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5E569DD4-747A-43EA-AF84-46AC456FCEE4}" xr6:coauthVersionLast="45" xr6:coauthVersionMax="45" xr10:uidLastSave="{00000000-0000-0000-0000-000000000000}"/>
  <bookViews>
    <workbookView xWindow="-120" yWindow="-120" windowWidth="25440" windowHeight="1539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842" i="3" l="1"/>
  <c r="F1842" i="3"/>
  <c r="K1842" i="3" s="1"/>
  <c r="G1842" i="3"/>
  <c r="H1842" i="3"/>
  <c r="I1842" i="3"/>
  <c r="J1842" i="3"/>
  <c r="E1843" i="3"/>
  <c r="F1843" i="3"/>
  <c r="K1843" i="3" s="1"/>
  <c r="G1843" i="3"/>
  <c r="H1843" i="3"/>
  <c r="I1843" i="3"/>
  <c r="J1843" i="3"/>
  <c r="E1844" i="3"/>
  <c r="F1844" i="3"/>
  <c r="K1844" i="3" s="1"/>
  <c r="G1844" i="3"/>
  <c r="H1844" i="3"/>
  <c r="I1844" i="3"/>
  <c r="J1844" i="3"/>
  <c r="E1845" i="3"/>
  <c r="F1845" i="3"/>
  <c r="K1845" i="3" s="1"/>
  <c r="G1845" i="3"/>
  <c r="H1845" i="3"/>
  <c r="I1845" i="3"/>
  <c r="J1845" i="3"/>
  <c r="E1846" i="3"/>
  <c r="F1846" i="3"/>
  <c r="G1846" i="3"/>
  <c r="H1846" i="3"/>
  <c r="I1846" i="3"/>
  <c r="L1846" i="3" s="1"/>
  <c r="J1846" i="3"/>
  <c r="K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E1847" i="3"/>
  <c r="F1847" i="3"/>
  <c r="G1847" i="3"/>
  <c r="H1847" i="3"/>
  <c r="I1847" i="3"/>
  <c r="L1847" i="3" s="1"/>
  <c r="J1847" i="3"/>
  <c r="K1847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E1848" i="3"/>
  <c r="F1848" i="3"/>
  <c r="G1848" i="3"/>
  <c r="H1848" i="3"/>
  <c r="I1848" i="3"/>
  <c r="L1848" i="3" s="1"/>
  <c r="J1848" i="3"/>
  <c r="K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E1849" i="3"/>
  <c r="F1849" i="3"/>
  <c r="G1849" i="3"/>
  <c r="H1849" i="3"/>
  <c r="I1849" i="3"/>
  <c r="L1849" i="3" s="1"/>
  <c r="J1849" i="3"/>
  <c r="K1849" i="3"/>
  <c r="O1849" i="3"/>
  <c r="S1849" i="3"/>
  <c r="W1849" i="3"/>
  <c r="AA1849" i="3"/>
  <c r="AE1849" i="3"/>
  <c r="AI1849" i="3"/>
  <c r="AM1849" i="3"/>
  <c r="AQ1849" i="3"/>
  <c r="AS1849" i="3"/>
  <c r="AU1849" i="3"/>
  <c r="AW1849" i="3"/>
  <c r="AY1849" i="3"/>
  <c r="BA1849" i="3"/>
  <c r="BC1849" i="3"/>
  <c r="BE1849" i="3"/>
  <c r="BG1849" i="3"/>
  <c r="BI1849" i="3"/>
  <c r="E1850" i="3"/>
  <c r="F1850" i="3"/>
  <c r="G1850" i="3"/>
  <c r="H1850" i="3"/>
  <c r="I1850" i="3"/>
  <c r="L1850" i="3" s="1"/>
  <c r="J1850" i="3"/>
  <c r="K1850" i="3"/>
  <c r="M1850" i="3"/>
  <c r="O1850" i="3"/>
  <c r="Q1850" i="3"/>
  <c r="S1850" i="3"/>
  <c r="U1850" i="3"/>
  <c r="W1850" i="3"/>
  <c r="Y1850" i="3"/>
  <c r="AA1850" i="3"/>
  <c r="AC1850" i="3"/>
  <c r="AE1850" i="3"/>
  <c r="AG1850" i="3"/>
  <c r="AI1850" i="3"/>
  <c r="AK1850" i="3"/>
  <c r="AM1850" i="3"/>
  <c r="AO1850" i="3"/>
  <c r="AQ1850" i="3"/>
  <c r="AS1850" i="3"/>
  <c r="AU1850" i="3"/>
  <c r="AW1850" i="3"/>
  <c r="AY1850" i="3"/>
  <c r="BA1850" i="3"/>
  <c r="BC1850" i="3"/>
  <c r="BE1850" i="3"/>
  <c r="BG1850" i="3"/>
  <c r="BI1850" i="3"/>
  <c r="E1851" i="3"/>
  <c r="F1851" i="3"/>
  <c r="G1851" i="3"/>
  <c r="H1851" i="3"/>
  <c r="I1851" i="3"/>
  <c r="L1851" i="3" s="1"/>
  <c r="J1851" i="3"/>
  <c r="K1851" i="3"/>
  <c r="M1851" i="3"/>
  <c r="O1851" i="3"/>
  <c r="Q1851" i="3"/>
  <c r="S1851" i="3"/>
  <c r="U1851" i="3"/>
  <c r="W1851" i="3"/>
  <c r="Y1851" i="3"/>
  <c r="AA1851" i="3"/>
  <c r="AC1851" i="3"/>
  <c r="AE1851" i="3"/>
  <c r="AG1851" i="3"/>
  <c r="AI1851" i="3"/>
  <c r="AK1851" i="3"/>
  <c r="AM1851" i="3"/>
  <c r="AO1851" i="3"/>
  <c r="AQ1851" i="3"/>
  <c r="AS1851" i="3"/>
  <c r="AU1851" i="3"/>
  <c r="AW1851" i="3"/>
  <c r="AY1851" i="3"/>
  <c r="BA1851" i="3"/>
  <c r="BC1851" i="3"/>
  <c r="BE1851" i="3"/>
  <c r="BG1851" i="3"/>
  <c r="BI1851" i="3"/>
  <c r="E1852" i="3"/>
  <c r="F1852" i="3"/>
  <c r="G1852" i="3"/>
  <c r="H1852" i="3"/>
  <c r="I1852" i="3"/>
  <c r="L1852" i="3" s="1"/>
  <c r="J1852" i="3"/>
  <c r="K1852" i="3"/>
  <c r="M1852" i="3"/>
  <c r="O1852" i="3"/>
  <c r="Q1852" i="3"/>
  <c r="S1852" i="3"/>
  <c r="U1852" i="3"/>
  <c r="W1852" i="3"/>
  <c r="Y1852" i="3"/>
  <c r="AA1852" i="3"/>
  <c r="AC1852" i="3"/>
  <c r="AE1852" i="3"/>
  <c r="AG1852" i="3"/>
  <c r="AI1852" i="3"/>
  <c r="AK1852" i="3"/>
  <c r="AM1852" i="3"/>
  <c r="AO1852" i="3"/>
  <c r="AQ1852" i="3"/>
  <c r="AS1852" i="3"/>
  <c r="AU1852" i="3"/>
  <c r="AW1852" i="3"/>
  <c r="AY1852" i="3"/>
  <c r="BA1852" i="3"/>
  <c r="BC1852" i="3"/>
  <c r="BE1852" i="3"/>
  <c r="BG1852" i="3"/>
  <c r="BI1852" i="3"/>
  <c r="E1853" i="3"/>
  <c r="F1853" i="3"/>
  <c r="G1853" i="3"/>
  <c r="H1853" i="3"/>
  <c r="I1853" i="3"/>
  <c r="L1853" i="3" s="1"/>
  <c r="J1853" i="3"/>
  <c r="K1853" i="3"/>
  <c r="M1853" i="3"/>
  <c r="O1853" i="3"/>
  <c r="Q1853" i="3"/>
  <c r="S1853" i="3"/>
  <c r="U1853" i="3"/>
  <c r="W1853" i="3"/>
  <c r="Y1853" i="3"/>
  <c r="AA1853" i="3"/>
  <c r="AC1853" i="3"/>
  <c r="AE1853" i="3"/>
  <c r="AG1853" i="3"/>
  <c r="AI1853" i="3"/>
  <c r="AK1853" i="3"/>
  <c r="AM1853" i="3"/>
  <c r="AO1853" i="3"/>
  <c r="AQ1853" i="3"/>
  <c r="AS1853" i="3"/>
  <c r="AU1853" i="3"/>
  <c r="AW1853" i="3"/>
  <c r="AY1853" i="3"/>
  <c r="BA1853" i="3"/>
  <c r="BC1853" i="3"/>
  <c r="BE1853" i="3"/>
  <c r="BG1853" i="3"/>
  <c r="BI1853" i="3"/>
  <c r="E1854" i="3"/>
  <c r="F1854" i="3"/>
  <c r="G1854" i="3"/>
  <c r="H1854" i="3"/>
  <c r="I1854" i="3"/>
  <c r="L1854" i="3" s="1"/>
  <c r="J1854" i="3"/>
  <c r="K1854" i="3"/>
  <c r="M1854" i="3"/>
  <c r="O1854" i="3"/>
  <c r="Q1854" i="3"/>
  <c r="S1854" i="3"/>
  <c r="U1854" i="3"/>
  <c r="W1854" i="3"/>
  <c r="Y1854" i="3"/>
  <c r="AA1854" i="3"/>
  <c r="AC1854" i="3"/>
  <c r="AE1854" i="3"/>
  <c r="AG1854" i="3"/>
  <c r="AI1854" i="3"/>
  <c r="AK1854" i="3"/>
  <c r="AM1854" i="3"/>
  <c r="AO1854" i="3"/>
  <c r="AQ1854" i="3"/>
  <c r="AS1854" i="3"/>
  <c r="AU1854" i="3"/>
  <c r="AW1854" i="3"/>
  <c r="AY1854" i="3"/>
  <c r="BA1854" i="3"/>
  <c r="BC1854" i="3"/>
  <c r="BE1854" i="3"/>
  <c r="BG1854" i="3"/>
  <c r="BI1854" i="3"/>
  <c r="E1855" i="3"/>
  <c r="F1855" i="3"/>
  <c r="G1855" i="3"/>
  <c r="H1855" i="3"/>
  <c r="I1855" i="3"/>
  <c r="L1855" i="3" s="1"/>
  <c r="J1855" i="3"/>
  <c r="K1855" i="3"/>
  <c r="M1855" i="3"/>
  <c r="O1855" i="3"/>
  <c r="Q1855" i="3"/>
  <c r="S1855" i="3"/>
  <c r="U1855" i="3"/>
  <c r="W1855" i="3"/>
  <c r="Y1855" i="3"/>
  <c r="AA1855" i="3"/>
  <c r="AC1855" i="3"/>
  <c r="AE1855" i="3"/>
  <c r="AG1855" i="3"/>
  <c r="AI1855" i="3"/>
  <c r="AK1855" i="3"/>
  <c r="AM1855" i="3"/>
  <c r="AO1855" i="3"/>
  <c r="AQ1855" i="3"/>
  <c r="AS1855" i="3"/>
  <c r="AU1855" i="3"/>
  <c r="AW1855" i="3"/>
  <c r="AY1855" i="3"/>
  <c r="BA1855" i="3"/>
  <c r="BC1855" i="3"/>
  <c r="BE1855" i="3"/>
  <c r="BG1855" i="3"/>
  <c r="BI1855" i="3"/>
  <c r="E1856" i="3"/>
  <c r="F1856" i="3"/>
  <c r="G1856" i="3"/>
  <c r="H1856" i="3"/>
  <c r="I1856" i="3"/>
  <c r="L1856" i="3" s="1"/>
  <c r="J1856" i="3"/>
  <c r="K1856" i="3"/>
  <c r="M1856" i="3"/>
  <c r="O1856" i="3"/>
  <c r="Q1856" i="3"/>
  <c r="S1856" i="3"/>
  <c r="U1856" i="3"/>
  <c r="W1856" i="3"/>
  <c r="Y1856" i="3"/>
  <c r="AA1856" i="3"/>
  <c r="AC1856" i="3"/>
  <c r="AE1856" i="3"/>
  <c r="AG1856" i="3"/>
  <c r="AI1856" i="3"/>
  <c r="AK1856" i="3"/>
  <c r="AM1856" i="3"/>
  <c r="AO1856" i="3"/>
  <c r="AQ1856" i="3"/>
  <c r="AS1856" i="3"/>
  <c r="AU1856" i="3"/>
  <c r="AW1856" i="3"/>
  <c r="AY1856" i="3"/>
  <c r="BA1856" i="3"/>
  <c r="BC1856" i="3"/>
  <c r="BE1856" i="3"/>
  <c r="BG1856" i="3"/>
  <c r="BI1856" i="3"/>
  <c r="E1857" i="3"/>
  <c r="F1857" i="3"/>
  <c r="G1857" i="3"/>
  <c r="H1857" i="3"/>
  <c r="I1857" i="3"/>
  <c r="L1857" i="3" s="1"/>
  <c r="J1857" i="3"/>
  <c r="K1857" i="3"/>
  <c r="M1857" i="3"/>
  <c r="O1857" i="3"/>
  <c r="Q1857" i="3"/>
  <c r="S1857" i="3"/>
  <c r="U1857" i="3"/>
  <c r="W1857" i="3"/>
  <c r="Y1857" i="3"/>
  <c r="AA1857" i="3"/>
  <c r="AC1857" i="3"/>
  <c r="AE1857" i="3"/>
  <c r="AG1857" i="3"/>
  <c r="AI1857" i="3"/>
  <c r="AK1857" i="3"/>
  <c r="AM1857" i="3"/>
  <c r="AO1857" i="3"/>
  <c r="AQ1857" i="3"/>
  <c r="AS1857" i="3"/>
  <c r="AU1857" i="3"/>
  <c r="AW1857" i="3"/>
  <c r="AY1857" i="3"/>
  <c r="BA1857" i="3"/>
  <c r="BC1857" i="3"/>
  <c r="BE1857" i="3"/>
  <c r="BG1857" i="3"/>
  <c r="BI1857" i="3"/>
  <c r="E1858" i="3"/>
  <c r="F1858" i="3"/>
  <c r="G1858" i="3"/>
  <c r="H1858" i="3"/>
  <c r="I1858" i="3"/>
  <c r="L1858" i="3" s="1"/>
  <c r="J1858" i="3"/>
  <c r="K1858" i="3"/>
  <c r="M1858" i="3"/>
  <c r="O1858" i="3"/>
  <c r="Q1858" i="3"/>
  <c r="S1858" i="3"/>
  <c r="U1858" i="3"/>
  <c r="W1858" i="3"/>
  <c r="Y1858" i="3"/>
  <c r="AA1858" i="3"/>
  <c r="AC1858" i="3"/>
  <c r="AE1858" i="3"/>
  <c r="AG1858" i="3"/>
  <c r="AI1858" i="3"/>
  <c r="AK1858" i="3"/>
  <c r="AM1858" i="3"/>
  <c r="AO1858" i="3"/>
  <c r="AQ1858" i="3"/>
  <c r="AS1858" i="3"/>
  <c r="AU1858" i="3"/>
  <c r="AW1858" i="3"/>
  <c r="AY1858" i="3"/>
  <c r="AZ1858" i="3"/>
  <c r="BA1858" i="3"/>
  <c r="BB1858" i="3"/>
  <c r="BC1858" i="3"/>
  <c r="BD1858" i="3"/>
  <c r="BE1858" i="3"/>
  <c r="BF1858" i="3"/>
  <c r="BG1858" i="3"/>
  <c r="BH1858" i="3"/>
  <c r="BI1858" i="3"/>
  <c r="E1859" i="3"/>
  <c r="F1859" i="3"/>
  <c r="K1859" i="3" s="1"/>
  <c r="G1859" i="3"/>
  <c r="H1859" i="3"/>
  <c r="I1859" i="3"/>
  <c r="J1859" i="3"/>
  <c r="L1859" i="3"/>
  <c r="N1859" i="3" s="1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E1860" i="3"/>
  <c r="F1860" i="3"/>
  <c r="K1860" i="3" s="1"/>
  <c r="G1860" i="3"/>
  <c r="H1860" i="3"/>
  <c r="I1860" i="3"/>
  <c r="J1860" i="3"/>
  <c r="L1860" i="3"/>
  <c r="N1860" i="3" s="1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E1861" i="3"/>
  <c r="F1861" i="3"/>
  <c r="K1861" i="3" s="1"/>
  <c r="G1861" i="3"/>
  <c r="H1861" i="3"/>
  <c r="I1861" i="3"/>
  <c r="J1861" i="3"/>
  <c r="L1861" i="3"/>
  <c r="N1861" i="3" s="1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E1862" i="3"/>
  <c r="F1862" i="3"/>
  <c r="K1862" i="3" s="1"/>
  <c r="G1862" i="3"/>
  <c r="H1862" i="3"/>
  <c r="I1862" i="3"/>
  <c r="J1862" i="3"/>
  <c r="L1862" i="3"/>
  <c r="N1862" i="3" s="1"/>
  <c r="P1862" i="3"/>
  <c r="T1862" i="3"/>
  <c r="X1862" i="3"/>
  <c r="AB1862" i="3"/>
  <c r="AF1862" i="3"/>
  <c r="AJ1862" i="3"/>
  <c r="AN1862" i="3"/>
  <c r="AR1862" i="3"/>
  <c r="AV1862" i="3"/>
  <c r="AZ1862" i="3"/>
  <c r="BD1862" i="3"/>
  <c r="BH1862" i="3"/>
  <c r="E1863" i="3"/>
  <c r="F1863" i="3"/>
  <c r="K1863" i="3" s="1"/>
  <c r="G1863" i="3"/>
  <c r="H1863" i="3"/>
  <c r="I1863" i="3"/>
  <c r="J1863" i="3"/>
  <c r="L1863" i="3"/>
  <c r="N1863" i="3" s="1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E1864" i="3"/>
  <c r="F1864" i="3"/>
  <c r="K1864" i="3" s="1"/>
  <c r="G1864" i="3"/>
  <c r="H1864" i="3"/>
  <c r="I1864" i="3"/>
  <c r="J1864" i="3"/>
  <c r="L1864" i="3"/>
  <c r="N1864" i="3" s="1"/>
  <c r="P1864" i="3"/>
  <c r="T1864" i="3"/>
  <c r="X1864" i="3"/>
  <c r="AB1864" i="3"/>
  <c r="AF1864" i="3"/>
  <c r="AJ1864" i="3"/>
  <c r="AN1864" i="3"/>
  <c r="AR1864" i="3"/>
  <c r="AV1864" i="3"/>
  <c r="AZ1864" i="3"/>
  <c r="BD1864" i="3"/>
  <c r="BH1864" i="3"/>
  <c r="E1865" i="3"/>
  <c r="F1865" i="3"/>
  <c r="K1865" i="3" s="1"/>
  <c r="G1865" i="3"/>
  <c r="H1865" i="3"/>
  <c r="I1865" i="3"/>
  <c r="J1865" i="3"/>
  <c r="L1865" i="3"/>
  <c r="N1865" i="3" s="1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E1866" i="3"/>
  <c r="F1866" i="3"/>
  <c r="K1866" i="3" s="1"/>
  <c r="G1866" i="3"/>
  <c r="H1866" i="3"/>
  <c r="I1866" i="3"/>
  <c r="J1866" i="3"/>
  <c r="L1866" i="3"/>
  <c r="N1866" i="3" s="1"/>
  <c r="P1866" i="3"/>
  <c r="T1866" i="3"/>
  <c r="X1866" i="3"/>
  <c r="AB1866" i="3"/>
  <c r="AF1866" i="3"/>
  <c r="AJ1866" i="3"/>
  <c r="AN1866" i="3"/>
  <c r="AR1866" i="3"/>
  <c r="AV1866" i="3"/>
  <c r="AZ1866" i="3"/>
  <c r="BD1866" i="3"/>
  <c r="BH1866" i="3"/>
  <c r="E1867" i="3"/>
  <c r="F1867" i="3"/>
  <c r="K1867" i="3" s="1"/>
  <c r="G1867" i="3"/>
  <c r="H1867" i="3"/>
  <c r="I1867" i="3"/>
  <c r="J1867" i="3"/>
  <c r="L1867" i="3"/>
  <c r="N1867" i="3" s="1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E1868" i="3"/>
  <c r="F1868" i="3"/>
  <c r="K1868" i="3" s="1"/>
  <c r="G1868" i="3"/>
  <c r="H1868" i="3"/>
  <c r="I1868" i="3"/>
  <c r="J1868" i="3"/>
  <c r="L1868" i="3"/>
  <c r="N1868" i="3" s="1"/>
  <c r="P1868" i="3"/>
  <c r="T1868" i="3"/>
  <c r="X1868" i="3"/>
  <c r="AB1868" i="3"/>
  <c r="AF1868" i="3"/>
  <c r="AJ1868" i="3"/>
  <c r="AN1868" i="3"/>
  <c r="AR1868" i="3"/>
  <c r="AV1868" i="3"/>
  <c r="AZ1868" i="3"/>
  <c r="BD1868" i="3"/>
  <c r="BH1868" i="3"/>
  <c r="E1869" i="3"/>
  <c r="F1869" i="3"/>
  <c r="K1869" i="3" s="1"/>
  <c r="G1869" i="3"/>
  <c r="H1869" i="3"/>
  <c r="I1869" i="3"/>
  <c r="J1869" i="3"/>
  <c r="L1869" i="3"/>
  <c r="N1869" i="3" s="1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E1870" i="3"/>
  <c r="F1870" i="3"/>
  <c r="K1870" i="3" s="1"/>
  <c r="G1870" i="3"/>
  <c r="H1870" i="3"/>
  <c r="I1870" i="3"/>
  <c r="J1870" i="3"/>
  <c r="L1870" i="3"/>
  <c r="N1870" i="3" s="1"/>
  <c r="P1870" i="3"/>
  <c r="T1870" i="3"/>
  <c r="X1870" i="3"/>
  <c r="AB1870" i="3"/>
  <c r="AF1870" i="3"/>
  <c r="AJ1870" i="3"/>
  <c r="AN1870" i="3"/>
  <c r="AR1870" i="3"/>
  <c r="AV1870" i="3"/>
  <c r="AZ1870" i="3"/>
  <c r="BD1870" i="3"/>
  <c r="BH1870" i="3"/>
  <c r="E1871" i="3"/>
  <c r="F1871" i="3"/>
  <c r="K1871" i="3" s="1"/>
  <c r="G1871" i="3"/>
  <c r="H1871" i="3"/>
  <c r="I1871" i="3"/>
  <c r="J1871" i="3"/>
  <c r="L1871" i="3"/>
  <c r="N1871" i="3" s="1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E1872" i="3"/>
  <c r="F1872" i="3"/>
  <c r="K1872" i="3" s="1"/>
  <c r="G1872" i="3"/>
  <c r="H1872" i="3"/>
  <c r="I1872" i="3"/>
  <c r="J1872" i="3"/>
  <c r="L1872" i="3"/>
  <c r="N1872" i="3" s="1"/>
  <c r="P1872" i="3"/>
  <c r="T1872" i="3"/>
  <c r="X1872" i="3"/>
  <c r="AB1872" i="3"/>
  <c r="AF1872" i="3"/>
  <c r="AJ1872" i="3"/>
  <c r="AN1872" i="3"/>
  <c r="AR1872" i="3"/>
  <c r="AV1872" i="3"/>
  <c r="AZ1872" i="3"/>
  <c r="BD1872" i="3"/>
  <c r="BH1872" i="3"/>
  <c r="E1873" i="3"/>
  <c r="F1873" i="3"/>
  <c r="K1873" i="3" s="1"/>
  <c r="G1873" i="3"/>
  <c r="H1873" i="3"/>
  <c r="I1873" i="3"/>
  <c r="J1873" i="3"/>
  <c r="L1873" i="3"/>
  <c r="N1873" i="3" s="1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E1874" i="3"/>
  <c r="F1874" i="3"/>
  <c r="K1874" i="3" s="1"/>
  <c r="G1874" i="3"/>
  <c r="H1874" i="3"/>
  <c r="I1874" i="3"/>
  <c r="J1874" i="3"/>
  <c r="L1874" i="3"/>
  <c r="N1874" i="3" s="1"/>
  <c r="P1874" i="3"/>
  <c r="T1874" i="3"/>
  <c r="X1874" i="3"/>
  <c r="AB1874" i="3"/>
  <c r="AF1874" i="3"/>
  <c r="AJ1874" i="3"/>
  <c r="AN1874" i="3"/>
  <c r="AR1874" i="3"/>
  <c r="AV1874" i="3"/>
  <c r="AZ1874" i="3"/>
  <c r="BD1874" i="3"/>
  <c r="BH1874" i="3"/>
  <c r="E1875" i="3"/>
  <c r="F1875" i="3"/>
  <c r="K1875" i="3" s="1"/>
  <c r="G1875" i="3"/>
  <c r="H1875" i="3"/>
  <c r="I1875" i="3"/>
  <c r="J1875" i="3"/>
  <c r="L1875" i="3"/>
  <c r="N1875" i="3" s="1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E1876" i="3"/>
  <c r="F1876" i="3"/>
  <c r="K1876" i="3" s="1"/>
  <c r="G1876" i="3"/>
  <c r="H1876" i="3"/>
  <c r="I1876" i="3"/>
  <c r="J1876" i="3"/>
  <c r="L1876" i="3"/>
  <c r="N1876" i="3" s="1"/>
  <c r="P1876" i="3"/>
  <c r="T1876" i="3"/>
  <c r="X1876" i="3"/>
  <c r="AB1876" i="3"/>
  <c r="AF1876" i="3"/>
  <c r="AJ1876" i="3"/>
  <c r="AN1876" i="3"/>
  <c r="AR1876" i="3"/>
  <c r="AV1876" i="3"/>
  <c r="AZ1876" i="3"/>
  <c r="BD1876" i="3"/>
  <c r="BH1876" i="3"/>
  <c r="E1877" i="3"/>
  <c r="F1877" i="3"/>
  <c r="K1877" i="3" s="1"/>
  <c r="G1877" i="3"/>
  <c r="H1877" i="3"/>
  <c r="I1877" i="3"/>
  <c r="J1877" i="3"/>
  <c r="L1877" i="3"/>
  <c r="N1877" i="3" s="1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E1878" i="3"/>
  <c r="F1878" i="3"/>
  <c r="K1878" i="3" s="1"/>
  <c r="G1878" i="3"/>
  <c r="H1878" i="3"/>
  <c r="I1878" i="3"/>
  <c r="J1878" i="3"/>
  <c r="L1878" i="3"/>
  <c r="N1878" i="3" s="1"/>
  <c r="P1878" i="3"/>
  <c r="T1878" i="3"/>
  <c r="X1878" i="3"/>
  <c r="AB1878" i="3"/>
  <c r="AF1878" i="3"/>
  <c r="AJ1878" i="3"/>
  <c r="AN1878" i="3"/>
  <c r="AR1878" i="3"/>
  <c r="AV1878" i="3"/>
  <c r="AZ1878" i="3"/>
  <c r="BD1878" i="3"/>
  <c r="BH1878" i="3"/>
  <c r="E1879" i="3"/>
  <c r="F1879" i="3"/>
  <c r="K1879" i="3" s="1"/>
  <c r="G1879" i="3"/>
  <c r="H1879" i="3"/>
  <c r="I1879" i="3"/>
  <c r="J1879" i="3"/>
  <c r="L1879" i="3"/>
  <c r="N1879" i="3" s="1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E1880" i="3"/>
  <c r="F1880" i="3"/>
  <c r="K1880" i="3" s="1"/>
  <c r="G1880" i="3"/>
  <c r="H1880" i="3"/>
  <c r="I1880" i="3"/>
  <c r="J1880" i="3"/>
  <c r="L1880" i="3"/>
  <c r="N1880" i="3" s="1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BF1880" i="3" l="1"/>
  <c r="BB1880" i="3"/>
  <c r="AX1880" i="3"/>
  <c r="AT1880" i="3"/>
  <c r="AP1880" i="3"/>
  <c r="AL1880" i="3"/>
  <c r="AH1880" i="3"/>
  <c r="AD1880" i="3"/>
  <c r="Z1880" i="3"/>
  <c r="V1880" i="3"/>
  <c r="R1880" i="3"/>
  <c r="M1880" i="3"/>
  <c r="O1880" i="3"/>
  <c r="Q1880" i="3"/>
  <c r="BJ1880" i="3" s="1"/>
  <c r="S1880" i="3"/>
  <c r="U1880" i="3"/>
  <c r="W1880" i="3"/>
  <c r="Y1880" i="3"/>
  <c r="AA1880" i="3"/>
  <c r="AC1880" i="3"/>
  <c r="AE1880" i="3"/>
  <c r="AG1880" i="3"/>
  <c r="AI1880" i="3"/>
  <c r="AK1880" i="3"/>
  <c r="AM1880" i="3"/>
  <c r="AO1880" i="3"/>
  <c r="AQ1880" i="3"/>
  <c r="AS1880" i="3"/>
  <c r="AU1880" i="3"/>
  <c r="AW1880" i="3"/>
  <c r="AY1880" i="3"/>
  <c r="BA1880" i="3"/>
  <c r="BC1880" i="3"/>
  <c r="BE1880" i="3"/>
  <c r="BG1880" i="3"/>
  <c r="BI1880" i="3"/>
  <c r="BF1879" i="3"/>
  <c r="BB1879" i="3"/>
  <c r="AX1879" i="3"/>
  <c r="AT1879" i="3"/>
  <c r="AP1879" i="3"/>
  <c r="AL1879" i="3"/>
  <c r="AH1879" i="3"/>
  <c r="AD1879" i="3"/>
  <c r="Z1879" i="3"/>
  <c r="V1879" i="3"/>
  <c r="R1879" i="3"/>
  <c r="M1879" i="3"/>
  <c r="O1879" i="3"/>
  <c r="Q1879" i="3"/>
  <c r="S1879" i="3"/>
  <c r="U1879" i="3"/>
  <c r="W1879" i="3"/>
  <c r="BJ1879" i="3" s="1"/>
  <c r="Y1879" i="3"/>
  <c r="AA1879" i="3"/>
  <c r="AC1879" i="3"/>
  <c r="AE1879" i="3"/>
  <c r="AG1879" i="3"/>
  <c r="AI1879" i="3"/>
  <c r="AK1879" i="3"/>
  <c r="AM1879" i="3"/>
  <c r="AO1879" i="3"/>
  <c r="AQ1879" i="3"/>
  <c r="AS1879" i="3"/>
  <c r="AU1879" i="3"/>
  <c r="AW1879" i="3"/>
  <c r="AY1879" i="3"/>
  <c r="BA1879" i="3"/>
  <c r="BC1879" i="3"/>
  <c r="BE1879" i="3"/>
  <c r="BG1879" i="3"/>
  <c r="BI1879" i="3"/>
  <c r="BF1878" i="3"/>
  <c r="BB1878" i="3"/>
  <c r="AX1878" i="3"/>
  <c r="AT1878" i="3"/>
  <c r="AP1878" i="3"/>
  <c r="AL1878" i="3"/>
  <c r="AH1878" i="3"/>
  <c r="AD1878" i="3"/>
  <c r="Z1878" i="3"/>
  <c r="V1878" i="3"/>
  <c r="R1878" i="3"/>
  <c r="M1878" i="3"/>
  <c r="O1878" i="3"/>
  <c r="Q1878" i="3"/>
  <c r="S1878" i="3"/>
  <c r="U1878" i="3"/>
  <c r="W1878" i="3"/>
  <c r="BJ1878" i="3" s="1"/>
  <c r="Y1878" i="3"/>
  <c r="AA1878" i="3"/>
  <c r="AC1878" i="3"/>
  <c r="AE1878" i="3"/>
  <c r="AG1878" i="3"/>
  <c r="AI1878" i="3"/>
  <c r="AK1878" i="3"/>
  <c r="AM1878" i="3"/>
  <c r="AO1878" i="3"/>
  <c r="AQ1878" i="3"/>
  <c r="AS1878" i="3"/>
  <c r="AU1878" i="3"/>
  <c r="AW1878" i="3"/>
  <c r="AY1878" i="3"/>
  <c r="BA1878" i="3"/>
  <c r="BC1878" i="3"/>
  <c r="BE1878" i="3"/>
  <c r="BG1878" i="3"/>
  <c r="BI1878" i="3"/>
  <c r="BF1877" i="3"/>
  <c r="BB1877" i="3"/>
  <c r="AX1877" i="3"/>
  <c r="AT1877" i="3"/>
  <c r="AP1877" i="3"/>
  <c r="AL1877" i="3"/>
  <c r="AH1877" i="3"/>
  <c r="AD1877" i="3"/>
  <c r="Z1877" i="3"/>
  <c r="V1877" i="3"/>
  <c r="R1877" i="3"/>
  <c r="M1877" i="3"/>
  <c r="O1877" i="3"/>
  <c r="Q1877" i="3"/>
  <c r="BJ1877" i="3" s="1"/>
  <c r="S1877" i="3"/>
  <c r="U1877" i="3"/>
  <c r="W1877" i="3"/>
  <c r="Y1877" i="3"/>
  <c r="AA1877" i="3"/>
  <c r="AC1877" i="3"/>
  <c r="AE1877" i="3"/>
  <c r="AG1877" i="3"/>
  <c r="AI1877" i="3"/>
  <c r="AK1877" i="3"/>
  <c r="AM1877" i="3"/>
  <c r="AO1877" i="3"/>
  <c r="AQ1877" i="3"/>
  <c r="AS1877" i="3"/>
  <c r="AU1877" i="3"/>
  <c r="AW1877" i="3"/>
  <c r="AY1877" i="3"/>
  <c r="BA1877" i="3"/>
  <c r="BC1877" i="3"/>
  <c r="BE1877" i="3"/>
  <c r="BG1877" i="3"/>
  <c r="BI1877" i="3"/>
  <c r="BF1876" i="3"/>
  <c r="BB1876" i="3"/>
  <c r="AX1876" i="3"/>
  <c r="AT1876" i="3"/>
  <c r="AP1876" i="3"/>
  <c r="AL1876" i="3"/>
  <c r="AH1876" i="3"/>
  <c r="AD1876" i="3"/>
  <c r="Z1876" i="3"/>
  <c r="V1876" i="3"/>
  <c r="R1876" i="3"/>
  <c r="M1876" i="3"/>
  <c r="O1876" i="3"/>
  <c r="Q1876" i="3"/>
  <c r="BJ1876" i="3" s="1"/>
  <c r="S1876" i="3"/>
  <c r="U1876" i="3"/>
  <c r="W1876" i="3"/>
  <c r="Y1876" i="3"/>
  <c r="AA1876" i="3"/>
  <c r="AC1876" i="3"/>
  <c r="AE1876" i="3"/>
  <c r="AG1876" i="3"/>
  <c r="AI1876" i="3"/>
  <c r="AK1876" i="3"/>
  <c r="AM1876" i="3"/>
  <c r="AO1876" i="3"/>
  <c r="AQ1876" i="3"/>
  <c r="AS1876" i="3"/>
  <c r="AU1876" i="3"/>
  <c r="AW1876" i="3"/>
  <c r="AY1876" i="3"/>
  <c r="BA1876" i="3"/>
  <c r="BC1876" i="3"/>
  <c r="BE1876" i="3"/>
  <c r="BG1876" i="3"/>
  <c r="BI1876" i="3"/>
  <c r="BF1875" i="3"/>
  <c r="BB1875" i="3"/>
  <c r="AX1875" i="3"/>
  <c r="AT1875" i="3"/>
  <c r="AP1875" i="3"/>
  <c r="AL1875" i="3"/>
  <c r="AH1875" i="3"/>
  <c r="AD1875" i="3"/>
  <c r="Z1875" i="3"/>
  <c r="V1875" i="3"/>
  <c r="R1875" i="3"/>
  <c r="M1875" i="3"/>
  <c r="O1875" i="3"/>
  <c r="Q1875" i="3"/>
  <c r="S1875" i="3"/>
  <c r="U1875" i="3"/>
  <c r="W1875" i="3"/>
  <c r="BJ1875" i="3" s="1"/>
  <c r="Y1875" i="3"/>
  <c r="AA1875" i="3"/>
  <c r="AC1875" i="3"/>
  <c r="AE1875" i="3"/>
  <c r="AG1875" i="3"/>
  <c r="AI1875" i="3"/>
  <c r="AK1875" i="3"/>
  <c r="AM1875" i="3"/>
  <c r="AO1875" i="3"/>
  <c r="AQ1875" i="3"/>
  <c r="AS1875" i="3"/>
  <c r="AU1875" i="3"/>
  <c r="AW1875" i="3"/>
  <c r="AY1875" i="3"/>
  <c r="BA1875" i="3"/>
  <c r="BC1875" i="3"/>
  <c r="BE1875" i="3"/>
  <c r="BG1875" i="3"/>
  <c r="BI1875" i="3"/>
  <c r="BF1874" i="3"/>
  <c r="BB1874" i="3"/>
  <c r="AX1874" i="3"/>
  <c r="AT1874" i="3"/>
  <c r="AP1874" i="3"/>
  <c r="AL1874" i="3"/>
  <c r="AH1874" i="3"/>
  <c r="AD1874" i="3"/>
  <c r="Z1874" i="3"/>
  <c r="V1874" i="3"/>
  <c r="R1874" i="3"/>
  <c r="M1874" i="3"/>
  <c r="O1874" i="3"/>
  <c r="Q1874" i="3"/>
  <c r="S1874" i="3"/>
  <c r="U1874" i="3"/>
  <c r="W1874" i="3"/>
  <c r="BJ1874" i="3" s="1"/>
  <c r="Y1874" i="3"/>
  <c r="AA1874" i="3"/>
  <c r="AC1874" i="3"/>
  <c r="AE1874" i="3"/>
  <c r="AG1874" i="3"/>
  <c r="AI1874" i="3"/>
  <c r="AK1874" i="3"/>
  <c r="AM1874" i="3"/>
  <c r="AO1874" i="3"/>
  <c r="AQ1874" i="3"/>
  <c r="AS1874" i="3"/>
  <c r="AU1874" i="3"/>
  <c r="AW1874" i="3"/>
  <c r="AY1874" i="3"/>
  <c r="BA1874" i="3"/>
  <c r="BC1874" i="3"/>
  <c r="BE1874" i="3"/>
  <c r="BG1874" i="3"/>
  <c r="BI1874" i="3"/>
  <c r="BF1873" i="3"/>
  <c r="BB1873" i="3"/>
  <c r="AX1873" i="3"/>
  <c r="AT1873" i="3"/>
  <c r="AP1873" i="3"/>
  <c r="AL1873" i="3"/>
  <c r="AH1873" i="3"/>
  <c r="AD1873" i="3"/>
  <c r="Z1873" i="3"/>
  <c r="V1873" i="3"/>
  <c r="R1873" i="3"/>
  <c r="M1873" i="3"/>
  <c r="O1873" i="3"/>
  <c r="Q1873" i="3"/>
  <c r="BJ1873" i="3" s="1"/>
  <c r="S1873" i="3"/>
  <c r="U1873" i="3"/>
  <c r="W1873" i="3"/>
  <c r="Y1873" i="3"/>
  <c r="AA1873" i="3"/>
  <c r="AC1873" i="3"/>
  <c r="AE1873" i="3"/>
  <c r="AG1873" i="3"/>
  <c r="AI1873" i="3"/>
  <c r="AK1873" i="3"/>
  <c r="AM1873" i="3"/>
  <c r="AO1873" i="3"/>
  <c r="AQ1873" i="3"/>
  <c r="AS1873" i="3"/>
  <c r="AU1873" i="3"/>
  <c r="AW1873" i="3"/>
  <c r="AY1873" i="3"/>
  <c r="BA1873" i="3"/>
  <c r="BC1873" i="3"/>
  <c r="BE1873" i="3"/>
  <c r="BG1873" i="3"/>
  <c r="BI1873" i="3"/>
  <c r="BF1872" i="3"/>
  <c r="BB1872" i="3"/>
  <c r="AX1872" i="3"/>
  <c r="AT1872" i="3"/>
  <c r="AP1872" i="3"/>
  <c r="AL1872" i="3"/>
  <c r="AH1872" i="3"/>
  <c r="AD1872" i="3"/>
  <c r="Z1872" i="3"/>
  <c r="V1872" i="3"/>
  <c r="R1872" i="3"/>
  <c r="M1872" i="3"/>
  <c r="O1872" i="3"/>
  <c r="Q1872" i="3"/>
  <c r="BJ1872" i="3" s="1"/>
  <c r="S1872" i="3"/>
  <c r="U1872" i="3"/>
  <c r="W1872" i="3"/>
  <c r="Y1872" i="3"/>
  <c r="AA1872" i="3"/>
  <c r="AC1872" i="3"/>
  <c r="AE1872" i="3"/>
  <c r="AG1872" i="3"/>
  <c r="AI1872" i="3"/>
  <c r="AK1872" i="3"/>
  <c r="AM1872" i="3"/>
  <c r="AO1872" i="3"/>
  <c r="AQ1872" i="3"/>
  <c r="AS1872" i="3"/>
  <c r="AU1872" i="3"/>
  <c r="AW1872" i="3"/>
  <c r="AY1872" i="3"/>
  <c r="BA1872" i="3"/>
  <c r="BC1872" i="3"/>
  <c r="BE1872" i="3"/>
  <c r="BG1872" i="3"/>
  <c r="BI1872" i="3"/>
  <c r="BF1871" i="3"/>
  <c r="BB1871" i="3"/>
  <c r="AX1871" i="3"/>
  <c r="AT1871" i="3"/>
  <c r="AP1871" i="3"/>
  <c r="AL1871" i="3"/>
  <c r="AH1871" i="3"/>
  <c r="AD1871" i="3"/>
  <c r="Z1871" i="3"/>
  <c r="V1871" i="3"/>
  <c r="R1871" i="3"/>
  <c r="M1871" i="3"/>
  <c r="O1871" i="3"/>
  <c r="Q1871" i="3"/>
  <c r="S1871" i="3"/>
  <c r="U1871" i="3"/>
  <c r="W1871" i="3"/>
  <c r="BJ1871" i="3" s="1"/>
  <c r="Y1871" i="3"/>
  <c r="AA1871" i="3"/>
  <c r="AC1871" i="3"/>
  <c r="AE1871" i="3"/>
  <c r="AG1871" i="3"/>
  <c r="AI1871" i="3"/>
  <c r="AK1871" i="3"/>
  <c r="AM1871" i="3"/>
  <c r="AO1871" i="3"/>
  <c r="AQ1871" i="3"/>
  <c r="AS1871" i="3"/>
  <c r="AU1871" i="3"/>
  <c r="AW1871" i="3"/>
  <c r="AY1871" i="3"/>
  <c r="BA1871" i="3"/>
  <c r="BC1871" i="3"/>
  <c r="BE1871" i="3"/>
  <c r="BG1871" i="3"/>
  <c r="BI1871" i="3"/>
  <c r="BF1870" i="3"/>
  <c r="BB1870" i="3"/>
  <c r="AX1870" i="3"/>
  <c r="AT1870" i="3"/>
  <c r="AP1870" i="3"/>
  <c r="AL1870" i="3"/>
  <c r="AH1870" i="3"/>
  <c r="AD1870" i="3"/>
  <c r="Z1870" i="3"/>
  <c r="V1870" i="3"/>
  <c r="R1870" i="3"/>
  <c r="M1870" i="3"/>
  <c r="O1870" i="3"/>
  <c r="Q1870" i="3"/>
  <c r="S1870" i="3"/>
  <c r="U1870" i="3"/>
  <c r="W1870" i="3"/>
  <c r="BJ1870" i="3" s="1"/>
  <c r="Y1870" i="3"/>
  <c r="AA1870" i="3"/>
  <c r="AC1870" i="3"/>
  <c r="AE1870" i="3"/>
  <c r="AG1870" i="3"/>
  <c r="AI1870" i="3"/>
  <c r="AK1870" i="3"/>
  <c r="AM1870" i="3"/>
  <c r="AO1870" i="3"/>
  <c r="AQ1870" i="3"/>
  <c r="AS1870" i="3"/>
  <c r="AU1870" i="3"/>
  <c r="AW1870" i="3"/>
  <c r="AY1870" i="3"/>
  <c r="BA1870" i="3"/>
  <c r="BC1870" i="3"/>
  <c r="BE1870" i="3"/>
  <c r="BG1870" i="3"/>
  <c r="BI1870" i="3"/>
  <c r="BF1869" i="3"/>
  <c r="BB1869" i="3"/>
  <c r="AX1869" i="3"/>
  <c r="AT1869" i="3"/>
  <c r="AP1869" i="3"/>
  <c r="AL1869" i="3"/>
  <c r="AH1869" i="3"/>
  <c r="AD1869" i="3"/>
  <c r="Z1869" i="3"/>
  <c r="V1869" i="3"/>
  <c r="R1869" i="3"/>
  <c r="M1869" i="3"/>
  <c r="O1869" i="3"/>
  <c r="Q1869" i="3"/>
  <c r="BJ1869" i="3" s="1"/>
  <c r="S1869" i="3"/>
  <c r="U1869" i="3"/>
  <c r="W1869" i="3"/>
  <c r="Y1869" i="3"/>
  <c r="AA1869" i="3"/>
  <c r="AC1869" i="3"/>
  <c r="AE1869" i="3"/>
  <c r="AG1869" i="3"/>
  <c r="AI1869" i="3"/>
  <c r="AK1869" i="3"/>
  <c r="AM1869" i="3"/>
  <c r="AO1869" i="3"/>
  <c r="AQ1869" i="3"/>
  <c r="AS1869" i="3"/>
  <c r="AU1869" i="3"/>
  <c r="AW1869" i="3"/>
  <c r="AY1869" i="3"/>
  <c r="BA1869" i="3"/>
  <c r="BC1869" i="3"/>
  <c r="BE1869" i="3"/>
  <c r="BG1869" i="3"/>
  <c r="BI1869" i="3"/>
  <c r="BF1868" i="3"/>
  <c r="BB1868" i="3"/>
  <c r="AX1868" i="3"/>
  <c r="AT1868" i="3"/>
  <c r="AP1868" i="3"/>
  <c r="AL1868" i="3"/>
  <c r="AH1868" i="3"/>
  <c r="AD1868" i="3"/>
  <c r="Z1868" i="3"/>
  <c r="V1868" i="3"/>
  <c r="R1868" i="3"/>
  <c r="M1868" i="3"/>
  <c r="O1868" i="3"/>
  <c r="Q1868" i="3"/>
  <c r="BJ1868" i="3" s="1"/>
  <c r="S1868" i="3"/>
  <c r="U1868" i="3"/>
  <c r="W1868" i="3"/>
  <c r="Y1868" i="3"/>
  <c r="AA1868" i="3"/>
  <c r="AC1868" i="3"/>
  <c r="AE1868" i="3"/>
  <c r="AG1868" i="3"/>
  <c r="AI1868" i="3"/>
  <c r="AK1868" i="3"/>
  <c r="AM1868" i="3"/>
  <c r="AO1868" i="3"/>
  <c r="AQ1868" i="3"/>
  <c r="AS1868" i="3"/>
  <c r="AU1868" i="3"/>
  <c r="AW1868" i="3"/>
  <c r="AY1868" i="3"/>
  <c r="BA1868" i="3"/>
  <c r="BC1868" i="3"/>
  <c r="BE1868" i="3"/>
  <c r="BG1868" i="3"/>
  <c r="BI1868" i="3"/>
  <c r="BF1867" i="3"/>
  <c r="BB1867" i="3"/>
  <c r="AX1867" i="3"/>
  <c r="AT1867" i="3"/>
  <c r="AP1867" i="3"/>
  <c r="AL1867" i="3"/>
  <c r="AH1867" i="3"/>
  <c r="AD1867" i="3"/>
  <c r="Z1867" i="3"/>
  <c r="V1867" i="3"/>
  <c r="R1867" i="3"/>
  <c r="M1867" i="3"/>
  <c r="O1867" i="3"/>
  <c r="Q1867" i="3"/>
  <c r="S1867" i="3"/>
  <c r="U1867" i="3"/>
  <c r="W1867" i="3"/>
  <c r="BJ1867" i="3" s="1"/>
  <c r="Y1867" i="3"/>
  <c r="AA1867" i="3"/>
  <c r="AC1867" i="3"/>
  <c r="AE1867" i="3"/>
  <c r="AG1867" i="3"/>
  <c r="AI1867" i="3"/>
  <c r="AK1867" i="3"/>
  <c r="AM1867" i="3"/>
  <c r="AO1867" i="3"/>
  <c r="AQ1867" i="3"/>
  <c r="AS1867" i="3"/>
  <c r="AU1867" i="3"/>
  <c r="AW1867" i="3"/>
  <c r="AY1867" i="3"/>
  <c r="BA1867" i="3"/>
  <c r="BC1867" i="3"/>
  <c r="BE1867" i="3"/>
  <c r="BG1867" i="3"/>
  <c r="BI1867" i="3"/>
  <c r="BF1866" i="3"/>
  <c r="BB1866" i="3"/>
  <c r="AX1866" i="3"/>
  <c r="AT1866" i="3"/>
  <c r="AP1866" i="3"/>
  <c r="AL1866" i="3"/>
  <c r="AH1866" i="3"/>
  <c r="AD1866" i="3"/>
  <c r="Z1866" i="3"/>
  <c r="V1866" i="3"/>
  <c r="R1866" i="3"/>
  <c r="M1866" i="3"/>
  <c r="O1866" i="3"/>
  <c r="Q1866" i="3"/>
  <c r="S1866" i="3"/>
  <c r="U1866" i="3"/>
  <c r="W1866" i="3"/>
  <c r="BJ1866" i="3" s="1"/>
  <c r="Y1866" i="3"/>
  <c r="AA1866" i="3"/>
  <c r="AC1866" i="3"/>
  <c r="AE1866" i="3"/>
  <c r="AG1866" i="3"/>
  <c r="AI1866" i="3"/>
  <c r="AK1866" i="3"/>
  <c r="AM1866" i="3"/>
  <c r="AO1866" i="3"/>
  <c r="AQ1866" i="3"/>
  <c r="AS1866" i="3"/>
  <c r="AU1866" i="3"/>
  <c r="AW1866" i="3"/>
  <c r="AY1866" i="3"/>
  <c r="BA1866" i="3"/>
  <c r="BC1866" i="3"/>
  <c r="BE1866" i="3"/>
  <c r="BG1866" i="3"/>
  <c r="BI1866" i="3"/>
  <c r="BF1865" i="3"/>
  <c r="BB1865" i="3"/>
  <c r="AX1865" i="3"/>
  <c r="AT1865" i="3"/>
  <c r="AP1865" i="3"/>
  <c r="AL1865" i="3"/>
  <c r="AH1865" i="3"/>
  <c r="AD1865" i="3"/>
  <c r="Z1865" i="3"/>
  <c r="V1865" i="3"/>
  <c r="R1865" i="3"/>
  <c r="M1865" i="3"/>
  <c r="O1865" i="3"/>
  <c r="Q1865" i="3"/>
  <c r="BJ1865" i="3" s="1"/>
  <c r="S1865" i="3"/>
  <c r="U1865" i="3"/>
  <c r="W1865" i="3"/>
  <c r="Y1865" i="3"/>
  <c r="AA1865" i="3"/>
  <c r="AC1865" i="3"/>
  <c r="AE1865" i="3"/>
  <c r="AG1865" i="3"/>
  <c r="AI1865" i="3"/>
  <c r="AK1865" i="3"/>
  <c r="AM1865" i="3"/>
  <c r="AO1865" i="3"/>
  <c r="AQ1865" i="3"/>
  <c r="AS1865" i="3"/>
  <c r="AU1865" i="3"/>
  <c r="AW1865" i="3"/>
  <c r="AY1865" i="3"/>
  <c r="BA1865" i="3"/>
  <c r="BC1865" i="3"/>
  <c r="BE1865" i="3"/>
  <c r="BG1865" i="3"/>
  <c r="BI1865" i="3"/>
  <c r="BF1864" i="3"/>
  <c r="BB1864" i="3"/>
  <c r="AX1864" i="3"/>
  <c r="AT1864" i="3"/>
  <c r="AP1864" i="3"/>
  <c r="AL1864" i="3"/>
  <c r="AH1864" i="3"/>
  <c r="AD1864" i="3"/>
  <c r="Z1864" i="3"/>
  <c r="V1864" i="3"/>
  <c r="R1864" i="3"/>
  <c r="M1864" i="3"/>
  <c r="O1864" i="3"/>
  <c r="Q1864" i="3"/>
  <c r="BJ1864" i="3" s="1"/>
  <c r="S1864" i="3"/>
  <c r="U1864" i="3"/>
  <c r="W1864" i="3"/>
  <c r="Y1864" i="3"/>
  <c r="AA1864" i="3"/>
  <c r="AC1864" i="3"/>
  <c r="AE1864" i="3"/>
  <c r="AG1864" i="3"/>
  <c r="AI1864" i="3"/>
  <c r="AK1864" i="3"/>
  <c r="AM1864" i="3"/>
  <c r="AO1864" i="3"/>
  <c r="AQ1864" i="3"/>
  <c r="AS1864" i="3"/>
  <c r="AU1864" i="3"/>
  <c r="AW1864" i="3"/>
  <c r="AY1864" i="3"/>
  <c r="BA1864" i="3"/>
  <c r="BC1864" i="3"/>
  <c r="BE1864" i="3"/>
  <c r="BG1864" i="3"/>
  <c r="BI1864" i="3"/>
  <c r="BF1863" i="3"/>
  <c r="BB1863" i="3"/>
  <c r="AX1863" i="3"/>
  <c r="AT1863" i="3"/>
  <c r="AP1863" i="3"/>
  <c r="AL1863" i="3"/>
  <c r="AH1863" i="3"/>
  <c r="AD1863" i="3"/>
  <c r="Z1863" i="3"/>
  <c r="V1863" i="3"/>
  <c r="R1863" i="3"/>
  <c r="M1863" i="3"/>
  <c r="O1863" i="3"/>
  <c r="Q1863" i="3"/>
  <c r="S1863" i="3"/>
  <c r="U1863" i="3"/>
  <c r="W1863" i="3"/>
  <c r="BJ1863" i="3" s="1"/>
  <c r="Y1863" i="3"/>
  <c r="AA1863" i="3"/>
  <c r="AC1863" i="3"/>
  <c r="AE1863" i="3"/>
  <c r="AG1863" i="3"/>
  <c r="AI1863" i="3"/>
  <c r="AK1863" i="3"/>
  <c r="AM1863" i="3"/>
  <c r="AO1863" i="3"/>
  <c r="AQ1863" i="3"/>
  <c r="AS1863" i="3"/>
  <c r="AU1863" i="3"/>
  <c r="AW1863" i="3"/>
  <c r="AY1863" i="3"/>
  <c r="BA1863" i="3"/>
  <c r="BC1863" i="3"/>
  <c r="BE1863" i="3"/>
  <c r="BG1863" i="3"/>
  <c r="BI1863" i="3"/>
  <c r="BF1862" i="3"/>
  <c r="BB1862" i="3"/>
  <c r="AX1862" i="3"/>
  <c r="AT1862" i="3"/>
  <c r="AP1862" i="3"/>
  <c r="AL1862" i="3"/>
  <c r="AH1862" i="3"/>
  <c r="AD1862" i="3"/>
  <c r="Z1862" i="3"/>
  <c r="V1862" i="3"/>
  <c r="R1862" i="3"/>
  <c r="M1862" i="3"/>
  <c r="O1862" i="3"/>
  <c r="Q1862" i="3"/>
  <c r="S1862" i="3"/>
  <c r="U1862" i="3"/>
  <c r="W1862" i="3"/>
  <c r="BJ1862" i="3" s="1"/>
  <c r="Y1862" i="3"/>
  <c r="AA1862" i="3"/>
  <c r="AC1862" i="3"/>
  <c r="AE1862" i="3"/>
  <c r="AG1862" i="3"/>
  <c r="AI1862" i="3"/>
  <c r="AK1862" i="3"/>
  <c r="AM1862" i="3"/>
  <c r="AO1862" i="3"/>
  <c r="AQ1862" i="3"/>
  <c r="AS1862" i="3"/>
  <c r="AU1862" i="3"/>
  <c r="AW1862" i="3"/>
  <c r="AY1862" i="3"/>
  <c r="BA1862" i="3"/>
  <c r="BC1862" i="3"/>
  <c r="BE1862" i="3"/>
  <c r="BG1862" i="3"/>
  <c r="BI1862" i="3"/>
  <c r="BF1861" i="3"/>
  <c r="BB1861" i="3"/>
  <c r="AX1861" i="3"/>
  <c r="AT1861" i="3"/>
  <c r="AP1861" i="3"/>
  <c r="AL1861" i="3"/>
  <c r="AH1861" i="3"/>
  <c r="AD1861" i="3"/>
  <c r="Z1861" i="3"/>
  <c r="V1861" i="3"/>
  <c r="R1861" i="3"/>
  <c r="M1861" i="3"/>
  <c r="O1861" i="3"/>
  <c r="Q1861" i="3"/>
  <c r="BJ1861" i="3" s="1"/>
  <c r="S1861" i="3"/>
  <c r="U1861" i="3"/>
  <c r="W1861" i="3"/>
  <c r="Y1861" i="3"/>
  <c r="AA1861" i="3"/>
  <c r="AC1861" i="3"/>
  <c r="AE1861" i="3"/>
  <c r="AG1861" i="3"/>
  <c r="AI1861" i="3"/>
  <c r="AK1861" i="3"/>
  <c r="AM1861" i="3"/>
  <c r="AO1861" i="3"/>
  <c r="AQ1861" i="3"/>
  <c r="AS1861" i="3"/>
  <c r="AU1861" i="3"/>
  <c r="AW1861" i="3"/>
  <c r="AY1861" i="3"/>
  <c r="BA1861" i="3"/>
  <c r="BC1861" i="3"/>
  <c r="BE1861" i="3"/>
  <c r="BG1861" i="3"/>
  <c r="BI1861" i="3"/>
  <c r="BF1860" i="3"/>
  <c r="BB1860" i="3"/>
  <c r="AX1860" i="3"/>
  <c r="AT1860" i="3"/>
  <c r="AP1860" i="3"/>
  <c r="AL1860" i="3"/>
  <c r="AH1860" i="3"/>
  <c r="AD1860" i="3"/>
  <c r="Z1860" i="3"/>
  <c r="V1860" i="3"/>
  <c r="R1860" i="3"/>
  <c r="M1860" i="3"/>
  <c r="O1860" i="3"/>
  <c r="Q1860" i="3"/>
  <c r="BJ1860" i="3" s="1"/>
  <c r="S1860" i="3"/>
  <c r="U1860" i="3"/>
  <c r="W1860" i="3"/>
  <c r="Y1860" i="3"/>
  <c r="AA1860" i="3"/>
  <c r="AC1860" i="3"/>
  <c r="AE1860" i="3"/>
  <c r="AG1860" i="3"/>
  <c r="AI1860" i="3"/>
  <c r="AK1860" i="3"/>
  <c r="AM1860" i="3"/>
  <c r="AO1860" i="3"/>
  <c r="AQ1860" i="3"/>
  <c r="AS1860" i="3"/>
  <c r="AU1860" i="3"/>
  <c r="AW1860" i="3"/>
  <c r="AY1860" i="3"/>
  <c r="BA1860" i="3"/>
  <c r="BC1860" i="3"/>
  <c r="BE1860" i="3"/>
  <c r="BG1860" i="3"/>
  <c r="BI1860" i="3"/>
  <c r="BF1859" i="3"/>
  <c r="BB1859" i="3"/>
  <c r="AX1859" i="3"/>
  <c r="AT1859" i="3"/>
  <c r="AP1859" i="3"/>
  <c r="AL1859" i="3"/>
  <c r="AH1859" i="3"/>
  <c r="AD1859" i="3"/>
  <c r="Z1859" i="3"/>
  <c r="V1859" i="3"/>
  <c r="R1859" i="3"/>
  <c r="M1859" i="3"/>
  <c r="O1859" i="3"/>
  <c r="Q1859" i="3"/>
  <c r="BJ1859" i="3" s="1"/>
  <c r="S1859" i="3"/>
  <c r="U1859" i="3"/>
  <c r="W1859" i="3"/>
  <c r="Y1859" i="3"/>
  <c r="AA1859" i="3"/>
  <c r="AC1859" i="3"/>
  <c r="AE1859" i="3"/>
  <c r="AG1859" i="3"/>
  <c r="AI1859" i="3"/>
  <c r="AK1859" i="3"/>
  <c r="AM1859" i="3"/>
  <c r="AO1859" i="3"/>
  <c r="AQ1859" i="3"/>
  <c r="AS1859" i="3"/>
  <c r="AU1859" i="3"/>
  <c r="AW1859" i="3"/>
  <c r="AY1859" i="3"/>
  <c r="BA1859" i="3"/>
  <c r="BC1859" i="3"/>
  <c r="BE1859" i="3"/>
  <c r="BG1859" i="3"/>
  <c r="BI1859" i="3"/>
  <c r="L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P1844" i="3"/>
  <c r="X1844" i="3"/>
  <c r="AF1844" i="3"/>
  <c r="AN1844" i="3"/>
  <c r="AV1844" i="3"/>
  <c r="BD1844" i="3"/>
  <c r="N1844" i="3"/>
  <c r="AD1844" i="3"/>
  <c r="AT1844" i="3"/>
  <c r="L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P1842" i="3"/>
  <c r="X1842" i="3"/>
  <c r="AF1842" i="3"/>
  <c r="AN1842" i="3"/>
  <c r="AV1842" i="3"/>
  <c r="BD1842" i="3"/>
  <c r="N1842" i="3"/>
  <c r="AD1842" i="3"/>
  <c r="AT1842" i="3"/>
  <c r="N1858" i="3"/>
  <c r="P1858" i="3"/>
  <c r="R1858" i="3"/>
  <c r="T1858" i="3"/>
  <c r="V1858" i="3"/>
  <c r="BK1858" i="3" s="1"/>
  <c r="X1858" i="3"/>
  <c r="Z1858" i="3"/>
  <c r="AB1858" i="3"/>
  <c r="AD1858" i="3"/>
  <c r="AF1858" i="3"/>
  <c r="AH1858" i="3"/>
  <c r="AJ1858" i="3"/>
  <c r="AL1858" i="3"/>
  <c r="AN1858" i="3"/>
  <c r="AP1858" i="3"/>
  <c r="AR1858" i="3"/>
  <c r="AT1858" i="3"/>
  <c r="AV1858" i="3"/>
  <c r="AX1858" i="3"/>
  <c r="N1857" i="3"/>
  <c r="P1857" i="3"/>
  <c r="BK1857" i="3" s="1"/>
  <c r="R1857" i="3"/>
  <c r="BL1857" i="3" s="1"/>
  <c r="T1857" i="3"/>
  <c r="V1857" i="3"/>
  <c r="X1857" i="3"/>
  <c r="Z1857" i="3"/>
  <c r="AB1857" i="3"/>
  <c r="AD1857" i="3"/>
  <c r="AF1857" i="3"/>
  <c r="AH1857" i="3"/>
  <c r="AJ1857" i="3"/>
  <c r="AL1857" i="3"/>
  <c r="AN1857" i="3"/>
  <c r="AP1857" i="3"/>
  <c r="AR1857" i="3"/>
  <c r="AT1857" i="3"/>
  <c r="AV1857" i="3"/>
  <c r="AX1857" i="3"/>
  <c r="AZ1857" i="3"/>
  <c r="BB1857" i="3"/>
  <c r="BD1857" i="3"/>
  <c r="BF1857" i="3"/>
  <c r="BH1857" i="3"/>
  <c r="N1856" i="3"/>
  <c r="P1856" i="3"/>
  <c r="BK1856" i="3" s="1"/>
  <c r="R1856" i="3"/>
  <c r="T1856" i="3"/>
  <c r="V1856" i="3"/>
  <c r="X1856" i="3"/>
  <c r="Z1856" i="3"/>
  <c r="AB1856" i="3"/>
  <c r="BL1856" i="3" s="1"/>
  <c r="AD1856" i="3"/>
  <c r="AF1856" i="3"/>
  <c r="AH1856" i="3"/>
  <c r="AJ1856" i="3"/>
  <c r="AL1856" i="3"/>
  <c r="AN1856" i="3"/>
  <c r="AP1856" i="3"/>
  <c r="AR1856" i="3"/>
  <c r="AT1856" i="3"/>
  <c r="AV1856" i="3"/>
  <c r="AX1856" i="3"/>
  <c r="AZ1856" i="3"/>
  <c r="BB1856" i="3"/>
  <c r="BD1856" i="3"/>
  <c r="BF1856" i="3"/>
  <c r="BH1856" i="3"/>
  <c r="N1855" i="3"/>
  <c r="P1855" i="3"/>
  <c r="BK1855" i="3" s="1"/>
  <c r="R1855" i="3"/>
  <c r="BL1855" i="3" s="1"/>
  <c r="T1855" i="3"/>
  <c r="V1855" i="3"/>
  <c r="X1855" i="3"/>
  <c r="Z1855" i="3"/>
  <c r="AB1855" i="3"/>
  <c r="AD1855" i="3"/>
  <c r="AF1855" i="3"/>
  <c r="AH1855" i="3"/>
  <c r="AJ1855" i="3"/>
  <c r="AL1855" i="3"/>
  <c r="AN1855" i="3"/>
  <c r="AP1855" i="3"/>
  <c r="AR1855" i="3"/>
  <c r="AT1855" i="3"/>
  <c r="AV1855" i="3"/>
  <c r="AX1855" i="3"/>
  <c r="AZ1855" i="3"/>
  <c r="BB1855" i="3"/>
  <c r="BD1855" i="3"/>
  <c r="BF1855" i="3"/>
  <c r="BH1855" i="3"/>
  <c r="N1854" i="3"/>
  <c r="P1854" i="3"/>
  <c r="BK1854" i="3" s="1"/>
  <c r="R1854" i="3"/>
  <c r="T1854" i="3"/>
  <c r="V1854" i="3"/>
  <c r="X1854" i="3"/>
  <c r="Z1854" i="3"/>
  <c r="AB1854" i="3"/>
  <c r="BL1854" i="3" s="1"/>
  <c r="AD1854" i="3"/>
  <c r="AF1854" i="3"/>
  <c r="AH1854" i="3"/>
  <c r="AJ1854" i="3"/>
  <c r="AL1854" i="3"/>
  <c r="AN1854" i="3"/>
  <c r="AP1854" i="3"/>
  <c r="AR1854" i="3"/>
  <c r="AT1854" i="3"/>
  <c r="AV1854" i="3"/>
  <c r="AX1854" i="3"/>
  <c r="AZ1854" i="3"/>
  <c r="BB1854" i="3"/>
  <c r="BD1854" i="3"/>
  <c r="BF1854" i="3"/>
  <c r="BH1854" i="3"/>
  <c r="N1853" i="3"/>
  <c r="P1853" i="3"/>
  <c r="BK1853" i="3" s="1"/>
  <c r="R1853" i="3"/>
  <c r="BL1853" i="3" s="1"/>
  <c r="T1853" i="3"/>
  <c r="V1853" i="3"/>
  <c r="X1853" i="3"/>
  <c r="Z1853" i="3"/>
  <c r="AB1853" i="3"/>
  <c r="AD1853" i="3"/>
  <c r="AF1853" i="3"/>
  <c r="AH1853" i="3"/>
  <c r="AJ1853" i="3"/>
  <c r="AL1853" i="3"/>
  <c r="AN1853" i="3"/>
  <c r="AP1853" i="3"/>
  <c r="AR1853" i="3"/>
  <c r="AT1853" i="3"/>
  <c r="AV1853" i="3"/>
  <c r="AX1853" i="3"/>
  <c r="AZ1853" i="3"/>
  <c r="BB1853" i="3"/>
  <c r="BD1853" i="3"/>
  <c r="BF1853" i="3"/>
  <c r="BH1853" i="3"/>
  <c r="N1852" i="3"/>
  <c r="P1852" i="3"/>
  <c r="BK1852" i="3" s="1"/>
  <c r="R1852" i="3"/>
  <c r="T1852" i="3"/>
  <c r="V1852" i="3"/>
  <c r="X1852" i="3"/>
  <c r="Z1852" i="3"/>
  <c r="AB1852" i="3"/>
  <c r="BL1852" i="3" s="1"/>
  <c r="AD1852" i="3"/>
  <c r="AF1852" i="3"/>
  <c r="AH1852" i="3"/>
  <c r="AJ1852" i="3"/>
  <c r="AL1852" i="3"/>
  <c r="AN1852" i="3"/>
  <c r="AP1852" i="3"/>
  <c r="AR1852" i="3"/>
  <c r="AT1852" i="3"/>
  <c r="AV1852" i="3"/>
  <c r="AX1852" i="3"/>
  <c r="AZ1852" i="3"/>
  <c r="BB1852" i="3"/>
  <c r="BD1852" i="3"/>
  <c r="BF1852" i="3"/>
  <c r="BH1852" i="3"/>
  <c r="N1851" i="3"/>
  <c r="P1851" i="3"/>
  <c r="BK1851" i="3" s="1"/>
  <c r="R1851" i="3"/>
  <c r="BL1851" i="3" s="1"/>
  <c r="T1851" i="3"/>
  <c r="V1851" i="3"/>
  <c r="X1851" i="3"/>
  <c r="Z1851" i="3"/>
  <c r="AB1851" i="3"/>
  <c r="AD1851" i="3"/>
  <c r="AF1851" i="3"/>
  <c r="AH1851" i="3"/>
  <c r="AJ1851" i="3"/>
  <c r="AL1851" i="3"/>
  <c r="AN1851" i="3"/>
  <c r="AP1851" i="3"/>
  <c r="AR1851" i="3"/>
  <c r="AT1851" i="3"/>
  <c r="AV1851" i="3"/>
  <c r="AX1851" i="3"/>
  <c r="AZ1851" i="3"/>
  <c r="BB1851" i="3"/>
  <c r="BD1851" i="3"/>
  <c r="BF1851" i="3"/>
  <c r="BH1851" i="3"/>
  <c r="N1850" i="3"/>
  <c r="P1850" i="3"/>
  <c r="BK1850" i="3" s="1"/>
  <c r="R1850" i="3"/>
  <c r="T1850" i="3"/>
  <c r="V1850" i="3"/>
  <c r="X1850" i="3"/>
  <c r="Z1850" i="3"/>
  <c r="AB1850" i="3"/>
  <c r="BL1850" i="3" s="1"/>
  <c r="AD1850" i="3"/>
  <c r="AF1850" i="3"/>
  <c r="AH1850" i="3"/>
  <c r="AJ1850" i="3"/>
  <c r="AL1850" i="3"/>
  <c r="AN1850" i="3"/>
  <c r="AP1850" i="3"/>
  <c r="AR1850" i="3"/>
  <c r="AT1850" i="3"/>
  <c r="AV1850" i="3"/>
  <c r="AX1850" i="3"/>
  <c r="AZ1850" i="3"/>
  <c r="BB1850" i="3"/>
  <c r="BD1850" i="3"/>
  <c r="BF1850" i="3"/>
  <c r="BH1850" i="3"/>
  <c r="N1849" i="3"/>
  <c r="P1849" i="3"/>
  <c r="R1849" i="3"/>
  <c r="BL1849" i="3" s="1"/>
  <c r="T1849" i="3"/>
  <c r="V1849" i="3"/>
  <c r="X1849" i="3"/>
  <c r="Z1849" i="3"/>
  <c r="AB1849" i="3"/>
  <c r="AD1849" i="3"/>
  <c r="AF1849" i="3"/>
  <c r="AH1849" i="3"/>
  <c r="AJ1849" i="3"/>
  <c r="AL1849" i="3"/>
  <c r="AN1849" i="3"/>
  <c r="AP1849" i="3"/>
  <c r="M1849" i="3"/>
  <c r="Q1849" i="3"/>
  <c r="U1849" i="3"/>
  <c r="Y1849" i="3"/>
  <c r="AC1849" i="3"/>
  <c r="AG1849" i="3"/>
  <c r="AK1849" i="3"/>
  <c r="AO1849" i="3"/>
  <c r="AR1849" i="3"/>
  <c r="AT1849" i="3"/>
  <c r="AV1849" i="3"/>
  <c r="AX1849" i="3"/>
  <c r="AZ1849" i="3"/>
  <c r="BB1849" i="3"/>
  <c r="BD1849" i="3"/>
  <c r="BF1849" i="3"/>
  <c r="BH1849" i="3"/>
  <c r="N1848" i="3"/>
  <c r="P1848" i="3"/>
  <c r="R1848" i="3"/>
  <c r="BL1848" i="3" s="1"/>
  <c r="T1848" i="3"/>
  <c r="BM1848" i="3" s="1"/>
  <c r="V1848" i="3"/>
  <c r="X1848" i="3"/>
  <c r="Z1848" i="3"/>
  <c r="AB1848" i="3"/>
  <c r="AD1848" i="3"/>
  <c r="AF1848" i="3"/>
  <c r="AH1848" i="3"/>
  <c r="AJ1848" i="3"/>
  <c r="AL1848" i="3"/>
  <c r="AN1848" i="3"/>
  <c r="AP1848" i="3"/>
  <c r="AR1848" i="3"/>
  <c r="AT1848" i="3"/>
  <c r="AV1848" i="3"/>
  <c r="AX1848" i="3"/>
  <c r="AZ1848" i="3"/>
  <c r="BB1848" i="3"/>
  <c r="BD1848" i="3"/>
  <c r="BF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7" i="3"/>
  <c r="P1847" i="3"/>
  <c r="R1847" i="3"/>
  <c r="BL1847" i="3" s="1"/>
  <c r="T1847" i="3"/>
  <c r="BM1847" i="3" s="1"/>
  <c r="V1847" i="3"/>
  <c r="X1847" i="3"/>
  <c r="Z1847" i="3"/>
  <c r="AB1847" i="3"/>
  <c r="AD1847" i="3"/>
  <c r="AF1847" i="3"/>
  <c r="AH1847" i="3"/>
  <c r="AJ1847" i="3"/>
  <c r="AL1847" i="3"/>
  <c r="AN1847" i="3"/>
  <c r="AP1847" i="3"/>
  <c r="AR1847" i="3"/>
  <c r="AT1847" i="3"/>
  <c r="AV1847" i="3"/>
  <c r="AX1847" i="3"/>
  <c r="AZ1847" i="3"/>
  <c r="BB1847" i="3"/>
  <c r="BD1847" i="3"/>
  <c r="BF1847" i="3"/>
  <c r="BH1847" i="3"/>
  <c r="M1847" i="3"/>
  <c r="Q1847" i="3"/>
  <c r="U1847" i="3"/>
  <c r="Y1847" i="3"/>
  <c r="AC1847" i="3"/>
  <c r="AG1847" i="3"/>
  <c r="AK1847" i="3"/>
  <c r="AO1847" i="3"/>
  <c r="AS1847" i="3"/>
  <c r="AW1847" i="3"/>
  <c r="BA1847" i="3"/>
  <c r="BE1847" i="3"/>
  <c r="BI1847" i="3"/>
  <c r="N1846" i="3"/>
  <c r="P1846" i="3"/>
  <c r="R1846" i="3"/>
  <c r="BL1846" i="3" s="1"/>
  <c r="T1846" i="3"/>
  <c r="BM1846" i="3" s="1"/>
  <c r="V1846" i="3"/>
  <c r="X1846" i="3"/>
  <c r="Z1846" i="3"/>
  <c r="AB1846" i="3"/>
  <c r="AD1846" i="3"/>
  <c r="AF1846" i="3"/>
  <c r="AH1846" i="3"/>
  <c r="AJ1846" i="3"/>
  <c r="AL1846" i="3"/>
  <c r="AN1846" i="3"/>
  <c r="AP1846" i="3"/>
  <c r="AR1846" i="3"/>
  <c r="AT1846" i="3"/>
  <c r="AV1846" i="3"/>
  <c r="AX1846" i="3"/>
  <c r="AZ1846" i="3"/>
  <c r="BB1846" i="3"/>
  <c r="BD1846" i="3"/>
  <c r="BF1846" i="3"/>
  <c r="BH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L1845" i="3"/>
  <c r="N1845" i="3"/>
  <c r="P1845" i="3"/>
  <c r="R1845" i="3"/>
  <c r="T1845" i="3"/>
  <c r="V1845" i="3"/>
  <c r="X1845" i="3"/>
  <c r="Z1845" i="3"/>
  <c r="AB1845" i="3"/>
  <c r="AD1845" i="3"/>
  <c r="AF1845" i="3"/>
  <c r="AH1845" i="3"/>
  <c r="AJ1845" i="3"/>
  <c r="AL1845" i="3"/>
  <c r="AN1845" i="3"/>
  <c r="AP1845" i="3"/>
  <c r="AR1845" i="3"/>
  <c r="AT1845" i="3"/>
  <c r="AV1845" i="3"/>
  <c r="AX1845" i="3"/>
  <c r="AZ1845" i="3"/>
  <c r="BB1845" i="3"/>
  <c r="BD1845" i="3"/>
  <c r="BF1845" i="3"/>
  <c r="BH1845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AX1844" i="3"/>
  <c r="AH1844" i="3"/>
  <c r="R1844" i="3"/>
  <c r="L1843" i="3"/>
  <c r="O1843" i="3"/>
  <c r="S1843" i="3"/>
  <c r="W1843" i="3"/>
  <c r="AA1843" i="3"/>
  <c r="AE1843" i="3"/>
  <c r="AI1843" i="3"/>
  <c r="AM1843" i="3"/>
  <c r="AQ1843" i="3"/>
  <c r="AU1843" i="3"/>
  <c r="AY1843" i="3"/>
  <c r="BC1843" i="3"/>
  <c r="BG1843" i="3"/>
  <c r="P1843" i="3"/>
  <c r="X1843" i="3"/>
  <c r="AF1843" i="3"/>
  <c r="AN1843" i="3"/>
  <c r="AV1843" i="3"/>
  <c r="BD1843" i="3"/>
  <c r="N1843" i="3"/>
  <c r="AD1843" i="3"/>
  <c r="AT1843" i="3"/>
  <c r="AX1842" i="3"/>
  <c r="AH1842" i="3"/>
  <c r="R1842" i="3"/>
  <c r="E1641" i="3"/>
  <c r="F1641" i="3"/>
  <c r="G1641" i="3"/>
  <c r="H1641" i="3"/>
  <c r="I1641" i="3"/>
  <c r="J1641" i="3"/>
  <c r="E1642" i="3"/>
  <c r="F1642" i="3"/>
  <c r="G1642" i="3"/>
  <c r="H1642" i="3"/>
  <c r="I1642" i="3"/>
  <c r="L1642" i="3" s="1"/>
  <c r="J1642" i="3"/>
  <c r="K1642" i="3"/>
  <c r="AR1642" i="3" s="1"/>
  <c r="E1643" i="3"/>
  <c r="F1643" i="3"/>
  <c r="K1643" i="3" s="1"/>
  <c r="G1643" i="3"/>
  <c r="H1643" i="3"/>
  <c r="I1643" i="3"/>
  <c r="J1643" i="3"/>
  <c r="E1644" i="3"/>
  <c r="F1644" i="3"/>
  <c r="G1644" i="3"/>
  <c r="H1644" i="3"/>
  <c r="L1644" i="3" s="1"/>
  <c r="I1644" i="3"/>
  <c r="J1644" i="3"/>
  <c r="E1645" i="3"/>
  <c r="F1645" i="3"/>
  <c r="K1645" i="3" s="1"/>
  <c r="G1645" i="3"/>
  <c r="H1645" i="3"/>
  <c r="I1645" i="3"/>
  <c r="J1645" i="3"/>
  <c r="E1646" i="3"/>
  <c r="F1646" i="3"/>
  <c r="G1646" i="3"/>
  <c r="H1646" i="3"/>
  <c r="L1646" i="3" s="1"/>
  <c r="I1646" i="3"/>
  <c r="J1646" i="3"/>
  <c r="E1647" i="3"/>
  <c r="F1647" i="3"/>
  <c r="K1647" i="3" s="1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L1649" i="3" s="1"/>
  <c r="J1649" i="3"/>
  <c r="K1649" i="3"/>
  <c r="X1649" i="3" s="1"/>
  <c r="E1650" i="3"/>
  <c r="F1650" i="3"/>
  <c r="G1650" i="3"/>
  <c r="H1650" i="3"/>
  <c r="I1650" i="3"/>
  <c r="J1650" i="3"/>
  <c r="E1651" i="3"/>
  <c r="F1651" i="3"/>
  <c r="K1651" i="3" s="1"/>
  <c r="G1651" i="3"/>
  <c r="H1651" i="3"/>
  <c r="I1651" i="3"/>
  <c r="J1651" i="3"/>
  <c r="L1651" i="3"/>
  <c r="AW1651" i="3" s="1"/>
  <c r="E1652" i="3"/>
  <c r="F1652" i="3"/>
  <c r="K1652" i="3" s="1"/>
  <c r="G1652" i="3"/>
  <c r="H1652" i="3"/>
  <c r="I1652" i="3"/>
  <c r="J1652" i="3"/>
  <c r="E1653" i="3"/>
  <c r="F1653" i="3"/>
  <c r="G1653" i="3"/>
  <c r="H1653" i="3"/>
  <c r="I1653" i="3"/>
  <c r="L1653" i="3" s="1"/>
  <c r="J1653" i="3"/>
  <c r="K1653" i="3"/>
  <c r="W1653" i="3"/>
  <c r="AM1653" i="3"/>
  <c r="BC1653" i="3"/>
  <c r="E1654" i="3"/>
  <c r="F1654" i="3"/>
  <c r="G1654" i="3"/>
  <c r="H1654" i="3"/>
  <c r="I1654" i="3"/>
  <c r="L1654" i="3" s="1"/>
  <c r="J1654" i="3"/>
  <c r="K1654" i="3"/>
  <c r="S1654" i="3"/>
  <c r="AA1654" i="3"/>
  <c r="AI1654" i="3"/>
  <c r="AQ1654" i="3"/>
  <c r="AY1654" i="3"/>
  <c r="BG1654" i="3"/>
  <c r="E1655" i="3"/>
  <c r="F1655" i="3"/>
  <c r="G1655" i="3"/>
  <c r="H1655" i="3"/>
  <c r="I1655" i="3"/>
  <c r="J1655" i="3"/>
  <c r="E1656" i="3"/>
  <c r="F1656" i="3"/>
  <c r="G1656" i="3"/>
  <c r="H1656" i="3"/>
  <c r="I1656" i="3"/>
  <c r="L1656" i="3" s="1"/>
  <c r="J1656" i="3"/>
  <c r="K1656" i="3"/>
  <c r="R1656" i="3"/>
  <c r="W1656" i="3"/>
  <c r="AC1656" i="3"/>
  <c r="AH1656" i="3"/>
  <c r="AM1656" i="3"/>
  <c r="AS1656" i="3"/>
  <c r="AX1656" i="3"/>
  <c r="BC1656" i="3"/>
  <c r="BI1656" i="3"/>
  <c r="E1657" i="3"/>
  <c r="F1657" i="3"/>
  <c r="K1657" i="3" s="1"/>
  <c r="G1657" i="3"/>
  <c r="H1657" i="3"/>
  <c r="I1657" i="3"/>
  <c r="J1657" i="3"/>
  <c r="E1658" i="3"/>
  <c r="F1658" i="3"/>
  <c r="G1658" i="3"/>
  <c r="H1658" i="3"/>
  <c r="I1658" i="3"/>
  <c r="J1658" i="3"/>
  <c r="K1658" i="3"/>
  <c r="E1659" i="3"/>
  <c r="F1659" i="3"/>
  <c r="K1659" i="3" s="1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L1661" i="3"/>
  <c r="E1662" i="3"/>
  <c r="F1662" i="3"/>
  <c r="K1662" i="3" s="1"/>
  <c r="G1662" i="3"/>
  <c r="H1662" i="3"/>
  <c r="I1662" i="3"/>
  <c r="J1662" i="3"/>
  <c r="L1662" i="3" s="1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L1665" i="3"/>
  <c r="E1666" i="3"/>
  <c r="F1666" i="3"/>
  <c r="K1666" i="3" s="1"/>
  <c r="G1666" i="3"/>
  <c r="H1666" i="3"/>
  <c r="I1666" i="3"/>
  <c r="J1666" i="3"/>
  <c r="L1666" i="3" s="1"/>
  <c r="AD1666" i="3"/>
  <c r="BB1666" i="3"/>
  <c r="E1667" i="3"/>
  <c r="F1667" i="3"/>
  <c r="G1667" i="3"/>
  <c r="H1667" i="3"/>
  <c r="I1667" i="3"/>
  <c r="J1667" i="3"/>
  <c r="L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L1670" i="3"/>
  <c r="E1671" i="3"/>
  <c r="F1671" i="3"/>
  <c r="K1671" i="3" s="1"/>
  <c r="G1671" i="3"/>
  <c r="H1671" i="3"/>
  <c r="I1671" i="3"/>
  <c r="J1671" i="3"/>
  <c r="L1671" i="3" s="1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L1674" i="3"/>
  <c r="E1675" i="3"/>
  <c r="F1675" i="3"/>
  <c r="K1675" i="3" s="1"/>
  <c r="G1675" i="3"/>
  <c r="H1675" i="3"/>
  <c r="I1675" i="3"/>
  <c r="J1675" i="3"/>
  <c r="L1675" i="3" s="1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L1678" i="3"/>
  <c r="E1679" i="3"/>
  <c r="F1679" i="3"/>
  <c r="K1679" i="3" s="1"/>
  <c r="G1679" i="3"/>
  <c r="H1679" i="3"/>
  <c r="I1679" i="3"/>
  <c r="J1679" i="3"/>
  <c r="L1679" i="3" s="1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L1682" i="3"/>
  <c r="E1683" i="3"/>
  <c r="F1683" i="3"/>
  <c r="K1683" i="3" s="1"/>
  <c r="G1683" i="3"/>
  <c r="H1683" i="3"/>
  <c r="I1683" i="3"/>
  <c r="J1683" i="3"/>
  <c r="L1683" i="3" s="1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L1686" i="3"/>
  <c r="E1687" i="3"/>
  <c r="F1687" i="3"/>
  <c r="K1687" i="3" s="1"/>
  <c r="G1687" i="3"/>
  <c r="H1687" i="3"/>
  <c r="I1687" i="3"/>
  <c r="J1687" i="3"/>
  <c r="L1687" i="3" s="1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K1691" i="3" s="1"/>
  <c r="G1691" i="3"/>
  <c r="H1691" i="3"/>
  <c r="I1691" i="3"/>
  <c r="J1691" i="3"/>
  <c r="L1691" i="3" s="1"/>
  <c r="E1692" i="3"/>
  <c r="F1692" i="3"/>
  <c r="K1692" i="3" s="1"/>
  <c r="G1692" i="3"/>
  <c r="H1692" i="3"/>
  <c r="I1692" i="3"/>
  <c r="J1692" i="3"/>
  <c r="E1693" i="3"/>
  <c r="F1693" i="3"/>
  <c r="K1693" i="3" s="1"/>
  <c r="G1693" i="3"/>
  <c r="H1693" i="3"/>
  <c r="I1693" i="3"/>
  <c r="J1693" i="3"/>
  <c r="L1693" i="3" s="1"/>
  <c r="E1694" i="3"/>
  <c r="F1694" i="3"/>
  <c r="K1694" i="3" s="1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L1696" i="3"/>
  <c r="E1697" i="3"/>
  <c r="F1697" i="3"/>
  <c r="K1697" i="3" s="1"/>
  <c r="G1697" i="3"/>
  <c r="H1697" i="3"/>
  <c r="I1697" i="3"/>
  <c r="J1697" i="3"/>
  <c r="L1697" i="3" s="1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L1700" i="3"/>
  <c r="E1701" i="3"/>
  <c r="F1701" i="3"/>
  <c r="K1701" i="3" s="1"/>
  <c r="G1701" i="3"/>
  <c r="H1701" i="3"/>
  <c r="I1701" i="3"/>
  <c r="J1701" i="3"/>
  <c r="L1701" i="3" s="1"/>
  <c r="E1702" i="3"/>
  <c r="F1702" i="3"/>
  <c r="K1702" i="3" s="1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L1704" i="3"/>
  <c r="E1705" i="3"/>
  <c r="F1705" i="3"/>
  <c r="K1705" i="3" s="1"/>
  <c r="Z1705" i="3" s="1"/>
  <c r="G1705" i="3"/>
  <c r="H1705" i="3"/>
  <c r="I1705" i="3"/>
  <c r="J1705" i="3"/>
  <c r="L1705" i="3" s="1"/>
  <c r="AP1705" i="3"/>
  <c r="E1706" i="3"/>
  <c r="F1706" i="3"/>
  <c r="K1706" i="3" s="1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L1708" i="3"/>
  <c r="E1709" i="3"/>
  <c r="F1709" i="3"/>
  <c r="G1709" i="3"/>
  <c r="H1709" i="3"/>
  <c r="I1709" i="3"/>
  <c r="J1709" i="3"/>
  <c r="E1710" i="3"/>
  <c r="F1710" i="3"/>
  <c r="K1710" i="3" s="1"/>
  <c r="G1710" i="3"/>
  <c r="H1710" i="3"/>
  <c r="I1710" i="3"/>
  <c r="J1710" i="3"/>
  <c r="L1710" i="3"/>
  <c r="O1710" i="3" s="1"/>
  <c r="AB1710" i="3"/>
  <c r="AR1710" i="3"/>
  <c r="BH1710" i="3"/>
  <c r="E1711" i="3"/>
  <c r="F1711" i="3"/>
  <c r="G1711" i="3"/>
  <c r="H1711" i="3"/>
  <c r="I1711" i="3"/>
  <c r="J1711" i="3"/>
  <c r="E1712" i="3"/>
  <c r="F1712" i="3"/>
  <c r="K1712" i="3" s="1"/>
  <c r="G1712" i="3"/>
  <c r="H1712" i="3"/>
  <c r="L1712" i="3" s="1"/>
  <c r="I1712" i="3"/>
  <c r="J1712" i="3"/>
  <c r="E1713" i="3"/>
  <c r="F1713" i="3"/>
  <c r="G1713" i="3"/>
  <c r="H1713" i="3"/>
  <c r="I1713" i="3"/>
  <c r="J1713" i="3"/>
  <c r="E1714" i="3"/>
  <c r="F1714" i="3"/>
  <c r="K1714" i="3" s="1"/>
  <c r="G1714" i="3"/>
  <c r="H1714" i="3"/>
  <c r="I1714" i="3"/>
  <c r="J1714" i="3"/>
  <c r="L1714" i="3"/>
  <c r="O1714" i="3" s="1"/>
  <c r="AB1714" i="3"/>
  <c r="AR1714" i="3"/>
  <c r="BH1714" i="3"/>
  <c r="E1715" i="3"/>
  <c r="F1715" i="3"/>
  <c r="G1715" i="3"/>
  <c r="H1715" i="3"/>
  <c r="I1715" i="3"/>
  <c r="J1715" i="3"/>
  <c r="E1716" i="3"/>
  <c r="F1716" i="3"/>
  <c r="K1716" i="3" s="1"/>
  <c r="G1716" i="3"/>
  <c r="H1716" i="3"/>
  <c r="L1716" i="3" s="1"/>
  <c r="I1716" i="3"/>
  <c r="J1716" i="3"/>
  <c r="E1717" i="3"/>
  <c r="F1717" i="3"/>
  <c r="G1717" i="3"/>
  <c r="H1717" i="3"/>
  <c r="I1717" i="3"/>
  <c r="J1717" i="3"/>
  <c r="E1718" i="3"/>
  <c r="F1718" i="3"/>
  <c r="K1718" i="3" s="1"/>
  <c r="G1718" i="3"/>
  <c r="H1718" i="3"/>
  <c r="I1718" i="3"/>
  <c r="J1718" i="3"/>
  <c r="L1718" i="3"/>
  <c r="O1718" i="3" s="1"/>
  <c r="AB1718" i="3"/>
  <c r="AR1718" i="3"/>
  <c r="BH1718" i="3"/>
  <c r="E1719" i="3"/>
  <c r="F1719" i="3"/>
  <c r="G1719" i="3"/>
  <c r="H1719" i="3"/>
  <c r="I1719" i="3"/>
  <c r="J1719" i="3"/>
  <c r="E1720" i="3"/>
  <c r="F1720" i="3"/>
  <c r="K1720" i="3" s="1"/>
  <c r="G1720" i="3"/>
  <c r="H1720" i="3"/>
  <c r="L1720" i="3" s="1"/>
  <c r="I1720" i="3"/>
  <c r="J1720" i="3"/>
  <c r="E1721" i="3"/>
  <c r="F1721" i="3"/>
  <c r="G1721" i="3"/>
  <c r="H1721" i="3"/>
  <c r="I1721" i="3"/>
  <c r="J1721" i="3"/>
  <c r="E1722" i="3"/>
  <c r="F1722" i="3"/>
  <c r="K1722" i="3" s="1"/>
  <c r="G1722" i="3"/>
  <c r="H1722" i="3"/>
  <c r="I1722" i="3"/>
  <c r="J1722" i="3"/>
  <c r="L1722" i="3"/>
  <c r="O1722" i="3" s="1"/>
  <c r="AB1722" i="3"/>
  <c r="AR1722" i="3"/>
  <c r="BH1722" i="3"/>
  <c r="E1723" i="3"/>
  <c r="F1723" i="3"/>
  <c r="G1723" i="3"/>
  <c r="H1723" i="3"/>
  <c r="I1723" i="3"/>
  <c r="J1723" i="3"/>
  <c r="E1724" i="3"/>
  <c r="F1724" i="3"/>
  <c r="K1724" i="3" s="1"/>
  <c r="G1724" i="3"/>
  <c r="H1724" i="3"/>
  <c r="L1724" i="3" s="1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L1726" i="3" s="1"/>
  <c r="J1726" i="3"/>
  <c r="K1726" i="3"/>
  <c r="AR1726" i="3" s="1"/>
  <c r="BH1726" i="3"/>
  <c r="E1727" i="3"/>
  <c r="F1727" i="3"/>
  <c r="G1727" i="3"/>
  <c r="H1727" i="3"/>
  <c r="I1727" i="3"/>
  <c r="J1727" i="3"/>
  <c r="E1728" i="3"/>
  <c r="F1728" i="3"/>
  <c r="K1728" i="3" s="1"/>
  <c r="G1728" i="3"/>
  <c r="H1728" i="3"/>
  <c r="I1728" i="3"/>
  <c r="J1728" i="3"/>
  <c r="L1728" i="3"/>
  <c r="T1728" i="3" s="1"/>
  <c r="AB1728" i="3"/>
  <c r="AR1728" i="3"/>
  <c r="BH1728" i="3"/>
  <c r="E1729" i="3"/>
  <c r="F1729" i="3"/>
  <c r="G1729" i="3"/>
  <c r="H1729" i="3"/>
  <c r="I1729" i="3"/>
  <c r="J1729" i="3"/>
  <c r="E1730" i="3"/>
  <c r="F1730" i="3"/>
  <c r="K1730" i="3" s="1"/>
  <c r="G1730" i="3"/>
  <c r="H1730" i="3"/>
  <c r="L1730" i="3" s="1"/>
  <c r="I1730" i="3"/>
  <c r="J1730" i="3"/>
  <c r="E1731" i="3"/>
  <c r="F1731" i="3"/>
  <c r="K1731" i="3" s="1"/>
  <c r="G1731" i="3"/>
  <c r="H1731" i="3"/>
  <c r="L1731" i="3" s="1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L1733" i="3"/>
  <c r="E1734" i="3"/>
  <c r="F1734" i="3"/>
  <c r="K1734" i="3" s="1"/>
  <c r="G1734" i="3"/>
  <c r="H1734" i="3"/>
  <c r="I1734" i="3"/>
  <c r="J1734" i="3"/>
  <c r="L1734" i="3" s="1"/>
  <c r="E1735" i="3"/>
  <c r="F1735" i="3"/>
  <c r="G1735" i="3"/>
  <c r="H1735" i="3"/>
  <c r="L1735" i="3" s="1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L1737" i="3"/>
  <c r="E1738" i="3"/>
  <c r="F1738" i="3"/>
  <c r="K1738" i="3" s="1"/>
  <c r="G1738" i="3"/>
  <c r="H1738" i="3"/>
  <c r="I1738" i="3"/>
  <c r="J1738" i="3"/>
  <c r="L1738" i="3" s="1"/>
  <c r="E1739" i="3"/>
  <c r="F1739" i="3"/>
  <c r="G1739" i="3"/>
  <c r="H1739" i="3"/>
  <c r="L1739" i="3" s="1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L1741" i="3"/>
  <c r="E1742" i="3"/>
  <c r="F1742" i="3"/>
  <c r="K1742" i="3" s="1"/>
  <c r="G1742" i="3"/>
  <c r="H1742" i="3"/>
  <c r="I1742" i="3"/>
  <c r="J1742" i="3"/>
  <c r="L1742" i="3" s="1"/>
  <c r="E1743" i="3"/>
  <c r="F1743" i="3"/>
  <c r="G1743" i="3"/>
  <c r="H1743" i="3"/>
  <c r="L1743" i="3" s="1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K1746" i="3" s="1"/>
  <c r="Z1746" i="3" s="1"/>
  <c r="G1746" i="3"/>
  <c r="H1746" i="3"/>
  <c r="I1746" i="3"/>
  <c r="J1746" i="3"/>
  <c r="L1746" i="3" s="1"/>
  <c r="AP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K1750" i="3" s="1"/>
  <c r="Z1750" i="3" s="1"/>
  <c r="G1750" i="3"/>
  <c r="H1750" i="3"/>
  <c r="I1750" i="3"/>
  <c r="J1750" i="3"/>
  <c r="L1750" i="3" s="1"/>
  <c r="AP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L1753" i="3" s="1"/>
  <c r="J1753" i="3"/>
  <c r="E1754" i="3"/>
  <c r="F1754" i="3"/>
  <c r="G1754" i="3"/>
  <c r="H1754" i="3"/>
  <c r="I1754" i="3"/>
  <c r="J1754" i="3"/>
  <c r="K1754" i="3"/>
  <c r="E1755" i="3"/>
  <c r="F1755" i="3"/>
  <c r="G1755" i="3"/>
  <c r="H1755" i="3"/>
  <c r="I1755" i="3"/>
  <c r="J1755" i="3"/>
  <c r="E1756" i="3"/>
  <c r="F1756" i="3"/>
  <c r="K1756" i="3" s="1"/>
  <c r="N1756" i="3" s="1"/>
  <c r="G1756" i="3"/>
  <c r="H1756" i="3"/>
  <c r="I1756" i="3"/>
  <c r="J1756" i="3"/>
  <c r="L1756" i="3" s="1"/>
  <c r="E1757" i="3"/>
  <c r="F1757" i="3"/>
  <c r="G1757" i="3"/>
  <c r="H1757" i="3"/>
  <c r="I1757" i="3"/>
  <c r="L1757" i="3" s="1"/>
  <c r="J1757" i="3"/>
  <c r="K1757" i="3"/>
  <c r="E1758" i="3"/>
  <c r="F1758" i="3"/>
  <c r="G1758" i="3"/>
  <c r="H1758" i="3"/>
  <c r="I1758" i="3"/>
  <c r="J1758" i="3"/>
  <c r="E1759" i="3"/>
  <c r="F1759" i="3"/>
  <c r="K1759" i="3" s="1"/>
  <c r="G1759" i="3"/>
  <c r="H1759" i="3"/>
  <c r="I1759" i="3"/>
  <c r="J1759" i="3"/>
  <c r="E1760" i="3"/>
  <c r="F1760" i="3"/>
  <c r="G1760" i="3"/>
  <c r="H1760" i="3"/>
  <c r="I1760" i="3"/>
  <c r="L1760" i="3" s="1"/>
  <c r="J1760" i="3"/>
  <c r="E1761" i="3"/>
  <c r="F1761" i="3"/>
  <c r="G1761" i="3"/>
  <c r="H1761" i="3"/>
  <c r="I1761" i="3"/>
  <c r="L1761" i="3" s="1"/>
  <c r="J1761" i="3"/>
  <c r="K1761" i="3"/>
  <c r="P1761" i="3" s="1"/>
  <c r="E1762" i="3"/>
  <c r="F1762" i="3"/>
  <c r="G1762" i="3"/>
  <c r="H1762" i="3"/>
  <c r="I1762" i="3"/>
  <c r="J1762" i="3"/>
  <c r="E1763" i="3"/>
  <c r="F1763" i="3"/>
  <c r="K1763" i="3" s="1"/>
  <c r="G1763" i="3"/>
  <c r="H1763" i="3"/>
  <c r="I1763" i="3"/>
  <c r="J1763" i="3"/>
  <c r="E1764" i="3"/>
  <c r="F1764" i="3"/>
  <c r="G1764" i="3"/>
  <c r="H1764" i="3"/>
  <c r="I1764" i="3"/>
  <c r="L1764" i="3" s="1"/>
  <c r="J1764" i="3"/>
  <c r="E1765" i="3"/>
  <c r="F1765" i="3"/>
  <c r="G1765" i="3"/>
  <c r="H1765" i="3"/>
  <c r="I1765" i="3"/>
  <c r="L1765" i="3" s="1"/>
  <c r="J1765" i="3"/>
  <c r="K1765" i="3"/>
  <c r="E1766" i="3"/>
  <c r="F1766" i="3"/>
  <c r="G1766" i="3"/>
  <c r="H1766" i="3"/>
  <c r="I1766" i="3"/>
  <c r="J1766" i="3"/>
  <c r="E1767" i="3"/>
  <c r="F1767" i="3"/>
  <c r="K1767" i="3" s="1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L1769" i="3" s="1"/>
  <c r="J1769" i="3"/>
  <c r="K1769" i="3"/>
  <c r="O1769" i="3" s="1"/>
  <c r="AQ1769" i="3"/>
  <c r="E1770" i="3"/>
  <c r="F1770" i="3"/>
  <c r="G1770" i="3"/>
  <c r="H1770" i="3"/>
  <c r="I1770" i="3"/>
  <c r="L1770" i="3" s="1"/>
  <c r="J1770" i="3"/>
  <c r="E1771" i="3"/>
  <c r="F1771" i="3"/>
  <c r="K1771" i="3" s="1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L1773" i="3" s="1"/>
  <c r="J1773" i="3"/>
  <c r="K1773" i="3"/>
  <c r="O1773" i="3" s="1"/>
  <c r="AQ1773" i="3"/>
  <c r="E1774" i="3"/>
  <c r="F1774" i="3"/>
  <c r="G1774" i="3"/>
  <c r="H1774" i="3"/>
  <c r="I1774" i="3"/>
  <c r="L1774" i="3" s="1"/>
  <c r="J1774" i="3"/>
  <c r="E1775" i="3"/>
  <c r="F1775" i="3"/>
  <c r="G1775" i="3"/>
  <c r="H1775" i="3"/>
  <c r="I1775" i="3"/>
  <c r="J1775" i="3"/>
  <c r="E1776" i="3"/>
  <c r="F1776" i="3"/>
  <c r="K1776" i="3" s="1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K1778" i="3" s="1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K1780" i="3" s="1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K1782" i="3" s="1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K1784" i="3" s="1"/>
  <c r="G1784" i="3"/>
  <c r="H1784" i="3"/>
  <c r="I1784" i="3"/>
  <c r="J1784" i="3"/>
  <c r="E1785" i="3"/>
  <c r="F1785" i="3"/>
  <c r="G1785" i="3"/>
  <c r="H1785" i="3"/>
  <c r="I1785" i="3"/>
  <c r="L1785" i="3" s="1"/>
  <c r="J1785" i="3"/>
  <c r="K1785" i="3"/>
  <c r="E1786" i="3"/>
  <c r="F1786" i="3"/>
  <c r="K1786" i="3" s="1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L1788" i="3" s="1"/>
  <c r="J1788" i="3"/>
  <c r="E1789" i="3"/>
  <c r="F1789" i="3"/>
  <c r="G1789" i="3"/>
  <c r="H1789" i="3"/>
  <c r="I1789" i="3"/>
  <c r="J1789" i="3"/>
  <c r="L1789" i="3"/>
  <c r="E1790" i="3"/>
  <c r="F1790" i="3"/>
  <c r="K1790" i="3" s="1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L1792" i="3" s="1"/>
  <c r="J1792" i="3"/>
  <c r="K1792" i="3"/>
  <c r="E1793" i="3"/>
  <c r="F1793" i="3"/>
  <c r="G1793" i="3"/>
  <c r="H1793" i="3"/>
  <c r="I1793" i="3"/>
  <c r="L1793" i="3" s="1"/>
  <c r="J1793" i="3"/>
  <c r="E1794" i="3"/>
  <c r="F1794" i="3"/>
  <c r="K1794" i="3" s="1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L1796" i="3" s="1"/>
  <c r="J1796" i="3"/>
  <c r="K1796" i="3"/>
  <c r="AQ1796" i="3" s="1"/>
  <c r="E1797" i="3"/>
  <c r="F1797" i="3"/>
  <c r="G1797" i="3"/>
  <c r="H1797" i="3"/>
  <c r="I1797" i="3"/>
  <c r="L1797" i="3" s="1"/>
  <c r="J1797" i="3"/>
  <c r="E1798" i="3"/>
  <c r="F1798" i="3"/>
  <c r="K1798" i="3" s="1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L1800" i="3" s="1"/>
  <c r="J1800" i="3"/>
  <c r="K1800" i="3"/>
  <c r="E1801" i="3"/>
  <c r="F1801" i="3"/>
  <c r="G1801" i="3"/>
  <c r="H1801" i="3"/>
  <c r="I1801" i="3"/>
  <c r="L1801" i="3" s="1"/>
  <c r="J1801" i="3"/>
  <c r="E1802" i="3"/>
  <c r="F1802" i="3"/>
  <c r="K1802" i="3" s="1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L1804" i="3" s="1"/>
  <c r="J1804" i="3"/>
  <c r="K1804" i="3"/>
  <c r="AQ1804" i="3" s="1"/>
  <c r="E1805" i="3"/>
  <c r="F1805" i="3"/>
  <c r="G1805" i="3"/>
  <c r="H1805" i="3"/>
  <c r="I1805" i="3"/>
  <c r="L1805" i="3" s="1"/>
  <c r="J1805" i="3"/>
  <c r="E1806" i="3"/>
  <c r="F1806" i="3"/>
  <c r="K1806" i="3" s="1"/>
  <c r="G1806" i="3"/>
  <c r="H1806" i="3"/>
  <c r="I1806" i="3"/>
  <c r="J1806" i="3"/>
  <c r="E1807" i="3"/>
  <c r="F1807" i="3"/>
  <c r="G1807" i="3"/>
  <c r="H1807" i="3"/>
  <c r="I1807" i="3"/>
  <c r="J1807" i="3"/>
  <c r="L1807" i="3"/>
  <c r="E1808" i="3"/>
  <c r="F1808" i="3"/>
  <c r="K1808" i="3" s="1"/>
  <c r="G1808" i="3"/>
  <c r="H1808" i="3"/>
  <c r="I1808" i="3"/>
  <c r="J1808" i="3"/>
  <c r="E1809" i="3"/>
  <c r="F1809" i="3"/>
  <c r="G1809" i="3"/>
  <c r="H1809" i="3"/>
  <c r="I1809" i="3"/>
  <c r="L1809" i="3" s="1"/>
  <c r="J1809" i="3"/>
  <c r="K1809" i="3"/>
  <c r="E1810" i="3"/>
  <c r="F1810" i="3"/>
  <c r="K1810" i="3" s="1"/>
  <c r="G1810" i="3"/>
  <c r="H1810" i="3"/>
  <c r="I1810" i="3"/>
  <c r="J1810" i="3"/>
  <c r="L1810" i="3" s="1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L1813" i="3"/>
  <c r="E1814" i="3"/>
  <c r="F1814" i="3"/>
  <c r="K1814" i="3" s="1"/>
  <c r="G1814" i="3"/>
  <c r="H1814" i="3"/>
  <c r="I1814" i="3"/>
  <c r="J1814" i="3"/>
  <c r="L1814" i="3" s="1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L1817" i="3"/>
  <c r="E1818" i="3"/>
  <c r="F1818" i="3"/>
  <c r="K1818" i="3" s="1"/>
  <c r="G1818" i="3"/>
  <c r="H1818" i="3"/>
  <c r="I1818" i="3"/>
  <c r="J1818" i="3"/>
  <c r="L1818" i="3" s="1"/>
  <c r="E1819" i="3"/>
  <c r="F1819" i="3"/>
  <c r="G1819" i="3"/>
  <c r="H1819" i="3"/>
  <c r="I1819" i="3"/>
  <c r="J1819" i="3"/>
  <c r="E1820" i="3"/>
  <c r="F1820" i="3"/>
  <c r="K1820" i="3" s="1"/>
  <c r="G1820" i="3"/>
  <c r="H1820" i="3"/>
  <c r="I1820" i="3"/>
  <c r="J1820" i="3"/>
  <c r="L1820" i="3" s="1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K1828" i="3" s="1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K1830" i="3" s="1"/>
  <c r="G1830" i="3"/>
  <c r="H1830" i="3"/>
  <c r="I1830" i="3"/>
  <c r="J1830" i="3"/>
  <c r="E1831" i="3"/>
  <c r="F1831" i="3"/>
  <c r="G1831" i="3"/>
  <c r="H1831" i="3"/>
  <c r="L1831" i="3" s="1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L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L1837" i="3"/>
  <c r="E1838" i="3"/>
  <c r="F1838" i="3"/>
  <c r="K1838" i="3" s="1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K1840" i="3" s="1"/>
  <c r="G1840" i="3"/>
  <c r="H1840" i="3"/>
  <c r="I1840" i="3"/>
  <c r="J1840" i="3"/>
  <c r="E1841" i="3"/>
  <c r="F1841" i="3"/>
  <c r="G1841" i="3"/>
  <c r="H1841" i="3"/>
  <c r="I1841" i="3"/>
  <c r="J1841" i="3"/>
  <c r="BJ1851" i="3" l="1"/>
  <c r="BM1852" i="3"/>
  <c r="BJ1853" i="3"/>
  <c r="BM1854" i="3"/>
  <c r="BJ1855" i="3"/>
  <c r="BM1856" i="3"/>
  <c r="BJ1857" i="3"/>
  <c r="BL1858" i="3"/>
  <c r="BJ1858" i="3"/>
  <c r="BN1858" i="3"/>
  <c r="Z1842" i="3"/>
  <c r="AP1842" i="3"/>
  <c r="BF1842" i="3"/>
  <c r="Z1844" i="3"/>
  <c r="AP1844" i="3"/>
  <c r="BF1844" i="3"/>
  <c r="BM1859" i="3"/>
  <c r="BL1859" i="3"/>
  <c r="BM1860" i="3"/>
  <c r="BL1860" i="3"/>
  <c r="BM1861" i="3"/>
  <c r="BL1861" i="3"/>
  <c r="BM1862" i="3"/>
  <c r="BL1862" i="3"/>
  <c r="BM1863" i="3"/>
  <c r="BL1863" i="3"/>
  <c r="BM1864" i="3"/>
  <c r="BL1864" i="3"/>
  <c r="BM1865" i="3"/>
  <c r="BL1865" i="3"/>
  <c r="BM1866" i="3"/>
  <c r="BL1866" i="3"/>
  <c r="BM1867" i="3"/>
  <c r="BL1867" i="3"/>
  <c r="BM1868" i="3"/>
  <c r="BL1868" i="3"/>
  <c r="BM1869" i="3"/>
  <c r="BL1869" i="3"/>
  <c r="BM1870" i="3"/>
  <c r="BL1870" i="3"/>
  <c r="BM1871" i="3"/>
  <c r="BL1871" i="3"/>
  <c r="BM1872" i="3"/>
  <c r="BL1872" i="3"/>
  <c r="BM1873" i="3"/>
  <c r="BL1873" i="3"/>
  <c r="BM1874" i="3"/>
  <c r="BL1874" i="3"/>
  <c r="BM1875" i="3"/>
  <c r="BL1875" i="3"/>
  <c r="BM1876" i="3"/>
  <c r="BL1876" i="3"/>
  <c r="BM1877" i="3"/>
  <c r="BL1877" i="3"/>
  <c r="BM1878" i="3"/>
  <c r="BL1878" i="3"/>
  <c r="BM1879" i="3"/>
  <c r="BL1879" i="3"/>
  <c r="BM1880" i="3"/>
  <c r="BL1880" i="3"/>
  <c r="Z1843" i="3"/>
  <c r="AP1843" i="3"/>
  <c r="BF1843" i="3"/>
  <c r="R1843" i="3"/>
  <c r="BL1843" i="3" s="1"/>
  <c r="AH1843" i="3"/>
  <c r="AX1843" i="3"/>
  <c r="BN1846" i="3"/>
  <c r="BK1846" i="3"/>
  <c r="BJ1846" i="3"/>
  <c r="BN1847" i="3"/>
  <c r="BK1847" i="3"/>
  <c r="BJ1847" i="3"/>
  <c r="BN1848" i="3"/>
  <c r="BK1848" i="3"/>
  <c r="BJ1848" i="3"/>
  <c r="BN1849" i="3"/>
  <c r="BK1849" i="3"/>
  <c r="BM1849" i="3"/>
  <c r="BM1850" i="3"/>
  <c r="BB1843" i="3"/>
  <c r="AL1843" i="3"/>
  <c r="V1843" i="3"/>
  <c r="BH1843" i="3"/>
  <c r="AZ1843" i="3"/>
  <c r="AR1843" i="3"/>
  <c r="AJ1843" i="3"/>
  <c r="AB1843" i="3"/>
  <c r="T1843" i="3"/>
  <c r="BM1843" i="3" s="1"/>
  <c r="BI1843" i="3"/>
  <c r="BE1843" i="3"/>
  <c r="BA1843" i="3"/>
  <c r="AW1843" i="3"/>
  <c r="AS1843" i="3"/>
  <c r="AO1843" i="3"/>
  <c r="AK1843" i="3"/>
  <c r="AG1843" i="3"/>
  <c r="AC1843" i="3"/>
  <c r="Y1843" i="3"/>
  <c r="U1843" i="3"/>
  <c r="Q1843" i="3"/>
  <c r="BJ1843" i="3" s="1"/>
  <c r="M1843" i="3"/>
  <c r="S1845" i="3"/>
  <c r="AA1845" i="3"/>
  <c r="AI1845" i="3"/>
  <c r="AQ1845" i="3"/>
  <c r="AY1845" i="3"/>
  <c r="BG1845" i="3"/>
  <c r="O1845" i="3"/>
  <c r="W1845" i="3"/>
  <c r="AE1845" i="3"/>
  <c r="BJ1845" i="3" s="1"/>
  <c r="AM1845" i="3"/>
  <c r="AU1845" i="3"/>
  <c r="BC1845" i="3"/>
  <c r="BJ1849" i="3"/>
  <c r="BJ1850" i="3"/>
  <c r="BM1851" i="3"/>
  <c r="BJ1852" i="3"/>
  <c r="BM1853" i="3"/>
  <c r="BJ1854" i="3"/>
  <c r="BM1855" i="3"/>
  <c r="BJ1856" i="3"/>
  <c r="BM1857" i="3"/>
  <c r="BM1858" i="3"/>
  <c r="BB1842" i="3"/>
  <c r="AL1842" i="3"/>
  <c r="V1842" i="3"/>
  <c r="BH1842" i="3"/>
  <c r="AZ1842" i="3"/>
  <c r="AR1842" i="3"/>
  <c r="AJ1842" i="3"/>
  <c r="AB1842" i="3"/>
  <c r="T1842" i="3"/>
  <c r="BM1842" i="3" s="1"/>
  <c r="BI1842" i="3"/>
  <c r="BE1842" i="3"/>
  <c r="BA1842" i="3"/>
  <c r="AW1842" i="3"/>
  <c r="AS1842" i="3"/>
  <c r="AO1842" i="3"/>
  <c r="AK1842" i="3"/>
  <c r="AG1842" i="3"/>
  <c r="AC1842" i="3"/>
  <c r="Y1842" i="3"/>
  <c r="U1842" i="3"/>
  <c r="BL1842" i="3" s="1"/>
  <c r="Q1842" i="3"/>
  <c r="BJ1842" i="3" s="1"/>
  <c r="M1842" i="3"/>
  <c r="BB1844" i="3"/>
  <c r="AL1844" i="3"/>
  <c r="V1844" i="3"/>
  <c r="BH1844" i="3"/>
  <c r="AZ1844" i="3"/>
  <c r="AR1844" i="3"/>
  <c r="AJ1844" i="3"/>
  <c r="AB1844" i="3"/>
  <c r="T1844" i="3"/>
  <c r="BM1844" i="3" s="1"/>
  <c r="BI1844" i="3"/>
  <c r="BE1844" i="3"/>
  <c r="BA1844" i="3"/>
  <c r="AW1844" i="3"/>
  <c r="AS1844" i="3"/>
  <c r="AO1844" i="3"/>
  <c r="AK1844" i="3"/>
  <c r="AG1844" i="3"/>
  <c r="AC1844" i="3"/>
  <c r="Y1844" i="3"/>
  <c r="U1844" i="3"/>
  <c r="BL1844" i="3" s="1"/>
  <c r="Q1844" i="3"/>
  <c r="BJ1844" i="3" s="1"/>
  <c r="M1844" i="3"/>
  <c r="BN1850" i="3"/>
  <c r="BN1852" i="3"/>
  <c r="BN1854" i="3"/>
  <c r="BN1856" i="3"/>
  <c r="BK1859" i="3"/>
  <c r="BN1859" i="3"/>
  <c r="BK1860" i="3"/>
  <c r="BN1860" i="3"/>
  <c r="BK1861" i="3"/>
  <c r="BN1861" i="3"/>
  <c r="BK1862" i="3"/>
  <c r="BN1862" i="3"/>
  <c r="BK1863" i="3"/>
  <c r="BN1863" i="3"/>
  <c r="BK1864" i="3"/>
  <c r="BN1864" i="3"/>
  <c r="BK1865" i="3"/>
  <c r="BN1865" i="3"/>
  <c r="BK1866" i="3"/>
  <c r="BN1866" i="3"/>
  <c r="BK1867" i="3"/>
  <c r="BN1867" i="3"/>
  <c r="BK1868" i="3"/>
  <c r="BN1868" i="3"/>
  <c r="BK1869" i="3"/>
  <c r="BN1869" i="3"/>
  <c r="BK1870" i="3"/>
  <c r="BN1870" i="3"/>
  <c r="BK1871" i="3"/>
  <c r="BN1871" i="3"/>
  <c r="BK1872" i="3"/>
  <c r="BN1872" i="3"/>
  <c r="BK1873" i="3"/>
  <c r="BN1873" i="3"/>
  <c r="BK1874" i="3"/>
  <c r="BN1874" i="3"/>
  <c r="BK1875" i="3"/>
  <c r="BN1875" i="3"/>
  <c r="BK1876" i="3"/>
  <c r="BN1876" i="3"/>
  <c r="BK1877" i="3"/>
  <c r="BN1877" i="3"/>
  <c r="BK1878" i="3"/>
  <c r="BN1878" i="3"/>
  <c r="BK1879" i="3"/>
  <c r="BN1879" i="3"/>
  <c r="BK1880" i="3"/>
  <c r="BN1880" i="3"/>
  <c r="BN1851" i="3"/>
  <c r="BN1853" i="3"/>
  <c r="BN1855" i="3"/>
  <c r="BN1857" i="3"/>
  <c r="L1841" i="3"/>
  <c r="K1836" i="3"/>
  <c r="L1834" i="3"/>
  <c r="K1834" i="3"/>
  <c r="L1833" i="3"/>
  <c r="L1832" i="3"/>
  <c r="K1832" i="3"/>
  <c r="K1831" i="3"/>
  <c r="K1829" i="3"/>
  <c r="K1827" i="3"/>
  <c r="K1825" i="3"/>
  <c r="K1823" i="3"/>
  <c r="L1815" i="3"/>
  <c r="K1813" i="3"/>
  <c r="K1807" i="3"/>
  <c r="W1806" i="3"/>
  <c r="BC1806" i="3"/>
  <c r="K1801" i="3"/>
  <c r="AA1800" i="3"/>
  <c r="BG1800" i="3"/>
  <c r="AQ1798" i="3"/>
  <c r="K1793" i="3"/>
  <c r="AA1792" i="3"/>
  <c r="BG1792" i="3"/>
  <c r="L1787" i="3"/>
  <c r="AA1782" i="3"/>
  <c r="AQ1782" i="3"/>
  <c r="BG1782" i="3"/>
  <c r="U1780" i="3"/>
  <c r="AQ1780" i="3"/>
  <c r="Q1778" i="3"/>
  <c r="AA1778" i="3"/>
  <c r="AK1778" i="3"/>
  <c r="AW1778" i="3"/>
  <c r="BG1778" i="3"/>
  <c r="AG1776" i="3"/>
  <c r="BA1776" i="3"/>
  <c r="O1730" i="3"/>
  <c r="R1730" i="3"/>
  <c r="AB1730" i="3"/>
  <c r="AM1730" i="3"/>
  <c r="AX1730" i="3"/>
  <c r="BF1730" i="3"/>
  <c r="W1730" i="3"/>
  <c r="X1724" i="3"/>
  <c r="AR1724" i="3"/>
  <c r="AF1724" i="3"/>
  <c r="O1720" i="3"/>
  <c r="T1720" i="3"/>
  <c r="AJ1720" i="3"/>
  <c r="AZ1720" i="3"/>
  <c r="AB1720" i="3"/>
  <c r="O1716" i="3"/>
  <c r="T1716" i="3"/>
  <c r="AJ1716" i="3"/>
  <c r="AZ1716" i="3"/>
  <c r="AB1716" i="3"/>
  <c r="O1712" i="3"/>
  <c r="T1712" i="3"/>
  <c r="AJ1712" i="3"/>
  <c r="AZ1712" i="3"/>
  <c r="AB1712" i="3"/>
  <c r="L1840" i="3"/>
  <c r="L1839" i="3"/>
  <c r="L1838" i="3"/>
  <c r="T1838" i="3"/>
  <c r="K1835" i="3"/>
  <c r="K1833" i="3"/>
  <c r="L1830" i="3"/>
  <c r="S1830" i="3" s="1"/>
  <c r="L1829" i="3"/>
  <c r="L1828" i="3"/>
  <c r="O1828" i="3" s="1"/>
  <c r="L1821" i="3"/>
  <c r="L1819" i="3"/>
  <c r="Q1819" i="3" s="1"/>
  <c r="K1817" i="3"/>
  <c r="L1811" i="3"/>
  <c r="Q1811" i="3" s="1"/>
  <c r="BC1808" i="3"/>
  <c r="K1805" i="3"/>
  <c r="AA1804" i="3"/>
  <c r="BG1804" i="3"/>
  <c r="AQ1802" i="3"/>
  <c r="AQ1800" i="3"/>
  <c r="K1797" i="3"/>
  <c r="AA1796" i="3"/>
  <c r="BG1796" i="3"/>
  <c r="AQ1792" i="3"/>
  <c r="L1791" i="3"/>
  <c r="K1789" i="3"/>
  <c r="AK1784" i="3"/>
  <c r="AS1782" i="3"/>
  <c r="M1782" i="3"/>
  <c r="AS1780" i="3"/>
  <c r="BE1778" i="3"/>
  <c r="AI1778" i="3"/>
  <c r="M1778" i="3"/>
  <c r="Y1776" i="3"/>
  <c r="O1771" i="3"/>
  <c r="BG1771" i="3"/>
  <c r="BG1767" i="3"/>
  <c r="L1827" i="3"/>
  <c r="L1826" i="3"/>
  <c r="K1826" i="3"/>
  <c r="L1825" i="3"/>
  <c r="L1824" i="3"/>
  <c r="K1824" i="3"/>
  <c r="L1823" i="3"/>
  <c r="L1822" i="3"/>
  <c r="K1822" i="3"/>
  <c r="K1821" i="3"/>
  <c r="K1819" i="3"/>
  <c r="L1816" i="3"/>
  <c r="K1816" i="3"/>
  <c r="K1815" i="3"/>
  <c r="L1812" i="3"/>
  <c r="K1812" i="3"/>
  <c r="K1811" i="3"/>
  <c r="L1808" i="3"/>
  <c r="L1806" i="3"/>
  <c r="L1803" i="3"/>
  <c r="K1803" i="3"/>
  <c r="L1802" i="3"/>
  <c r="L1799" i="3"/>
  <c r="K1799" i="3"/>
  <c r="L1798" i="3"/>
  <c r="L1795" i="3"/>
  <c r="K1795" i="3"/>
  <c r="L1794" i="3"/>
  <c r="K1791" i="3"/>
  <c r="L1790" i="3"/>
  <c r="K1788" i="3"/>
  <c r="K1787" i="3"/>
  <c r="L1786" i="3"/>
  <c r="L1784" i="3"/>
  <c r="L1783" i="3"/>
  <c r="K1783" i="3"/>
  <c r="L1782" i="3"/>
  <c r="L1781" i="3"/>
  <c r="K1781" i="3"/>
  <c r="L1780" i="3"/>
  <c r="L1779" i="3"/>
  <c r="K1779" i="3"/>
  <c r="L1778" i="3"/>
  <c r="L1777" i="3"/>
  <c r="K1777" i="3"/>
  <c r="L1776" i="3"/>
  <c r="L1775" i="3"/>
  <c r="K1775" i="3"/>
  <c r="BG1773" i="3"/>
  <c r="AA1773" i="3"/>
  <c r="L1772" i="3"/>
  <c r="K1772" i="3"/>
  <c r="L1771" i="3"/>
  <c r="AA1771" i="3" s="1"/>
  <c r="BG1769" i="3"/>
  <c r="AA1769" i="3"/>
  <c r="L1768" i="3"/>
  <c r="Y1768" i="3" s="1"/>
  <c r="K1768" i="3"/>
  <c r="L1767" i="3"/>
  <c r="L1766" i="3"/>
  <c r="K1766" i="3"/>
  <c r="L1763" i="3"/>
  <c r="L1762" i="3"/>
  <c r="K1762" i="3"/>
  <c r="L1759" i="3"/>
  <c r="P1759" i="3" s="1"/>
  <c r="L1758" i="3"/>
  <c r="K1758" i="3"/>
  <c r="L1755" i="3"/>
  <c r="K1755" i="3"/>
  <c r="L1754" i="3"/>
  <c r="L1752" i="3"/>
  <c r="K1752" i="3"/>
  <c r="L1751" i="3"/>
  <c r="BF1750" i="3"/>
  <c r="K1749" i="3"/>
  <c r="L1748" i="3"/>
  <c r="K1748" i="3"/>
  <c r="L1747" i="3"/>
  <c r="BF1746" i="3"/>
  <c r="K1745" i="3"/>
  <c r="L1744" i="3"/>
  <c r="K1744" i="3"/>
  <c r="K1743" i="3"/>
  <c r="L1740" i="3"/>
  <c r="K1740" i="3"/>
  <c r="K1739" i="3"/>
  <c r="L1736" i="3"/>
  <c r="K1736" i="3"/>
  <c r="K1735" i="3"/>
  <c r="L1732" i="3"/>
  <c r="K1732" i="3"/>
  <c r="BB1730" i="3"/>
  <c r="AR1730" i="3"/>
  <c r="AH1730" i="3"/>
  <c r="AZ1728" i="3"/>
  <c r="AJ1728" i="3"/>
  <c r="M1728" i="3"/>
  <c r="P1728" i="3"/>
  <c r="X1728" i="3"/>
  <c r="AF1728" i="3"/>
  <c r="AN1728" i="3"/>
  <c r="AV1728" i="3"/>
  <c r="BD1728" i="3"/>
  <c r="AB1726" i="3"/>
  <c r="BD1724" i="3"/>
  <c r="AZ1722" i="3"/>
  <c r="AJ1722" i="3"/>
  <c r="T1722" i="3"/>
  <c r="M1722" i="3"/>
  <c r="P1722" i="3"/>
  <c r="X1722" i="3"/>
  <c r="AF1722" i="3"/>
  <c r="AN1722" i="3"/>
  <c r="AV1722" i="3"/>
  <c r="BD1722" i="3"/>
  <c r="BH1720" i="3"/>
  <c r="AR1720" i="3"/>
  <c r="AZ1718" i="3"/>
  <c r="AJ1718" i="3"/>
  <c r="T1718" i="3"/>
  <c r="M1718" i="3"/>
  <c r="P1718" i="3"/>
  <c r="X1718" i="3"/>
  <c r="AF1718" i="3"/>
  <c r="AN1718" i="3"/>
  <c r="AV1718" i="3"/>
  <c r="BD1718" i="3"/>
  <c r="BH1716" i="3"/>
  <c r="AR1716" i="3"/>
  <c r="AZ1714" i="3"/>
  <c r="AJ1714" i="3"/>
  <c r="T1714" i="3"/>
  <c r="M1714" i="3"/>
  <c r="P1714" i="3"/>
  <c r="X1714" i="3"/>
  <c r="AF1714" i="3"/>
  <c r="AN1714" i="3"/>
  <c r="AV1714" i="3"/>
  <c r="BD1714" i="3"/>
  <c r="BH1712" i="3"/>
  <c r="AR1712" i="3"/>
  <c r="AZ1710" i="3"/>
  <c r="AJ1710" i="3"/>
  <c r="T1710" i="3"/>
  <c r="M1710" i="3"/>
  <c r="P1710" i="3"/>
  <c r="X1710" i="3"/>
  <c r="AF1710" i="3"/>
  <c r="AN1710" i="3"/>
  <c r="AV1710" i="3"/>
  <c r="BD1710" i="3"/>
  <c r="L1706" i="3"/>
  <c r="BH1706" i="3"/>
  <c r="BF1705" i="3"/>
  <c r="L1698" i="3"/>
  <c r="L1684" i="3"/>
  <c r="K1682" i="3"/>
  <c r="L1680" i="3"/>
  <c r="K1678" i="3"/>
  <c r="L1672" i="3"/>
  <c r="K1669" i="3"/>
  <c r="N1666" i="3"/>
  <c r="Z1666" i="3"/>
  <c r="AL1666" i="3"/>
  <c r="AT1666" i="3"/>
  <c r="BF1666" i="3"/>
  <c r="V1666" i="3"/>
  <c r="AP1666" i="3"/>
  <c r="K1665" i="3"/>
  <c r="L1659" i="3"/>
  <c r="T1659" i="3"/>
  <c r="P1659" i="3"/>
  <c r="X1659" i="3"/>
  <c r="AB1659" i="3"/>
  <c r="AF1659" i="3"/>
  <c r="AJ1659" i="3"/>
  <c r="AM1659" i="3"/>
  <c r="AQ1659" i="3"/>
  <c r="AU1659" i="3"/>
  <c r="AX1659" i="3"/>
  <c r="BB1659" i="3"/>
  <c r="BF1659" i="3"/>
  <c r="BH1659" i="3"/>
  <c r="AA1659" i="3"/>
  <c r="AH1659" i="3"/>
  <c r="AP1659" i="3"/>
  <c r="AV1659" i="3"/>
  <c r="BC1659" i="3"/>
  <c r="M1653" i="3"/>
  <c r="U1653" i="3"/>
  <c r="AC1653" i="3"/>
  <c r="AK1653" i="3"/>
  <c r="AS1653" i="3"/>
  <c r="BA1653" i="3"/>
  <c r="BI1653" i="3"/>
  <c r="O1653" i="3"/>
  <c r="AE1653" i="3"/>
  <c r="AU1653" i="3"/>
  <c r="S1653" i="3"/>
  <c r="K1774" i="3"/>
  <c r="K1770" i="3"/>
  <c r="K1764" i="3"/>
  <c r="K1760" i="3"/>
  <c r="K1753" i="3"/>
  <c r="K1751" i="3"/>
  <c r="L1749" i="3"/>
  <c r="K1747" i="3"/>
  <c r="L1745" i="3"/>
  <c r="K1741" i="3"/>
  <c r="K1737" i="3"/>
  <c r="K1733" i="3"/>
  <c r="M1724" i="3"/>
  <c r="P1724" i="3"/>
  <c r="AB1724" i="3"/>
  <c r="AN1724" i="3"/>
  <c r="AV1724" i="3"/>
  <c r="BH1724" i="3"/>
  <c r="M1720" i="3"/>
  <c r="P1720" i="3"/>
  <c r="X1720" i="3"/>
  <c r="AF1720" i="3"/>
  <c r="AN1720" i="3"/>
  <c r="AV1720" i="3"/>
  <c r="BD1720" i="3"/>
  <c r="M1716" i="3"/>
  <c r="P1716" i="3"/>
  <c r="X1716" i="3"/>
  <c r="AF1716" i="3"/>
  <c r="AN1716" i="3"/>
  <c r="AV1716" i="3"/>
  <c r="BD1716" i="3"/>
  <c r="M1712" i="3"/>
  <c r="P1712" i="3"/>
  <c r="X1712" i="3"/>
  <c r="AF1712" i="3"/>
  <c r="AN1712" i="3"/>
  <c r="AV1712" i="3"/>
  <c r="BD1712" i="3"/>
  <c r="R1705" i="3"/>
  <c r="N1705" i="3"/>
  <c r="AD1705" i="3"/>
  <c r="AT1705" i="3"/>
  <c r="L1702" i="3"/>
  <c r="L1694" i="3"/>
  <c r="L1692" i="3"/>
  <c r="L1690" i="3"/>
  <c r="L1688" i="3"/>
  <c r="K1686" i="3"/>
  <c r="L1676" i="3"/>
  <c r="K1674" i="3"/>
  <c r="L1657" i="3"/>
  <c r="AM1657" i="3"/>
  <c r="BC1657" i="3"/>
  <c r="L1727" i="3"/>
  <c r="K1727" i="3"/>
  <c r="L1723" i="3"/>
  <c r="K1723" i="3"/>
  <c r="L1721" i="3"/>
  <c r="K1721" i="3"/>
  <c r="L1719" i="3"/>
  <c r="K1719" i="3"/>
  <c r="L1717" i="3"/>
  <c r="K1717" i="3"/>
  <c r="L1715" i="3"/>
  <c r="K1715" i="3"/>
  <c r="L1713" i="3"/>
  <c r="K1713" i="3"/>
  <c r="L1711" i="3"/>
  <c r="K1711" i="3"/>
  <c r="L1709" i="3"/>
  <c r="K1709" i="3"/>
  <c r="K1708" i="3"/>
  <c r="L1707" i="3"/>
  <c r="K1707" i="3"/>
  <c r="K1704" i="3"/>
  <c r="L1703" i="3"/>
  <c r="K1703" i="3"/>
  <c r="K1700" i="3"/>
  <c r="L1699" i="3"/>
  <c r="K1699" i="3"/>
  <c r="K1698" i="3"/>
  <c r="K1696" i="3"/>
  <c r="L1695" i="3"/>
  <c r="K1695" i="3"/>
  <c r="K1690" i="3"/>
  <c r="L1689" i="3"/>
  <c r="K1689" i="3"/>
  <c r="K1688" i="3"/>
  <c r="L1685" i="3"/>
  <c r="K1685" i="3"/>
  <c r="K1684" i="3"/>
  <c r="L1681" i="3"/>
  <c r="K1681" i="3"/>
  <c r="K1680" i="3"/>
  <c r="L1677" i="3"/>
  <c r="K1677" i="3"/>
  <c r="K1676" i="3"/>
  <c r="L1673" i="3"/>
  <c r="K1673" i="3"/>
  <c r="K1672" i="3"/>
  <c r="K1670" i="3"/>
  <c r="L1669" i="3"/>
  <c r="T1667" i="3"/>
  <c r="K1667" i="3"/>
  <c r="L1663" i="3"/>
  <c r="K1661" i="3"/>
  <c r="M1656" i="3"/>
  <c r="Q1656" i="3"/>
  <c r="V1656" i="3"/>
  <c r="AA1656" i="3"/>
  <c r="AG1656" i="3"/>
  <c r="AL1656" i="3"/>
  <c r="AQ1656" i="3"/>
  <c r="AW1656" i="3"/>
  <c r="BB1656" i="3"/>
  <c r="BG1656" i="3"/>
  <c r="M1654" i="3"/>
  <c r="Q1654" i="3"/>
  <c r="Y1654" i="3"/>
  <c r="AG1654" i="3"/>
  <c r="AO1654" i="3"/>
  <c r="AW1654" i="3"/>
  <c r="BE1654" i="3"/>
  <c r="AG1651" i="3"/>
  <c r="P1649" i="3"/>
  <c r="T1649" i="3"/>
  <c r="AB1649" i="3"/>
  <c r="AN1649" i="3"/>
  <c r="AZ1649" i="3"/>
  <c r="BH1649" i="3"/>
  <c r="AB1642" i="3"/>
  <c r="BH1642" i="3"/>
  <c r="L1668" i="3"/>
  <c r="K1668" i="3"/>
  <c r="L1664" i="3"/>
  <c r="K1664" i="3"/>
  <c r="K1663" i="3"/>
  <c r="L1660" i="3"/>
  <c r="L1655" i="3"/>
  <c r="K1655" i="3"/>
  <c r="L1652" i="3"/>
  <c r="BD1649" i="3"/>
  <c r="AR1649" i="3"/>
  <c r="AJ1649" i="3"/>
  <c r="K1646" i="3"/>
  <c r="K1644" i="3"/>
  <c r="K1641" i="3"/>
  <c r="M1649" i="3"/>
  <c r="R1840" i="3"/>
  <c r="BF1840" i="3"/>
  <c r="P1838" i="3"/>
  <c r="X1838" i="3"/>
  <c r="AF1838" i="3"/>
  <c r="AN1838" i="3"/>
  <c r="AV1838" i="3"/>
  <c r="BD1838" i="3"/>
  <c r="R1838" i="3"/>
  <c r="Z1838" i="3"/>
  <c r="AH1838" i="3"/>
  <c r="AP1838" i="3"/>
  <c r="AX1838" i="3"/>
  <c r="BF1838" i="3"/>
  <c r="N1838" i="3"/>
  <c r="V1838" i="3"/>
  <c r="AD1838" i="3"/>
  <c r="AL1838" i="3"/>
  <c r="AT1838" i="3"/>
  <c r="BB1838" i="3"/>
  <c r="O1834" i="3"/>
  <c r="W1834" i="3"/>
  <c r="AE1834" i="3"/>
  <c r="AM1834" i="3"/>
  <c r="AU1834" i="3"/>
  <c r="BC1834" i="3"/>
  <c r="P1834" i="3"/>
  <c r="X1834" i="3"/>
  <c r="AF1834" i="3"/>
  <c r="AN1834" i="3"/>
  <c r="AV1834" i="3"/>
  <c r="BD1834" i="3"/>
  <c r="M1834" i="3"/>
  <c r="U1834" i="3"/>
  <c r="AC1834" i="3"/>
  <c r="AK1834" i="3"/>
  <c r="AS1834" i="3"/>
  <c r="BA1834" i="3"/>
  <c r="BI1834" i="3"/>
  <c r="AL1834" i="3"/>
  <c r="R1834" i="3"/>
  <c r="AD1834" i="3"/>
  <c r="AP1834" i="3"/>
  <c r="S1832" i="3"/>
  <c r="AA1832" i="3"/>
  <c r="AI1832" i="3"/>
  <c r="AQ1832" i="3"/>
  <c r="AY1832" i="3"/>
  <c r="BG1832" i="3"/>
  <c r="T1832" i="3"/>
  <c r="AB1832" i="3"/>
  <c r="AJ1832" i="3"/>
  <c r="AR1832" i="3"/>
  <c r="AZ1832" i="3"/>
  <c r="BH1832" i="3"/>
  <c r="Q1832" i="3"/>
  <c r="Y1832" i="3"/>
  <c r="AG1832" i="3"/>
  <c r="AO1832" i="3"/>
  <c r="AW1832" i="3"/>
  <c r="BE1832" i="3"/>
  <c r="R1832" i="3"/>
  <c r="Z1832" i="3"/>
  <c r="AH1832" i="3"/>
  <c r="AT1832" i="3"/>
  <c r="N1832" i="3"/>
  <c r="AX1832" i="3"/>
  <c r="M1831" i="3"/>
  <c r="Q1831" i="3"/>
  <c r="U1831" i="3"/>
  <c r="Y1831" i="3"/>
  <c r="AC1831" i="3"/>
  <c r="AG1831" i="3"/>
  <c r="AK1831" i="3"/>
  <c r="AO1831" i="3"/>
  <c r="AS1831" i="3"/>
  <c r="AW1831" i="3"/>
  <c r="BA1831" i="3"/>
  <c r="BE1831" i="3"/>
  <c r="BI1831" i="3"/>
  <c r="N1831" i="3"/>
  <c r="R1831" i="3"/>
  <c r="V1831" i="3"/>
  <c r="Z1831" i="3"/>
  <c r="AD1831" i="3"/>
  <c r="AH1831" i="3"/>
  <c r="AP1831" i="3"/>
  <c r="AT1831" i="3"/>
  <c r="BB1831" i="3"/>
  <c r="BF1831" i="3"/>
  <c r="AL1831" i="3"/>
  <c r="AX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Q1829" i="3"/>
  <c r="Y1829" i="3"/>
  <c r="AG1829" i="3"/>
  <c r="AO1829" i="3"/>
  <c r="AW1829" i="3"/>
  <c r="BE1829" i="3"/>
  <c r="BF1829" i="3"/>
  <c r="R1829" i="3"/>
  <c r="Z1829" i="3"/>
  <c r="AH1829" i="3"/>
  <c r="AP1829" i="3"/>
  <c r="AX1829" i="3"/>
  <c r="O1829" i="3"/>
  <c r="W1829" i="3"/>
  <c r="AE1829" i="3"/>
  <c r="AM1829" i="3"/>
  <c r="AU1829" i="3"/>
  <c r="BC1829" i="3"/>
  <c r="P1829" i="3"/>
  <c r="X1829" i="3"/>
  <c r="AF1829" i="3"/>
  <c r="AN1829" i="3"/>
  <c r="AV1829" i="3"/>
  <c r="BD1829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Q1825" i="3"/>
  <c r="Y1825" i="3"/>
  <c r="AG1825" i="3"/>
  <c r="AO1825" i="3"/>
  <c r="AW1825" i="3"/>
  <c r="BE1825" i="3"/>
  <c r="AL1825" i="3"/>
  <c r="BB1825" i="3"/>
  <c r="R1825" i="3"/>
  <c r="Z1825" i="3"/>
  <c r="AH1825" i="3"/>
  <c r="AX1825" i="3"/>
  <c r="O1825" i="3"/>
  <c r="W1825" i="3"/>
  <c r="AE1825" i="3"/>
  <c r="AM1825" i="3"/>
  <c r="AU1825" i="3"/>
  <c r="BC1825" i="3"/>
  <c r="P1825" i="3"/>
  <c r="X1825" i="3"/>
  <c r="AF1825" i="3"/>
  <c r="AN1825" i="3"/>
  <c r="AV1825" i="3"/>
  <c r="BD1825" i="3"/>
  <c r="M1823" i="3"/>
  <c r="Q1823" i="3"/>
  <c r="U1823" i="3"/>
  <c r="Y1823" i="3"/>
  <c r="AC1823" i="3"/>
  <c r="AG1823" i="3"/>
  <c r="AK1823" i="3"/>
  <c r="AO1823" i="3"/>
  <c r="AS1823" i="3"/>
  <c r="AW1823" i="3"/>
  <c r="BA1823" i="3"/>
  <c r="BE1823" i="3"/>
  <c r="BI1823" i="3"/>
  <c r="N1823" i="3"/>
  <c r="R1823" i="3"/>
  <c r="V1823" i="3"/>
  <c r="Z1823" i="3"/>
  <c r="AD1823" i="3"/>
  <c r="AH1823" i="3"/>
  <c r="AL1823" i="3"/>
  <c r="AP1823" i="3"/>
  <c r="AT1823" i="3"/>
  <c r="AX1823" i="3"/>
  <c r="BB1823" i="3"/>
  <c r="BF1823" i="3"/>
  <c r="O1823" i="3"/>
  <c r="S1823" i="3"/>
  <c r="W1823" i="3"/>
  <c r="AA1823" i="3"/>
  <c r="AE1823" i="3"/>
  <c r="AI1823" i="3"/>
  <c r="AM1823" i="3"/>
  <c r="AQ1823" i="3"/>
  <c r="AU1823" i="3"/>
  <c r="AY1823" i="3"/>
  <c r="BC1823" i="3"/>
  <c r="BG1823" i="3"/>
  <c r="P1823" i="3"/>
  <c r="T1823" i="3"/>
  <c r="X1823" i="3"/>
  <c r="AB1823" i="3"/>
  <c r="AF1823" i="3"/>
  <c r="AJ1823" i="3"/>
  <c r="AN1823" i="3"/>
  <c r="AR1823" i="3"/>
  <c r="AV1823" i="3"/>
  <c r="AZ1823" i="3"/>
  <c r="BD1823" i="3"/>
  <c r="BH1823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P1814" i="3"/>
  <c r="T1814" i="3"/>
  <c r="X1814" i="3"/>
  <c r="AB1814" i="3"/>
  <c r="AF1814" i="3"/>
  <c r="AJ1814" i="3"/>
  <c r="AN1814" i="3"/>
  <c r="AR1814" i="3"/>
  <c r="AV1814" i="3"/>
  <c r="AZ1814" i="3"/>
  <c r="BD1814" i="3"/>
  <c r="BH1814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M1813" i="3"/>
  <c r="Q1813" i="3"/>
  <c r="U1813" i="3"/>
  <c r="Y1813" i="3"/>
  <c r="AC1813" i="3"/>
  <c r="AG1813" i="3"/>
  <c r="AK1813" i="3"/>
  <c r="AO1813" i="3"/>
  <c r="AS1813" i="3"/>
  <c r="AW1813" i="3"/>
  <c r="BA1813" i="3"/>
  <c r="BE1813" i="3"/>
  <c r="BI1813" i="3"/>
  <c r="N1813" i="3"/>
  <c r="R1813" i="3"/>
  <c r="V1813" i="3"/>
  <c r="Z1813" i="3"/>
  <c r="AD1813" i="3"/>
  <c r="AH1813" i="3"/>
  <c r="AL1813" i="3"/>
  <c r="AP1813" i="3"/>
  <c r="AT1813" i="3"/>
  <c r="AX1813" i="3"/>
  <c r="BB1813" i="3"/>
  <c r="BF1813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AT1840" i="3"/>
  <c r="N1840" i="3"/>
  <c r="K1841" i="3"/>
  <c r="BH1840" i="3"/>
  <c r="AB1840" i="3"/>
  <c r="K1839" i="3"/>
  <c r="BH1838" i="3"/>
  <c r="AZ1838" i="3"/>
  <c r="AR1838" i="3"/>
  <c r="AJ1838" i="3"/>
  <c r="AB1838" i="3"/>
  <c r="K1837" i="3"/>
  <c r="AZ1835" i="3"/>
  <c r="U1835" i="3"/>
  <c r="AK1835" i="3"/>
  <c r="AW1835" i="3"/>
  <c r="BE1835" i="3"/>
  <c r="N1835" i="3"/>
  <c r="V1835" i="3"/>
  <c r="AD1835" i="3"/>
  <c r="AL1835" i="3"/>
  <c r="AT1835" i="3"/>
  <c r="BB1835" i="3"/>
  <c r="O1835" i="3"/>
  <c r="W1835" i="3"/>
  <c r="AE1835" i="3"/>
  <c r="AM1835" i="3"/>
  <c r="AU1835" i="3"/>
  <c r="BC1835" i="3"/>
  <c r="O1830" i="3"/>
  <c r="W1830" i="3"/>
  <c r="AE1830" i="3"/>
  <c r="AM1830" i="3"/>
  <c r="AU1830" i="3"/>
  <c r="BC1830" i="3"/>
  <c r="T1830" i="3"/>
  <c r="AJ1830" i="3"/>
  <c r="AZ1830" i="3"/>
  <c r="P1830" i="3"/>
  <c r="AF1830" i="3"/>
  <c r="AV1830" i="3"/>
  <c r="M1830" i="3"/>
  <c r="U1830" i="3"/>
  <c r="AC1830" i="3"/>
  <c r="AK1830" i="3"/>
  <c r="AS1830" i="3"/>
  <c r="BA1830" i="3"/>
  <c r="BI1830" i="3"/>
  <c r="R1830" i="3"/>
  <c r="Z1830" i="3"/>
  <c r="AH1830" i="3"/>
  <c r="AP1830" i="3"/>
  <c r="AX1830" i="3"/>
  <c r="BF1830" i="3"/>
  <c r="S1828" i="3"/>
  <c r="AA1828" i="3"/>
  <c r="AI1828" i="3"/>
  <c r="AQ1828" i="3"/>
  <c r="AY1828" i="3"/>
  <c r="BG1828" i="3"/>
  <c r="T1828" i="3"/>
  <c r="AB1828" i="3"/>
  <c r="AJ1828" i="3"/>
  <c r="AR1828" i="3"/>
  <c r="AZ1828" i="3"/>
  <c r="BH1828" i="3"/>
  <c r="Q1828" i="3"/>
  <c r="Y1828" i="3"/>
  <c r="AG1828" i="3"/>
  <c r="AO1828" i="3"/>
  <c r="AW1828" i="3"/>
  <c r="BE1828" i="3"/>
  <c r="N1828" i="3"/>
  <c r="V1828" i="3"/>
  <c r="AD1828" i="3"/>
  <c r="AL1828" i="3"/>
  <c r="AT1828" i="3"/>
  <c r="BB1828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O1824" i="3"/>
  <c r="S1824" i="3"/>
  <c r="W1824" i="3"/>
  <c r="AA1824" i="3"/>
  <c r="AE1824" i="3"/>
  <c r="AI1824" i="3"/>
  <c r="AM1824" i="3"/>
  <c r="AQ1824" i="3"/>
  <c r="AU1824" i="3"/>
  <c r="AY1824" i="3"/>
  <c r="BC1824" i="3"/>
  <c r="BG1824" i="3"/>
  <c r="X1824" i="3"/>
  <c r="AF1824" i="3"/>
  <c r="AN1824" i="3"/>
  <c r="AV1824" i="3"/>
  <c r="BD1824" i="3"/>
  <c r="P1824" i="3"/>
  <c r="T1824" i="3"/>
  <c r="AB1824" i="3"/>
  <c r="AJ1824" i="3"/>
  <c r="AR1824" i="3"/>
  <c r="AZ1824" i="3"/>
  <c r="BH1824" i="3"/>
  <c r="M1824" i="3"/>
  <c r="Q1824" i="3"/>
  <c r="U1824" i="3"/>
  <c r="Y1824" i="3"/>
  <c r="AC1824" i="3"/>
  <c r="AG1824" i="3"/>
  <c r="AK1824" i="3"/>
  <c r="AO1824" i="3"/>
  <c r="AS1824" i="3"/>
  <c r="AW1824" i="3"/>
  <c r="BA1824" i="3"/>
  <c r="BE1824" i="3"/>
  <c r="BI1824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P1822" i="3"/>
  <c r="T1822" i="3"/>
  <c r="X1822" i="3"/>
  <c r="AB1822" i="3"/>
  <c r="AF1822" i="3"/>
  <c r="AJ1822" i="3"/>
  <c r="AN1822" i="3"/>
  <c r="AR1822" i="3"/>
  <c r="AV1822" i="3"/>
  <c r="AZ1822" i="3"/>
  <c r="BD1822" i="3"/>
  <c r="BH1822" i="3"/>
  <c r="M1822" i="3"/>
  <c r="Q1822" i="3"/>
  <c r="U1822" i="3"/>
  <c r="Y1822" i="3"/>
  <c r="AC1822" i="3"/>
  <c r="AG1822" i="3"/>
  <c r="AK1822" i="3"/>
  <c r="AO1822" i="3"/>
  <c r="AS1822" i="3"/>
  <c r="AW1822" i="3"/>
  <c r="BA1822" i="3"/>
  <c r="BE1822" i="3"/>
  <c r="BI1822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N1821" i="3"/>
  <c r="R1821" i="3"/>
  <c r="V1821" i="3"/>
  <c r="Z1821" i="3"/>
  <c r="AD1821" i="3"/>
  <c r="AH1821" i="3"/>
  <c r="AL1821" i="3"/>
  <c r="AP1821" i="3"/>
  <c r="AT1821" i="3"/>
  <c r="AX1821" i="3"/>
  <c r="BB1821" i="3"/>
  <c r="BF1821" i="3"/>
  <c r="O1821" i="3"/>
  <c r="S1821" i="3"/>
  <c r="W1821" i="3"/>
  <c r="AA1821" i="3"/>
  <c r="AE1821" i="3"/>
  <c r="AI1821" i="3"/>
  <c r="AM1821" i="3"/>
  <c r="AQ1821" i="3"/>
  <c r="AU1821" i="3"/>
  <c r="AY1821" i="3"/>
  <c r="BC1821" i="3"/>
  <c r="BG1821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19" i="3"/>
  <c r="U1819" i="3"/>
  <c r="AC1819" i="3"/>
  <c r="AK1819" i="3"/>
  <c r="AS1819" i="3"/>
  <c r="BA1819" i="3"/>
  <c r="BI1819" i="3"/>
  <c r="R1819" i="3"/>
  <c r="Z1819" i="3"/>
  <c r="AH1819" i="3"/>
  <c r="AP1819" i="3"/>
  <c r="AX1819" i="3"/>
  <c r="BF1819" i="3"/>
  <c r="S1819" i="3"/>
  <c r="AA1819" i="3"/>
  <c r="AI1819" i="3"/>
  <c r="AQ1819" i="3"/>
  <c r="AY1819" i="3"/>
  <c r="BG1819" i="3"/>
  <c r="T1819" i="3"/>
  <c r="AB1819" i="3"/>
  <c r="AJ1819" i="3"/>
  <c r="AR1819" i="3"/>
  <c r="AZ1819" i="3"/>
  <c r="BH1819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P1812" i="3"/>
  <c r="T1812" i="3"/>
  <c r="X1812" i="3"/>
  <c r="AB1812" i="3"/>
  <c r="AF1812" i="3"/>
  <c r="AJ1812" i="3"/>
  <c r="AN1812" i="3"/>
  <c r="AR1812" i="3"/>
  <c r="AV1812" i="3"/>
  <c r="AZ1812" i="3"/>
  <c r="BD1812" i="3"/>
  <c r="BH1812" i="3"/>
  <c r="M1812" i="3"/>
  <c r="Q1812" i="3"/>
  <c r="U1812" i="3"/>
  <c r="Y1812" i="3"/>
  <c r="AC1812" i="3"/>
  <c r="AG1812" i="3"/>
  <c r="AK1812" i="3"/>
  <c r="AO1812" i="3"/>
  <c r="AS1812" i="3"/>
  <c r="AW1812" i="3"/>
  <c r="BA1812" i="3"/>
  <c r="BE1812" i="3"/>
  <c r="BI1812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M1811" i="3"/>
  <c r="U1811" i="3"/>
  <c r="AC1811" i="3"/>
  <c r="AK1811" i="3"/>
  <c r="AS1811" i="3"/>
  <c r="BA1811" i="3"/>
  <c r="BI1811" i="3"/>
  <c r="R1811" i="3"/>
  <c r="Z1811" i="3"/>
  <c r="AH1811" i="3"/>
  <c r="AP1811" i="3"/>
  <c r="AX1811" i="3"/>
  <c r="BF1811" i="3"/>
  <c r="S1811" i="3"/>
  <c r="AA1811" i="3"/>
  <c r="AI1811" i="3"/>
  <c r="AQ1811" i="3"/>
  <c r="AY1811" i="3"/>
  <c r="BG1811" i="3"/>
  <c r="T1811" i="3"/>
  <c r="AB1811" i="3"/>
  <c r="AJ1811" i="3"/>
  <c r="AR1811" i="3"/>
  <c r="AZ1811" i="3"/>
  <c r="BH1811" i="3"/>
  <c r="O1838" i="3"/>
  <c r="S1838" i="3"/>
  <c r="W1838" i="3"/>
  <c r="AA1838" i="3"/>
  <c r="AE1838" i="3"/>
  <c r="AI1838" i="3"/>
  <c r="AM1838" i="3"/>
  <c r="AQ1838" i="3"/>
  <c r="AU1838" i="3"/>
  <c r="AY1838" i="3"/>
  <c r="BC1838" i="3"/>
  <c r="BG1838" i="3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AH1836" i="3"/>
  <c r="L1836" i="3"/>
  <c r="W1836" i="3" s="1"/>
  <c r="AV1835" i="3"/>
  <c r="P1835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P1820" i="3"/>
  <c r="T1820" i="3"/>
  <c r="X1820" i="3"/>
  <c r="AB1820" i="3"/>
  <c r="AF1820" i="3"/>
  <c r="AJ1820" i="3"/>
  <c r="AN1820" i="3"/>
  <c r="AR1820" i="3"/>
  <c r="AV1820" i="3"/>
  <c r="AZ1820" i="3"/>
  <c r="BD1820" i="3"/>
  <c r="BH1820" i="3"/>
  <c r="M1820" i="3"/>
  <c r="Q1820" i="3"/>
  <c r="U1820" i="3"/>
  <c r="Y1820" i="3"/>
  <c r="AC1820" i="3"/>
  <c r="AG1820" i="3"/>
  <c r="AK1820" i="3"/>
  <c r="AO1820" i="3"/>
  <c r="AS1820" i="3"/>
  <c r="AW1820" i="3"/>
  <c r="BA1820" i="3"/>
  <c r="BE1820" i="3"/>
  <c r="BI1820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P1818" i="3"/>
  <c r="T1818" i="3"/>
  <c r="X1818" i="3"/>
  <c r="AB1818" i="3"/>
  <c r="AF1818" i="3"/>
  <c r="AJ1818" i="3"/>
  <c r="AN1818" i="3"/>
  <c r="AR1818" i="3"/>
  <c r="AV1818" i="3"/>
  <c r="AZ1818" i="3"/>
  <c r="BD1818" i="3"/>
  <c r="BH1818" i="3"/>
  <c r="M1818" i="3"/>
  <c r="Q1818" i="3"/>
  <c r="U1818" i="3"/>
  <c r="Y1818" i="3"/>
  <c r="AC1818" i="3"/>
  <c r="AG1818" i="3"/>
  <c r="AK1818" i="3"/>
  <c r="AO1818" i="3"/>
  <c r="AS1818" i="3"/>
  <c r="AW1818" i="3"/>
  <c r="BA1818" i="3"/>
  <c r="BE1818" i="3"/>
  <c r="BI1818" i="3"/>
  <c r="N1818" i="3"/>
  <c r="R1818" i="3"/>
  <c r="V1818" i="3"/>
  <c r="AD1818" i="3"/>
  <c r="AL1818" i="3"/>
  <c r="AT1818" i="3"/>
  <c r="BB1818" i="3"/>
  <c r="Z1818" i="3"/>
  <c r="AH1818" i="3"/>
  <c r="AP1818" i="3"/>
  <c r="AX1818" i="3"/>
  <c r="BF1818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N1817" i="3"/>
  <c r="R1817" i="3"/>
  <c r="V1817" i="3"/>
  <c r="Z1817" i="3"/>
  <c r="AD1817" i="3"/>
  <c r="AH1817" i="3"/>
  <c r="AL1817" i="3"/>
  <c r="AP1817" i="3"/>
  <c r="AT1817" i="3"/>
  <c r="AX1817" i="3"/>
  <c r="BB1817" i="3"/>
  <c r="BF1817" i="3"/>
  <c r="O1817" i="3"/>
  <c r="S1817" i="3"/>
  <c r="W1817" i="3"/>
  <c r="AA1817" i="3"/>
  <c r="AE1817" i="3"/>
  <c r="AI1817" i="3"/>
  <c r="AM1817" i="3"/>
  <c r="AQ1817" i="3"/>
  <c r="AU1817" i="3"/>
  <c r="AY1817" i="3"/>
  <c r="BC1817" i="3"/>
  <c r="BG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O1810" i="3"/>
  <c r="S1810" i="3"/>
  <c r="W1810" i="3"/>
  <c r="AA1810" i="3"/>
  <c r="AE1810" i="3"/>
  <c r="AI1810" i="3"/>
  <c r="AM1810" i="3"/>
  <c r="AQ1810" i="3"/>
  <c r="AU1810" i="3"/>
  <c r="AY1810" i="3"/>
  <c r="BC1810" i="3"/>
  <c r="BG1810" i="3"/>
  <c r="P1810" i="3"/>
  <c r="T1810" i="3"/>
  <c r="X1810" i="3"/>
  <c r="AB1810" i="3"/>
  <c r="AF1810" i="3"/>
  <c r="AJ1810" i="3"/>
  <c r="AN1810" i="3"/>
  <c r="AR1810" i="3"/>
  <c r="AV1810" i="3"/>
  <c r="AZ1810" i="3"/>
  <c r="BD1810" i="3"/>
  <c r="BH1810" i="3"/>
  <c r="M1810" i="3"/>
  <c r="Q1810" i="3"/>
  <c r="U1810" i="3"/>
  <c r="Y1810" i="3"/>
  <c r="AC1810" i="3"/>
  <c r="AG1810" i="3"/>
  <c r="AK1810" i="3"/>
  <c r="AO1810" i="3"/>
  <c r="AS1810" i="3"/>
  <c r="AW1810" i="3"/>
  <c r="BA1810" i="3"/>
  <c r="BE1810" i="3"/>
  <c r="BI1810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P1809" i="3"/>
  <c r="U1809" i="3"/>
  <c r="AA1809" i="3"/>
  <c r="AF1809" i="3"/>
  <c r="AK1809" i="3"/>
  <c r="AQ1809" i="3"/>
  <c r="AV1809" i="3"/>
  <c r="BA1809" i="3"/>
  <c r="BG1809" i="3"/>
  <c r="O1840" i="3"/>
  <c r="W1840" i="3"/>
  <c r="AE1840" i="3"/>
  <c r="AM1840" i="3"/>
  <c r="AU1840" i="3"/>
  <c r="BC1840" i="3"/>
  <c r="M1840" i="3"/>
  <c r="U1840" i="3"/>
  <c r="AC1840" i="3"/>
  <c r="AK1840" i="3"/>
  <c r="AS1840" i="3"/>
  <c r="BA1840" i="3"/>
  <c r="BI1840" i="3"/>
  <c r="AV1840" i="3"/>
  <c r="AF1840" i="3"/>
  <c r="P1840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N1833" i="3"/>
  <c r="R1833" i="3"/>
  <c r="V1833" i="3"/>
  <c r="AD1833" i="3"/>
  <c r="AH1833" i="3"/>
  <c r="AP1833" i="3"/>
  <c r="AX1833" i="3"/>
  <c r="BB1833" i="3"/>
  <c r="Z1833" i="3"/>
  <c r="AL1833" i="3"/>
  <c r="AT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O1816" i="3"/>
  <c r="S1816" i="3"/>
  <c r="W1816" i="3"/>
  <c r="AA1816" i="3"/>
  <c r="AE1816" i="3"/>
  <c r="AI1816" i="3"/>
  <c r="AM1816" i="3"/>
  <c r="AQ1816" i="3"/>
  <c r="AU1816" i="3"/>
  <c r="AY1816" i="3"/>
  <c r="BC1816" i="3"/>
  <c r="BG1816" i="3"/>
  <c r="P1816" i="3"/>
  <c r="T1816" i="3"/>
  <c r="X1816" i="3"/>
  <c r="AB1816" i="3"/>
  <c r="AF1816" i="3"/>
  <c r="AJ1816" i="3"/>
  <c r="AN1816" i="3"/>
  <c r="AR1816" i="3"/>
  <c r="AV1816" i="3"/>
  <c r="AZ1816" i="3"/>
  <c r="BD1816" i="3"/>
  <c r="BH1816" i="3"/>
  <c r="M1816" i="3"/>
  <c r="Q1816" i="3"/>
  <c r="U1816" i="3"/>
  <c r="Y1816" i="3"/>
  <c r="AC1816" i="3"/>
  <c r="AG1816" i="3"/>
  <c r="AK1816" i="3"/>
  <c r="AO1816" i="3"/>
  <c r="AS1816" i="3"/>
  <c r="AW1816" i="3"/>
  <c r="BA1816" i="3"/>
  <c r="BE1816" i="3"/>
  <c r="BI1816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N1815" i="3"/>
  <c r="R1815" i="3"/>
  <c r="V1815" i="3"/>
  <c r="Z1815" i="3"/>
  <c r="AD1815" i="3"/>
  <c r="AH1815" i="3"/>
  <c r="AL1815" i="3"/>
  <c r="AP1815" i="3"/>
  <c r="AT1815" i="3"/>
  <c r="AX1815" i="3"/>
  <c r="BB1815" i="3"/>
  <c r="BF1815" i="3"/>
  <c r="O1815" i="3"/>
  <c r="S1815" i="3"/>
  <c r="W1815" i="3"/>
  <c r="AA1815" i="3"/>
  <c r="AE1815" i="3"/>
  <c r="AI1815" i="3"/>
  <c r="AM1815" i="3"/>
  <c r="AQ1815" i="3"/>
  <c r="AU1815" i="3"/>
  <c r="AY1815" i="3"/>
  <c r="BC1815" i="3"/>
  <c r="BG1815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N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M1798" i="3"/>
  <c r="Q1798" i="3"/>
  <c r="U1798" i="3"/>
  <c r="Y1798" i="3"/>
  <c r="AC1798" i="3"/>
  <c r="AG1798" i="3"/>
  <c r="AK1798" i="3"/>
  <c r="AO1798" i="3"/>
  <c r="AS1798" i="3"/>
  <c r="AW1798" i="3"/>
  <c r="BA1798" i="3"/>
  <c r="BE1798" i="3"/>
  <c r="BI179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N1794" i="3"/>
  <c r="R1794" i="3"/>
  <c r="V1794" i="3"/>
  <c r="Z1794" i="3"/>
  <c r="AD1794" i="3"/>
  <c r="AH1794" i="3"/>
  <c r="AL1794" i="3"/>
  <c r="AP1794" i="3"/>
  <c r="AT1794" i="3"/>
  <c r="AX1794" i="3"/>
  <c r="BB1794" i="3"/>
  <c r="BF1794" i="3"/>
  <c r="P1792" i="3"/>
  <c r="T1792" i="3"/>
  <c r="X1792" i="3"/>
  <c r="AB1792" i="3"/>
  <c r="AF1792" i="3"/>
  <c r="AJ1792" i="3"/>
  <c r="AN1792" i="3"/>
  <c r="AR1792" i="3"/>
  <c r="AV1792" i="3"/>
  <c r="AZ1792" i="3"/>
  <c r="BD1792" i="3"/>
  <c r="BH1792" i="3"/>
  <c r="M1792" i="3"/>
  <c r="Q1792" i="3"/>
  <c r="U1792" i="3"/>
  <c r="Y1792" i="3"/>
  <c r="AC1792" i="3"/>
  <c r="AG1792" i="3"/>
  <c r="AK1792" i="3"/>
  <c r="AO1792" i="3"/>
  <c r="AS1792" i="3"/>
  <c r="AW1792" i="3"/>
  <c r="BA1792" i="3"/>
  <c r="BE1792" i="3"/>
  <c r="BI1792" i="3"/>
  <c r="N1792" i="3"/>
  <c r="R1792" i="3"/>
  <c r="V1792" i="3"/>
  <c r="Z1792" i="3"/>
  <c r="AD1792" i="3"/>
  <c r="AH1792" i="3"/>
  <c r="AL1792" i="3"/>
  <c r="AP1792" i="3"/>
  <c r="AT1792" i="3"/>
  <c r="AX1792" i="3"/>
  <c r="BB1792" i="3"/>
  <c r="BF1792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5" i="3"/>
  <c r="U1785" i="3"/>
  <c r="AA1785" i="3"/>
  <c r="AF1785" i="3"/>
  <c r="AK1785" i="3"/>
  <c r="AQ1785" i="3"/>
  <c r="AV1785" i="3"/>
  <c r="BA1785" i="3"/>
  <c r="BG1785" i="3"/>
  <c r="O1785" i="3"/>
  <c r="T1785" i="3"/>
  <c r="Y1785" i="3"/>
  <c r="AE1785" i="3"/>
  <c r="AJ1785" i="3"/>
  <c r="AO1785" i="3"/>
  <c r="AU1785" i="3"/>
  <c r="AZ1785" i="3"/>
  <c r="BE1785" i="3"/>
  <c r="BE1809" i="3"/>
  <c r="AZ1809" i="3"/>
  <c r="AU1809" i="3"/>
  <c r="AO1809" i="3"/>
  <c r="AJ1809" i="3"/>
  <c r="AE1809" i="3"/>
  <c r="Y1809" i="3"/>
  <c r="T1809" i="3"/>
  <c r="O1809" i="3"/>
  <c r="BB1808" i="3"/>
  <c r="AT1808" i="3"/>
  <c r="AL1808" i="3"/>
  <c r="AD1808" i="3"/>
  <c r="V1808" i="3"/>
  <c r="BE1807" i="3"/>
  <c r="AW1807" i="3"/>
  <c r="AO1807" i="3"/>
  <c r="AG1807" i="3"/>
  <c r="Y1807" i="3"/>
  <c r="BB1806" i="3"/>
  <c r="AT1806" i="3"/>
  <c r="AL1806" i="3"/>
  <c r="AD1806" i="3"/>
  <c r="V1806" i="3"/>
  <c r="BE1805" i="3"/>
  <c r="AW1805" i="3"/>
  <c r="AO1805" i="3"/>
  <c r="AG1805" i="3"/>
  <c r="BC1804" i="3"/>
  <c r="AM1804" i="3"/>
  <c r="W1804" i="3"/>
  <c r="BE1803" i="3"/>
  <c r="AO1803" i="3"/>
  <c r="BC1802" i="3"/>
  <c r="AM1802" i="3"/>
  <c r="W1802" i="3"/>
  <c r="BE1801" i="3"/>
  <c r="AO1801" i="3"/>
  <c r="BC1800" i="3"/>
  <c r="AM1800" i="3"/>
  <c r="W1800" i="3"/>
  <c r="BE1799" i="3"/>
  <c r="AO1799" i="3"/>
  <c r="BC1798" i="3"/>
  <c r="AM1798" i="3"/>
  <c r="W1798" i="3"/>
  <c r="BE1797" i="3"/>
  <c r="AO1797" i="3"/>
  <c r="BC1796" i="3"/>
  <c r="AM1796" i="3"/>
  <c r="W1796" i="3"/>
  <c r="BE1795" i="3"/>
  <c r="AO1795" i="3"/>
  <c r="BC1794" i="3"/>
  <c r="AM1794" i="3"/>
  <c r="W1794" i="3"/>
  <c r="BE1793" i="3"/>
  <c r="AO1793" i="3"/>
  <c r="BC1792" i="3"/>
  <c r="AM1792" i="3"/>
  <c r="W1792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S1791" i="3"/>
  <c r="W1791" i="3"/>
  <c r="AA1791" i="3"/>
  <c r="AE1791" i="3"/>
  <c r="AI1791" i="3"/>
  <c r="AM1791" i="3"/>
  <c r="AQ1791" i="3"/>
  <c r="AU1791" i="3"/>
  <c r="AY1791" i="3"/>
  <c r="BC1791" i="3"/>
  <c r="BG1791" i="3"/>
  <c r="P1791" i="3"/>
  <c r="T1791" i="3"/>
  <c r="X1791" i="3"/>
  <c r="AB1791" i="3"/>
  <c r="AF1791" i="3"/>
  <c r="AJ1791" i="3"/>
  <c r="AN1791" i="3"/>
  <c r="AR1791" i="3"/>
  <c r="AV1791" i="3"/>
  <c r="AZ1791" i="3"/>
  <c r="BD1791" i="3"/>
  <c r="BH1791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Q1783" i="3"/>
  <c r="Y1783" i="3"/>
  <c r="AG1783" i="3"/>
  <c r="AO1783" i="3"/>
  <c r="AW1783" i="3"/>
  <c r="BE1783" i="3"/>
  <c r="S1783" i="3"/>
  <c r="AA1783" i="3"/>
  <c r="AI1783" i="3"/>
  <c r="AQ1783" i="3"/>
  <c r="AY1783" i="3"/>
  <c r="BG1783" i="3"/>
  <c r="M1783" i="3"/>
  <c r="U1783" i="3"/>
  <c r="AC1783" i="3"/>
  <c r="AK1783" i="3"/>
  <c r="AS1783" i="3"/>
  <c r="BA1783" i="3"/>
  <c r="BI1783" i="3"/>
  <c r="O1783" i="3"/>
  <c r="W1783" i="3"/>
  <c r="AE1783" i="3"/>
  <c r="AM1783" i="3"/>
  <c r="AU1783" i="3"/>
  <c r="BC1783" i="3"/>
  <c r="BI1809" i="3"/>
  <c r="BD1809" i="3"/>
  <c r="AY1809" i="3"/>
  <c r="AS1809" i="3"/>
  <c r="AN1809" i="3"/>
  <c r="AI1809" i="3"/>
  <c r="AC1809" i="3"/>
  <c r="X1809" i="3"/>
  <c r="S1809" i="3"/>
  <c r="M1809" i="3"/>
  <c r="BG1808" i="3"/>
  <c r="AY1808" i="3"/>
  <c r="AQ1808" i="3"/>
  <c r="AI1808" i="3"/>
  <c r="AA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Q1808" i="3"/>
  <c r="U1808" i="3"/>
  <c r="Y1808" i="3"/>
  <c r="AC1808" i="3"/>
  <c r="AG1808" i="3"/>
  <c r="AK1808" i="3"/>
  <c r="AO1808" i="3"/>
  <c r="AS1808" i="3"/>
  <c r="AW1808" i="3"/>
  <c r="BA1808" i="3"/>
  <c r="BE1808" i="3"/>
  <c r="BI1808" i="3"/>
  <c r="BD1807" i="3"/>
  <c r="AV1807" i="3"/>
  <c r="AN1807" i="3"/>
  <c r="AF1807" i="3"/>
  <c r="X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S1807" i="3"/>
  <c r="W1807" i="3"/>
  <c r="AA1807" i="3"/>
  <c r="AE1807" i="3"/>
  <c r="AI1807" i="3"/>
  <c r="AM1807" i="3"/>
  <c r="AQ1807" i="3"/>
  <c r="AU1807" i="3"/>
  <c r="AY1807" i="3"/>
  <c r="BC1807" i="3"/>
  <c r="BG1807" i="3"/>
  <c r="BG1806" i="3"/>
  <c r="AY1806" i="3"/>
  <c r="AQ1806" i="3"/>
  <c r="AI1806" i="3"/>
  <c r="AA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Q1806" i="3"/>
  <c r="U1806" i="3"/>
  <c r="Y1806" i="3"/>
  <c r="AC1806" i="3"/>
  <c r="AG1806" i="3"/>
  <c r="AK1806" i="3"/>
  <c r="AO1806" i="3"/>
  <c r="AS1806" i="3"/>
  <c r="AW1806" i="3"/>
  <c r="BA1806" i="3"/>
  <c r="BE1806" i="3"/>
  <c r="BI1806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P1805" i="3"/>
  <c r="T1805" i="3"/>
  <c r="X1805" i="3"/>
  <c r="AY1804" i="3"/>
  <c r="AI1804" i="3"/>
  <c r="S1804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AY1802" i="3"/>
  <c r="AI1802" i="3"/>
  <c r="S1802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O1801" i="3"/>
  <c r="S1801" i="3"/>
  <c r="W1801" i="3"/>
  <c r="AA1801" i="3"/>
  <c r="AE1801" i="3"/>
  <c r="AI1801" i="3"/>
  <c r="AM1801" i="3"/>
  <c r="AQ1801" i="3"/>
  <c r="AU1801" i="3"/>
  <c r="AY1801" i="3"/>
  <c r="BC1801" i="3"/>
  <c r="BG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AY1800" i="3"/>
  <c r="AI1800" i="3"/>
  <c r="S1800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O1799" i="3"/>
  <c r="S1799" i="3"/>
  <c r="W1799" i="3"/>
  <c r="AA1799" i="3"/>
  <c r="AE1799" i="3"/>
  <c r="AI1799" i="3"/>
  <c r="AM1799" i="3"/>
  <c r="AQ1799" i="3"/>
  <c r="AU1799" i="3"/>
  <c r="AY1799" i="3"/>
  <c r="BC1799" i="3"/>
  <c r="BG1799" i="3"/>
  <c r="P1799" i="3"/>
  <c r="T1799" i="3"/>
  <c r="X1799" i="3"/>
  <c r="AB1799" i="3"/>
  <c r="AF1799" i="3"/>
  <c r="AJ1799" i="3"/>
  <c r="AN1799" i="3"/>
  <c r="AR1799" i="3"/>
  <c r="AV1799" i="3"/>
  <c r="AZ1799" i="3"/>
  <c r="BD1799" i="3"/>
  <c r="BH1799" i="3"/>
  <c r="AY1798" i="3"/>
  <c r="AI1798" i="3"/>
  <c r="S1798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O1797" i="3"/>
  <c r="S1797" i="3"/>
  <c r="W1797" i="3"/>
  <c r="AA1797" i="3"/>
  <c r="AE1797" i="3"/>
  <c r="AI1797" i="3"/>
  <c r="AM1797" i="3"/>
  <c r="AQ1797" i="3"/>
  <c r="AU1797" i="3"/>
  <c r="AY1797" i="3"/>
  <c r="BC1797" i="3"/>
  <c r="BG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AY1796" i="3"/>
  <c r="AI1796" i="3"/>
  <c r="S1796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AY1794" i="3"/>
  <c r="AI1794" i="3"/>
  <c r="S1794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P1793" i="3"/>
  <c r="T1793" i="3"/>
  <c r="X1793" i="3"/>
  <c r="AB1793" i="3"/>
  <c r="AF1793" i="3"/>
  <c r="AJ1793" i="3"/>
  <c r="AN1793" i="3"/>
  <c r="AR1793" i="3"/>
  <c r="AV1793" i="3"/>
  <c r="AZ1793" i="3"/>
  <c r="BD1793" i="3"/>
  <c r="BH1793" i="3"/>
  <c r="AY1792" i="3"/>
  <c r="AI1792" i="3"/>
  <c r="S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M1789" i="3"/>
  <c r="Q1789" i="3"/>
  <c r="U1789" i="3"/>
  <c r="Y1789" i="3"/>
  <c r="AC1789" i="3"/>
  <c r="AG1789" i="3"/>
  <c r="AK1789" i="3"/>
  <c r="AO1789" i="3"/>
  <c r="AS1789" i="3"/>
  <c r="AW1789" i="3"/>
  <c r="BA1789" i="3"/>
  <c r="BE1789" i="3"/>
  <c r="BI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Q1785" i="3"/>
  <c r="BH1809" i="3"/>
  <c r="BC1809" i="3"/>
  <c r="AW1809" i="3"/>
  <c r="AR1809" i="3"/>
  <c r="AM1809" i="3"/>
  <c r="AG1809" i="3"/>
  <c r="AB1809" i="3"/>
  <c r="W1809" i="3"/>
  <c r="Q1809" i="3"/>
  <c r="BF1808" i="3"/>
  <c r="AX1808" i="3"/>
  <c r="AP1808" i="3"/>
  <c r="AH1808" i="3"/>
  <c r="Z1808" i="3"/>
  <c r="R1808" i="3"/>
  <c r="BI1807" i="3"/>
  <c r="BA1807" i="3"/>
  <c r="AS1807" i="3"/>
  <c r="AK1807" i="3"/>
  <c r="AC1807" i="3"/>
  <c r="U1807" i="3"/>
  <c r="M1807" i="3"/>
  <c r="BF1806" i="3"/>
  <c r="AX1806" i="3"/>
  <c r="AP1806" i="3"/>
  <c r="AH1806" i="3"/>
  <c r="Z1806" i="3"/>
  <c r="R1806" i="3"/>
  <c r="BI1805" i="3"/>
  <c r="BA1805" i="3"/>
  <c r="AS1805" i="3"/>
  <c r="AK1805" i="3"/>
  <c r="AC1805" i="3"/>
  <c r="Q1805" i="3"/>
  <c r="AU1804" i="3"/>
  <c r="AE1804" i="3"/>
  <c r="O1804" i="3"/>
  <c r="BL1804" i="3" s="1"/>
  <c r="AW1803" i="3"/>
  <c r="AG1803" i="3"/>
  <c r="Q1803" i="3"/>
  <c r="AU1802" i="3"/>
  <c r="AE1802" i="3"/>
  <c r="O1802" i="3"/>
  <c r="AW1801" i="3"/>
  <c r="AG1801" i="3"/>
  <c r="Q1801" i="3"/>
  <c r="AU1800" i="3"/>
  <c r="AE1800" i="3"/>
  <c r="O1800" i="3"/>
  <c r="BL1800" i="3" s="1"/>
  <c r="AW1799" i="3"/>
  <c r="AG1799" i="3"/>
  <c r="Q1799" i="3"/>
  <c r="AU1798" i="3"/>
  <c r="AE1798" i="3"/>
  <c r="O1798" i="3"/>
  <c r="AW1797" i="3"/>
  <c r="AG1797" i="3"/>
  <c r="Q1797" i="3"/>
  <c r="AU1796" i="3"/>
  <c r="AE1796" i="3"/>
  <c r="O1796" i="3"/>
  <c r="BL1796" i="3" s="1"/>
  <c r="AW1795" i="3"/>
  <c r="AG1795" i="3"/>
  <c r="Q1795" i="3"/>
  <c r="AU1794" i="3"/>
  <c r="AE1794" i="3"/>
  <c r="O1794" i="3"/>
  <c r="AW1793" i="3"/>
  <c r="AG1793" i="3"/>
  <c r="Q1793" i="3"/>
  <c r="AU1792" i="3"/>
  <c r="AE1792" i="3"/>
  <c r="O1792" i="3"/>
  <c r="BL1792" i="3" s="1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Q1781" i="3"/>
  <c r="Y1781" i="3"/>
  <c r="AG1781" i="3"/>
  <c r="AO1781" i="3"/>
  <c r="AW1781" i="3"/>
  <c r="BE1781" i="3"/>
  <c r="S1781" i="3"/>
  <c r="AA1781" i="3"/>
  <c r="AI1781" i="3"/>
  <c r="AQ1781" i="3"/>
  <c r="AY1781" i="3"/>
  <c r="BG1781" i="3"/>
  <c r="M1781" i="3"/>
  <c r="U1781" i="3"/>
  <c r="AC1781" i="3"/>
  <c r="AK1781" i="3"/>
  <c r="AS1781" i="3"/>
  <c r="BA1781" i="3"/>
  <c r="BI1781" i="3"/>
  <c r="O1781" i="3"/>
  <c r="W1781" i="3"/>
  <c r="AE1781" i="3"/>
  <c r="AM1781" i="3"/>
  <c r="AU1781" i="3"/>
  <c r="BC1781" i="3"/>
  <c r="P1779" i="3"/>
  <c r="T1779" i="3"/>
  <c r="X1779" i="3"/>
  <c r="AB1779" i="3"/>
  <c r="AF1779" i="3"/>
  <c r="AJ1779" i="3"/>
  <c r="AN1779" i="3"/>
  <c r="AR1779" i="3"/>
  <c r="AV1779" i="3"/>
  <c r="AZ1779" i="3"/>
  <c r="BD1779" i="3"/>
  <c r="BH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Q1779" i="3"/>
  <c r="Y1779" i="3"/>
  <c r="AG1779" i="3"/>
  <c r="AO1779" i="3"/>
  <c r="AW1779" i="3"/>
  <c r="BE1779" i="3"/>
  <c r="S1779" i="3"/>
  <c r="AA1779" i="3"/>
  <c r="AI1779" i="3"/>
  <c r="AQ1779" i="3"/>
  <c r="AY1779" i="3"/>
  <c r="BG1779" i="3"/>
  <c r="M1779" i="3"/>
  <c r="U1779" i="3"/>
  <c r="AC1779" i="3"/>
  <c r="AK1779" i="3"/>
  <c r="AS1779" i="3"/>
  <c r="BA1779" i="3"/>
  <c r="BI1779" i="3"/>
  <c r="O1779" i="3"/>
  <c r="W1779" i="3"/>
  <c r="AE1779" i="3"/>
  <c r="AM1779" i="3"/>
  <c r="AU1779" i="3"/>
  <c r="BC1779" i="3"/>
  <c r="P1777" i="3"/>
  <c r="T1777" i="3"/>
  <c r="X1777" i="3"/>
  <c r="AB1777" i="3"/>
  <c r="AF1777" i="3"/>
  <c r="AJ1777" i="3"/>
  <c r="AN1777" i="3"/>
  <c r="AR1777" i="3"/>
  <c r="AV1777" i="3"/>
  <c r="AZ1777" i="3"/>
  <c r="BD1777" i="3"/>
  <c r="BH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Q1777" i="3"/>
  <c r="Y1777" i="3"/>
  <c r="AG1777" i="3"/>
  <c r="AO1777" i="3"/>
  <c r="AW1777" i="3"/>
  <c r="BE1777" i="3"/>
  <c r="S1777" i="3"/>
  <c r="AA1777" i="3"/>
  <c r="AI1777" i="3"/>
  <c r="AQ1777" i="3"/>
  <c r="AY1777" i="3"/>
  <c r="BG1777" i="3"/>
  <c r="M1777" i="3"/>
  <c r="U1777" i="3"/>
  <c r="AC1777" i="3"/>
  <c r="AK1777" i="3"/>
  <c r="AS1777" i="3"/>
  <c r="BA1777" i="3"/>
  <c r="BI1777" i="3"/>
  <c r="O1777" i="3"/>
  <c r="W1777" i="3"/>
  <c r="AE1777" i="3"/>
  <c r="AM1777" i="3"/>
  <c r="AU1777" i="3"/>
  <c r="BC1777" i="3"/>
  <c r="P1775" i="3"/>
  <c r="T1775" i="3"/>
  <c r="X1775" i="3"/>
  <c r="AB1775" i="3"/>
  <c r="AF1775" i="3"/>
  <c r="AJ1775" i="3"/>
  <c r="AN1775" i="3"/>
  <c r="AR1775" i="3"/>
  <c r="AV1775" i="3"/>
  <c r="AZ1775" i="3"/>
  <c r="BD1775" i="3"/>
  <c r="BH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Q1775" i="3"/>
  <c r="Y1775" i="3"/>
  <c r="AG1775" i="3"/>
  <c r="AO1775" i="3"/>
  <c r="AW1775" i="3"/>
  <c r="BE1775" i="3"/>
  <c r="S1775" i="3"/>
  <c r="AA1775" i="3"/>
  <c r="AI1775" i="3"/>
  <c r="AQ1775" i="3"/>
  <c r="AY1775" i="3"/>
  <c r="BG1775" i="3"/>
  <c r="M1775" i="3"/>
  <c r="U1775" i="3"/>
  <c r="AC1775" i="3"/>
  <c r="AK1775" i="3"/>
  <c r="AS1775" i="3"/>
  <c r="BA1775" i="3"/>
  <c r="BI1775" i="3"/>
  <c r="O1775" i="3"/>
  <c r="W1775" i="3"/>
  <c r="AE1775" i="3"/>
  <c r="AM1775" i="3"/>
  <c r="AU1775" i="3"/>
  <c r="BC1775" i="3"/>
  <c r="N1784" i="3"/>
  <c r="R1784" i="3"/>
  <c r="V1784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N1782" i="3"/>
  <c r="BN1782" i="3" s="1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N1780" i="3"/>
  <c r="R1780" i="3"/>
  <c r="V1780" i="3"/>
  <c r="Z1780" i="3"/>
  <c r="AD1780" i="3"/>
  <c r="AH1780" i="3"/>
  <c r="AL1780" i="3"/>
  <c r="AP1780" i="3"/>
  <c r="AT1780" i="3"/>
  <c r="AX1780" i="3"/>
  <c r="BB1780" i="3"/>
  <c r="BF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N1778" i="3"/>
  <c r="R1778" i="3"/>
  <c r="V1778" i="3"/>
  <c r="Z1778" i="3"/>
  <c r="AD1778" i="3"/>
  <c r="AH1778" i="3"/>
  <c r="AL1778" i="3"/>
  <c r="AP1778" i="3"/>
  <c r="AT1778" i="3"/>
  <c r="AX1778" i="3"/>
  <c r="BB1778" i="3"/>
  <c r="BF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N1776" i="3"/>
  <c r="R1776" i="3"/>
  <c r="V1776" i="3"/>
  <c r="Z1776" i="3"/>
  <c r="AD1776" i="3"/>
  <c r="AH1776" i="3"/>
  <c r="AL1776" i="3"/>
  <c r="AP1776" i="3"/>
  <c r="AT1776" i="3"/>
  <c r="AX1776" i="3"/>
  <c r="BB1776" i="3"/>
  <c r="BF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BG1774" i="3"/>
  <c r="AY1774" i="3"/>
  <c r="AO1774" i="3"/>
  <c r="BC1773" i="3"/>
  <c r="AM1773" i="3"/>
  <c r="W1773" i="3"/>
  <c r="BE1772" i="3"/>
  <c r="AO1772" i="3"/>
  <c r="BC1771" i="3"/>
  <c r="AM1771" i="3"/>
  <c r="W1771" i="3"/>
  <c r="BE1770" i="3"/>
  <c r="AO1770" i="3"/>
  <c r="BC1769" i="3"/>
  <c r="AM1769" i="3"/>
  <c r="W1769" i="3"/>
  <c r="BE1768" i="3"/>
  <c r="AO1768" i="3"/>
  <c r="BC1767" i="3"/>
  <c r="AM1767" i="3"/>
  <c r="W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N1760" i="3"/>
  <c r="R1760" i="3"/>
  <c r="V1760" i="3"/>
  <c r="Z1760" i="3"/>
  <c r="AD1760" i="3"/>
  <c r="AH1760" i="3"/>
  <c r="AL1760" i="3"/>
  <c r="AP1760" i="3"/>
  <c r="AT1760" i="3"/>
  <c r="AX1760" i="3"/>
  <c r="BB1760" i="3"/>
  <c r="BF1760" i="3"/>
  <c r="O1760" i="3"/>
  <c r="S1760" i="3"/>
  <c r="W1760" i="3"/>
  <c r="AA1760" i="3"/>
  <c r="AE1760" i="3"/>
  <c r="AI1760" i="3"/>
  <c r="AM1760" i="3"/>
  <c r="AQ1760" i="3"/>
  <c r="AU1760" i="3"/>
  <c r="AY1760" i="3"/>
  <c r="BC1760" i="3"/>
  <c r="BG1760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U1760" i="3"/>
  <c r="Y1760" i="3"/>
  <c r="AC1760" i="3"/>
  <c r="AG1760" i="3"/>
  <c r="AK1760" i="3"/>
  <c r="AO1760" i="3"/>
  <c r="AS1760" i="3"/>
  <c r="AW1760" i="3"/>
  <c r="BA1760" i="3"/>
  <c r="BE1760" i="3"/>
  <c r="BI1760" i="3"/>
  <c r="O1757" i="3"/>
  <c r="S1757" i="3"/>
  <c r="W1757" i="3"/>
  <c r="AA1757" i="3"/>
  <c r="AE1757" i="3"/>
  <c r="AI1757" i="3"/>
  <c r="AM1757" i="3"/>
  <c r="AQ1757" i="3"/>
  <c r="AU1757" i="3"/>
  <c r="AY1757" i="3"/>
  <c r="BC1757" i="3"/>
  <c r="BG1757" i="3"/>
  <c r="P1745" i="3"/>
  <c r="AF1745" i="3"/>
  <c r="AV1745" i="3"/>
  <c r="T1745" i="3"/>
  <c r="AJ1745" i="3"/>
  <c r="AZ1745" i="3"/>
  <c r="X1745" i="3"/>
  <c r="AN1745" i="3"/>
  <c r="BD1745" i="3"/>
  <c r="BI1785" i="3"/>
  <c r="BD1785" i="3"/>
  <c r="AY1785" i="3"/>
  <c r="AS1785" i="3"/>
  <c r="AN1785" i="3"/>
  <c r="AI1785" i="3"/>
  <c r="AC1785" i="3"/>
  <c r="X1785" i="3"/>
  <c r="S1785" i="3"/>
  <c r="M1785" i="3"/>
  <c r="BE1784" i="3"/>
  <c r="AY1784" i="3"/>
  <c r="AT1784" i="3"/>
  <c r="AO1784" i="3"/>
  <c r="AI1784" i="3"/>
  <c r="AD1784" i="3"/>
  <c r="Y1784" i="3"/>
  <c r="Q1784" i="3"/>
  <c r="BE1782" i="3"/>
  <c r="AW1782" i="3"/>
  <c r="AO1782" i="3"/>
  <c r="AG1782" i="3"/>
  <c r="Y1782" i="3"/>
  <c r="Q1782" i="3"/>
  <c r="N1774" i="3"/>
  <c r="R1774" i="3"/>
  <c r="V1774" i="3"/>
  <c r="Z1774" i="3"/>
  <c r="AD1774" i="3"/>
  <c r="AH1774" i="3"/>
  <c r="AL1774" i="3"/>
  <c r="AP1774" i="3"/>
  <c r="AT1774" i="3"/>
  <c r="AX1774" i="3"/>
  <c r="BB1774" i="3"/>
  <c r="BF1774" i="3"/>
  <c r="O1774" i="3"/>
  <c r="S1774" i="3"/>
  <c r="W1774" i="3"/>
  <c r="AA1774" i="3"/>
  <c r="AE1774" i="3"/>
  <c r="AI1774" i="3"/>
  <c r="AM1774" i="3"/>
  <c r="AQ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AY1773" i="3"/>
  <c r="AI1773" i="3"/>
  <c r="S1773" i="3"/>
  <c r="N1772" i="3"/>
  <c r="R1772" i="3"/>
  <c r="V1772" i="3"/>
  <c r="Z1772" i="3"/>
  <c r="AD1772" i="3"/>
  <c r="AH1772" i="3"/>
  <c r="AL1772" i="3"/>
  <c r="AP1772" i="3"/>
  <c r="AT1772" i="3"/>
  <c r="AX1772" i="3"/>
  <c r="BB1772" i="3"/>
  <c r="BF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AY1771" i="3"/>
  <c r="AI1771" i="3"/>
  <c r="S1771" i="3"/>
  <c r="N1770" i="3"/>
  <c r="R1770" i="3"/>
  <c r="V1770" i="3"/>
  <c r="Z1770" i="3"/>
  <c r="AD1770" i="3"/>
  <c r="AH1770" i="3"/>
  <c r="AL1770" i="3"/>
  <c r="AP1770" i="3"/>
  <c r="AT1770" i="3"/>
  <c r="AX1770" i="3"/>
  <c r="BB1770" i="3"/>
  <c r="BF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AY1769" i="3"/>
  <c r="AI1769" i="3"/>
  <c r="S1769" i="3"/>
  <c r="N1768" i="3"/>
  <c r="R1768" i="3"/>
  <c r="V1768" i="3"/>
  <c r="Z1768" i="3"/>
  <c r="AD1768" i="3"/>
  <c r="AH1768" i="3"/>
  <c r="AL1768" i="3"/>
  <c r="AP1768" i="3"/>
  <c r="AT1768" i="3"/>
  <c r="AX1768" i="3"/>
  <c r="BB1768" i="3"/>
  <c r="BF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AY1767" i="3"/>
  <c r="AI1767" i="3"/>
  <c r="S1767" i="3"/>
  <c r="N1766" i="3"/>
  <c r="R1766" i="3"/>
  <c r="V1766" i="3"/>
  <c r="Z1766" i="3"/>
  <c r="AD1766" i="3"/>
  <c r="AH1766" i="3"/>
  <c r="AL1766" i="3"/>
  <c r="AP1766" i="3"/>
  <c r="AT1766" i="3"/>
  <c r="AX1766" i="3"/>
  <c r="BB1766" i="3"/>
  <c r="BF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N1758" i="3"/>
  <c r="R1758" i="3"/>
  <c r="V1758" i="3"/>
  <c r="Z1758" i="3"/>
  <c r="AD1758" i="3"/>
  <c r="AH1758" i="3"/>
  <c r="AL1758" i="3"/>
  <c r="AP1758" i="3"/>
  <c r="AT1758" i="3"/>
  <c r="AX1758" i="3"/>
  <c r="BB1758" i="3"/>
  <c r="BF1758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N1755" i="3"/>
  <c r="T1755" i="3"/>
  <c r="Y1755" i="3"/>
  <c r="AD1755" i="3"/>
  <c r="AJ1755" i="3"/>
  <c r="AO1755" i="3"/>
  <c r="AT1755" i="3"/>
  <c r="AZ1755" i="3"/>
  <c r="BE1755" i="3"/>
  <c r="R1752" i="3"/>
  <c r="Z1752" i="3"/>
  <c r="AH1752" i="3"/>
  <c r="AP1752" i="3"/>
  <c r="AV1752" i="3"/>
  <c r="BB1752" i="3"/>
  <c r="BG1752" i="3"/>
  <c r="N1752" i="3"/>
  <c r="V1752" i="3"/>
  <c r="AD1752" i="3"/>
  <c r="AL1752" i="3"/>
  <c r="AT1752" i="3"/>
  <c r="AY1752" i="3"/>
  <c r="BD1752" i="3"/>
  <c r="P1747" i="3"/>
  <c r="AF1747" i="3"/>
  <c r="AV1747" i="3"/>
  <c r="T1747" i="3"/>
  <c r="AJ1747" i="3"/>
  <c r="AZ1747" i="3"/>
  <c r="X1747" i="3"/>
  <c r="AN1747" i="3"/>
  <c r="BD1747" i="3"/>
  <c r="BH1785" i="3"/>
  <c r="BC1785" i="3"/>
  <c r="AW1785" i="3"/>
  <c r="AR1785" i="3"/>
  <c r="AM1785" i="3"/>
  <c r="AG1785" i="3"/>
  <c r="AB1785" i="3"/>
  <c r="W1785" i="3"/>
  <c r="BI1784" i="3"/>
  <c r="BC1784" i="3"/>
  <c r="AX1784" i="3"/>
  <c r="AS1784" i="3"/>
  <c r="AM1784" i="3"/>
  <c r="AH1784" i="3"/>
  <c r="AC1784" i="3"/>
  <c r="W1784" i="3"/>
  <c r="O1784" i="3"/>
  <c r="BC1782" i="3"/>
  <c r="AU1782" i="3"/>
  <c r="AM1782" i="3"/>
  <c r="AE1782" i="3"/>
  <c r="W1782" i="3"/>
  <c r="O1782" i="3"/>
  <c r="BC1780" i="3"/>
  <c r="AU1780" i="3"/>
  <c r="AM1780" i="3"/>
  <c r="AE1780" i="3"/>
  <c r="W1780" i="3"/>
  <c r="O1780" i="3"/>
  <c r="BC1778" i="3"/>
  <c r="AU1778" i="3"/>
  <c r="AM1778" i="3"/>
  <c r="AE1778" i="3"/>
  <c r="W1778" i="3"/>
  <c r="O1778" i="3"/>
  <c r="BN1778" i="3" s="1"/>
  <c r="BC1776" i="3"/>
  <c r="AU1776" i="3"/>
  <c r="AM1776" i="3"/>
  <c r="AE1776" i="3"/>
  <c r="W1776" i="3"/>
  <c r="O1776" i="3"/>
  <c r="BC1774" i="3"/>
  <c r="AU1774" i="3"/>
  <c r="AG1774" i="3"/>
  <c r="Q1774" i="3"/>
  <c r="AU1773" i="3"/>
  <c r="AE1773" i="3"/>
  <c r="AW1772" i="3"/>
  <c r="AG1772" i="3"/>
  <c r="Q1772" i="3"/>
  <c r="AU1771" i="3"/>
  <c r="AE1771" i="3"/>
  <c r="AW1770" i="3"/>
  <c r="AG1770" i="3"/>
  <c r="Q1770" i="3"/>
  <c r="AU1769" i="3"/>
  <c r="AE1769" i="3"/>
  <c r="AW1768" i="3"/>
  <c r="AG1768" i="3"/>
  <c r="Q1768" i="3"/>
  <c r="AU1767" i="3"/>
  <c r="AE1767" i="3"/>
  <c r="AW1766" i="3"/>
  <c r="AG1766" i="3"/>
  <c r="Q1766" i="3"/>
  <c r="P1765" i="3"/>
  <c r="N1764" i="3"/>
  <c r="R1764" i="3"/>
  <c r="V1764" i="3"/>
  <c r="Z1764" i="3"/>
  <c r="AD1764" i="3"/>
  <c r="AH1764" i="3"/>
  <c r="AL1764" i="3"/>
  <c r="AP1764" i="3"/>
  <c r="AT1764" i="3"/>
  <c r="AX1764" i="3"/>
  <c r="BB1764" i="3"/>
  <c r="BF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1" i="3"/>
  <c r="S1761" i="3"/>
  <c r="W1761" i="3"/>
  <c r="AA1761" i="3"/>
  <c r="AE1761" i="3"/>
  <c r="AI1761" i="3"/>
  <c r="AM1761" i="3"/>
  <c r="AQ1761" i="3"/>
  <c r="AU1761" i="3"/>
  <c r="AY1761" i="3"/>
  <c r="BC1761" i="3"/>
  <c r="BG1761" i="3"/>
  <c r="P1757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R1754" i="3"/>
  <c r="N1753" i="3"/>
  <c r="T1753" i="3"/>
  <c r="Y1753" i="3"/>
  <c r="AD1753" i="3"/>
  <c r="AJ1753" i="3"/>
  <c r="AO1753" i="3"/>
  <c r="AT1753" i="3"/>
  <c r="AZ1753" i="3"/>
  <c r="BE1753" i="3"/>
  <c r="P1749" i="3"/>
  <c r="AF1749" i="3"/>
  <c r="AV1749" i="3"/>
  <c r="T1749" i="3"/>
  <c r="AJ1749" i="3"/>
  <c r="AZ1749" i="3"/>
  <c r="X1749" i="3"/>
  <c r="AN1749" i="3"/>
  <c r="BD1749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G1784" i="3"/>
  <c r="BB1784" i="3"/>
  <c r="AW1784" i="3"/>
  <c r="AQ1784" i="3"/>
  <c r="AL1784" i="3"/>
  <c r="AG1784" i="3"/>
  <c r="AA1784" i="3"/>
  <c r="U1784" i="3"/>
  <c r="M1784" i="3"/>
  <c r="P1773" i="3"/>
  <c r="T1773" i="3"/>
  <c r="X1773" i="3"/>
  <c r="AB1773" i="3"/>
  <c r="AF1773" i="3"/>
  <c r="AJ1773" i="3"/>
  <c r="AN1773" i="3"/>
  <c r="AR1773" i="3"/>
  <c r="AV1773" i="3"/>
  <c r="AZ1773" i="3"/>
  <c r="BD1773" i="3"/>
  <c r="BH1773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P1771" i="3"/>
  <c r="T1771" i="3"/>
  <c r="X1771" i="3"/>
  <c r="AB1771" i="3"/>
  <c r="AF1771" i="3"/>
  <c r="AJ1771" i="3"/>
  <c r="AN1771" i="3"/>
  <c r="AR1771" i="3"/>
  <c r="AV1771" i="3"/>
  <c r="AZ1771" i="3"/>
  <c r="BD1771" i="3"/>
  <c r="BH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P1769" i="3"/>
  <c r="T1769" i="3"/>
  <c r="X1769" i="3"/>
  <c r="AB1769" i="3"/>
  <c r="AF1769" i="3"/>
  <c r="AJ1769" i="3"/>
  <c r="AN1769" i="3"/>
  <c r="AR1769" i="3"/>
  <c r="AV1769" i="3"/>
  <c r="AZ1769" i="3"/>
  <c r="BD1769" i="3"/>
  <c r="BH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P1767" i="3"/>
  <c r="T1767" i="3"/>
  <c r="X1767" i="3"/>
  <c r="AB1767" i="3"/>
  <c r="AF1767" i="3"/>
  <c r="AJ1767" i="3"/>
  <c r="AN1767" i="3"/>
  <c r="AR1767" i="3"/>
  <c r="AV1767" i="3"/>
  <c r="AZ1767" i="3"/>
  <c r="BD1767" i="3"/>
  <c r="BH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N1767" i="3"/>
  <c r="R1767" i="3"/>
  <c r="V1767" i="3"/>
  <c r="Z1767" i="3"/>
  <c r="AD1767" i="3"/>
  <c r="AH1767" i="3"/>
  <c r="AL1767" i="3"/>
  <c r="AP1767" i="3"/>
  <c r="AT1767" i="3"/>
  <c r="AX1767" i="3"/>
  <c r="BB1767" i="3"/>
  <c r="BF1767" i="3"/>
  <c r="BI1766" i="3"/>
  <c r="AS1766" i="3"/>
  <c r="AC1766" i="3"/>
  <c r="M1766" i="3"/>
  <c r="P1763" i="3"/>
  <c r="N1762" i="3"/>
  <c r="R1762" i="3"/>
  <c r="V1762" i="3"/>
  <c r="Z1762" i="3"/>
  <c r="AD1762" i="3"/>
  <c r="AH1762" i="3"/>
  <c r="AL1762" i="3"/>
  <c r="AP1762" i="3"/>
  <c r="AT1762" i="3"/>
  <c r="AX1762" i="3"/>
  <c r="BB1762" i="3"/>
  <c r="BF1762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Q1762" i="3"/>
  <c r="U1762" i="3"/>
  <c r="Y1762" i="3"/>
  <c r="AC1762" i="3"/>
  <c r="AG1762" i="3"/>
  <c r="AK1762" i="3"/>
  <c r="AO1762" i="3"/>
  <c r="AS1762" i="3"/>
  <c r="AW1762" i="3"/>
  <c r="BA1762" i="3"/>
  <c r="BE1762" i="3"/>
  <c r="BI1762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4" i="3"/>
  <c r="V1754" i="3"/>
  <c r="AA1754" i="3"/>
  <c r="AF1754" i="3"/>
  <c r="AL1754" i="3"/>
  <c r="AQ1754" i="3"/>
  <c r="AV1754" i="3"/>
  <c r="BB1754" i="3"/>
  <c r="BG1754" i="3"/>
  <c r="N1754" i="3"/>
  <c r="S1754" i="3"/>
  <c r="X1754" i="3"/>
  <c r="AD1754" i="3"/>
  <c r="AI1754" i="3"/>
  <c r="AN1754" i="3"/>
  <c r="AT1754" i="3"/>
  <c r="AY1754" i="3"/>
  <c r="BD1754" i="3"/>
  <c r="T1752" i="3"/>
  <c r="N1751" i="3"/>
  <c r="V1751" i="3"/>
  <c r="AD1751" i="3"/>
  <c r="AL1751" i="3"/>
  <c r="AT1751" i="3"/>
  <c r="BB1751" i="3"/>
  <c r="P1751" i="3"/>
  <c r="X1751" i="3"/>
  <c r="AF1751" i="3"/>
  <c r="AN1751" i="3"/>
  <c r="AV1751" i="3"/>
  <c r="BD1751" i="3"/>
  <c r="R1751" i="3"/>
  <c r="Z1751" i="3"/>
  <c r="AH1751" i="3"/>
  <c r="AP1751" i="3"/>
  <c r="AX1751" i="3"/>
  <c r="BF1751" i="3"/>
  <c r="O1755" i="3"/>
  <c r="S1755" i="3"/>
  <c r="W1755" i="3"/>
  <c r="AA1755" i="3"/>
  <c r="AE1755" i="3"/>
  <c r="AI1755" i="3"/>
  <c r="AM1755" i="3"/>
  <c r="AQ1755" i="3"/>
  <c r="AU1755" i="3"/>
  <c r="AY1755" i="3"/>
  <c r="BC1755" i="3"/>
  <c r="BG1755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O1750" i="3"/>
  <c r="S1750" i="3"/>
  <c r="W1750" i="3"/>
  <c r="AA1750" i="3"/>
  <c r="AE1750" i="3"/>
  <c r="AI1750" i="3"/>
  <c r="AM1750" i="3"/>
  <c r="AQ1750" i="3"/>
  <c r="AU1750" i="3"/>
  <c r="AY1750" i="3"/>
  <c r="BC1750" i="3"/>
  <c r="BG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O1746" i="3"/>
  <c r="S1746" i="3"/>
  <c r="W1746" i="3"/>
  <c r="AA1746" i="3"/>
  <c r="AE1746" i="3"/>
  <c r="AI1746" i="3"/>
  <c r="AM1746" i="3"/>
  <c r="AQ1746" i="3"/>
  <c r="AU1746" i="3"/>
  <c r="AY1746" i="3"/>
  <c r="BC1746" i="3"/>
  <c r="BG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O1744" i="3"/>
  <c r="S1744" i="3"/>
  <c r="W1744" i="3"/>
  <c r="AA1744" i="3"/>
  <c r="AE1744" i="3"/>
  <c r="AI1744" i="3"/>
  <c r="AM1744" i="3"/>
  <c r="AQ1744" i="3"/>
  <c r="AU1744" i="3"/>
  <c r="AY1744" i="3"/>
  <c r="BC1744" i="3"/>
  <c r="BG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F1763" i="3"/>
  <c r="BB1763" i="3"/>
  <c r="AX1763" i="3"/>
  <c r="AT1763" i="3"/>
  <c r="AP1763" i="3"/>
  <c r="AL1763" i="3"/>
  <c r="AH1763" i="3"/>
  <c r="AD1763" i="3"/>
  <c r="Z1763" i="3"/>
  <c r="V1763" i="3"/>
  <c r="R1763" i="3"/>
  <c r="N1763" i="3"/>
  <c r="BF1761" i="3"/>
  <c r="BB1761" i="3"/>
  <c r="AX1761" i="3"/>
  <c r="AT1761" i="3"/>
  <c r="AP1761" i="3"/>
  <c r="AL1761" i="3"/>
  <c r="AH1761" i="3"/>
  <c r="AD1761" i="3"/>
  <c r="Z1761" i="3"/>
  <c r="V1761" i="3"/>
  <c r="R1761" i="3"/>
  <c r="N1761" i="3"/>
  <c r="BF1759" i="3"/>
  <c r="BB1759" i="3"/>
  <c r="AX1759" i="3"/>
  <c r="AT1759" i="3"/>
  <c r="AP1759" i="3"/>
  <c r="AL1759" i="3"/>
  <c r="AH1759" i="3"/>
  <c r="AD1759" i="3"/>
  <c r="Z1759" i="3"/>
  <c r="V1759" i="3"/>
  <c r="R1759" i="3"/>
  <c r="N1759" i="3"/>
  <c r="BF1757" i="3"/>
  <c r="BB1757" i="3"/>
  <c r="AX1757" i="3"/>
  <c r="AT1757" i="3"/>
  <c r="AP1757" i="3"/>
  <c r="AL1757" i="3"/>
  <c r="AH1757" i="3"/>
  <c r="AD1757" i="3"/>
  <c r="Z1757" i="3"/>
  <c r="V1757" i="3"/>
  <c r="R1757" i="3"/>
  <c r="N1757" i="3"/>
  <c r="BH1756" i="3"/>
  <c r="BD1756" i="3"/>
  <c r="AZ1756" i="3"/>
  <c r="AV1756" i="3"/>
  <c r="AR1756" i="3"/>
  <c r="AN1756" i="3"/>
  <c r="AJ1756" i="3"/>
  <c r="AF1756" i="3"/>
  <c r="AB1756" i="3"/>
  <c r="X1756" i="3"/>
  <c r="T1756" i="3"/>
  <c r="P1756" i="3"/>
  <c r="BI1755" i="3"/>
  <c r="BD1755" i="3"/>
  <c r="AX1755" i="3"/>
  <c r="AS1755" i="3"/>
  <c r="AN1755" i="3"/>
  <c r="AH1755" i="3"/>
  <c r="AC1755" i="3"/>
  <c r="X1755" i="3"/>
  <c r="R1755" i="3"/>
  <c r="M1755" i="3"/>
  <c r="BH1754" i="3"/>
  <c r="BC1754" i="3"/>
  <c r="AX1754" i="3"/>
  <c r="AR1754" i="3"/>
  <c r="AM1754" i="3"/>
  <c r="AH1754" i="3"/>
  <c r="AB1754" i="3"/>
  <c r="W1754" i="3"/>
  <c r="BI1753" i="3"/>
  <c r="BD1753" i="3"/>
  <c r="AX1753" i="3"/>
  <c r="AS1753" i="3"/>
  <c r="AN1753" i="3"/>
  <c r="AH1753" i="3"/>
  <c r="AC1753" i="3"/>
  <c r="X1753" i="3"/>
  <c r="R1753" i="3"/>
  <c r="M1753" i="3"/>
  <c r="BH1752" i="3"/>
  <c r="BC1752" i="3"/>
  <c r="AX1752" i="3"/>
  <c r="AR1752" i="3"/>
  <c r="AJ1752" i="3"/>
  <c r="AB1752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B1750" i="3"/>
  <c r="AL1750" i="3"/>
  <c r="V1750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BB1748" i="3"/>
  <c r="AL1748" i="3"/>
  <c r="V1748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B1746" i="3"/>
  <c r="AL1746" i="3"/>
  <c r="V1746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B1744" i="3"/>
  <c r="AL1744" i="3"/>
  <c r="V1744" i="3"/>
  <c r="M1743" i="3"/>
  <c r="Q1743" i="3"/>
  <c r="U1743" i="3"/>
  <c r="Y1743" i="3"/>
  <c r="AC1743" i="3"/>
  <c r="AG1743" i="3"/>
  <c r="AK1743" i="3"/>
  <c r="AO1743" i="3"/>
  <c r="AS1743" i="3"/>
  <c r="AW1743" i="3"/>
  <c r="BA1743" i="3"/>
  <c r="BE1743" i="3"/>
  <c r="BI1743" i="3"/>
  <c r="N1743" i="3"/>
  <c r="R1743" i="3"/>
  <c r="V1743" i="3"/>
  <c r="Z1743" i="3"/>
  <c r="AD1743" i="3"/>
  <c r="AH1743" i="3"/>
  <c r="AL1743" i="3"/>
  <c r="AP1743" i="3"/>
  <c r="AT1743" i="3"/>
  <c r="AX1743" i="3"/>
  <c r="BB1743" i="3"/>
  <c r="BF1743" i="3"/>
  <c r="O1743" i="3"/>
  <c r="S1743" i="3"/>
  <c r="W1743" i="3"/>
  <c r="AA1743" i="3"/>
  <c r="AE1743" i="3"/>
  <c r="AI1743" i="3"/>
  <c r="AM1743" i="3"/>
  <c r="AQ1743" i="3"/>
  <c r="AU1743" i="3"/>
  <c r="AY1743" i="3"/>
  <c r="BC1743" i="3"/>
  <c r="BG1743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M1765" i="3"/>
  <c r="BI1763" i="3"/>
  <c r="BE1763" i="3"/>
  <c r="BA1763" i="3"/>
  <c r="AW1763" i="3"/>
  <c r="AS1763" i="3"/>
  <c r="AO1763" i="3"/>
  <c r="AK1763" i="3"/>
  <c r="AG1763" i="3"/>
  <c r="AC1763" i="3"/>
  <c r="Y1763" i="3"/>
  <c r="U1763" i="3"/>
  <c r="Q1763" i="3"/>
  <c r="M1763" i="3"/>
  <c r="BI1761" i="3"/>
  <c r="BE1761" i="3"/>
  <c r="BA1761" i="3"/>
  <c r="AW1761" i="3"/>
  <c r="AS1761" i="3"/>
  <c r="AO1761" i="3"/>
  <c r="AK1761" i="3"/>
  <c r="AG1761" i="3"/>
  <c r="AC1761" i="3"/>
  <c r="Y1761" i="3"/>
  <c r="U1761" i="3"/>
  <c r="Q1761" i="3"/>
  <c r="M1761" i="3"/>
  <c r="BI1759" i="3"/>
  <c r="BE1759" i="3"/>
  <c r="BA1759" i="3"/>
  <c r="AW1759" i="3"/>
  <c r="AS1759" i="3"/>
  <c r="AO1759" i="3"/>
  <c r="AK1759" i="3"/>
  <c r="AG1759" i="3"/>
  <c r="AC1759" i="3"/>
  <c r="Y1759" i="3"/>
  <c r="U1759" i="3"/>
  <c r="Q1759" i="3"/>
  <c r="M1759" i="3"/>
  <c r="BI1757" i="3"/>
  <c r="BE1757" i="3"/>
  <c r="BA1757" i="3"/>
  <c r="AW1757" i="3"/>
  <c r="AS1757" i="3"/>
  <c r="AO1757" i="3"/>
  <c r="AK1757" i="3"/>
  <c r="AG1757" i="3"/>
  <c r="AC1757" i="3"/>
  <c r="Y1757" i="3"/>
  <c r="U1757" i="3"/>
  <c r="Q1757" i="3"/>
  <c r="M1757" i="3"/>
  <c r="BH1755" i="3"/>
  <c r="BB1755" i="3"/>
  <c r="AW1755" i="3"/>
  <c r="AR1755" i="3"/>
  <c r="AL1755" i="3"/>
  <c r="AG1755" i="3"/>
  <c r="AB1755" i="3"/>
  <c r="V1755" i="3"/>
  <c r="Q1755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H1753" i="3"/>
  <c r="BB1753" i="3"/>
  <c r="AW1753" i="3"/>
  <c r="AR1753" i="3"/>
  <c r="AL1753" i="3"/>
  <c r="AG1753" i="3"/>
  <c r="AB1753" i="3"/>
  <c r="V1753" i="3"/>
  <c r="Q1753" i="3"/>
  <c r="O1752" i="3"/>
  <c r="S1752" i="3"/>
  <c r="W1752" i="3"/>
  <c r="AA1752" i="3"/>
  <c r="AE1752" i="3"/>
  <c r="AI1752" i="3"/>
  <c r="AM1752" i="3"/>
  <c r="AQ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AX1750" i="3"/>
  <c r="AH1750" i="3"/>
  <c r="R1750" i="3"/>
  <c r="AX1748" i="3"/>
  <c r="AH1748" i="3"/>
  <c r="R1748" i="3"/>
  <c r="AX1746" i="3"/>
  <c r="AH1746" i="3"/>
  <c r="R1746" i="3"/>
  <c r="AX1744" i="3"/>
  <c r="AH1744" i="3"/>
  <c r="R1744" i="3"/>
  <c r="AV1743" i="3"/>
  <c r="AF1743" i="3"/>
  <c r="P1743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P1742" i="3"/>
  <c r="T1742" i="3"/>
  <c r="X1742" i="3"/>
  <c r="AB1742" i="3"/>
  <c r="AF1742" i="3"/>
  <c r="AJ1742" i="3"/>
  <c r="AN1742" i="3"/>
  <c r="AR1742" i="3"/>
  <c r="AV1742" i="3"/>
  <c r="AZ1742" i="3"/>
  <c r="BD1742" i="3"/>
  <c r="BH1742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N1741" i="3"/>
  <c r="R1741" i="3"/>
  <c r="V1741" i="3"/>
  <c r="Z1741" i="3"/>
  <c r="AD1741" i="3"/>
  <c r="AH1741" i="3"/>
  <c r="AL1741" i="3"/>
  <c r="AP1741" i="3"/>
  <c r="AT1741" i="3"/>
  <c r="AX1741" i="3"/>
  <c r="BB1741" i="3"/>
  <c r="BF1741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BH1765" i="3"/>
  <c r="BD1765" i="3"/>
  <c r="AZ1765" i="3"/>
  <c r="AV1765" i="3"/>
  <c r="AR1765" i="3"/>
  <c r="AN1765" i="3"/>
  <c r="AJ1765" i="3"/>
  <c r="AF1765" i="3"/>
  <c r="AB1765" i="3"/>
  <c r="X1765" i="3"/>
  <c r="T1765" i="3"/>
  <c r="BH1763" i="3"/>
  <c r="BD1763" i="3"/>
  <c r="AZ1763" i="3"/>
  <c r="AV1763" i="3"/>
  <c r="AR1763" i="3"/>
  <c r="AN1763" i="3"/>
  <c r="AJ1763" i="3"/>
  <c r="AF1763" i="3"/>
  <c r="AB1763" i="3"/>
  <c r="X1763" i="3"/>
  <c r="T1763" i="3"/>
  <c r="BH1761" i="3"/>
  <c r="BD1761" i="3"/>
  <c r="AZ1761" i="3"/>
  <c r="AV1761" i="3"/>
  <c r="AR1761" i="3"/>
  <c r="AN1761" i="3"/>
  <c r="AJ1761" i="3"/>
  <c r="AF1761" i="3"/>
  <c r="AB1761" i="3"/>
  <c r="X1761" i="3"/>
  <c r="T1761" i="3"/>
  <c r="BH1759" i="3"/>
  <c r="BD1759" i="3"/>
  <c r="AZ1759" i="3"/>
  <c r="AV1759" i="3"/>
  <c r="AR1759" i="3"/>
  <c r="AN1759" i="3"/>
  <c r="AJ1759" i="3"/>
  <c r="AF1759" i="3"/>
  <c r="AB1759" i="3"/>
  <c r="X1759" i="3"/>
  <c r="T1759" i="3"/>
  <c r="BH1757" i="3"/>
  <c r="BD1757" i="3"/>
  <c r="AZ1757" i="3"/>
  <c r="AV1757" i="3"/>
  <c r="AR1757" i="3"/>
  <c r="AN1757" i="3"/>
  <c r="AJ1757" i="3"/>
  <c r="AF1757" i="3"/>
  <c r="AB1757" i="3"/>
  <c r="X1757" i="3"/>
  <c r="T1757" i="3"/>
  <c r="BF1756" i="3"/>
  <c r="BB1756" i="3"/>
  <c r="AX1756" i="3"/>
  <c r="AT1756" i="3"/>
  <c r="AP1756" i="3"/>
  <c r="AL1756" i="3"/>
  <c r="AH1756" i="3"/>
  <c r="AD1756" i="3"/>
  <c r="Z1756" i="3"/>
  <c r="V1756" i="3"/>
  <c r="R1756" i="3"/>
  <c r="BF1755" i="3"/>
  <c r="BA1755" i="3"/>
  <c r="AV1755" i="3"/>
  <c r="AP1755" i="3"/>
  <c r="AK1755" i="3"/>
  <c r="AF1755" i="3"/>
  <c r="Z1755" i="3"/>
  <c r="U1755" i="3"/>
  <c r="P1755" i="3"/>
  <c r="BF1754" i="3"/>
  <c r="AZ1754" i="3"/>
  <c r="AU1754" i="3"/>
  <c r="AP1754" i="3"/>
  <c r="AJ1754" i="3"/>
  <c r="AE1754" i="3"/>
  <c r="Z1754" i="3"/>
  <c r="T1754" i="3"/>
  <c r="O1754" i="3"/>
  <c r="BF1753" i="3"/>
  <c r="BA1753" i="3"/>
  <c r="AV1753" i="3"/>
  <c r="AP1753" i="3"/>
  <c r="AK1753" i="3"/>
  <c r="AF1753" i="3"/>
  <c r="Z1753" i="3"/>
  <c r="U1753" i="3"/>
  <c r="P1753" i="3"/>
  <c r="BF1752" i="3"/>
  <c r="AZ1752" i="3"/>
  <c r="AU1752" i="3"/>
  <c r="AN1752" i="3"/>
  <c r="AF1752" i="3"/>
  <c r="X1752" i="3"/>
  <c r="P1752" i="3"/>
  <c r="BH1751" i="3"/>
  <c r="AZ1751" i="3"/>
  <c r="AR1751" i="3"/>
  <c r="AJ1751" i="3"/>
  <c r="AB1751" i="3"/>
  <c r="T1751" i="3"/>
  <c r="AT1750" i="3"/>
  <c r="AD1750" i="3"/>
  <c r="N1750" i="3"/>
  <c r="BJ1750" i="3" s="1"/>
  <c r="BH1749" i="3"/>
  <c r="AR1749" i="3"/>
  <c r="AB1749" i="3"/>
  <c r="AT1748" i="3"/>
  <c r="AD1748" i="3"/>
  <c r="N1748" i="3"/>
  <c r="BH1747" i="3"/>
  <c r="AR1747" i="3"/>
  <c r="AB1747" i="3"/>
  <c r="AT1746" i="3"/>
  <c r="AD1746" i="3"/>
  <c r="N1746" i="3"/>
  <c r="BJ1746" i="3" s="1"/>
  <c r="BH1745" i="3"/>
  <c r="AR1745" i="3"/>
  <c r="AB1745" i="3"/>
  <c r="AT1744" i="3"/>
  <c r="AD1744" i="3"/>
  <c r="N1744" i="3"/>
  <c r="BH1743" i="3"/>
  <c r="AR1743" i="3"/>
  <c r="AB1743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26" i="3"/>
  <c r="S1726" i="3"/>
  <c r="W1726" i="3"/>
  <c r="AA1726" i="3"/>
  <c r="AE1726" i="3"/>
  <c r="AI1726" i="3"/>
  <c r="AM1726" i="3"/>
  <c r="AQ1726" i="3"/>
  <c r="AU1726" i="3"/>
  <c r="AY1726" i="3"/>
  <c r="BC1726" i="3"/>
  <c r="BG1726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N1721" i="3"/>
  <c r="R1721" i="3"/>
  <c r="V1721" i="3"/>
  <c r="Z1721" i="3"/>
  <c r="AD1721" i="3"/>
  <c r="AH1721" i="3"/>
  <c r="AL1721" i="3"/>
  <c r="AP1721" i="3"/>
  <c r="AT1721" i="3"/>
  <c r="AX1721" i="3"/>
  <c r="BB1721" i="3"/>
  <c r="BF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BI1730" i="3"/>
  <c r="BE1730" i="3"/>
  <c r="BA1730" i="3"/>
  <c r="AV1730" i="3"/>
  <c r="AQ1730" i="3"/>
  <c r="AL1730" i="3"/>
  <c r="AF1730" i="3"/>
  <c r="AA1730" i="3"/>
  <c r="V1730" i="3"/>
  <c r="P1730" i="3"/>
  <c r="M1730" i="3"/>
  <c r="Q1730" i="3"/>
  <c r="U1730" i="3"/>
  <c r="Y1730" i="3"/>
  <c r="AC1730" i="3"/>
  <c r="AG1730" i="3"/>
  <c r="AK1730" i="3"/>
  <c r="AO1730" i="3"/>
  <c r="AS1730" i="3"/>
  <c r="AW1730" i="3"/>
  <c r="L1729" i="3"/>
  <c r="K1729" i="3"/>
  <c r="BF1727" i="3"/>
  <c r="AP1727" i="3"/>
  <c r="BD1726" i="3"/>
  <c r="AN1726" i="3"/>
  <c r="X1726" i="3"/>
  <c r="M1726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H1730" i="3"/>
  <c r="BD1730" i="3"/>
  <c r="AZ1730" i="3"/>
  <c r="AU1730" i="3"/>
  <c r="AP1730" i="3"/>
  <c r="AJ1730" i="3"/>
  <c r="AE1730" i="3"/>
  <c r="Z1730" i="3"/>
  <c r="T1730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AZ1726" i="3"/>
  <c r="AJ1726" i="3"/>
  <c r="T1726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N1707" i="3"/>
  <c r="V1707" i="3"/>
  <c r="AD1707" i="3"/>
  <c r="AL1707" i="3"/>
  <c r="AT1707" i="3"/>
  <c r="BB1707" i="3"/>
  <c r="P1707" i="3"/>
  <c r="X1707" i="3"/>
  <c r="AF1707" i="3"/>
  <c r="AN1707" i="3"/>
  <c r="AV1707" i="3"/>
  <c r="BD1707" i="3"/>
  <c r="R1707" i="3"/>
  <c r="Z1707" i="3"/>
  <c r="AH1707" i="3"/>
  <c r="AP1707" i="3"/>
  <c r="AX1707" i="3"/>
  <c r="BF1707" i="3"/>
  <c r="T1707" i="3"/>
  <c r="AB1707" i="3"/>
  <c r="AJ1707" i="3"/>
  <c r="AR1707" i="3"/>
  <c r="AZ1707" i="3"/>
  <c r="BH1707" i="3"/>
  <c r="BG1730" i="3"/>
  <c r="BC1730" i="3"/>
  <c r="AY1730" i="3"/>
  <c r="AT1730" i="3"/>
  <c r="AN1730" i="3"/>
  <c r="AI1730" i="3"/>
  <c r="AD1730" i="3"/>
  <c r="X1730" i="3"/>
  <c r="S1730" i="3"/>
  <c r="N1730" i="3"/>
  <c r="O1728" i="3"/>
  <c r="S1728" i="3"/>
  <c r="W1728" i="3"/>
  <c r="AA1728" i="3"/>
  <c r="AE1728" i="3"/>
  <c r="AI1728" i="3"/>
  <c r="AM1728" i="3"/>
  <c r="AQ1728" i="3"/>
  <c r="AU1728" i="3"/>
  <c r="AY1728" i="3"/>
  <c r="BC1728" i="3"/>
  <c r="BG1728" i="3"/>
  <c r="AX1727" i="3"/>
  <c r="AH1727" i="3"/>
  <c r="R1727" i="3"/>
  <c r="AV1726" i="3"/>
  <c r="AF1726" i="3"/>
  <c r="P1726" i="3"/>
  <c r="L1725" i="3"/>
  <c r="K1725" i="3"/>
  <c r="AZ1724" i="3"/>
  <c r="AJ1724" i="3"/>
  <c r="T1724" i="3"/>
  <c r="BF1728" i="3"/>
  <c r="BB1728" i="3"/>
  <c r="AX1728" i="3"/>
  <c r="AT1728" i="3"/>
  <c r="AP1728" i="3"/>
  <c r="AL1728" i="3"/>
  <c r="AH1728" i="3"/>
  <c r="AD1728" i="3"/>
  <c r="Z1728" i="3"/>
  <c r="V1728" i="3"/>
  <c r="R1728" i="3"/>
  <c r="N1728" i="3"/>
  <c r="BF1726" i="3"/>
  <c r="BB1726" i="3"/>
  <c r="AX1726" i="3"/>
  <c r="AT1726" i="3"/>
  <c r="AP1726" i="3"/>
  <c r="AL1726" i="3"/>
  <c r="AH1726" i="3"/>
  <c r="AD1726" i="3"/>
  <c r="Z1726" i="3"/>
  <c r="V1726" i="3"/>
  <c r="R1726" i="3"/>
  <c r="N1726" i="3"/>
  <c r="BF1724" i="3"/>
  <c r="BB1724" i="3"/>
  <c r="AX1724" i="3"/>
  <c r="AT1724" i="3"/>
  <c r="AP1724" i="3"/>
  <c r="AL1724" i="3"/>
  <c r="AH1724" i="3"/>
  <c r="AD1724" i="3"/>
  <c r="Z1724" i="3"/>
  <c r="V1724" i="3"/>
  <c r="R1724" i="3"/>
  <c r="N1724" i="3"/>
  <c r="BF1722" i="3"/>
  <c r="BB1722" i="3"/>
  <c r="AX1722" i="3"/>
  <c r="AT1722" i="3"/>
  <c r="AP1722" i="3"/>
  <c r="AL1722" i="3"/>
  <c r="AH1722" i="3"/>
  <c r="AD1722" i="3"/>
  <c r="Z1722" i="3"/>
  <c r="V1722" i="3"/>
  <c r="R1722" i="3"/>
  <c r="N1722" i="3"/>
  <c r="BN1722" i="3" s="1"/>
  <c r="BF1720" i="3"/>
  <c r="BB1720" i="3"/>
  <c r="AX1720" i="3"/>
  <c r="AT1720" i="3"/>
  <c r="AP1720" i="3"/>
  <c r="AL1720" i="3"/>
  <c r="AH1720" i="3"/>
  <c r="AD1720" i="3"/>
  <c r="Z1720" i="3"/>
  <c r="V1720" i="3"/>
  <c r="R1720" i="3"/>
  <c r="N1720" i="3"/>
  <c r="BF1718" i="3"/>
  <c r="BB1718" i="3"/>
  <c r="AX1718" i="3"/>
  <c r="AT1718" i="3"/>
  <c r="AP1718" i="3"/>
  <c r="AL1718" i="3"/>
  <c r="AH1718" i="3"/>
  <c r="AD1718" i="3"/>
  <c r="Z1718" i="3"/>
  <c r="V1718" i="3"/>
  <c r="R1718" i="3"/>
  <c r="N1718" i="3"/>
  <c r="BF1716" i="3"/>
  <c r="BB1716" i="3"/>
  <c r="AX1716" i="3"/>
  <c r="AT1716" i="3"/>
  <c r="AP1716" i="3"/>
  <c r="AL1716" i="3"/>
  <c r="AH1716" i="3"/>
  <c r="AD1716" i="3"/>
  <c r="Z1716" i="3"/>
  <c r="V1716" i="3"/>
  <c r="R1716" i="3"/>
  <c r="N1716" i="3"/>
  <c r="BN1716" i="3" s="1"/>
  <c r="BF1714" i="3"/>
  <c r="BB1714" i="3"/>
  <c r="AX1714" i="3"/>
  <c r="AT1714" i="3"/>
  <c r="AP1714" i="3"/>
  <c r="AL1714" i="3"/>
  <c r="AH1714" i="3"/>
  <c r="AD1714" i="3"/>
  <c r="Z1714" i="3"/>
  <c r="V1714" i="3"/>
  <c r="R1714" i="3"/>
  <c r="N1714" i="3"/>
  <c r="BF1712" i="3"/>
  <c r="BB1712" i="3"/>
  <c r="AX1712" i="3"/>
  <c r="AT1712" i="3"/>
  <c r="AP1712" i="3"/>
  <c r="AL1712" i="3"/>
  <c r="AH1712" i="3"/>
  <c r="AD1712" i="3"/>
  <c r="Z1712" i="3"/>
  <c r="V1712" i="3"/>
  <c r="R1712" i="3"/>
  <c r="N1712" i="3"/>
  <c r="BF1710" i="3"/>
  <c r="BB1710" i="3"/>
  <c r="AX1710" i="3"/>
  <c r="AT1710" i="3"/>
  <c r="AP1710" i="3"/>
  <c r="AL1710" i="3"/>
  <c r="AH1710" i="3"/>
  <c r="AD1710" i="3"/>
  <c r="Z1710" i="3"/>
  <c r="V1710" i="3"/>
  <c r="R1710" i="3"/>
  <c r="N1710" i="3"/>
  <c r="BF1708" i="3"/>
  <c r="BB1708" i="3"/>
  <c r="AX1708" i="3"/>
  <c r="AT1708" i="3"/>
  <c r="AP1708" i="3"/>
  <c r="AL1708" i="3"/>
  <c r="AH1708" i="3"/>
  <c r="AD1708" i="3"/>
  <c r="Z1708" i="3"/>
  <c r="V1708" i="3"/>
  <c r="R1708" i="3"/>
  <c r="N1708" i="3"/>
  <c r="BD1706" i="3"/>
  <c r="AV1706" i="3"/>
  <c r="AN1706" i="3"/>
  <c r="AF1706" i="3"/>
  <c r="X1706" i="3"/>
  <c r="P1706" i="3"/>
  <c r="BB1705" i="3"/>
  <c r="AL1705" i="3"/>
  <c r="V1705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M1703" i="3"/>
  <c r="Q1703" i="3"/>
  <c r="U1703" i="3"/>
  <c r="Y1703" i="3"/>
  <c r="AC1703" i="3"/>
  <c r="AG1703" i="3"/>
  <c r="AK1703" i="3"/>
  <c r="AO1703" i="3"/>
  <c r="AS1703" i="3"/>
  <c r="AW1703" i="3"/>
  <c r="BA1703" i="3"/>
  <c r="BE1703" i="3"/>
  <c r="BI1703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O1700" i="3"/>
  <c r="S1700" i="3"/>
  <c r="W1700" i="3"/>
  <c r="AA1700" i="3"/>
  <c r="AE1700" i="3"/>
  <c r="AI1700" i="3"/>
  <c r="AM1700" i="3"/>
  <c r="AQ1700" i="3"/>
  <c r="AU1700" i="3"/>
  <c r="AY1700" i="3"/>
  <c r="BC1700" i="3"/>
  <c r="BG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BI1728" i="3"/>
  <c r="BE1728" i="3"/>
  <c r="BA1728" i="3"/>
  <c r="AW1728" i="3"/>
  <c r="AS1728" i="3"/>
  <c r="AO1728" i="3"/>
  <c r="AK1728" i="3"/>
  <c r="AG1728" i="3"/>
  <c r="AC1728" i="3"/>
  <c r="Y1728" i="3"/>
  <c r="U1728" i="3"/>
  <c r="Q1728" i="3"/>
  <c r="BI1726" i="3"/>
  <c r="BE1726" i="3"/>
  <c r="BA1726" i="3"/>
  <c r="AW1726" i="3"/>
  <c r="AS1726" i="3"/>
  <c r="AO1726" i="3"/>
  <c r="AK1726" i="3"/>
  <c r="AG1726" i="3"/>
  <c r="AC1726" i="3"/>
  <c r="Y1726" i="3"/>
  <c r="U1726" i="3"/>
  <c r="Q1726" i="3"/>
  <c r="BI1724" i="3"/>
  <c r="BE1724" i="3"/>
  <c r="BA1724" i="3"/>
  <c r="AW1724" i="3"/>
  <c r="AS1724" i="3"/>
  <c r="AO1724" i="3"/>
  <c r="AK1724" i="3"/>
  <c r="AG1724" i="3"/>
  <c r="AC1724" i="3"/>
  <c r="Y1724" i="3"/>
  <c r="U1724" i="3"/>
  <c r="Q1724" i="3"/>
  <c r="BI1722" i="3"/>
  <c r="BE1722" i="3"/>
  <c r="BA1722" i="3"/>
  <c r="AW1722" i="3"/>
  <c r="AS1722" i="3"/>
  <c r="AO1722" i="3"/>
  <c r="AK1722" i="3"/>
  <c r="AG1722" i="3"/>
  <c r="AC1722" i="3"/>
  <c r="Y1722" i="3"/>
  <c r="U1722" i="3"/>
  <c r="Q1722" i="3"/>
  <c r="BI1720" i="3"/>
  <c r="BE1720" i="3"/>
  <c r="BA1720" i="3"/>
  <c r="AW1720" i="3"/>
  <c r="AS1720" i="3"/>
  <c r="AO1720" i="3"/>
  <c r="AK1720" i="3"/>
  <c r="AG1720" i="3"/>
  <c r="AC1720" i="3"/>
  <c r="Y1720" i="3"/>
  <c r="U1720" i="3"/>
  <c r="Q1720" i="3"/>
  <c r="BI1718" i="3"/>
  <c r="BE1718" i="3"/>
  <c r="BA1718" i="3"/>
  <c r="AW1718" i="3"/>
  <c r="AS1718" i="3"/>
  <c r="AO1718" i="3"/>
  <c r="AK1718" i="3"/>
  <c r="AG1718" i="3"/>
  <c r="AC1718" i="3"/>
  <c r="Y1718" i="3"/>
  <c r="U1718" i="3"/>
  <c r="Q1718" i="3"/>
  <c r="BI1716" i="3"/>
  <c r="BE1716" i="3"/>
  <c r="BA1716" i="3"/>
  <c r="AW1716" i="3"/>
  <c r="AS1716" i="3"/>
  <c r="AO1716" i="3"/>
  <c r="AK1716" i="3"/>
  <c r="AG1716" i="3"/>
  <c r="AC1716" i="3"/>
  <c r="Y1716" i="3"/>
  <c r="U1716" i="3"/>
  <c r="Q1716" i="3"/>
  <c r="BI1714" i="3"/>
  <c r="BE1714" i="3"/>
  <c r="BA1714" i="3"/>
  <c r="AW1714" i="3"/>
  <c r="AS1714" i="3"/>
  <c r="AO1714" i="3"/>
  <c r="AK1714" i="3"/>
  <c r="AG1714" i="3"/>
  <c r="AC1714" i="3"/>
  <c r="Y1714" i="3"/>
  <c r="U1714" i="3"/>
  <c r="Q1714" i="3"/>
  <c r="BI1712" i="3"/>
  <c r="BE1712" i="3"/>
  <c r="BA1712" i="3"/>
  <c r="AW1712" i="3"/>
  <c r="AS1712" i="3"/>
  <c r="AO1712" i="3"/>
  <c r="AK1712" i="3"/>
  <c r="AG1712" i="3"/>
  <c r="AC1712" i="3"/>
  <c r="Y1712" i="3"/>
  <c r="U1712" i="3"/>
  <c r="Q1712" i="3"/>
  <c r="BI1710" i="3"/>
  <c r="BE1710" i="3"/>
  <c r="BA1710" i="3"/>
  <c r="AW1710" i="3"/>
  <c r="AS1710" i="3"/>
  <c r="AO1710" i="3"/>
  <c r="AK1710" i="3"/>
  <c r="AG1710" i="3"/>
  <c r="AC1710" i="3"/>
  <c r="Y1710" i="3"/>
  <c r="U1710" i="3"/>
  <c r="Q1710" i="3"/>
  <c r="BI1708" i="3"/>
  <c r="BE1708" i="3"/>
  <c r="BA1708" i="3"/>
  <c r="AW1708" i="3"/>
  <c r="AS1708" i="3"/>
  <c r="AO1708" i="3"/>
  <c r="AK1708" i="3"/>
  <c r="AG1708" i="3"/>
  <c r="AC1708" i="3"/>
  <c r="Y1708" i="3"/>
  <c r="U1708" i="3"/>
  <c r="Q1708" i="3"/>
  <c r="O1707" i="3"/>
  <c r="S1707" i="3"/>
  <c r="W1707" i="3"/>
  <c r="AA1707" i="3"/>
  <c r="AE1707" i="3"/>
  <c r="AI1707" i="3"/>
  <c r="AM1707" i="3"/>
  <c r="AQ1707" i="3"/>
  <c r="AU1707" i="3"/>
  <c r="AY1707" i="3"/>
  <c r="BC1707" i="3"/>
  <c r="BG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BB1706" i="3"/>
  <c r="AT1706" i="3"/>
  <c r="AL1706" i="3"/>
  <c r="AD1706" i="3"/>
  <c r="V1706" i="3"/>
  <c r="AX1705" i="3"/>
  <c r="AH1705" i="3"/>
  <c r="AV1704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R1692" i="3"/>
  <c r="Z1692" i="3"/>
  <c r="AH1692" i="3"/>
  <c r="AP1692" i="3"/>
  <c r="AX1692" i="3"/>
  <c r="BD1692" i="3"/>
  <c r="BI1692" i="3"/>
  <c r="N1692" i="3"/>
  <c r="V1692" i="3"/>
  <c r="AD1692" i="3"/>
  <c r="AL1692" i="3"/>
  <c r="AT1692" i="3"/>
  <c r="BA1692" i="3"/>
  <c r="BF1692" i="3"/>
  <c r="R1691" i="3"/>
  <c r="Z1691" i="3"/>
  <c r="AH1691" i="3"/>
  <c r="AP1691" i="3"/>
  <c r="AX1691" i="3"/>
  <c r="BF1691" i="3"/>
  <c r="AB1690" i="3"/>
  <c r="AR1690" i="3"/>
  <c r="BH1690" i="3"/>
  <c r="P1690" i="3"/>
  <c r="AF1690" i="3"/>
  <c r="AV1690" i="3"/>
  <c r="T1690" i="3"/>
  <c r="AJ1690" i="3"/>
  <c r="AZ1690" i="3"/>
  <c r="X1690" i="3"/>
  <c r="AN1690" i="3"/>
  <c r="BD1690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O1699" i="3"/>
  <c r="S1699" i="3"/>
  <c r="W1699" i="3"/>
  <c r="AA1699" i="3"/>
  <c r="AE1699" i="3"/>
  <c r="AI1699" i="3"/>
  <c r="AM1699" i="3"/>
  <c r="AQ1699" i="3"/>
  <c r="AU1699" i="3"/>
  <c r="AY1699" i="3"/>
  <c r="BC1699" i="3"/>
  <c r="BG1699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M1699" i="3"/>
  <c r="Q1699" i="3"/>
  <c r="U1699" i="3"/>
  <c r="Y1699" i="3"/>
  <c r="AC1699" i="3"/>
  <c r="AG1699" i="3"/>
  <c r="AK1699" i="3"/>
  <c r="AO1699" i="3"/>
  <c r="AS1699" i="3"/>
  <c r="AW1699" i="3"/>
  <c r="BA1699" i="3"/>
  <c r="BE1699" i="3"/>
  <c r="BI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O1698" i="3"/>
  <c r="S1698" i="3"/>
  <c r="W1698" i="3"/>
  <c r="AA1698" i="3"/>
  <c r="AE1698" i="3"/>
  <c r="AI1698" i="3"/>
  <c r="AM1698" i="3"/>
  <c r="AQ1698" i="3"/>
  <c r="AU1698" i="3"/>
  <c r="AY1698" i="3"/>
  <c r="BC1698" i="3"/>
  <c r="BG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6" i="3"/>
  <c r="R1696" i="3"/>
  <c r="V1696" i="3"/>
  <c r="Z1696" i="3"/>
  <c r="AD1696" i="3"/>
  <c r="AH1696" i="3"/>
  <c r="AL1696" i="3"/>
  <c r="AP1696" i="3"/>
  <c r="AT1696" i="3"/>
  <c r="AX1696" i="3"/>
  <c r="BB1696" i="3"/>
  <c r="BF1696" i="3"/>
  <c r="O1696" i="3"/>
  <c r="S1696" i="3"/>
  <c r="W1696" i="3"/>
  <c r="AA1696" i="3"/>
  <c r="AE1696" i="3"/>
  <c r="AI1696" i="3"/>
  <c r="AM1696" i="3"/>
  <c r="AQ1696" i="3"/>
  <c r="AU1696" i="3"/>
  <c r="AY1696" i="3"/>
  <c r="BC1696" i="3"/>
  <c r="BG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BG1722" i="3"/>
  <c r="BC1722" i="3"/>
  <c r="AY1722" i="3"/>
  <c r="AU1722" i="3"/>
  <c r="AQ1722" i="3"/>
  <c r="AM1722" i="3"/>
  <c r="AI1722" i="3"/>
  <c r="AE1722" i="3"/>
  <c r="AA1722" i="3"/>
  <c r="W1722" i="3"/>
  <c r="S1722" i="3"/>
  <c r="BG1720" i="3"/>
  <c r="BC1720" i="3"/>
  <c r="AY1720" i="3"/>
  <c r="AU1720" i="3"/>
  <c r="AQ1720" i="3"/>
  <c r="AM1720" i="3"/>
  <c r="AI1720" i="3"/>
  <c r="AE1720" i="3"/>
  <c r="AA1720" i="3"/>
  <c r="W1720" i="3"/>
  <c r="S1720" i="3"/>
  <c r="BG1718" i="3"/>
  <c r="BC1718" i="3"/>
  <c r="AY1718" i="3"/>
  <c r="AU1718" i="3"/>
  <c r="AQ1718" i="3"/>
  <c r="AM1718" i="3"/>
  <c r="AI1718" i="3"/>
  <c r="AE1718" i="3"/>
  <c r="AA1718" i="3"/>
  <c r="W1718" i="3"/>
  <c r="S1718" i="3"/>
  <c r="BG1716" i="3"/>
  <c r="BC1716" i="3"/>
  <c r="AY1716" i="3"/>
  <c r="AU1716" i="3"/>
  <c r="AQ1716" i="3"/>
  <c r="AM1716" i="3"/>
  <c r="AI1716" i="3"/>
  <c r="AE1716" i="3"/>
  <c r="AA1716" i="3"/>
  <c r="W1716" i="3"/>
  <c r="S1716" i="3"/>
  <c r="BG1714" i="3"/>
  <c r="BC1714" i="3"/>
  <c r="AY1714" i="3"/>
  <c r="AU1714" i="3"/>
  <c r="AQ1714" i="3"/>
  <c r="AM1714" i="3"/>
  <c r="AI1714" i="3"/>
  <c r="AE1714" i="3"/>
  <c r="AA1714" i="3"/>
  <c r="W1714" i="3"/>
  <c r="S1714" i="3"/>
  <c r="BG1712" i="3"/>
  <c r="BC1712" i="3"/>
  <c r="AY1712" i="3"/>
  <c r="AU1712" i="3"/>
  <c r="AQ1712" i="3"/>
  <c r="AM1712" i="3"/>
  <c r="AI1712" i="3"/>
  <c r="AE1712" i="3"/>
  <c r="AA1712" i="3"/>
  <c r="W1712" i="3"/>
  <c r="S1712" i="3"/>
  <c r="BK1712" i="3" s="1"/>
  <c r="BG1710" i="3"/>
  <c r="BC1710" i="3"/>
  <c r="AY1710" i="3"/>
  <c r="AU1710" i="3"/>
  <c r="AQ1710" i="3"/>
  <c r="AM1710" i="3"/>
  <c r="AI1710" i="3"/>
  <c r="AE1710" i="3"/>
  <c r="AA1710" i="3"/>
  <c r="W1710" i="3"/>
  <c r="S1710" i="3"/>
  <c r="BG1708" i="3"/>
  <c r="BC1708" i="3"/>
  <c r="AY1708" i="3"/>
  <c r="AU1708" i="3"/>
  <c r="AQ1708" i="3"/>
  <c r="AM1708" i="3"/>
  <c r="AI1708" i="3"/>
  <c r="AE1708" i="3"/>
  <c r="AA1708" i="3"/>
  <c r="W1708" i="3"/>
  <c r="S1708" i="3"/>
  <c r="BF1706" i="3"/>
  <c r="AX1706" i="3"/>
  <c r="AP1706" i="3"/>
  <c r="AH1706" i="3"/>
  <c r="Z1706" i="3"/>
  <c r="M1706" i="3"/>
  <c r="Q1706" i="3"/>
  <c r="U1706" i="3"/>
  <c r="Y1706" i="3"/>
  <c r="AC1706" i="3"/>
  <c r="AG1706" i="3"/>
  <c r="AK1706" i="3"/>
  <c r="AO1706" i="3"/>
  <c r="AS1706" i="3"/>
  <c r="AW1706" i="3"/>
  <c r="BA1706" i="3"/>
  <c r="BE1706" i="3"/>
  <c r="BI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Q1705" i="3"/>
  <c r="U1705" i="3"/>
  <c r="Y1705" i="3"/>
  <c r="AC1705" i="3"/>
  <c r="AG1705" i="3"/>
  <c r="AK1705" i="3"/>
  <c r="AO1705" i="3"/>
  <c r="AS1705" i="3"/>
  <c r="AW1705" i="3"/>
  <c r="BA1705" i="3"/>
  <c r="BE1705" i="3"/>
  <c r="BI1705" i="3"/>
  <c r="BD1704" i="3"/>
  <c r="AN1704" i="3"/>
  <c r="X1704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M1697" i="3"/>
  <c r="Q1697" i="3"/>
  <c r="U1697" i="3"/>
  <c r="Y1697" i="3"/>
  <c r="AC1697" i="3"/>
  <c r="AG1697" i="3"/>
  <c r="AK1697" i="3"/>
  <c r="AO1697" i="3"/>
  <c r="AS1697" i="3"/>
  <c r="AW1697" i="3"/>
  <c r="BA1697" i="3"/>
  <c r="BE1697" i="3"/>
  <c r="BI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4" i="3"/>
  <c r="Q1694" i="3"/>
  <c r="U1694" i="3"/>
  <c r="Y1694" i="3"/>
  <c r="AC1694" i="3"/>
  <c r="AG1694" i="3"/>
  <c r="AK1694" i="3"/>
  <c r="AO1694" i="3"/>
  <c r="AS1694" i="3"/>
  <c r="AW1694" i="3"/>
  <c r="BA1694" i="3"/>
  <c r="BE1694" i="3"/>
  <c r="BI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T1692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1" i="3"/>
  <c r="Q1681" i="3"/>
  <c r="U1681" i="3"/>
  <c r="Y1681" i="3"/>
  <c r="AC1681" i="3"/>
  <c r="O1681" i="3"/>
  <c r="T1681" i="3"/>
  <c r="Z1681" i="3"/>
  <c r="AE1681" i="3"/>
  <c r="AI1681" i="3"/>
  <c r="AM1681" i="3"/>
  <c r="AQ1681" i="3"/>
  <c r="AU1681" i="3"/>
  <c r="AY1681" i="3"/>
  <c r="BC1681" i="3"/>
  <c r="BG1681" i="3"/>
  <c r="P1681" i="3"/>
  <c r="V1681" i="3"/>
  <c r="AA1681" i="3"/>
  <c r="AF1681" i="3"/>
  <c r="AJ1681" i="3"/>
  <c r="AN1681" i="3"/>
  <c r="AR1681" i="3"/>
  <c r="AV1681" i="3"/>
  <c r="AZ1681" i="3"/>
  <c r="BD1681" i="3"/>
  <c r="BH1681" i="3"/>
  <c r="R1681" i="3"/>
  <c r="W1681" i="3"/>
  <c r="AB1681" i="3"/>
  <c r="AG1681" i="3"/>
  <c r="AK1681" i="3"/>
  <c r="AO1681" i="3"/>
  <c r="AS1681" i="3"/>
  <c r="AW1681" i="3"/>
  <c r="BA1681" i="3"/>
  <c r="BE1681" i="3"/>
  <c r="BI1681" i="3"/>
  <c r="N1681" i="3"/>
  <c r="S1681" i="3"/>
  <c r="X1681" i="3"/>
  <c r="AD1681" i="3"/>
  <c r="AH1681" i="3"/>
  <c r="AL1681" i="3"/>
  <c r="AP1681" i="3"/>
  <c r="AT1681" i="3"/>
  <c r="AX1681" i="3"/>
  <c r="BB1681" i="3"/>
  <c r="BF1681" i="3"/>
  <c r="BE1692" i="3"/>
  <c r="AZ1692" i="3"/>
  <c r="AR1692" i="3"/>
  <c r="AJ1692" i="3"/>
  <c r="AB1692" i="3"/>
  <c r="BD1691" i="3"/>
  <c r="AV1691" i="3"/>
  <c r="AN1691" i="3"/>
  <c r="AF1691" i="3"/>
  <c r="X1691" i="3"/>
  <c r="P1691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BB1689" i="3"/>
  <c r="AL1689" i="3"/>
  <c r="V1689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92" i="3"/>
  <c r="Q1692" i="3"/>
  <c r="U1692" i="3"/>
  <c r="Y1692" i="3"/>
  <c r="AC1692" i="3"/>
  <c r="AG1692" i="3"/>
  <c r="AK1692" i="3"/>
  <c r="AO1692" i="3"/>
  <c r="AS1692" i="3"/>
  <c r="AW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BB1691" i="3"/>
  <c r="AT1691" i="3"/>
  <c r="AL1691" i="3"/>
  <c r="AD1691" i="3"/>
  <c r="V1691" i="3"/>
  <c r="N1691" i="3"/>
  <c r="AX1689" i="3"/>
  <c r="AH1689" i="3"/>
  <c r="R1689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M1684" i="3"/>
  <c r="Q1684" i="3"/>
  <c r="U1684" i="3"/>
  <c r="Y1684" i="3"/>
  <c r="AC1684" i="3"/>
  <c r="AG1684" i="3"/>
  <c r="AK1684" i="3"/>
  <c r="AO1684" i="3"/>
  <c r="AS1684" i="3"/>
  <c r="AW1684" i="3"/>
  <c r="BA1684" i="3"/>
  <c r="BE1684" i="3"/>
  <c r="BI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BH1692" i="3"/>
  <c r="BB1692" i="3"/>
  <c r="AV1692" i="3"/>
  <c r="AN1692" i="3"/>
  <c r="AF1692" i="3"/>
  <c r="X1692" i="3"/>
  <c r="P1692" i="3"/>
  <c r="BH1691" i="3"/>
  <c r="AZ1691" i="3"/>
  <c r="AR1691" i="3"/>
  <c r="AJ1691" i="3"/>
  <c r="AB1691" i="3"/>
  <c r="T1691" i="3"/>
  <c r="AT1689" i="3"/>
  <c r="AD1689" i="3"/>
  <c r="N1689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M1682" i="3"/>
  <c r="Q1682" i="3"/>
  <c r="U1682" i="3"/>
  <c r="Y1682" i="3"/>
  <c r="AC1682" i="3"/>
  <c r="AG1682" i="3"/>
  <c r="AK1682" i="3"/>
  <c r="AO1682" i="3"/>
  <c r="AS1682" i="3"/>
  <c r="AW1682" i="3"/>
  <c r="BA1682" i="3"/>
  <c r="BE1682" i="3"/>
  <c r="BI1682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P1677" i="3"/>
  <c r="T1677" i="3"/>
  <c r="X1677" i="3"/>
  <c r="AB1677" i="3"/>
  <c r="AF1677" i="3"/>
  <c r="AJ1677" i="3"/>
  <c r="AN1677" i="3"/>
  <c r="AR1677" i="3"/>
  <c r="AV1677" i="3"/>
  <c r="AZ1677" i="3"/>
  <c r="BD1677" i="3"/>
  <c r="BH1677" i="3"/>
  <c r="M1677" i="3"/>
  <c r="Q1677" i="3"/>
  <c r="U1677" i="3"/>
  <c r="Y1677" i="3"/>
  <c r="AC1677" i="3"/>
  <c r="AG1677" i="3"/>
  <c r="AK1677" i="3"/>
  <c r="AO1677" i="3"/>
  <c r="AS1677" i="3"/>
  <c r="AW1677" i="3"/>
  <c r="BA1677" i="3"/>
  <c r="BE1677" i="3"/>
  <c r="BI1677" i="3"/>
  <c r="N1677" i="3"/>
  <c r="R1677" i="3"/>
  <c r="V1677" i="3"/>
  <c r="Z1677" i="3"/>
  <c r="AD1677" i="3"/>
  <c r="AH1677" i="3"/>
  <c r="AL1677" i="3"/>
  <c r="AP1677" i="3"/>
  <c r="AT1677" i="3"/>
  <c r="AX1677" i="3"/>
  <c r="BB1677" i="3"/>
  <c r="BF1677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N1669" i="3"/>
  <c r="V1669" i="3"/>
  <c r="AD1669" i="3"/>
  <c r="AL1669" i="3"/>
  <c r="AT1669" i="3"/>
  <c r="BB1669" i="3"/>
  <c r="P1669" i="3"/>
  <c r="X1669" i="3"/>
  <c r="AF1669" i="3"/>
  <c r="AN1669" i="3"/>
  <c r="AV1669" i="3"/>
  <c r="BD1669" i="3"/>
  <c r="R1669" i="3"/>
  <c r="Z1669" i="3"/>
  <c r="AH1669" i="3"/>
  <c r="AP1669" i="3"/>
  <c r="AX1669" i="3"/>
  <c r="BF1669" i="3"/>
  <c r="T1669" i="3"/>
  <c r="AB1669" i="3"/>
  <c r="AJ1669" i="3"/>
  <c r="AR1669" i="3"/>
  <c r="AZ1669" i="3"/>
  <c r="BH1669" i="3"/>
  <c r="BF1680" i="3"/>
  <c r="AX1680" i="3"/>
  <c r="AP1680" i="3"/>
  <c r="AH1680" i="3"/>
  <c r="Z1680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BD1680" i="3"/>
  <c r="AV1680" i="3"/>
  <c r="AN1680" i="3"/>
  <c r="AF1680" i="3"/>
  <c r="X1680" i="3"/>
  <c r="P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M1680" i="3"/>
  <c r="Q1680" i="3"/>
  <c r="U1680" i="3"/>
  <c r="Y1680" i="3"/>
  <c r="AC1680" i="3"/>
  <c r="AG1680" i="3"/>
  <c r="AK1680" i="3"/>
  <c r="AO1680" i="3"/>
  <c r="AS1680" i="3"/>
  <c r="AW1680" i="3"/>
  <c r="BA1680" i="3"/>
  <c r="BE1680" i="3"/>
  <c r="BI1680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O1670" i="3"/>
  <c r="T1670" i="3"/>
  <c r="Z1670" i="3"/>
  <c r="AE1670" i="3"/>
  <c r="AJ1670" i="3"/>
  <c r="AP1670" i="3"/>
  <c r="AU1670" i="3"/>
  <c r="AZ1670" i="3"/>
  <c r="BF1670" i="3"/>
  <c r="P1670" i="3"/>
  <c r="V1670" i="3"/>
  <c r="AA1670" i="3"/>
  <c r="AF1670" i="3"/>
  <c r="AL1670" i="3"/>
  <c r="AQ1670" i="3"/>
  <c r="AV1670" i="3"/>
  <c r="BB1670" i="3"/>
  <c r="BG1670" i="3"/>
  <c r="R1670" i="3"/>
  <c r="W1670" i="3"/>
  <c r="AB1670" i="3"/>
  <c r="AH1670" i="3"/>
  <c r="AM1670" i="3"/>
  <c r="AR1670" i="3"/>
  <c r="AX1670" i="3"/>
  <c r="BC1670" i="3"/>
  <c r="BH1670" i="3"/>
  <c r="N1670" i="3"/>
  <c r="BJ1670" i="3" s="1"/>
  <c r="S1670" i="3"/>
  <c r="X1670" i="3"/>
  <c r="AD1670" i="3"/>
  <c r="AI1670" i="3"/>
  <c r="AN1670" i="3"/>
  <c r="AT1670" i="3"/>
  <c r="AY1670" i="3"/>
  <c r="BD1670" i="3"/>
  <c r="BI1670" i="3"/>
  <c r="BB1680" i="3"/>
  <c r="AT1680" i="3"/>
  <c r="AL1680" i="3"/>
  <c r="AD1680" i="3"/>
  <c r="V1680" i="3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S1679" i="3"/>
  <c r="W1679" i="3"/>
  <c r="AA1679" i="3"/>
  <c r="AE1679" i="3"/>
  <c r="AI1679" i="3"/>
  <c r="AM1679" i="3"/>
  <c r="AQ1679" i="3"/>
  <c r="AU1679" i="3"/>
  <c r="AY1679" i="3"/>
  <c r="BC1679" i="3"/>
  <c r="BG1679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BD1667" i="3"/>
  <c r="AN1667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N1665" i="3"/>
  <c r="R1665" i="3"/>
  <c r="V1665" i="3"/>
  <c r="Z1665" i="3"/>
  <c r="AD1665" i="3"/>
  <c r="AH1665" i="3"/>
  <c r="AL1665" i="3"/>
  <c r="AP1665" i="3"/>
  <c r="AT1665" i="3"/>
  <c r="AX1665" i="3"/>
  <c r="BB1665" i="3"/>
  <c r="BF1665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BB1668" i="3"/>
  <c r="AL1668" i="3"/>
  <c r="V1668" i="3"/>
  <c r="AZ1667" i="3"/>
  <c r="AJ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X1668" i="3"/>
  <c r="AH1668" i="3"/>
  <c r="R1668" i="3"/>
  <c r="AV1667" i="3"/>
  <c r="AF1667" i="3"/>
  <c r="P1667" i="3"/>
  <c r="AX1666" i="3"/>
  <c r="AH1666" i="3"/>
  <c r="R1666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K1660" i="3"/>
  <c r="BD1659" i="3"/>
  <c r="AY1659" i="3"/>
  <c r="AT1659" i="3"/>
  <c r="AN1659" i="3"/>
  <c r="AI1659" i="3"/>
  <c r="AD1659" i="3"/>
  <c r="W1659" i="3"/>
  <c r="O1659" i="3"/>
  <c r="BG1657" i="3"/>
  <c r="AV1657" i="3"/>
  <c r="AK1657" i="3"/>
  <c r="AA1657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O1655" i="3"/>
  <c r="W1655" i="3"/>
  <c r="AE1655" i="3"/>
  <c r="AM1655" i="3"/>
  <c r="AU1655" i="3"/>
  <c r="BC1655" i="3"/>
  <c r="Q1655" i="3"/>
  <c r="Y1655" i="3"/>
  <c r="AG1655" i="3"/>
  <c r="AO1655" i="3"/>
  <c r="AW1655" i="3"/>
  <c r="BE1655" i="3"/>
  <c r="S1655" i="3"/>
  <c r="AA1655" i="3"/>
  <c r="AI1655" i="3"/>
  <c r="AQ1655" i="3"/>
  <c r="AY1655" i="3"/>
  <c r="BG1655" i="3"/>
  <c r="BA1655" i="3"/>
  <c r="U1655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N1659" i="3"/>
  <c r="R1659" i="3"/>
  <c r="V1659" i="3"/>
  <c r="Z1659" i="3"/>
  <c r="BA1657" i="3"/>
  <c r="AQ1657" i="3"/>
  <c r="AF1657" i="3"/>
  <c r="N1657" i="3"/>
  <c r="R1657" i="3"/>
  <c r="V1657" i="3"/>
  <c r="Z1657" i="3"/>
  <c r="AD1657" i="3"/>
  <c r="AH1657" i="3"/>
  <c r="AL1657" i="3"/>
  <c r="AP1657" i="3"/>
  <c r="AT1657" i="3"/>
  <c r="AX1657" i="3"/>
  <c r="BB1657" i="3"/>
  <c r="BF1657" i="3"/>
  <c r="M1657" i="3"/>
  <c r="S1657" i="3"/>
  <c r="X1657" i="3"/>
  <c r="AC1657" i="3"/>
  <c r="AI1657" i="3"/>
  <c r="AN1657" i="3"/>
  <c r="AS1657" i="3"/>
  <c r="AY1657" i="3"/>
  <c r="BD1657" i="3"/>
  <c r="BI1657" i="3"/>
  <c r="O1657" i="3"/>
  <c r="T1657" i="3"/>
  <c r="Y1657" i="3"/>
  <c r="AE1657" i="3"/>
  <c r="AJ1657" i="3"/>
  <c r="AO1657" i="3"/>
  <c r="AU1657" i="3"/>
  <c r="AZ1657" i="3"/>
  <c r="BE1657" i="3"/>
  <c r="AS1655" i="3"/>
  <c r="M1655" i="3"/>
  <c r="P1651" i="3"/>
  <c r="V1651" i="3"/>
  <c r="AA1651" i="3"/>
  <c r="AF1651" i="3"/>
  <c r="AJ1651" i="3"/>
  <c r="AN1651" i="3"/>
  <c r="AR1651" i="3"/>
  <c r="AV1651" i="3"/>
  <c r="AZ1651" i="3"/>
  <c r="BD1651" i="3"/>
  <c r="BH1651" i="3"/>
  <c r="BF1656" i="3"/>
  <c r="BA1656" i="3"/>
  <c r="AU1656" i="3"/>
  <c r="AP1656" i="3"/>
  <c r="AK1656" i="3"/>
  <c r="AE1656" i="3"/>
  <c r="Z1656" i="3"/>
  <c r="U1656" i="3"/>
  <c r="O1656" i="3"/>
  <c r="BC1654" i="3"/>
  <c r="AU1654" i="3"/>
  <c r="AM1654" i="3"/>
  <c r="AE1654" i="3"/>
  <c r="W1654" i="3"/>
  <c r="O1654" i="3"/>
  <c r="BG1653" i="3"/>
  <c r="AY1653" i="3"/>
  <c r="AQ1653" i="3"/>
  <c r="AI1653" i="3"/>
  <c r="AA1653" i="3"/>
  <c r="N1653" i="3"/>
  <c r="R1653" i="3"/>
  <c r="V1653" i="3"/>
  <c r="Z1653" i="3"/>
  <c r="AD1653" i="3"/>
  <c r="AH1653" i="3"/>
  <c r="AL1653" i="3"/>
  <c r="AP1653" i="3"/>
  <c r="AT1653" i="3"/>
  <c r="AX1653" i="3"/>
  <c r="BB1653" i="3"/>
  <c r="BF1653" i="3"/>
  <c r="P1653" i="3"/>
  <c r="BK1653" i="3" s="1"/>
  <c r="T1653" i="3"/>
  <c r="X1653" i="3"/>
  <c r="AB1653" i="3"/>
  <c r="AF1653" i="3"/>
  <c r="AJ1653" i="3"/>
  <c r="AN1653" i="3"/>
  <c r="AR1653" i="3"/>
  <c r="AV1653" i="3"/>
  <c r="AZ1653" i="3"/>
  <c r="BD1653" i="3"/>
  <c r="BH1653" i="3"/>
  <c r="P1652" i="3"/>
  <c r="T1652" i="3"/>
  <c r="X1652" i="3"/>
  <c r="AB1652" i="3"/>
  <c r="AF1652" i="3"/>
  <c r="AJ1652" i="3"/>
  <c r="AN1652" i="3"/>
  <c r="AR1652" i="3"/>
  <c r="AV1652" i="3"/>
  <c r="AZ1652" i="3"/>
  <c r="BD1652" i="3"/>
  <c r="BH1652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BI1651" i="3"/>
  <c r="AS1651" i="3"/>
  <c r="AB1651" i="3"/>
  <c r="L1658" i="3"/>
  <c r="AL1658" i="3" s="1"/>
  <c r="BE1656" i="3"/>
  <c r="AY1656" i="3"/>
  <c r="AT1656" i="3"/>
  <c r="AO1656" i="3"/>
  <c r="AI1656" i="3"/>
  <c r="AD1656" i="3"/>
  <c r="Y1656" i="3"/>
  <c r="S1656" i="3"/>
  <c r="BI1654" i="3"/>
  <c r="BA1654" i="3"/>
  <c r="AS1654" i="3"/>
  <c r="AK1654" i="3"/>
  <c r="AC1654" i="3"/>
  <c r="U1654" i="3"/>
  <c r="BE1653" i="3"/>
  <c r="AW1653" i="3"/>
  <c r="AO1653" i="3"/>
  <c r="AG1653" i="3"/>
  <c r="Y1653" i="3"/>
  <c r="Q1653" i="3"/>
  <c r="W1652" i="3"/>
  <c r="BE1651" i="3"/>
  <c r="AO1651" i="3"/>
  <c r="W1651" i="3"/>
  <c r="P1656" i="3"/>
  <c r="T1656" i="3"/>
  <c r="X1656" i="3"/>
  <c r="AB1656" i="3"/>
  <c r="AF1656" i="3"/>
  <c r="AJ1656" i="3"/>
  <c r="AN1656" i="3"/>
  <c r="AR1656" i="3"/>
  <c r="AV1656" i="3"/>
  <c r="AZ1656" i="3"/>
  <c r="BD1656" i="3"/>
  <c r="BH1656" i="3"/>
  <c r="N1656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N1654" i="3"/>
  <c r="BN1654" i="3" s="1"/>
  <c r="R1654" i="3"/>
  <c r="V1654" i="3"/>
  <c r="Z1654" i="3"/>
  <c r="AD1654" i="3"/>
  <c r="AH1654" i="3"/>
  <c r="AL1654" i="3"/>
  <c r="AP1654" i="3"/>
  <c r="AT1654" i="3"/>
  <c r="AX1654" i="3"/>
  <c r="BB1654" i="3"/>
  <c r="BF1654" i="3"/>
  <c r="AY1652" i="3"/>
  <c r="AI1652" i="3"/>
  <c r="S1652" i="3"/>
  <c r="BA1651" i="3"/>
  <c r="AK1651" i="3"/>
  <c r="R1651" i="3"/>
  <c r="M1651" i="3"/>
  <c r="Q1651" i="3"/>
  <c r="U1651" i="3"/>
  <c r="Y1651" i="3"/>
  <c r="AC1651" i="3"/>
  <c r="L1650" i="3"/>
  <c r="K1650" i="3"/>
  <c r="BG1651" i="3"/>
  <c r="BC1651" i="3"/>
  <c r="AY1651" i="3"/>
  <c r="AU1651" i="3"/>
  <c r="AQ1651" i="3"/>
  <c r="AM1651" i="3"/>
  <c r="AI1651" i="3"/>
  <c r="AE1651" i="3"/>
  <c r="Z1651" i="3"/>
  <c r="T1651" i="3"/>
  <c r="O1651" i="3"/>
  <c r="AV1649" i="3"/>
  <c r="AF1649" i="3"/>
  <c r="L1648" i="3"/>
  <c r="K1648" i="3"/>
  <c r="T1646" i="3"/>
  <c r="AJ1646" i="3"/>
  <c r="AZ1646" i="3"/>
  <c r="X1646" i="3"/>
  <c r="AN1646" i="3"/>
  <c r="BD1646" i="3"/>
  <c r="T1644" i="3"/>
  <c r="AJ1644" i="3"/>
  <c r="AZ1644" i="3"/>
  <c r="X1644" i="3"/>
  <c r="AN1644" i="3"/>
  <c r="BD1644" i="3"/>
  <c r="N1641" i="3"/>
  <c r="BF1651" i="3"/>
  <c r="BB1651" i="3"/>
  <c r="AX1651" i="3"/>
  <c r="AT1651" i="3"/>
  <c r="AP1651" i="3"/>
  <c r="AL1651" i="3"/>
  <c r="AH1651" i="3"/>
  <c r="AD1651" i="3"/>
  <c r="X1651" i="3"/>
  <c r="S1651" i="3"/>
  <c r="N1651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U1642" i="3"/>
  <c r="Y1642" i="3"/>
  <c r="AC1642" i="3"/>
  <c r="AG1642" i="3"/>
  <c r="AK1642" i="3"/>
  <c r="AO1642" i="3"/>
  <c r="AS1642" i="3"/>
  <c r="AW1642" i="3"/>
  <c r="BA1642" i="3"/>
  <c r="BE1642" i="3"/>
  <c r="BI1642" i="3"/>
  <c r="AP1642" i="3"/>
  <c r="AT1642" i="3"/>
  <c r="AX1642" i="3"/>
  <c r="BB1642" i="3"/>
  <c r="BF1642" i="3"/>
  <c r="BD1642" i="3"/>
  <c r="AN1642" i="3"/>
  <c r="X1642" i="3"/>
  <c r="M1642" i="3"/>
  <c r="BF1649" i="3"/>
  <c r="BB1649" i="3"/>
  <c r="AX1649" i="3"/>
  <c r="AT1649" i="3"/>
  <c r="AP1649" i="3"/>
  <c r="AL1649" i="3"/>
  <c r="AH1649" i="3"/>
  <c r="AD1649" i="3"/>
  <c r="Z1649" i="3"/>
  <c r="V1649" i="3"/>
  <c r="R1649" i="3"/>
  <c r="N1649" i="3"/>
  <c r="BN1649" i="3" s="1"/>
  <c r="L1647" i="3"/>
  <c r="Q1647" i="3" s="1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L1645" i="3"/>
  <c r="X1645" i="3" s="1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M1644" i="3"/>
  <c r="Q1644" i="3"/>
  <c r="U1644" i="3"/>
  <c r="Y1644" i="3"/>
  <c r="AC1644" i="3"/>
  <c r="AG1644" i="3"/>
  <c r="AK1644" i="3"/>
  <c r="AO1644" i="3"/>
  <c r="AS1644" i="3"/>
  <c r="AW1644" i="3"/>
  <c r="BA1644" i="3"/>
  <c r="BE1644" i="3"/>
  <c r="BI1644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L1643" i="3"/>
  <c r="Y1643" i="3" s="1"/>
  <c r="AZ1642" i="3"/>
  <c r="AJ1642" i="3"/>
  <c r="T1642" i="3"/>
  <c r="M1641" i="3"/>
  <c r="U1641" i="3"/>
  <c r="AG1641" i="3"/>
  <c r="AS1641" i="3"/>
  <c r="BA1641" i="3"/>
  <c r="O1641" i="3"/>
  <c r="AA1641" i="3"/>
  <c r="AI1641" i="3"/>
  <c r="AU1641" i="3"/>
  <c r="BG1641" i="3"/>
  <c r="T1641" i="3"/>
  <c r="AF1641" i="3"/>
  <c r="AR1641" i="3"/>
  <c r="AZ1641" i="3"/>
  <c r="BI1649" i="3"/>
  <c r="BE1649" i="3"/>
  <c r="BA1649" i="3"/>
  <c r="AW1649" i="3"/>
  <c r="AS1649" i="3"/>
  <c r="AO1649" i="3"/>
  <c r="AK1649" i="3"/>
  <c r="AG1649" i="3"/>
  <c r="AC1649" i="3"/>
  <c r="Y1649" i="3"/>
  <c r="U1649" i="3"/>
  <c r="Q1649" i="3"/>
  <c r="AV1646" i="3"/>
  <c r="AF1646" i="3"/>
  <c r="P1646" i="3"/>
  <c r="AV1644" i="3"/>
  <c r="AF1644" i="3"/>
  <c r="P1644" i="3"/>
  <c r="R1643" i="3"/>
  <c r="AV1642" i="3"/>
  <c r="AF1642" i="3"/>
  <c r="P1642" i="3"/>
  <c r="BB1641" i="3"/>
  <c r="V1641" i="3"/>
  <c r="L1641" i="3"/>
  <c r="AD1641" i="3" s="1"/>
  <c r="AL1642" i="3"/>
  <c r="AH1642" i="3"/>
  <c r="AD1642" i="3"/>
  <c r="Z1642" i="3"/>
  <c r="V1642" i="3"/>
  <c r="R1642" i="3"/>
  <c r="N1642" i="3"/>
  <c r="BJ1642" i="3" s="1"/>
  <c r="Q1642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L1600" i="3" s="1"/>
  <c r="J1600" i="3"/>
  <c r="E1601" i="3"/>
  <c r="F1601" i="3"/>
  <c r="G1601" i="3"/>
  <c r="H1601" i="3"/>
  <c r="I1601" i="3"/>
  <c r="J1601" i="3"/>
  <c r="K1601" i="3"/>
  <c r="E1602" i="3"/>
  <c r="F1602" i="3"/>
  <c r="K1602" i="3" s="1"/>
  <c r="G1602" i="3"/>
  <c r="H1602" i="3"/>
  <c r="I1602" i="3"/>
  <c r="J1602" i="3"/>
  <c r="E1603" i="3"/>
  <c r="F1603" i="3"/>
  <c r="G1603" i="3"/>
  <c r="H1603" i="3"/>
  <c r="I1603" i="3"/>
  <c r="L1603" i="3" s="1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K1609" i="3"/>
  <c r="E1610" i="3"/>
  <c r="F1610" i="3"/>
  <c r="G1610" i="3"/>
  <c r="H1610" i="3"/>
  <c r="I1610" i="3"/>
  <c r="J1610" i="3"/>
  <c r="E1611" i="3"/>
  <c r="F1611" i="3"/>
  <c r="K1611" i="3" s="1"/>
  <c r="G1611" i="3"/>
  <c r="H1611" i="3"/>
  <c r="I1611" i="3"/>
  <c r="J1611" i="3"/>
  <c r="E1612" i="3"/>
  <c r="F1612" i="3"/>
  <c r="G1612" i="3"/>
  <c r="H1612" i="3"/>
  <c r="I1612" i="3"/>
  <c r="L1612" i="3" s="1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L1618" i="3" s="1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K1629" i="3"/>
  <c r="E1630" i="3"/>
  <c r="F1630" i="3"/>
  <c r="G1630" i="3"/>
  <c r="H1630" i="3"/>
  <c r="I1630" i="3"/>
  <c r="J1630" i="3"/>
  <c r="E1631" i="3"/>
  <c r="F1631" i="3"/>
  <c r="G1631" i="3"/>
  <c r="H1631" i="3"/>
  <c r="L1631" i="3" s="1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L1637" i="3" s="1"/>
  <c r="J1637" i="3"/>
  <c r="E1638" i="3"/>
  <c r="F1638" i="3"/>
  <c r="G1638" i="3"/>
  <c r="H1638" i="3"/>
  <c r="I1638" i="3"/>
  <c r="J1638" i="3"/>
  <c r="E1639" i="3"/>
  <c r="F1639" i="3"/>
  <c r="K1639" i="3" s="1"/>
  <c r="G1639" i="3"/>
  <c r="H1639" i="3"/>
  <c r="I1639" i="3"/>
  <c r="J1639" i="3"/>
  <c r="E1640" i="3"/>
  <c r="F1640" i="3"/>
  <c r="G1640" i="3"/>
  <c r="H1640" i="3"/>
  <c r="I1640" i="3"/>
  <c r="J1640" i="3"/>
  <c r="BL1845" i="3" l="1"/>
  <c r="BM1845" i="3"/>
  <c r="BN1845" i="3"/>
  <c r="BK1844" i="3"/>
  <c r="BN1844" i="3"/>
  <c r="BK1842" i="3"/>
  <c r="BN1842" i="3"/>
  <c r="BK1843" i="3"/>
  <c r="BN1843" i="3"/>
  <c r="BK1845" i="3"/>
  <c r="K1635" i="3"/>
  <c r="K1607" i="3"/>
  <c r="K1603" i="3"/>
  <c r="AB1643" i="3"/>
  <c r="AQ1643" i="3"/>
  <c r="BI1643" i="3"/>
  <c r="AC1643" i="3"/>
  <c r="BK1654" i="3"/>
  <c r="AZ1647" i="3"/>
  <c r="S1647" i="3"/>
  <c r="AH1647" i="3"/>
  <c r="BA1647" i="3"/>
  <c r="U1647" i="3"/>
  <c r="U1658" i="3"/>
  <c r="Y1658" i="3"/>
  <c r="BJ1685" i="3"/>
  <c r="BM1690" i="3"/>
  <c r="BL1730" i="3"/>
  <c r="BJ1742" i="3"/>
  <c r="BL1771" i="3"/>
  <c r="BJ1785" i="3"/>
  <c r="AB1646" i="3"/>
  <c r="BH1646" i="3"/>
  <c r="AR1646" i="3"/>
  <c r="AE1652" i="3"/>
  <c r="BC1652" i="3"/>
  <c r="AQ1652" i="3"/>
  <c r="O1652" i="3"/>
  <c r="AA1652" i="3"/>
  <c r="AU1652" i="3"/>
  <c r="BG1652" i="3"/>
  <c r="AP1689" i="3"/>
  <c r="BJ1689" i="3" s="1"/>
  <c r="BF1689" i="3"/>
  <c r="Z1689" i="3"/>
  <c r="AF1704" i="3"/>
  <c r="T1704" i="3"/>
  <c r="AJ1704" i="3"/>
  <c r="AZ1704" i="3"/>
  <c r="AB1704" i="3"/>
  <c r="BH1704" i="3"/>
  <c r="AR1704" i="3"/>
  <c r="Z1727" i="3"/>
  <c r="N1727" i="3"/>
  <c r="AD1727" i="3"/>
  <c r="AT1727" i="3"/>
  <c r="AL1727" i="3"/>
  <c r="V1727" i="3"/>
  <c r="BB1727" i="3"/>
  <c r="U1657" i="3"/>
  <c r="AR1657" i="3"/>
  <c r="W1657" i="3"/>
  <c r="P1657" i="3"/>
  <c r="AB1657" i="3"/>
  <c r="AW1657" i="3"/>
  <c r="AG1657" i="3"/>
  <c r="Y1770" i="3"/>
  <c r="M1770" i="3"/>
  <c r="AC1770" i="3"/>
  <c r="AS1770" i="3"/>
  <c r="BI1770" i="3"/>
  <c r="U1770" i="3"/>
  <c r="AK1770" i="3"/>
  <c r="BA1770" i="3"/>
  <c r="R1706" i="3"/>
  <c r="T1706" i="3"/>
  <c r="AZ1706" i="3"/>
  <c r="AJ1706" i="3"/>
  <c r="N1706" i="3"/>
  <c r="AR1706" i="3"/>
  <c r="Y1797" i="3"/>
  <c r="U1797" i="3"/>
  <c r="AK1797" i="3"/>
  <c r="BA1797" i="3"/>
  <c r="M1797" i="3"/>
  <c r="AS1797" i="3"/>
  <c r="AC1797" i="3"/>
  <c r="BI1797" i="3"/>
  <c r="X1835" i="3"/>
  <c r="AR1835" i="3"/>
  <c r="AB1835" i="3"/>
  <c r="BH1835" i="3"/>
  <c r="T1835" i="3"/>
  <c r="AN1835" i="3"/>
  <c r="AJ1835" i="3"/>
  <c r="Q1835" i="3"/>
  <c r="Y1835" i="3"/>
  <c r="AG1835" i="3"/>
  <c r="AO1835" i="3"/>
  <c r="T1840" i="3"/>
  <c r="Z1840" i="3"/>
  <c r="AP1840" i="3"/>
  <c r="AX1840" i="3"/>
  <c r="BB1840" i="3"/>
  <c r="AL1840" i="3"/>
  <c r="V1840" i="3"/>
  <c r="AZ1840" i="3"/>
  <c r="AJ1840" i="3"/>
  <c r="Q1807" i="3"/>
  <c r="T1807" i="3"/>
  <c r="AJ1807" i="3"/>
  <c r="AZ1807" i="3"/>
  <c r="AB1807" i="3"/>
  <c r="BH1807" i="3"/>
  <c r="AR1807" i="3"/>
  <c r="P1807" i="3"/>
  <c r="K1618" i="3"/>
  <c r="K1612" i="3"/>
  <c r="K1600" i="3"/>
  <c r="K1598" i="3"/>
  <c r="BH1643" i="3"/>
  <c r="AR1643" i="3"/>
  <c r="BG1643" i="3"/>
  <c r="AA1643" i="3"/>
  <c r="AS1643" i="3"/>
  <c r="M1643" i="3"/>
  <c r="AY1647" i="3"/>
  <c r="AN1658" i="3"/>
  <c r="BM1675" i="3"/>
  <c r="BL1677" i="3"/>
  <c r="K1637" i="3"/>
  <c r="L1635" i="3"/>
  <c r="N1635" i="3" s="1"/>
  <c r="L1633" i="3"/>
  <c r="K1633" i="3"/>
  <c r="L1628" i="3"/>
  <c r="L1627" i="3"/>
  <c r="L1626" i="3"/>
  <c r="L1624" i="3"/>
  <c r="L1622" i="3"/>
  <c r="K1622" i="3"/>
  <c r="L1620" i="3"/>
  <c r="K1616" i="3"/>
  <c r="L1609" i="3"/>
  <c r="L1607" i="3"/>
  <c r="L1605" i="3"/>
  <c r="AL1641" i="3"/>
  <c r="AX1643" i="3"/>
  <c r="R1645" i="3"/>
  <c r="BH1641" i="3"/>
  <c r="AV1641" i="3"/>
  <c r="AJ1641" i="3"/>
  <c r="AB1641" i="3"/>
  <c r="P1641" i="3"/>
  <c r="AY1641" i="3"/>
  <c r="AQ1641" i="3"/>
  <c r="AE1641" i="3"/>
  <c r="S1641" i="3"/>
  <c r="BI1641" i="3"/>
  <c r="AW1641" i="3"/>
  <c r="AK1641" i="3"/>
  <c r="AC1641" i="3"/>
  <c r="Q1641" i="3"/>
  <c r="BD1643" i="3"/>
  <c r="AN1643" i="3"/>
  <c r="X1643" i="3"/>
  <c r="BC1643" i="3"/>
  <c r="AM1643" i="3"/>
  <c r="W1643" i="3"/>
  <c r="BE1643" i="3"/>
  <c r="AO1643" i="3"/>
  <c r="BL1652" i="3"/>
  <c r="BK1656" i="3"/>
  <c r="AF1647" i="3"/>
  <c r="AI1647" i="3"/>
  <c r="AX1647" i="3"/>
  <c r="R1647" i="3"/>
  <c r="AK1647" i="3"/>
  <c r="BM1653" i="3"/>
  <c r="BL1653" i="3"/>
  <c r="AP1658" i="3"/>
  <c r="AT1658" i="3"/>
  <c r="BD1658" i="3"/>
  <c r="X1658" i="3"/>
  <c r="AB1647" i="3"/>
  <c r="BJ1664" i="3"/>
  <c r="BJ1697" i="3"/>
  <c r="BJ1706" i="3"/>
  <c r="BM1710" i="3"/>
  <c r="BM1718" i="3"/>
  <c r="BK1722" i="3"/>
  <c r="BL1722" i="3"/>
  <c r="BL1710" i="3"/>
  <c r="BL1716" i="3"/>
  <c r="BL1718" i="3"/>
  <c r="BK1720" i="3"/>
  <c r="BJ1695" i="3"/>
  <c r="BL1712" i="3"/>
  <c r="BL1714" i="3"/>
  <c r="BL1720" i="3"/>
  <c r="BJ1730" i="3"/>
  <c r="BJ1738" i="3"/>
  <c r="BL1769" i="3"/>
  <c r="BL1773" i="3"/>
  <c r="BJ1756" i="3"/>
  <c r="BK1770" i="3"/>
  <c r="BK1797" i="3"/>
  <c r="X1840" i="3"/>
  <c r="AN1840" i="3"/>
  <c r="BD1840" i="3"/>
  <c r="BE1840" i="3"/>
  <c r="AW1840" i="3"/>
  <c r="AO1840" i="3"/>
  <c r="AG1840" i="3"/>
  <c r="Y1840" i="3"/>
  <c r="Q1840" i="3"/>
  <c r="BG1840" i="3"/>
  <c r="AY1840" i="3"/>
  <c r="AQ1840" i="3"/>
  <c r="AI1840" i="3"/>
  <c r="AA1840" i="3"/>
  <c r="S1840" i="3"/>
  <c r="BJ1818" i="3"/>
  <c r="AF1835" i="3"/>
  <c r="BD1811" i="3"/>
  <c r="AV1811" i="3"/>
  <c r="AN1811" i="3"/>
  <c r="AF1811" i="3"/>
  <c r="X1811" i="3"/>
  <c r="P1811" i="3"/>
  <c r="BC1811" i="3"/>
  <c r="AU1811" i="3"/>
  <c r="AM1811" i="3"/>
  <c r="AE1811" i="3"/>
  <c r="W1811" i="3"/>
  <c r="O1811" i="3"/>
  <c r="BB1811" i="3"/>
  <c r="AT1811" i="3"/>
  <c r="AL1811" i="3"/>
  <c r="AD1811" i="3"/>
  <c r="V1811" i="3"/>
  <c r="N1811" i="3"/>
  <c r="BE1811" i="3"/>
  <c r="AW1811" i="3"/>
  <c r="AO1811" i="3"/>
  <c r="AG1811" i="3"/>
  <c r="Y1811" i="3"/>
  <c r="BD1819" i="3"/>
  <c r="AV1819" i="3"/>
  <c r="AN1819" i="3"/>
  <c r="AF1819" i="3"/>
  <c r="X1819" i="3"/>
  <c r="P1819" i="3"/>
  <c r="BC1819" i="3"/>
  <c r="AU1819" i="3"/>
  <c r="AM1819" i="3"/>
  <c r="AE1819" i="3"/>
  <c r="W1819" i="3"/>
  <c r="O1819" i="3"/>
  <c r="BB1819" i="3"/>
  <c r="AT1819" i="3"/>
  <c r="AL1819" i="3"/>
  <c r="AD1819" i="3"/>
  <c r="V1819" i="3"/>
  <c r="N1819" i="3"/>
  <c r="BE1819" i="3"/>
  <c r="AW1819" i="3"/>
  <c r="AO1819" i="3"/>
  <c r="AG1819" i="3"/>
  <c r="Y1819" i="3"/>
  <c r="BF1828" i="3"/>
  <c r="AX1828" i="3"/>
  <c r="AP1828" i="3"/>
  <c r="AH1828" i="3"/>
  <c r="Z1828" i="3"/>
  <c r="R1828" i="3"/>
  <c r="BI1828" i="3"/>
  <c r="BA1828" i="3"/>
  <c r="AS1828" i="3"/>
  <c r="AK1828" i="3"/>
  <c r="AC1828" i="3"/>
  <c r="U1828" i="3"/>
  <c r="M1828" i="3"/>
  <c r="BD1828" i="3"/>
  <c r="AV1828" i="3"/>
  <c r="AN1828" i="3"/>
  <c r="AF1828" i="3"/>
  <c r="X1828" i="3"/>
  <c r="P1828" i="3"/>
  <c r="BC1828" i="3"/>
  <c r="AU1828" i="3"/>
  <c r="AM1828" i="3"/>
  <c r="AE1828" i="3"/>
  <c r="W1828" i="3"/>
  <c r="BB1830" i="3"/>
  <c r="AT1830" i="3"/>
  <c r="AL1830" i="3"/>
  <c r="AD1830" i="3"/>
  <c r="V1830" i="3"/>
  <c r="N1830" i="3"/>
  <c r="BE1830" i="3"/>
  <c r="AW1830" i="3"/>
  <c r="AO1830" i="3"/>
  <c r="AG1830" i="3"/>
  <c r="Y1830" i="3"/>
  <c r="Q1830" i="3"/>
  <c r="BD1830" i="3"/>
  <c r="AN1830" i="3"/>
  <c r="X1830" i="3"/>
  <c r="BH1830" i="3"/>
  <c r="AR1830" i="3"/>
  <c r="AB1830" i="3"/>
  <c r="BG1830" i="3"/>
  <c r="AY1830" i="3"/>
  <c r="AQ1830" i="3"/>
  <c r="AI1830" i="3"/>
  <c r="AA1830" i="3"/>
  <c r="BG1835" i="3"/>
  <c r="AY1835" i="3"/>
  <c r="AQ1835" i="3"/>
  <c r="AI1835" i="3"/>
  <c r="AA1835" i="3"/>
  <c r="S1835" i="3"/>
  <c r="BF1835" i="3"/>
  <c r="AX1835" i="3"/>
  <c r="AP1835" i="3"/>
  <c r="AH1835" i="3"/>
  <c r="Z1835" i="3"/>
  <c r="R1835" i="3"/>
  <c r="BI1835" i="3"/>
  <c r="BA1835" i="3"/>
  <c r="AS1835" i="3"/>
  <c r="AC1835" i="3"/>
  <c r="M1835" i="3"/>
  <c r="AR1840" i="3"/>
  <c r="AD1840" i="3"/>
  <c r="BD1835" i="3"/>
  <c r="AH1840" i="3"/>
  <c r="AM1652" i="3"/>
  <c r="BH1657" i="3"/>
  <c r="Q1657" i="3"/>
  <c r="AB1706" i="3"/>
  <c r="T1743" i="3"/>
  <c r="AJ1743" i="3"/>
  <c r="AZ1743" i="3"/>
  <c r="X1743" i="3"/>
  <c r="AN1743" i="3"/>
  <c r="BD1743" i="3"/>
  <c r="Z1748" i="3"/>
  <c r="BF1748" i="3"/>
  <c r="AP1748" i="3"/>
  <c r="Y1766" i="3"/>
  <c r="AO1766" i="3"/>
  <c r="BE1766" i="3"/>
  <c r="U1766" i="3"/>
  <c r="AK1766" i="3"/>
  <c r="BA1766" i="3"/>
  <c r="AA1767" i="3"/>
  <c r="AQ1767" i="3"/>
  <c r="BJ1767" i="3" s="1"/>
  <c r="Y1772" i="3"/>
  <c r="U1772" i="3"/>
  <c r="AK1772" i="3"/>
  <c r="BA1772" i="3"/>
  <c r="M1772" i="3"/>
  <c r="AC1772" i="3"/>
  <c r="AS1772" i="3"/>
  <c r="BI1772" i="3"/>
  <c r="S1776" i="3"/>
  <c r="AC1776" i="3"/>
  <c r="AO1776" i="3"/>
  <c r="AY1776" i="3"/>
  <c r="BI1776" i="3"/>
  <c r="Q1776" i="3"/>
  <c r="AA1776" i="3"/>
  <c r="AK1776" i="3"/>
  <c r="AW1776" i="3"/>
  <c r="BG1776" i="3"/>
  <c r="BE1776" i="3"/>
  <c r="AI1776" i="3"/>
  <c r="M1776" i="3"/>
  <c r="BN1776" i="3" s="1"/>
  <c r="S1780" i="3"/>
  <c r="AC1780" i="3"/>
  <c r="AO1780" i="3"/>
  <c r="AY1780" i="3"/>
  <c r="BI1780" i="3"/>
  <c r="Q1780" i="3"/>
  <c r="AA1780" i="3"/>
  <c r="BL1780" i="3" s="1"/>
  <c r="AK1780" i="3"/>
  <c r="AW1780" i="3"/>
  <c r="BG1780" i="3"/>
  <c r="BE1780" i="3"/>
  <c r="AI1780" i="3"/>
  <c r="M1780" i="3"/>
  <c r="AE1784" i="3"/>
  <c r="BA1784" i="3"/>
  <c r="S1784" i="3"/>
  <c r="BM1784" i="3" s="1"/>
  <c r="AP1784" i="3"/>
  <c r="Z1784" i="3"/>
  <c r="AU1784" i="3"/>
  <c r="BG1794" i="3"/>
  <c r="AA1794" i="3"/>
  <c r="AQ1794" i="3"/>
  <c r="Y1799" i="3"/>
  <c r="M1799" i="3"/>
  <c r="BK1799" i="3" s="1"/>
  <c r="AC1799" i="3"/>
  <c r="AS1799" i="3"/>
  <c r="BI1799" i="3"/>
  <c r="U1799" i="3"/>
  <c r="BA1799" i="3"/>
  <c r="AK1799" i="3"/>
  <c r="BG1802" i="3"/>
  <c r="AA1802" i="3"/>
  <c r="S1808" i="3"/>
  <c r="BM1808" i="3" s="1"/>
  <c r="AE1808" i="3"/>
  <c r="O1808" i="3"/>
  <c r="BL1808" i="3" s="1"/>
  <c r="N1808" i="3"/>
  <c r="BJ1808" i="3" s="1"/>
  <c r="AM1808" i="3"/>
  <c r="O1767" i="3"/>
  <c r="BL1767" i="3" s="1"/>
  <c r="AS1776" i="3"/>
  <c r="Y1780" i="3"/>
  <c r="BF1784" i="3"/>
  <c r="W1808" i="3"/>
  <c r="AQ1776" i="3"/>
  <c r="U1776" i="3"/>
  <c r="BL1776" i="3" s="1"/>
  <c r="BA1780" i="3"/>
  <c r="AG1780" i="3"/>
  <c r="AU1808" i="3"/>
  <c r="M1825" i="3"/>
  <c r="U1825" i="3"/>
  <c r="AC1825" i="3"/>
  <c r="AK1825" i="3"/>
  <c r="AS1825" i="3"/>
  <c r="BA1825" i="3"/>
  <c r="BI1825" i="3"/>
  <c r="AT1825" i="3"/>
  <c r="N1825" i="3"/>
  <c r="V1825" i="3"/>
  <c r="AD1825" i="3"/>
  <c r="AP1825" i="3"/>
  <c r="BF1825" i="3"/>
  <c r="S1825" i="3"/>
  <c r="AA1825" i="3"/>
  <c r="AI1825" i="3"/>
  <c r="AQ1825" i="3"/>
  <c r="AY1825" i="3"/>
  <c r="BG1825" i="3"/>
  <c r="T1825" i="3"/>
  <c r="AB1825" i="3"/>
  <c r="AJ1825" i="3"/>
  <c r="AR1825" i="3"/>
  <c r="AZ1825" i="3"/>
  <c r="BH1825" i="3"/>
  <c r="M1829" i="3"/>
  <c r="U1829" i="3"/>
  <c r="AC1829" i="3"/>
  <c r="AK1829" i="3"/>
  <c r="AS1829" i="3"/>
  <c r="BA1829" i="3"/>
  <c r="BI1829" i="3"/>
  <c r="N1829" i="3"/>
  <c r="V1829" i="3"/>
  <c r="AD1829" i="3"/>
  <c r="AL1829" i="3"/>
  <c r="AT1829" i="3"/>
  <c r="BB1829" i="3"/>
  <c r="S1829" i="3"/>
  <c r="AA1829" i="3"/>
  <c r="AI1829" i="3"/>
  <c r="AQ1829" i="3"/>
  <c r="AY1829" i="3"/>
  <c r="BG1829" i="3"/>
  <c r="T1829" i="3"/>
  <c r="AB1829" i="3"/>
  <c r="AJ1829" i="3"/>
  <c r="AR1829" i="3"/>
  <c r="AZ1829" i="3"/>
  <c r="BH1829" i="3"/>
  <c r="O1832" i="3"/>
  <c r="W1832" i="3"/>
  <c r="AE1832" i="3"/>
  <c r="AM1832" i="3"/>
  <c r="AU1832" i="3"/>
  <c r="BC1832" i="3"/>
  <c r="P1832" i="3"/>
  <c r="X1832" i="3"/>
  <c r="AF1832" i="3"/>
  <c r="AN1832" i="3"/>
  <c r="AV1832" i="3"/>
  <c r="BD1832" i="3"/>
  <c r="M1832" i="3"/>
  <c r="U1832" i="3"/>
  <c r="AC1832" i="3"/>
  <c r="AK1832" i="3"/>
  <c r="AS1832" i="3"/>
  <c r="BA1832" i="3"/>
  <c r="BI1832" i="3"/>
  <c r="V1832" i="3"/>
  <c r="AD1832" i="3"/>
  <c r="AP1832" i="3"/>
  <c r="BB1832" i="3"/>
  <c r="AL1832" i="3"/>
  <c r="BF1832" i="3"/>
  <c r="S1834" i="3"/>
  <c r="AA1834" i="3"/>
  <c r="AI1834" i="3"/>
  <c r="AQ1834" i="3"/>
  <c r="AY1834" i="3"/>
  <c r="BG1834" i="3"/>
  <c r="T1834" i="3"/>
  <c r="AB1834" i="3"/>
  <c r="AJ1834" i="3"/>
  <c r="AR1834" i="3"/>
  <c r="AZ1834" i="3"/>
  <c r="BH1834" i="3"/>
  <c r="Q1834" i="3"/>
  <c r="Y1834" i="3"/>
  <c r="AG1834" i="3"/>
  <c r="AO1834" i="3"/>
  <c r="AW1834" i="3"/>
  <c r="BE1834" i="3"/>
  <c r="Z1834" i="3"/>
  <c r="N1834" i="3"/>
  <c r="V1834" i="3"/>
  <c r="AH1834" i="3"/>
  <c r="AB1644" i="3"/>
  <c r="BH1644" i="3"/>
  <c r="AR1644" i="3"/>
  <c r="AC1655" i="3"/>
  <c r="BI1655" i="3"/>
  <c r="AK1655" i="3"/>
  <c r="Z1668" i="3"/>
  <c r="AP1668" i="3"/>
  <c r="BF1668" i="3"/>
  <c r="N1668" i="3"/>
  <c r="AT1668" i="3"/>
  <c r="AD1668" i="3"/>
  <c r="X1667" i="3"/>
  <c r="AB1667" i="3"/>
  <c r="BH1667" i="3"/>
  <c r="AR1667" i="3"/>
  <c r="R1680" i="3"/>
  <c r="AB1680" i="3"/>
  <c r="AR1680" i="3"/>
  <c r="BH1680" i="3"/>
  <c r="T1680" i="3"/>
  <c r="AZ1680" i="3"/>
  <c r="AJ1680" i="3"/>
  <c r="M1708" i="3"/>
  <c r="P1708" i="3"/>
  <c r="X1708" i="3"/>
  <c r="AF1708" i="3"/>
  <c r="AN1708" i="3"/>
  <c r="AV1708" i="3"/>
  <c r="BD1708" i="3"/>
  <c r="T1708" i="3"/>
  <c r="AJ1708" i="3"/>
  <c r="AZ1708" i="3"/>
  <c r="AB1708" i="3"/>
  <c r="AR1708" i="3"/>
  <c r="BH1708" i="3"/>
  <c r="Y1774" i="3"/>
  <c r="M1774" i="3"/>
  <c r="BK1774" i="3" s="1"/>
  <c r="AC1774" i="3"/>
  <c r="AS1774" i="3"/>
  <c r="BA1774" i="3"/>
  <c r="U1774" i="3"/>
  <c r="AK1774" i="3"/>
  <c r="AW1774" i="3"/>
  <c r="BE1774" i="3"/>
  <c r="BI1774" i="3"/>
  <c r="S1659" i="3"/>
  <c r="BM1659" i="3" s="1"/>
  <c r="AL1659" i="3"/>
  <c r="AZ1659" i="3"/>
  <c r="AE1659" i="3"/>
  <c r="AR1659" i="3"/>
  <c r="BG1659" i="3"/>
  <c r="N1680" i="3"/>
  <c r="BJ1680" i="3" s="1"/>
  <c r="O1708" i="3"/>
  <c r="BL1708" i="3" s="1"/>
  <c r="Z1744" i="3"/>
  <c r="BF1744" i="3"/>
  <c r="AP1744" i="3"/>
  <c r="U1768" i="3"/>
  <c r="AK1768" i="3"/>
  <c r="BA1768" i="3"/>
  <c r="M1768" i="3"/>
  <c r="BN1768" i="3" s="1"/>
  <c r="AC1768" i="3"/>
  <c r="AS1768" i="3"/>
  <c r="BI1768" i="3"/>
  <c r="S1778" i="3"/>
  <c r="BK1778" i="3" s="1"/>
  <c r="AC1778" i="3"/>
  <c r="AO1778" i="3"/>
  <c r="AY1778" i="3"/>
  <c r="BI1778" i="3"/>
  <c r="U1782" i="3"/>
  <c r="AK1782" i="3"/>
  <c r="BA1782" i="3"/>
  <c r="Y1795" i="3"/>
  <c r="M1795" i="3"/>
  <c r="BK1795" i="3" s="1"/>
  <c r="AC1795" i="3"/>
  <c r="AS1795" i="3"/>
  <c r="BI1795" i="3"/>
  <c r="AK1795" i="3"/>
  <c r="U1795" i="3"/>
  <c r="BA1795" i="3"/>
  <c r="AA1798" i="3"/>
  <c r="BG1798" i="3"/>
  <c r="Y1803" i="3"/>
  <c r="M1803" i="3"/>
  <c r="BN1803" i="3" s="1"/>
  <c r="AC1803" i="3"/>
  <c r="AS1803" i="3"/>
  <c r="BI1803" i="3"/>
  <c r="AK1803" i="3"/>
  <c r="U1803" i="3"/>
  <c r="BA1803" i="3"/>
  <c r="S1806" i="3"/>
  <c r="BM1806" i="3" s="1"/>
  <c r="O1806" i="3"/>
  <c r="BL1806" i="3" s="1"/>
  <c r="AU1806" i="3"/>
  <c r="AE1806" i="3"/>
  <c r="AQ1771" i="3"/>
  <c r="Y1778" i="3"/>
  <c r="AS1778" i="3"/>
  <c r="AC1782" i="3"/>
  <c r="BI1782" i="3"/>
  <c r="Y1805" i="3"/>
  <c r="U1805" i="3"/>
  <c r="AF1805" i="3"/>
  <c r="AN1805" i="3"/>
  <c r="AV1805" i="3"/>
  <c r="BD1805" i="3"/>
  <c r="M1805" i="3"/>
  <c r="BK1805" i="3" s="1"/>
  <c r="AJ1805" i="3"/>
  <c r="AZ1805" i="3"/>
  <c r="AB1805" i="3"/>
  <c r="AR1805" i="3"/>
  <c r="BH1805" i="3"/>
  <c r="BA1778" i="3"/>
  <c r="AQ1778" i="3"/>
  <c r="AG1778" i="3"/>
  <c r="U1778" i="3"/>
  <c r="AY1782" i="3"/>
  <c r="AI1782" i="3"/>
  <c r="S1782" i="3"/>
  <c r="BK1782" i="3" s="1"/>
  <c r="Y1793" i="3"/>
  <c r="U1793" i="3"/>
  <c r="AK1793" i="3"/>
  <c r="BA1793" i="3"/>
  <c r="AC1793" i="3"/>
  <c r="BI1793" i="3"/>
  <c r="M1793" i="3"/>
  <c r="BK1793" i="3" s="1"/>
  <c r="AS1793" i="3"/>
  <c r="Y1801" i="3"/>
  <c r="U1801" i="3"/>
  <c r="AK1801" i="3"/>
  <c r="BA1801" i="3"/>
  <c r="AC1801" i="3"/>
  <c r="BI1801" i="3"/>
  <c r="M1801" i="3"/>
  <c r="BN1801" i="3" s="1"/>
  <c r="AS1801" i="3"/>
  <c r="AM1806" i="3"/>
  <c r="N1806" i="3"/>
  <c r="BJ1806" i="3" s="1"/>
  <c r="AT1834" i="3"/>
  <c r="BB1834" i="3"/>
  <c r="AX1834" i="3"/>
  <c r="BF1834" i="3"/>
  <c r="BK1646" i="3"/>
  <c r="BN1646" i="3"/>
  <c r="BK1642" i="3"/>
  <c r="BN1642" i="3"/>
  <c r="AV1645" i="3"/>
  <c r="P1645" i="3"/>
  <c r="AW1645" i="3"/>
  <c r="Q1645" i="3"/>
  <c r="BM1657" i="3"/>
  <c r="BJ1661" i="3"/>
  <c r="BN1663" i="3"/>
  <c r="BK1663" i="3"/>
  <c r="BN1678" i="3"/>
  <c r="BK1678" i="3"/>
  <c r="BJ1672" i="3"/>
  <c r="BJ1673" i="3"/>
  <c r="BJ1676" i="3"/>
  <c r="BJ1677" i="3"/>
  <c r="BM1682" i="3"/>
  <c r="BM1685" i="3"/>
  <c r="BL1686" i="3"/>
  <c r="BM1681" i="3"/>
  <c r="BM1697" i="3"/>
  <c r="BL1696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U1729" i="3"/>
  <c r="AC1729" i="3"/>
  <c r="AK1729" i="3"/>
  <c r="AS1729" i="3"/>
  <c r="BA1729" i="3"/>
  <c r="BI1729" i="3"/>
  <c r="N1729" i="3"/>
  <c r="V1729" i="3"/>
  <c r="AD1729" i="3"/>
  <c r="AL1729" i="3"/>
  <c r="AT1729" i="3"/>
  <c r="BB1729" i="3"/>
  <c r="Q1729" i="3"/>
  <c r="Y1729" i="3"/>
  <c r="AG1729" i="3"/>
  <c r="AO1729" i="3"/>
  <c r="AW1729" i="3"/>
  <c r="BE1729" i="3"/>
  <c r="R1729" i="3"/>
  <c r="Z1729" i="3"/>
  <c r="AH1729" i="3"/>
  <c r="AP1729" i="3"/>
  <c r="AX1729" i="3"/>
  <c r="BF1729" i="3"/>
  <c r="BL1713" i="3"/>
  <c r="BL1732" i="3"/>
  <c r="BM1752" i="3"/>
  <c r="BM1768" i="3"/>
  <c r="BL1770" i="3"/>
  <c r="BJ1770" i="3"/>
  <c r="BM1773" i="3"/>
  <c r="BN1760" i="3"/>
  <c r="BK1760" i="3"/>
  <c r="BL1760" i="3"/>
  <c r="BJ1760" i="3"/>
  <c r="BL1765" i="3"/>
  <c r="BM1776" i="3"/>
  <c r="BM1778" i="3"/>
  <c r="BM1780" i="3"/>
  <c r="BJ1784" i="3"/>
  <c r="BM1775" i="3"/>
  <c r="BL1777" i="3"/>
  <c r="BN1779" i="3"/>
  <c r="BK1779" i="3"/>
  <c r="BJ1779" i="3"/>
  <c r="BM1787" i="3"/>
  <c r="BK1790" i="3"/>
  <c r="BN1790" i="3"/>
  <c r="BL1790" i="3"/>
  <c r="BM1794" i="3"/>
  <c r="BM1797" i="3"/>
  <c r="BL1799" i="3"/>
  <c r="BJ1799" i="3"/>
  <c r="BM1802" i="3"/>
  <c r="BL1805" i="3"/>
  <c r="BJ1805" i="3"/>
  <c r="BN1808" i="3"/>
  <c r="BK1808" i="3"/>
  <c r="BM1783" i="3"/>
  <c r="BL1809" i="3"/>
  <c r="BL1785" i="3"/>
  <c r="BJ1796" i="3"/>
  <c r="BN1798" i="3"/>
  <c r="BK1798" i="3"/>
  <c r="BJ1804" i="3"/>
  <c r="BN1815" i="3"/>
  <c r="BK1815" i="3"/>
  <c r="BJ1816" i="3"/>
  <c r="BM1816" i="3"/>
  <c r="BM1833" i="3"/>
  <c r="BM1840" i="3"/>
  <c r="BN1817" i="3"/>
  <c r="BK1817" i="3"/>
  <c r="BM1818" i="3"/>
  <c r="BL1811" i="3"/>
  <c r="BJ1811" i="3"/>
  <c r="BN1821" i="3"/>
  <c r="BK1821" i="3"/>
  <c r="BJ1822" i="3"/>
  <c r="BM1822" i="3"/>
  <c r="BK1828" i="3"/>
  <c r="BN1828" i="3"/>
  <c r="BL1828" i="3"/>
  <c r="BJ1830" i="3"/>
  <c r="BM1830" i="3"/>
  <c r="BM1835" i="3"/>
  <c r="BN1813" i="3"/>
  <c r="BK1813" i="3"/>
  <c r="BJ1814" i="3"/>
  <c r="BM1814" i="3"/>
  <c r="BM1823" i="3"/>
  <c r="BN1827" i="3"/>
  <c r="BK1827" i="3"/>
  <c r="BL1829" i="3"/>
  <c r="BM1831" i="3"/>
  <c r="BK1834" i="3"/>
  <c r="BN1834" i="3"/>
  <c r="BL1834" i="3"/>
  <c r="BE1836" i="3"/>
  <c r="AO1836" i="3"/>
  <c r="Y1836" i="3"/>
  <c r="BH1836" i="3"/>
  <c r="AR1836" i="3"/>
  <c r="AB1836" i="3"/>
  <c r="BG1836" i="3"/>
  <c r="AQ1836" i="3"/>
  <c r="AA1836" i="3"/>
  <c r="AE1645" i="3"/>
  <c r="BJ1652" i="3"/>
  <c r="BK1669" i="3"/>
  <c r="BN1669" i="3"/>
  <c r="BL1679" i="3"/>
  <c r="BN1672" i="3"/>
  <c r="BK1672" i="3"/>
  <c r="BL1672" i="3"/>
  <c r="BL1673" i="3"/>
  <c r="BM1674" i="3"/>
  <c r="BK1692" i="3"/>
  <c r="BN1692" i="3"/>
  <c r="BN1688" i="3"/>
  <c r="BK1688" i="3"/>
  <c r="BM1698" i="3"/>
  <c r="BJ1704" i="3"/>
  <c r="BL1707" i="3"/>
  <c r="BM1695" i="3"/>
  <c r="BM1700" i="3"/>
  <c r="BN1711" i="3"/>
  <c r="BK1711" i="3"/>
  <c r="BJ1723" i="3"/>
  <c r="BM1724" i="3"/>
  <c r="BM1733" i="3"/>
  <c r="BN1741" i="3"/>
  <c r="BK1741" i="3"/>
  <c r="BL1736" i="3"/>
  <c r="BL1751" i="3"/>
  <c r="BJ1761" i="3"/>
  <c r="BJ1763" i="3"/>
  <c r="BJ1765" i="3"/>
  <c r="BN1737" i="3"/>
  <c r="BK1737" i="3"/>
  <c r="BM1738" i="3"/>
  <c r="BM1753" i="3"/>
  <c r="BM1755" i="3"/>
  <c r="BN1769" i="3"/>
  <c r="BK1769" i="3"/>
  <c r="BN1784" i="3"/>
  <c r="BK1784" i="3"/>
  <c r="BL1784" i="3"/>
  <c r="BJ1752" i="3"/>
  <c r="BH1645" i="3"/>
  <c r="AB1645" i="3"/>
  <c r="AQ1645" i="3"/>
  <c r="BI1645" i="3"/>
  <c r="AS1645" i="3"/>
  <c r="AC1645" i="3"/>
  <c r="M1645" i="3"/>
  <c r="BL1642" i="3"/>
  <c r="BD1647" i="3"/>
  <c r="P1647" i="3"/>
  <c r="AU1647" i="3"/>
  <c r="AE1647" i="3"/>
  <c r="AT1647" i="3"/>
  <c r="AD1647" i="3"/>
  <c r="N1647" i="3"/>
  <c r="AW1647" i="3"/>
  <c r="AG1647" i="3"/>
  <c r="BM1656" i="3"/>
  <c r="V1658" i="3"/>
  <c r="AG1658" i="3"/>
  <c r="AQ1658" i="3"/>
  <c r="BB1658" i="3"/>
  <c r="M1658" i="3"/>
  <c r="W1658" i="3"/>
  <c r="AH1658" i="3"/>
  <c r="AS1658" i="3"/>
  <c r="BC1658" i="3"/>
  <c r="R1658" i="3"/>
  <c r="AC1658" i="3"/>
  <c r="AM1658" i="3"/>
  <c r="AX1658" i="3"/>
  <c r="BI1658" i="3"/>
  <c r="BN1652" i="3"/>
  <c r="BK1652" i="3"/>
  <c r="BJ1653" i="3"/>
  <c r="BL1656" i="3"/>
  <c r="BN1655" i="3"/>
  <c r="BK1655" i="3"/>
  <c r="BN1657" i="3"/>
  <c r="BK1657" i="3"/>
  <c r="BJ1657" i="3"/>
  <c r="BF1658" i="3"/>
  <c r="AK1658" i="3"/>
  <c r="O1658" i="3"/>
  <c r="AO1658" i="3"/>
  <c r="S1658" i="3"/>
  <c r="AZ1658" i="3"/>
  <c r="AJ1658" i="3"/>
  <c r="T1658" i="3"/>
  <c r="AW1658" i="3"/>
  <c r="BN1661" i="3"/>
  <c r="BK1661" i="3"/>
  <c r="BJ1662" i="3"/>
  <c r="BM1662" i="3"/>
  <c r="BK1664" i="3"/>
  <c r="BN1664" i="3"/>
  <c r="BL1664" i="3"/>
  <c r="BL1667" i="3"/>
  <c r="BJ1667" i="3"/>
  <c r="Q1658" i="3"/>
  <c r="BL1665" i="3"/>
  <c r="BJ1665" i="3"/>
  <c r="BJ1668" i="3"/>
  <c r="BM1668" i="3"/>
  <c r="BM1671" i="3"/>
  <c r="BN1679" i="3"/>
  <c r="BK1679" i="3"/>
  <c r="BN1673" i="3"/>
  <c r="BK1673" i="3"/>
  <c r="BM1680" i="3"/>
  <c r="BN1674" i="3"/>
  <c r="BK1674" i="3"/>
  <c r="BL1674" i="3"/>
  <c r="BJ1674" i="3"/>
  <c r="BL1675" i="3"/>
  <c r="BJ1675" i="3"/>
  <c r="BN1677" i="3"/>
  <c r="BK1677" i="3"/>
  <c r="BL1682" i="3"/>
  <c r="BJ1682" i="3"/>
  <c r="BK1685" i="3"/>
  <c r="BN1685" i="3"/>
  <c r="BL1685" i="3"/>
  <c r="BJ1691" i="3"/>
  <c r="BM1692" i="3"/>
  <c r="BN1686" i="3"/>
  <c r="BK1686" i="3"/>
  <c r="BJ1687" i="3"/>
  <c r="BM1687" i="3"/>
  <c r="BL1690" i="3"/>
  <c r="BJ1690" i="3"/>
  <c r="BJ1681" i="3"/>
  <c r="BK1689" i="3"/>
  <c r="BN1689" i="3"/>
  <c r="BL1689" i="3"/>
  <c r="BM1691" i="3"/>
  <c r="BK1697" i="3"/>
  <c r="BN1697" i="3"/>
  <c r="BL1697" i="3"/>
  <c r="BL1702" i="3"/>
  <c r="BJ1702" i="3"/>
  <c r="BJ1705" i="3"/>
  <c r="BM1705" i="3"/>
  <c r="BM1706" i="3"/>
  <c r="BM1708" i="3"/>
  <c r="BM1716" i="3"/>
  <c r="BN1696" i="3"/>
  <c r="BK1696" i="3"/>
  <c r="BL1698" i="3"/>
  <c r="BJ1698" i="3"/>
  <c r="BN1704" i="3"/>
  <c r="BK1704" i="3"/>
  <c r="BJ1693" i="3"/>
  <c r="BM1693" i="3"/>
  <c r="BK1695" i="3"/>
  <c r="BN1695" i="3"/>
  <c r="BL1695" i="3"/>
  <c r="BL1700" i="3"/>
  <c r="BJ1700" i="3"/>
  <c r="BJ1708" i="3"/>
  <c r="BJ1710" i="3"/>
  <c r="BJ1712" i="3"/>
  <c r="BJ1714" i="3"/>
  <c r="BJ1716" i="3"/>
  <c r="BJ1718" i="3"/>
  <c r="BJ1720" i="3"/>
  <c r="BJ1722" i="3"/>
  <c r="BJ1724" i="3"/>
  <c r="BJ1726" i="3"/>
  <c r="BJ1728" i="3"/>
  <c r="BM1730" i="3"/>
  <c r="BJ1707" i="3"/>
  <c r="BN1712" i="3"/>
  <c r="BM1715" i="3"/>
  <c r="BK1716" i="3"/>
  <c r="BL1719" i="3"/>
  <c r="BJ1719" i="3"/>
  <c r="BN1723" i="3"/>
  <c r="BK1723" i="3"/>
  <c r="BM1727" i="3"/>
  <c r="BL1724" i="3"/>
  <c r="BL1709" i="3"/>
  <c r="BJ1709" i="3"/>
  <c r="BN1713" i="3"/>
  <c r="BK1713" i="3"/>
  <c r="BN1718" i="3"/>
  <c r="BM1721" i="3"/>
  <c r="BL1726" i="3"/>
  <c r="BN1739" i="3"/>
  <c r="BK1739" i="3"/>
  <c r="BJ1740" i="3"/>
  <c r="BM1740" i="3"/>
  <c r="BL1754" i="3"/>
  <c r="BN1731" i="3"/>
  <c r="BK1731" i="3"/>
  <c r="BL1733" i="3"/>
  <c r="BJ1733" i="3"/>
  <c r="BK1742" i="3"/>
  <c r="BN1742" i="3"/>
  <c r="BL1742" i="3"/>
  <c r="BK1752" i="3"/>
  <c r="BN1752" i="3"/>
  <c r="BL1752" i="3"/>
  <c r="BN1757" i="3"/>
  <c r="BK1757" i="3"/>
  <c r="BN1765" i="3"/>
  <c r="BK1765" i="3"/>
  <c r="BM1735" i="3"/>
  <c r="BN1743" i="3"/>
  <c r="BK1743" i="3"/>
  <c r="BN1745" i="3"/>
  <c r="BK1745" i="3"/>
  <c r="BN1747" i="3"/>
  <c r="BK1747" i="3"/>
  <c r="BN1749" i="3"/>
  <c r="BK1749" i="3"/>
  <c r="BK1751" i="3"/>
  <c r="BN1751" i="3"/>
  <c r="BK1738" i="3"/>
  <c r="BN1738" i="3"/>
  <c r="BL1738" i="3"/>
  <c r="BM1744" i="3"/>
  <c r="BK1750" i="3"/>
  <c r="BN1750" i="3"/>
  <c r="BL1750" i="3"/>
  <c r="BL1753" i="3"/>
  <c r="BL1755" i="3"/>
  <c r="BJ1754" i="3"/>
  <c r="BM1759" i="3"/>
  <c r="BN1766" i="3"/>
  <c r="BK1766" i="3"/>
  <c r="BN1767" i="3"/>
  <c r="BK1767" i="3"/>
  <c r="BJ1773" i="3"/>
  <c r="BL1761" i="3"/>
  <c r="BM1764" i="3"/>
  <c r="BM1758" i="3"/>
  <c r="BM1763" i="3"/>
  <c r="BM1766" i="3"/>
  <c r="BL1768" i="3"/>
  <c r="BJ1768" i="3"/>
  <c r="BM1771" i="3"/>
  <c r="BM1774" i="3"/>
  <c r="BN1785" i="3"/>
  <c r="BK1785" i="3"/>
  <c r="BJ1776" i="3"/>
  <c r="BJ1778" i="3"/>
  <c r="BJ1780" i="3"/>
  <c r="BJ1782" i="3"/>
  <c r="BM1777" i="3"/>
  <c r="BL1779" i="3"/>
  <c r="BN1781" i="3"/>
  <c r="BK1781" i="3"/>
  <c r="BJ1781" i="3"/>
  <c r="BL1787" i="3"/>
  <c r="BJ1787" i="3"/>
  <c r="BM1789" i="3"/>
  <c r="BM1792" i="3"/>
  <c r="BM1795" i="3"/>
  <c r="BL1797" i="3"/>
  <c r="BJ1797" i="3"/>
  <c r="BM1800" i="3"/>
  <c r="BM1803" i="3"/>
  <c r="BN1806" i="3"/>
  <c r="BK1806" i="3"/>
  <c r="BM1807" i="3"/>
  <c r="BM1791" i="3"/>
  <c r="BJ1786" i="3"/>
  <c r="BM1786" i="3"/>
  <c r="BJ1794" i="3"/>
  <c r="BN1796" i="3"/>
  <c r="BK1796" i="3"/>
  <c r="BJ1802" i="3"/>
  <c r="BN1804" i="3"/>
  <c r="BK1804" i="3"/>
  <c r="BJ1809" i="3"/>
  <c r="BK1816" i="3"/>
  <c r="BN1816" i="3"/>
  <c r="BL1816" i="3"/>
  <c r="BL1833" i="3"/>
  <c r="BJ1833" i="3"/>
  <c r="BK1840" i="3"/>
  <c r="BN1840" i="3"/>
  <c r="BL1840" i="3"/>
  <c r="BK1818" i="3"/>
  <c r="BN1818" i="3"/>
  <c r="BL1818" i="3"/>
  <c r="BJ1820" i="3"/>
  <c r="BM1820" i="3"/>
  <c r="AX1836" i="3"/>
  <c r="BM1838" i="3"/>
  <c r="BN1811" i="3"/>
  <c r="BK1811" i="3"/>
  <c r="BJ1812" i="3"/>
  <c r="BM1812" i="3"/>
  <c r="BM1819" i="3"/>
  <c r="BK1822" i="3"/>
  <c r="BN1822" i="3"/>
  <c r="BL1822" i="3"/>
  <c r="BJ1824" i="3"/>
  <c r="BM1824" i="3"/>
  <c r="BK1830" i="3"/>
  <c r="BN1830" i="3"/>
  <c r="BL1830" i="3"/>
  <c r="BL1835" i="3"/>
  <c r="BJ1835" i="3"/>
  <c r="M1837" i="3"/>
  <c r="Q1837" i="3"/>
  <c r="U1837" i="3"/>
  <c r="Y1837" i="3"/>
  <c r="AC1837" i="3"/>
  <c r="AG1837" i="3"/>
  <c r="AK1837" i="3"/>
  <c r="AO1837" i="3"/>
  <c r="AS1837" i="3"/>
  <c r="AW1837" i="3"/>
  <c r="BA1837" i="3"/>
  <c r="BE1837" i="3"/>
  <c r="BI1837" i="3"/>
  <c r="O1837" i="3"/>
  <c r="S1837" i="3"/>
  <c r="W1837" i="3"/>
  <c r="AA1837" i="3"/>
  <c r="AE1837" i="3"/>
  <c r="AI1837" i="3"/>
  <c r="AM1837" i="3"/>
  <c r="AQ1837" i="3"/>
  <c r="AU1837" i="3"/>
  <c r="AY1837" i="3"/>
  <c r="BC1837" i="3"/>
  <c r="BG1837" i="3"/>
  <c r="T1837" i="3"/>
  <c r="AB1837" i="3"/>
  <c r="AJ1837" i="3"/>
  <c r="AR1837" i="3"/>
  <c r="AZ1837" i="3"/>
  <c r="BH1837" i="3"/>
  <c r="N1837" i="3"/>
  <c r="V1837" i="3"/>
  <c r="AD1837" i="3"/>
  <c r="AL1837" i="3"/>
  <c r="AT1837" i="3"/>
  <c r="BB1837" i="3"/>
  <c r="P1837" i="3"/>
  <c r="X1837" i="3"/>
  <c r="AF1837" i="3"/>
  <c r="AN1837" i="3"/>
  <c r="AV1837" i="3"/>
  <c r="BD1837" i="3"/>
  <c r="R1837" i="3"/>
  <c r="Z1837" i="3"/>
  <c r="AH1837" i="3"/>
  <c r="AP1837" i="3"/>
  <c r="AX1837" i="3"/>
  <c r="BF1837" i="3"/>
  <c r="M1841" i="3"/>
  <c r="Q1841" i="3"/>
  <c r="U1841" i="3"/>
  <c r="Y1841" i="3"/>
  <c r="AC1841" i="3"/>
  <c r="AG1841" i="3"/>
  <c r="AK1841" i="3"/>
  <c r="AO1841" i="3"/>
  <c r="AS1841" i="3"/>
  <c r="AW1841" i="3"/>
  <c r="BA1841" i="3"/>
  <c r="BE1841" i="3"/>
  <c r="BI1841" i="3"/>
  <c r="O1841" i="3"/>
  <c r="S1841" i="3"/>
  <c r="W1841" i="3"/>
  <c r="AA1841" i="3"/>
  <c r="AE1841" i="3"/>
  <c r="AI1841" i="3"/>
  <c r="AM1841" i="3"/>
  <c r="AQ1841" i="3"/>
  <c r="AU1841" i="3"/>
  <c r="AY1841" i="3"/>
  <c r="BC1841" i="3"/>
  <c r="BG1841" i="3"/>
  <c r="T1841" i="3"/>
  <c r="AB1841" i="3"/>
  <c r="AJ1841" i="3"/>
  <c r="AR1841" i="3"/>
  <c r="AZ1841" i="3"/>
  <c r="BH1841" i="3"/>
  <c r="N1841" i="3"/>
  <c r="V1841" i="3"/>
  <c r="AD1841" i="3"/>
  <c r="AL1841" i="3"/>
  <c r="AT1841" i="3"/>
  <c r="BB1841" i="3"/>
  <c r="R1841" i="3"/>
  <c r="Z1841" i="3"/>
  <c r="AH1841" i="3"/>
  <c r="AP1841" i="3"/>
  <c r="AX1841" i="3"/>
  <c r="BF1841" i="3"/>
  <c r="P1841" i="3"/>
  <c r="X1841" i="3"/>
  <c r="AF1841" i="3"/>
  <c r="AN1841" i="3"/>
  <c r="AV1841" i="3"/>
  <c r="BD1841" i="3"/>
  <c r="BK1814" i="3"/>
  <c r="BN1814" i="3"/>
  <c r="BL1814" i="3"/>
  <c r="BL1823" i="3"/>
  <c r="BJ1823" i="3"/>
  <c r="BM1825" i="3"/>
  <c r="BN1829" i="3"/>
  <c r="BK1829" i="3"/>
  <c r="BL1831" i="3"/>
  <c r="BJ1831" i="3"/>
  <c r="BJ1834" i="3"/>
  <c r="BA1836" i="3"/>
  <c r="AK1836" i="3"/>
  <c r="U1836" i="3"/>
  <c r="BD1836" i="3"/>
  <c r="AN1836" i="3"/>
  <c r="X1836" i="3"/>
  <c r="BC1836" i="3"/>
  <c r="AM1836" i="3"/>
  <c r="BJ1838" i="3"/>
  <c r="BL1646" i="3"/>
  <c r="AF1645" i="3"/>
  <c r="O1645" i="3"/>
  <c r="AG1645" i="3"/>
  <c r="BM1642" i="3"/>
  <c r="BJ1656" i="3"/>
  <c r="BN1656" i="3"/>
  <c r="BL1661" i="3"/>
  <c r="BM1667" i="3"/>
  <c r="BM1665" i="3"/>
  <c r="BL1678" i="3"/>
  <c r="BJ1679" i="3"/>
  <c r="BN1676" i="3"/>
  <c r="BK1676" i="3"/>
  <c r="BL1676" i="3"/>
  <c r="BN1684" i="3"/>
  <c r="BK1684" i="3"/>
  <c r="BJ1696" i="3"/>
  <c r="BL1704" i="3"/>
  <c r="M1725" i="3"/>
  <c r="Q1725" i="3"/>
  <c r="U1725" i="3"/>
  <c r="Y1725" i="3"/>
  <c r="AC1725" i="3"/>
  <c r="AG1725" i="3"/>
  <c r="AK1725" i="3"/>
  <c r="AO1725" i="3"/>
  <c r="AS1725" i="3"/>
  <c r="AW1725" i="3"/>
  <c r="BA1725" i="3"/>
  <c r="BE1725" i="3"/>
  <c r="BI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V1725" i="3"/>
  <c r="AL1725" i="3"/>
  <c r="BB1725" i="3"/>
  <c r="Z1725" i="3"/>
  <c r="AP1725" i="3"/>
  <c r="BF1725" i="3"/>
  <c r="N1725" i="3"/>
  <c r="AD1725" i="3"/>
  <c r="AT1725" i="3"/>
  <c r="R1725" i="3"/>
  <c r="AH1725" i="3"/>
  <c r="AX1725" i="3"/>
  <c r="BM1719" i="3"/>
  <c r="BM1709" i="3"/>
  <c r="BK1710" i="3"/>
  <c r="BK1732" i="3"/>
  <c r="BN1732" i="3"/>
  <c r="BL1739" i="3"/>
  <c r="BJ1731" i="3"/>
  <c r="BN1763" i="3"/>
  <c r="BK1763" i="3"/>
  <c r="BL1747" i="3"/>
  <c r="BM1750" i="3"/>
  <c r="BJ1755" i="3"/>
  <c r="V1645" i="3"/>
  <c r="BH1647" i="3"/>
  <c r="AR1647" i="3"/>
  <c r="AR1645" i="3"/>
  <c r="AA1645" i="3"/>
  <c r="BL1649" i="3"/>
  <c r="O1647" i="3"/>
  <c r="AX1645" i="3"/>
  <c r="BM1644" i="3"/>
  <c r="AL1645" i="3"/>
  <c r="BJ1649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M1648" i="3"/>
  <c r="Q1648" i="3"/>
  <c r="U1648" i="3"/>
  <c r="Y1648" i="3"/>
  <c r="AC1648" i="3"/>
  <c r="AG1648" i="3"/>
  <c r="AK1648" i="3"/>
  <c r="AO1648" i="3"/>
  <c r="AS1648" i="3"/>
  <c r="AW1648" i="3"/>
  <c r="BA1648" i="3"/>
  <c r="BE1648" i="3"/>
  <c r="BI1648" i="3"/>
  <c r="R1648" i="3"/>
  <c r="AH1648" i="3"/>
  <c r="AX1648" i="3"/>
  <c r="V1648" i="3"/>
  <c r="AL1648" i="3"/>
  <c r="BB1648" i="3"/>
  <c r="Z1648" i="3"/>
  <c r="AP1648" i="3"/>
  <c r="BF1648" i="3"/>
  <c r="AD1648" i="3"/>
  <c r="AT1648" i="3"/>
  <c r="N1648" i="3"/>
  <c r="BL1651" i="3"/>
  <c r="BM1654" i="3"/>
  <c r="AN1647" i="3"/>
  <c r="T1647" i="3"/>
  <c r="BG1647" i="3"/>
  <c r="AQ1647" i="3"/>
  <c r="AA1647" i="3"/>
  <c r="BF1647" i="3"/>
  <c r="AP1647" i="3"/>
  <c r="Z1647" i="3"/>
  <c r="BI1647" i="3"/>
  <c r="AS1647" i="3"/>
  <c r="AC1647" i="3"/>
  <c r="M1647" i="3"/>
  <c r="BN1653" i="3"/>
  <c r="BA1658" i="3"/>
  <c r="AE1658" i="3"/>
  <c r="BE1658" i="3"/>
  <c r="AI1658" i="3"/>
  <c r="N1658" i="3"/>
  <c r="AV1658" i="3"/>
  <c r="AF1658" i="3"/>
  <c r="P1658" i="3"/>
  <c r="BJ1659" i="3"/>
  <c r="BM1655" i="3"/>
  <c r="BL1655" i="3"/>
  <c r="BJ1655" i="3"/>
  <c r="BG1658" i="3"/>
  <c r="BK1662" i="3"/>
  <c r="BN1662" i="3"/>
  <c r="BL1662" i="3"/>
  <c r="BM1663" i="3"/>
  <c r="BN1667" i="3"/>
  <c r="BK1667" i="3"/>
  <c r="BM1669" i="3"/>
  <c r="BN1665" i="3"/>
  <c r="BK1665" i="3"/>
  <c r="BJ1666" i="3"/>
  <c r="BM1666" i="3"/>
  <c r="BK1668" i="3"/>
  <c r="BN1668" i="3"/>
  <c r="BL1668" i="3"/>
  <c r="BL1671" i="3"/>
  <c r="BJ1671" i="3"/>
  <c r="BK1680" i="3"/>
  <c r="BN1680" i="3"/>
  <c r="BL1680" i="3"/>
  <c r="BN1675" i="3"/>
  <c r="BK1675" i="3"/>
  <c r="BN1682" i="3"/>
  <c r="BK1682" i="3"/>
  <c r="BJ1683" i="3"/>
  <c r="BM1683" i="3"/>
  <c r="BM1684" i="3"/>
  <c r="BL1692" i="3"/>
  <c r="BK1687" i="3"/>
  <c r="BN1687" i="3"/>
  <c r="BL1687" i="3"/>
  <c r="BN1690" i="3"/>
  <c r="BK1690" i="3"/>
  <c r="BL1681" i="3"/>
  <c r="BM1688" i="3"/>
  <c r="BK1691" i="3"/>
  <c r="BN1691" i="3"/>
  <c r="BL1691" i="3"/>
  <c r="BM1694" i="3"/>
  <c r="BN1702" i="3"/>
  <c r="BK1702" i="3"/>
  <c r="BK1705" i="3"/>
  <c r="BN1705" i="3"/>
  <c r="BL1705" i="3"/>
  <c r="BL1706" i="3"/>
  <c r="BM1714" i="3"/>
  <c r="BM1722" i="3"/>
  <c r="BN1698" i="3"/>
  <c r="BK1698" i="3"/>
  <c r="BJ1699" i="3"/>
  <c r="BM1699" i="3"/>
  <c r="BJ1692" i="3"/>
  <c r="BK1693" i="3"/>
  <c r="BN1693" i="3"/>
  <c r="BL1693" i="3"/>
  <c r="BJ1701" i="3"/>
  <c r="BM1701" i="3"/>
  <c r="BN1700" i="3"/>
  <c r="BK1700" i="3"/>
  <c r="BJ1703" i="3"/>
  <c r="BM1703" i="3"/>
  <c r="BM1728" i="3"/>
  <c r="BN1708" i="3"/>
  <c r="BM1711" i="3"/>
  <c r="BL1715" i="3"/>
  <c r="BJ1715" i="3"/>
  <c r="BN1719" i="3"/>
  <c r="BK1719" i="3"/>
  <c r="BN1724" i="3"/>
  <c r="BL1727" i="3"/>
  <c r="BJ1727" i="3"/>
  <c r="BK1726" i="3"/>
  <c r="BN1726" i="3"/>
  <c r="BN1709" i="3"/>
  <c r="BK1709" i="3"/>
  <c r="BN1714" i="3"/>
  <c r="BM1717" i="3"/>
  <c r="BK1718" i="3"/>
  <c r="BL1721" i="3"/>
  <c r="BJ1721" i="3"/>
  <c r="BN1728" i="3"/>
  <c r="BK1740" i="3"/>
  <c r="BN1740" i="3"/>
  <c r="BL1740" i="3"/>
  <c r="BJ1744" i="3"/>
  <c r="BJ1748" i="3"/>
  <c r="BN1733" i="3"/>
  <c r="BK1733" i="3"/>
  <c r="BJ1734" i="3"/>
  <c r="BM1734" i="3"/>
  <c r="BM1741" i="3"/>
  <c r="BN1759" i="3"/>
  <c r="BK1759" i="3"/>
  <c r="BL1735" i="3"/>
  <c r="BJ1735" i="3"/>
  <c r="BK1755" i="3"/>
  <c r="BN1755" i="3"/>
  <c r="BM1737" i="3"/>
  <c r="BK1744" i="3"/>
  <c r="BN1744" i="3"/>
  <c r="BL1744" i="3"/>
  <c r="BM1746" i="3"/>
  <c r="BL1759" i="3"/>
  <c r="BM1762" i="3"/>
  <c r="BK1768" i="3"/>
  <c r="BN1770" i="3"/>
  <c r="BJ1771" i="3"/>
  <c r="BN1773" i="3"/>
  <c r="BK1773" i="3"/>
  <c r="BN1780" i="3"/>
  <c r="BJ1753" i="3"/>
  <c r="BN1764" i="3"/>
  <c r="BK1764" i="3"/>
  <c r="BL1764" i="3"/>
  <c r="BJ1764" i="3"/>
  <c r="BL1778" i="3"/>
  <c r="BL1782" i="3"/>
  <c r="BN1758" i="3"/>
  <c r="BK1758" i="3"/>
  <c r="BL1758" i="3"/>
  <c r="BJ1758" i="3"/>
  <c r="BL1763" i="3"/>
  <c r="BL1766" i="3"/>
  <c r="BJ1766" i="3"/>
  <c r="BM1769" i="3"/>
  <c r="BM1772" i="3"/>
  <c r="BL1774" i="3"/>
  <c r="BJ1774" i="3"/>
  <c r="BM1785" i="3"/>
  <c r="BM1757" i="3"/>
  <c r="BN1775" i="3"/>
  <c r="BK1775" i="3"/>
  <c r="BJ1775" i="3"/>
  <c r="BM1779" i="3"/>
  <c r="BL1781" i="3"/>
  <c r="BN1787" i="3"/>
  <c r="BK1787" i="3"/>
  <c r="BJ1788" i="3"/>
  <c r="BM1788" i="3"/>
  <c r="BL1794" i="3"/>
  <c r="BL1798" i="3"/>
  <c r="BL1802" i="3"/>
  <c r="BL1789" i="3"/>
  <c r="BJ1789" i="3"/>
  <c r="BM1793" i="3"/>
  <c r="BL1795" i="3"/>
  <c r="BJ1795" i="3"/>
  <c r="BM1798" i="3"/>
  <c r="BM1801" i="3"/>
  <c r="BL1803" i="3"/>
  <c r="BJ1803" i="3"/>
  <c r="BL1807" i="3"/>
  <c r="BJ1807" i="3"/>
  <c r="BN1809" i="3"/>
  <c r="BK1809" i="3"/>
  <c r="BN1783" i="3"/>
  <c r="BK1783" i="3"/>
  <c r="BJ1783" i="3"/>
  <c r="BL1791" i="3"/>
  <c r="BJ1791" i="3"/>
  <c r="BK1786" i="3"/>
  <c r="BN1786" i="3"/>
  <c r="BL1786" i="3"/>
  <c r="BJ1792" i="3"/>
  <c r="BN1794" i="3"/>
  <c r="BK1794" i="3"/>
  <c r="BN1799" i="3"/>
  <c r="BJ1800" i="3"/>
  <c r="BN1802" i="3"/>
  <c r="BK1802" i="3"/>
  <c r="BM1815" i="3"/>
  <c r="BN1833" i="3"/>
  <c r="BK1833" i="3"/>
  <c r="BJ1810" i="3"/>
  <c r="BM1810" i="3"/>
  <c r="BM1817" i="3"/>
  <c r="BK1820" i="3"/>
  <c r="BN1820" i="3"/>
  <c r="BL1820" i="3"/>
  <c r="N1836" i="3"/>
  <c r="AD1836" i="3"/>
  <c r="AT1836" i="3"/>
  <c r="V1836" i="3"/>
  <c r="AL1836" i="3"/>
  <c r="BB1836" i="3"/>
  <c r="Z1836" i="3"/>
  <c r="AP1836" i="3"/>
  <c r="BF1836" i="3"/>
  <c r="BK1838" i="3"/>
  <c r="BN1838" i="3"/>
  <c r="BL1838" i="3"/>
  <c r="BK1812" i="3"/>
  <c r="BN1812" i="3"/>
  <c r="BL1812" i="3"/>
  <c r="BL1819" i="3"/>
  <c r="BJ1819" i="3"/>
  <c r="BM1821" i="3"/>
  <c r="BK1824" i="3"/>
  <c r="BN1824" i="3"/>
  <c r="BL1824" i="3"/>
  <c r="BJ1826" i="3"/>
  <c r="BM1826" i="3"/>
  <c r="BN1835" i="3"/>
  <c r="BK1835" i="3"/>
  <c r="BJ1840" i="3"/>
  <c r="BM1813" i="3"/>
  <c r="BN1823" i="3"/>
  <c r="BK1823" i="3"/>
  <c r="BL1825" i="3"/>
  <c r="BM1827" i="3"/>
  <c r="BN1831" i="3"/>
  <c r="BK1831" i="3"/>
  <c r="BJ1832" i="3"/>
  <c r="BM1832" i="3"/>
  <c r="AW1836" i="3"/>
  <c r="AG1836" i="3"/>
  <c r="Q1836" i="3"/>
  <c r="AZ1836" i="3"/>
  <c r="AJ1836" i="3"/>
  <c r="T1836" i="3"/>
  <c r="AY1836" i="3"/>
  <c r="AI1836" i="3"/>
  <c r="S1836" i="3"/>
  <c r="Z1645" i="3"/>
  <c r="AP1645" i="3"/>
  <c r="BF1645" i="3"/>
  <c r="AD1645" i="3"/>
  <c r="AT1645" i="3"/>
  <c r="N1645" i="3"/>
  <c r="AU1645" i="3"/>
  <c r="BM1649" i="3"/>
  <c r="BM1664" i="3"/>
  <c r="BJ1678" i="3"/>
  <c r="BJ1686" i="3"/>
  <c r="BM1689" i="3"/>
  <c r="BN1694" i="3"/>
  <c r="BK1694" i="3"/>
  <c r="BM1702" i="3"/>
  <c r="BK1707" i="3"/>
  <c r="BN1707" i="3"/>
  <c r="BL1723" i="3"/>
  <c r="BJ1713" i="3"/>
  <c r="BN1717" i="3"/>
  <c r="BK1717" i="3"/>
  <c r="BM1726" i="3"/>
  <c r="BJ1739" i="3"/>
  <c r="BL1731" i="3"/>
  <c r="BM1742" i="3"/>
  <c r="BK1736" i="3"/>
  <c r="BN1736" i="3"/>
  <c r="BL1743" i="3"/>
  <c r="BJ1743" i="3"/>
  <c r="BL1745" i="3"/>
  <c r="BJ1745" i="3"/>
  <c r="BJ1747" i="3"/>
  <c r="BL1749" i="3"/>
  <c r="BJ1749" i="3"/>
  <c r="BK1753" i="3"/>
  <c r="BN1753" i="3"/>
  <c r="BJ1757" i="3"/>
  <c r="BJ1759" i="3"/>
  <c r="BK1748" i="3"/>
  <c r="BN1748" i="3"/>
  <c r="BL1748" i="3"/>
  <c r="BM1754" i="3"/>
  <c r="BN1756" i="3"/>
  <c r="BK1756" i="3"/>
  <c r="BL1756" i="3"/>
  <c r="BM1761" i="3"/>
  <c r="AH1645" i="3"/>
  <c r="BG1645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M1650" i="3"/>
  <c r="Q1650" i="3"/>
  <c r="U1650" i="3"/>
  <c r="Y1650" i="3"/>
  <c r="N1650" i="3"/>
  <c r="AC1650" i="3"/>
  <c r="AK1650" i="3"/>
  <c r="AS1650" i="3"/>
  <c r="BA1650" i="3"/>
  <c r="BI1650" i="3"/>
  <c r="R1650" i="3"/>
  <c r="AD1650" i="3"/>
  <c r="AL1650" i="3"/>
  <c r="AT1650" i="3"/>
  <c r="BB1650" i="3"/>
  <c r="V1650" i="3"/>
  <c r="AG1650" i="3"/>
  <c r="AO1650" i="3"/>
  <c r="AW1650" i="3"/>
  <c r="BE1650" i="3"/>
  <c r="AP1650" i="3"/>
  <c r="AX1650" i="3"/>
  <c r="Z1650" i="3"/>
  <c r="BF1650" i="3"/>
  <c r="AH1650" i="3"/>
  <c r="AJ1647" i="3"/>
  <c r="BK1641" i="3"/>
  <c r="V1643" i="3"/>
  <c r="AL1643" i="3"/>
  <c r="BB1643" i="3"/>
  <c r="Z1643" i="3"/>
  <c r="AP1643" i="3"/>
  <c r="BF1643" i="3"/>
  <c r="AD1643" i="3"/>
  <c r="AT1643" i="3"/>
  <c r="N1643" i="3"/>
  <c r="BJ1644" i="3"/>
  <c r="AZ1643" i="3"/>
  <c r="AJ1643" i="3"/>
  <c r="T1643" i="3"/>
  <c r="AY1643" i="3"/>
  <c r="AI1643" i="3"/>
  <c r="S1643" i="3"/>
  <c r="BA1643" i="3"/>
  <c r="AK1643" i="3"/>
  <c r="U1643" i="3"/>
  <c r="BD1645" i="3"/>
  <c r="AN1645" i="3"/>
  <c r="BC1645" i="3"/>
  <c r="AM1645" i="3"/>
  <c r="W1645" i="3"/>
  <c r="BE1645" i="3"/>
  <c r="AO1645" i="3"/>
  <c r="Y1645" i="3"/>
  <c r="BJ1651" i="3"/>
  <c r="Z1641" i="3"/>
  <c r="AP1641" i="3"/>
  <c r="BF1641" i="3"/>
  <c r="R1641" i="3"/>
  <c r="BN1641" i="3" s="1"/>
  <c r="AH1641" i="3"/>
  <c r="AX1641" i="3"/>
  <c r="AH1643" i="3"/>
  <c r="BD1641" i="3"/>
  <c r="AN1641" i="3"/>
  <c r="X1641" i="3"/>
  <c r="BC1641" i="3"/>
  <c r="AM1641" i="3"/>
  <c r="W1641" i="3"/>
  <c r="BE1641" i="3"/>
  <c r="AO1641" i="3"/>
  <c r="Y1641" i="3"/>
  <c r="BK1644" i="3"/>
  <c r="BN1644" i="3"/>
  <c r="BL1644" i="3"/>
  <c r="BB1645" i="3"/>
  <c r="BJ1646" i="3"/>
  <c r="BM1646" i="3"/>
  <c r="AT1641" i="3"/>
  <c r="AV1643" i="3"/>
  <c r="AF1643" i="3"/>
  <c r="P1643" i="3"/>
  <c r="BK1643" i="3" s="1"/>
  <c r="AU1643" i="3"/>
  <c r="AE1643" i="3"/>
  <c r="O1643" i="3"/>
  <c r="BL1643" i="3" s="1"/>
  <c r="AW1643" i="3"/>
  <c r="AG1643" i="3"/>
  <c r="Q1643" i="3"/>
  <c r="AZ1645" i="3"/>
  <c r="AJ1645" i="3"/>
  <c r="T1645" i="3"/>
  <c r="AY1645" i="3"/>
  <c r="AI1645" i="3"/>
  <c r="S1645" i="3"/>
  <c r="BA1645" i="3"/>
  <c r="AK1645" i="3"/>
  <c r="U1645" i="3"/>
  <c r="BM1651" i="3"/>
  <c r="BN1651" i="3"/>
  <c r="BK1651" i="3"/>
  <c r="BM1652" i="3"/>
  <c r="BJ1654" i="3"/>
  <c r="X1647" i="3"/>
  <c r="AV1647" i="3"/>
  <c r="BC1647" i="3"/>
  <c r="AM1647" i="3"/>
  <c r="W1647" i="3"/>
  <c r="BB1647" i="3"/>
  <c r="AL1647" i="3"/>
  <c r="V1647" i="3"/>
  <c r="BE1647" i="3"/>
  <c r="AO1647" i="3"/>
  <c r="Y1647" i="3"/>
  <c r="BK1649" i="3"/>
  <c r="BL1654" i="3"/>
  <c r="BL1657" i="3"/>
  <c r="AU1658" i="3"/>
  <c r="Z1658" i="3"/>
  <c r="AY1658" i="3"/>
  <c r="AD1658" i="3"/>
  <c r="BH1658" i="3"/>
  <c r="AR1658" i="3"/>
  <c r="AB1658" i="3"/>
  <c r="BN1659" i="3"/>
  <c r="BK1659" i="3"/>
  <c r="AA1658" i="3"/>
  <c r="BL1659" i="3"/>
  <c r="O1660" i="3"/>
  <c r="S1660" i="3"/>
  <c r="W1660" i="3"/>
  <c r="AA1660" i="3"/>
  <c r="AE1660" i="3"/>
  <c r="AI1660" i="3"/>
  <c r="AM1660" i="3"/>
  <c r="AQ1660" i="3"/>
  <c r="AU1660" i="3"/>
  <c r="AY1660" i="3"/>
  <c r="BC1660" i="3"/>
  <c r="Q1660" i="3"/>
  <c r="V1660" i="3"/>
  <c r="AB1660" i="3"/>
  <c r="AG1660" i="3"/>
  <c r="AL1660" i="3"/>
  <c r="AR1660" i="3"/>
  <c r="AW1660" i="3"/>
  <c r="BB1660" i="3"/>
  <c r="BG1660" i="3"/>
  <c r="M1660" i="3"/>
  <c r="R1660" i="3"/>
  <c r="X1660" i="3"/>
  <c r="AC1660" i="3"/>
  <c r="AH1660" i="3"/>
  <c r="AN1660" i="3"/>
  <c r="AS1660" i="3"/>
  <c r="AX1660" i="3"/>
  <c r="BD1660" i="3"/>
  <c r="BH1660" i="3"/>
  <c r="N1660" i="3"/>
  <c r="T1660" i="3"/>
  <c r="Y1660" i="3"/>
  <c r="AD1660" i="3"/>
  <c r="AJ1660" i="3"/>
  <c r="AO1660" i="3"/>
  <c r="AT1660" i="3"/>
  <c r="AZ1660" i="3"/>
  <c r="BE1660" i="3"/>
  <c r="BI1660" i="3"/>
  <c r="P1660" i="3"/>
  <c r="U1660" i="3"/>
  <c r="Z1660" i="3"/>
  <c r="AF1660" i="3"/>
  <c r="AK1660" i="3"/>
  <c r="AP1660" i="3"/>
  <c r="AV1660" i="3"/>
  <c r="BA1660" i="3"/>
  <c r="BF1660" i="3"/>
  <c r="BM1661" i="3"/>
  <c r="BL1663" i="3"/>
  <c r="BJ1663" i="3"/>
  <c r="BL1669" i="3"/>
  <c r="BK1666" i="3"/>
  <c r="BN1666" i="3"/>
  <c r="BL1666" i="3"/>
  <c r="BN1671" i="3"/>
  <c r="BK1671" i="3"/>
  <c r="BM1678" i="3"/>
  <c r="BM1679" i="3"/>
  <c r="BM1670" i="3"/>
  <c r="BL1670" i="3"/>
  <c r="BN1670" i="3"/>
  <c r="BK1670" i="3"/>
  <c r="BM1672" i="3"/>
  <c r="BM1673" i="3"/>
  <c r="BJ1669" i="3"/>
  <c r="BM1676" i="3"/>
  <c r="BM1677" i="3"/>
  <c r="BK1683" i="3"/>
  <c r="BN1683" i="3"/>
  <c r="BL1683" i="3"/>
  <c r="BL1684" i="3"/>
  <c r="BJ1684" i="3"/>
  <c r="BM1686" i="3"/>
  <c r="BK1681" i="3"/>
  <c r="BN1681" i="3"/>
  <c r="BL1688" i="3"/>
  <c r="BJ1688" i="3"/>
  <c r="BL1694" i="3"/>
  <c r="BJ1694" i="3"/>
  <c r="BK1706" i="3"/>
  <c r="BN1706" i="3"/>
  <c r="BM1712" i="3"/>
  <c r="BM1720" i="3"/>
  <c r="BM1696" i="3"/>
  <c r="BK1699" i="3"/>
  <c r="BN1699" i="3"/>
  <c r="BL1699" i="3"/>
  <c r="BM1704" i="3"/>
  <c r="BK1701" i="3"/>
  <c r="BN1701" i="3"/>
  <c r="BL1701" i="3"/>
  <c r="BM1707" i="3"/>
  <c r="BK1703" i="3"/>
  <c r="BN1703" i="3"/>
  <c r="BL1703" i="3"/>
  <c r="BL1728" i="3"/>
  <c r="BK1708" i="3"/>
  <c r="BL1711" i="3"/>
  <c r="BJ1711" i="3"/>
  <c r="BN1715" i="3"/>
  <c r="BK1715" i="3"/>
  <c r="BN1720" i="3"/>
  <c r="BM1723" i="3"/>
  <c r="BK1724" i="3"/>
  <c r="BK1727" i="3"/>
  <c r="BN1727" i="3"/>
  <c r="BK1730" i="3"/>
  <c r="BN1730" i="3"/>
  <c r="BN1710" i="3"/>
  <c r="BM1713" i="3"/>
  <c r="BK1714" i="3"/>
  <c r="BL1717" i="3"/>
  <c r="BJ1717" i="3"/>
  <c r="BN1721" i="3"/>
  <c r="BK1721" i="3"/>
  <c r="BK1728" i="3"/>
  <c r="BJ1732" i="3"/>
  <c r="BM1732" i="3"/>
  <c r="BM1739" i="3"/>
  <c r="BM1731" i="3"/>
  <c r="BK1734" i="3"/>
  <c r="BN1734" i="3"/>
  <c r="BL1734" i="3"/>
  <c r="BL1741" i="3"/>
  <c r="BJ1741" i="3"/>
  <c r="BK1754" i="3"/>
  <c r="BN1754" i="3"/>
  <c r="BN1761" i="3"/>
  <c r="BK1761" i="3"/>
  <c r="BN1735" i="3"/>
  <c r="BK1735" i="3"/>
  <c r="BJ1736" i="3"/>
  <c r="BM1736" i="3"/>
  <c r="BM1743" i="3"/>
  <c r="BM1745" i="3"/>
  <c r="BM1747" i="3"/>
  <c r="BM1749" i="3"/>
  <c r="BM1751" i="3"/>
  <c r="BL1737" i="3"/>
  <c r="BJ1737" i="3"/>
  <c r="BK1746" i="3"/>
  <c r="BN1746" i="3"/>
  <c r="BL1746" i="3"/>
  <c r="BM1748" i="3"/>
  <c r="BJ1751" i="3"/>
  <c r="BN1762" i="3"/>
  <c r="BK1762" i="3"/>
  <c r="BL1762" i="3"/>
  <c r="BJ1762" i="3"/>
  <c r="BJ1769" i="3"/>
  <c r="BN1771" i="3"/>
  <c r="BK1771" i="3"/>
  <c r="BM1756" i="3"/>
  <c r="BM1767" i="3"/>
  <c r="BM1770" i="3"/>
  <c r="BL1772" i="3"/>
  <c r="BJ1772" i="3"/>
  <c r="BL1757" i="3"/>
  <c r="BM1760" i="3"/>
  <c r="BM1765" i="3"/>
  <c r="BL1775" i="3"/>
  <c r="BN1777" i="3"/>
  <c r="BK1777" i="3"/>
  <c r="BJ1777" i="3"/>
  <c r="BM1781" i="3"/>
  <c r="BK1788" i="3"/>
  <c r="BN1788" i="3"/>
  <c r="BL1788" i="3"/>
  <c r="BN1807" i="3"/>
  <c r="BK1807" i="3"/>
  <c r="BN1789" i="3"/>
  <c r="BK1789" i="3"/>
  <c r="BJ1790" i="3"/>
  <c r="BM1790" i="3"/>
  <c r="BL1793" i="3"/>
  <c r="BJ1793" i="3"/>
  <c r="BM1796" i="3"/>
  <c r="BM1799" i="3"/>
  <c r="BL1801" i="3"/>
  <c r="BJ1801" i="3"/>
  <c r="BM1804" i="3"/>
  <c r="BM1805" i="3"/>
  <c r="BM1809" i="3"/>
  <c r="BL1783" i="3"/>
  <c r="BN1791" i="3"/>
  <c r="BK1791" i="3"/>
  <c r="BN1792" i="3"/>
  <c r="BK1792" i="3"/>
  <c r="BN1797" i="3"/>
  <c r="BJ1798" i="3"/>
  <c r="BN1800" i="3"/>
  <c r="BK1800" i="3"/>
  <c r="BN1805" i="3"/>
  <c r="BL1815" i="3"/>
  <c r="BJ1815" i="3"/>
  <c r="BK1810" i="3"/>
  <c r="BN1810" i="3"/>
  <c r="BL1810" i="3"/>
  <c r="BL1817" i="3"/>
  <c r="BJ1817" i="3"/>
  <c r="R1836" i="3"/>
  <c r="BM1811" i="3"/>
  <c r="BN1819" i="3"/>
  <c r="BK1819" i="3"/>
  <c r="BL1821" i="3"/>
  <c r="BJ1821" i="3"/>
  <c r="BK1826" i="3"/>
  <c r="BN1826" i="3"/>
  <c r="BL1826" i="3"/>
  <c r="BJ1828" i="3"/>
  <c r="BM1828" i="3"/>
  <c r="M1839" i="3"/>
  <c r="Q1839" i="3"/>
  <c r="U1839" i="3"/>
  <c r="Y1839" i="3"/>
  <c r="AC1839" i="3"/>
  <c r="AG1839" i="3"/>
  <c r="AK1839" i="3"/>
  <c r="AO1839" i="3"/>
  <c r="AS1839" i="3"/>
  <c r="AW1839" i="3"/>
  <c r="BA1839" i="3"/>
  <c r="BE1839" i="3"/>
  <c r="BI1839" i="3"/>
  <c r="O1839" i="3"/>
  <c r="S1839" i="3"/>
  <c r="W1839" i="3"/>
  <c r="AA1839" i="3"/>
  <c r="AE1839" i="3"/>
  <c r="AI1839" i="3"/>
  <c r="AM1839" i="3"/>
  <c r="AQ1839" i="3"/>
  <c r="AU1839" i="3"/>
  <c r="AY1839" i="3"/>
  <c r="BC1839" i="3"/>
  <c r="BG1839" i="3"/>
  <c r="T1839" i="3"/>
  <c r="AB1839" i="3"/>
  <c r="AJ1839" i="3"/>
  <c r="AR1839" i="3"/>
  <c r="AZ1839" i="3"/>
  <c r="BH1839" i="3"/>
  <c r="N1839" i="3"/>
  <c r="V1839" i="3"/>
  <c r="AD1839" i="3"/>
  <c r="AL1839" i="3"/>
  <c r="AT1839" i="3"/>
  <c r="BB1839" i="3"/>
  <c r="P1839" i="3"/>
  <c r="X1839" i="3"/>
  <c r="AF1839" i="3"/>
  <c r="AN1839" i="3"/>
  <c r="AV1839" i="3"/>
  <c r="BD1839" i="3"/>
  <c r="R1839" i="3"/>
  <c r="Z1839" i="3"/>
  <c r="AH1839" i="3"/>
  <c r="AP1839" i="3"/>
  <c r="AX1839" i="3"/>
  <c r="BF1839" i="3"/>
  <c r="BL1813" i="3"/>
  <c r="BJ1813" i="3"/>
  <c r="BJ1825" i="3"/>
  <c r="BN1825" i="3"/>
  <c r="BK1825" i="3"/>
  <c r="BL1827" i="3"/>
  <c r="BJ1827" i="3"/>
  <c r="BM1829" i="3"/>
  <c r="BJ1829" i="3"/>
  <c r="BK1832" i="3"/>
  <c r="BN1832" i="3"/>
  <c r="BL1832" i="3"/>
  <c r="BM1834" i="3"/>
  <c r="BI1836" i="3"/>
  <c r="AS1836" i="3"/>
  <c r="AC1836" i="3"/>
  <c r="M1836" i="3"/>
  <c r="AV1836" i="3"/>
  <c r="AF1836" i="3"/>
  <c r="P1836" i="3"/>
  <c r="AU1836" i="3"/>
  <c r="AE1836" i="3"/>
  <c r="O1836" i="3"/>
  <c r="L1638" i="3"/>
  <c r="K1631" i="3"/>
  <c r="AF1631" i="3" s="1"/>
  <c r="L1629" i="3"/>
  <c r="K1625" i="3"/>
  <c r="L1623" i="3"/>
  <c r="L1621" i="3"/>
  <c r="L1619" i="3"/>
  <c r="L1610" i="3"/>
  <c r="K1610" i="3"/>
  <c r="L1639" i="3"/>
  <c r="Q1639" i="3" s="1"/>
  <c r="K1627" i="3"/>
  <c r="L1617" i="3"/>
  <c r="K1617" i="3"/>
  <c r="L1615" i="3"/>
  <c r="K1615" i="3"/>
  <c r="K1613" i="3"/>
  <c r="L1611" i="3"/>
  <c r="BC1609" i="3"/>
  <c r="L1608" i="3"/>
  <c r="K1608" i="3"/>
  <c r="K1599" i="3"/>
  <c r="AI1615" i="3"/>
  <c r="BG1615" i="3"/>
  <c r="AE1615" i="3"/>
  <c r="U1611" i="3"/>
  <c r="AB1611" i="3"/>
  <c r="AS1611" i="3"/>
  <c r="BH1611" i="3"/>
  <c r="AJ1637" i="3"/>
  <c r="T1637" i="3"/>
  <c r="AZ1637" i="3"/>
  <c r="AB1637" i="3"/>
  <c r="BH1637" i="3"/>
  <c r="AR1637" i="3"/>
  <c r="M1633" i="3"/>
  <c r="X1633" i="3"/>
  <c r="AN1633" i="3"/>
  <c r="BD1633" i="3"/>
  <c r="AB1633" i="3"/>
  <c r="AR1633" i="3"/>
  <c r="BH1633" i="3"/>
  <c r="P1633" i="3"/>
  <c r="AF1633" i="3"/>
  <c r="AV1633" i="3"/>
  <c r="T1633" i="3"/>
  <c r="AJ1633" i="3"/>
  <c r="AZ1633" i="3"/>
  <c r="P1607" i="3"/>
  <c r="M1635" i="3"/>
  <c r="P1635" i="3"/>
  <c r="AF1635" i="3"/>
  <c r="AV1635" i="3"/>
  <c r="T1635" i="3"/>
  <c r="AJ1635" i="3"/>
  <c r="AZ1635" i="3"/>
  <c r="X1635" i="3"/>
  <c r="AN1635" i="3"/>
  <c r="BD1635" i="3"/>
  <c r="AB1635" i="3"/>
  <c r="AR1635" i="3"/>
  <c r="BH1635" i="3"/>
  <c r="Q1607" i="3"/>
  <c r="AM1607" i="3"/>
  <c r="BH1607" i="3"/>
  <c r="W1607" i="3"/>
  <c r="AR1607" i="3"/>
  <c r="AB1607" i="3"/>
  <c r="AW1607" i="3"/>
  <c r="AG1607" i="3"/>
  <c r="BC1607" i="3"/>
  <c r="M1600" i="3"/>
  <c r="AA1600" i="3"/>
  <c r="AM1600" i="3"/>
  <c r="BC1600" i="3"/>
  <c r="O1600" i="3"/>
  <c r="AC1600" i="3"/>
  <c r="AS1600" i="3"/>
  <c r="BG1600" i="3"/>
  <c r="S1600" i="3"/>
  <c r="AI1600" i="3"/>
  <c r="AU1600" i="3"/>
  <c r="BI1600" i="3"/>
  <c r="W1600" i="3"/>
  <c r="AK1600" i="3"/>
  <c r="AY1600" i="3"/>
  <c r="M1631" i="3"/>
  <c r="P1631" i="3"/>
  <c r="T1631" i="3"/>
  <c r="AJ1631" i="3"/>
  <c r="AN1631" i="3"/>
  <c r="BD1631" i="3"/>
  <c r="BH1631" i="3"/>
  <c r="AD1629" i="3"/>
  <c r="T1629" i="3"/>
  <c r="AG1611" i="3"/>
  <c r="M1610" i="3"/>
  <c r="W1610" i="3"/>
  <c r="AH1610" i="3"/>
  <c r="AS1610" i="3"/>
  <c r="BC1610" i="3"/>
  <c r="Q1610" i="3"/>
  <c r="AA1610" i="3"/>
  <c r="AL1610" i="3"/>
  <c r="AW1610" i="3"/>
  <c r="BG1610" i="3"/>
  <c r="R1610" i="3"/>
  <c r="AC1610" i="3"/>
  <c r="AM1610" i="3"/>
  <c r="AX1610" i="3"/>
  <c r="BI1610" i="3"/>
  <c r="V1610" i="3"/>
  <c r="AG1610" i="3"/>
  <c r="AQ1610" i="3"/>
  <c r="BB1610" i="3"/>
  <c r="M1617" i="3"/>
  <c r="AA1617" i="3"/>
  <c r="BG1617" i="3"/>
  <c r="AI1617" i="3"/>
  <c r="AQ1617" i="3"/>
  <c r="S1617" i="3"/>
  <c r="AY1617" i="3"/>
  <c r="W1608" i="3"/>
  <c r="Q1608" i="3"/>
  <c r="BG1608" i="3"/>
  <c r="AX1608" i="3"/>
  <c r="AQ1608" i="3"/>
  <c r="K1624" i="3"/>
  <c r="K1620" i="3"/>
  <c r="K1619" i="3"/>
  <c r="L1616" i="3"/>
  <c r="S1616" i="3" s="1"/>
  <c r="L1614" i="3"/>
  <c r="K1614" i="3"/>
  <c r="BA1611" i="3"/>
  <c r="AM1611" i="3"/>
  <c r="Q1611" i="3"/>
  <c r="AG1609" i="3"/>
  <c r="L1602" i="3"/>
  <c r="AM1602" i="3" s="1"/>
  <c r="L1601" i="3"/>
  <c r="L1634" i="3"/>
  <c r="K1634" i="3"/>
  <c r="L1630" i="3"/>
  <c r="K1630" i="3"/>
  <c r="K1626" i="3"/>
  <c r="AD1626" i="3" s="1"/>
  <c r="L1625" i="3"/>
  <c r="K1623" i="3"/>
  <c r="AW1611" i="3"/>
  <c r="K1605" i="3"/>
  <c r="BH1605" i="3" s="1"/>
  <c r="L1604" i="3"/>
  <c r="W1602" i="3"/>
  <c r="AO1601" i="3"/>
  <c r="L1599" i="3"/>
  <c r="AC1599" i="3"/>
  <c r="BH1629" i="3"/>
  <c r="K1628" i="3"/>
  <c r="K1621" i="3"/>
  <c r="AA1615" i="3"/>
  <c r="P1611" i="3"/>
  <c r="U1600" i="3"/>
  <c r="P1637" i="3"/>
  <c r="L1640" i="3"/>
  <c r="K1640" i="3"/>
  <c r="K1638" i="3"/>
  <c r="Y1638" i="3" s="1"/>
  <c r="L1632" i="3"/>
  <c r="K1632" i="3"/>
  <c r="L1613" i="3"/>
  <c r="BD1611" i="3"/>
  <c r="AQ1611" i="3"/>
  <c r="W1611" i="3"/>
  <c r="L1598" i="3"/>
  <c r="BG1598" i="3" s="1"/>
  <c r="L1597" i="3"/>
  <c r="K1597" i="3"/>
  <c r="N1638" i="3"/>
  <c r="T1638" i="3"/>
  <c r="AJ1638" i="3"/>
  <c r="AO1638" i="3"/>
  <c r="BE1638" i="3"/>
  <c r="P1638" i="3"/>
  <c r="AF1638" i="3"/>
  <c r="AK1638" i="3"/>
  <c r="BA1638" i="3"/>
  <c r="BF1638" i="3"/>
  <c r="M1639" i="3"/>
  <c r="U1639" i="3"/>
  <c r="Y1639" i="3"/>
  <c r="AK1639" i="3"/>
  <c r="AO1639" i="3"/>
  <c r="BA1639" i="3"/>
  <c r="BE1639" i="3"/>
  <c r="X1639" i="3"/>
  <c r="AB1639" i="3"/>
  <c r="AZ1639" i="3"/>
  <c r="BH1639" i="3"/>
  <c r="Z1639" i="3"/>
  <c r="AD1639" i="3"/>
  <c r="AP1639" i="3"/>
  <c r="AT1639" i="3"/>
  <c r="BF1639" i="3"/>
  <c r="N1639" i="3"/>
  <c r="AM1639" i="3"/>
  <c r="AU1639" i="3"/>
  <c r="T1639" i="3"/>
  <c r="AF1639" i="3"/>
  <c r="BD1639" i="3"/>
  <c r="S1639" i="3"/>
  <c r="AQ1639" i="3"/>
  <c r="BC1639" i="3"/>
  <c r="W1640" i="3"/>
  <c r="AA1640" i="3"/>
  <c r="AM1640" i="3"/>
  <c r="AQ1640" i="3"/>
  <c r="BC1640" i="3"/>
  <c r="BG1640" i="3"/>
  <c r="U1640" i="3"/>
  <c r="Y1640" i="3"/>
  <c r="AO1640" i="3"/>
  <c r="AW1640" i="3"/>
  <c r="P1640" i="3"/>
  <c r="T1640" i="3"/>
  <c r="AF1640" i="3"/>
  <c r="AJ1640" i="3"/>
  <c r="AV1640" i="3"/>
  <c r="AZ1640" i="3"/>
  <c r="AG1640" i="3"/>
  <c r="AS1640" i="3"/>
  <c r="R1640" i="3"/>
  <c r="V1640" i="3"/>
  <c r="AH1640" i="3"/>
  <c r="AL1640" i="3"/>
  <c r="AX1640" i="3"/>
  <c r="BB1640" i="3"/>
  <c r="BD1637" i="3"/>
  <c r="AN1637" i="3"/>
  <c r="X1637" i="3"/>
  <c r="M1637" i="3"/>
  <c r="O1638" i="3"/>
  <c r="S1638" i="3"/>
  <c r="W1638" i="3"/>
  <c r="AA1638" i="3"/>
  <c r="AE1638" i="3"/>
  <c r="AI1638" i="3"/>
  <c r="AM1638" i="3"/>
  <c r="AQ1638" i="3"/>
  <c r="AU1638" i="3"/>
  <c r="AY1638" i="3"/>
  <c r="BC1638" i="3"/>
  <c r="BG1638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T1634" i="3"/>
  <c r="X1634" i="3"/>
  <c r="AB1634" i="3"/>
  <c r="AF1634" i="3"/>
  <c r="AJ1634" i="3"/>
  <c r="AN1634" i="3"/>
  <c r="AR1634" i="3"/>
  <c r="AV1634" i="3"/>
  <c r="AZ1634" i="3"/>
  <c r="BD1634" i="3"/>
  <c r="BH1634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O1630" i="3"/>
  <c r="S1630" i="3"/>
  <c r="AE1630" i="3"/>
  <c r="AI1630" i="3"/>
  <c r="AU1630" i="3"/>
  <c r="AY1630" i="3"/>
  <c r="P1630" i="3"/>
  <c r="T1630" i="3"/>
  <c r="AF1630" i="3"/>
  <c r="AJ1630" i="3"/>
  <c r="AV1630" i="3"/>
  <c r="AZ1630" i="3"/>
  <c r="M1630" i="3"/>
  <c r="Q1630" i="3"/>
  <c r="AC1630" i="3"/>
  <c r="AG1630" i="3"/>
  <c r="AS1630" i="3"/>
  <c r="AW1630" i="3"/>
  <c r="BI1630" i="3"/>
  <c r="N1630" i="3"/>
  <c r="Z1630" i="3"/>
  <c r="AD1630" i="3"/>
  <c r="AP1630" i="3"/>
  <c r="AT1630" i="3"/>
  <c r="BF1630" i="3"/>
  <c r="X1625" i="3"/>
  <c r="AN1625" i="3"/>
  <c r="BD1625" i="3"/>
  <c r="BI1638" i="3"/>
  <c r="BD1638" i="3"/>
  <c r="AX1638" i="3"/>
  <c r="AS1638" i="3"/>
  <c r="AN1638" i="3"/>
  <c r="AH1638" i="3"/>
  <c r="AC1638" i="3"/>
  <c r="X1638" i="3"/>
  <c r="R1638" i="3"/>
  <c r="M1638" i="3"/>
  <c r="AV1637" i="3"/>
  <c r="AF1637" i="3"/>
  <c r="L1636" i="3"/>
  <c r="K1636" i="3"/>
  <c r="P1628" i="3"/>
  <c r="X1628" i="3"/>
  <c r="AF1628" i="3"/>
  <c r="AN1628" i="3"/>
  <c r="AV1628" i="3"/>
  <c r="BD1628" i="3"/>
  <c r="R1628" i="3"/>
  <c r="Z1628" i="3"/>
  <c r="AH1628" i="3"/>
  <c r="AP1628" i="3"/>
  <c r="AX1628" i="3"/>
  <c r="BF1628" i="3"/>
  <c r="AN1627" i="3"/>
  <c r="AV1627" i="3"/>
  <c r="AH1627" i="3"/>
  <c r="AP1627" i="3"/>
  <c r="X1627" i="3"/>
  <c r="AJ1627" i="3"/>
  <c r="BH1627" i="3"/>
  <c r="AB1627" i="3"/>
  <c r="BB1627" i="3"/>
  <c r="BH1638" i="3"/>
  <c r="BB1638" i="3"/>
  <c r="AW1638" i="3"/>
  <c r="AR1638" i="3"/>
  <c r="AL1638" i="3"/>
  <c r="AG1638" i="3"/>
  <c r="AB1638" i="3"/>
  <c r="V1638" i="3"/>
  <c r="Q1638" i="3"/>
  <c r="N1637" i="3"/>
  <c r="R1637" i="3"/>
  <c r="V1637" i="3"/>
  <c r="Z1637" i="3"/>
  <c r="AD1637" i="3"/>
  <c r="AH1637" i="3"/>
  <c r="AL1637" i="3"/>
  <c r="AP1637" i="3"/>
  <c r="AT1637" i="3"/>
  <c r="AX1637" i="3"/>
  <c r="BB1637" i="3"/>
  <c r="BF1637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W1632" i="3"/>
  <c r="AA1632" i="3"/>
  <c r="AM1632" i="3"/>
  <c r="AQ1632" i="3"/>
  <c r="BC1632" i="3"/>
  <c r="BG1632" i="3"/>
  <c r="X1632" i="3"/>
  <c r="AB1632" i="3"/>
  <c r="AN1632" i="3"/>
  <c r="AR1632" i="3"/>
  <c r="BD1632" i="3"/>
  <c r="BH1632" i="3"/>
  <c r="U1632" i="3"/>
  <c r="Y1632" i="3"/>
  <c r="AK1632" i="3"/>
  <c r="AO1632" i="3"/>
  <c r="BA1632" i="3"/>
  <c r="BE1632" i="3"/>
  <c r="R1632" i="3"/>
  <c r="V1632" i="3"/>
  <c r="AH1632" i="3"/>
  <c r="AL1632" i="3"/>
  <c r="AX1632" i="3"/>
  <c r="BB1632" i="3"/>
  <c r="AB1625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BH1625" i="3"/>
  <c r="AR1625" i="3"/>
  <c r="AT1624" i="3"/>
  <c r="AD1624" i="3"/>
  <c r="R1620" i="3"/>
  <c r="V1620" i="3"/>
  <c r="AH1620" i="3"/>
  <c r="AL1620" i="3"/>
  <c r="AX1620" i="3"/>
  <c r="BB1620" i="3"/>
  <c r="S1620" i="3"/>
  <c r="W1620" i="3"/>
  <c r="AI1620" i="3"/>
  <c r="AM1620" i="3"/>
  <c r="AU1620" i="3"/>
  <c r="AY1620" i="3"/>
  <c r="BC1620" i="3"/>
  <c r="P1620" i="3"/>
  <c r="T1620" i="3"/>
  <c r="X1620" i="3"/>
  <c r="AF1620" i="3"/>
  <c r="AJ1620" i="3"/>
  <c r="AN1620" i="3"/>
  <c r="AV1620" i="3"/>
  <c r="AZ1620" i="3"/>
  <c r="BD1620" i="3"/>
  <c r="M1620" i="3"/>
  <c r="Q1620" i="3"/>
  <c r="U1620" i="3"/>
  <c r="AC1620" i="3"/>
  <c r="AG1620" i="3"/>
  <c r="AK1620" i="3"/>
  <c r="AO1620" i="3"/>
  <c r="AS1620" i="3"/>
  <c r="AW1620" i="3"/>
  <c r="BA1620" i="3"/>
  <c r="BE1620" i="3"/>
  <c r="BI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35" i="3"/>
  <c r="BC1635" i="3"/>
  <c r="AY1635" i="3"/>
  <c r="AU1635" i="3"/>
  <c r="AQ1635" i="3"/>
  <c r="AM1635" i="3"/>
  <c r="AI1635" i="3"/>
  <c r="AE1635" i="3"/>
  <c r="AA1635" i="3"/>
  <c r="W1635" i="3"/>
  <c r="S1635" i="3"/>
  <c r="O1635" i="3"/>
  <c r="BG1633" i="3"/>
  <c r="BC1633" i="3"/>
  <c r="AY1633" i="3"/>
  <c r="AU1633" i="3"/>
  <c r="AQ1633" i="3"/>
  <c r="AM1633" i="3"/>
  <c r="AI1633" i="3"/>
  <c r="AE1633" i="3"/>
  <c r="AA1633" i="3"/>
  <c r="W1633" i="3"/>
  <c r="S1633" i="3"/>
  <c r="BG1631" i="3"/>
  <c r="BC1631" i="3"/>
  <c r="AY1631" i="3"/>
  <c r="AU1631" i="3"/>
  <c r="AQ1631" i="3"/>
  <c r="AM1631" i="3"/>
  <c r="AI1631" i="3"/>
  <c r="AE1631" i="3"/>
  <c r="AA1631" i="3"/>
  <c r="W1631" i="3"/>
  <c r="S1631" i="3"/>
  <c r="O1631" i="3"/>
  <c r="BG1629" i="3"/>
  <c r="BC1629" i="3"/>
  <c r="AY1629" i="3"/>
  <c r="AU1629" i="3"/>
  <c r="AQ1629" i="3"/>
  <c r="AM1629" i="3"/>
  <c r="AI1629" i="3"/>
  <c r="AE1629" i="3"/>
  <c r="AA1629" i="3"/>
  <c r="W1629" i="3"/>
  <c r="S1629" i="3"/>
  <c r="O1629" i="3"/>
  <c r="W1626" i="3"/>
  <c r="AM1626" i="3"/>
  <c r="BC1626" i="3"/>
  <c r="X1626" i="3"/>
  <c r="AN1626" i="3"/>
  <c r="BD1626" i="3"/>
  <c r="U1626" i="3"/>
  <c r="AK1626" i="3"/>
  <c r="BA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O1625" i="3"/>
  <c r="S1625" i="3"/>
  <c r="W1625" i="3"/>
  <c r="AA1625" i="3"/>
  <c r="AE1625" i="3"/>
  <c r="AI1625" i="3"/>
  <c r="AM1625" i="3"/>
  <c r="AQ1625" i="3"/>
  <c r="AU1625" i="3"/>
  <c r="AY1625" i="3"/>
  <c r="BC1625" i="3"/>
  <c r="BG1625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M1624" i="3"/>
  <c r="Q1624" i="3"/>
  <c r="U1624" i="3"/>
  <c r="Y1624" i="3"/>
  <c r="AC1624" i="3"/>
  <c r="AG1624" i="3"/>
  <c r="AK1624" i="3"/>
  <c r="AO1624" i="3"/>
  <c r="AS1624" i="3"/>
  <c r="AW1624" i="3"/>
  <c r="BA1624" i="3"/>
  <c r="BE1624" i="3"/>
  <c r="BI1624" i="3"/>
  <c r="P1623" i="3"/>
  <c r="T1623" i="3"/>
  <c r="X1623" i="3"/>
  <c r="AB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BF1635" i="3"/>
  <c r="BB1635" i="3"/>
  <c r="AX1635" i="3"/>
  <c r="AT1635" i="3"/>
  <c r="AP1635" i="3"/>
  <c r="AL1635" i="3"/>
  <c r="AH1635" i="3"/>
  <c r="AD1635" i="3"/>
  <c r="Z1635" i="3"/>
  <c r="V1635" i="3"/>
  <c r="R1635" i="3"/>
  <c r="BF1633" i="3"/>
  <c r="BB1633" i="3"/>
  <c r="AX1633" i="3"/>
  <c r="AT1633" i="3"/>
  <c r="AP1633" i="3"/>
  <c r="AL1633" i="3"/>
  <c r="AH1633" i="3"/>
  <c r="AD1633" i="3"/>
  <c r="Z1633" i="3"/>
  <c r="V1633" i="3"/>
  <c r="R1633" i="3"/>
  <c r="N1633" i="3"/>
  <c r="BF1631" i="3"/>
  <c r="BB1631" i="3"/>
  <c r="AX1631" i="3"/>
  <c r="AT1631" i="3"/>
  <c r="AP1631" i="3"/>
  <c r="AL1631" i="3"/>
  <c r="AH1631" i="3"/>
  <c r="AD1631" i="3"/>
  <c r="Z1631" i="3"/>
  <c r="V1631" i="3"/>
  <c r="R1631" i="3"/>
  <c r="BF1629" i="3"/>
  <c r="BB1629" i="3"/>
  <c r="AX1629" i="3"/>
  <c r="AT1629" i="3"/>
  <c r="AP1629" i="3"/>
  <c r="AL1629" i="3"/>
  <c r="AH1629" i="3"/>
  <c r="Z1629" i="3"/>
  <c r="V1629" i="3"/>
  <c r="R1629" i="3"/>
  <c r="N1629" i="3"/>
  <c r="BB1628" i="3"/>
  <c r="AT1628" i="3"/>
  <c r="AL1628" i="3"/>
  <c r="AD1628" i="3"/>
  <c r="V1628" i="3"/>
  <c r="N1628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N1627" i="3"/>
  <c r="R1627" i="3"/>
  <c r="V1627" i="3"/>
  <c r="Z1627" i="3"/>
  <c r="AD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AL1626" i="3"/>
  <c r="AZ1625" i="3"/>
  <c r="AJ1625" i="3"/>
  <c r="T1625" i="3"/>
  <c r="BB1624" i="3"/>
  <c r="AL1624" i="3"/>
  <c r="V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P1618" i="3"/>
  <c r="T1618" i="3"/>
  <c r="X1618" i="3"/>
  <c r="AB1618" i="3"/>
  <c r="AF1618" i="3"/>
  <c r="AJ1618" i="3"/>
  <c r="AN1618" i="3"/>
  <c r="AR1618" i="3"/>
  <c r="N1618" i="3"/>
  <c r="S1618" i="3"/>
  <c r="Y1618" i="3"/>
  <c r="AD1618" i="3"/>
  <c r="AI1618" i="3"/>
  <c r="AO1618" i="3"/>
  <c r="AT1618" i="3"/>
  <c r="AX1618" i="3"/>
  <c r="BB1618" i="3"/>
  <c r="BF1618" i="3"/>
  <c r="O1618" i="3"/>
  <c r="U1618" i="3"/>
  <c r="Z1618" i="3"/>
  <c r="AE1618" i="3"/>
  <c r="AK1618" i="3"/>
  <c r="AP1618" i="3"/>
  <c r="AU1618" i="3"/>
  <c r="AY1618" i="3"/>
  <c r="BC1618" i="3"/>
  <c r="BG1618" i="3"/>
  <c r="Q1618" i="3"/>
  <c r="V1618" i="3"/>
  <c r="AA1618" i="3"/>
  <c r="AG1618" i="3"/>
  <c r="AL1618" i="3"/>
  <c r="AQ1618" i="3"/>
  <c r="AV1618" i="3"/>
  <c r="AZ1618" i="3"/>
  <c r="BD1618" i="3"/>
  <c r="BH1618" i="3"/>
  <c r="M1618" i="3"/>
  <c r="R1618" i="3"/>
  <c r="W1618" i="3"/>
  <c r="AC1618" i="3"/>
  <c r="AH1618" i="3"/>
  <c r="AM1618" i="3"/>
  <c r="AS1618" i="3"/>
  <c r="AW1618" i="3"/>
  <c r="BA1618" i="3"/>
  <c r="BE1618" i="3"/>
  <c r="BI1618" i="3"/>
  <c r="BI1637" i="3"/>
  <c r="BE1637" i="3"/>
  <c r="BA1637" i="3"/>
  <c r="AW1637" i="3"/>
  <c r="AS1637" i="3"/>
  <c r="AO1637" i="3"/>
  <c r="AK1637" i="3"/>
  <c r="AG1637" i="3"/>
  <c r="AC1637" i="3"/>
  <c r="Y1637" i="3"/>
  <c r="U1637" i="3"/>
  <c r="Q1637" i="3"/>
  <c r="BI1635" i="3"/>
  <c r="BE1635" i="3"/>
  <c r="BA1635" i="3"/>
  <c r="AW1635" i="3"/>
  <c r="AS1635" i="3"/>
  <c r="AO1635" i="3"/>
  <c r="AK1635" i="3"/>
  <c r="AG1635" i="3"/>
  <c r="AC1635" i="3"/>
  <c r="Y1635" i="3"/>
  <c r="U1635" i="3"/>
  <c r="Q1635" i="3"/>
  <c r="BI1633" i="3"/>
  <c r="BE1633" i="3"/>
  <c r="BA1633" i="3"/>
  <c r="AW1633" i="3"/>
  <c r="AS1633" i="3"/>
  <c r="AO1633" i="3"/>
  <c r="AK1633" i="3"/>
  <c r="AG1633" i="3"/>
  <c r="AC1633" i="3"/>
  <c r="Y1633" i="3"/>
  <c r="U1633" i="3"/>
  <c r="Q1633" i="3"/>
  <c r="BI1631" i="3"/>
  <c r="BE1631" i="3"/>
  <c r="BA1631" i="3"/>
  <c r="AW1631" i="3"/>
  <c r="AS1631" i="3"/>
  <c r="AO1631" i="3"/>
  <c r="AK1631" i="3"/>
  <c r="AG1631" i="3"/>
  <c r="AC1631" i="3"/>
  <c r="Y1631" i="3"/>
  <c r="U1631" i="3"/>
  <c r="Q1631" i="3"/>
  <c r="BI1629" i="3"/>
  <c r="BE1629" i="3"/>
  <c r="BA1629" i="3"/>
  <c r="AW1629" i="3"/>
  <c r="AS1629" i="3"/>
  <c r="AO1629" i="3"/>
  <c r="AK1629" i="3"/>
  <c r="AG1629" i="3"/>
  <c r="AC1629" i="3"/>
  <c r="Y1629" i="3"/>
  <c r="U1629" i="3"/>
  <c r="Q1629" i="3"/>
  <c r="BH1628" i="3"/>
  <c r="AZ1628" i="3"/>
  <c r="AR1628" i="3"/>
  <c r="AJ1628" i="3"/>
  <c r="AB1628" i="3"/>
  <c r="T1628" i="3"/>
  <c r="AX1626" i="3"/>
  <c r="AV1625" i="3"/>
  <c r="AF1625" i="3"/>
  <c r="P1625" i="3"/>
  <c r="AX1624" i="3"/>
  <c r="AH1624" i="3"/>
  <c r="R1624" i="3"/>
  <c r="AV1623" i="3"/>
  <c r="AF1623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M1622" i="3"/>
  <c r="Q1622" i="3"/>
  <c r="U1622" i="3"/>
  <c r="Y1622" i="3"/>
  <c r="AC1622" i="3"/>
  <c r="AG1622" i="3"/>
  <c r="AK1622" i="3"/>
  <c r="AO1622" i="3"/>
  <c r="AS1622" i="3"/>
  <c r="AW1622" i="3"/>
  <c r="BA1622" i="3"/>
  <c r="BE1622" i="3"/>
  <c r="BI1622" i="3"/>
  <c r="BE1617" i="3"/>
  <c r="AW1617" i="3"/>
  <c r="AO1617" i="3"/>
  <c r="AG1617" i="3"/>
  <c r="Y1617" i="3"/>
  <c r="Q1617" i="3"/>
  <c r="BI1616" i="3"/>
  <c r="BA1616" i="3"/>
  <c r="AS1616" i="3"/>
  <c r="AK1616" i="3"/>
  <c r="AC1616" i="3"/>
  <c r="U1616" i="3"/>
  <c r="BE1615" i="3"/>
  <c r="AQ1615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P1614" i="3"/>
  <c r="T1614" i="3"/>
  <c r="X1614" i="3"/>
  <c r="AB1614" i="3"/>
  <c r="AF1614" i="3"/>
  <c r="AJ1614" i="3"/>
  <c r="AN1614" i="3"/>
  <c r="O1614" i="3"/>
  <c r="U1614" i="3"/>
  <c r="Z1614" i="3"/>
  <c r="AE1614" i="3"/>
  <c r="AK1614" i="3"/>
  <c r="AP1614" i="3"/>
  <c r="AT1614" i="3"/>
  <c r="AX1614" i="3"/>
  <c r="BB1614" i="3"/>
  <c r="BF1614" i="3"/>
  <c r="Q1614" i="3"/>
  <c r="W1614" i="3"/>
  <c r="AD1614" i="3"/>
  <c r="AL1614" i="3"/>
  <c r="AR1614" i="3"/>
  <c r="AW1614" i="3"/>
  <c r="BC1614" i="3"/>
  <c r="BH1614" i="3"/>
  <c r="R1614" i="3"/>
  <c r="Y1614" i="3"/>
  <c r="AG1614" i="3"/>
  <c r="AM1614" i="3"/>
  <c r="AS1614" i="3"/>
  <c r="AY1614" i="3"/>
  <c r="BD1614" i="3"/>
  <c r="BI1614" i="3"/>
  <c r="M1614" i="3"/>
  <c r="S1614" i="3"/>
  <c r="AA1614" i="3"/>
  <c r="AH1614" i="3"/>
  <c r="AO1614" i="3"/>
  <c r="AU1614" i="3"/>
  <c r="AZ1614" i="3"/>
  <c r="BE1614" i="3"/>
  <c r="N1614" i="3"/>
  <c r="V1614" i="3"/>
  <c r="AC1614" i="3"/>
  <c r="AI1614" i="3"/>
  <c r="AQ1614" i="3"/>
  <c r="AV1614" i="3"/>
  <c r="BA1614" i="3"/>
  <c r="BG1614" i="3"/>
  <c r="BC1617" i="3"/>
  <c r="AU1617" i="3"/>
  <c r="AM1617" i="3"/>
  <c r="AE1617" i="3"/>
  <c r="W1617" i="3"/>
  <c r="O1617" i="3"/>
  <c r="BG1616" i="3"/>
  <c r="AY1616" i="3"/>
  <c r="AQ1616" i="3"/>
  <c r="AI1616" i="3"/>
  <c r="AA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O1612" i="3"/>
  <c r="U1612" i="3"/>
  <c r="Z1612" i="3"/>
  <c r="AE1612" i="3"/>
  <c r="AK1612" i="3"/>
  <c r="AP1612" i="3"/>
  <c r="AU1612" i="3"/>
  <c r="BA1612" i="3"/>
  <c r="BF1612" i="3"/>
  <c r="Q1612" i="3"/>
  <c r="W1612" i="3"/>
  <c r="AD1612" i="3"/>
  <c r="AL1612" i="3"/>
  <c r="AS1612" i="3"/>
  <c r="AY1612" i="3"/>
  <c r="BG1612" i="3"/>
  <c r="R1612" i="3"/>
  <c r="Y1612" i="3"/>
  <c r="AG1612" i="3"/>
  <c r="AM1612" i="3"/>
  <c r="AT1612" i="3"/>
  <c r="BB1612" i="3"/>
  <c r="BI1612" i="3"/>
  <c r="M1612" i="3"/>
  <c r="S1612" i="3"/>
  <c r="AA1612" i="3"/>
  <c r="AH1612" i="3"/>
  <c r="AO1612" i="3"/>
  <c r="AW1612" i="3"/>
  <c r="BC1612" i="3"/>
  <c r="N1612" i="3"/>
  <c r="V1612" i="3"/>
  <c r="AC1612" i="3"/>
  <c r="AI1612" i="3"/>
  <c r="AQ1612" i="3"/>
  <c r="AX1612" i="3"/>
  <c r="BE1612" i="3"/>
  <c r="BI1617" i="3"/>
  <c r="BA1617" i="3"/>
  <c r="AS1617" i="3"/>
  <c r="AK1617" i="3"/>
  <c r="AC1617" i="3"/>
  <c r="U1617" i="3"/>
  <c r="BE1616" i="3"/>
  <c r="AW1616" i="3"/>
  <c r="AO1616" i="3"/>
  <c r="AG1616" i="3"/>
  <c r="Y1616" i="3"/>
  <c r="Q1616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Q1613" i="3"/>
  <c r="X1613" i="3"/>
  <c r="AF1613" i="3"/>
  <c r="AM1613" i="3"/>
  <c r="AS1613" i="3"/>
  <c r="BA1613" i="3"/>
  <c r="BH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O1613" i="3"/>
  <c r="T1613" i="3"/>
  <c r="Y1613" i="3"/>
  <c r="AE1613" i="3"/>
  <c r="AJ1613" i="3"/>
  <c r="AO1613" i="3"/>
  <c r="AU1613" i="3"/>
  <c r="AZ1613" i="3"/>
  <c r="BE1613" i="3"/>
  <c r="P1609" i="3"/>
  <c r="U1609" i="3"/>
  <c r="AA1609" i="3"/>
  <c r="AF1609" i="3"/>
  <c r="AK1609" i="3"/>
  <c r="AQ1609" i="3"/>
  <c r="AV1609" i="3"/>
  <c r="BA1609" i="3"/>
  <c r="BG1609" i="3"/>
  <c r="BG1613" i="3"/>
  <c r="AY1613" i="3"/>
  <c r="AR1613" i="3"/>
  <c r="AK1613" i="3"/>
  <c r="AC1613" i="3"/>
  <c r="W1613" i="3"/>
  <c r="P1613" i="3"/>
  <c r="BG1611" i="3"/>
  <c r="AY1611" i="3"/>
  <c r="AR1611" i="3"/>
  <c r="AK1611" i="3"/>
  <c r="AA1611" i="3"/>
  <c r="AW1609" i="3"/>
  <c r="AB1609" i="3"/>
  <c r="BD1613" i="3"/>
  <c r="AW1613" i="3"/>
  <c r="AQ1613" i="3"/>
  <c r="AI1613" i="3"/>
  <c r="AB1613" i="3"/>
  <c r="U1613" i="3"/>
  <c r="M1613" i="3"/>
  <c r="AR1609" i="3"/>
  <c r="W1609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P1603" i="3"/>
  <c r="V1603" i="3"/>
  <c r="AA1603" i="3"/>
  <c r="AF1603" i="3"/>
  <c r="AL1603" i="3"/>
  <c r="AQ1603" i="3"/>
  <c r="AV1603" i="3"/>
  <c r="BB1603" i="3"/>
  <c r="BG1603" i="3"/>
  <c r="R1603" i="3"/>
  <c r="X1603" i="3"/>
  <c r="AE1603" i="3"/>
  <c r="AM1603" i="3"/>
  <c r="AT1603" i="3"/>
  <c r="AZ1603" i="3"/>
  <c r="BH1603" i="3"/>
  <c r="S1603" i="3"/>
  <c r="Z1603" i="3"/>
  <c r="AH1603" i="3"/>
  <c r="AN1603" i="3"/>
  <c r="AU1603" i="3"/>
  <c r="BC1603" i="3"/>
  <c r="N1603" i="3"/>
  <c r="T1603" i="3"/>
  <c r="AB1603" i="3"/>
  <c r="AI1603" i="3"/>
  <c r="AP1603" i="3"/>
  <c r="AX1603" i="3"/>
  <c r="BD1603" i="3"/>
  <c r="O1603" i="3"/>
  <c r="W1603" i="3"/>
  <c r="AD1603" i="3"/>
  <c r="AJ1603" i="3"/>
  <c r="AR1603" i="3"/>
  <c r="AY1603" i="3"/>
  <c r="BF1603" i="3"/>
  <c r="BI1613" i="3"/>
  <c r="BC1613" i="3"/>
  <c r="AV1613" i="3"/>
  <c r="AN1613" i="3"/>
  <c r="AG1613" i="3"/>
  <c r="AA1613" i="3"/>
  <c r="S1613" i="3"/>
  <c r="BI1611" i="3"/>
  <c r="BC1611" i="3"/>
  <c r="AV1611" i="3"/>
  <c r="AN1611" i="3"/>
  <c r="AF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M1611" i="3"/>
  <c r="S1611" i="3"/>
  <c r="X1611" i="3"/>
  <c r="AC1611" i="3"/>
  <c r="AI1611" i="3"/>
  <c r="O1611" i="3"/>
  <c r="T1611" i="3"/>
  <c r="Y1611" i="3"/>
  <c r="AE1611" i="3"/>
  <c r="AJ1611" i="3"/>
  <c r="AO1611" i="3"/>
  <c r="AU1611" i="3"/>
  <c r="AZ1611" i="3"/>
  <c r="BE1611" i="3"/>
  <c r="BH1609" i="3"/>
  <c r="AM1609" i="3"/>
  <c r="Q1609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Q1602" i="3"/>
  <c r="Y1602" i="3"/>
  <c r="AG1602" i="3"/>
  <c r="AO1602" i="3"/>
  <c r="AW1602" i="3"/>
  <c r="BE1602" i="3"/>
  <c r="O1602" i="3"/>
  <c r="AA1602" i="3"/>
  <c r="AK1602" i="3"/>
  <c r="AU1602" i="3"/>
  <c r="BG1602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BG1607" i="3"/>
  <c r="BA1607" i="3"/>
  <c r="AV1607" i="3"/>
  <c r="AQ1607" i="3"/>
  <c r="AK1607" i="3"/>
  <c r="AF1607" i="3"/>
  <c r="AA1607" i="3"/>
  <c r="U1607" i="3"/>
  <c r="N1607" i="3"/>
  <c r="R1607" i="3"/>
  <c r="V1607" i="3"/>
  <c r="Z1607" i="3"/>
  <c r="AD1607" i="3"/>
  <c r="AH1607" i="3"/>
  <c r="AL1607" i="3"/>
  <c r="AP1607" i="3"/>
  <c r="AT1607" i="3"/>
  <c r="AX1607" i="3"/>
  <c r="BB1607" i="3"/>
  <c r="BF1607" i="3"/>
  <c r="K1606" i="3"/>
  <c r="AM1605" i="3"/>
  <c r="M1605" i="3"/>
  <c r="AC1605" i="3"/>
  <c r="AS1605" i="3"/>
  <c r="BI1605" i="3"/>
  <c r="AF1605" i="3"/>
  <c r="BB1605" i="3"/>
  <c r="AY1602" i="3"/>
  <c r="AI1602" i="3"/>
  <c r="U1602" i="3"/>
  <c r="BF1610" i="3"/>
  <c r="BA1610" i="3"/>
  <c r="AU1610" i="3"/>
  <c r="AP1610" i="3"/>
  <c r="AK1610" i="3"/>
  <c r="AE1610" i="3"/>
  <c r="Z1610" i="3"/>
  <c r="U1610" i="3"/>
  <c r="O1610" i="3"/>
  <c r="BE1609" i="3"/>
  <c r="AZ1609" i="3"/>
  <c r="AU1609" i="3"/>
  <c r="AO1609" i="3"/>
  <c r="AJ1609" i="3"/>
  <c r="AE1609" i="3"/>
  <c r="Y1609" i="3"/>
  <c r="T1609" i="3"/>
  <c r="O1609" i="3"/>
  <c r="BF1608" i="3"/>
  <c r="BA1608" i="3"/>
  <c r="AU1608" i="3"/>
  <c r="AP1608" i="3"/>
  <c r="AK1608" i="3"/>
  <c r="AE1608" i="3"/>
  <c r="Z1608" i="3"/>
  <c r="U1608" i="3"/>
  <c r="O1608" i="3"/>
  <c r="BE1607" i="3"/>
  <c r="AZ1607" i="3"/>
  <c r="AU1607" i="3"/>
  <c r="AO1607" i="3"/>
  <c r="AJ1607" i="3"/>
  <c r="AE1607" i="3"/>
  <c r="Y1607" i="3"/>
  <c r="T1607" i="3"/>
  <c r="O1607" i="3"/>
  <c r="L1606" i="3"/>
  <c r="AR1605" i="3"/>
  <c r="O1605" i="3"/>
  <c r="BI1602" i="3"/>
  <c r="AS1602" i="3"/>
  <c r="AE1602" i="3"/>
  <c r="S1602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P1601" i="3"/>
  <c r="T1601" i="3"/>
  <c r="X1601" i="3"/>
  <c r="AB1601" i="3"/>
  <c r="AF1601" i="3"/>
  <c r="AJ1601" i="3"/>
  <c r="AN1601" i="3"/>
  <c r="AR1601" i="3"/>
  <c r="AV1601" i="3"/>
  <c r="AZ1601" i="3"/>
  <c r="BD1601" i="3"/>
  <c r="BH1601" i="3"/>
  <c r="M1601" i="3"/>
  <c r="U1601" i="3"/>
  <c r="AC1601" i="3"/>
  <c r="AK1601" i="3"/>
  <c r="AS1601" i="3"/>
  <c r="BA1601" i="3"/>
  <c r="BI1601" i="3"/>
  <c r="O1601" i="3"/>
  <c r="Y1601" i="3"/>
  <c r="AI1601" i="3"/>
  <c r="AU1601" i="3"/>
  <c r="BE1601" i="3"/>
  <c r="BE1610" i="3"/>
  <c r="AY1610" i="3"/>
  <c r="AT1610" i="3"/>
  <c r="AO1610" i="3"/>
  <c r="AI1610" i="3"/>
  <c r="AD1610" i="3"/>
  <c r="Y1610" i="3"/>
  <c r="S1610" i="3"/>
  <c r="N1610" i="3"/>
  <c r="BI1609" i="3"/>
  <c r="BD1609" i="3"/>
  <c r="AY1609" i="3"/>
  <c r="AS1609" i="3"/>
  <c r="AN1609" i="3"/>
  <c r="AI1609" i="3"/>
  <c r="AC1609" i="3"/>
  <c r="X1609" i="3"/>
  <c r="S1609" i="3"/>
  <c r="M1609" i="3"/>
  <c r="BE1608" i="3"/>
  <c r="AY1608" i="3"/>
  <c r="AT1608" i="3"/>
  <c r="AO1608" i="3"/>
  <c r="AI1608" i="3"/>
  <c r="AD1608" i="3"/>
  <c r="Y1608" i="3"/>
  <c r="S1608" i="3"/>
  <c r="N1608" i="3"/>
  <c r="BI1607" i="3"/>
  <c r="BD1607" i="3"/>
  <c r="AY1607" i="3"/>
  <c r="AS1607" i="3"/>
  <c r="AN1607" i="3"/>
  <c r="AI1607" i="3"/>
  <c r="AC1607" i="3"/>
  <c r="X1607" i="3"/>
  <c r="S1607" i="3"/>
  <c r="M1607" i="3"/>
  <c r="AX1605" i="3"/>
  <c r="N1605" i="3"/>
  <c r="K1604" i="3"/>
  <c r="BC1602" i="3"/>
  <c r="AQ1602" i="3"/>
  <c r="AC1602" i="3"/>
  <c r="M1602" i="3"/>
  <c r="AY1601" i="3"/>
  <c r="AM1601" i="3"/>
  <c r="W1601" i="3"/>
  <c r="AW1599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W1598" i="3"/>
  <c r="AM1598" i="3"/>
  <c r="BC1598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P1599" i="3"/>
  <c r="T1599" i="3"/>
  <c r="X1599" i="3"/>
  <c r="AB1599" i="3"/>
  <c r="AF1599" i="3"/>
  <c r="AJ1599" i="3"/>
  <c r="AN1599" i="3"/>
  <c r="AR1599" i="3"/>
  <c r="AV1599" i="3"/>
  <c r="AZ1599" i="3"/>
  <c r="BD1599" i="3"/>
  <c r="BH1599" i="3"/>
  <c r="Y1599" i="3"/>
  <c r="AO1599" i="3"/>
  <c r="BE1599" i="3"/>
  <c r="BA1600" i="3"/>
  <c r="AQ1600" i="3"/>
  <c r="AE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N1600" i="3"/>
  <c r="R1600" i="3"/>
  <c r="V1600" i="3"/>
  <c r="Z1600" i="3"/>
  <c r="AD1600" i="3"/>
  <c r="AH1600" i="3"/>
  <c r="AL1600" i="3"/>
  <c r="AP1600" i="3"/>
  <c r="AT1600" i="3"/>
  <c r="AX1600" i="3"/>
  <c r="BB1600" i="3"/>
  <c r="BF1600" i="3"/>
  <c r="Q1600" i="3"/>
  <c r="Y1600" i="3"/>
  <c r="AG1600" i="3"/>
  <c r="AO1600" i="3"/>
  <c r="AW1600" i="3"/>
  <c r="BE1600" i="3"/>
  <c r="BI1599" i="3"/>
  <c r="AK1599" i="3"/>
  <c r="Q1599" i="3"/>
  <c r="AQ1598" i="3"/>
  <c r="S1598" i="3"/>
  <c r="BE1597" i="3"/>
  <c r="AO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E1399" i="3"/>
  <c r="F1399" i="3"/>
  <c r="K1399" i="3" s="1"/>
  <c r="G1399" i="3"/>
  <c r="H1399" i="3"/>
  <c r="I1399" i="3"/>
  <c r="J1399" i="3"/>
  <c r="E1400" i="3"/>
  <c r="F1400" i="3"/>
  <c r="K1400" i="3" s="1"/>
  <c r="G1400" i="3"/>
  <c r="H1400" i="3"/>
  <c r="I1400" i="3"/>
  <c r="J1400" i="3"/>
  <c r="L1400" i="3" s="1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K1408" i="3"/>
  <c r="E1409" i="3"/>
  <c r="F1409" i="3"/>
  <c r="G1409" i="3"/>
  <c r="H1409" i="3"/>
  <c r="I1409" i="3"/>
  <c r="J1409" i="3"/>
  <c r="K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K1412" i="3"/>
  <c r="E1413" i="3"/>
  <c r="F1413" i="3"/>
  <c r="G1413" i="3"/>
  <c r="H1413" i="3"/>
  <c r="I1413" i="3"/>
  <c r="J1413" i="3"/>
  <c r="K1413" i="3"/>
  <c r="E1414" i="3"/>
  <c r="F1414" i="3"/>
  <c r="G1414" i="3"/>
  <c r="H1414" i="3"/>
  <c r="I1414" i="3"/>
  <c r="J1414" i="3"/>
  <c r="K1414" i="3"/>
  <c r="E1415" i="3"/>
  <c r="F1415" i="3"/>
  <c r="G1415" i="3"/>
  <c r="H1415" i="3"/>
  <c r="I1415" i="3"/>
  <c r="J1415" i="3"/>
  <c r="E1416" i="3"/>
  <c r="F1416" i="3"/>
  <c r="K1416" i="3" s="1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K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K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L1423" i="3" s="1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L1425" i="3" s="1"/>
  <c r="J1425" i="3"/>
  <c r="K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K1439" i="3"/>
  <c r="E1440" i="3"/>
  <c r="F1440" i="3"/>
  <c r="G1440" i="3"/>
  <c r="H1440" i="3"/>
  <c r="I1440" i="3"/>
  <c r="L1440" i="3" s="1"/>
  <c r="J1440" i="3"/>
  <c r="E1441" i="3"/>
  <c r="F1441" i="3"/>
  <c r="G1441" i="3"/>
  <c r="H1441" i="3"/>
  <c r="I1441" i="3"/>
  <c r="L1441" i="3" s="1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K1445" i="3"/>
  <c r="E1446" i="3"/>
  <c r="F1446" i="3"/>
  <c r="G1446" i="3"/>
  <c r="H1446" i="3"/>
  <c r="I1446" i="3"/>
  <c r="J1446" i="3"/>
  <c r="E1447" i="3"/>
  <c r="F1447" i="3"/>
  <c r="G1447" i="3"/>
  <c r="H1447" i="3"/>
  <c r="I1447" i="3"/>
  <c r="L1447" i="3" s="1"/>
  <c r="J1447" i="3"/>
  <c r="E1448" i="3"/>
  <c r="F1448" i="3"/>
  <c r="G1448" i="3"/>
  <c r="H1448" i="3"/>
  <c r="I1448" i="3"/>
  <c r="J1448" i="3"/>
  <c r="K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K1450" i="3"/>
  <c r="L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L1453" i="3" s="1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L1459" i="3" s="1"/>
  <c r="J1459" i="3"/>
  <c r="E1460" i="3"/>
  <c r="F1460" i="3"/>
  <c r="G1460" i="3"/>
  <c r="H1460" i="3"/>
  <c r="I1460" i="3"/>
  <c r="J1460" i="3"/>
  <c r="K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K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L1492" i="3" s="1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K1503" i="3"/>
  <c r="E1504" i="3"/>
  <c r="F1504" i="3"/>
  <c r="G1504" i="3"/>
  <c r="H1504" i="3"/>
  <c r="I1504" i="3"/>
  <c r="L1504" i="3" s="1"/>
  <c r="J1504" i="3"/>
  <c r="E1505" i="3"/>
  <c r="F1505" i="3"/>
  <c r="G1505" i="3"/>
  <c r="H1505" i="3"/>
  <c r="I1505" i="3"/>
  <c r="J1505" i="3"/>
  <c r="K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K1522" i="3" s="1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K1524" i="3" s="1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K1526" i="3" s="1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K1528" i="3" s="1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L1584" i="3"/>
  <c r="E1585" i="3"/>
  <c r="F1585" i="3"/>
  <c r="K1585" i="3" s="1"/>
  <c r="G1585" i="3"/>
  <c r="H1585" i="3"/>
  <c r="I1585" i="3"/>
  <c r="J1585" i="3"/>
  <c r="E1586" i="3"/>
  <c r="F1586" i="3"/>
  <c r="G1586" i="3"/>
  <c r="H1586" i="3"/>
  <c r="I1586" i="3"/>
  <c r="J1586" i="3"/>
  <c r="L1586" i="3" s="1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K1593" i="3" s="1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L1592" i="3" l="1"/>
  <c r="L1577" i="3"/>
  <c r="L1575" i="3"/>
  <c r="K1575" i="3"/>
  <c r="K1574" i="3"/>
  <c r="K1572" i="3"/>
  <c r="K1570" i="3"/>
  <c r="K1568" i="3"/>
  <c r="K1566" i="3"/>
  <c r="K1564" i="3"/>
  <c r="L1536" i="3"/>
  <c r="AP1536" i="3" s="1"/>
  <c r="K1536" i="3"/>
  <c r="BF1536" i="3" s="1"/>
  <c r="K1534" i="3"/>
  <c r="K1532" i="3"/>
  <c r="L1531" i="3"/>
  <c r="K1530" i="3"/>
  <c r="L1529" i="3"/>
  <c r="L1528" i="3"/>
  <c r="AP1528" i="3" s="1"/>
  <c r="L1523" i="3"/>
  <c r="L1521" i="3"/>
  <c r="L1507" i="3"/>
  <c r="L1503" i="3"/>
  <c r="L1501" i="3"/>
  <c r="K1499" i="3"/>
  <c r="L1494" i="3"/>
  <c r="K1494" i="3"/>
  <c r="L1490" i="3"/>
  <c r="K1488" i="3"/>
  <c r="L1483" i="3"/>
  <c r="K1474" i="3"/>
  <c r="L1473" i="3"/>
  <c r="K1473" i="3"/>
  <c r="K1471" i="3"/>
  <c r="K1469" i="3"/>
  <c r="L1468" i="3"/>
  <c r="L1464" i="3"/>
  <c r="L1462" i="3"/>
  <c r="K1446" i="3"/>
  <c r="L1436" i="3"/>
  <c r="K1436" i="3"/>
  <c r="L1435" i="3"/>
  <c r="K1429" i="3"/>
  <c r="K1427" i="3"/>
  <c r="K1415" i="3"/>
  <c r="L1413" i="3"/>
  <c r="BK1600" i="3"/>
  <c r="BA1602" i="3"/>
  <c r="BJ1641" i="3"/>
  <c r="BM1647" i="3"/>
  <c r="BK1772" i="3"/>
  <c r="BN1772" i="3"/>
  <c r="BK1801" i="3"/>
  <c r="BN1793" i="3"/>
  <c r="BM1782" i="3"/>
  <c r="BK1803" i="3"/>
  <c r="BN1795" i="3"/>
  <c r="BN1774" i="3"/>
  <c r="L1596" i="3"/>
  <c r="L1593" i="3"/>
  <c r="L1588" i="3"/>
  <c r="L1585" i="3"/>
  <c r="K1576" i="3"/>
  <c r="L1479" i="3"/>
  <c r="K1479" i="3"/>
  <c r="K1477" i="3"/>
  <c r="L1475" i="3"/>
  <c r="BC1475" i="3" s="1"/>
  <c r="K1459" i="3"/>
  <c r="BB1459" i="3" s="1"/>
  <c r="K1457" i="3"/>
  <c r="K1453" i="3"/>
  <c r="AB1450" i="3"/>
  <c r="K1441" i="3"/>
  <c r="L1433" i="3"/>
  <c r="K1431" i="3"/>
  <c r="K1423" i="3"/>
  <c r="K1421" i="3"/>
  <c r="K1417" i="3"/>
  <c r="BL1836" i="3"/>
  <c r="BJ1725" i="3"/>
  <c r="BK1780" i="3"/>
  <c r="O1633" i="3"/>
  <c r="BK1776" i="3"/>
  <c r="BK1836" i="3"/>
  <c r="BN1836" i="3"/>
  <c r="BL1839" i="3"/>
  <c r="BJ1660" i="3"/>
  <c r="BM1645" i="3"/>
  <c r="BM1650" i="3"/>
  <c r="BJ1658" i="3"/>
  <c r="BJ1648" i="3"/>
  <c r="BK1648" i="3"/>
  <c r="BN1648" i="3"/>
  <c r="BL1648" i="3"/>
  <c r="BK1725" i="3"/>
  <c r="BN1725" i="3"/>
  <c r="BL1841" i="3"/>
  <c r="BM1837" i="3"/>
  <c r="BJ1729" i="3"/>
  <c r="BK1839" i="3"/>
  <c r="BN1839" i="3"/>
  <c r="BM1660" i="3"/>
  <c r="BJ1643" i="3"/>
  <c r="BJ1650" i="3"/>
  <c r="BK1650" i="3"/>
  <c r="BN1650" i="3"/>
  <c r="BL1650" i="3"/>
  <c r="BN1643" i="3"/>
  <c r="BM1641" i="3"/>
  <c r="BJ1836" i="3"/>
  <c r="BL1647" i="3"/>
  <c r="BK1841" i="3"/>
  <c r="BN1841" i="3"/>
  <c r="BL1837" i="3"/>
  <c r="BL1658" i="3"/>
  <c r="BL1641" i="3"/>
  <c r="BJ1839" i="3"/>
  <c r="BK1660" i="3"/>
  <c r="BN1660" i="3"/>
  <c r="BL1660" i="3"/>
  <c r="BM1643" i="3"/>
  <c r="BM1836" i="3"/>
  <c r="BN1647" i="3"/>
  <c r="BK1647" i="3"/>
  <c r="BM1725" i="3"/>
  <c r="BL1645" i="3"/>
  <c r="BJ1841" i="3"/>
  <c r="BK1837" i="3"/>
  <c r="BN1837" i="3"/>
  <c r="BK1658" i="3"/>
  <c r="BN1658" i="3"/>
  <c r="BJ1647" i="3"/>
  <c r="BK1645" i="3"/>
  <c r="BN1645" i="3"/>
  <c r="BM1729" i="3"/>
  <c r="BM1839" i="3"/>
  <c r="BJ1645" i="3"/>
  <c r="BM1648" i="3"/>
  <c r="BL1725" i="3"/>
  <c r="BM1841" i="3"/>
  <c r="BJ1837" i="3"/>
  <c r="BM1658" i="3"/>
  <c r="BK1729" i="3"/>
  <c r="BN1729" i="3"/>
  <c r="BL1729" i="3"/>
  <c r="AC1436" i="3"/>
  <c r="AS1436" i="3"/>
  <c r="Q1436" i="3"/>
  <c r="BI1436" i="3"/>
  <c r="U1436" i="3"/>
  <c r="K1589" i="3"/>
  <c r="L1582" i="3"/>
  <c r="N1400" i="3"/>
  <c r="AP1400" i="3"/>
  <c r="L1594" i="3"/>
  <c r="L1576" i="3"/>
  <c r="L1574" i="3"/>
  <c r="L1572" i="3"/>
  <c r="L1570" i="3"/>
  <c r="L1568" i="3"/>
  <c r="AE1568" i="3" s="1"/>
  <c r="L1566" i="3"/>
  <c r="L1564" i="3"/>
  <c r="AP1494" i="3"/>
  <c r="BF1494" i="3"/>
  <c r="AM1479" i="3"/>
  <c r="Y1459" i="3"/>
  <c r="V1459" i="3"/>
  <c r="AL1459" i="3"/>
  <c r="AL1453" i="3"/>
  <c r="AK1441" i="3"/>
  <c r="AI1441" i="3"/>
  <c r="AK1436" i="3"/>
  <c r="L1591" i="3"/>
  <c r="L1590" i="3"/>
  <c r="K1581" i="3"/>
  <c r="K1579" i="3"/>
  <c r="R1576" i="3"/>
  <c r="L1562" i="3"/>
  <c r="K1562" i="3"/>
  <c r="L1560" i="3"/>
  <c r="K1560" i="3"/>
  <c r="T1450" i="3"/>
  <c r="AR1450" i="3"/>
  <c r="BH1450" i="3"/>
  <c r="AS1413" i="3"/>
  <c r="AC1413" i="3"/>
  <c r="L1558" i="3"/>
  <c r="K1558" i="3"/>
  <c r="L1557" i="3"/>
  <c r="L1556" i="3"/>
  <c r="K1556" i="3"/>
  <c r="L1555" i="3"/>
  <c r="K1554" i="3"/>
  <c r="L1553" i="3"/>
  <c r="K1552" i="3"/>
  <c r="K1550" i="3"/>
  <c r="L1549" i="3"/>
  <c r="K1548" i="3"/>
  <c r="K1546" i="3"/>
  <c r="L1545" i="3"/>
  <c r="K1544" i="3"/>
  <c r="K1542" i="3"/>
  <c r="L1541" i="3"/>
  <c r="K1540" i="3"/>
  <c r="L1539" i="3"/>
  <c r="K1538" i="3"/>
  <c r="L1537" i="3"/>
  <c r="L1520" i="3"/>
  <c r="K1509" i="3"/>
  <c r="K1497" i="3"/>
  <c r="L1495" i="3"/>
  <c r="K1495" i="3"/>
  <c r="L1481" i="3"/>
  <c r="K1481" i="3"/>
  <c r="L1474" i="3"/>
  <c r="BI1474" i="3" s="1"/>
  <c r="L1458" i="3"/>
  <c r="L1456" i="3"/>
  <c r="L1454" i="3"/>
  <c r="L1452" i="3"/>
  <c r="K1449" i="3"/>
  <c r="L1442" i="3"/>
  <c r="K1442" i="3"/>
  <c r="L1437" i="3"/>
  <c r="K1437" i="3"/>
  <c r="K1432" i="3"/>
  <c r="K1422" i="3"/>
  <c r="L1405" i="3"/>
  <c r="L1403" i="3"/>
  <c r="L1401" i="3"/>
  <c r="T1605" i="3"/>
  <c r="BD1605" i="3"/>
  <c r="W1605" i="3"/>
  <c r="AY1605" i="3"/>
  <c r="AV1605" i="3"/>
  <c r="AA1605" i="3"/>
  <c r="BE1605" i="3"/>
  <c r="AO1605" i="3"/>
  <c r="Y1605" i="3"/>
  <c r="R1605" i="3"/>
  <c r="AT1605" i="3"/>
  <c r="BB1626" i="3"/>
  <c r="AW1626" i="3"/>
  <c r="AG1626" i="3"/>
  <c r="Q1626" i="3"/>
  <c r="AZ1626" i="3"/>
  <c r="AJ1626" i="3"/>
  <c r="T1626" i="3"/>
  <c r="AY1626" i="3"/>
  <c r="AI1626" i="3"/>
  <c r="S1626" i="3"/>
  <c r="AT1626" i="3"/>
  <c r="W1630" i="3"/>
  <c r="AM1630" i="3"/>
  <c r="BC1630" i="3"/>
  <c r="X1630" i="3"/>
  <c r="AN1630" i="3"/>
  <c r="BD1630" i="3"/>
  <c r="U1630" i="3"/>
  <c r="AK1630" i="3"/>
  <c r="BA1630" i="3"/>
  <c r="R1630" i="3"/>
  <c r="AH1630" i="3"/>
  <c r="AX1630" i="3"/>
  <c r="AA1630" i="3"/>
  <c r="AQ1630" i="3"/>
  <c r="BG1630" i="3"/>
  <c r="AB1630" i="3"/>
  <c r="AR1630" i="3"/>
  <c r="BH1630" i="3"/>
  <c r="Y1630" i="3"/>
  <c r="AO1630" i="3"/>
  <c r="BE1630" i="3"/>
  <c r="V1630" i="3"/>
  <c r="AL1630" i="3"/>
  <c r="BB1630" i="3"/>
  <c r="Q1601" i="3"/>
  <c r="AQ1601" i="3"/>
  <c r="AW1601" i="3"/>
  <c r="S1601" i="3"/>
  <c r="BG1601" i="3"/>
  <c r="AH1608" i="3"/>
  <c r="AA1608" i="3"/>
  <c r="R1608" i="3"/>
  <c r="BI1608" i="3"/>
  <c r="BB1608" i="3"/>
  <c r="AS1608" i="3"/>
  <c r="AL1608" i="3"/>
  <c r="AC1608" i="3"/>
  <c r="V1608" i="3"/>
  <c r="M1608" i="3"/>
  <c r="BC1608" i="3"/>
  <c r="AW1608" i="3"/>
  <c r="AM1608" i="3"/>
  <c r="AG1608" i="3"/>
  <c r="BC1615" i="3"/>
  <c r="W1615" i="3"/>
  <c r="AY1615" i="3"/>
  <c r="S1615" i="3"/>
  <c r="AU1615" i="3"/>
  <c r="O1615" i="3"/>
  <c r="AM1615" i="3"/>
  <c r="BI1615" i="3"/>
  <c r="P1627" i="3"/>
  <c r="BD1627" i="3"/>
  <c r="AX1627" i="3"/>
  <c r="AR1627" i="3"/>
  <c r="AL1627" i="3"/>
  <c r="AF1627" i="3"/>
  <c r="T1627" i="3"/>
  <c r="BF1627" i="3"/>
  <c r="AZ1627" i="3"/>
  <c r="AT1627" i="3"/>
  <c r="X1629" i="3"/>
  <c r="AJ1629" i="3"/>
  <c r="AV1629" i="3"/>
  <c r="AR1629" i="3"/>
  <c r="M1629" i="3"/>
  <c r="AB1629" i="3"/>
  <c r="AN1629" i="3"/>
  <c r="AZ1629" i="3"/>
  <c r="AF1629" i="3"/>
  <c r="BD1629" i="3"/>
  <c r="P1629" i="3"/>
  <c r="Z1536" i="3"/>
  <c r="Z1528" i="3"/>
  <c r="K1504" i="3"/>
  <c r="L1500" i="3"/>
  <c r="L1498" i="3"/>
  <c r="K1472" i="3"/>
  <c r="K1470" i="3"/>
  <c r="K1468" i="3"/>
  <c r="K1466" i="3"/>
  <c r="K1464" i="3"/>
  <c r="K1462" i="3"/>
  <c r="K1458" i="3"/>
  <c r="K1456" i="3"/>
  <c r="K1454" i="3"/>
  <c r="K1452" i="3"/>
  <c r="K1447" i="3"/>
  <c r="K1440" i="3"/>
  <c r="AG1440" i="3" s="1"/>
  <c r="K1435" i="3"/>
  <c r="S1425" i="3"/>
  <c r="K1424" i="3"/>
  <c r="L1411" i="3"/>
  <c r="K1407" i="3"/>
  <c r="L1399" i="3"/>
  <c r="AB1605" i="3"/>
  <c r="AD1605" i="3"/>
  <c r="BF1605" i="3"/>
  <c r="AQ1605" i="3"/>
  <c r="V1605" i="3"/>
  <c r="BA1605" i="3"/>
  <c r="AK1605" i="3"/>
  <c r="U1605" i="3"/>
  <c r="X1605" i="3"/>
  <c r="AZ1605" i="3"/>
  <c r="BK1617" i="3"/>
  <c r="R1626" i="3"/>
  <c r="BM1621" i="3"/>
  <c r="BI1626" i="3"/>
  <c r="AS1626" i="3"/>
  <c r="AC1626" i="3"/>
  <c r="M1626" i="3"/>
  <c r="AV1626" i="3"/>
  <c r="AF1626" i="3"/>
  <c r="P1626" i="3"/>
  <c r="AU1626" i="3"/>
  <c r="AE1626" i="3"/>
  <c r="O1626" i="3"/>
  <c r="K1520" i="3"/>
  <c r="K1518" i="3"/>
  <c r="K1516" i="3"/>
  <c r="L1515" i="3"/>
  <c r="K1514" i="3"/>
  <c r="L1513" i="3"/>
  <c r="L1511" i="3"/>
  <c r="K1507" i="3"/>
  <c r="L1505" i="3"/>
  <c r="L1497" i="3"/>
  <c r="L1496" i="3"/>
  <c r="L1485" i="3"/>
  <c r="K1485" i="3"/>
  <c r="L1477" i="3"/>
  <c r="AM1477" i="3" s="1"/>
  <c r="AM1475" i="3"/>
  <c r="AC1474" i="3"/>
  <c r="L1471" i="3"/>
  <c r="L1469" i="3"/>
  <c r="L1467" i="3"/>
  <c r="K1467" i="3"/>
  <c r="K1463" i="3"/>
  <c r="K1461" i="3"/>
  <c r="L1448" i="3"/>
  <c r="AG1448" i="3" s="1"/>
  <c r="L1446" i="3"/>
  <c r="K1443" i="3"/>
  <c r="L1438" i="3"/>
  <c r="K1438" i="3"/>
  <c r="L1429" i="3"/>
  <c r="L1421" i="3"/>
  <c r="AC1421" i="3" s="1"/>
  <c r="L1417" i="3"/>
  <c r="M1417" i="3" s="1"/>
  <c r="AK1417" i="3"/>
  <c r="L1416" i="3"/>
  <c r="AQ1416" i="3" s="1"/>
  <c r="L1415" i="3"/>
  <c r="BI1415" i="3" s="1"/>
  <c r="K1411" i="3"/>
  <c r="L1409" i="3"/>
  <c r="AJ1409" i="3" s="1"/>
  <c r="L1408" i="3"/>
  <c r="S1408" i="3" s="1"/>
  <c r="L1406" i="3"/>
  <c r="K1406" i="3"/>
  <c r="L1402" i="3"/>
  <c r="AP1605" i="3"/>
  <c r="AJ1605" i="3"/>
  <c r="BG1605" i="3"/>
  <c r="AL1605" i="3"/>
  <c r="P1605" i="3"/>
  <c r="AW1605" i="3"/>
  <c r="AG1605" i="3"/>
  <c r="Q1605" i="3"/>
  <c r="AE1605" i="3"/>
  <c r="AH1626" i="3"/>
  <c r="BJ1635" i="3"/>
  <c r="BL1621" i="3"/>
  <c r="BJ1621" i="3"/>
  <c r="V1626" i="3"/>
  <c r="BE1626" i="3"/>
  <c r="AO1626" i="3"/>
  <c r="Y1626" i="3"/>
  <c r="BH1626" i="3"/>
  <c r="AR1626" i="3"/>
  <c r="AB1626" i="3"/>
  <c r="BG1626" i="3"/>
  <c r="AQ1626" i="3"/>
  <c r="AA1626" i="3"/>
  <c r="O1632" i="3"/>
  <c r="AE1632" i="3"/>
  <c r="AU1632" i="3"/>
  <c r="P1632" i="3"/>
  <c r="AF1632" i="3"/>
  <c r="AV1632" i="3"/>
  <c r="M1632" i="3"/>
  <c r="AC1632" i="3"/>
  <c r="AS1632" i="3"/>
  <c r="BI1632" i="3"/>
  <c r="Z1632" i="3"/>
  <c r="AP1632" i="3"/>
  <c r="BF1632" i="3"/>
  <c r="S1632" i="3"/>
  <c r="AI1632" i="3"/>
  <c r="AY1632" i="3"/>
  <c r="T1632" i="3"/>
  <c r="AJ1632" i="3"/>
  <c r="AZ1632" i="3"/>
  <c r="Q1632" i="3"/>
  <c r="AG1632" i="3"/>
  <c r="AW1632" i="3"/>
  <c r="N1632" i="3"/>
  <c r="AD1632" i="3"/>
  <c r="AT1632" i="3"/>
  <c r="O1640" i="3"/>
  <c r="AE1640" i="3"/>
  <c r="AU1640" i="3"/>
  <c r="M1640" i="3"/>
  <c r="AC1640" i="3"/>
  <c r="BA1640" i="3"/>
  <c r="X1640" i="3"/>
  <c r="AN1640" i="3"/>
  <c r="BD1640" i="3"/>
  <c r="BE1640" i="3"/>
  <c r="Z1640" i="3"/>
  <c r="AP1640" i="3"/>
  <c r="BF1640" i="3"/>
  <c r="S1640" i="3"/>
  <c r="AI1640" i="3"/>
  <c r="AY1640" i="3"/>
  <c r="Q1640" i="3"/>
  <c r="AK1640" i="3"/>
  <c r="BI1640" i="3"/>
  <c r="AB1640" i="3"/>
  <c r="AR1640" i="3"/>
  <c r="BH1640" i="3"/>
  <c r="N1640" i="3"/>
  <c r="AD1640" i="3"/>
  <c r="AT1640" i="3"/>
  <c r="Z1620" i="3"/>
  <c r="AP1620" i="3"/>
  <c r="BF1620" i="3"/>
  <c r="AA1620" i="3"/>
  <c r="AQ1620" i="3"/>
  <c r="BG1620" i="3"/>
  <c r="AB1620" i="3"/>
  <c r="AR1620" i="3"/>
  <c r="BH1620" i="3"/>
  <c r="Y1620" i="3"/>
  <c r="N1620" i="3"/>
  <c r="AD1620" i="3"/>
  <c r="AT1620" i="3"/>
  <c r="O1620" i="3"/>
  <c r="AE1620" i="3"/>
  <c r="BM1637" i="3"/>
  <c r="AI1639" i="3"/>
  <c r="AV1639" i="3"/>
  <c r="BG1639" i="3"/>
  <c r="AE1639" i="3"/>
  <c r="BB1639" i="3"/>
  <c r="AL1639" i="3"/>
  <c r="V1639" i="3"/>
  <c r="AR1639" i="3"/>
  <c r="O1639" i="3"/>
  <c r="AW1639" i="3"/>
  <c r="AG1639" i="3"/>
  <c r="P1639" i="3"/>
  <c r="N1631" i="3"/>
  <c r="AR1631" i="3"/>
  <c r="X1631" i="3"/>
  <c r="AV1631" i="3"/>
  <c r="BL1637" i="3"/>
  <c r="BJ1637" i="3"/>
  <c r="AA1639" i="3"/>
  <c r="AN1639" i="3"/>
  <c r="AY1639" i="3"/>
  <c r="W1639" i="3"/>
  <c r="AX1639" i="3"/>
  <c r="AH1639" i="3"/>
  <c r="R1639" i="3"/>
  <c r="AJ1639" i="3"/>
  <c r="BI1639" i="3"/>
  <c r="AS1639" i="3"/>
  <c r="AC1639" i="3"/>
  <c r="AB1631" i="3"/>
  <c r="AZ1631" i="3"/>
  <c r="AR1575" i="3"/>
  <c r="O1507" i="3"/>
  <c r="T1507" i="3"/>
  <c r="AJ1507" i="3"/>
  <c r="AZ1507" i="3"/>
  <c r="X1507" i="3"/>
  <c r="AN1507" i="3"/>
  <c r="BD1507" i="3"/>
  <c r="AB1507" i="3"/>
  <c r="AR1507" i="3"/>
  <c r="BH1507" i="3"/>
  <c r="P1507" i="3"/>
  <c r="AF1507" i="3"/>
  <c r="AV1507" i="3"/>
  <c r="X1505" i="3"/>
  <c r="AN1505" i="3"/>
  <c r="BD1505" i="3"/>
  <c r="AR1503" i="3"/>
  <c r="P1503" i="3"/>
  <c r="AJ1503" i="3"/>
  <c r="BD1495" i="3"/>
  <c r="X1495" i="3"/>
  <c r="AN1495" i="3"/>
  <c r="AJ1575" i="3"/>
  <c r="O1564" i="3"/>
  <c r="AA1467" i="3"/>
  <c r="W1467" i="3"/>
  <c r="BC1467" i="3"/>
  <c r="AE1467" i="3"/>
  <c r="AM1467" i="3"/>
  <c r="O1467" i="3"/>
  <c r="AU1467" i="3"/>
  <c r="O1560" i="3"/>
  <c r="BF1528" i="3"/>
  <c r="M1505" i="3"/>
  <c r="K1595" i="3"/>
  <c r="K1587" i="3"/>
  <c r="L1583" i="3"/>
  <c r="BB1576" i="3"/>
  <c r="BH1575" i="3"/>
  <c r="AB1575" i="3"/>
  <c r="AE1562" i="3"/>
  <c r="S1507" i="3"/>
  <c r="AZ1505" i="3"/>
  <c r="AJ1505" i="3"/>
  <c r="T1505" i="3"/>
  <c r="BH1503" i="3"/>
  <c r="AB1503" i="3"/>
  <c r="K1486" i="3"/>
  <c r="O1479" i="3"/>
  <c r="AU1479" i="3"/>
  <c r="W1479" i="3"/>
  <c r="BC1479" i="3"/>
  <c r="AE1479" i="3"/>
  <c r="BG1477" i="3"/>
  <c r="W1477" i="3"/>
  <c r="AQ1477" i="3"/>
  <c r="AA1477" i="3"/>
  <c r="AY1477" i="3"/>
  <c r="AI1477" i="3"/>
  <c r="BC1477" i="3"/>
  <c r="AA1473" i="3"/>
  <c r="AQ1473" i="3"/>
  <c r="BG1473" i="3"/>
  <c r="O1473" i="3"/>
  <c r="AE1473" i="3"/>
  <c r="AU1473" i="3"/>
  <c r="S1473" i="3"/>
  <c r="AI1473" i="3"/>
  <c r="AY1473" i="3"/>
  <c r="W1473" i="3"/>
  <c r="AM1473" i="3"/>
  <c r="BC1473" i="3"/>
  <c r="O1471" i="3"/>
  <c r="AU1471" i="3"/>
  <c r="W1471" i="3"/>
  <c r="BC1471" i="3"/>
  <c r="AE1471" i="3"/>
  <c r="AM1471" i="3"/>
  <c r="O1469" i="3"/>
  <c r="AE1469" i="3"/>
  <c r="AU1469" i="3"/>
  <c r="S1469" i="3"/>
  <c r="AI1469" i="3"/>
  <c r="AY1469" i="3"/>
  <c r="W1469" i="3"/>
  <c r="AM1469" i="3"/>
  <c r="BC1469" i="3"/>
  <c r="AA1469" i="3"/>
  <c r="AQ1469" i="3"/>
  <c r="BG1469" i="3"/>
  <c r="AG1446" i="3"/>
  <c r="AM1446" i="3"/>
  <c r="BC1446" i="3"/>
  <c r="Q1446" i="3"/>
  <c r="BH1446" i="3"/>
  <c r="L1581" i="3"/>
  <c r="L1579" i="3"/>
  <c r="L1554" i="3"/>
  <c r="L1552" i="3"/>
  <c r="L1550" i="3"/>
  <c r="L1540" i="3"/>
  <c r="R1536" i="3"/>
  <c r="L1535" i="3"/>
  <c r="L1533" i="3"/>
  <c r="L1532" i="3"/>
  <c r="AP1532" i="3" s="1"/>
  <c r="R1528" i="3"/>
  <c r="L1527" i="3"/>
  <c r="L1525" i="3"/>
  <c r="L1524" i="3"/>
  <c r="AP1524" i="3" s="1"/>
  <c r="R1520" i="3"/>
  <c r="L1519" i="3"/>
  <c r="L1517" i="3"/>
  <c r="L1516" i="3"/>
  <c r="AP1516" i="3" s="1"/>
  <c r="L1512" i="3"/>
  <c r="L1509" i="3"/>
  <c r="AM1509" i="3" s="1"/>
  <c r="AV1505" i="3"/>
  <c r="AF1505" i="3"/>
  <c r="P1505" i="3"/>
  <c r="AZ1503" i="3"/>
  <c r="T1503" i="3"/>
  <c r="L1499" i="3"/>
  <c r="X1499" i="3" s="1"/>
  <c r="X1497" i="3"/>
  <c r="Z1494" i="3"/>
  <c r="P1485" i="3"/>
  <c r="AR1485" i="3"/>
  <c r="AB1485" i="3"/>
  <c r="BH1485" i="3"/>
  <c r="L1484" i="3"/>
  <c r="X1481" i="3"/>
  <c r="AN1481" i="3"/>
  <c r="BC1481" i="3"/>
  <c r="AB1481" i="3"/>
  <c r="AR1481" i="3"/>
  <c r="BF1481" i="3"/>
  <c r="P1481" i="3"/>
  <c r="AF1481" i="3"/>
  <c r="AV1481" i="3"/>
  <c r="BH1481" i="3"/>
  <c r="L1589" i="3"/>
  <c r="AL1576" i="3"/>
  <c r="AZ1575" i="3"/>
  <c r="T1575" i="3"/>
  <c r="AE1574" i="3"/>
  <c r="AE1572" i="3"/>
  <c r="O1570" i="3"/>
  <c r="O1568" i="3"/>
  <c r="Z1566" i="3"/>
  <c r="AZ1564" i="3"/>
  <c r="AZ1560" i="3"/>
  <c r="L1548" i="3"/>
  <c r="L1546" i="3"/>
  <c r="L1544" i="3"/>
  <c r="L1542" i="3"/>
  <c r="L1595" i="3"/>
  <c r="K1591" i="3"/>
  <c r="L1587" i="3"/>
  <c r="K1583" i="3"/>
  <c r="K1580" i="3"/>
  <c r="K1578" i="3"/>
  <c r="K1577" i="3"/>
  <c r="AE1564" i="3"/>
  <c r="AE1560" i="3"/>
  <c r="Z1532" i="3"/>
  <c r="Z1524" i="3"/>
  <c r="Z1516" i="3"/>
  <c r="K1511" i="3"/>
  <c r="L1510" i="3"/>
  <c r="L1508" i="3"/>
  <c r="BH1505" i="3"/>
  <c r="AR1505" i="3"/>
  <c r="AB1505" i="3"/>
  <c r="K1501" i="3"/>
  <c r="K1492" i="3"/>
  <c r="K1490" i="3"/>
  <c r="AD1490" i="3" s="1"/>
  <c r="L1489" i="3"/>
  <c r="AZ1485" i="3"/>
  <c r="AZ1481" i="3"/>
  <c r="S1477" i="3"/>
  <c r="Q1464" i="3"/>
  <c r="T1464" i="3"/>
  <c r="AE1464" i="3"/>
  <c r="AO1464" i="3"/>
  <c r="AZ1464" i="3"/>
  <c r="O1462" i="3"/>
  <c r="AO1462" i="3"/>
  <c r="T1462" i="3"/>
  <c r="AU1462" i="3"/>
  <c r="Y1462" i="3"/>
  <c r="BE1462" i="3"/>
  <c r="AJ1462" i="3"/>
  <c r="T1458" i="3"/>
  <c r="P1458" i="3"/>
  <c r="AF1458" i="3"/>
  <c r="AV1458" i="3"/>
  <c r="S1458" i="3"/>
  <c r="AI1458" i="3"/>
  <c r="AY1458" i="3"/>
  <c r="X1458" i="3"/>
  <c r="AN1458" i="3"/>
  <c r="BD1458" i="3"/>
  <c r="AA1458" i="3"/>
  <c r="AQ1458" i="3"/>
  <c r="BG1458" i="3"/>
  <c r="O1456" i="3"/>
  <c r="X1456" i="3"/>
  <c r="AJ1456" i="3"/>
  <c r="AU1456" i="3"/>
  <c r="BD1456" i="3"/>
  <c r="P1456" i="3"/>
  <c r="AB1456" i="3"/>
  <c r="AM1456" i="3"/>
  <c r="AV1456" i="3"/>
  <c r="BH1456" i="3"/>
  <c r="T1456" i="3"/>
  <c r="AE1456" i="3"/>
  <c r="AN1456" i="3"/>
  <c r="AZ1456" i="3"/>
  <c r="W1456" i="3"/>
  <c r="AF1456" i="3"/>
  <c r="AR1456" i="3"/>
  <c r="BC1456" i="3"/>
  <c r="P1454" i="3"/>
  <c r="AV1454" i="3"/>
  <c r="AB1454" i="3"/>
  <c r="BH1454" i="3"/>
  <c r="AF1454" i="3"/>
  <c r="AR1454" i="3"/>
  <c r="T1452" i="3"/>
  <c r="AR1452" i="3"/>
  <c r="AB1452" i="3"/>
  <c r="AV1452" i="3"/>
  <c r="AF1452" i="3"/>
  <c r="AZ1452" i="3"/>
  <c r="P1452" i="3"/>
  <c r="AJ1452" i="3"/>
  <c r="BH1452" i="3"/>
  <c r="BC1448" i="3"/>
  <c r="Q1447" i="3"/>
  <c r="AA1447" i="3"/>
  <c r="AL1447" i="3"/>
  <c r="AW1447" i="3"/>
  <c r="BG1447" i="3"/>
  <c r="R1447" i="3"/>
  <c r="AC1447" i="3"/>
  <c r="AM1447" i="3"/>
  <c r="AX1447" i="3"/>
  <c r="BI1447" i="3"/>
  <c r="V1447" i="3"/>
  <c r="AG1447" i="3"/>
  <c r="AQ1447" i="3"/>
  <c r="BB1447" i="3"/>
  <c r="M1447" i="3"/>
  <c r="W1447" i="3"/>
  <c r="AH1447" i="3"/>
  <c r="AS1447" i="3"/>
  <c r="BC1447" i="3"/>
  <c r="AS1474" i="3"/>
  <c r="M1474" i="3"/>
  <c r="BE1468" i="3"/>
  <c r="AK1468" i="3"/>
  <c r="Q1468" i="3"/>
  <c r="AW1459" i="3"/>
  <c r="AG1459" i="3"/>
  <c r="Q1459" i="3"/>
  <c r="BB1453" i="3"/>
  <c r="BD1450" i="3"/>
  <c r="AN1450" i="3"/>
  <c r="X1450" i="3"/>
  <c r="M1450" i="3"/>
  <c r="L1449" i="3"/>
  <c r="AM1449" i="3" s="1"/>
  <c r="L1444" i="3"/>
  <c r="K1444" i="3"/>
  <c r="BA1441" i="3"/>
  <c r="U1441" i="3"/>
  <c r="AO1440" i="3"/>
  <c r="AQ1429" i="3"/>
  <c r="AY1429" i="3"/>
  <c r="S1429" i="3"/>
  <c r="O1411" i="3"/>
  <c r="X1411" i="3"/>
  <c r="AJ1411" i="3"/>
  <c r="AU1411" i="3"/>
  <c r="BD1411" i="3"/>
  <c r="P1411" i="3"/>
  <c r="AB1411" i="3"/>
  <c r="AM1411" i="3"/>
  <c r="AV1411" i="3"/>
  <c r="BH1411" i="3"/>
  <c r="T1411" i="3"/>
  <c r="AE1411" i="3"/>
  <c r="AN1411" i="3"/>
  <c r="AZ1411" i="3"/>
  <c r="W1411" i="3"/>
  <c r="AF1411" i="3"/>
  <c r="AR1411" i="3"/>
  <c r="BC1411" i="3"/>
  <c r="P1409" i="3"/>
  <c r="AB1409" i="3"/>
  <c r="AZ1409" i="3"/>
  <c r="S1406" i="3"/>
  <c r="AI1406" i="3"/>
  <c r="AQ1406" i="3"/>
  <c r="L1488" i="3"/>
  <c r="AL1488" i="3" s="1"/>
  <c r="L1486" i="3"/>
  <c r="AD1486" i="3" s="1"/>
  <c r="K1483" i="3"/>
  <c r="AH1483" i="3" s="1"/>
  <c r="L1482" i="3"/>
  <c r="L1480" i="3"/>
  <c r="K1480" i="3"/>
  <c r="AK1474" i="3"/>
  <c r="L1472" i="3"/>
  <c r="BA1468" i="3"/>
  <c r="L1466" i="3"/>
  <c r="L1460" i="3"/>
  <c r="T1460" i="3" s="1"/>
  <c r="AT1459" i="3"/>
  <c r="AD1459" i="3"/>
  <c r="N1459" i="3"/>
  <c r="L1457" i="3"/>
  <c r="R1457" i="3" s="1"/>
  <c r="AZ1450" i="3"/>
  <c r="AJ1450" i="3"/>
  <c r="L1443" i="3"/>
  <c r="AA1443" i="3" s="1"/>
  <c r="AQ1443" i="3"/>
  <c r="M1443" i="3"/>
  <c r="AS1443" i="3"/>
  <c r="AY1441" i="3"/>
  <c r="S1441" i="3"/>
  <c r="M1468" i="3"/>
  <c r="K1465" i="3"/>
  <c r="Y1464" i="3"/>
  <c r="AE1462" i="3"/>
  <c r="BE1459" i="3"/>
  <c r="AO1459" i="3"/>
  <c r="AV1450" i="3"/>
  <c r="AF1450" i="3"/>
  <c r="P1450" i="3"/>
  <c r="L1445" i="3"/>
  <c r="AA1437" i="3"/>
  <c r="BG1437" i="3"/>
  <c r="AE1437" i="3"/>
  <c r="AQ1437" i="3"/>
  <c r="O1437" i="3"/>
  <c r="AU1437" i="3"/>
  <c r="L1478" i="3"/>
  <c r="K1478" i="3"/>
  <c r="L1476" i="3"/>
  <c r="K1476" i="3"/>
  <c r="W1475" i="3"/>
  <c r="BA1474" i="3"/>
  <c r="L1470" i="3"/>
  <c r="BA1470" i="3" s="1"/>
  <c r="R1459" i="3"/>
  <c r="V1453" i="3"/>
  <c r="AG1442" i="3"/>
  <c r="AO1442" i="3"/>
  <c r="AA1441" i="3"/>
  <c r="AQ1441" i="3"/>
  <c r="BG1441" i="3"/>
  <c r="M1441" i="3"/>
  <c r="AC1441" i="3"/>
  <c r="AS1441" i="3"/>
  <c r="BI1441" i="3"/>
  <c r="Q1440" i="3"/>
  <c r="AW1440" i="3"/>
  <c r="Y1440" i="3"/>
  <c r="BE1440" i="3"/>
  <c r="AE1435" i="3"/>
  <c r="AQ1435" i="3"/>
  <c r="O1435" i="3"/>
  <c r="AU1435" i="3"/>
  <c r="AA1435" i="3"/>
  <c r="BG1435" i="3"/>
  <c r="L1427" i="3"/>
  <c r="BG1427" i="3" s="1"/>
  <c r="L1426" i="3"/>
  <c r="K1426" i="3"/>
  <c r="L1424" i="3"/>
  <c r="AV1423" i="3"/>
  <c r="L1419" i="3"/>
  <c r="K1419" i="3"/>
  <c r="BA1415" i="3"/>
  <c r="U1415" i="3"/>
  <c r="L1410" i="3"/>
  <c r="K1410" i="3"/>
  <c r="AR1409" i="3"/>
  <c r="X1409" i="3"/>
  <c r="AQ1408" i="3"/>
  <c r="K1404" i="3"/>
  <c r="K1401" i="3"/>
  <c r="AD1400" i="3"/>
  <c r="BM1622" i="3"/>
  <c r="BJ1628" i="3"/>
  <c r="BK1631" i="3"/>
  <c r="AV1638" i="3"/>
  <c r="Z1638" i="3"/>
  <c r="AZ1638" i="3"/>
  <c r="AD1638" i="3"/>
  <c r="Y1597" i="3"/>
  <c r="U1597" i="3"/>
  <c r="AS1597" i="3"/>
  <c r="AC1597" i="3"/>
  <c r="AW1597" i="3"/>
  <c r="M1597" i="3"/>
  <c r="AG1597" i="3"/>
  <c r="BA1597" i="3"/>
  <c r="Q1597" i="3"/>
  <c r="AK1597" i="3"/>
  <c r="BI1597" i="3"/>
  <c r="AU1598" i="3"/>
  <c r="AE1598" i="3"/>
  <c r="W1616" i="3"/>
  <c r="AE1616" i="3"/>
  <c r="AW1438" i="3"/>
  <c r="BA1436" i="3"/>
  <c r="AG1436" i="3"/>
  <c r="M1436" i="3"/>
  <c r="L1431" i="3"/>
  <c r="BG1431" i="3" s="1"/>
  <c r="L1430" i="3"/>
  <c r="K1430" i="3"/>
  <c r="L1428" i="3"/>
  <c r="K1428" i="3"/>
  <c r="AY1425" i="3"/>
  <c r="AK1423" i="3"/>
  <c r="L1422" i="3"/>
  <c r="AI1422" i="3" s="1"/>
  <c r="L1420" i="3"/>
  <c r="L1418" i="3"/>
  <c r="BG1418" i="3" s="1"/>
  <c r="AS1415" i="3"/>
  <c r="M1415" i="3"/>
  <c r="L1414" i="3"/>
  <c r="BG1414" i="3" s="1"/>
  <c r="BH1409" i="3"/>
  <c r="AN1409" i="3"/>
  <c r="T1409" i="3"/>
  <c r="AA1408" i="3"/>
  <c r="K1402" i="3"/>
  <c r="BF1400" i="3"/>
  <c r="Z1400" i="3"/>
  <c r="BM1617" i="3"/>
  <c r="BM1615" i="3"/>
  <c r="BL1622" i="3"/>
  <c r="BJ1622" i="3"/>
  <c r="BL1633" i="3"/>
  <c r="BM1628" i="3"/>
  <c r="AP1638" i="3"/>
  <c r="U1638" i="3"/>
  <c r="AT1638" i="3"/>
  <c r="S1605" i="3"/>
  <c r="AU1605" i="3"/>
  <c r="Z1605" i="3"/>
  <c r="BC1605" i="3"/>
  <c r="AH1605" i="3"/>
  <c r="AN1605" i="3"/>
  <c r="N1626" i="3"/>
  <c r="AP1626" i="3"/>
  <c r="BJ1626" i="3" s="1"/>
  <c r="BF1626" i="3"/>
  <c r="Z1626" i="3"/>
  <c r="AA1601" i="3"/>
  <c r="AG1601" i="3"/>
  <c r="BC1601" i="3"/>
  <c r="O1598" i="3"/>
  <c r="AY1598" i="3"/>
  <c r="AI1605" i="3"/>
  <c r="AU1616" i="3"/>
  <c r="M1616" i="3"/>
  <c r="L1439" i="3"/>
  <c r="AQ1439" i="3" s="1"/>
  <c r="Y1438" i="3"/>
  <c r="AW1436" i="3"/>
  <c r="K1433" i="3"/>
  <c r="L1432" i="3"/>
  <c r="AQ1425" i="3"/>
  <c r="AA1423" i="3"/>
  <c r="Y1417" i="3"/>
  <c r="BI1413" i="3"/>
  <c r="BD1409" i="3"/>
  <c r="BG1408" i="3"/>
  <c r="L1404" i="3"/>
  <c r="K1403" i="3"/>
  <c r="AT1400" i="3"/>
  <c r="BL1600" i="3"/>
  <c r="BM1600" i="3"/>
  <c r="BM1607" i="3"/>
  <c r="BN1629" i="3"/>
  <c r="BN1635" i="3"/>
  <c r="BL1628" i="3"/>
  <c r="AI1598" i="3"/>
  <c r="AA1598" i="3"/>
  <c r="AE1601" i="3"/>
  <c r="BM1601" i="3" s="1"/>
  <c r="O1616" i="3"/>
  <c r="BL1616" i="3" s="1"/>
  <c r="AU1439" i="3"/>
  <c r="Y1436" i="3"/>
  <c r="AQ1418" i="3"/>
  <c r="Y1415" i="3"/>
  <c r="M1409" i="3"/>
  <c r="BK1608" i="3"/>
  <c r="BK1610" i="3"/>
  <c r="BK1616" i="3"/>
  <c r="M1599" i="3"/>
  <c r="BK1599" i="3" s="1"/>
  <c r="BA1599" i="3"/>
  <c r="U1599" i="3"/>
  <c r="AG1599" i="3"/>
  <c r="AS1599" i="3"/>
  <c r="AJ1623" i="3"/>
  <c r="BD1623" i="3"/>
  <c r="AN1623" i="3"/>
  <c r="BH1623" i="3"/>
  <c r="AR1623" i="3"/>
  <c r="AZ1623" i="3"/>
  <c r="N1624" i="3"/>
  <c r="Z1624" i="3"/>
  <c r="AP1624" i="3"/>
  <c r="BF1624" i="3"/>
  <c r="BC1616" i="3"/>
  <c r="AM1616" i="3"/>
  <c r="BM1597" i="3"/>
  <c r="BN1607" i="3"/>
  <c r="BK1607" i="3"/>
  <c r="BM1609" i="3"/>
  <c r="BL1609" i="3"/>
  <c r="BL1602" i="3"/>
  <c r="BL1611" i="3"/>
  <c r="BM1611" i="3"/>
  <c r="BL1603" i="3"/>
  <c r="BK1612" i="3"/>
  <c r="BN1612" i="3"/>
  <c r="BL1614" i="3"/>
  <c r="BN1618" i="3"/>
  <c r="BK1618" i="3"/>
  <c r="BL1618" i="3"/>
  <c r="BL1627" i="3"/>
  <c r="BN1623" i="3"/>
  <c r="BK1623" i="3"/>
  <c r="BM1624" i="3"/>
  <c r="BM1625" i="3"/>
  <c r="BL1629" i="3"/>
  <c r="BL1631" i="3"/>
  <c r="BM1633" i="3"/>
  <c r="BM1635" i="3"/>
  <c r="BL1619" i="3"/>
  <c r="BJ1619" i="3"/>
  <c r="BN1637" i="3"/>
  <c r="BK1637" i="3"/>
  <c r="BK1640" i="3"/>
  <c r="BN1640" i="3"/>
  <c r="BL1640" i="3"/>
  <c r="BL1597" i="3"/>
  <c r="BJ1597" i="3"/>
  <c r="BJ1600" i="3"/>
  <c r="BM1599" i="3"/>
  <c r="BN1602" i="3"/>
  <c r="BK160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Q1604" i="3"/>
  <c r="V1604" i="3"/>
  <c r="AB1604" i="3"/>
  <c r="AG1604" i="3"/>
  <c r="AL1604" i="3"/>
  <c r="AR1604" i="3"/>
  <c r="AW1604" i="3"/>
  <c r="BB1604" i="3"/>
  <c r="BH1604" i="3"/>
  <c r="P1604" i="3"/>
  <c r="X1604" i="3"/>
  <c r="AD1604" i="3"/>
  <c r="AK1604" i="3"/>
  <c r="AS1604" i="3"/>
  <c r="AZ1604" i="3"/>
  <c r="BF1604" i="3"/>
  <c r="R1604" i="3"/>
  <c r="Y1604" i="3"/>
  <c r="AF1604" i="3"/>
  <c r="AN1604" i="3"/>
  <c r="AT1604" i="3"/>
  <c r="BA1604" i="3"/>
  <c r="BI1604" i="3"/>
  <c r="M1604" i="3"/>
  <c r="T1604" i="3"/>
  <c r="Z1604" i="3"/>
  <c r="AH1604" i="3"/>
  <c r="AO1604" i="3"/>
  <c r="AV1604" i="3"/>
  <c r="BD1604" i="3"/>
  <c r="N1604" i="3"/>
  <c r="U1604" i="3"/>
  <c r="AC1604" i="3"/>
  <c r="AJ1604" i="3"/>
  <c r="AP1604" i="3"/>
  <c r="AX1604" i="3"/>
  <c r="BE1604" i="3"/>
  <c r="BJ1610" i="3"/>
  <c r="BN1610" i="3"/>
  <c r="BN1601" i="3"/>
  <c r="BK1601" i="3"/>
  <c r="BJ1601" i="3"/>
  <c r="BL1610" i="3"/>
  <c r="BN1611" i="3"/>
  <c r="BK1611" i="3"/>
  <c r="BJ1611" i="3"/>
  <c r="BM1603" i="3"/>
  <c r="BL1613" i="3"/>
  <c r="BJ1613" i="3"/>
  <c r="BJ1612" i="3"/>
  <c r="BL1617" i="3"/>
  <c r="BM1614" i="3"/>
  <c r="BN1622" i="3"/>
  <c r="BK1622" i="3"/>
  <c r="BM1618" i="3"/>
  <c r="BJ1627" i="3"/>
  <c r="BJ1629" i="3"/>
  <c r="BK1624" i="3"/>
  <c r="BN1624" i="3"/>
  <c r="BL1624" i="3"/>
  <c r="BL1625" i="3"/>
  <c r="BJ1625" i="3"/>
  <c r="BM1629" i="3"/>
  <c r="BM1631" i="3"/>
  <c r="BN1619" i="3"/>
  <c r="BK1619" i="3"/>
  <c r="BM1620" i="3"/>
  <c r="BK1628" i="3"/>
  <c r="BN1628" i="3"/>
  <c r="BK1632" i="3"/>
  <c r="BN1632" i="3"/>
  <c r="O1636" i="3"/>
  <c r="S1636" i="3"/>
  <c r="W1636" i="3"/>
  <c r="AA1636" i="3"/>
  <c r="AE1636" i="3"/>
  <c r="AI1636" i="3"/>
  <c r="AM1636" i="3"/>
  <c r="AQ1636" i="3"/>
  <c r="AU1636" i="3"/>
  <c r="AY1636" i="3"/>
  <c r="BC1636" i="3"/>
  <c r="BG1636" i="3"/>
  <c r="P1636" i="3"/>
  <c r="T1636" i="3"/>
  <c r="X1636" i="3"/>
  <c r="AB1636" i="3"/>
  <c r="AF1636" i="3"/>
  <c r="AJ1636" i="3"/>
  <c r="AN1636" i="3"/>
  <c r="AR1636" i="3"/>
  <c r="AV1636" i="3"/>
  <c r="AZ1636" i="3"/>
  <c r="BD1636" i="3"/>
  <c r="BH1636" i="3"/>
  <c r="M1636" i="3"/>
  <c r="Q1636" i="3"/>
  <c r="U1636" i="3"/>
  <c r="Y1636" i="3"/>
  <c r="AC1636" i="3"/>
  <c r="AG1636" i="3"/>
  <c r="AK1636" i="3"/>
  <c r="AO1636" i="3"/>
  <c r="AS1636" i="3"/>
  <c r="AW1636" i="3"/>
  <c r="BA1636" i="3"/>
  <c r="BE1636" i="3"/>
  <c r="BI1636" i="3"/>
  <c r="R1636" i="3"/>
  <c r="AH1636" i="3"/>
  <c r="AX1636" i="3"/>
  <c r="V1636" i="3"/>
  <c r="AL1636" i="3"/>
  <c r="BB1636" i="3"/>
  <c r="Z1636" i="3"/>
  <c r="AP1636" i="3"/>
  <c r="BF1636" i="3"/>
  <c r="N1636" i="3"/>
  <c r="AD1636" i="3"/>
  <c r="AT1636" i="3"/>
  <c r="BK1638" i="3"/>
  <c r="BN1638" i="3"/>
  <c r="BN1631" i="3"/>
  <c r="BJ1634" i="3"/>
  <c r="BM1634" i="3"/>
  <c r="BM1639" i="3"/>
  <c r="BJ1639" i="3"/>
  <c r="BN1639" i="3"/>
  <c r="BK1639" i="3"/>
  <c r="BL1599" i="3"/>
  <c r="BJ1599" i="3"/>
  <c r="BJ1598" i="3"/>
  <c r="BJ1605" i="3"/>
  <c r="BJ1608" i="3"/>
  <c r="BN1608" i="3"/>
  <c r="BM1610" i="3"/>
  <c r="BL1601" i="3"/>
  <c r="BM1602" i="3"/>
  <c r="BL1605" i="3"/>
  <c r="BL1607" i="3"/>
  <c r="BJ1602" i="3"/>
  <c r="BK1603" i="3"/>
  <c r="BN1603" i="3"/>
  <c r="BN1613" i="3"/>
  <c r="BK1613" i="3"/>
  <c r="BJ1617" i="3"/>
  <c r="BJ1614" i="3"/>
  <c r="BN1614" i="3"/>
  <c r="BK1614" i="3"/>
  <c r="BN1615" i="3"/>
  <c r="BK1615" i="3"/>
  <c r="BJ1618" i="3"/>
  <c r="BK1627" i="3"/>
  <c r="BN1627" i="3"/>
  <c r="BN1625" i="3"/>
  <c r="BK1625" i="3"/>
  <c r="BM1626" i="3"/>
  <c r="BN1620" i="3"/>
  <c r="BK1620" i="3"/>
  <c r="BL1620" i="3"/>
  <c r="BJ1620" i="3"/>
  <c r="BK1633" i="3"/>
  <c r="BJ1630" i="3"/>
  <c r="BM1630" i="3"/>
  <c r="BK1634" i="3"/>
  <c r="BN1634" i="3"/>
  <c r="BL1634" i="3"/>
  <c r="BM1598" i="3"/>
  <c r="BN1597" i="3"/>
  <c r="BN1600" i="3"/>
  <c r="BN1598" i="3"/>
  <c r="BK1598" i="3"/>
  <c r="BM1608" i="3"/>
  <c r="BN1609" i="3"/>
  <c r="BK1609" i="3"/>
  <c r="BL1608" i="3"/>
  <c r="BK1605" i="3"/>
  <c r="BN1605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Q1606" i="3"/>
  <c r="V1606" i="3"/>
  <c r="AB1606" i="3"/>
  <c r="AG1606" i="3"/>
  <c r="AL1606" i="3"/>
  <c r="AR1606" i="3"/>
  <c r="AW1606" i="3"/>
  <c r="BB1606" i="3"/>
  <c r="BH1606" i="3"/>
  <c r="M1606" i="3"/>
  <c r="T1606" i="3"/>
  <c r="Z1606" i="3"/>
  <c r="AH1606" i="3"/>
  <c r="AO1606" i="3"/>
  <c r="AV1606" i="3"/>
  <c r="BD1606" i="3"/>
  <c r="N1606" i="3"/>
  <c r="U1606" i="3"/>
  <c r="AC1606" i="3"/>
  <c r="AJ1606" i="3"/>
  <c r="AP1606" i="3"/>
  <c r="AX1606" i="3"/>
  <c r="BE1606" i="3"/>
  <c r="P1606" i="3"/>
  <c r="X1606" i="3"/>
  <c r="AD1606" i="3"/>
  <c r="AK1606" i="3"/>
  <c r="AS1606" i="3"/>
  <c r="AZ1606" i="3"/>
  <c r="BF1606" i="3"/>
  <c r="R1606" i="3"/>
  <c r="Y1606" i="3"/>
  <c r="AF1606" i="3"/>
  <c r="AN1606" i="3"/>
  <c r="AT1606" i="3"/>
  <c r="BA1606" i="3"/>
  <c r="BI1606" i="3"/>
  <c r="BJ1607" i="3"/>
  <c r="BJ1609" i="3"/>
  <c r="BM1613" i="3"/>
  <c r="BJ1603" i="3"/>
  <c r="BM1612" i="3"/>
  <c r="BL1612" i="3"/>
  <c r="BJ1616" i="3"/>
  <c r="BJ1615" i="3"/>
  <c r="BN1621" i="3"/>
  <c r="BK1621" i="3"/>
  <c r="BM1627" i="3"/>
  <c r="BJ1633" i="3"/>
  <c r="BN1617" i="3"/>
  <c r="BK1626" i="3"/>
  <c r="BN1626" i="3"/>
  <c r="BL1626" i="3"/>
  <c r="BL1635" i="3"/>
  <c r="BM1619" i="3"/>
  <c r="BK1629" i="3"/>
  <c r="BN1633" i="3"/>
  <c r="BK1630" i="3"/>
  <c r="BN1630" i="3"/>
  <c r="BL1630" i="3"/>
  <c r="BK1635" i="3"/>
  <c r="BJ1640" i="3"/>
  <c r="BM1640" i="3"/>
  <c r="BL1639" i="3"/>
  <c r="P1581" i="3"/>
  <c r="AN1581" i="3"/>
  <c r="X1581" i="3"/>
  <c r="AV1581" i="3"/>
  <c r="BD1581" i="3"/>
  <c r="AF1581" i="3"/>
  <c r="R1581" i="3"/>
  <c r="Z1581" i="3"/>
  <c r="AH1581" i="3"/>
  <c r="AP1581" i="3"/>
  <c r="AX1581" i="3"/>
  <c r="BF1581" i="3"/>
  <c r="P1591" i="3"/>
  <c r="AN1591" i="3"/>
  <c r="BD1591" i="3"/>
  <c r="X1591" i="3"/>
  <c r="AV1591" i="3"/>
  <c r="AF1591" i="3"/>
  <c r="R1591" i="3"/>
  <c r="Z1591" i="3"/>
  <c r="AH1591" i="3"/>
  <c r="AP1591" i="3"/>
  <c r="AX1591" i="3"/>
  <c r="BF1591" i="3"/>
  <c r="AF1583" i="3"/>
  <c r="BD1583" i="3"/>
  <c r="P1583" i="3"/>
  <c r="AN1583" i="3"/>
  <c r="X1583" i="3"/>
  <c r="AV1583" i="3"/>
  <c r="R1583" i="3"/>
  <c r="Z1583" i="3"/>
  <c r="AH1583" i="3"/>
  <c r="AP1583" i="3"/>
  <c r="AX1583" i="3"/>
  <c r="BF1583" i="3"/>
  <c r="T1579" i="3"/>
  <c r="AJ1579" i="3"/>
  <c r="AZ1579" i="3"/>
  <c r="X1579" i="3"/>
  <c r="AN1579" i="3"/>
  <c r="BD1579" i="3"/>
  <c r="AF1589" i="3"/>
  <c r="BD1589" i="3"/>
  <c r="X1589" i="3"/>
  <c r="AV1589" i="3"/>
  <c r="P1589" i="3"/>
  <c r="AN1589" i="3"/>
  <c r="R1589" i="3"/>
  <c r="Z1589" i="3"/>
  <c r="AH1589" i="3"/>
  <c r="AP1589" i="3"/>
  <c r="AX1589" i="3"/>
  <c r="BF1589" i="3"/>
  <c r="AF1587" i="3"/>
  <c r="AV1587" i="3"/>
  <c r="P1587" i="3"/>
  <c r="AN1587" i="3"/>
  <c r="X1587" i="3"/>
  <c r="BD1587" i="3"/>
  <c r="R1587" i="3"/>
  <c r="Z1587" i="3"/>
  <c r="AH1587" i="3"/>
  <c r="AP1587" i="3"/>
  <c r="AX1587" i="3"/>
  <c r="BF1587" i="3"/>
  <c r="AF1593" i="3"/>
  <c r="BD1593" i="3"/>
  <c r="P1593" i="3"/>
  <c r="AN1593" i="3"/>
  <c r="X1593" i="3"/>
  <c r="AV1593" i="3"/>
  <c r="R1593" i="3"/>
  <c r="Z1593" i="3"/>
  <c r="AH1593" i="3"/>
  <c r="AP1593" i="3"/>
  <c r="AX1593" i="3"/>
  <c r="BF1593" i="3"/>
  <c r="P1585" i="3"/>
  <c r="AN1585" i="3"/>
  <c r="AF1585" i="3"/>
  <c r="AV1585" i="3"/>
  <c r="X1585" i="3"/>
  <c r="BD1585" i="3"/>
  <c r="R1585" i="3"/>
  <c r="Z1585" i="3"/>
  <c r="AH1585" i="3"/>
  <c r="AP1585" i="3"/>
  <c r="AX1585" i="3"/>
  <c r="BF158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BD1577" i="3"/>
  <c r="AN1577" i="3"/>
  <c r="X1577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F1576" i="3"/>
  <c r="AP1576" i="3"/>
  <c r="Z1576" i="3"/>
  <c r="BD1575" i="3"/>
  <c r="AN1575" i="3"/>
  <c r="X1575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F1574" i="3"/>
  <c r="AJ1574" i="3"/>
  <c r="O1574" i="3"/>
  <c r="BF1572" i="3"/>
  <c r="AJ1572" i="3"/>
  <c r="O1572" i="3"/>
  <c r="BF1570" i="3"/>
  <c r="AJ1570" i="3"/>
  <c r="BF1568" i="3"/>
  <c r="AJ1568" i="3"/>
  <c r="BF1566" i="3"/>
  <c r="AJ1566" i="3"/>
  <c r="O1566" i="3"/>
  <c r="BF1564" i="3"/>
  <c r="AJ1564" i="3"/>
  <c r="BF1562" i="3"/>
  <c r="AJ1562" i="3"/>
  <c r="BF1560" i="3"/>
  <c r="AJ1560" i="3"/>
  <c r="AX1595" i="3"/>
  <c r="Z1595" i="3"/>
  <c r="AN1595" i="3"/>
  <c r="P1595" i="3"/>
  <c r="AZ1574" i="3"/>
  <c r="AZ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N1570" i="3"/>
  <c r="S1570" i="3"/>
  <c r="X1570" i="3"/>
  <c r="AD1570" i="3"/>
  <c r="AI1570" i="3"/>
  <c r="AN1570" i="3"/>
  <c r="AT1570" i="3"/>
  <c r="AY1570" i="3"/>
  <c r="BD1570" i="3"/>
  <c r="AZ1566" i="3"/>
  <c r="AE1566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P1564" i="3"/>
  <c r="V1564" i="3"/>
  <c r="AA1564" i="3"/>
  <c r="AF1564" i="3"/>
  <c r="AL1564" i="3"/>
  <c r="AQ1564" i="3"/>
  <c r="AV1564" i="3"/>
  <c r="BB1564" i="3"/>
  <c r="BG1564" i="3"/>
  <c r="R1564" i="3"/>
  <c r="W1564" i="3"/>
  <c r="AB1564" i="3"/>
  <c r="AH1564" i="3"/>
  <c r="AM1564" i="3"/>
  <c r="AR1564" i="3"/>
  <c r="AX1564" i="3"/>
  <c r="BC1564" i="3"/>
  <c r="BH1564" i="3"/>
  <c r="N1564" i="3"/>
  <c r="S1564" i="3"/>
  <c r="X1564" i="3"/>
  <c r="AD1564" i="3"/>
  <c r="AI1564" i="3"/>
  <c r="AN1564" i="3"/>
  <c r="AT1564" i="3"/>
  <c r="AY1564" i="3"/>
  <c r="BD1564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P1562" i="3"/>
  <c r="V1562" i="3"/>
  <c r="AA1562" i="3"/>
  <c r="AF1562" i="3"/>
  <c r="AL1562" i="3"/>
  <c r="AQ1562" i="3"/>
  <c r="AV1562" i="3"/>
  <c r="BB1562" i="3"/>
  <c r="BG1562" i="3"/>
  <c r="R1562" i="3"/>
  <c r="W1562" i="3"/>
  <c r="AB1562" i="3"/>
  <c r="AH1562" i="3"/>
  <c r="AM1562" i="3"/>
  <c r="AR1562" i="3"/>
  <c r="AX1562" i="3"/>
  <c r="BC1562" i="3"/>
  <c r="BH1562" i="3"/>
  <c r="N1562" i="3"/>
  <c r="S1562" i="3"/>
  <c r="X1562" i="3"/>
  <c r="AD1562" i="3"/>
  <c r="AI1562" i="3"/>
  <c r="AN1562" i="3"/>
  <c r="AT1562" i="3"/>
  <c r="AY1562" i="3"/>
  <c r="BD1562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P1560" i="3"/>
  <c r="V1560" i="3"/>
  <c r="AA1560" i="3"/>
  <c r="AF1560" i="3"/>
  <c r="AL1560" i="3"/>
  <c r="AQ1560" i="3"/>
  <c r="AV1560" i="3"/>
  <c r="BB1560" i="3"/>
  <c r="BG1560" i="3"/>
  <c r="R1560" i="3"/>
  <c r="W1560" i="3"/>
  <c r="AB1560" i="3"/>
  <c r="AH1560" i="3"/>
  <c r="AM1560" i="3"/>
  <c r="AR1560" i="3"/>
  <c r="AX1560" i="3"/>
  <c r="BC1560" i="3"/>
  <c r="BH1560" i="3"/>
  <c r="N1560" i="3"/>
  <c r="S1560" i="3"/>
  <c r="X1560" i="3"/>
  <c r="AD1560" i="3"/>
  <c r="AI1560" i="3"/>
  <c r="AN1560" i="3"/>
  <c r="AT1560" i="3"/>
  <c r="AY1560" i="3"/>
  <c r="BD1560" i="3"/>
  <c r="R1554" i="3"/>
  <c r="Z1554" i="3"/>
  <c r="AH1554" i="3"/>
  <c r="AP1554" i="3"/>
  <c r="AX1554" i="3"/>
  <c r="BF1554" i="3"/>
  <c r="N1554" i="3"/>
  <c r="V1554" i="3"/>
  <c r="AD1554" i="3"/>
  <c r="AL1554" i="3"/>
  <c r="AT1554" i="3"/>
  <c r="BB1554" i="3"/>
  <c r="T1552" i="3"/>
  <c r="AE1552" i="3"/>
  <c r="AP1552" i="3"/>
  <c r="AX1552" i="3"/>
  <c r="BF1552" i="3"/>
  <c r="O1552" i="3"/>
  <c r="Z1552" i="3"/>
  <c r="AJ1552" i="3"/>
  <c r="AT1552" i="3"/>
  <c r="BB1552" i="3"/>
  <c r="T1550" i="3"/>
  <c r="AE1550" i="3"/>
  <c r="AP1550" i="3"/>
  <c r="AZ1550" i="3"/>
  <c r="T1548" i="3"/>
  <c r="AE1548" i="3"/>
  <c r="AP1548" i="3"/>
  <c r="AZ1548" i="3"/>
  <c r="O1548" i="3"/>
  <c r="Z1548" i="3"/>
  <c r="AJ1548" i="3"/>
  <c r="AU1548" i="3"/>
  <c r="BF1548" i="3"/>
  <c r="T1546" i="3"/>
  <c r="AE1546" i="3"/>
  <c r="AP1546" i="3"/>
  <c r="AZ1546" i="3"/>
  <c r="T1544" i="3"/>
  <c r="AE1544" i="3"/>
  <c r="AP1544" i="3"/>
  <c r="AZ1544" i="3"/>
  <c r="O1544" i="3"/>
  <c r="Z1544" i="3"/>
  <c r="AJ1544" i="3"/>
  <c r="AU1544" i="3"/>
  <c r="BF1544" i="3"/>
  <c r="T1542" i="3"/>
  <c r="AE1542" i="3"/>
  <c r="AP1542" i="3"/>
  <c r="AZ1542" i="3"/>
  <c r="T1540" i="3"/>
  <c r="AE1540" i="3"/>
  <c r="AP1540" i="3"/>
  <c r="AZ1540" i="3"/>
  <c r="O1540" i="3"/>
  <c r="Z1540" i="3"/>
  <c r="AJ1540" i="3"/>
  <c r="AU1540" i="3"/>
  <c r="BF1540" i="3"/>
  <c r="AV1595" i="3"/>
  <c r="X1595" i="3"/>
  <c r="V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S1574" i="3"/>
  <c r="X1574" i="3"/>
  <c r="AD1574" i="3"/>
  <c r="AI1574" i="3"/>
  <c r="AN1574" i="3"/>
  <c r="AT1574" i="3"/>
  <c r="AY1574" i="3"/>
  <c r="BD1574" i="3"/>
  <c r="BI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AZ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8" i="3"/>
  <c r="S1568" i="3"/>
  <c r="X1568" i="3"/>
  <c r="AD1568" i="3"/>
  <c r="AI1568" i="3"/>
  <c r="AN1568" i="3"/>
  <c r="AT1568" i="3"/>
  <c r="AY1568" i="3"/>
  <c r="BD1568" i="3"/>
  <c r="BB1595" i="3"/>
  <c r="AT1595" i="3"/>
  <c r="AL1595" i="3"/>
  <c r="AD1595" i="3"/>
  <c r="V1595" i="3"/>
  <c r="N1595" i="3"/>
  <c r="BB1591" i="3"/>
  <c r="AT1591" i="3"/>
  <c r="AL1591" i="3"/>
  <c r="AD1591" i="3"/>
  <c r="V1591" i="3"/>
  <c r="N1591" i="3"/>
  <c r="BB1587" i="3"/>
  <c r="AT1587" i="3"/>
  <c r="AL1587" i="3"/>
  <c r="AD1587" i="3"/>
  <c r="V1587" i="3"/>
  <c r="N1587" i="3"/>
  <c r="BB1583" i="3"/>
  <c r="AT1583" i="3"/>
  <c r="AL1583" i="3"/>
  <c r="AD1583" i="3"/>
  <c r="V1583" i="3"/>
  <c r="N1583" i="3"/>
  <c r="BB1581" i="3"/>
  <c r="AT1581" i="3"/>
  <c r="AL1581" i="3"/>
  <c r="AD1581" i="3"/>
  <c r="V1581" i="3"/>
  <c r="N1581" i="3"/>
  <c r="AH1580" i="3"/>
  <c r="L1580" i="3"/>
  <c r="BB1580" i="3" s="1"/>
  <c r="AV1579" i="3"/>
  <c r="AF1579" i="3"/>
  <c r="P1579" i="3"/>
  <c r="L1578" i="3"/>
  <c r="AV1577" i="3"/>
  <c r="AF1577" i="3"/>
  <c r="AX1576" i="3"/>
  <c r="AH1576" i="3"/>
  <c r="AV1575" i="3"/>
  <c r="AF1575" i="3"/>
  <c r="AU1574" i="3"/>
  <c r="Z1574" i="3"/>
  <c r="AU1572" i="3"/>
  <c r="Z1572" i="3"/>
  <c r="AU1570" i="3"/>
  <c r="Z1570" i="3"/>
  <c r="AU1568" i="3"/>
  <c r="Z1568" i="3"/>
  <c r="AU1566" i="3"/>
  <c r="AU1564" i="3"/>
  <c r="Z1564" i="3"/>
  <c r="AU1562" i="3"/>
  <c r="Z1562" i="3"/>
  <c r="AU1560" i="3"/>
  <c r="Z1560" i="3"/>
  <c r="BF1595" i="3"/>
  <c r="AP1595" i="3"/>
  <c r="AH1595" i="3"/>
  <c r="R1595" i="3"/>
  <c r="BD1595" i="3"/>
  <c r="AF1595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AZ1570" i="3"/>
  <c r="AE1570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P1566" i="3"/>
  <c r="V1566" i="3"/>
  <c r="AA1566" i="3"/>
  <c r="AF1566" i="3"/>
  <c r="AL1566" i="3"/>
  <c r="AQ1566" i="3"/>
  <c r="AV1566" i="3"/>
  <c r="BB1566" i="3"/>
  <c r="BG1566" i="3"/>
  <c r="R1566" i="3"/>
  <c r="W1566" i="3"/>
  <c r="AB1566" i="3"/>
  <c r="AH1566" i="3"/>
  <c r="AM1566" i="3"/>
  <c r="AR1566" i="3"/>
  <c r="AX1566" i="3"/>
  <c r="BC1566" i="3"/>
  <c r="BH1566" i="3"/>
  <c r="N1566" i="3"/>
  <c r="S1566" i="3"/>
  <c r="X1566" i="3"/>
  <c r="AD1566" i="3"/>
  <c r="AI1566" i="3"/>
  <c r="AN1566" i="3"/>
  <c r="AT1566" i="3"/>
  <c r="AY1566" i="3"/>
  <c r="BD1566" i="3"/>
  <c r="BB1593" i="3"/>
  <c r="AT1593" i="3"/>
  <c r="AL1593" i="3"/>
  <c r="AD1593" i="3"/>
  <c r="V1593" i="3"/>
  <c r="N1593" i="3"/>
  <c r="BB1589" i="3"/>
  <c r="AT1589" i="3"/>
  <c r="AL1589" i="3"/>
  <c r="AD1589" i="3"/>
  <c r="V1589" i="3"/>
  <c r="N1589" i="3"/>
  <c r="BB1585" i="3"/>
  <c r="AT1585" i="3"/>
  <c r="AL1585" i="3"/>
  <c r="AD1585" i="3"/>
  <c r="V1585" i="3"/>
  <c r="N1585" i="3"/>
  <c r="K1596" i="3"/>
  <c r="BH1595" i="3"/>
  <c r="AZ1595" i="3"/>
  <c r="AR1595" i="3"/>
  <c r="AJ1595" i="3"/>
  <c r="AB1595" i="3"/>
  <c r="T1595" i="3"/>
  <c r="K1594" i="3"/>
  <c r="BH1593" i="3"/>
  <c r="AZ1593" i="3"/>
  <c r="AR1593" i="3"/>
  <c r="AJ1593" i="3"/>
  <c r="AB1593" i="3"/>
  <c r="T1593" i="3"/>
  <c r="K1592" i="3"/>
  <c r="BH1591" i="3"/>
  <c r="AZ1591" i="3"/>
  <c r="AR1591" i="3"/>
  <c r="AJ1591" i="3"/>
  <c r="AB1591" i="3"/>
  <c r="T1591" i="3"/>
  <c r="K1590" i="3"/>
  <c r="BH1589" i="3"/>
  <c r="AZ1589" i="3"/>
  <c r="AR1589" i="3"/>
  <c r="AJ1589" i="3"/>
  <c r="AB1589" i="3"/>
  <c r="T1589" i="3"/>
  <c r="K1588" i="3"/>
  <c r="BH1587" i="3"/>
  <c r="AZ1587" i="3"/>
  <c r="AR1587" i="3"/>
  <c r="AJ1587" i="3"/>
  <c r="AB1587" i="3"/>
  <c r="T1587" i="3"/>
  <c r="K1586" i="3"/>
  <c r="BH1585" i="3"/>
  <c r="AZ1585" i="3"/>
  <c r="AR1585" i="3"/>
  <c r="AJ1585" i="3"/>
  <c r="AB1585" i="3"/>
  <c r="T1585" i="3"/>
  <c r="K1584" i="3"/>
  <c r="BH1583" i="3"/>
  <c r="AZ1583" i="3"/>
  <c r="AR1583" i="3"/>
  <c r="AJ1583" i="3"/>
  <c r="AB1583" i="3"/>
  <c r="T1583" i="3"/>
  <c r="K1582" i="3"/>
  <c r="BH1581" i="3"/>
  <c r="AZ1581" i="3"/>
  <c r="AR1581" i="3"/>
  <c r="AJ1581" i="3"/>
  <c r="AB1581" i="3"/>
  <c r="T1581" i="3"/>
  <c r="AT1580" i="3"/>
  <c r="AD1580" i="3"/>
  <c r="N1580" i="3"/>
  <c r="BH1579" i="3"/>
  <c r="AR1579" i="3"/>
  <c r="AB1579" i="3"/>
  <c r="AT1578" i="3"/>
  <c r="AD1578" i="3"/>
  <c r="N1578" i="3"/>
  <c r="AT1576" i="3"/>
  <c r="AD1576" i="3"/>
  <c r="N1576" i="3"/>
  <c r="AP1574" i="3"/>
  <c r="T1574" i="3"/>
  <c r="L1573" i="3"/>
  <c r="AP1572" i="3"/>
  <c r="T1572" i="3"/>
  <c r="L1571" i="3"/>
  <c r="AP1570" i="3"/>
  <c r="T1570" i="3"/>
  <c r="L1569" i="3"/>
  <c r="AP1568" i="3"/>
  <c r="T1568" i="3"/>
  <c r="L1567" i="3"/>
  <c r="AP1566" i="3"/>
  <c r="T1566" i="3"/>
  <c r="L1565" i="3"/>
  <c r="AP1564" i="3"/>
  <c r="T1564" i="3"/>
  <c r="L1563" i="3"/>
  <c r="AP1562" i="3"/>
  <c r="T1562" i="3"/>
  <c r="L1561" i="3"/>
  <c r="AP1560" i="3"/>
  <c r="T1560" i="3"/>
  <c r="L1559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P1558" i="3"/>
  <c r="V1558" i="3"/>
  <c r="AA1558" i="3"/>
  <c r="AF1558" i="3"/>
  <c r="AL1558" i="3"/>
  <c r="AQ1558" i="3"/>
  <c r="AV1558" i="3"/>
  <c r="BB1558" i="3"/>
  <c r="BG1558" i="3"/>
  <c r="R1558" i="3"/>
  <c r="W1558" i="3"/>
  <c r="AB1558" i="3"/>
  <c r="AH1558" i="3"/>
  <c r="AM1558" i="3"/>
  <c r="AR1558" i="3"/>
  <c r="AX1558" i="3"/>
  <c r="BC1558" i="3"/>
  <c r="BH1558" i="3"/>
  <c r="N1558" i="3"/>
  <c r="S1558" i="3"/>
  <c r="X1558" i="3"/>
  <c r="AD1558" i="3"/>
  <c r="AI1558" i="3"/>
  <c r="AN1558" i="3"/>
  <c r="AT1558" i="3"/>
  <c r="AY1558" i="3"/>
  <c r="BD1558" i="3"/>
  <c r="O1558" i="3"/>
  <c r="T1558" i="3"/>
  <c r="Z1558" i="3"/>
  <c r="AE1558" i="3"/>
  <c r="AJ1558" i="3"/>
  <c r="AP1558" i="3"/>
  <c r="AU1558" i="3"/>
  <c r="AZ1558" i="3"/>
  <c r="BF1558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P1556" i="3"/>
  <c r="V1556" i="3"/>
  <c r="AA1556" i="3"/>
  <c r="AF1556" i="3"/>
  <c r="AL1556" i="3"/>
  <c r="AQ1556" i="3"/>
  <c r="AV1556" i="3"/>
  <c r="BB1556" i="3"/>
  <c r="BG1556" i="3"/>
  <c r="R1556" i="3"/>
  <c r="W1556" i="3"/>
  <c r="AB1556" i="3"/>
  <c r="AH1556" i="3"/>
  <c r="AM1556" i="3"/>
  <c r="AR1556" i="3"/>
  <c r="AX1556" i="3"/>
  <c r="BC1556" i="3"/>
  <c r="BH1556" i="3"/>
  <c r="N1556" i="3"/>
  <c r="S1556" i="3"/>
  <c r="X1556" i="3"/>
  <c r="AD1556" i="3"/>
  <c r="AI1556" i="3"/>
  <c r="AN1556" i="3"/>
  <c r="AT1556" i="3"/>
  <c r="AY1556" i="3"/>
  <c r="BD1556" i="3"/>
  <c r="O1556" i="3"/>
  <c r="T1556" i="3"/>
  <c r="Z1556" i="3"/>
  <c r="AE1556" i="3"/>
  <c r="AJ1556" i="3"/>
  <c r="AP1556" i="3"/>
  <c r="AU1556" i="3"/>
  <c r="AZ1556" i="3"/>
  <c r="BF1556" i="3"/>
  <c r="T1554" i="3"/>
  <c r="W1552" i="3"/>
  <c r="W1548" i="3"/>
  <c r="W1544" i="3"/>
  <c r="W154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N1550" i="3"/>
  <c r="S1550" i="3"/>
  <c r="X1550" i="3"/>
  <c r="AD1550" i="3"/>
  <c r="AI1550" i="3"/>
  <c r="AN1550" i="3"/>
  <c r="AT1550" i="3"/>
  <c r="AY1550" i="3"/>
  <c r="BD1550" i="3"/>
  <c r="P1550" i="3"/>
  <c r="V1550" i="3"/>
  <c r="AA1550" i="3"/>
  <c r="AF1550" i="3"/>
  <c r="AL1550" i="3"/>
  <c r="AQ1550" i="3"/>
  <c r="AV1550" i="3"/>
  <c r="BB1550" i="3"/>
  <c r="BG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S1546" i="3"/>
  <c r="X1546" i="3"/>
  <c r="AD1546" i="3"/>
  <c r="AI1546" i="3"/>
  <c r="AN1546" i="3"/>
  <c r="AT1546" i="3"/>
  <c r="AY1546" i="3"/>
  <c r="BD1546" i="3"/>
  <c r="P1546" i="3"/>
  <c r="V1546" i="3"/>
  <c r="AA1546" i="3"/>
  <c r="AF1546" i="3"/>
  <c r="AL1546" i="3"/>
  <c r="AQ1546" i="3"/>
  <c r="AV1546" i="3"/>
  <c r="BB1546" i="3"/>
  <c r="BG1546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N1542" i="3"/>
  <c r="S1542" i="3"/>
  <c r="X1542" i="3"/>
  <c r="AD1542" i="3"/>
  <c r="AI1542" i="3"/>
  <c r="AN1542" i="3"/>
  <c r="AT1542" i="3"/>
  <c r="AY1542" i="3"/>
  <c r="BD1542" i="3"/>
  <c r="P1542" i="3"/>
  <c r="V1542" i="3"/>
  <c r="AA1542" i="3"/>
  <c r="AF1542" i="3"/>
  <c r="AL1542" i="3"/>
  <c r="AQ1542" i="3"/>
  <c r="AV1542" i="3"/>
  <c r="BB1542" i="3"/>
  <c r="BG1542" i="3"/>
  <c r="W1509" i="3"/>
  <c r="AR1509" i="3"/>
  <c r="AB1509" i="3"/>
  <c r="AX1509" i="3"/>
  <c r="AH1509" i="3"/>
  <c r="BC1509" i="3"/>
  <c r="O1504" i="3"/>
  <c r="S1504" i="3"/>
  <c r="W1504" i="3"/>
  <c r="AA1504" i="3"/>
  <c r="AE1504" i="3"/>
  <c r="AI1504" i="3"/>
  <c r="AM1504" i="3"/>
  <c r="AQ1504" i="3"/>
  <c r="AU1504" i="3"/>
  <c r="AY1504" i="3"/>
  <c r="BC1504" i="3"/>
  <c r="BG1504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Z1504" i="3"/>
  <c r="AP1504" i="3"/>
  <c r="BF1504" i="3"/>
  <c r="N1504" i="3"/>
  <c r="AD1504" i="3"/>
  <c r="AT1504" i="3"/>
  <c r="R1504" i="3"/>
  <c r="AH1504" i="3"/>
  <c r="AX1504" i="3"/>
  <c r="V1504" i="3"/>
  <c r="AL1504" i="3"/>
  <c r="K1573" i="3"/>
  <c r="K1571" i="3"/>
  <c r="K1569" i="3"/>
  <c r="K1567" i="3"/>
  <c r="K1565" i="3"/>
  <c r="K1563" i="3"/>
  <c r="K1561" i="3"/>
  <c r="K1559" i="3"/>
  <c r="K1557" i="3"/>
  <c r="K1555" i="3"/>
  <c r="BH1554" i="3"/>
  <c r="AZ1554" i="3"/>
  <c r="AR1554" i="3"/>
  <c r="AJ1554" i="3"/>
  <c r="AB1554" i="3"/>
  <c r="K1553" i="3"/>
  <c r="BH1552" i="3"/>
  <c r="AZ1552" i="3"/>
  <c r="AR1552" i="3"/>
  <c r="AH1552" i="3"/>
  <c r="BH1550" i="3"/>
  <c r="AX1550" i="3"/>
  <c r="AM1550" i="3"/>
  <c r="AB1550" i="3"/>
  <c r="R1550" i="3"/>
  <c r="BC1548" i="3"/>
  <c r="AR1548" i="3"/>
  <c r="AH1548" i="3"/>
  <c r="BH1546" i="3"/>
  <c r="AX1546" i="3"/>
  <c r="AM1546" i="3"/>
  <c r="AB1546" i="3"/>
  <c r="R1546" i="3"/>
  <c r="BC1544" i="3"/>
  <c r="AR1544" i="3"/>
  <c r="AH1544" i="3"/>
  <c r="BH1542" i="3"/>
  <c r="AX1542" i="3"/>
  <c r="AM1542" i="3"/>
  <c r="AB1542" i="3"/>
  <c r="R1542" i="3"/>
  <c r="BC1540" i="3"/>
  <c r="AR1540" i="3"/>
  <c r="AH1540" i="3"/>
  <c r="AX1536" i="3"/>
  <c r="AX1532" i="3"/>
  <c r="AX1528" i="3"/>
  <c r="AX1524" i="3"/>
  <c r="AX1520" i="3"/>
  <c r="AX1516" i="3"/>
  <c r="R1509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M1552" i="3"/>
  <c r="Q1552" i="3"/>
  <c r="U1552" i="3"/>
  <c r="Y1552" i="3"/>
  <c r="AC1552" i="3"/>
  <c r="AG1552" i="3"/>
  <c r="AK1552" i="3"/>
  <c r="AO1552" i="3"/>
  <c r="N1552" i="3"/>
  <c r="S1552" i="3"/>
  <c r="X1552" i="3"/>
  <c r="AD1552" i="3"/>
  <c r="AI1552" i="3"/>
  <c r="AN1552" i="3"/>
  <c r="AS1552" i="3"/>
  <c r="AW1552" i="3"/>
  <c r="BA1552" i="3"/>
  <c r="BE1552" i="3"/>
  <c r="BI1552" i="3"/>
  <c r="P1552" i="3"/>
  <c r="V1552" i="3"/>
  <c r="AA1552" i="3"/>
  <c r="AF1552" i="3"/>
  <c r="AL1552" i="3"/>
  <c r="AQ1552" i="3"/>
  <c r="AU1552" i="3"/>
  <c r="AY1552" i="3"/>
  <c r="BC1552" i="3"/>
  <c r="BG1552" i="3"/>
  <c r="BF1550" i="3"/>
  <c r="AU1550" i="3"/>
  <c r="AJ1550" i="3"/>
  <c r="Z1550" i="3"/>
  <c r="O1550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S1548" i="3"/>
  <c r="X1548" i="3"/>
  <c r="AD1548" i="3"/>
  <c r="AI1548" i="3"/>
  <c r="AN1548" i="3"/>
  <c r="AT1548" i="3"/>
  <c r="AY1548" i="3"/>
  <c r="BD1548" i="3"/>
  <c r="P1548" i="3"/>
  <c r="V1548" i="3"/>
  <c r="AA1548" i="3"/>
  <c r="AF1548" i="3"/>
  <c r="AL1548" i="3"/>
  <c r="AQ1548" i="3"/>
  <c r="AV1548" i="3"/>
  <c r="BB1548" i="3"/>
  <c r="BG1548" i="3"/>
  <c r="BF1546" i="3"/>
  <c r="AU1546" i="3"/>
  <c r="AJ1546" i="3"/>
  <c r="Z1546" i="3"/>
  <c r="O1546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N1544" i="3"/>
  <c r="S1544" i="3"/>
  <c r="X1544" i="3"/>
  <c r="AD1544" i="3"/>
  <c r="AI1544" i="3"/>
  <c r="AN1544" i="3"/>
  <c r="AT1544" i="3"/>
  <c r="AY1544" i="3"/>
  <c r="BD1544" i="3"/>
  <c r="P1544" i="3"/>
  <c r="V1544" i="3"/>
  <c r="AA1544" i="3"/>
  <c r="AF1544" i="3"/>
  <c r="AL1544" i="3"/>
  <c r="AQ1544" i="3"/>
  <c r="AV1544" i="3"/>
  <c r="BB1544" i="3"/>
  <c r="BG1544" i="3"/>
  <c r="BF1542" i="3"/>
  <c r="AU1542" i="3"/>
  <c r="AJ1542" i="3"/>
  <c r="Z1542" i="3"/>
  <c r="O1542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S1540" i="3"/>
  <c r="X1540" i="3"/>
  <c r="AD1540" i="3"/>
  <c r="AI1540" i="3"/>
  <c r="AN1540" i="3"/>
  <c r="AT1540" i="3"/>
  <c r="AY1540" i="3"/>
  <c r="BD1540" i="3"/>
  <c r="P1540" i="3"/>
  <c r="V1540" i="3"/>
  <c r="AA1540" i="3"/>
  <c r="AF1540" i="3"/>
  <c r="AL1540" i="3"/>
  <c r="AQ1540" i="3"/>
  <c r="AV1540" i="3"/>
  <c r="BB1540" i="3"/>
  <c r="BG1540" i="3"/>
  <c r="L1538" i="3"/>
  <c r="AP1538" i="3" s="1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T1536" i="3"/>
  <c r="AB1536" i="3"/>
  <c r="AJ1536" i="3"/>
  <c r="AR1536" i="3"/>
  <c r="AZ1536" i="3"/>
  <c r="BH1536" i="3"/>
  <c r="N1536" i="3"/>
  <c r="V1536" i="3"/>
  <c r="AD1536" i="3"/>
  <c r="AL1536" i="3"/>
  <c r="AT1536" i="3"/>
  <c r="BB1536" i="3"/>
  <c r="P1536" i="3"/>
  <c r="X1536" i="3"/>
  <c r="AF1536" i="3"/>
  <c r="AN1536" i="3"/>
  <c r="AV1536" i="3"/>
  <c r="BD1536" i="3"/>
  <c r="L1534" i="3"/>
  <c r="AP1534" i="3" s="1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T1532" i="3"/>
  <c r="AB1532" i="3"/>
  <c r="AJ1532" i="3"/>
  <c r="AR1532" i="3"/>
  <c r="AZ1532" i="3"/>
  <c r="BH1532" i="3"/>
  <c r="N1532" i="3"/>
  <c r="V1532" i="3"/>
  <c r="AD1532" i="3"/>
  <c r="AL1532" i="3"/>
  <c r="AT1532" i="3"/>
  <c r="BB1532" i="3"/>
  <c r="P1532" i="3"/>
  <c r="X1532" i="3"/>
  <c r="AF1532" i="3"/>
  <c r="AN1532" i="3"/>
  <c r="AV1532" i="3"/>
  <c r="BD1532" i="3"/>
  <c r="L1530" i="3"/>
  <c r="AP1530" i="3" s="1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T1528" i="3"/>
  <c r="AB1528" i="3"/>
  <c r="AJ1528" i="3"/>
  <c r="AR1528" i="3"/>
  <c r="AZ1528" i="3"/>
  <c r="BH1528" i="3"/>
  <c r="N1528" i="3"/>
  <c r="V1528" i="3"/>
  <c r="AD1528" i="3"/>
  <c r="AL1528" i="3"/>
  <c r="AT1528" i="3"/>
  <c r="BB1528" i="3"/>
  <c r="P1528" i="3"/>
  <c r="X1528" i="3"/>
  <c r="AF1528" i="3"/>
  <c r="AN1528" i="3"/>
  <c r="AV1528" i="3"/>
  <c r="BD1528" i="3"/>
  <c r="L1526" i="3"/>
  <c r="AP1526" i="3" s="1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T1524" i="3"/>
  <c r="AB1524" i="3"/>
  <c r="AJ1524" i="3"/>
  <c r="AR1524" i="3"/>
  <c r="AZ1524" i="3"/>
  <c r="BH1524" i="3"/>
  <c r="N1524" i="3"/>
  <c r="V1524" i="3"/>
  <c r="AD1524" i="3"/>
  <c r="AL1524" i="3"/>
  <c r="AT1524" i="3"/>
  <c r="BB1524" i="3"/>
  <c r="P1524" i="3"/>
  <c r="X1524" i="3"/>
  <c r="AF1524" i="3"/>
  <c r="AN1524" i="3"/>
  <c r="AV1524" i="3"/>
  <c r="BD1524" i="3"/>
  <c r="L1522" i="3"/>
  <c r="AP1522" i="3" s="1"/>
  <c r="O1520" i="3"/>
  <c r="S1520" i="3"/>
  <c r="W1520" i="3"/>
  <c r="AA1520" i="3"/>
  <c r="AE1520" i="3"/>
  <c r="AI1520" i="3"/>
  <c r="AM1520" i="3"/>
  <c r="AQ1520" i="3"/>
  <c r="AU1520" i="3"/>
  <c r="AY1520" i="3"/>
  <c r="BC1520" i="3"/>
  <c r="BG1520" i="3"/>
  <c r="M1520" i="3"/>
  <c r="Q1520" i="3"/>
  <c r="U1520" i="3"/>
  <c r="Y1520" i="3"/>
  <c r="AC1520" i="3"/>
  <c r="AG1520" i="3"/>
  <c r="AK1520" i="3"/>
  <c r="AO1520" i="3"/>
  <c r="AS1520" i="3"/>
  <c r="AW1520" i="3"/>
  <c r="BA1520" i="3"/>
  <c r="BE1520" i="3"/>
  <c r="BI1520" i="3"/>
  <c r="T1520" i="3"/>
  <c r="AB1520" i="3"/>
  <c r="AJ1520" i="3"/>
  <c r="AR1520" i="3"/>
  <c r="AZ1520" i="3"/>
  <c r="BH1520" i="3"/>
  <c r="N1520" i="3"/>
  <c r="V1520" i="3"/>
  <c r="AD1520" i="3"/>
  <c r="AL1520" i="3"/>
  <c r="AT1520" i="3"/>
  <c r="BB1520" i="3"/>
  <c r="P1520" i="3"/>
  <c r="X1520" i="3"/>
  <c r="AF1520" i="3"/>
  <c r="AN1520" i="3"/>
  <c r="AV1520" i="3"/>
  <c r="BD1520" i="3"/>
  <c r="L1518" i="3"/>
  <c r="AP1518" i="3" s="1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T1516" i="3"/>
  <c r="AB1516" i="3"/>
  <c r="AJ1516" i="3"/>
  <c r="AR1516" i="3"/>
  <c r="AZ1516" i="3"/>
  <c r="BH1516" i="3"/>
  <c r="N1516" i="3"/>
  <c r="V1516" i="3"/>
  <c r="AD1516" i="3"/>
  <c r="AL1516" i="3"/>
  <c r="AT1516" i="3"/>
  <c r="BB1516" i="3"/>
  <c r="P1516" i="3"/>
  <c r="X1516" i="3"/>
  <c r="AF1516" i="3"/>
  <c r="AN1516" i="3"/>
  <c r="AV1516" i="3"/>
  <c r="BD1516" i="3"/>
  <c r="BF1514" i="3"/>
  <c r="L1514" i="3"/>
  <c r="AP1514" i="3" s="1"/>
  <c r="BB1504" i="3"/>
  <c r="BD1554" i="3"/>
  <c r="AV1554" i="3"/>
  <c r="AN1554" i="3"/>
  <c r="AF1554" i="3"/>
  <c r="X1554" i="3"/>
  <c r="P1554" i="3"/>
  <c r="BD1552" i="3"/>
  <c r="AV1552" i="3"/>
  <c r="AM1552" i="3"/>
  <c r="AB1552" i="3"/>
  <c r="R1552" i="3"/>
  <c r="L1551" i="3"/>
  <c r="BC1550" i="3"/>
  <c r="AR1550" i="3"/>
  <c r="AH1550" i="3"/>
  <c r="W1550" i="3"/>
  <c r="BH1548" i="3"/>
  <c r="AX1548" i="3"/>
  <c r="AM1548" i="3"/>
  <c r="AB1548" i="3"/>
  <c r="R1548" i="3"/>
  <c r="L1547" i="3"/>
  <c r="BC1546" i="3"/>
  <c r="AR1546" i="3"/>
  <c r="AH1546" i="3"/>
  <c r="W1546" i="3"/>
  <c r="BH1544" i="3"/>
  <c r="AX1544" i="3"/>
  <c r="AM1544" i="3"/>
  <c r="AB1544" i="3"/>
  <c r="R1544" i="3"/>
  <c r="L1543" i="3"/>
  <c r="BC1542" i="3"/>
  <c r="AR1542" i="3"/>
  <c r="AH1542" i="3"/>
  <c r="W1542" i="3"/>
  <c r="BH1540" i="3"/>
  <c r="AX1540" i="3"/>
  <c r="AM1540" i="3"/>
  <c r="AB1540" i="3"/>
  <c r="R1540" i="3"/>
  <c r="AX1538" i="3"/>
  <c r="R1538" i="3"/>
  <c r="AH1536" i="3"/>
  <c r="AX1534" i="3"/>
  <c r="R1534" i="3"/>
  <c r="AH1532" i="3"/>
  <c r="AX1530" i="3"/>
  <c r="R1530" i="3"/>
  <c r="AH1528" i="3"/>
  <c r="AX1526" i="3"/>
  <c r="R1526" i="3"/>
  <c r="AH1524" i="3"/>
  <c r="AX1522" i="3"/>
  <c r="R1522" i="3"/>
  <c r="AH1520" i="3"/>
  <c r="AX1518" i="3"/>
  <c r="AH1516" i="3"/>
  <c r="R1514" i="3"/>
  <c r="T1511" i="3"/>
  <c r="AE1511" i="3"/>
  <c r="AP1511" i="3"/>
  <c r="AZ1511" i="3"/>
  <c r="W1511" i="3"/>
  <c r="AH1511" i="3"/>
  <c r="AR1511" i="3"/>
  <c r="BC1511" i="3"/>
  <c r="BH150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AB1499" i="3"/>
  <c r="AR1499" i="3"/>
  <c r="BH1499" i="3"/>
  <c r="P1499" i="3"/>
  <c r="AF1499" i="3"/>
  <c r="AV1499" i="3"/>
  <c r="T1499" i="3"/>
  <c r="AJ1499" i="3"/>
  <c r="AZ1499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S1511" i="3"/>
  <c r="X1511" i="3"/>
  <c r="AD1511" i="3"/>
  <c r="AI1511" i="3"/>
  <c r="AN1511" i="3"/>
  <c r="AT1511" i="3"/>
  <c r="AY1511" i="3"/>
  <c r="BD1511" i="3"/>
  <c r="P1511" i="3"/>
  <c r="V1511" i="3"/>
  <c r="AA1511" i="3"/>
  <c r="AF1511" i="3"/>
  <c r="AL1511" i="3"/>
  <c r="AQ1511" i="3"/>
  <c r="AV1511" i="3"/>
  <c r="BB1511" i="3"/>
  <c r="BG1511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S1509" i="3"/>
  <c r="X1509" i="3"/>
  <c r="AD1509" i="3"/>
  <c r="AI1509" i="3"/>
  <c r="AN1509" i="3"/>
  <c r="AT1509" i="3"/>
  <c r="AY1509" i="3"/>
  <c r="BD1509" i="3"/>
  <c r="O1509" i="3"/>
  <c r="T1509" i="3"/>
  <c r="Z1509" i="3"/>
  <c r="AE1509" i="3"/>
  <c r="AJ1509" i="3"/>
  <c r="AP1509" i="3"/>
  <c r="AU1509" i="3"/>
  <c r="AZ1509" i="3"/>
  <c r="BF1509" i="3"/>
  <c r="P1509" i="3"/>
  <c r="V1509" i="3"/>
  <c r="AA1509" i="3"/>
  <c r="AF1509" i="3"/>
  <c r="AL1509" i="3"/>
  <c r="AQ1509" i="3"/>
  <c r="AV1509" i="3"/>
  <c r="BB1509" i="3"/>
  <c r="BG1509" i="3"/>
  <c r="BD1499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AB1495" i="3"/>
  <c r="AR1495" i="3"/>
  <c r="BH1495" i="3"/>
  <c r="P1495" i="3"/>
  <c r="AF1495" i="3"/>
  <c r="AV1495" i="3"/>
  <c r="T1495" i="3"/>
  <c r="AJ1495" i="3"/>
  <c r="AZ1495" i="3"/>
  <c r="K1551" i="3"/>
  <c r="K1549" i="3"/>
  <c r="K1547" i="3"/>
  <c r="K1545" i="3"/>
  <c r="K1543" i="3"/>
  <c r="K1541" i="3"/>
  <c r="K1539" i="3"/>
  <c r="K1537" i="3"/>
  <c r="K1535" i="3"/>
  <c r="K1533" i="3"/>
  <c r="K1531" i="3"/>
  <c r="K1529" i="3"/>
  <c r="K1527" i="3"/>
  <c r="K1525" i="3"/>
  <c r="K1523" i="3"/>
  <c r="K1521" i="3"/>
  <c r="K1519" i="3"/>
  <c r="K1517" i="3"/>
  <c r="K1515" i="3"/>
  <c r="K1513" i="3"/>
  <c r="BH1511" i="3"/>
  <c r="AX1511" i="3"/>
  <c r="AM1511" i="3"/>
  <c r="AB1511" i="3"/>
  <c r="R151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AB1501" i="3"/>
  <c r="AR1501" i="3"/>
  <c r="BH1501" i="3"/>
  <c r="P1501" i="3"/>
  <c r="AF1501" i="3"/>
  <c r="AV1501" i="3"/>
  <c r="T1501" i="3"/>
  <c r="AJ1501" i="3"/>
  <c r="AZ1501" i="3"/>
  <c r="AN1499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AB1497" i="3"/>
  <c r="AR1497" i="3"/>
  <c r="BH1497" i="3"/>
  <c r="P1497" i="3"/>
  <c r="AF1497" i="3"/>
  <c r="AV1497" i="3"/>
  <c r="T1497" i="3"/>
  <c r="AJ1497" i="3"/>
  <c r="AZ1497" i="3"/>
  <c r="O1494" i="3"/>
  <c r="S1494" i="3"/>
  <c r="W1494" i="3"/>
  <c r="AA1494" i="3"/>
  <c r="AE1494" i="3"/>
  <c r="AI1494" i="3"/>
  <c r="AM1494" i="3"/>
  <c r="AQ1494" i="3"/>
  <c r="AU1494" i="3"/>
  <c r="AY1494" i="3"/>
  <c r="BC1494" i="3"/>
  <c r="BG1494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AD1494" i="3"/>
  <c r="AT1494" i="3"/>
  <c r="R1494" i="3"/>
  <c r="AH1494" i="3"/>
  <c r="AX1494" i="3"/>
  <c r="V1494" i="3"/>
  <c r="AL1494" i="3"/>
  <c r="BB1494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P1492" i="3"/>
  <c r="V1492" i="3"/>
  <c r="AA1492" i="3"/>
  <c r="AF1492" i="3"/>
  <c r="AL1492" i="3"/>
  <c r="AQ1492" i="3"/>
  <c r="AV1492" i="3"/>
  <c r="BB1492" i="3"/>
  <c r="BG1492" i="3"/>
  <c r="R1492" i="3"/>
  <c r="W1492" i="3"/>
  <c r="AB1492" i="3"/>
  <c r="AH1492" i="3"/>
  <c r="AM1492" i="3"/>
  <c r="AR1492" i="3"/>
  <c r="AX1492" i="3"/>
  <c r="BC1492" i="3"/>
  <c r="BH1492" i="3"/>
  <c r="N1492" i="3"/>
  <c r="S1492" i="3"/>
  <c r="X1492" i="3"/>
  <c r="AD1492" i="3"/>
  <c r="AI1492" i="3"/>
  <c r="AN1492" i="3"/>
  <c r="AT1492" i="3"/>
  <c r="AY1492" i="3"/>
  <c r="BD1492" i="3"/>
  <c r="O1492" i="3"/>
  <c r="AJ1492" i="3"/>
  <c r="BF1492" i="3"/>
  <c r="T1492" i="3"/>
  <c r="AP1492" i="3"/>
  <c r="Z1492" i="3"/>
  <c r="AU1492" i="3"/>
  <c r="BC1507" i="3"/>
  <c r="AU1507" i="3"/>
  <c r="AM1507" i="3"/>
  <c r="AE1507" i="3"/>
  <c r="W1507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AV1503" i="3"/>
  <c r="AF1503" i="3"/>
  <c r="L1502" i="3"/>
  <c r="K1502" i="3"/>
  <c r="K1500" i="3"/>
  <c r="K1498" i="3"/>
  <c r="K1496" i="3"/>
  <c r="AL1490" i="3"/>
  <c r="T1490" i="3"/>
  <c r="R1488" i="3"/>
  <c r="Z1488" i="3"/>
  <c r="AH1488" i="3"/>
  <c r="AP1488" i="3"/>
  <c r="AX1488" i="3"/>
  <c r="BF1488" i="3"/>
  <c r="AL1486" i="3"/>
  <c r="T1486" i="3"/>
  <c r="BC1483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L1493" i="3"/>
  <c r="L1491" i="3"/>
  <c r="AT1488" i="3"/>
  <c r="N1488" i="3"/>
  <c r="L1487" i="3"/>
  <c r="K1512" i="3"/>
  <c r="K1510" i="3"/>
  <c r="K1508" i="3"/>
  <c r="BG1507" i="3"/>
  <c r="AY1507" i="3"/>
  <c r="AQ1507" i="3"/>
  <c r="AI1507" i="3"/>
  <c r="AA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R1507" i="3"/>
  <c r="V1507" i="3"/>
  <c r="Z1507" i="3"/>
  <c r="AD1507" i="3"/>
  <c r="AH1507" i="3"/>
  <c r="AL1507" i="3"/>
  <c r="AP1507" i="3"/>
  <c r="AT1507" i="3"/>
  <c r="AX1507" i="3"/>
  <c r="BB1507" i="3"/>
  <c r="BF1507" i="3"/>
  <c r="L1506" i="3"/>
  <c r="K1506" i="3"/>
  <c r="BD1503" i="3"/>
  <c r="AN1503" i="3"/>
  <c r="X1503" i="3"/>
  <c r="M1503" i="3"/>
  <c r="R1490" i="3"/>
  <c r="Z1490" i="3"/>
  <c r="AH1490" i="3"/>
  <c r="AP1490" i="3"/>
  <c r="AX1490" i="3"/>
  <c r="BF1490" i="3"/>
  <c r="R1486" i="3"/>
  <c r="Z1486" i="3"/>
  <c r="AH1486" i="3"/>
  <c r="AP1486" i="3"/>
  <c r="AX1486" i="3"/>
  <c r="BF1486" i="3"/>
  <c r="R1483" i="3"/>
  <c r="AM1483" i="3"/>
  <c r="BH1483" i="3"/>
  <c r="W1483" i="3"/>
  <c r="AR1483" i="3"/>
  <c r="AB1483" i="3"/>
  <c r="AX1483" i="3"/>
  <c r="K1493" i="3"/>
  <c r="K1491" i="3"/>
  <c r="BH1490" i="3"/>
  <c r="AZ1490" i="3"/>
  <c r="AR1490" i="3"/>
  <c r="AJ1490" i="3"/>
  <c r="AB1490" i="3"/>
  <c r="K1489" i="3"/>
  <c r="BH1488" i="3"/>
  <c r="AZ1488" i="3"/>
  <c r="AR1488" i="3"/>
  <c r="AJ1488" i="3"/>
  <c r="AB1488" i="3"/>
  <c r="K1487" i="3"/>
  <c r="BH1486" i="3"/>
  <c r="AZ1486" i="3"/>
  <c r="AR1486" i="3"/>
  <c r="AJ1486" i="3"/>
  <c r="AB1486" i="3"/>
  <c r="AV1485" i="3"/>
  <c r="AF1485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P1483" i="3"/>
  <c r="V1483" i="3"/>
  <c r="AA1483" i="3"/>
  <c r="AF1483" i="3"/>
  <c r="AL1483" i="3"/>
  <c r="AQ1483" i="3"/>
  <c r="AV1483" i="3"/>
  <c r="BB1483" i="3"/>
  <c r="BG1483" i="3"/>
  <c r="N1483" i="3"/>
  <c r="S1483" i="3"/>
  <c r="X1483" i="3"/>
  <c r="AD1483" i="3"/>
  <c r="AI1483" i="3"/>
  <c r="AN1483" i="3"/>
  <c r="AT1483" i="3"/>
  <c r="AY1483" i="3"/>
  <c r="BD1483" i="3"/>
  <c r="O1483" i="3"/>
  <c r="T1483" i="3"/>
  <c r="Z1483" i="3"/>
  <c r="AE1483" i="3"/>
  <c r="AJ1483" i="3"/>
  <c r="AP1483" i="3"/>
  <c r="AU1483" i="3"/>
  <c r="AZ1483" i="3"/>
  <c r="BF1483" i="3"/>
  <c r="BF1505" i="3"/>
  <c r="BB1505" i="3"/>
  <c r="AX1505" i="3"/>
  <c r="AT1505" i="3"/>
  <c r="AP1505" i="3"/>
  <c r="AL1505" i="3"/>
  <c r="AH1505" i="3"/>
  <c r="AD1505" i="3"/>
  <c r="Z1505" i="3"/>
  <c r="V1505" i="3"/>
  <c r="R1505" i="3"/>
  <c r="N1505" i="3"/>
  <c r="BF1503" i="3"/>
  <c r="BB1503" i="3"/>
  <c r="AX1503" i="3"/>
  <c r="AT1503" i="3"/>
  <c r="AP1503" i="3"/>
  <c r="AL1503" i="3"/>
  <c r="AH1503" i="3"/>
  <c r="AD1503" i="3"/>
  <c r="Z1503" i="3"/>
  <c r="V1503" i="3"/>
  <c r="R1503" i="3"/>
  <c r="N1503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O1488" i="3"/>
  <c r="S1488" i="3"/>
  <c r="W1488" i="3"/>
  <c r="AA1488" i="3"/>
  <c r="AE1488" i="3"/>
  <c r="AI1488" i="3"/>
  <c r="AM1488" i="3"/>
  <c r="AQ1488" i="3"/>
  <c r="AU1488" i="3"/>
  <c r="AY1488" i="3"/>
  <c r="BC1488" i="3"/>
  <c r="BG1488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O1486" i="3"/>
  <c r="S1486" i="3"/>
  <c r="W1486" i="3"/>
  <c r="AA1486" i="3"/>
  <c r="AE1486" i="3"/>
  <c r="AI1486" i="3"/>
  <c r="AM1486" i="3"/>
  <c r="AQ1486" i="3"/>
  <c r="AU1486" i="3"/>
  <c r="AY1486" i="3"/>
  <c r="BC1486" i="3"/>
  <c r="BG1486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Q1478" i="3"/>
  <c r="AG1478" i="3"/>
  <c r="AW1478" i="3"/>
  <c r="Y1478" i="3"/>
  <c r="AO1478" i="3"/>
  <c r="BE1478" i="3"/>
  <c r="M1478" i="3"/>
  <c r="AC1478" i="3"/>
  <c r="AS1478" i="3"/>
  <c r="BI1478" i="3"/>
  <c r="N1470" i="3"/>
  <c r="R1470" i="3"/>
  <c r="V1470" i="3"/>
  <c r="Z1470" i="3"/>
  <c r="AD1470" i="3"/>
  <c r="AH1470" i="3"/>
  <c r="AL1470" i="3"/>
  <c r="AP1470" i="3"/>
  <c r="AT1470" i="3"/>
  <c r="AX1470" i="3"/>
  <c r="BB1470" i="3"/>
  <c r="BF1470" i="3"/>
  <c r="O1470" i="3"/>
  <c r="S1470" i="3"/>
  <c r="W1470" i="3"/>
  <c r="AA1470" i="3"/>
  <c r="AE1470" i="3"/>
  <c r="AI1470" i="3"/>
  <c r="AM1470" i="3"/>
  <c r="AQ1470" i="3"/>
  <c r="AU1470" i="3"/>
  <c r="AY1470" i="3"/>
  <c r="BC1470" i="3"/>
  <c r="BG1470" i="3"/>
  <c r="P1470" i="3"/>
  <c r="T1470" i="3"/>
  <c r="X1470" i="3"/>
  <c r="AB1470" i="3"/>
  <c r="AF1470" i="3"/>
  <c r="AJ1470" i="3"/>
  <c r="AN1470" i="3"/>
  <c r="AR1470" i="3"/>
  <c r="AV1470" i="3"/>
  <c r="AZ1470" i="3"/>
  <c r="BD1470" i="3"/>
  <c r="BH1470" i="3"/>
  <c r="Q1470" i="3"/>
  <c r="AG1470" i="3"/>
  <c r="AW1470" i="3"/>
  <c r="Y1470" i="3"/>
  <c r="AO1470" i="3"/>
  <c r="BE1470" i="3"/>
  <c r="M1470" i="3"/>
  <c r="AC1470" i="3"/>
  <c r="AS1470" i="3"/>
  <c r="BI1470" i="3"/>
  <c r="BI1505" i="3"/>
  <c r="BE1505" i="3"/>
  <c r="BA1505" i="3"/>
  <c r="AW1505" i="3"/>
  <c r="AS1505" i="3"/>
  <c r="AO1505" i="3"/>
  <c r="AK1505" i="3"/>
  <c r="AG1505" i="3"/>
  <c r="AC1505" i="3"/>
  <c r="Y1505" i="3"/>
  <c r="U1505" i="3"/>
  <c r="Q1505" i="3"/>
  <c r="BI1503" i="3"/>
  <c r="BE1503" i="3"/>
  <c r="BA1503" i="3"/>
  <c r="AW1503" i="3"/>
  <c r="AS1503" i="3"/>
  <c r="AO1503" i="3"/>
  <c r="AK1503" i="3"/>
  <c r="AG1503" i="3"/>
  <c r="AC1503" i="3"/>
  <c r="Y1503" i="3"/>
  <c r="U1503" i="3"/>
  <c r="Q1503" i="3"/>
  <c r="BD1490" i="3"/>
  <c r="AV1490" i="3"/>
  <c r="AN1490" i="3"/>
  <c r="AF1490" i="3"/>
  <c r="X1490" i="3"/>
  <c r="P1490" i="3"/>
  <c r="BD1488" i="3"/>
  <c r="AV1488" i="3"/>
  <c r="AN1488" i="3"/>
  <c r="AF1488" i="3"/>
  <c r="X1488" i="3"/>
  <c r="P1488" i="3"/>
  <c r="BD1486" i="3"/>
  <c r="AV1486" i="3"/>
  <c r="AN1486" i="3"/>
  <c r="AF1486" i="3"/>
  <c r="X1486" i="3"/>
  <c r="P1486" i="3"/>
  <c r="BD1485" i="3"/>
  <c r="AN1485" i="3"/>
  <c r="O1485" i="3"/>
  <c r="S1485" i="3"/>
  <c r="W1485" i="3"/>
  <c r="AA1485" i="3"/>
  <c r="AE1485" i="3"/>
  <c r="AI1485" i="3"/>
  <c r="AM1485" i="3"/>
  <c r="AQ1485" i="3"/>
  <c r="AU1485" i="3"/>
  <c r="AY1485" i="3"/>
  <c r="BC1485" i="3"/>
  <c r="BG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5" i="3"/>
  <c r="R1485" i="3"/>
  <c r="V1485" i="3"/>
  <c r="Z1485" i="3"/>
  <c r="AD1485" i="3"/>
  <c r="AH1485" i="3"/>
  <c r="AL1485" i="3"/>
  <c r="AP1485" i="3"/>
  <c r="AT1485" i="3"/>
  <c r="AX1485" i="3"/>
  <c r="BB1485" i="3"/>
  <c r="BF1485" i="3"/>
  <c r="AK1478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S1475" i="3"/>
  <c r="AI1475" i="3"/>
  <c r="AY1475" i="3"/>
  <c r="AA1475" i="3"/>
  <c r="AQ1475" i="3"/>
  <c r="BG1475" i="3"/>
  <c r="O1475" i="3"/>
  <c r="AE1475" i="3"/>
  <c r="AU1475" i="3"/>
  <c r="AK1470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P1471" i="3"/>
  <c r="T1471" i="3"/>
  <c r="X1471" i="3"/>
  <c r="AB1471" i="3"/>
  <c r="AF1471" i="3"/>
  <c r="AJ1471" i="3"/>
  <c r="AN1471" i="3"/>
  <c r="AR1471" i="3"/>
  <c r="AV1471" i="3"/>
  <c r="AZ1471" i="3"/>
  <c r="BD1471" i="3"/>
  <c r="BH1471" i="3"/>
  <c r="M1471" i="3"/>
  <c r="Q1471" i="3"/>
  <c r="U1471" i="3"/>
  <c r="Y1471" i="3"/>
  <c r="AC1471" i="3"/>
  <c r="AG1471" i="3"/>
  <c r="AK1471" i="3"/>
  <c r="AO1471" i="3"/>
  <c r="AS1471" i="3"/>
  <c r="AW1471" i="3"/>
  <c r="BA1471" i="3"/>
  <c r="BE1471" i="3"/>
  <c r="BI1471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6" i="3"/>
  <c r="R1466" i="3"/>
  <c r="V1466" i="3"/>
  <c r="Z1466" i="3"/>
  <c r="AD1466" i="3"/>
  <c r="AH1466" i="3"/>
  <c r="AL1466" i="3"/>
  <c r="AP1466" i="3"/>
  <c r="AT1466" i="3"/>
  <c r="AX1466" i="3"/>
  <c r="BB1466" i="3"/>
  <c r="BF1466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P1460" i="3"/>
  <c r="U1460" i="3"/>
  <c r="AA1460" i="3"/>
  <c r="AF1460" i="3"/>
  <c r="AK1460" i="3"/>
  <c r="AQ1460" i="3"/>
  <c r="AV1460" i="3"/>
  <c r="BA1460" i="3"/>
  <c r="BG146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M1420" i="3"/>
  <c r="Q1420" i="3"/>
  <c r="U1420" i="3"/>
  <c r="Y1420" i="3"/>
  <c r="AC1420" i="3"/>
  <c r="AG1420" i="3"/>
  <c r="AK1420" i="3"/>
  <c r="AO1420" i="3"/>
  <c r="AS1420" i="3"/>
  <c r="AW1420" i="3"/>
  <c r="BA1420" i="3"/>
  <c r="BE1420" i="3"/>
  <c r="BI1420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AE1420" i="3"/>
  <c r="AU1420" i="3"/>
  <c r="W1420" i="3"/>
  <c r="AM1420" i="3"/>
  <c r="BC1420" i="3"/>
  <c r="S1420" i="3"/>
  <c r="AY1420" i="3"/>
  <c r="AA1420" i="3"/>
  <c r="BG1420" i="3"/>
  <c r="AI1420" i="3"/>
  <c r="AQ1420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AF1399" i="3"/>
  <c r="AV1399" i="3"/>
  <c r="T1399" i="3"/>
  <c r="AJ1399" i="3"/>
  <c r="AZ1399" i="3"/>
  <c r="X1399" i="3"/>
  <c r="AN1399" i="3"/>
  <c r="BD1399" i="3"/>
  <c r="AB1399" i="3"/>
  <c r="AR1399" i="3"/>
  <c r="BH1399" i="3"/>
  <c r="K1484" i="3"/>
  <c r="K1482" i="3"/>
  <c r="BD1481" i="3"/>
  <c r="AY1481" i="3"/>
  <c r="AQ1481" i="3"/>
  <c r="AI1481" i="3"/>
  <c r="AA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R1481" i="3"/>
  <c r="V1481" i="3"/>
  <c r="Z1481" i="3"/>
  <c r="AD1481" i="3"/>
  <c r="AH1481" i="3"/>
  <c r="AL1481" i="3"/>
  <c r="AP1481" i="3"/>
  <c r="AT1481" i="3"/>
  <c r="AX1481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AY1479" i="3"/>
  <c r="AI1479" i="3"/>
  <c r="S1479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AW1474" i="3"/>
  <c r="AG1474" i="3"/>
  <c r="Q1474" i="3"/>
  <c r="N1472" i="3"/>
  <c r="R1472" i="3"/>
  <c r="V1472" i="3"/>
  <c r="Z1472" i="3"/>
  <c r="AD1472" i="3"/>
  <c r="AH1472" i="3"/>
  <c r="AL1472" i="3"/>
  <c r="AP1472" i="3"/>
  <c r="AT1472" i="3"/>
  <c r="AX1472" i="3"/>
  <c r="BB1472" i="3"/>
  <c r="BF1472" i="3"/>
  <c r="O1472" i="3"/>
  <c r="S1472" i="3"/>
  <c r="W1472" i="3"/>
  <c r="AA1472" i="3"/>
  <c r="AE1472" i="3"/>
  <c r="AI1472" i="3"/>
  <c r="AM1472" i="3"/>
  <c r="AQ1472" i="3"/>
  <c r="AU1472" i="3"/>
  <c r="AY1472" i="3"/>
  <c r="BC1472" i="3"/>
  <c r="BG1472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AY1471" i="3"/>
  <c r="AI1471" i="3"/>
  <c r="S1471" i="3"/>
  <c r="P1469" i="3"/>
  <c r="T1469" i="3"/>
  <c r="X1469" i="3"/>
  <c r="AB1469" i="3"/>
  <c r="AF1469" i="3"/>
  <c r="AJ1469" i="3"/>
  <c r="AN1469" i="3"/>
  <c r="AR1469" i="3"/>
  <c r="AV1469" i="3"/>
  <c r="AZ1469" i="3"/>
  <c r="BD1469" i="3"/>
  <c r="BH1469" i="3"/>
  <c r="M1469" i="3"/>
  <c r="Q1469" i="3"/>
  <c r="U1469" i="3"/>
  <c r="Y1469" i="3"/>
  <c r="AC1469" i="3"/>
  <c r="AG1469" i="3"/>
  <c r="AK1469" i="3"/>
  <c r="AO1469" i="3"/>
  <c r="AS1469" i="3"/>
  <c r="AW1469" i="3"/>
  <c r="BA1469" i="3"/>
  <c r="BE1469" i="3"/>
  <c r="BI1469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BI1468" i="3"/>
  <c r="AS1468" i="3"/>
  <c r="AC1468" i="3"/>
  <c r="BG1467" i="3"/>
  <c r="AQ1467" i="3"/>
  <c r="AW1466" i="3"/>
  <c r="AG1466" i="3"/>
  <c r="Q1466" i="3"/>
  <c r="AU1464" i="3"/>
  <c r="AZ1462" i="3"/>
  <c r="Q1462" i="3"/>
  <c r="BE1460" i="3"/>
  <c r="AJ1460" i="3"/>
  <c r="O1460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BI1466" i="3"/>
  <c r="AS1466" i="3"/>
  <c r="AC1466" i="3"/>
  <c r="M1466" i="3"/>
  <c r="P1464" i="3"/>
  <c r="U1464" i="3"/>
  <c r="AA1464" i="3"/>
  <c r="AF1464" i="3"/>
  <c r="AK1464" i="3"/>
  <c r="AQ1464" i="3"/>
  <c r="AV1464" i="3"/>
  <c r="BA1464" i="3"/>
  <c r="BG1464" i="3"/>
  <c r="AZ1460" i="3"/>
  <c r="AE1460" i="3"/>
  <c r="Q1460" i="3"/>
  <c r="P1448" i="3"/>
  <c r="U1448" i="3"/>
  <c r="AA1448" i="3"/>
  <c r="AF1448" i="3"/>
  <c r="AK1448" i="3"/>
  <c r="AQ1448" i="3"/>
  <c r="AV1448" i="3"/>
  <c r="BA1448" i="3"/>
  <c r="BG1448" i="3"/>
  <c r="Q1448" i="3"/>
  <c r="AM1448" i="3"/>
  <c r="BH1448" i="3"/>
  <c r="W1448" i="3"/>
  <c r="AR1448" i="3"/>
  <c r="AB1448" i="3"/>
  <c r="AW144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Q1428" i="3"/>
  <c r="Y1428" i="3"/>
  <c r="AG1428" i="3"/>
  <c r="AO1428" i="3"/>
  <c r="AW1428" i="3"/>
  <c r="BE1428" i="3"/>
  <c r="S1428" i="3"/>
  <c r="AA1428" i="3"/>
  <c r="AI1428" i="3"/>
  <c r="AQ1428" i="3"/>
  <c r="AY1428" i="3"/>
  <c r="BG1428" i="3"/>
  <c r="M1428" i="3"/>
  <c r="U1428" i="3"/>
  <c r="AC1428" i="3"/>
  <c r="AK1428" i="3"/>
  <c r="AS1428" i="3"/>
  <c r="BA1428" i="3"/>
  <c r="BI1428" i="3"/>
  <c r="AM1428" i="3"/>
  <c r="O1428" i="3"/>
  <c r="AU1428" i="3"/>
  <c r="W1428" i="3"/>
  <c r="BC1428" i="3"/>
  <c r="AE1428" i="3"/>
  <c r="BG1481" i="3"/>
  <c r="BB1481" i="3"/>
  <c r="AU1481" i="3"/>
  <c r="AM1481" i="3"/>
  <c r="AE1481" i="3"/>
  <c r="W1481" i="3"/>
  <c r="O1481" i="3"/>
  <c r="BI1480" i="3"/>
  <c r="BA1480" i="3"/>
  <c r="AS1480" i="3"/>
  <c r="AK1480" i="3"/>
  <c r="AC1480" i="3"/>
  <c r="U1480" i="3"/>
  <c r="M1480" i="3"/>
  <c r="BG1479" i="3"/>
  <c r="AQ1479" i="3"/>
  <c r="AA1479" i="3"/>
  <c r="AU1477" i="3"/>
  <c r="AE1477" i="3"/>
  <c r="O1477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BE1474" i="3"/>
  <c r="AO1474" i="3"/>
  <c r="Y1474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BI1472" i="3"/>
  <c r="AS1472" i="3"/>
  <c r="AC1472" i="3"/>
  <c r="BG1471" i="3"/>
  <c r="AQ1471" i="3"/>
  <c r="AA1471" i="3"/>
  <c r="N1468" i="3"/>
  <c r="R1468" i="3"/>
  <c r="V1468" i="3"/>
  <c r="Z1468" i="3"/>
  <c r="AD1468" i="3"/>
  <c r="AH1468" i="3"/>
  <c r="AL1468" i="3"/>
  <c r="AP1468" i="3"/>
  <c r="AT1468" i="3"/>
  <c r="AX1468" i="3"/>
  <c r="BB1468" i="3"/>
  <c r="BF1468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AY1467" i="3"/>
  <c r="AI1467" i="3"/>
  <c r="S1467" i="3"/>
  <c r="BE1466" i="3"/>
  <c r="AO1466" i="3"/>
  <c r="Y1466" i="3"/>
  <c r="BE1464" i="3"/>
  <c r="AJ1464" i="3"/>
  <c r="O1464" i="3"/>
  <c r="P1462" i="3"/>
  <c r="U1462" i="3"/>
  <c r="AA1462" i="3"/>
  <c r="AF1462" i="3"/>
  <c r="AK1462" i="3"/>
  <c r="AQ1462" i="3"/>
  <c r="AV1462" i="3"/>
  <c r="BA1462" i="3"/>
  <c r="BG1462" i="3"/>
  <c r="AU1460" i="3"/>
  <c r="Y1460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M1453" i="3"/>
  <c r="Q1453" i="3"/>
  <c r="U1453" i="3"/>
  <c r="Y1453" i="3"/>
  <c r="AC1453" i="3"/>
  <c r="AG1453" i="3"/>
  <c r="AK1453" i="3"/>
  <c r="AO1453" i="3"/>
  <c r="AS1453" i="3"/>
  <c r="AW1453" i="3"/>
  <c r="BA1453" i="3"/>
  <c r="BE1453" i="3"/>
  <c r="BI1453" i="3"/>
  <c r="Z1453" i="3"/>
  <c r="AP1453" i="3"/>
  <c r="BF1453" i="3"/>
  <c r="N1453" i="3"/>
  <c r="AD1453" i="3"/>
  <c r="AT1453" i="3"/>
  <c r="R1453" i="3"/>
  <c r="AH1453" i="3"/>
  <c r="AX1453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S1444" i="3"/>
  <c r="AA1444" i="3"/>
  <c r="AI1444" i="3"/>
  <c r="AQ1444" i="3"/>
  <c r="AY1444" i="3"/>
  <c r="BG1444" i="3"/>
  <c r="M1444" i="3"/>
  <c r="U1444" i="3"/>
  <c r="AC1444" i="3"/>
  <c r="AK1444" i="3"/>
  <c r="AS1444" i="3"/>
  <c r="BA1444" i="3"/>
  <c r="BI1444" i="3"/>
  <c r="O1444" i="3"/>
  <c r="W1444" i="3"/>
  <c r="AE1444" i="3"/>
  <c r="AM1444" i="3"/>
  <c r="AU1444" i="3"/>
  <c r="BC1444" i="3"/>
  <c r="AO1444" i="3"/>
  <c r="Q1444" i="3"/>
  <c r="AW1444" i="3"/>
  <c r="Y1444" i="3"/>
  <c r="BE1444" i="3"/>
  <c r="L1465" i="3"/>
  <c r="T1465" i="3" s="1"/>
  <c r="BI1464" i="3"/>
  <c r="BD1464" i="3"/>
  <c r="AY1464" i="3"/>
  <c r="AS1464" i="3"/>
  <c r="AN1464" i="3"/>
  <c r="AI1464" i="3"/>
  <c r="AC1464" i="3"/>
  <c r="X1464" i="3"/>
  <c r="S1464" i="3"/>
  <c r="M1464" i="3"/>
  <c r="L1463" i="3"/>
  <c r="X1463" i="3" s="1"/>
  <c r="BI1462" i="3"/>
  <c r="BD1462" i="3"/>
  <c r="AY1462" i="3"/>
  <c r="AS1462" i="3"/>
  <c r="AN1462" i="3"/>
  <c r="AI1462" i="3"/>
  <c r="AC1462" i="3"/>
  <c r="X1462" i="3"/>
  <c r="S1462" i="3"/>
  <c r="M1462" i="3"/>
  <c r="L1461" i="3"/>
  <c r="BI1460" i="3"/>
  <c r="BD1460" i="3"/>
  <c r="AY1460" i="3"/>
  <c r="AS1460" i="3"/>
  <c r="AN1460" i="3"/>
  <c r="AI1460" i="3"/>
  <c r="AC1460" i="3"/>
  <c r="X1460" i="3"/>
  <c r="S1460" i="3"/>
  <c r="M1460" i="3"/>
  <c r="BI1459" i="3"/>
  <c r="BA1459" i="3"/>
  <c r="AS1459" i="3"/>
  <c r="AK1459" i="3"/>
  <c r="AC1459" i="3"/>
  <c r="U1459" i="3"/>
  <c r="M1459" i="3"/>
  <c r="BC1458" i="3"/>
  <c r="AU1458" i="3"/>
  <c r="AM1458" i="3"/>
  <c r="AE1458" i="3"/>
  <c r="W1458" i="3"/>
  <c r="O1458" i="3"/>
  <c r="BI1457" i="3"/>
  <c r="BA1457" i="3"/>
  <c r="AS1457" i="3"/>
  <c r="AK1457" i="3"/>
  <c r="AC1457" i="3"/>
  <c r="U1457" i="3"/>
  <c r="M1457" i="3"/>
  <c r="O1454" i="3"/>
  <c r="S1454" i="3"/>
  <c r="W1454" i="3"/>
  <c r="AA1454" i="3"/>
  <c r="AE1454" i="3"/>
  <c r="AI1454" i="3"/>
  <c r="AM1454" i="3"/>
  <c r="AQ1454" i="3"/>
  <c r="AU1454" i="3"/>
  <c r="AY1454" i="3"/>
  <c r="BC1454" i="3"/>
  <c r="BG1454" i="3"/>
  <c r="L1451" i="3"/>
  <c r="K1451" i="3"/>
  <c r="P1446" i="3"/>
  <c r="U1446" i="3"/>
  <c r="AA1446" i="3"/>
  <c r="AF1446" i="3"/>
  <c r="AK1446" i="3"/>
  <c r="AQ1446" i="3"/>
  <c r="AV1446" i="3"/>
  <c r="BA1446" i="3"/>
  <c r="BG1446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S1442" i="3"/>
  <c r="AA1442" i="3"/>
  <c r="AI1442" i="3"/>
  <c r="AQ1442" i="3"/>
  <c r="AY1442" i="3"/>
  <c r="BG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N1424" i="3"/>
  <c r="R1424" i="3"/>
  <c r="V1424" i="3"/>
  <c r="Z1424" i="3"/>
  <c r="AD1424" i="3"/>
  <c r="AH1424" i="3"/>
  <c r="AL1424" i="3"/>
  <c r="AP1424" i="3"/>
  <c r="AT1424" i="3"/>
  <c r="AX1424" i="3"/>
  <c r="BB1424" i="3"/>
  <c r="BF1424" i="3"/>
  <c r="Q1424" i="3"/>
  <c r="Y1424" i="3"/>
  <c r="AG1424" i="3"/>
  <c r="AO1424" i="3"/>
  <c r="AW1424" i="3"/>
  <c r="BE1424" i="3"/>
  <c r="S1424" i="3"/>
  <c r="AA1424" i="3"/>
  <c r="AI1424" i="3"/>
  <c r="AQ1424" i="3"/>
  <c r="AY1424" i="3"/>
  <c r="BG1424" i="3"/>
  <c r="M1424" i="3"/>
  <c r="U1424" i="3"/>
  <c r="AC1424" i="3"/>
  <c r="AK1424" i="3"/>
  <c r="AS1424" i="3"/>
  <c r="BA1424" i="3"/>
  <c r="BI1424" i="3"/>
  <c r="AM1424" i="3"/>
  <c r="O1424" i="3"/>
  <c r="AU1424" i="3"/>
  <c r="W1424" i="3"/>
  <c r="BC1424" i="3"/>
  <c r="BH1464" i="3"/>
  <c r="BC1464" i="3"/>
  <c r="AW1464" i="3"/>
  <c r="AR1464" i="3"/>
  <c r="AM1464" i="3"/>
  <c r="AG1464" i="3"/>
  <c r="AB1464" i="3"/>
  <c r="W1464" i="3"/>
  <c r="BH1462" i="3"/>
  <c r="BC1462" i="3"/>
  <c r="AW1462" i="3"/>
  <c r="AR1462" i="3"/>
  <c r="AM1462" i="3"/>
  <c r="AG1462" i="3"/>
  <c r="AB1462" i="3"/>
  <c r="W1462" i="3"/>
  <c r="BH1460" i="3"/>
  <c r="BC1460" i="3"/>
  <c r="AW1460" i="3"/>
  <c r="AR1460" i="3"/>
  <c r="AM1460" i="3"/>
  <c r="AG1460" i="3"/>
  <c r="AB1460" i="3"/>
  <c r="W1460" i="3"/>
  <c r="BF1459" i="3"/>
  <c r="AX1459" i="3"/>
  <c r="AP1459" i="3"/>
  <c r="AH1459" i="3"/>
  <c r="Z1459" i="3"/>
  <c r="BH1458" i="3"/>
  <c r="AZ1458" i="3"/>
  <c r="AR1458" i="3"/>
  <c r="AJ1458" i="3"/>
  <c r="AB1458" i="3"/>
  <c r="BF1457" i="3"/>
  <c r="AX1457" i="3"/>
  <c r="AP1457" i="3"/>
  <c r="AH1457" i="3"/>
  <c r="Z1457" i="3"/>
  <c r="BD1454" i="3"/>
  <c r="AN1454" i="3"/>
  <c r="X1454" i="3"/>
  <c r="M1454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AW1446" i="3"/>
  <c r="AB1446" i="3"/>
  <c r="BE1442" i="3"/>
  <c r="Y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S1440" i="3"/>
  <c r="AA1440" i="3"/>
  <c r="AI1440" i="3"/>
  <c r="AQ1440" i="3"/>
  <c r="AY1440" i="3"/>
  <c r="BG1440" i="3"/>
  <c r="M1440" i="3"/>
  <c r="U1440" i="3"/>
  <c r="AC1440" i="3"/>
  <c r="AK1440" i="3"/>
  <c r="AS1440" i="3"/>
  <c r="BA1440" i="3"/>
  <c r="BI1440" i="3"/>
  <c r="O1440" i="3"/>
  <c r="W1440" i="3"/>
  <c r="AE1440" i="3"/>
  <c r="AM1440" i="3"/>
  <c r="AU1440" i="3"/>
  <c r="BC1440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O1459" i="3"/>
  <c r="S1459" i="3"/>
  <c r="W1459" i="3"/>
  <c r="AA1459" i="3"/>
  <c r="AE1459" i="3"/>
  <c r="AI1459" i="3"/>
  <c r="AM1459" i="3"/>
  <c r="AQ1459" i="3"/>
  <c r="AU1459" i="3"/>
  <c r="AY1459" i="3"/>
  <c r="BC1459" i="3"/>
  <c r="BG1459" i="3"/>
  <c r="P1459" i="3"/>
  <c r="T1459" i="3"/>
  <c r="X1459" i="3"/>
  <c r="AB1459" i="3"/>
  <c r="AF1459" i="3"/>
  <c r="AJ1459" i="3"/>
  <c r="AN1459" i="3"/>
  <c r="AR1459" i="3"/>
  <c r="AV1459" i="3"/>
  <c r="AZ1459" i="3"/>
  <c r="BD1459" i="3"/>
  <c r="BH1459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P1457" i="3"/>
  <c r="T1457" i="3"/>
  <c r="X1457" i="3"/>
  <c r="AB1457" i="3"/>
  <c r="AF1457" i="3"/>
  <c r="AJ1457" i="3"/>
  <c r="AN1457" i="3"/>
  <c r="AR1457" i="3"/>
  <c r="AV1457" i="3"/>
  <c r="AZ1457" i="3"/>
  <c r="BD1457" i="3"/>
  <c r="BH1457" i="3"/>
  <c r="BG1456" i="3"/>
  <c r="AY1456" i="3"/>
  <c r="AQ1456" i="3"/>
  <c r="AI1456" i="3"/>
  <c r="AA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N1456" i="3"/>
  <c r="R1456" i="3"/>
  <c r="V1456" i="3"/>
  <c r="Z1456" i="3"/>
  <c r="AD1456" i="3"/>
  <c r="AH1456" i="3"/>
  <c r="AL1456" i="3"/>
  <c r="AP1456" i="3"/>
  <c r="AT1456" i="3"/>
  <c r="AX1456" i="3"/>
  <c r="BB1456" i="3"/>
  <c r="BF1456" i="3"/>
  <c r="L1455" i="3"/>
  <c r="K1455" i="3"/>
  <c r="AZ1454" i="3"/>
  <c r="AJ1454" i="3"/>
  <c r="T1454" i="3"/>
  <c r="BD1452" i="3"/>
  <c r="AN1452" i="3"/>
  <c r="X1452" i="3"/>
  <c r="M1452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AR1446" i="3"/>
  <c r="W1446" i="3"/>
  <c r="AW1442" i="3"/>
  <c r="Q144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R1432" i="3"/>
  <c r="V1432" i="3"/>
  <c r="Z1432" i="3"/>
  <c r="AD1432" i="3"/>
  <c r="AH1432" i="3"/>
  <c r="AL1432" i="3"/>
  <c r="AP1432" i="3"/>
  <c r="AT1432" i="3"/>
  <c r="Q1432" i="3"/>
  <c r="Y1432" i="3"/>
  <c r="AG1432" i="3"/>
  <c r="AO1432" i="3"/>
  <c r="AW1432" i="3"/>
  <c r="BB1432" i="3"/>
  <c r="BG1432" i="3"/>
  <c r="S1432" i="3"/>
  <c r="AA1432" i="3"/>
  <c r="AI1432" i="3"/>
  <c r="AQ1432" i="3"/>
  <c r="AX1432" i="3"/>
  <c r="BC1432" i="3"/>
  <c r="BI1432" i="3"/>
  <c r="M1432" i="3"/>
  <c r="U1432" i="3"/>
  <c r="AC1432" i="3"/>
  <c r="AK1432" i="3"/>
  <c r="AS1432" i="3"/>
  <c r="AY1432" i="3"/>
  <c r="BE1432" i="3"/>
  <c r="AM1432" i="3"/>
  <c r="O1432" i="3"/>
  <c r="AU1432" i="3"/>
  <c r="W1432" i="3"/>
  <c r="BA1432" i="3"/>
  <c r="AE1424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M1437" i="3"/>
  <c r="Q1437" i="3"/>
  <c r="U1437" i="3"/>
  <c r="Y1437" i="3"/>
  <c r="AC1437" i="3"/>
  <c r="AG1437" i="3"/>
  <c r="AK1437" i="3"/>
  <c r="AO1437" i="3"/>
  <c r="AS1437" i="3"/>
  <c r="AW1437" i="3"/>
  <c r="BA1437" i="3"/>
  <c r="BE1437" i="3"/>
  <c r="BI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P1435" i="3"/>
  <c r="T1435" i="3"/>
  <c r="X1435" i="3"/>
  <c r="AB1435" i="3"/>
  <c r="AF1435" i="3"/>
  <c r="AJ1435" i="3"/>
  <c r="AN1435" i="3"/>
  <c r="AR1435" i="3"/>
  <c r="AV1435" i="3"/>
  <c r="AZ1435" i="3"/>
  <c r="BD1435" i="3"/>
  <c r="BH1435" i="3"/>
  <c r="M1435" i="3"/>
  <c r="Q1435" i="3"/>
  <c r="U1435" i="3"/>
  <c r="Y1435" i="3"/>
  <c r="AC1435" i="3"/>
  <c r="AG1435" i="3"/>
  <c r="AK1435" i="3"/>
  <c r="AO1435" i="3"/>
  <c r="AS1435" i="3"/>
  <c r="AW1435" i="3"/>
  <c r="BA1435" i="3"/>
  <c r="BE1435" i="3"/>
  <c r="BI1435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K1434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M1429" i="3"/>
  <c r="U1429" i="3"/>
  <c r="AC1429" i="3"/>
  <c r="AK1429" i="3"/>
  <c r="AS1429" i="3"/>
  <c r="BA1429" i="3"/>
  <c r="BI1429" i="3"/>
  <c r="O1429" i="3"/>
  <c r="W1429" i="3"/>
  <c r="AE1429" i="3"/>
  <c r="AM1429" i="3"/>
  <c r="AU1429" i="3"/>
  <c r="BC1429" i="3"/>
  <c r="Q1429" i="3"/>
  <c r="Y1429" i="3"/>
  <c r="AG1429" i="3"/>
  <c r="AO1429" i="3"/>
  <c r="AW1429" i="3"/>
  <c r="BE1429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U1425" i="3"/>
  <c r="AC1425" i="3"/>
  <c r="AK1425" i="3"/>
  <c r="AS1425" i="3"/>
  <c r="BA1425" i="3"/>
  <c r="BI1425" i="3"/>
  <c r="O1425" i="3"/>
  <c r="W1425" i="3"/>
  <c r="AE1425" i="3"/>
  <c r="AM1425" i="3"/>
  <c r="AU1425" i="3"/>
  <c r="BC1425" i="3"/>
  <c r="Q1425" i="3"/>
  <c r="Y1425" i="3"/>
  <c r="AG1425" i="3"/>
  <c r="AO1425" i="3"/>
  <c r="AW1425" i="3"/>
  <c r="BE1425" i="3"/>
  <c r="BG1423" i="3"/>
  <c r="P1423" i="3"/>
  <c r="AA1422" i="3"/>
  <c r="AQ1422" i="3"/>
  <c r="BG1422" i="3"/>
  <c r="O1422" i="3"/>
  <c r="AE1422" i="3"/>
  <c r="AU1422" i="3"/>
  <c r="BF1454" i="3"/>
  <c r="BB1454" i="3"/>
  <c r="AX1454" i="3"/>
  <c r="AT1454" i="3"/>
  <c r="AP1454" i="3"/>
  <c r="AL1454" i="3"/>
  <c r="AH1454" i="3"/>
  <c r="AD1454" i="3"/>
  <c r="Z1454" i="3"/>
  <c r="V1454" i="3"/>
  <c r="R1454" i="3"/>
  <c r="N1454" i="3"/>
  <c r="BF1452" i="3"/>
  <c r="BB1452" i="3"/>
  <c r="AX1452" i="3"/>
  <c r="AT1452" i="3"/>
  <c r="AP1452" i="3"/>
  <c r="AL1452" i="3"/>
  <c r="AH1452" i="3"/>
  <c r="AD1452" i="3"/>
  <c r="Z1452" i="3"/>
  <c r="V1452" i="3"/>
  <c r="R1452" i="3"/>
  <c r="N1452" i="3"/>
  <c r="BF1450" i="3"/>
  <c r="BB1450" i="3"/>
  <c r="AX1450" i="3"/>
  <c r="AT1450" i="3"/>
  <c r="AP1450" i="3"/>
  <c r="AL1450" i="3"/>
  <c r="AH1450" i="3"/>
  <c r="AD1450" i="3"/>
  <c r="Z1450" i="3"/>
  <c r="V1450" i="3"/>
  <c r="R1450" i="3"/>
  <c r="N1450" i="3"/>
  <c r="BF1449" i="3"/>
  <c r="BA1449" i="3"/>
  <c r="AU1449" i="3"/>
  <c r="AP1449" i="3"/>
  <c r="AK1449" i="3"/>
  <c r="AE1449" i="3"/>
  <c r="Z1449" i="3"/>
  <c r="U1449" i="3"/>
  <c r="O1449" i="3"/>
  <c r="BE1448" i="3"/>
  <c r="AZ1448" i="3"/>
  <c r="AU1448" i="3"/>
  <c r="AO1448" i="3"/>
  <c r="AJ1448" i="3"/>
  <c r="AE1448" i="3"/>
  <c r="Y1448" i="3"/>
  <c r="T1448" i="3"/>
  <c r="O1448" i="3"/>
  <c r="BF1447" i="3"/>
  <c r="BA1447" i="3"/>
  <c r="AU1447" i="3"/>
  <c r="AP1447" i="3"/>
  <c r="AK1447" i="3"/>
  <c r="AE1447" i="3"/>
  <c r="Z1447" i="3"/>
  <c r="U1447" i="3"/>
  <c r="O1447" i="3"/>
  <c r="BE1446" i="3"/>
  <c r="AZ1446" i="3"/>
  <c r="AU1446" i="3"/>
  <c r="AO1446" i="3"/>
  <c r="AJ1446" i="3"/>
  <c r="AE1446" i="3"/>
  <c r="Y1446" i="3"/>
  <c r="T1446" i="3"/>
  <c r="O1446" i="3"/>
  <c r="BF1445" i="3"/>
  <c r="BA1445" i="3"/>
  <c r="AU1445" i="3"/>
  <c r="AP1445" i="3"/>
  <c r="AK1445" i="3"/>
  <c r="AE1445" i="3"/>
  <c r="Z1445" i="3"/>
  <c r="U1445" i="3"/>
  <c r="O1445" i="3"/>
  <c r="BE1443" i="3"/>
  <c r="AW1443" i="3"/>
  <c r="AO1443" i="3"/>
  <c r="AG1443" i="3"/>
  <c r="Y1443" i="3"/>
  <c r="Q1443" i="3"/>
  <c r="BE1441" i="3"/>
  <c r="AW1441" i="3"/>
  <c r="AO1441" i="3"/>
  <c r="AG1441" i="3"/>
  <c r="Y1441" i="3"/>
  <c r="Q1441" i="3"/>
  <c r="BC1439" i="3"/>
  <c r="AM1439" i="3"/>
  <c r="W1439" i="3"/>
  <c r="BE1438" i="3"/>
  <c r="AO1438" i="3"/>
  <c r="BC1437" i="3"/>
  <c r="AM1437" i="3"/>
  <c r="W1437" i="3"/>
  <c r="BE1436" i="3"/>
  <c r="AO1436" i="3"/>
  <c r="BC1435" i="3"/>
  <c r="AM1435" i="3"/>
  <c r="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P1433" i="3"/>
  <c r="U1433" i="3"/>
  <c r="AA1433" i="3"/>
  <c r="AF1433" i="3"/>
  <c r="AK1433" i="3"/>
  <c r="AQ1433" i="3"/>
  <c r="AV1433" i="3"/>
  <c r="BA1433" i="3"/>
  <c r="BG1433" i="3"/>
  <c r="Q1433" i="3"/>
  <c r="W1433" i="3"/>
  <c r="AB1433" i="3"/>
  <c r="AG1433" i="3"/>
  <c r="AM1433" i="3"/>
  <c r="AR1433" i="3"/>
  <c r="AW1433" i="3"/>
  <c r="BC1433" i="3"/>
  <c r="BH1433" i="3"/>
  <c r="M1433" i="3"/>
  <c r="S1433" i="3"/>
  <c r="X1433" i="3"/>
  <c r="AC1433" i="3"/>
  <c r="AI1433" i="3"/>
  <c r="AN1433" i="3"/>
  <c r="AS1433" i="3"/>
  <c r="AY1433" i="3"/>
  <c r="BD1433" i="3"/>
  <c r="BI1433" i="3"/>
  <c r="AY1431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R1430" i="3"/>
  <c r="V1430" i="3"/>
  <c r="Z1430" i="3"/>
  <c r="AD1430" i="3"/>
  <c r="AH1430" i="3"/>
  <c r="AL1430" i="3"/>
  <c r="AP1430" i="3"/>
  <c r="AT1430" i="3"/>
  <c r="AX1430" i="3"/>
  <c r="BB1430" i="3"/>
  <c r="BF1430" i="3"/>
  <c r="Q1430" i="3"/>
  <c r="Y1430" i="3"/>
  <c r="AG1430" i="3"/>
  <c r="AO1430" i="3"/>
  <c r="AW1430" i="3"/>
  <c r="BE1430" i="3"/>
  <c r="S1430" i="3"/>
  <c r="AA1430" i="3"/>
  <c r="AI1430" i="3"/>
  <c r="AQ1430" i="3"/>
  <c r="AY1430" i="3"/>
  <c r="BG1430" i="3"/>
  <c r="M1430" i="3"/>
  <c r="U1430" i="3"/>
  <c r="AC1430" i="3"/>
  <c r="AK1430" i="3"/>
  <c r="AS1430" i="3"/>
  <c r="BA1430" i="3"/>
  <c r="BI1430" i="3"/>
  <c r="AI1429" i="3"/>
  <c r="AY1427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Q1426" i="3"/>
  <c r="Y1426" i="3"/>
  <c r="AG1426" i="3"/>
  <c r="AO1426" i="3"/>
  <c r="AW1426" i="3"/>
  <c r="BE1426" i="3"/>
  <c r="S1426" i="3"/>
  <c r="AA1426" i="3"/>
  <c r="AI1426" i="3"/>
  <c r="AQ1426" i="3"/>
  <c r="AY1426" i="3"/>
  <c r="BG1426" i="3"/>
  <c r="M1426" i="3"/>
  <c r="U1426" i="3"/>
  <c r="AC1426" i="3"/>
  <c r="AK1426" i="3"/>
  <c r="AS1426" i="3"/>
  <c r="BA1426" i="3"/>
  <c r="BI1426" i="3"/>
  <c r="AI1425" i="3"/>
  <c r="S1422" i="3"/>
  <c r="BI1454" i="3"/>
  <c r="BE1454" i="3"/>
  <c r="BA1454" i="3"/>
  <c r="AW1454" i="3"/>
  <c r="AS1454" i="3"/>
  <c r="AO1454" i="3"/>
  <c r="AK1454" i="3"/>
  <c r="AG1454" i="3"/>
  <c r="AC1454" i="3"/>
  <c r="Y1454" i="3"/>
  <c r="U1454" i="3"/>
  <c r="Q1454" i="3"/>
  <c r="BI1452" i="3"/>
  <c r="BE1452" i="3"/>
  <c r="BA1452" i="3"/>
  <c r="AW1452" i="3"/>
  <c r="AS1452" i="3"/>
  <c r="AO1452" i="3"/>
  <c r="AK1452" i="3"/>
  <c r="AG1452" i="3"/>
  <c r="AC1452" i="3"/>
  <c r="Y1452" i="3"/>
  <c r="U1452" i="3"/>
  <c r="Q1452" i="3"/>
  <c r="BI1450" i="3"/>
  <c r="BE1450" i="3"/>
  <c r="BA1450" i="3"/>
  <c r="AW1450" i="3"/>
  <c r="AS1450" i="3"/>
  <c r="AO1450" i="3"/>
  <c r="AK1450" i="3"/>
  <c r="AG1450" i="3"/>
  <c r="AC1450" i="3"/>
  <c r="Y1450" i="3"/>
  <c r="U1450" i="3"/>
  <c r="Q1450" i="3"/>
  <c r="BE1449" i="3"/>
  <c r="AY1449" i="3"/>
  <c r="AT1449" i="3"/>
  <c r="AO1449" i="3"/>
  <c r="AI1449" i="3"/>
  <c r="AD1449" i="3"/>
  <c r="Y1449" i="3"/>
  <c r="S1449" i="3"/>
  <c r="N1449" i="3"/>
  <c r="BI1448" i="3"/>
  <c r="BD1448" i="3"/>
  <c r="AY1448" i="3"/>
  <c r="AS1448" i="3"/>
  <c r="AN1448" i="3"/>
  <c r="AI1448" i="3"/>
  <c r="AC1448" i="3"/>
  <c r="X1448" i="3"/>
  <c r="S1448" i="3"/>
  <c r="M1448" i="3"/>
  <c r="BE1447" i="3"/>
  <c r="AY1447" i="3"/>
  <c r="AT1447" i="3"/>
  <c r="AO1447" i="3"/>
  <c r="AI1447" i="3"/>
  <c r="AD1447" i="3"/>
  <c r="Y1447" i="3"/>
  <c r="S1447" i="3"/>
  <c r="N1447" i="3"/>
  <c r="BI1446" i="3"/>
  <c r="BD1446" i="3"/>
  <c r="AY1446" i="3"/>
  <c r="AS1446" i="3"/>
  <c r="AN1446" i="3"/>
  <c r="AI1446" i="3"/>
  <c r="AC1446" i="3"/>
  <c r="X1446" i="3"/>
  <c r="S1446" i="3"/>
  <c r="M1446" i="3"/>
  <c r="BE1445" i="3"/>
  <c r="AY1445" i="3"/>
  <c r="AT1445" i="3"/>
  <c r="AO1445" i="3"/>
  <c r="AI1445" i="3"/>
  <c r="AD1445" i="3"/>
  <c r="Y1445" i="3"/>
  <c r="S1445" i="3"/>
  <c r="N1445" i="3"/>
  <c r="BC1443" i="3"/>
  <c r="AU1443" i="3"/>
  <c r="AM1443" i="3"/>
  <c r="AE1443" i="3"/>
  <c r="W1443" i="3"/>
  <c r="O1443" i="3"/>
  <c r="BC1441" i="3"/>
  <c r="AU1441" i="3"/>
  <c r="AM1441" i="3"/>
  <c r="AE1441" i="3"/>
  <c r="W1441" i="3"/>
  <c r="O1441" i="3"/>
  <c r="BL1441" i="3" s="1"/>
  <c r="AY1439" i="3"/>
  <c r="AI1439" i="3"/>
  <c r="S1439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AY1437" i="3"/>
  <c r="AI1437" i="3"/>
  <c r="S1437" i="3"/>
  <c r="N1436" i="3"/>
  <c r="R1436" i="3"/>
  <c r="V1436" i="3"/>
  <c r="Z1436" i="3"/>
  <c r="AD1436" i="3"/>
  <c r="AH1436" i="3"/>
  <c r="AL1436" i="3"/>
  <c r="AP1436" i="3"/>
  <c r="AT1436" i="3"/>
  <c r="AX1436" i="3"/>
  <c r="BB1436" i="3"/>
  <c r="BF1436" i="3"/>
  <c r="O1436" i="3"/>
  <c r="S1436" i="3"/>
  <c r="W1436" i="3"/>
  <c r="AA1436" i="3"/>
  <c r="AE1436" i="3"/>
  <c r="AI1436" i="3"/>
  <c r="AM1436" i="3"/>
  <c r="AQ1436" i="3"/>
  <c r="AU1436" i="3"/>
  <c r="AY1436" i="3"/>
  <c r="BC1436" i="3"/>
  <c r="BG1436" i="3"/>
  <c r="P1436" i="3"/>
  <c r="T1436" i="3"/>
  <c r="X1436" i="3"/>
  <c r="AB1436" i="3"/>
  <c r="AF1436" i="3"/>
  <c r="AJ1436" i="3"/>
  <c r="AN1436" i="3"/>
  <c r="AR1436" i="3"/>
  <c r="AV1436" i="3"/>
  <c r="AZ1436" i="3"/>
  <c r="BD1436" i="3"/>
  <c r="BH1436" i="3"/>
  <c r="AY1435" i="3"/>
  <c r="AI1435" i="3"/>
  <c r="S1435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U1431" i="3"/>
  <c r="AC1431" i="3"/>
  <c r="AK1431" i="3"/>
  <c r="AS1431" i="3"/>
  <c r="BA1431" i="3"/>
  <c r="BI1431" i="3"/>
  <c r="O1431" i="3"/>
  <c r="W1431" i="3"/>
  <c r="AE1431" i="3"/>
  <c r="AM1431" i="3"/>
  <c r="AU1431" i="3"/>
  <c r="BC1431" i="3"/>
  <c r="Q1431" i="3"/>
  <c r="Y1431" i="3"/>
  <c r="AG1431" i="3"/>
  <c r="AO1431" i="3"/>
  <c r="AW1431" i="3"/>
  <c r="BE1431" i="3"/>
  <c r="BG1429" i="3"/>
  <c r="AA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U1427" i="3"/>
  <c r="AC1427" i="3"/>
  <c r="AK1427" i="3"/>
  <c r="AS1427" i="3"/>
  <c r="BA1427" i="3"/>
  <c r="BI1427" i="3"/>
  <c r="O1427" i="3"/>
  <c r="W1427" i="3"/>
  <c r="AE1427" i="3"/>
  <c r="AM1427" i="3"/>
  <c r="AU1427" i="3"/>
  <c r="BC1427" i="3"/>
  <c r="Q1427" i="3"/>
  <c r="Y1427" i="3"/>
  <c r="AG1427" i="3"/>
  <c r="AO1427" i="3"/>
  <c r="AW1427" i="3"/>
  <c r="BE1427" i="3"/>
  <c r="BG1425" i="3"/>
  <c r="AA1425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T1423" i="3"/>
  <c r="Y1423" i="3"/>
  <c r="AE1423" i="3"/>
  <c r="AJ1423" i="3"/>
  <c r="AO1423" i="3"/>
  <c r="AU1423" i="3"/>
  <c r="AZ1423" i="3"/>
  <c r="BE1423" i="3"/>
  <c r="Q1423" i="3"/>
  <c r="W1423" i="3"/>
  <c r="AB1423" i="3"/>
  <c r="AG1423" i="3"/>
  <c r="AM1423" i="3"/>
  <c r="AR1423" i="3"/>
  <c r="AW1423" i="3"/>
  <c r="BC1423" i="3"/>
  <c r="BH1423" i="3"/>
  <c r="S1423" i="3"/>
  <c r="AC1423" i="3"/>
  <c r="AN1423" i="3"/>
  <c r="AY1423" i="3"/>
  <c r="BI1423" i="3"/>
  <c r="U1423" i="3"/>
  <c r="AF1423" i="3"/>
  <c r="AQ1423" i="3"/>
  <c r="BA1423" i="3"/>
  <c r="M1423" i="3"/>
  <c r="X1423" i="3"/>
  <c r="AI1423" i="3"/>
  <c r="AS1423" i="3"/>
  <c r="BD1423" i="3"/>
  <c r="L1434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Q1421" i="3"/>
  <c r="AG1421" i="3"/>
  <c r="AW1421" i="3"/>
  <c r="Y1421" i="3"/>
  <c r="AO1421" i="3"/>
  <c r="BE1421" i="3"/>
  <c r="AS1419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M1414" i="3"/>
  <c r="Q1414" i="3"/>
  <c r="U1414" i="3"/>
  <c r="Y1414" i="3"/>
  <c r="AC1414" i="3"/>
  <c r="AG1414" i="3"/>
  <c r="AK1414" i="3"/>
  <c r="AO1414" i="3"/>
  <c r="AS1414" i="3"/>
  <c r="AW1414" i="3"/>
  <c r="BA1414" i="3"/>
  <c r="BE1414" i="3"/>
  <c r="BI1414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AE1414" i="3"/>
  <c r="AU1414" i="3"/>
  <c r="S1414" i="3"/>
  <c r="AI1414" i="3"/>
  <c r="AY1414" i="3"/>
  <c r="W1414" i="3"/>
  <c r="AM1414" i="3"/>
  <c r="BC1414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M1422" i="3"/>
  <c r="U1422" i="3"/>
  <c r="AC1422" i="3"/>
  <c r="AK1422" i="3"/>
  <c r="AS1422" i="3"/>
  <c r="BA1422" i="3"/>
  <c r="BI1422" i="3"/>
  <c r="Q1422" i="3"/>
  <c r="Y1422" i="3"/>
  <c r="AG1422" i="3"/>
  <c r="AO1422" i="3"/>
  <c r="AW1422" i="3"/>
  <c r="BE1422" i="3"/>
  <c r="BA1421" i="3"/>
  <c r="U1421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M1416" i="3"/>
  <c r="Q1416" i="3"/>
  <c r="U1416" i="3"/>
  <c r="Y1416" i="3"/>
  <c r="AC1416" i="3"/>
  <c r="AG1416" i="3"/>
  <c r="AK1416" i="3"/>
  <c r="AO1416" i="3"/>
  <c r="AS1416" i="3"/>
  <c r="AW1416" i="3"/>
  <c r="BA1416" i="3"/>
  <c r="BE1416" i="3"/>
  <c r="BI1416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AE1416" i="3"/>
  <c r="AU1416" i="3"/>
  <c r="S1416" i="3"/>
  <c r="AI1416" i="3"/>
  <c r="AY1416" i="3"/>
  <c r="W1416" i="3"/>
  <c r="AM1416" i="3"/>
  <c r="BC1416" i="3"/>
  <c r="BC1422" i="3"/>
  <c r="AM1422" i="3"/>
  <c r="W1422" i="3"/>
  <c r="AS1421" i="3"/>
  <c r="M1421" i="3"/>
  <c r="Y1419" i="3"/>
  <c r="P1418" i="3"/>
  <c r="T1418" i="3"/>
  <c r="X1418" i="3"/>
  <c r="AB1418" i="3"/>
  <c r="AF1418" i="3"/>
  <c r="AJ1418" i="3"/>
  <c r="AN1418" i="3"/>
  <c r="AR1418" i="3"/>
  <c r="AV1418" i="3"/>
  <c r="AZ1418" i="3"/>
  <c r="BD1418" i="3"/>
  <c r="BH1418" i="3"/>
  <c r="M1418" i="3"/>
  <c r="Q1418" i="3"/>
  <c r="U1418" i="3"/>
  <c r="Y1418" i="3"/>
  <c r="AC1418" i="3"/>
  <c r="AG1418" i="3"/>
  <c r="AK1418" i="3"/>
  <c r="AO1418" i="3"/>
  <c r="AS1418" i="3"/>
  <c r="AW1418" i="3"/>
  <c r="BA1418" i="3"/>
  <c r="BE1418" i="3"/>
  <c r="BI1418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AE1418" i="3"/>
  <c r="AU1418" i="3"/>
  <c r="S1418" i="3"/>
  <c r="AI1418" i="3"/>
  <c r="AY1418" i="3"/>
  <c r="W1418" i="3"/>
  <c r="AM1418" i="3"/>
  <c r="BC1418" i="3"/>
  <c r="BG1416" i="3"/>
  <c r="N1413" i="3"/>
  <c r="R1413" i="3"/>
  <c r="Q1413" i="3"/>
  <c r="V1413" i="3"/>
  <c r="Z1413" i="3"/>
  <c r="AD1413" i="3"/>
  <c r="AH1413" i="3"/>
  <c r="AL1413" i="3"/>
  <c r="AP1413" i="3"/>
  <c r="AT1413" i="3"/>
  <c r="AX1413" i="3"/>
  <c r="BB1413" i="3"/>
  <c r="BF1413" i="3"/>
  <c r="M1413" i="3"/>
  <c r="S1413" i="3"/>
  <c r="W1413" i="3"/>
  <c r="AA1413" i="3"/>
  <c r="AE1413" i="3"/>
  <c r="AI1413" i="3"/>
  <c r="AM1413" i="3"/>
  <c r="AQ1413" i="3"/>
  <c r="AU1413" i="3"/>
  <c r="AY1413" i="3"/>
  <c r="BC1413" i="3"/>
  <c r="BG1413" i="3"/>
  <c r="O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P1413" i="3"/>
  <c r="AG1413" i="3"/>
  <c r="AW1413" i="3"/>
  <c r="U1413" i="3"/>
  <c r="AK1413" i="3"/>
  <c r="BA1413" i="3"/>
  <c r="Y1413" i="3"/>
  <c r="AO1413" i="3"/>
  <c r="BE1413" i="3"/>
  <c r="BE1419" i="3"/>
  <c r="AO1419" i="3"/>
  <c r="BE1417" i="3"/>
  <c r="AO1417" i="3"/>
  <c r="BE1415" i="3"/>
  <c r="AO1415" i="3"/>
  <c r="R1404" i="3"/>
  <c r="Z1404" i="3"/>
  <c r="AH1404" i="3"/>
  <c r="AP1404" i="3"/>
  <c r="AX1404" i="3"/>
  <c r="BF1404" i="3"/>
  <c r="N1404" i="3"/>
  <c r="V1404" i="3"/>
  <c r="AD1404" i="3"/>
  <c r="AL1404" i="3"/>
  <c r="AT1404" i="3"/>
  <c r="BB1404" i="3"/>
  <c r="AF1404" i="3"/>
  <c r="AN1404" i="3"/>
  <c r="P1404" i="3"/>
  <c r="AV1404" i="3"/>
  <c r="X1404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S1415" i="3"/>
  <c r="W1415" i="3"/>
  <c r="AA1415" i="3"/>
  <c r="AE1415" i="3"/>
  <c r="AI1415" i="3"/>
  <c r="AM1415" i="3"/>
  <c r="AQ1415" i="3"/>
  <c r="AU1415" i="3"/>
  <c r="AY1415" i="3"/>
  <c r="BC1415" i="3"/>
  <c r="BG1415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BD1404" i="3"/>
  <c r="AW1419" i="3"/>
  <c r="AG1419" i="3"/>
  <c r="Q1419" i="3"/>
  <c r="AW1417" i="3"/>
  <c r="AG1417" i="3"/>
  <c r="Q1417" i="3"/>
  <c r="AW1415" i="3"/>
  <c r="AG1415" i="3"/>
  <c r="Q1415" i="3"/>
  <c r="O1410" i="3"/>
  <c r="S1410" i="3"/>
  <c r="W1410" i="3"/>
  <c r="AA1410" i="3"/>
  <c r="AE1410" i="3"/>
  <c r="AI1410" i="3"/>
  <c r="AM1410" i="3"/>
  <c r="AQ1410" i="3"/>
  <c r="AU1410" i="3"/>
  <c r="AY1410" i="3"/>
  <c r="BC1410" i="3"/>
  <c r="BG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M1410" i="3"/>
  <c r="Q1410" i="3"/>
  <c r="U1410" i="3"/>
  <c r="Y1410" i="3"/>
  <c r="AC1410" i="3"/>
  <c r="AG1410" i="3"/>
  <c r="AK1410" i="3"/>
  <c r="AO1410" i="3"/>
  <c r="AS1410" i="3"/>
  <c r="AW1410" i="3"/>
  <c r="BA1410" i="3"/>
  <c r="BE1410" i="3"/>
  <c r="BI1410" i="3"/>
  <c r="Z1410" i="3"/>
  <c r="AP1410" i="3"/>
  <c r="BF1410" i="3"/>
  <c r="N1410" i="3"/>
  <c r="AD1410" i="3"/>
  <c r="AT1410" i="3"/>
  <c r="R1410" i="3"/>
  <c r="AH1410" i="3"/>
  <c r="AX1410" i="3"/>
  <c r="AV1409" i="3"/>
  <c r="AF1409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AG1408" i="3"/>
  <c r="AK1408" i="3"/>
  <c r="AO1408" i="3"/>
  <c r="AS1408" i="3"/>
  <c r="AW1408" i="3"/>
  <c r="BA1408" i="3"/>
  <c r="BE1408" i="3"/>
  <c r="BI1408" i="3"/>
  <c r="N1408" i="3"/>
  <c r="V1408" i="3"/>
  <c r="AD1408" i="3"/>
  <c r="AL1408" i="3"/>
  <c r="AT1408" i="3"/>
  <c r="BB1408" i="3"/>
  <c r="O1408" i="3"/>
  <c r="W1408" i="3"/>
  <c r="AE1408" i="3"/>
  <c r="AM1408" i="3"/>
  <c r="AU1408" i="3"/>
  <c r="BC1408" i="3"/>
  <c r="R1408" i="3"/>
  <c r="Z1408" i="3"/>
  <c r="AH1408" i="3"/>
  <c r="AP1408" i="3"/>
  <c r="AX1408" i="3"/>
  <c r="BF1408" i="3"/>
  <c r="L1407" i="3"/>
  <c r="R1407" i="3" s="1"/>
  <c r="BG1406" i="3"/>
  <c r="AA1406" i="3"/>
  <c r="L1412" i="3"/>
  <c r="X1412" i="3" s="1"/>
  <c r="BG1411" i="3"/>
  <c r="AY1411" i="3"/>
  <c r="AQ1411" i="3"/>
  <c r="AI1411" i="3"/>
  <c r="AA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09" i="3"/>
  <c r="S1409" i="3"/>
  <c r="W1409" i="3"/>
  <c r="AA1409" i="3"/>
  <c r="AE1409" i="3"/>
  <c r="AI1409" i="3"/>
  <c r="AM1409" i="3"/>
  <c r="AQ1409" i="3"/>
  <c r="AU1409" i="3"/>
  <c r="AY1409" i="3"/>
  <c r="BC1409" i="3"/>
  <c r="BG1409" i="3"/>
  <c r="AI1408" i="3"/>
  <c r="AY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N1406" i="3"/>
  <c r="V1406" i="3"/>
  <c r="AD1406" i="3"/>
  <c r="AL1406" i="3"/>
  <c r="AT1406" i="3"/>
  <c r="BB1406" i="3"/>
  <c r="O1406" i="3"/>
  <c r="W1406" i="3"/>
  <c r="AE1406" i="3"/>
  <c r="AM1406" i="3"/>
  <c r="AU1406" i="3"/>
  <c r="BC1406" i="3"/>
  <c r="R1406" i="3"/>
  <c r="Z1406" i="3"/>
  <c r="AH1406" i="3"/>
  <c r="AP1406" i="3"/>
  <c r="AX1406" i="3"/>
  <c r="BF1406" i="3"/>
  <c r="P1401" i="3"/>
  <c r="AF1401" i="3"/>
  <c r="AV1401" i="3"/>
  <c r="T1401" i="3"/>
  <c r="AJ1401" i="3"/>
  <c r="AZ1401" i="3"/>
  <c r="X1401" i="3"/>
  <c r="AN1401" i="3"/>
  <c r="BD1401" i="3"/>
  <c r="BF1409" i="3"/>
  <c r="BB1409" i="3"/>
  <c r="AX1409" i="3"/>
  <c r="AT1409" i="3"/>
  <c r="AP1409" i="3"/>
  <c r="AL1409" i="3"/>
  <c r="AH1409" i="3"/>
  <c r="AD1409" i="3"/>
  <c r="Z1409" i="3"/>
  <c r="V1409" i="3"/>
  <c r="R1409" i="3"/>
  <c r="N1409" i="3"/>
  <c r="T1404" i="3"/>
  <c r="N1403" i="3"/>
  <c r="V1403" i="3"/>
  <c r="AD1403" i="3"/>
  <c r="AL1403" i="3"/>
  <c r="AT1403" i="3"/>
  <c r="BB1403" i="3"/>
  <c r="P1403" i="3"/>
  <c r="X1403" i="3"/>
  <c r="AF1403" i="3"/>
  <c r="AN1403" i="3"/>
  <c r="AV1403" i="3"/>
  <c r="BD1403" i="3"/>
  <c r="R1403" i="3"/>
  <c r="Z1403" i="3"/>
  <c r="AH1403" i="3"/>
  <c r="AP1403" i="3"/>
  <c r="AX1403" i="3"/>
  <c r="BF1403" i="3"/>
  <c r="BI1409" i="3"/>
  <c r="BE1409" i="3"/>
  <c r="BA1409" i="3"/>
  <c r="AW1409" i="3"/>
  <c r="AS1409" i="3"/>
  <c r="AO1409" i="3"/>
  <c r="AK1409" i="3"/>
  <c r="AG1409" i="3"/>
  <c r="AC1409" i="3"/>
  <c r="Y1409" i="3"/>
  <c r="U1409" i="3"/>
  <c r="Q1409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O1400" i="3"/>
  <c r="S1400" i="3"/>
  <c r="W1400" i="3"/>
  <c r="AA1400" i="3"/>
  <c r="AE1400" i="3"/>
  <c r="AI1400" i="3"/>
  <c r="AM1400" i="3"/>
  <c r="AQ1400" i="3"/>
  <c r="AU1400" i="3"/>
  <c r="AY1400" i="3"/>
  <c r="BC1400" i="3"/>
  <c r="BG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K1405" i="3"/>
  <c r="BH1404" i="3"/>
  <c r="AZ1404" i="3"/>
  <c r="AR1404" i="3"/>
  <c r="AJ1404" i="3"/>
  <c r="AB1404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BB1402" i="3"/>
  <c r="AL1402" i="3"/>
  <c r="V1402" i="3"/>
  <c r="M1401" i="3"/>
  <c r="Q1401" i="3"/>
  <c r="U1401" i="3"/>
  <c r="Y1401" i="3"/>
  <c r="AC1401" i="3"/>
  <c r="AG1401" i="3"/>
  <c r="AK1401" i="3"/>
  <c r="AO1401" i="3"/>
  <c r="AS1401" i="3"/>
  <c r="AW1401" i="3"/>
  <c r="BA1401" i="3"/>
  <c r="BE1401" i="3"/>
  <c r="BI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BB1400" i="3"/>
  <c r="AL1400" i="3"/>
  <c r="V1400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AX1402" i="3"/>
  <c r="AH1402" i="3"/>
  <c r="R1402" i="3"/>
  <c r="AX1400" i="3"/>
  <c r="AH1400" i="3"/>
  <c r="R140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L1359" i="3" s="1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L1361" i="3" s="1"/>
  <c r="J1361" i="3"/>
  <c r="E1362" i="3"/>
  <c r="F1362" i="3"/>
  <c r="G1362" i="3"/>
  <c r="H1362" i="3"/>
  <c r="I1362" i="3"/>
  <c r="J1362" i="3"/>
  <c r="K1362" i="3"/>
  <c r="E1363" i="3"/>
  <c r="F1363" i="3"/>
  <c r="G1363" i="3"/>
  <c r="H1363" i="3"/>
  <c r="I1363" i="3"/>
  <c r="J1363" i="3"/>
  <c r="E1364" i="3"/>
  <c r="F1364" i="3"/>
  <c r="K1364" i="3" s="1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K1369" i="3" s="1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K1379" i="3"/>
  <c r="E1380" i="3"/>
  <c r="F1380" i="3"/>
  <c r="G1380" i="3"/>
  <c r="H1380" i="3"/>
  <c r="I1380" i="3"/>
  <c r="J1380" i="3"/>
  <c r="E1381" i="3"/>
  <c r="F1381" i="3"/>
  <c r="K1381" i="3" s="1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K1387" i="3"/>
  <c r="E1388" i="3"/>
  <c r="F1388" i="3"/>
  <c r="G1388" i="3"/>
  <c r="H1388" i="3"/>
  <c r="I1388" i="3"/>
  <c r="J1388" i="3"/>
  <c r="L1388" i="3" s="1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L1391" i="3" s="1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L1393" i="3" s="1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50" i="3"/>
  <c r="BN1505" i="3" l="1"/>
  <c r="BJ1638" i="3"/>
  <c r="BJ1631" i="3"/>
  <c r="L1389" i="3"/>
  <c r="K1397" i="3"/>
  <c r="L1395" i="3"/>
  <c r="AB1395" i="3" s="1"/>
  <c r="K1395" i="3"/>
  <c r="L1370" i="3"/>
  <c r="K1368" i="3"/>
  <c r="K1363" i="3"/>
  <c r="K1355" i="3"/>
  <c r="K1353" i="3"/>
  <c r="BK1409" i="3"/>
  <c r="BJ1636" i="3"/>
  <c r="BJ1623" i="3"/>
  <c r="BL1623" i="3"/>
  <c r="BN1616" i="3"/>
  <c r="BM1638" i="3"/>
  <c r="P1575" i="3"/>
  <c r="BN1417" i="3"/>
  <c r="P1395" i="3"/>
  <c r="AZ1395" i="3"/>
  <c r="AF1395" i="3"/>
  <c r="L1397" i="3"/>
  <c r="L1390" i="3"/>
  <c r="L1384" i="3"/>
  <c r="K1384" i="3"/>
  <c r="K1382" i="3"/>
  <c r="L1381" i="3"/>
  <c r="U1381" i="3" s="1"/>
  <c r="L1377" i="3"/>
  <c r="L1376" i="3"/>
  <c r="L1375" i="3"/>
  <c r="K1371" i="3"/>
  <c r="K1370" i="3"/>
  <c r="AN1370" i="3" s="1"/>
  <c r="L1352" i="3"/>
  <c r="K1352" i="3"/>
  <c r="L1351" i="3"/>
  <c r="BM1409" i="3"/>
  <c r="BL1488" i="3"/>
  <c r="BJ1507" i="3"/>
  <c r="BM1499" i="3"/>
  <c r="BL1528" i="3"/>
  <c r="BM1616" i="3"/>
  <c r="BM1605" i="3"/>
  <c r="BL1638" i="3"/>
  <c r="BJ1632" i="3"/>
  <c r="X1485" i="3"/>
  <c r="BM1623" i="3"/>
  <c r="AA1416" i="3"/>
  <c r="S1481" i="3"/>
  <c r="AY1408" i="3"/>
  <c r="BD1370" i="3"/>
  <c r="L1363" i="3"/>
  <c r="AS1363" i="3" s="1"/>
  <c r="BL1409" i="3"/>
  <c r="BJ1425" i="3"/>
  <c r="BM1503" i="3"/>
  <c r="BM1505" i="3"/>
  <c r="BL1499" i="3"/>
  <c r="BJ1499" i="3"/>
  <c r="BJ1528" i="3"/>
  <c r="BJ1624" i="3"/>
  <c r="BM1507" i="3"/>
  <c r="BM1632" i="3"/>
  <c r="AC1438" i="3"/>
  <c r="U1438" i="3"/>
  <c r="BA1438" i="3"/>
  <c r="AG1438" i="3"/>
  <c r="BI1438" i="3"/>
  <c r="M1438" i="3"/>
  <c r="AK1438" i="3"/>
  <c r="Q1438" i="3"/>
  <c r="AS1438" i="3"/>
  <c r="S1411" i="3"/>
  <c r="BL1615" i="3"/>
  <c r="BA1417" i="3"/>
  <c r="BJ1417" i="3" s="1"/>
  <c r="U1474" i="3"/>
  <c r="AP1520" i="3"/>
  <c r="AC1415" i="3"/>
  <c r="K1391" i="3"/>
  <c r="X1391" i="3" s="1"/>
  <c r="O1381" i="3"/>
  <c r="K1361" i="3"/>
  <c r="K1359" i="3"/>
  <c r="K1351" i="3"/>
  <c r="BJ1409" i="3"/>
  <c r="BL1425" i="3"/>
  <c r="BK1468" i="3"/>
  <c r="BL1503" i="3"/>
  <c r="BL1505" i="3"/>
  <c r="BF1530" i="3"/>
  <c r="AA1439" i="3"/>
  <c r="AG1444" i="3"/>
  <c r="BF1524" i="3"/>
  <c r="BL1507" i="3"/>
  <c r="BL1632" i="3"/>
  <c r="AK1415" i="3"/>
  <c r="AC1417" i="3"/>
  <c r="BK1417" i="3" s="1"/>
  <c r="AS1417" i="3"/>
  <c r="U1417" i="3"/>
  <c r="BM1417" i="3" s="1"/>
  <c r="BI1417" i="3"/>
  <c r="AG1468" i="3"/>
  <c r="Y1468" i="3"/>
  <c r="AO1468" i="3"/>
  <c r="AW1468" i="3"/>
  <c r="U1468" i="3"/>
  <c r="K1393" i="3"/>
  <c r="K1388" i="3"/>
  <c r="K1372" i="3"/>
  <c r="L1367" i="3"/>
  <c r="K1367" i="3"/>
  <c r="Y1363" i="3"/>
  <c r="K1356" i="3"/>
  <c r="L1354" i="3"/>
  <c r="K1354" i="3"/>
  <c r="BN1409" i="3"/>
  <c r="BJ1503" i="3"/>
  <c r="BJ1505" i="3"/>
  <c r="BK1505" i="3"/>
  <c r="BM1528" i="3"/>
  <c r="BK1597" i="3"/>
  <c r="BI1421" i="3"/>
  <c r="AK1421" i="3"/>
  <c r="T1485" i="3"/>
  <c r="BJ1485" i="3" s="1"/>
  <c r="AJ1485" i="3"/>
  <c r="BL1485" i="3" s="1"/>
  <c r="Z1520" i="3"/>
  <c r="BF1520" i="3"/>
  <c r="BM1425" i="3"/>
  <c r="S1456" i="3"/>
  <c r="T1481" i="3"/>
  <c r="AJ1481" i="3"/>
  <c r="AN1497" i="3"/>
  <c r="BD1497" i="3"/>
  <c r="BL1497" i="3" s="1"/>
  <c r="O1562" i="3"/>
  <c r="BL1562" i="3" s="1"/>
  <c r="AZ1562" i="3"/>
  <c r="S1384" i="3"/>
  <c r="AC1384" i="3"/>
  <c r="AO1384" i="3"/>
  <c r="AY1384" i="3"/>
  <c r="BI1384" i="3"/>
  <c r="AK1384" i="3"/>
  <c r="BG1384" i="3"/>
  <c r="U1384" i="3"/>
  <c r="AG1384" i="3"/>
  <c r="AQ1384" i="3"/>
  <c r="BA1384" i="3"/>
  <c r="Q1384" i="3"/>
  <c r="AA1384" i="3"/>
  <c r="AW1384" i="3"/>
  <c r="M1384" i="3"/>
  <c r="Y1384" i="3"/>
  <c r="AI1384" i="3"/>
  <c r="AS1384" i="3"/>
  <c r="BE1384" i="3"/>
  <c r="AB1391" i="3"/>
  <c r="Q1361" i="3"/>
  <c r="W1361" i="3"/>
  <c r="AS1361" i="3"/>
  <c r="AO1361" i="3"/>
  <c r="AW1361" i="3"/>
  <c r="AG1361" i="3"/>
  <c r="BI1361" i="3"/>
  <c r="AB1361" i="3"/>
  <c r="BE1361" i="3"/>
  <c r="M1393" i="3"/>
  <c r="X1393" i="3"/>
  <c r="AN1393" i="3"/>
  <c r="BD1393" i="3"/>
  <c r="AB1393" i="3"/>
  <c r="AR1393" i="3"/>
  <c r="BH1393" i="3"/>
  <c r="P1393" i="3"/>
  <c r="AF1393" i="3"/>
  <c r="AV1393" i="3"/>
  <c r="T1393" i="3"/>
  <c r="AJ1393" i="3"/>
  <c r="AZ1393" i="3"/>
  <c r="BH1391" i="3"/>
  <c r="N1354" i="3"/>
  <c r="Z1354" i="3"/>
  <c r="BF1354" i="3"/>
  <c r="R1354" i="3"/>
  <c r="AX1354" i="3"/>
  <c r="AV1395" i="3"/>
  <c r="AR1391" i="3"/>
  <c r="K1390" i="3"/>
  <c r="V1390" i="3" s="1"/>
  <c r="L1382" i="3"/>
  <c r="AG1382" i="3" s="1"/>
  <c r="L1378" i="3"/>
  <c r="K1378" i="3"/>
  <c r="K1374" i="3"/>
  <c r="AN1372" i="3"/>
  <c r="L1372" i="3"/>
  <c r="BD1372" i="3" s="1"/>
  <c r="X1370" i="3"/>
  <c r="BI1363" i="3"/>
  <c r="AO1363" i="3"/>
  <c r="N1352" i="3"/>
  <c r="Z1352" i="3"/>
  <c r="BF1352" i="3"/>
  <c r="AH1352" i="3"/>
  <c r="R1352" i="3"/>
  <c r="AX1352" i="3"/>
  <c r="Q1363" i="3"/>
  <c r="AG1363" i="3"/>
  <c r="AW1363" i="3"/>
  <c r="K1398" i="3"/>
  <c r="L1398" i="3"/>
  <c r="K1396" i="3"/>
  <c r="AR1395" i="3"/>
  <c r="T1395" i="3"/>
  <c r="K1389" i="3"/>
  <c r="T1389" i="3" s="1"/>
  <c r="AL1388" i="3"/>
  <c r="K1385" i="3"/>
  <c r="L1383" i="3"/>
  <c r="K1383" i="3"/>
  <c r="BI1381" i="3"/>
  <c r="AW1381" i="3"/>
  <c r="AM1381" i="3"/>
  <c r="AC1381" i="3"/>
  <c r="Q1381" i="3"/>
  <c r="L1380" i="3"/>
  <c r="K1380" i="3"/>
  <c r="L1379" i="3"/>
  <c r="AM1379" i="3" s="1"/>
  <c r="L1374" i="3"/>
  <c r="K1373" i="3"/>
  <c r="L1366" i="3"/>
  <c r="K1366" i="3"/>
  <c r="L1365" i="3"/>
  <c r="K1365" i="3"/>
  <c r="BE1363" i="3"/>
  <c r="AK1363" i="3"/>
  <c r="M1363" i="3"/>
  <c r="L1360" i="3"/>
  <c r="K1360" i="3"/>
  <c r="AP1354" i="3"/>
  <c r="L1396" i="3"/>
  <c r="BH1395" i="3"/>
  <c r="AJ1395" i="3"/>
  <c r="L1387" i="3"/>
  <c r="BE1381" i="3"/>
  <c r="AU1381" i="3"/>
  <c r="AK1381" i="3"/>
  <c r="Y1381" i="3"/>
  <c r="S1381" i="3"/>
  <c r="BC1379" i="3"/>
  <c r="AI1379" i="3"/>
  <c r="K1377" i="3"/>
  <c r="K1375" i="3"/>
  <c r="BA1363" i="3"/>
  <c r="AC1363" i="3"/>
  <c r="AH1354" i="3"/>
  <c r="L1364" i="3"/>
  <c r="AQ1364" i="3" s="1"/>
  <c r="L1362" i="3"/>
  <c r="BG1362" i="3" s="1"/>
  <c r="K1357" i="3"/>
  <c r="V1412" i="3"/>
  <c r="AA1412" i="3"/>
  <c r="AK1412" i="3"/>
  <c r="AO1412" i="3"/>
  <c r="AX1412" i="3"/>
  <c r="BH1412" i="3"/>
  <c r="AB1412" i="3"/>
  <c r="BD1407" i="3"/>
  <c r="AK1407" i="3"/>
  <c r="AB1407" i="3"/>
  <c r="BG1407" i="3"/>
  <c r="AA1407" i="3"/>
  <c r="AP1407" i="3"/>
  <c r="BM1429" i="3"/>
  <c r="BK1441" i="3"/>
  <c r="BK1447" i="3"/>
  <c r="BM1456" i="3"/>
  <c r="BL1473" i="3"/>
  <c r="BM1477" i="3"/>
  <c r="BL1471" i="3"/>
  <c r="R1518" i="3"/>
  <c r="Z1514" i="3"/>
  <c r="Z1530" i="3"/>
  <c r="BM1540" i="3"/>
  <c r="BJ1542" i="3"/>
  <c r="BM1591" i="3"/>
  <c r="BN1599" i="3"/>
  <c r="BG1439" i="3"/>
  <c r="Z1402" i="3"/>
  <c r="BF1402" i="3"/>
  <c r="AD1402" i="3"/>
  <c r="AP1402" i="3"/>
  <c r="N1402" i="3"/>
  <c r="AT1402" i="3"/>
  <c r="AE1439" i="3"/>
  <c r="V1410" i="3"/>
  <c r="AL1410" i="3"/>
  <c r="BB1410" i="3"/>
  <c r="AQ1431" i="3"/>
  <c r="S1431" i="3"/>
  <c r="AA1414" i="3"/>
  <c r="AC1443" i="3"/>
  <c r="AQ1427" i="3"/>
  <c r="U1470" i="3"/>
  <c r="BB1488" i="3"/>
  <c r="X1501" i="3"/>
  <c r="AN1501" i="3"/>
  <c r="BD1501" i="3"/>
  <c r="AJ1577" i="3"/>
  <c r="AB1577" i="3"/>
  <c r="AR1577" i="3"/>
  <c r="T1577" i="3"/>
  <c r="AZ1577" i="3"/>
  <c r="BH1577" i="3"/>
  <c r="AW1449" i="3"/>
  <c r="BC1449" i="3"/>
  <c r="M1449" i="3"/>
  <c r="V1449" i="3"/>
  <c r="AC1449" i="3"/>
  <c r="T1488" i="3"/>
  <c r="BF1516" i="3"/>
  <c r="BL1469" i="3"/>
  <c r="BM1411" i="3"/>
  <c r="AQ1412" i="3"/>
  <c r="U1412" i="3"/>
  <c r="Y1412" i="3"/>
  <c r="AH1412" i="3"/>
  <c r="AV1412" i="3"/>
  <c r="P1412" i="3"/>
  <c r="P1407" i="3"/>
  <c r="M1407" i="3"/>
  <c r="AW1407" i="3"/>
  <c r="AU1407" i="3"/>
  <c r="O1407" i="3"/>
  <c r="AD1407" i="3"/>
  <c r="BL1435" i="3"/>
  <c r="BM1458" i="3"/>
  <c r="BM1473" i="3"/>
  <c r="BL1467" i="3"/>
  <c r="BJ1469" i="3"/>
  <c r="BM1481" i="3"/>
  <c r="BL1479" i="3"/>
  <c r="BL1501" i="3"/>
  <c r="BJ1501" i="3"/>
  <c r="BJ1540" i="3"/>
  <c r="BJ1591" i="3"/>
  <c r="BL1540" i="3"/>
  <c r="BM1562" i="3"/>
  <c r="BL1570" i="3"/>
  <c r="BL1591" i="3"/>
  <c r="BL1598" i="3"/>
  <c r="O1430" i="3"/>
  <c r="BL1430" i="3" s="1"/>
  <c r="AU1430" i="3"/>
  <c r="W1430" i="3"/>
  <c r="BC1430" i="3"/>
  <c r="AE1430" i="3"/>
  <c r="AM1430" i="3"/>
  <c r="BI1439" i="3"/>
  <c r="BA1419" i="3"/>
  <c r="U1419" i="3"/>
  <c r="BI1419" i="3"/>
  <c r="AC1419" i="3"/>
  <c r="AK1419" i="3"/>
  <c r="AM1426" i="3"/>
  <c r="O1426" i="3"/>
  <c r="AU1426" i="3"/>
  <c r="W1426" i="3"/>
  <c r="BC1426" i="3"/>
  <c r="AE1426" i="3"/>
  <c r="AI1431" i="3"/>
  <c r="U1476" i="3"/>
  <c r="AK1476" i="3"/>
  <c r="BA1476" i="3"/>
  <c r="Y1476" i="3"/>
  <c r="AO1476" i="3"/>
  <c r="BE1476" i="3"/>
  <c r="M1476" i="3"/>
  <c r="AC1476" i="3"/>
  <c r="AS1476" i="3"/>
  <c r="BI1476" i="3"/>
  <c r="AG1476" i="3"/>
  <c r="AW1476" i="3"/>
  <c r="Q1476" i="3"/>
  <c r="AA1418" i="3"/>
  <c r="S1443" i="3"/>
  <c r="AY1443" i="3"/>
  <c r="U1443" i="3"/>
  <c r="BA1443" i="3"/>
  <c r="AI1443" i="3"/>
  <c r="BI1443" i="3"/>
  <c r="AK1443" i="3"/>
  <c r="N1457" i="3"/>
  <c r="AD1457" i="3"/>
  <c r="AT1457" i="3"/>
  <c r="Q1457" i="3"/>
  <c r="AG1457" i="3"/>
  <c r="AW1457" i="3"/>
  <c r="V1457" i="3"/>
  <c r="AL1457" i="3"/>
  <c r="BB1457" i="3"/>
  <c r="Y1457" i="3"/>
  <c r="AO1457" i="3"/>
  <c r="BE1457" i="3"/>
  <c r="M1472" i="3"/>
  <c r="Q1472" i="3"/>
  <c r="AK1472" i="3"/>
  <c r="BE1472" i="3"/>
  <c r="U1472" i="3"/>
  <c r="BL1472" i="3" s="1"/>
  <c r="AO1472" i="3"/>
  <c r="Y1472" i="3"/>
  <c r="AW1472" i="3"/>
  <c r="AG1472" i="3"/>
  <c r="BA1472" i="3"/>
  <c r="AI1427" i="3"/>
  <c r="S1427" i="3"/>
  <c r="O1439" i="3"/>
  <c r="P1577" i="3"/>
  <c r="AL1449" i="3"/>
  <c r="AS1449" i="3"/>
  <c r="BB1449" i="3"/>
  <c r="BI1449" i="3"/>
  <c r="R1449" i="3"/>
  <c r="R1516" i="3"/>
  <c r="BM1469" i="3"/>
  <c r="BJ1401" i="3"/>
  <c r="BJ1402" i="3"/>
  <c r="BL1411" i="3"/>
  <c r="BJ1411" i="3"/>
  <c r="BM1408" i="3"/>
  <c r="BF1412" i="3"/>
  <c r="O1412" i="3"/>
  <c r="S1412" i="3"/>
  <c r="AC1412" i="3"/>
  <c r="AR1412" i="3"/>
  <c r="AN1407" i="3"/>
  <c r="BH1407" i="3"/>
  <c r="AO1407" i="3"/>
  <c r="AQ1407" i="3"/>
  <c r="BF1407" i="3"/>
  <c r="Z1407" i="3"/>
  <c r="BK1438" i="3"/>
  <c r="BM1447" i="3"/>
  <c r="BL1446" i="3"/>
  <c r="BL1437" i="3"/>
  <c r="BM1468" i="3"/>
  <c r="BK1474" i="3"/>
  <c r="AX1514" i="3"/>
  <c r="Z1522" i="3"/>
  <c r="Z1538" i="3"/>
  <c r="AX1580" i="3"/>
  <c r="BL1568" i="3"/>
  <c r="BJ1562" i="3"/>
  <c r="BM1579" i="3"/>
  <c r="T1403" i="3"/>
  <c r="AZ1403" i="3"/>
  <c r="AB1403" i="3"/>
  <c r="BH1403" i="3"/>
  <c r="AJ1403" i="3"/>
  <c r="AR1403" i="3"/>
  <c r="BF1432" i="3"/>
  <c r="AE1432" i="3"/>
  <c r="AQ1414" i="3"/>
  <c r="M1419" i="3"/>
  <c r="BK1419" i="3" s="1"/>
  <c r="AA1431" i="3"/>
  <c r="AY1422" i="3"/>
  <c r="M1445" i="3"/>
  <c r="W1445" i="3"/>
  <c r="AH1445" i="3"/>
  <c r="AS1445" i="3"/>
  <c r="BC1445" i="3"/>
  <c r="Q1445" i="3"/>
  <c r="AA1445" i="3"/>
  <c r="AL1445" i="3"/>
  <c r="AW1445" i="3"/>
  <c r="BG1445" i="3"/>
  <c r="R1445" i="3"/>
  <c r="AC1445" i="3"/>
  <c r="AM1445" i="3"/>
  <c r="AX1445" i="3"/>
  <c r="BI1445" i="3"/>
  <c r="V1445" i="3"/>
  <c r="AG1445" i="3"/>
  <c r="AQ1445" i="3"/>
  <c r="BB1445" i="3"/>
  <c r="BG1443" i="3"/>
  <c r="AO1460" i="3"/>
  <c r="AA1427" i="3"/>
  <c r="BM1427" i="3" s="1"/>
  <c r="BB1490" i="3"/>
  <c r="N1490" i="3"/>
  <c r="V1490" i="3"/>
  <c r="AT1490" i="3"/>
  <c r="AU1511" i="3"/>
  <c r="O1511" i="3"/>
  <c r="BF1511" i="3"/>
  <c r="Z1511" i="3"/>
  <c r="AJ1511" i="3"/>
  <c r="AA1449" i="3"/>
  <c r="AH1449" i="3"/>
  <c r="AQ1449" i="3"/>
  <c r="AX1449" i="3"/>
  <c r="BF1532" i="3"/>
  <c r="R1524" i="3"/>
  <c r="V1488" i="3"/>
  <c r="L1358" i="3"/>
  <c r="K1358" i="3"/>
  <c r="L1355" i="3"/>
  <c r="BF1355" i="3" s="1"/>
  <c r="L1353" i="3"/>
  <c r="AV1353" i="3" s="1"/>
  <c r="BL1406" i="3"/>
  <c r="BM1406" i="3"/>
  <c r="AP1412" i="3"/>
  <c r="AT1412" i="3"/>
  <c r="BC1412" i="3"/>
  <c r="M1412" i="3"/>
  <c r="AF1412" i="3"/>
  <c r="AF1407" i="3"/>
  <c r="AS1407" i="3"/>
  <c r="AJ1407" i="3"/>
  <c r="Q1407" i="3"/>
  <c r="AE1407" i="3"/>
  <c r="AT1407" i="3"/>
  <c r="N1407" i="3"/>
  <c r="BM1431" i="3"/>
  <c r="BK1436" i="3"/>
  <c r="BL1439" i="3"/>
  <c r="BM1441" i="3"/>
  <c r="BM1443" i="3"/>
  <c r="BL1462" i="3"/>
  <c r="BL1468" i="3"/>
  <c r="BJ1468" i="3"/>
  <c r="BL1481" i="3"/>
  <c r="BN1468" i="3"/>
  <c r="BL1511" i="3"/>
  <c r="BF1522" i="3"/>
  <c r="BF1538" i="3"/>
  <c r="BL1542" i="3"/>
  <c r="BM1542" i="3"/>
  <c r="BL1560" i="3"/>
  <c r="BL1564" i="3"/>
  <c r="BL1579" i="3"/>
  <c r="BJ1579" i="3"/>
  <c r="O1433" i="3"/>
  <c r="AJ1433" i="3"/>
  <c r="BE1433" i="3"/>
  <c r="T1433" i="3"/>
  <c r="AO1433" i="3"/>
  <c r="Y1433" i="3"/>
  <c r="AU1433" i="3"/>
  <c r="AE1433" i="3"/>
  <c r="AZ1433" i="3"/>
  <c r="BH1401" i="3"/>
  <c r="AB1401" i="3"/>
  <c r="AR1401" i="3"/>
  <c r="U1478" i="3"/>
  <c r="BA1478" i="3"/>
  <c r="U1466" i="3"/>
  <c r="BL1466" i="3" s="1"/>
  <c r="AK1466" i="3"/>
  <c r="BA1466" i="3"/>
  <c r="BJ1466" i="3" s="1"/>
  <c r="N1480" i="3"/>
  <c r="Y1480" i="3"/>
  <c r="AH1480" i="3"/>
  <c r="AT1480" i="3"/>
  <c r="BE1480" i="3"/>
  <c r="Q1480" i="3"/>
  <c r="Z1480" i="3"/>
  <c r="AL1480" i="3"/>
  <c r="AW1480" i="3"/>
  <c r="BF1480" i="3"/>
  <c r="R1480" i="3"/>
  <c r="AD1480" i="3"/>
  <c r="AO1480" i="3"/>
  <c r="AX1480" i="3"/>
  <c r="V1480" i="3"/>
  <c r="AG1480" i="3"/>
  <c r="AP1480" i="3"/>
  <c r="BB1480" i="3"/>
  <c r="AE1492" i="3"/>
  <c r="AZ1492" i="3"/>
  <c r="BG1449" i="3"/>
  <c r="Q1449" i="3"/>
  <c r="W1449" i="3"/>
  <c r="AG1449" i="3"/>
  <c r="AD1488" i="3"/>
  <c r="R1532" i="3"/>
  <c r="V1486" i="3"/>
  <c r="AT1486" i="3"/>
  <c r="BB1486" i="3"/>
  <c r="N1486" i="3"/>
  <c r="BJ1486" i="3" s="1"/>
  <c r="BJ1606" i="3"/>
  <c r="BL1606" i="3"/>
  <c r="BJ1604" i="3"/>
  <c r="BM1604" i="3"/>
  <c r="BM1636" i="3"/>
  <c r="BL1604" i="3"/>
  <c r="BK1606" i="3"/>
  <c r="BN1606" i="3"/>
  <c r="BM1606" i="3"/>
  <c r="BK1636" i="3"/>
  <c r="BN1636" i="3"/>
  <c r="BL1636" i="3"/>
  <c r="BK1604" i="3"/>
  <c r="BN1604" i="3"/>
  <c r="BJ1413" i="3"/>
  <c r="BL1418" i="3"/>
  <c r="BJ1418" i="3"/>
  <c r="BN1407" i="3"/>
  <c r="BN1423" i="3"/>
  <c r="BK1423" i="3"/>
  <c r="BN1427" i="3"/>
  <c r="BK1427" i="3"/>
  <c r="BJ1427" i="3"/>
  <c r="BM1436" i="3"/>
  <c r="BL1438" i="3"/>
  <c r="BJ1438" i="3"/>
  <c r="BN1448" i="3"/>
  <c r="BK1448" i="3"/>
  <c r="BN1430" i="3"/>
  <c r="BK1430" i="3"/>
  <c r="BJ1430" i="3"/>
  <c r="BJ1450" i="3"/>
  <c r="BJ1452" i="3"/>
  <c r="BJ1454" i="3"/>
  <c r="BN1438" i="3"/>
  <c r="BJ1439" i="3"/>
  <c r="BN1439" i="3"/>
  <c r="BK1439" i="3"/>
  <c r="BJ1441" i="3"/>
  <c r="BJ1443" i="3"/>
  <c r="BJ1446" i="3"/>
  <c r="BJ1448" i="3"/>
  <c r="BM1432" i="3"/>
  <c r="BJ1432" i="3"/>
  <c r="BN1456" i="3"/>
  <c r="BK1456" i="3"/>
  <c r="BJ1457" i="3"/>
  <c r="BM1457" i="3"/>
  <c r="BN1440" i="3"/>
  <c r="BK1440" i="3"/>
  <c r="BN1441" i="3"/>
  <c r="BM1452" i="3"/>
  <c r="BL1424" i="3"/>
  <c r="BN1424" i="3"/>
  <c r="BK1424" i="3"/>
  <c r="BJ1424" i="3"/>
  <c r="BM1442" i="3"/>
  <c r="BJ1442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AD1451" i="3"/>
  <c r="AT1451" i="3"/>
  <c r="R1451" i="3"/>
  <c r="AH1451" i="3"/>
  <c r="AX1451" i="3"/>
  <c r="V1451" i="3"/>
  <c r="AL1451" i="3"/>
  <c r="BB1451" i="3"/>
  <c r="Z1451" i="3"/>
  <c r="AP1451" i="3"/>
  <c r="BF1451" i="3"/>
  <c r="BM1454" i="3"/>
  <c r="AE1461" i="3"/>
  <c r="BA1461" i="3"/>
  <c r="U1461" i="3"/>
  <c r="AP1461" i="3"/>
  <c r="BN1464" i="3"/>
  <c r="BK1464" i="3"/>
  <c r="BM1444" i="3"/>
  <c r="BJ1444" i="3"/>
  <c r="BJ1453" i="3"/>
  <c r="BK1453" i="3"/>
  <c r="BN1453" i="3"/>
  <c r="BL1453" i="3"/>
  <c r="Z1461" i="3"/>
  <c r="BC1465" i="3"/>
  <c r="BM1467" i="3"/>
  <c r="BJ1473" i="3"/>
  <c r="BL1476" i="3"/>
  <c r="BJ1476" i="3"/>
  <c r="AO1461" i="3"/>
  <c r="S1461" i="3"/>
  <c r="AX1461" i="3"/>
  <c r="AC1461" i="3"/>
  <c r="BG1461" i="3"/>
  <c r="AL1461" i="3"/>
  <c r="Q1461" i="3"/>
  <c r="AV1461" i="3"/>
  <c r="AF1461" i="3"/>
  <c r="P1461" i="3"/>
  <c r="BG1465" i="3"/>
  <c r="BJ1467" i="3"/>
  <c r="AO1463" i="3"/>
  <c r="S1463" i="3"/>
  <c r="AX1463" i="3"/>
  <c r="AC1463" i="3"/>
  <c r="BG1463" i="3"/>
  <c r="AL1463" i="3"/>
  <c r="Q1463" i="3"/>
  <c r="AV1463" i="3"/>
  <c r="AF1463" i="3"/>
  <c r="P1463" i="3"/>
  <c r="BN1469" i="3"/>
  <c r="BK1469" i="3"/>
  <c r="BM1480" i="3"/>
  <c r="BK1481" i="3"/>
  <c r="BN1481" i="3"/>
  <c r="BN1399" i="3"/>
  <c r="BK1399" i="3"/>
  <c r="BL1420" i="3"/>
  <c r="BJ1420" i="3"/>
  <c r="BN1445" i="3"/>
  <c r="BF1465" i="3"/>
  <c r="AO1465" i="3"/>
  <c r="S1465" i="3"/>
  <c r="BA1465" i="3"/>
  <c r="AH1465" i="3"/>
  <c r="M1465" i="3"/>
  <c r="AV1465" i="3"/>
  <c r="AA1465" i="3"/>
  <c r="AN1465" i="3"/>
  <c r="X1465" i="3"/>
  <c r="BN1471" i="3"/>
  <c r="BK1471" i="3"/>
  <c r="BM1474" i="3"/>
  <c r="BM1475" i="3"/>
  <c r="BJ1475" i="3"/>
  <c r="BK1485" i="3"/>
  <c r="BN1485" i="3"/>
  <c r="BL1486" i="3"/>
  <c r="BL1483" i="3"/>
  <c r="BM1483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Q1493" i="3"/>
  <c r="V1493" i="3"/>
  <c r="AB1493" i="3"/>
  <c r="AG1493" i="3"/>
  <c r="AL1493" i="3"/>
  <c r="AR1493" i="3"/>
  <c r="AW1493" i="3"/>
  <c r="BB1493" i="3"/>
  <c r="BH1493" i="3"/>
  <c r="M1493" i="3"/>
  <c r="R1493" i="3"/>
  <c r="X1493" i="3"/>
  <c r="AC1493" i="3"/>
  <c r="AH1493" i="3"/>
  <c r="AN1493" i="3"/>
  <c r="AS1493" i="3"/>
  <c r="AX1493" i="3"/>
  <c r="BD1493" i="3"/>
  <c r="BI1493" i="3"/>
  <c r="N1493" i="3"/>
  <c r="T1493" i="3"/>
  <c r="Y1493" i="3"/>
  <c r="AD1493" i="3"/>
  <c r="AJ1493" i="3"/>
  <c r="AO1493" i="3"/>
  <c r="AT1493" i="3"/>
  <c r="AZ1493" i="3"/>
  <c r="BE1493" i="3"/>
  <c r="P1493" i="3"/>
  <c r="AK1493" i="3"/>
  <c r="BF1493" i="3"/>
  <c r="U1493" i="3"/>
  <c r="AP1493" i="3"/>
  <c r="Z1493" i="3"/>
  <c r="AV1493" i="3"/>
  <c r="AF1493" i="3"/>
  <c r="BA1493" i="3"/>
  <c r="BN1507" i="3"/>
  <c r="BK1507" i="3"/>
  <c r="O1512" i="3"/>
  <c r="N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M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H1512" i="3"/>
  <c r="AP1512" i="3"/>
  <c r="R1512" i="3"/>
  <c r="AX1512" i="3"/>
  <c r="Z1512" i="3"/>
  <c r="BF1512" i="3"/>
  <c r="O1496" i="3"/>
  <c r="S1496" i="3"/>
  <c r="W1496" i="3"/>
  <c r="AA1496" i="3"/>
  <c r="AE1496" i="3"/>
  <c r="AI1496" i="3"/>
  <c r="AM1496" i="3"/>
  <c r="AQ1496" i="3"/>
  <c r="AU1496" i="3"/>
  <c r="AY1496" i="3"/>
  <c r="BC1496" i="3"/>
  <c r="BG1496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AD1496" i="3"/>
  <c r="AT1496" i="3"/>
  <c r="R1496" i="3"/>
  <c r="AH1496" i="3"/>
  <c r="AX1496" i="3"/>
  <c r="V1496" i="3"/>
  <c r="AL1496" i="3"/>
  <c r="BB1496" i="3"/>
  <c r="Z1496" i="3"/>
  <c r="AP1496" i="3"/>
  <c r="BF1496" i="3"/>
  <c r="BK1494" i="3"/>
  <c r="BN1494" i="3"/>
  <c r="BL1494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B1515" i="3"/>
  <c r="AJ1515" i="3"/>
  <c r="AR1515" i="3"/>
  <c r="AZ1515" i="3"/>
  <c r="BH1515" i="3"/>
  <c r="AL1515" i="3"/>
  <c r="N1515" i="3"/>
  <c r="AT1515" i="3"/>
  <c r="V1515" i="3"/>
  <c r="BB1515" i="3"/>
  <c r="AD1515" i="3"/>
  <c r="M1523" i="3"/>
  <c r="Q1523" i="3"/>
  <c r="U1523" i="3"/>
  <c r="Y1523" i="3"/>
  <c r="AC1523" i="3"/>
  <c r="AG1523" i="3"/>
  <c r="AK1523" i="3"/>
  <c r="AO1523" i="3"/>
  <c r="AS1523" i="3"/>
  <c r="AW1523" i="3"/>
  <c r="BA1523" i="3"/>
  <c r="BE1523" i="3"/>
  <c r="BI1523" i="3"/>
  <c r="O1523" i="3"/>
  <c r="S1523" i="3"/>
  <c r="W1523" i="3"/>
  <c r="AA1523" i="3"/>
  <c r="AE1523" i="3"/>
  <c r="AI1523" i="3"/>
  <c r="AM1523" i="3"/>
  <c r="AQ1523" i="3"/>
  <c r="AU1523" i="3"/>
  <c r="AY1523" i="3"/>
  <c r="BC1523" i="3"/>
  <c r="BG1523" i="3"/>
  <c r="P1523" i="3"/>
  <c r="X1523" i="3"/>
  <c r="AF1523" i="3"/>
  <c r="AN1523" i="3"/>
  <c r="AV1523" i="3"/>
  <c r="BD1523" i="3"/>
  <c r="R1523" i="3"/>
  <c r="Z1523" i="3"/>
  <c r="AH1523" i="3"/>
  <c r="AP1523" i="3"/>
  <c r="AX1523" i="3"/>
  <c r="BF1523" i="3"/>
  <c r="T1523" i="3"/>
  <c r="AB1523" i="3"/>
  <c r="AJ1523" i="3"/>
  <c r="AR1523" i="3"/>
  <c r="AZ1523" i="3"/>
  <c r="BH1523" i="3"/>
  <c r="AL1523" i="3"/>
  <c r="N1523" i="3"/>
  <c r="AT1523" i="3"/>
  <c r="V1523" i="3"/>
  <c r="BB1523" i="3"/>
  <c r="AD1523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X1531" i="3"/>
  <c r="AF1531" i="3"/>
  <c r="AN1531" i="3"/>
  <c r="AV1531" i="3"/>
  <c r="BD1531" i="3"/>
  <c r="R1531" i="3"/>
  <c r="Z1531" i="3"/>
  <c r="AH1531" i="3"/>
  <c r="AP1531" i="3"/>
  <c r="AX1531" i="3"/>
  <c r="BF1531" i="3"/>
  <c r="T1531" i="3"/>
  <c r="AB1531" i="3"/>
  <c r="AJ1531" i="3"/>
  <c r="AR1531" i="3"/>
  <c r="AZ1531" i="3"/>
  <c r="BH1531" i="3"/>
  <c r="AL1531" i="3"/>
  <c r="N1531" i="3"/>
  <c r="AT1531" i="3"/>
  <c r="V1531" i="3"/>
  <c r="BB1531" i="3"/>
  <c r="AD1531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N1539" i="3"/>
  <c r="T1539" i="3"/>
  <c r="Y1539" i="3"/>
  <c r="AD1539" i="3"/>
  <c r="AJ1539" i="3"/>
  <c r="AO1539" i="3"/>
  <c r="AT1539" i="3"/>
  <c r="AZ1539" i="3"/>
  <c r="BE1539" i="3"/>
  <c r="P1539" i="3"/>
  <c r="U1539" i="3"/>
  <c r="Z1539" i="3"/>
  <c r="AF1539" i="3"/>
  <c r="AK1539" i="3"/>
  <c r="AP1539" i="3"/>
  <c r="AV1539" i="3"/>
  <c r="BA1539" i="3"/>
  <c r="BF1539" i="3"/>
  <c r="Q1539" i="3"/>
  <c r="V1539" i="3"/>
  <c r="AB1539" i="3"/>
  <c r="AG1539" i="3"/>
  <c r="AL1539" i="3"/>
  <c r="AR1539" i="3"/>
  <c r="AW1539" i="3"/>
  <c r="BB1539" i="3"/>
  <c r="BH1539" i="3"/>
  <c r="AC1539" i="3"/>
  <c r="AX1539" i="3"/>
  <c r="M1539" i="3"/>
  <c r="AH1539" i="3"/>
  <c r="BD1539" i="3"/>
  <c r="R1539" i="3"/>
  <c r="AN1539" i="3"/>
  <c r="BI1539" i="3"/>
  <c r="X1539" i="3"/>
  <c r="AS1539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N1547" i="3"/>
  <c r="T1547" i="3"/>
  <c r="Y1547" i="3"/>
  <c r="AD1547" i="3"/>
  <c r="AJ1547" i="3"/>
  <c r="AO1547" i="3"/>
  <c r="AT1547" i="3"/>
  <c r="AZ1547" i="3"/>
  <c r="BE1547" i="3"/>
  <c r="Q1547" i="3"/>
  <c r="V1547" i="3"/>
  <c r="AB1547" i="3"/>
  <c r="AG1547" i="3"/>
  <c r="AL1547" i="3"/>
  <c r="AR1547" i="3"/>
  <c r="AW1547" i="3"/>
  <c r="BB1547" i="3"/>
  <c r="BH1547" i="3"/>
  <c r="P1547" i="3"/>
  <c r="Z1547" i="3"/>
  <c r="AK1547" i="3"/>
  <c r="AV1547" i="3"/>
  <c r="BF1547" i="3"/>
  <c r="R1547" i="3"/>
  <c r="AC1547" i="3"/>
  <c r="AN1547" i="3"/>
  <c r="AX1547" i="3"/>
  <c r="BI1547" i="3"/>
  <c r="U1547" i="3"/>
  <c r="AF1547" i="3"/>
  <c r="AP1547" i="3"/>
  <c r="BA1547" i="3"/>
  <c r="M1547" i="3"/>
  <c r="X1547" i="3"/>
  <c r="AH1547" i="3"/>
  <c r="AS1547" i="3"/>
  <c r="BD1547" i="3"/>
  <c r="BN1495" i="3"/>
  <c r="BK1495" i="3"/>
  <c r="BJ1509" i="3"/>
  <c r="BK1511" i="3"/>
  <c r="BN1511" i="3"/>
  <c r="BJ1516" i="3"/>
  <c r="BM1520" i="3"/>
  <c r="BJ1524" i="3"/>
  <c r="BJ1532" i="3"/>
  <c r="BM1536" i="3"/>
  <c r="BL1546" i="3"/>
  <c r="BL1550" i="3"/>
  <c r="BM1552" i="3"/>
  <c r="BM1554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Q1555" i="3"/>
  <c r="V1555" i="3"/>
  <c r="AB1555" i="3"/>
  <c r="AG1555" i="3"/>
  <c r="AL1555" i="3"/>
  <c r="AR1555" i="3"/>
  <c r="AW1555" i="3"/>
  <c r="BB1555" i="3"/>
  <c r="BH1555" i="3"/>
  <c r="M1555" i="3"/>
  <c r="R1555" i="3"/>
  <c r="X1555" i="3"/>
  <c r="AC1555" i="3"/>
  <c r="AH1555" i="3"/>
  <c r="AN1555" i="3"/>
  <c r="AS1555" i="3"/>
  <c r="AX1555" i="3"/>
  <c r="BD1555" i="3"/>
  <c r="BI1555" i="3"/>
  <c r="N1555" i="3"/>
  <c r="T1555" i="3"/>
  <c r="Y1555" i="3"/>
  <c r="AD1555" i="3"/>
  <c r="AJ1555" i="3"/>
  <c r="AO1555" i="3"/>
  <c r="AT1555" i="3"/>
  <c r="AZ1555" i="3"/>
  <c r="BE1555" i="3"/>
  <c r="P1555" i="3"/>
  <c r="U1555" i="3"/>
  <c r="Z1555" i="3"/>
  <c r="AF1555" i="3"/>
  <c r="AK1555" i="3"/>
  <c r="AP1555" i="3"/>
  <c r="AV1555" i="3"/>
  <c r="BA1555" i="3"/>
  <c r="BF155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Q1563" i="3"/>
  <c r="V1563" i="3"/>
  <c r="AB1563" i="3"/>
  <c r="AG1563" i="3"/>
  <c r="AL1563" i="3"/>
  <c r="AR1563" i="3"/>
  <c r="AW1563" i="3"/>
  <c r="BB1563" i="3"/>
  <c r="BH1563" i="3"/>
  <c r="M1563" i="3"/>
  <c r="R1563" i="3"/>
  <c r="X1563" i="3"/>
  <c r="AC1563" i="3"/>
  <c r="AH1563" i="3"/>
  <c r="AN1563" i="3"/>
  <c r="AS1563" i="3"/>
  <c r="AX1563" i="3"/>
  <c r="BD1563" i="3"/>
  <c r="BI1563" i="3"/>
  <c r="N1563" i="3"/>
  <c r="T1563" i="3"/>
  <c r="Y1563" i="3"/>
  <c r="AD1563" i="3"/>
  <c r="AJ1563" i="3"/>
  <c r="AO1563" i="3"/>
  <c r="AT1563" i="3"/>
  <c r="AZ1563" i="3"/>
  <c r="BE1563" i="3"/>
  <c r="U1563" i="3"/>
  <c r="AP1563" i="3"/>
  <c r="Z1563" i="3"/>
  <c r="AV1563" i="3"/>
  <c r="AF1563" i="3"/>
  <c r="BA1563" i="3"/>
  <c r="P1563" i="3"/>
  <c r="AK1563" i="3"/>
  <c r="BF1563" i="3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Q1571" i="3"/>
  <c r="V1571" i="3"/>
  <c r="AB1571" i="3"/>
  <c r="AG1571" i="3"/>
  <c r="AL1571" i="3"/>
  <c r="AR1571" i="3"/>
  <c r="AW1571" i="3"/>
  <c r="BB1571" i="3"/>
  <c r="BH1571" i="3"/>
  <c r="M1571" i="3"/>
  <c r="R1571" i="3"/>
  <c r="X1571" i="3"/>
  <c r="AC1571" i="3"/>
  <c r="AH1571" i="3"/>
  <c r="AN1571" i="3"/>
  <c r="AS1571" i="3"/>
  <c r="AX1571" i="3"/>
  <c r="BD1571" i="3"/>
  <c r="BI1571" i="3"/>
  <c r="N1571" i="3"/>
  <c r="T1571" i="3"/>
  <c r="Y1571" i="3"/>
  <c r="AD1571" i="3"/>
  <c r="AJ1571" i="3"/>
  <c r="AO1571" i="3"/>
  <c r="AT1571" i="3"/>
  <c r="AZ1571" i="3"/>
  <c r="BE1571" i="3"/>
  <c r="U1571" i="3"/>
  <c r="AP1571" i="3"/>
  <c r="BA1571" i="3"/>
  <c r="Z1571" i="3"/>
  <c r="AV1571" i="3"/>
  <c r="AF1571" i="3"/>
  <c r="P1571" i="3"/>
  <c r="AK1571" i="3"/>
  <c r="BF1571" i="3"/>
  <c r="AN1514" i="3"/>
  <c r="BB1514" i="3"/>
  <c r="V1514" i="3"/>
  <c r="AR1514" i="3"/>
  <c r="BI1514" i="3"/>
  <c r="AS1514" i="3"/>
  <c r="AC1514" i="3"/>
  <c r="M1514" i="3"/>
  <c r="AU1514" i="3"/>
  <c r="AE1514" i="3"/>
  <c r="O1514" i="3"/>
  <c r="AF1518" i="3"/>
  <c r="AT1518" i="3"/>
  <c r="N1518" i="3"/>
  <c r="AJ1518" i="3"/>
  <c r="BE1518" i="3"/>
  <c r="AO1518" i="3"/>
  <c r="Y1518" i="3"/>
  <c r="BG1518" i="3"/>
  <c r="AQ1518" i="3"/>
  <c r="AA1518" i="3"/>
  <c r="BD1522" i="3"/>
  <c r="X1522" i="3"/>
  <c r="AL1522" i="3"/>
  <c r="BH1522" i="3"/>
  <c r="AB1522" i="3"/>
  <c r="BA1522" i="3"/>
  <c r="AK1522" i="3"/>
  <c r="U1522" i="3"/>
  <c r="BC1522" i="3"/>
  <c r="AM1522" i="3"/>
  <c r="W1522" i="3"/>
  <c r="AV1526" i="3"/>
  <c r="P1526" i="3"/>
  <c r="AD1526" i="3"/>
  <c r="AZ1526" i="3"/>
  <c r="T1526" i="3"/>
  <c r="AW1526" i="3"/>
  <c r="AG1526" i="3"/>
  <c r="Q1526" i="3"/>
  <c r="AY1526" i="3"/>
  <c r="AI1526" i="3"/>
  <c r="S1526" i="3"/>
  <c r="AN1530" i="3"/>
  <c r="BB1530" i="3"/>
  <c r="V1530" i="3"/>
  <c r="AR1530" i="3"/>
  <c r="BI1530" i="3"/>
  <c r="AS1530" i="3"/>
  <c r="AC1530" i="3"/>
  <c r="M1530" i="3"/>
  <c r="AU1530" i="3"/>
  <c r="AE1530" i="3"/>
  <c r="O1530" i="3"/>
  <c r="AF1534" i="3"/>
  <c r="AT1534" i="3"/>
  <c r="N1534" i="3"/>
  <c r="AJ1534" i="3"/>
  <c r="BE1534" i="3"/>
  <c r="AO1534" i="3"/>
  <c r="Y1534" i="3"/>
  <c r="BG1534" i="3"/>
  <c r="AQ1534" i="3"/>
  <c r="AA1534" i="3"/>
  <c r="BD1538" i="3"/>
  <c r="X1538" i="3"/>
  <c r="AL1538" i="3"/>
  <c r="BH1538" i="3"/>
  <c r="AB1538" i="3"/>
  <c r="BA1538" i="3"/>
  <c r="AK1538" i="3"/>
  <c r="U1538" i="3"/>
  <c r="BC1538" i="3"/>
  <c r="AM1538" i="3"/>
  <c r="W1538" i="3"/>
  <c r="BN1546" i="3"/>
  <c r="BK1546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P1584" i="3"/>
  <c r="X1584" i="3"/>
  <c r="AF1584" i="3"/>
  <c r="AN1584" i="3"/>
  <c r="AV1584" i="3"/>
  <c r="BD1584" i="3"/>
  <c r="R1584" i="3"/>
  <c r="AH1584" i="3"/>
  <c r="AX1584" i="3"/>
  <c r="T1584" i="3"/>
  <c r="AB1584" i="3"/>
  <c r="AJ1584" i="3"/>
  <c r="BH1584" i="3"/>
  <c r="Z1584" i="3"/>
  <c r="AP1584" i="3"/>
  <c r="BF1584" i="3"/>
  <c r="AZ1584" i="3"/>
  <c r="AR1584" i="3"/>
  <c r="N1584" i="3"/>
  <c r="V1584" i="3"/>
  <c r="AD1584" i="3"/>
  <c r="AL1584" i="3"/>
  <c r="AT1584" i="3"/>
  <c r="BB158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P1592" i="3"/>
  <c r="X1592" i="3"/>
  <c r="AF1592" i="3"/>
  <c r="AN1592" i="3"/>
  <c r="AV1592" i="3"/>
  <c r="BD1592" i="3"/>
  <c r="T1592" i="3"/>
  <c r="AB1592" i="3"/>
  <c r="AJ1592" i="3"/>
  <c r="BH1592" i="3"/>
  <c r="R1592" i="3"/>
  <c r="Z1592" i="3"/>
  <c r="AH1592" i="3"/>
  <c r="AP1592" i="3"/>
  <c r="AX1592" i="3"/>
  <c r="BF1592" i="3"/>
  <c r="AZ1592" i="3"/>
  <c r="AR1592" i="3"/>
  <c r="N1592" i="3"/>
  <c r="V1592" i="3"/>
  <c r="AD1592" i="3"/>
  <c r="AL1592" i="3"/>
  <c r="AT1592" i="3"/>
  <c r="BB1592" i="3"/>
  <c r="BM1566" i="3"/>
  <c r="BN1566" i="3"/>
  <c r="BK1566" i="3"/>
  <c r="V1578" i="3"/>
  <c r="AL1578" i="3"/>
  <c r="BB1578" i="3"/>
  <c r="BJ1583" i="3"/>
  <c r="BJ1568" i="3"/>
  <c r="BM1572" i="3"/>
  <c r="BN1572" i="3"/>
  <c r="BK1572" i="3"/>
  <c r="BK1574" i="3"/>
  <c r="BN1574" i="3"/>
  <c r="BA1578" i="3"/>
  <c r="AK1578" i="3"/>
  <c r="U1578" i="3"/>
  <c r="BD1578" i="3"/>
  <c r="AN1578" i="3"/>
  <c r="X1578" i="3"/>
  <c r="BC1578" i="3"/>
  <c r="AM1578" i="3"/>
  <c r="W1578" i="3"/>
  <c r="AL1580" i="3"/>
  <c r="BL1544" i="3"/>
  <c r="BJ1560" i="3"/>
  <c r="BJ1564" i="3"/>
  <c r="BL1574" i="3"/>
  <c r="BM1577" i="3"/>
  <c r="BN1579" i="3"/>
  <c r="BK1579" i="3"/>
  <c r="BK1581" i="3"/>
  <c r="BN1581" i="3"/>
  <c r="BL1583" i="3"/>
  <c r="BM1585" i="3"/>
  <c r="BK1589" i="3"/>
  <c r="BN1589" i="3"/>
  <c r="BM1593" i="3"/>
  <c r="BL1404" i="3"/>
  <c r="BN1401" i="3"/>
  <c r="BK1401" i="3"/>
  <c r="BK1402" i="3"/>
  <c r="BN1402" i="3"/>
  <c r="BJ1408" i="3"/>
  <c r="BN1411" i="3"/>
  <c r="BK1411" i="3"/>
  <c r="BK1408" i="3"/>
  <c r="BN1408" i="3"/>
  <c r="BM1410" i="3"/>
  <c r="BM1415" i="3"/>
  <c r="BM1419" i="3"/>
  <c r="BJ1404" i="3"/>
  <c r="BK1415" i="3"/>
  <c r="BM1418" i="3"/>
  <c r="BN1418" i="3"/>
  <c r="BK1418" i="3"/>
  <c r="BL1416" i="3"/>
  <c r="BJ1416" i="3"/>
  <c r="BN1422" i="3"/>
  <c r="BK1422" i="3"/>
  <c r="BJ1422" i="3"/>
  <c r="BM1421" i="3"/>
  <c r="BM1423" i="3"/>
  <c r="BL1427" i="3"/>
  <c r="BN1431" i="3"/>
  <c r="BK1431" i="3"/>
  <c r="BJ1431" i="3"/>
  <c r="BL1436" i="3"/>
  <c r="BJ1436" i="3"/>
  <c r="BM1439" i="3"/>
  <c r="BM1445" i="3"/>
  <c r="BN1446" i="3"/>
  <c r="BK1446" i="3"/>
  <c r="BM1448" i="3"/>
  <c r="BM1426" i="3"/>
  <c r="BJ1433" i="3"/>
  <c r="BL1447" i="3"/>
  <c r="BN1429" i="3"/>
  <c r="BK1429" i="3"/>
  <c r="BJ1429" i="3"/>
  <c r="BN1436" i="3"/>
  <c r="BJ1437" i="3"/>
  <c r="BL1432" i="3"/>
  <c r="BN1432" i="3"/>
  <c r="BK1432" i="3"/>
  <c r="BM1450" i="3"/>
  <c r="BL1457" i="3"/>
  <c r="BJ1458" i="3"/>
  <c r="BL1440" i="3"/>
  <c r="BL1452" i="3"/>
  <c r="BL1454" i="3"/>
  <c r="BL1458" i="3"/>
  <c r="BN1462" i="3"/>
  <c r="BK1462" i="3"/>
  <c r="BM1464" i="3"/>
  <c r="BK1450" i="3"/>
  <c r="AU1461" i="3"/>
  <c r="BN1473" i="3"/>
  <c r="BK1473" i="3"/>
  <c r="BL1477" i="3"/>
  <c r="BL1428" i="3"/>
  <c r="BN1428" i="3"/>
  <c r="BK1428" i="3"/>
  <c r="BJ1428" i="3"/>
  <c r="BE1461" i="3"/>
  <c r="AI1461" i="3"/>
  <c r="N1461" i="3"/>
  <c r="AS1461" i="3"/>
  <c r="W1461" i="3"/>
  <c r="BB1461" i="3"/>
  <c r="AG1461" i="3"/>
  <c r="BH1461" i="3"/>
  <c r="AR1461" i="3"/>
  <c r="AB1461" i="3"/>
  <c r="BN1466" i="3"/>
  <c r="BK1466" i="3"/>
  <c r="BN1467" i="3"/>
  <c r="BK1467" i="3"/>
  <c r="AK1461" i="3"/>
  <c r="BE1463" i="3"/>
  <c r="AI1463" i="3"/>
  <c r="N1463" i="3"/>
  <c r="AS1463" i="3"/>
  <c r="W1463" i="3"/>
  <c r="BB1463" i="3"/>
  <c r="AG1463" i="3"/>
  <c r="BH1463" i="3"/>
  <c r="AR1463" i="3"/>
  <c r="AB1463" i="3"/>
  <c r="BM1471" i="3"/>
  <c r="BN1476" i="3"/>
  <c r="BJ1477" i="3"/>
  <c r="BL1480" i="3"/>
  <c r="BN1420" i="3"/>
  <c r="BK1420" i="3"/>
  <c r="BB1465" i="3"/>
  <c r="AI1465" i="3"/>
  <c r="N1465" i="3"/>
  <c r="AW1465" i="3"/>
  <c r="AC1465" i="3"/>
  <c r="BH1465" i="3"/>
  <c r="AQ1465" i="3"/>
  <c r="V1465" i="3"/>
  <c r="AJ1465" i="3"/>
  <c r="BL1474" i="3"/>
  <c r="BJ1474" i="3"/>
  <c r="BJ1479" i="3"/>
  <c r="BN1475" i="3"/>
  <c r="BK1475" i="3"/>
  <c r="O1461" i="3"/>
  <c r="BN1470" i="3"/>
  <c r="BK1470" i="3"/>
  <c r="BN1478" i="3"/>
  <c r="BK1478" i="3"/>
  <c r="BK1486" i="3"/>
  <c r="BN1486" i="3"/>
  <c r="BM1490" i="3"/>
  <c r="BJ1483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M1489" i="3"/>
  <c r="Q1489" i="3"/>
  <c r="U1489" i="3"/>
  <c r="Y1489" i="3"/>
  <c r="AC1489" i="3"/>
  <c r="AG1489" i="3"/>
  <c r="AK1489" i="3"/>
  <c r="AO1489" i="3"/>
  <c r="AS1489" i="3"/>
  <c r="AW1489" i="3"/>
  <c r="BA1489" i="3"/>
  <c r="BE1489" i="3"/>
  <c r="BI1489" i="3"/>
  <c r="T1489" i="3"/>
  <c r="AB1489" i="3"/>
  <c r="AJ1489" i="3"/>
  <c r="AR1489" i="3"/>
  <c r="AZ1489" i="3"/>
  <c r="BH1489" i="3"/>
  <c r="N1489" i="3"/>
  <c r="V1489" i="3"/>
  <c r="AD1489" i="3"/>
  <c r="AL1489" i="3"/>
  <c r="AT1489" i="3"/>
  <c r="BB1489" i="3"/>
  <c r="P1489" i="3"/>
  <c r="X1489" i="3"/>
  <c r="AF1489" i="3"/>
  <c r="AN1489" i="3"/>
  <c r="AV1489" i="3"/>
  <c r="BD1489" i="3"/>
  <c r="AH1489" i="3"/>
  <c r="AP1489" i="3"/>
  <c r="R1489" i="3"/>
  <c r="AX1489" i="3"/>
  <c r="BF1489" i="3"/>
  <c r="Z1489" i="3"/>
  <c r="O1498" i="3"/>
  <c r="S1498" i="3"/>
  <c r="W1498" i="3"/>
  <c r="AA1498" i="3"/>
  <c r="AE1498" i="3"/>
  <c r="AI1498" i="3"/>
  <c r="AM1498" i="3"/>
  <c r="AQ1498" i="3"/>
  <c r="AU1498" i="3"/>
  <c r="AY1498" i="3"/>
  <c r="BC1498" i="3"/>
  <c r="BG1498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AD1498" i="3"/>
  <c r="AT1498" i="3"/>
  <c r="R1498" i="3"/>
  <c r="AH1498" i="3"/>
  <c r="AX1498" i="3"/>
  <c r="V1498" i="3"/>
  <c r="AL1498" i="3"/>
  <c r="BB1498" i="3"/>
  <c r="BF1498" i="3"/>
  <c r="Z1498" i="3"/>
  <c r="AP1498" i="3"/>
  <c r="BN1501" i="3"/>
  <c r="BK1501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T1517" i="3"/>
  <c r="AB1517" i="3"/>
  <c r="AJ1517" i="3"/>
  <c r="AR1517" i="3"/>
  <c r="AZ1517" i="3"/>
  <c r="BH1517" i="3"/>
  <c r="V1517" i="3"/>
  <c r="BB1517" i="3"/>
  <c r="AD1517" i="3"/>
  <c r="AL1517" i="3"/>
  <c r="N1517" i="3"/>
  <c r="AT1517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O1525" i="3"/>
  <c r="S1525" i="3"/>
  <c r="W1525" i="3"/>
  <c r="AA1525" i="3"/>
  <c r="AE1525" i="3"/>
  <c r="AI1525" i="3"/>
  <c r="AM1525" i="3"/>
  <c r="AQ1525" i="3"/>
  <c r="AU1525" i="3"/>
  <c r="AY1525" i="3"/>
  <c r="BC1525" i="3"/>
  <c r="BG1525" i="3"/>
  <c r="P1525" i="3"/>
  <c r="X1525" i="3"/>
  <c r="AF1525" i="3"/>
  <c r="AN1525" i="3"/>
  <c r="AV1525" i="3"/>
  <c r="BD1525" i="3"/>
  <c r="R1525" i="3"/>
  <c r="Z1525" i="3"/>
  <c r="AH1525" i="3"/>
  <c r="AP1525" i="3"/>
  <c r="AX1525" i="3"/>
  <c r="BF1525" i="3"/>
  <c r="T1525" i="3"/>
  <c r="AB1525" i="3"/>
  <c r="AJ1525" i="3"/>
  <c r="AR1525" i="3"/>
  <c r="AZ1525" i="3"/>
  <c r="BH1525" i="3"/>
  <c r="V1525" i="3"/>
  <c r="BB1525" i="3"/>
  <c r="AD1525" i="3"/>
  <c r="AL1525" i="3"/>
  <c r="N1525" i="3"/>
  <c r="AT152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X1533" i="3"/>
  <c r="AF1533" i="3"/>
  <c r="AN1533" i="3"/>
  <c r="AV1533" i="3"/>
  <c r="BD1533" i="3"/>
  <c r="R1533" i="3"/>
  <c r="Z1533" i="3"/>
  <c r="AH1533" i="3"/>
  <c r="AP1533" i="3"/>
  <c r="AX1533" i="3"/>
  <c r="BF1533" i="3"/>
  <c r="T1533" i="3"/>
  <c r="AB1533" i="3"/>
  <c r="AJ1533" i="3"/>
  <c r="AR1533" i="3"/>
  <c r="AZ1533" i="3"/>
  <c r="BH1533" i="3"/>
  <c r="V1533" i="3"/>
  <c r="BB1533" i="3"/>
  <c r="AD1533" i="3"/>
  <c r="AL1533" i="3"/>
  <c r="N1533" i="3"/>
  <c r="AT1533" i="3"/>
  <c r="O1541" i="3"/>
  <c r="S1541" i="3"/>
  <c r="W1541" i="3"/>
  <c r="AA1541" i="3"/>
  <c r="AE1541" i="3"/>
  <c r="AI1541" i="3"/>
  <c r="AM1541" i="3"/>
  <c r="AQ1541" i="3"/>
  <c r="AU1541" i="3"/>
  <c r="AY1541" i="3"/>
  <c r="BC1541" i="3"/>
  <c r="BG1541" i="3"/>
  <c r="N1541" i="3"/>
  <c r="T1541" i="3"/>
  <c r="Y1541" i="3"/>
  <c r="AD1541" i="3"/>
  <c r="AJ1541" i="3"/>
  <c r="AO1541" i="3"/>
  <c r="AT1541" i="3"/>
  <c r="AZ1541" i="3"/>
  <c r="BE1541" i="3"/>
  <c r="Q1541" i="3"/>
  <c r="V1541" i="3"/>
  <c r="AB1541" i="3"/>
  <c r="AG1541" i="3"/>
  <c r="AL1541" i="3"/>
  <c r="AR1541" i="3"/>
  <c r="AW1541" i="3"/>
  <c r="BB1541" i="3"/>
  <c r="BH1541" i="3"/>
  <c r="U1541" i="3"/>
  <c r="AF1541" i="3"/>
  <c r="AP1541" i="3"/>
  <c r="BA1541" i="3"/>
  <c r="M1541" i="3"/>
  <c r="X1541" i="3"/>
  <c r="AH1541" i="3"/>
  <c r="AS1541" i="3"/>
  <c r="BD1541" i="3"/>
  <c r="P1541" i="3"/>
  <c r="Z1541" i="3"/>
  <c r="AK1541" i="3"/>
  <c r="AV1541" i="3"/>
  <c r="BF1541" i="3"/>
  <c r="R1541" i="3"/>
  <c r="AC1541" i="3"/>
  <c r="AN1541" i="3"/>
  <c r="AX1541" i="3"/>
  <c r="BI154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N1549" i="3"/>
  <c r="T1549" i="3"/>
  <c r="Y1549" i="3"/>
  <c r="AD1549" i="3"/>
  <c r="AJ1549" i="3"/>
  <c r="AO1549" i="3"/>
  <c r="AT1549" i="3"/>
  <c r="AZ1549" i="3"/>
  <c r="BE1549" i="3"/>
  <c r="Q1549" i="3"/>
  <c r="V1549" i="3"/>
  <c r="AB1549" i="3"/>
  <c r="AG1549" i="3"/>
  <c r="AL1549" i="3"/>
  <c r="AR1549" i="3"/>
  <c r="AW1549" i="3"/>
  <c r="BB1549" i="3"/>
  <c r="BH1549" i="3"/>
  <c r="U1549" i="3"/>
  <c r="AF1549" i="3"/>
  <c r="AP1549" i="3"/>
  <c r="BA1549" i="3"/>
  <c r="M1549" i="3"/>
  <c r="X1549" i="3"/>
  <c r="AH1549" i="3"/>
  <c r="AS1549" i="3"/>
  <c r="BD1549" i="3"/>
  <c r="P1549" i="3"/>
  <c r="Z1549" i="3"/>
  <c r="AK1549" i="3"/>
  <c r="AV1549" i="3"/>
  <c r="BF1549" i="3"/>
  <c r="R1549" i="3"/>
  <c r="AC1549" i="3"/>
  <c r="AN1549" i="3"/>
  <c r="AX1549" i="3"/>
  <c r="BI1549" i="3"/>
  <c r="BK1509" i="3"/>
  <c r="BN1509" i="3"/>
  <c r="Z1518" i="3"/>
  <c r="BK1520" i="3"/>
  <c r="BN1520" i="3"/>
  <c r="BL1520" i="3"/>
  <c r="Z1526" i="3"/>
  <c r="BK1528" i="3"/>
  <c r="BN1528" i="3"/>
  <c r="Z1534" i="3"/>
  <c r="BK1536" i="3"/>
  <c r="BN1536" i="3"/>
  <c r="BL1536" i="3"/>
  <c r="BM1544" i="3"/>
  <c r="BM1548" i="3"/>
  <c r="BJ1552" i="3"/>
  <c r="BK1552" i="3"/>
  <c r="BN1552" i="3"/>
  <c r="BL1554" i="3"/>
  <c r="AH1514" i="3"/>
  <c r="AH1522" i="3"/>
  <c r="AH1530" i="3"/>
  <c r="AH1538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Q1557" i="3"/>
  <c r="V1557" i="3"/>
  <c r="AB1557" i="3"/>
  <c r="AG1557" i="3"/>
  <c r="AL1557" i="3"/>
  <c r="AR1557" i="3"/>
  <c r="AW1557" i="3"/>
  <c r="BB1557" i="3"/>
  <c r="BH1557" i="3"/>
  <c r="M1557" i="3"/>
  <c r="R1557" i="3"/>
  <c r="X1557" i="3"/>
  <c r="AC1557" i="3"/>
  <c r="AH1557" i="3"/>
  <c r="AN1557" i="3"/>
  <c r="AS1557" i="3"/>
  <c r="AX1557" i="3"/>
  <c r="BD1557" i="3"/>
  <c r="BI1557" i="3"/>
  <c r="N1557" i="3"/>
  <c r="T1557" i="3"/>
  <c r="Y1557" i="3"/>
  <c r="AD1557" i="3"/>
  <c r="AJ1557" i="3"/>
  <c r="AO1557" i="3"/>
  <c r="AT1557" i="3"/>
  <c r="AZ1557" i="3"/>
  <c r="BE1557" i="3"/>
  <c r="P1557" i="3"/>
  <c r="U1557" i="3"/>
  <c r="Z1557" i="3"/>
  <c r="AF1557" i="3"/>
  <c r="AK1557" i="3"/>
  <c r="AP1557" i="3"/>
  <c r="AV1557" i="3"/>
  <c r="BA1557" i="3"/>
  <c r="BF1557" i="3"/>
  <c r="O1565" i="3"/>
  <c r="S1565" i="3"/>
  <c r="W1565" i="3"/>
  <c r="AA1565" i="3"/>
  <c r="AE1565" i="3"/>
  <c r="AI1565" i="3"/>
  <c r="AM1565" i="3"/>
  <c r="AQ1565" i="3"/>
  <c r="AU1565" i="3"/>
  <c r="AY1565" i="3"/>
  <c r="BC1565" i="3"/>
  <c r="BG1565" i="3"/>
  <c r="Q1565" i="3"/>
  <c r="V1565" i="3"/>
  <c r="AB1565" i="3"/>
  <c r="AG1565" i="3"/>
  <c r="AL1565" i="3"/>
  <c r="AR1565" i="3"/>
  <c r="AW1565" i="3"/>
  <c r="BB1565" i="3"/>
  <c r="BH1565" i="3"/>
  <c r="M1565" i="3"/>
  <c r="R1565" i="3"/>
  <c r="X1565" i="3"/>
  <c r="AC1565" i="3"/>
  <c r="AH1565" i="3"/>
  <c r="AN1565" i="3"/>
  <c r="AS1565" i="3"/>
  <c r="AX1565" i="3"/>
  <c r="BD1565" i="3"/>
  <c r="BI1565" i="3"/>
  <c r="N1565" i="3"/>
  <c r="T1565" i="3"/>
  <c r="Y1565" i="3"/>
  <c r="AD1565" i="3"/>
  <c r="AJ1565" i="3"/>
  <c r="AO1565" i="3"/>
  <c r="AT1565" i="3"/>
  <c r="AZ1565" i="3"/>
  <c r="BE1565" i="3"/>
  <c r="U1565" i="3"/>
  <c r="AP1565" i="3"/>
  <c r="BA1565" i="3"/>
  <c r="Z1565" i="3"/>
  <c r="AV1565" i="3"/>
  <c r="AF1565" i="3"/>
  <c r="P1565" i="3"/>
  <c r="AK1565" i="3"/>
  <c r="BF1565" i="3"/>
  <c r="O1573" i="3"/>
  <c r="S1573" i="3"/>
  <c r="W1573" i="3"/>
  <c r="AA1573" i="3"/>
  <c r="AE1573" i="3"/>
  <c r="AI1573" i="3"/>
  <c r="AM1573" i="3"/>
  <c r="AQ1573" i="3"/>
  <c r="AU1573" i="3"/>
  <c r="AY1573" i="3"/>
  <c r="BC1573" i="3"/>
  <c r="BG1573" i="3"/>
  <c r="Q1573" i="3"/>
  <c r="V1573" i="3"/>
  <c r="AB1573" i="3"/>
  <c r="AG1573" i="3"/>
  <c r="AL1573" i="3"/>
  <c r="AR1573" i="3"/>
  <c r="AW1573" i="3"/>
  <c r="BB1573" i="3"/>
  <c r="BH1573" i="3"/>
  <c r="M1573" i="3"/>
  <c r="R1573" i="3"/>
  <c r="X1573" i="3"/>
  <c r="AC1573" i="3"/>
  <c r="AH1573" i="3"/>
  <c r="AN1573" i="3"/>
  <c r="AS1573" i="3"/>
  <c r="AX1573" i="3"/>
  <c r="BD1573" i="3"/>
  <c r="BI1573" i="3"/>
  <c r="N1573" i="3"/>
  <c r="T1573" i="3"/>
  <c r="Y1573" i="3"/>
  <c r="AD1573" i="3"/>
  <c r="AJ1573" i="3"/>
  <c r="AO1573" i="3"/>
  <c r="AT1573" i="3"/>
  <c r="AZ1573" i="3"/>
  <c r="BE1573" i="3"/>
  <c r="U1573" i="3"/>
  <c r="AP1573" i="3"/>
  <c r="BA1573" i="3"/>
  <c r="Z1573" i="3"/>
  <c r="AV1573" i="3"/>
  <c r="AF1573" i="3"/>
  <c r="P1573" i="3"/>
  <c r="AK1573" i="3"/>
  <c r="BF1573" i="3"/>
  <c r="BM1504" i="3"/>
  <c r="AF1514" i="3"/>
  <c r="AT1514" i="3"/>
  <c r="N1514" i="3"/>
  <c r="AJ1514" i="3"/>
  <c r="BE1514" i="3"/>
  <c r="AO1514" i="3"/>
  <c r="Y1514" i="3"/>
  <c r="BG1514" i="3"/>
  <c r="AQ1514" i="3"/>
  <c r="AA1514" i="3"/>
  <c r="BD1518" i="3"/>
  <c r="X1518" i="3"/>
  <c r="AL1518" i="3"/>
  <c r="BH1518" i="3"/>
  <c r="AB1518" i="3"/>
  <c r="BA1518" i="3"/>
  <c r="AK1518" i="3"/>
  <c r="U1518" i="3"/>
  <c r="BC1518" i="3"/>
  <c r="AM1518" i="3"/>
  <c r="W1518" i="3"/>
  <c r="AV1522" i="3"/>
  <c r="P1522" i="3"/>
  <c r="AD1522" i="3"/>
  <c r="AZ1522" i="3"/>
  <c r="T1522" i="3"/>
  <c r="AW1522" i="3"/>
  <c r="AG1522" i="3"/>
  <c r="Q1522" i="3"/>
  <c r="AY1522" i="3"/>
  <c r="AI1522" i="3"/>
  <c r="S1522" i="3"/>
  <c r="AN1526" i="3"/>
  <c r="BB1526" i="3"/>
  <c r="V1526" i="3"/>
  <c r="AR1526" i="3"/>
  <c r="BI1526" i="3"/>
  <c r="AS1526" i="3"/>
  <c r="AC1526" i="3"/>
  <c r="M1526" i="3"/>
  <c r="AU1526" i="3"/>
  <c r="AE1526" i="3"/>
  <c r="O1526" i="3"/>
  <c r="AF1530" i="3"/>
  <c r="AT1530" i="3"/>
  <c r="N1530" i="3"/>
  <c r="AJ1530" i="3"/>
  <c r="BE1530" i="3"/>
  <c r="AO1530" i="3"/>
  <c r="Y1530" i="3"/>
  <c r="BG1530" i="3"/>
  <c r="AQ1530" i="3"/>
  <c r="AA1530" i="3"/>
  <c r="BD1534" i="3"/>
  <c r="X1534" i="3"/>
  <c r="AL1534" i="3"/>
  <c r="BH1534" i="3"/>
  <c r="AB1534" i="3"/>
  <c r="BA1534" i="3"/>
  <c r="AK1534" i="3"/>
  <c r="U1534" i="3"/>
  <c r="BC1534" i="3"/>
  <c r="AM1534" i="3"/>
  <c r="W1534" i="3"/>
  <c r="AV1538" i="3"/>
  <c r="P1538" i="3"/>
  <c r="AD1538" i="3"/>
  <c r="AZ1538" i="3"/>
  <c r="T1538" i="3"/>
  <c r="AW1538" i="3"/>
  <c r="AG1538" i="3"/>
  <c r="Q1538" i="3"/>
  <c r="AY1538" i="3"/>
  <c r="AI1538" i="3"/>
  <c r="S1538" i="3"/>
  <c r="BN1542" i="3"/>
  <c r="BK1542" i="3"/>
  <c r="BM1550" i="3"/>
  <c r="BL1556" i="3"/>
  <c r="BM1556" i="3"/>
  <c r="BN1556" i="3"/>
  <c r="BK1556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P1582" i="3"/>
  <c r="X1582" i="3"/>
  <c r="AF1582" i="3"/>
  <c r="AN1582" i="3"/>
  <c r="AV1582" i="3"/>
  <c r="BD1582" i="3"/>
  <c r="R1582" i="3"/>
  <c r="Z1582" i="3"/>
  <c r="AH1582" i="3"/>
  <c r="AP1582" i="3"/>
  <c r="AX1582" i="3"/>
  <c r="BF1582" i="3"/>
  <c r="T1582" i="3"/>
  <c r="AB1582" i="3"/>
  <c r="AR1582" i="3"/>
  <c r="BH1582" i="3"/>
  <c r="AJ1582" i="3"/>
  <c r="AZ1582" i="3"/>
  <c r="N1582" i="3"/>
  <c r="V1582" i="3"/>
  <c r="AD1582" i="3"/>
  <c r="AL1582" i="3"/>
  <c r="AT1582" i="3"/>
  <c r="BB1582" i="3"/>
  <c r="O1590" i="3"/>
  <c r="S1590" i="3"/>
  <c r="W1590" i="3"/>
  <c r="AA1590" i="3"/>
  <c r="AE1590" i="3"/>
  <c r="AI1590" i="3"/>
  <c r="AM1590" i="3"/>
  <c r="AQ1590" i="3"/>
  <c r="AU1590" i="3"/>
  <c r="AY1590" i="3"/>
  <c r="BC1590" i="3"/>
  <c r="BG1590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P1590" i="3"/>
  <c r="X1590" i="3"/>
  <c r="AF1590" i="3"/>
  <c r="AN1590" i="3"/>
  <c r="AV1590" i="3"/>
  <c r="BD1590" i="3"/>
  <c r="R1590" i="3"/>
  <c r="Z1590" i="3"/>
  <c r="AH1590" i="3"/>
  <c r="AP1590" i="3"/>
  <c r="AX1590" i="3"/>
  <c r="BF1590" i="3"/>
  <c r="T1590" i="3"/>
  <c r="AB1590" i="3"/>
  <c r="AJ1590" i="3"/>
  <c r="AR1590" i="3"/>
  <c r="AZ1590" i="3"/>
  <c r="BH1590" i="3"/>
  <c r="N1590" i="3"/>
  <c r="V1590" i="3"/>
  <c r="AD1590" i="3"/>
  <c r="AL1590" i="3"/>
  <c r="AT1590" i="3"/>
  <c r="BB1590" i="3"/>
  <c r="BJ1589" i="3"/>
  <c r="BJ1566" i="3"/>
  <c r="R1578" i="3"/>
  <c r="BJ1572" i="3"/>
  <c r="BM1574" i="3"/>
  <c r="AW1578" i="3"/>
  <c r="AG1578" i="3"/>
  <c r="Q1578" i="3"/>
  <c r="AZ1578" i="3"/>
  <c r="AJ1578" i="3"/>
  <c r="T1578" i="3"/>
  <c r="AY1578" i="3"/>
  <c r="AI1578" i="3"/>
  <c r="S1578" i="3"/>
  <c r="BL1548" i="3"/>
  <c r="BJ1554" i="3"/>
  <c r="BM1570" i="3"/>
  <c r="BN1570" i="3"/>
  <c r="BK1570" i="3"/>
  <c r="BL1572" i="3"/>
  <c r="BM1575" i="3"/>
  <c r="BL1577" i="3"/>
  <c r="BJ1577" i="3"/>
  <c r="Z1580" i="3"/>
  <c r="BK1583" i="3"/>
  <c r="BN1583" i="3"/>
  <c r="BL1585" i="3"/>
  <c r="BM1587" i="3"/>
  <c r="BK1591" i="3"/>
  <c r="BN1591" i="3"/>
  <c r="BL1593" i="3"/>
  <c r="BM1595" i="3"/>
  <c r="BK1404" i="3"/>
  <c r="BN1404" i="3"/>
  <c r="BL1402" i="3"/>
  <c r="BM1403" i="3"/>
  <c r="O1405" i="3"/>
  <c r="M1405" i="3"/>
  <c r="R1405" i="3"/>
  <c r="V1405" i="3"/>
  <c r="Z1405" i="3"/>
  <c r="AD1405" i="3"/>
  <c r="AH1405" i="3"/>
  <c r="AL1405" i="3"/>
  <c r="AP1405" i="3"/>
  <c r="AT1405" i="3"/>
  <c r="AX1405" i="3"/>
  <c r="BB1405" i="3"/>
  <c r="BF1405" i="3"/>
  <c r="N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X1405" i="3"/>
  <c r="AB1405" i="3"/>
  <c r="AF1405" i="3"/>
  <c r="AJ1405" i="3"/>
  <c r="AN1405" i="3"/>
  <c r="AR1405" i="3"/>
  <c r="AV1405" i="3"/>
  <c r="AZ1405" i="3"/>
  <c r="BD1405" i="3"/>
  <c r="BH1405" i="3"/>
  <c r="Q1405" i="3"/>
  <c r="AG1405" i="3"/>
  <c r="AW1405" i="3"/>
  <c r="U1405" i="3"/>
  <c r="AK1405" i="3"/>
  <c r="BA1405" i="3"/>
  <c r="Y1405" i="3"/>
  <c r="AO1405" i="3"/>
  <c r="BE1405" i="3"/>
  <c r="AS1405" i="3"/>
  <c r="BI1405" i="3"/>
  <c r="AC1405" i="3"/>
  <c r="BJ1400" i="3"/>
  <c r="BM1400" i="3"/>
  <c r="BJ1403" i="3"/>
  <c r="BJ1406" i="3"/>
  <c r="BL1408" i="3"/>
  <c r="BJ1410" i="3"/>
  <c r="BK1410" i="3"/>
  <c r="BN1410" i="3"/>
  <c r="BL1410" i="3"/>
  <c r="AW1412" i="3"/>
  <c r="BL1415" i="3"/>
  <c r="BJ1415" i="3"/>
  <c r="BL1419" i="3"/>
  <c r="BJ1419" i="3"/>
  <c r="BA1412" i="3"/>
  <c r="AE1412" i="3"/>
  <c r="BE1412" i="3"/>
  <c r="AI1412" i="3"/>
  <c r="N1412" i="3"/>
  <c r="AS1412" i="3"/>
  <c r="W1412" i="3"/>
  <c r="BD1412" i="3"/>
  <c r="AN1412" i="3"/>
  <c r="BM1413" i="3"/>
  <c r="BN1415" i="3"/>
  <c r="X1407" i="3"/>
  <c r="BI1407" i="3"/>
  <c r="AC1407" i="3"/>
  <c r="AZ1407" i="3"/>
  <c r="T1407" i="3"/>
  <c r="AG1407" i="3"/>
  <c r="BC1407" i="3"/>
  <c r="AM1407" i="3"/>
  <c r="W1407" i="3"/>
  <c r="BB1407" i="3"/>
  <c r="AL1407" i="3"/>
  <c r="V1407" i="3"/>
  <c r="BM1416" i="3"/>
  <c r="BN1416" i="3"/>
  <c r="BK1416" i="3"/>
  <c r="BL1414" i="3"/>
  <c r="BJ1414" i="3"/>
  <c r="BL1421" i="3"/>
  <c r="BJ1421" i="3"/>
  <c r="BL1431" i="3"/>
  <c r="BM1437" i="3"/>
  <c r="BL1443" i="3"/>
  <c r="BM1446" i="3"/>
  <c r="BJ1449" i="3"/>
  <c r="BN1449" i="3"/>
  <c r="BM1430" i="3"/>
  <c r="BM1433" i="3"/>
  <c r="BL1448" i="3"/>
  <c r="BL1422" i="3"/>
  <c r="BN1425" i="3"/>
  <c r="BK1425" i="3"/>
  <c r="BL1429" i="3"/>
  <c r="P1434" i="3"/>
  <c r="T1434" i="3"/>
  <c r="X1434" i="3"/>
  <c r="AB1434" i="3"/>
  <c r="AF1434" i="3"/>
  <c r="AJ1434" i="3"/>
  <c r="Q1434" i="3"/>
  <c r="V1434" i="3"/>
  <c r="AA1434" i="3"/>
  <c r="AG1434" i="3"/>
  <c r="AL1434" i="3"/>
  <c r="AP1434" i="3"/>
  <c r="AT1434" i="3"/>
  <c r="AX1434" i="3"/>
  <c r="BB1434" i="3"/>
  <c r="BF1434" i="3"/>
  <c r="M1434" i="3"/>
  <c r="R1434" i="3"/>
  <c r="W1434" i="3"/>
  <c r="AC1434" i="3"/>
  <c r="AH1434" i="3"/>
  <c r="AM1434" i="3"/>
  <c r="AQ1434" i="3"/>
  <c r="AU1434" i="3"/>
  <c r="AY1434" i="3"/>
  <c r="BC1434" i="3"/>
  <c r="BG1434" i="3"/>
  <c r="N1434" i="3"/>
  <c r="S1434" i="3"/>
  <c r="Y1434" i="3"/>
  <c r="AD1434" i="3"/>
  <c r="AI1434" i="3"/>
  <c r="AN1434" i="3"/>
  <c r="AR1434" i="3"/>
  <c r="AV1434" i="3"/>
  <c r="AZ1434" i="3"/>
  <c r="BD1434" i="3"/>
  <c r="BH1434" i="3"/>
  <c r="O1434" i="3"/>
  <c r="AK1434" i="3"/>
  <c r="BA1434" i="3"/>
  <c r="U1434" i="3"/>
  <c r="AO1434" i="3"/>
  <c r="BE1434" i="3"/>
  <c r="Z1434" i="3"/>
  <c r="AS1434" i="3"/>
  <c r="BI1434" i="3"/>
  <c r="AE1434" i="3"/>
  <c r="AW1434" i="3"/>
  <c r="BJ1435" i="3"/>
  <c r="BN1437" i="3"/>
  <c r="BK1437" i="3"/>
  <c r="BL1450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Q1455" i="3"/>
  <c r="Y1455" i="3"/>
  <c r="AG1455" i="3"/>
  <c r="AO1455" i="3"/>
  <c r="AW1455" i="3"/>
  <c r="BE1455" i="3"/>
  <c r="R1455" i="3"/>
  <c r="Z1455" i="3"/>
  <c r="AH1455" i="3"/>
  <c r="AP1455" i="3"/>
  <c r="AX1455" i="3"/>
  <c r="BF1455" i="3"/>
  <c r="M1455" i="3"/>
  <c r="U1455" i="3"/>
  <c r="AC1455" i="3"/>
  <c r="AK1455" i="3"/>
  <c r="AS1455" i="3"/>
  <c r="BA1455" i="3"/>
  <c r="BI1455" i="3"/>
  <c r="AD1455" i="3"/>
  <c r="AL1455" i="3"/>
  <c r="N1455" i="3"/>
  <c r="AT1455" i="3"/>
  <c r="V1455" i="3"/>
  <c r="BB1455" i="3"/>
  <c r="BL1456" i="3"/>
  <c r="BN1458" i="3"/>
  <c r="BK1458" i="3"/>
  <c r="BJ1459" i="3"/>
  <c r="BM1459" i="3"/>
  <c r="BM1440" i="3"/>
  <c r="BJ1440" i="3"/>
  <c r="BN1454" i="3"/>
  <c r="BK1454" i="3"/>
  <c r="BM1424" i="3"/>
  <c r="BN1442" i="3"/>
  <c r="BK1442" i="3"/>
  <c r="BN1443" i="3"/>
  <c r="BK1457" i="3"/>
  <c r="BN1457" i="3"/>
  <c r="BN1460" i="3"/>
  <c r="BK1460" i="3"/>
  <c r="BM1462" i="3"/>
  <c r="AE1465" i="3"/>
  <c r="AY1465" i="3"/>
  <c r="BN1444" i="3"/>
  <c r="BK1444" i="3"/>
  <c r="BN1450" i="3"/>
  <c r="O1465" i="3"/>
  <c r="AY1461" i="3"/>
  <c r="AD1461" i="3"/>
  <c r="BI1461" i="3"/>
  <c r="AM1461" i="3"/>
  <c r="R1461" i="3"/>
  <c r="AW1461" i="3"/>
  <c r="AA1461" i="3"/>
  <c r="BD1461" i="3"/>
  <c r="AN1461" i="3"/>
  <c r="X1461" i="3"/>
  <c r="U1465" i="3"/>
  <c r="BL1460" i="3"/>
  <c r="BF1461" i="3"/>
  <c r="AY1463" i="3"/>
  <c r="AD1463" i="3"/>
  <c r="BI1463" i="3"/>
  <c r="AM1463" i="3"/>
  <c r="R1463" i="3"/>
  <c r="AW1463" i="3"/>
  <c r="AA1463" i="3"/>
  <c r="BD1463" i="3"/>
  <c r="AN1463" i="3"/>
  <c r="Z1465" i="3"/>
  <c r="BN1477" i="3"/>
  <c r="BK1477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Q1482" i="3"/>
  <c r="V1482" i="3"/>
  <c r="AB1482" i="3"/>
  <c r="AG1482" i="3"/>
  <c r="AL1482" i="3"/>
  <c r="AR1482" i="3"/>
  <c r="AW1482" i="3"/>
  <c r="BB1482" i="3"/>
  <c r="BH1482" i="3"/>
  <c r="N1482" i="3"/>
  <c r="T1482" i="3"/>
  <c r="Y1482" i="3"/>
  <c r="AD1482" i="3"/>
  <c r="AJ1482" i="3"/>
  <c r="AO1482" i="3"/>
  <c r="AT1482" i="3"/>
  <c r="AZ1482" i="3"/>
  <c r="BE1482" i="3"/>
  <c r="P1482" i="3"/>
  <c r="U1482" i="3"/>
  <c r="Z1482" i="3"/>
  <c r="AF1482" i="3"/>
  <c r="AK1482" i="3"/>
  <c r="AP1482" i="3"/>
  <c r="AV1482" i="3"/>
  <c r="BA1482" i="3"/>
  <c r="BF1482" i="3"/>
  <c r="X1482" i="3"/>
  <c r="AS1482" i="3"/>
  <c r="AC1482" i="3"/>
  <c r="AX1482" i="3"/>
  <c r="M1482" i="3"/>
  <c r="AH1482" i="3"/>
  <c r="BD1482" i="3"/>
  <c r="AN1482" i="3"/>
  <c r="BI1482" i="3"/>
  <c r="R1482" i="3"/>
  <c r="BM1399" i="3"/>
  <c r="BM1420" i="3"/>
  <c r="AX1465" i="3"/>
  <c r="AD1465" i="3"/>
  <c r="BI1465" i="3"/>
  <c r="AS1465" i="3"/>
  <c r="W1465" i="3"/>
  <c r="BD1465" i="3"/>
  <c r="AL1465" i="3"/>
  <c r="Q1465" i="3"/>
  <c r="AF1465" i="3"/>
  <c r="P1465" i="3"/>
  <c r="BN1479" i="3"/>
  <c r="BK1479" i="3"/>
  <c r="BL1475" i="3"/>
  <c r="BM1470" i="3"/>
  <c r="BM1478" i="3"/>
  <c r="BK1488" i="3"/>
  <c r="BN1488" i="3"/>
  <c r="BL1490" i="3"/>
  <c r="BN1474" i="3"/>
  <c r="BN1503" i="3"/>
  <c r="BK1503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Q1506" i="3"/>
  <c r="Y1506" i="3"/>
  <c r="AG1506" i="3"/>
  <c r="AO1506" i="3"/>
  <c r="AW1506" i="3"/>
  <c r="BE1506" i="3"/>
  <c r="R1506" i="3"/>
  <c r="Z1506" i="3"/>
  <c r="AH1506" i="3"/>
  <c r="AP1506" i="3"/>
  <c r="AX1506" i="3"/>
  <c r="BF1506" i="3"/>
  <c r="M1506" i="3"/>
  <c r="U1506" i="3"/>
  <c r="AC1506" i="3"/>
  <c r="AK1506" i="3"/>
  <c r="AS1506" i="3"/>
  <c r="BA1506" i="3"/>
  <c r="BI1506" i="3"/>
  <c r="V1506" i="3"/>
  <c r="BB1506" i="3"/>
  <c r="AD1506" i="3"/>
  <c r="AL1506" i="3"/>
  <c r="N1506" i="3"/>
  <c r="AT1506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N1508" i="3"/>
  <c r="T1508" i="3"/>
  <c r="Y1508" i="3"/>
  <c r="AD1508" i="3"/>
  <c r="AJ1508" i="3"/>
  <c r="AO1508" i="3"/>
  <c r="AT1508" i="3"/>
  <c r="AZ1508" i="3"/>
  <c r="BE1508" i="3"/>
  <c r="P1508" i="3"/>
  <c r="U1508" i="3"/>
  <c r="Z1508" i="3"/>
  <c r="AF1508" i="3"/>
  <c r="AK1508" i="3"/>
  <c r="AP1508" i="3"/>
  <c r="AV1508" i="3"/>
  <c r="BA1508" i="3"/>
  <c r="BF1508" i="3"/>
  <c r="Q1508" i="3"/>
  <c r="V1508" i="3"/>
  <c r="AB1508" i="3"/>
  <c r="AG1508" i="3"/>
  <c r="AL1508" i="3"/>
  <c r="AR1508" i="3"/>
  <c r="AW1508" i="3"/>
  <c r="BB1508" i="3"/>
  <c r="BH1508" i="3"/>
  <c r="AC1508" i="3"/>
  <c r="AX1508" i="3"/>
  <c r="M1508" i="3"/>
  <c r="AH1508" i="3"/>
  <c r="BD1508" i="3"/>
  <c r="R1508" i="3"/>
  <c r="AN1508" i="3"/>
  <c r="BI1508" i="3"/>
  <c r="X1508" i="3"/>
  <c r="AS1508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AD1500" i="3"/>
  <c r="AT1500" i="3"/>
  <c r="R1500" i="3"/>
  <c r="AH1500" i="3"/>
  <c r="AX1500" i="3"/>
  <c r="V1500" i="3"/>
  <c r="AL1500" i="3"/>
  <c r="BB1500" i="3"/>
  <c r="Z1500" i="3"/>
  <c r="AP1500" i="3"/>
  <c r="BF1500" i="3"/>
  <c r="BL1492" i="3"/>
  <c r="BM1492" i="3"/>
  <c r="BN1492" i="3"/>
  <c r="BK1492" i="3"/>
  <c r="BN1497" i="3"/>
  <c r="BK1497" i="3"/>
  <c r="M1519" i="3"/>
  <c r="Q1519" i="3"/>
  <c r="U1519" i="3"/>
  <c r="Y1519" i="3"/>
  <c r="AC1519" i="3"/>
  <c r="AG1519" i="3"/>
  <c r="AK1519" i="3"/>
  <c r="AO1519" i="3"/>
  <c r="AS1519" i="3"/>
  <c r="AW1519" i="3"/>
  <c r="BA1519" i="3"/>
  <c r="BE1519" i="3"/>
  <c r="BI1519" i="3"/>
  <c r="O1519" i="3"/>
  <c r="S1519" i="3"/>
  <c r="W1519" i="3"/>
  <c r="AA1519" i="3"/>
  <c r="AE1519" i="3"/>
  <c r="AI1519" i="3"/>
  <c r="AM1519" i="3"/>
  <c r="AQ1519" i="3"/>
  <c r="AU1519" i="3"/>
  <c r="AY1519" i="3"/>
  <c r="BC1519" i="3"/>
  <c r="BG1519" i="3"/>
  <c r="P1519" i="3"/>
  <c r="X1519" i="3"/>
  <c r="AF1519" i="3"/>
  <c r="AN1519" i="3"/>
  <c r="AV1519" i="3"/>
  <c r="BD1519" i="3"/>
  <c r="R1519" i="3"/>
  <c r="Z1519" i="3"/>
  <c r="AH1519" i="3"/>
  <c r="AP1519" i="3"/>
  <c r="AX1519" i="3"/>
  <c r="BF1519" i="3"/>
  <c r="T1519" i="3"/>
  <c r="AB1519" i="3"/>
  <c r="AJ1519" i="3"/>
  <c r="AR1519" i="3"/>
  <c r="AZ1519" i="3"/>
  <c r="BH1519" i="3"/>
  <c r="AL1519" i="3"/>
  <c r="N1519" i="3"/>
  <c r="AT1519" i="3"/>
  <c r="V1519" i="3"/>
  <c r="BB1519" i="3"/>
  <c r="AD1519" i="3"/>
  <c r="M1527" i="3"/>
  <c r="Q1527" i="3"/>
  <c r="U1527" i="3"/>
  <c r="Y1527" i="3"/>
  <c r="AC1527" i="3"/>
  <c r="AG1527" i="3"/>
  <c r="AK1527" i="3"/>
  <c r="AO1527" i="3"/>
  <c r="AS1527" i="3"/>
  <c r="AW1527" i="3"/>
  <c r="BA1527" i="3"/>
  <c r="BE1527" i="3"/>
  <c r="BI1527" i="3"/>
  <c r="O1527" i="3"/>
  <c r="S1527" i="3"/>
  <c r="W1527" i="3"/>
  <c r="AA1527" i="3"/>
  <c r="AE1527" i="3"/>
  <c r="AI1527" i="3"/>
  <c r="AM1527" i="3"/>
  <c r="AQ1527" i="3"/>
  <c r="AU1527" i="3"/>
  <c r="AY1527" i="3"/>
  <c r="BC1527" i="3"/>
  <c r="BG1527" i="3"/>
  <c r="P1527" i="3"/>
  <c r="X1527" i="3"/>
  <c r="AF1527" i="3"/>
  <c r="AN1527" i="3"/>
  <c r="AV1527" i="3"/>
  <c r="BD1527" i="3"/>
  <c r="R1527" i="3"/>
  <c r="Z1527" i="3"/>
  <c r="AH1527" i="3"/>
  <c r="AP1527" i="3"/>
  <c r="AX1527" i="3"/>
  <c r="BF1527" i="3"/>
  <c r="T1527" i="3"/>
  <c r="AB1527" i="3"/>
  <c r="AJ1527" i="3"/>
  <c r="AR1527" i="3"/>
  <c r="AZ1527" i="3"/>
  <c r="BH1527" i="3"/>
  <c r="AL1527" i="3"/>
  <c r="N1527" i="3"/>
  <c r="AT1527" i="3"/>
  <c r="V1527" i="3"/>
  <c r="BB1527" i="3"/>
  <c r="AD1527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X1535" i="3"/>
  <c r="AF1535" i="3"/>
  <c r="AN1535" i="3"/>
  <c r="AV1535" i="3"/>
  <c r="BD1535" i="3"/>
  <c r="R1535" i="3"/>
  <c r="Z1535" i="3"/>
  <c r="AH1535" i="3"/>
  <c r="AP1535" i="3"/>
  <c r="AX1535" i="3"/>
  <c r="BF1535" i="3"/>
  <c r="T1535" i="3"/>
  <c r="AB1535" i="3"/>
  <c r="AJ1535" i="3"/>
  <c r="AR1535" i="3"/>
  <c r="AZ1535" i="3"/>
  <c r="BH1535" i="3"/>
  <c r="AL1535" i="3"/>
  <c r="N1535" i="3"/>
  <c r="AT1535" i="3"/>
  <c r="V1535" i="3"/>
  <c r="BB1535" i="3"/>
  <c r="AD1535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N1543" i="3"/>
  <c r="T1543" i="3"/>
  <c r="Y1543" i="3"/>
  <c r="AD1543" i="3"/>
  <c r="AJ1543" i="3"/>
  <c r="AO1543" i="3"/>
  <c r="AT1543" i="3"/>
  <c r="AZ1543" i="3"/>
  <c r="BE1543" i="3"/>
  <c r="Q1543" i="3"/>
  <c r="V1543" i="3"/>
  <c r="AB1543" i="3"/>
  <c r="AG1543" i="3"/>
  <c r="AL1543" i="3"/>
  <c r="AR1543" i="3"/>
  <c r="AW1543" i="3"/>
  <c r="BB1543" i="3"/>
  <c r="BH1543" i="3"/>
  <c r="P1543" i="3"/>
  <c r="Z1543" i="3"/>
  <c r="AK1543" i="3"/>
  <c r="AV1543" i="3"/>
  <c r="BF1543" i="3"/>
  <c r="R1543" i="3"/>
  <c r="AC1543" i="3"/>
  <c r="AN1543" i="3"/>
  <c r="AX1543" i="3"/>
  <c r="BI1543" i="3"/>
  <c r="U1543" i="3"/>
  <c r="AF1543" i="3"/>
  <c r="AP1543" i="3"/>
  <c r="BA1543" i="3"/>
  <c r="M1543" i="3"/>
  <c r="X1543" i="3"/>
  <c r="AH1543" i="3"/>
  <c r="AS1543" i="3"/>
  <c r="BD1543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N1551" i="3"/>
  <c r="T1551" i="3"/>
  <c r="Y1551" i="3"/>
  <c r="AD1551" i="3"/>
  <c r="AJ1551" i="3"/>
  <c r="AO1551" i="3"/>
  <c r="AT1551" i="3"/>
  <c r="AZ1551" i="3"/>
  <c r="BE1551" i="3"/>
  <c r="Q1551" i="3"/>
  <c r="V1551" i="3"/>
  <c r="AB1551" i="3"/>
  <c r="AG1551" i="3"/>
  <c r="AL1551" i="3"/>
  <c r="AR1551" i="3"/>
  <c r="AW1551" i="3"/>
  <c r="BB1551" i="3"/>
  <c r="BH1551" i="3"/>
  <c r="P1551" i="3"/>
  <c r="Z1551" i="3"/>
  <c r="AK1551" i="3"/>
  <c r="AV1551" i="3"/>
  <c r="BF1551" i="3"/>
  <c r="R1551" i="3"/>
  <c r="AC1551" i="3"/>
  <c r="AN1551" i="3"/>
  <c r="AX1551" i="3"/>
  <c r="BI1551" i="3"/>
  <c r="U1551" i="3"/>
  <c r="AF1551" i="3"/>
  <c r="AP1551" i="3"/>
  <c r="BA1551" i="3"/>
  <c r="M1551" i="3"/>
  <c r="X1551" i="3"/>
  <c r="AH1551" i="3"/>
  <c r="AS1551" i="3"/>
  <c r="BD1551" i="3"/>
  <c r="BM1495" i="3"/>
  <c r="BM1511" i="3"/>
  <c r="BN1499" i="3"/>
  <c r="BK1499" i="3"/>
  <c r="BM1516" i="3"/>
  <c r="BF1518" i="3"/>
  <c r="BJ1520" i="3"/>
  <c r="BM1524" i="3"/>
  <c r="BF1526" i="3"/>
  <c r="BM1532" i="3"/>
  <c r="BF1534" i="3"/>
  <c r="BJ1536" i="3"/>
  <c r="BJ1544" i="3"/>
  <c r="BJ1548" i="3"/>
  <c r="BK1554" i="3"/>
  <c r="BN1554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T1553" i="3"/>
  <c r="AB1553" i="3"/>
  <c r="AJ1553" i="3"/>
  <c r="AR1553" i="3"/>
  <c r="AZ1553" i="3"/>
  <c r="BH1553" i="3"/>
  <c r="N1553" i="3"/>
  <c r="V1553" i="3"/>
  <c r="AD1553" i="3"/>
  <c r="AL1553" i="3"/>
  <c r="AT1553" i="3"/>
  <c r="BB1553" i="3"/>
  <c r="P1553" i="3"/>
  <c r="X1553" i="3"/>
  <c r="AF1553" i="3"/>
  <c r="AN1553" i="3"/>
  <c r="AV1553" i="3"/>
  <c r="BD1553" i="3"/>
  <c r="R1553" i="3"/>
  <c r="Z1553" i="3"/>
  <c r="AH1553" i="3"/>
  <c r="AP1553" i="3"/>
  <c r="AX1553" i="3"/>
  <c r="BF1553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Q1559" i="3"/>
  <c r="V1559" i="3"/>
  <c r="AB1559" i="3"/>
  <c r="AG1559" i="3"/>
  <c r="AL1559" i="3"/>
  <c r="AR1559" i="3"/>
  <c r="AW1559" i="3"/>
  <c r="BB1559" i="3"/>
  <c r="BH1559" i="3"/>
  <c r="M1559" i="3"/>
  <c r="R1559" i="3"/>
  <c r="X1559" i="3"/>
  <c r="AC1559" i="3"/>
  <c r="AH1559" i="3"/>
  <c r="AN1559" i="3"/>
  <c r="AS1559" i="3"/>
  <c r="AX1559" i="3"/>
  <c r="BD1559" i="3"/>
  <c r="BI1559" i="3"/>
  <c r="N1559" i="3"/>
  <c r="T1559" i="3"/>
  <c r="Y1559" i="3"/>
  <c r="AD1559" i="3"/>
  <c r="AJ1559" i="3"/>
  <c r="AO1559" i="3"/>
  <c r="AT1559" i="3"/>
  <c r="AZ1559" i="3"/>
  <c r="BE1559" i="3"/>
  <c r="U1559" i="3"/>
  <c r="AP1559" i="3"/>
  <c r="Z1559" i="3"/>
  <c r="AV1559" i="3"/>
  <c r="AF1559" i="3"/>
  <c r="BA1559" i="3"/>
  <c r="P1559" i="3"/>
  <c r="AK1559" i="3"/>
  <c r="BF1559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Q1567" i="3"/>
  <c r="V1567" i="3"/>
  <c r="AB1567" i="3"/>
  <c r="AG1567" i="3"/>
  <c r="AL1567" i="3"/>
  <c r="AR1567" i="3"/>
  <c r="AW1567" i="3"/>
  <c r="BB1567" i="3"/>
  <c r="BH1567" i="3"/>
  <c r="M1567" i="3"/>
  <c r="R1567" i="3"/>
  <c r="X1567" i="3"/>
  <c r="AC1567" i="3"/>
  <c r="AH1567" i="3"/>
  <c r="AN1567" i="3"/>
  <c r="AS1567" i="3"/>
  <c r="AX1567" i="3"/>
  <c r="BD1567" i="3"/>
  <c r="BI1567" i="3"/>
  <c r="N1567" i="3"/>
  <c r="T1567" i="3"/>
  <c r="Y1567" i="3"/>
  <c r="AD1567" i="3"/>
  <c r="AJ1567" i="3"/>
  <c r="AO1567" i="3"/>
  <c r="AT1567" i="3"/>
  <c r="AZ1567" i="3"/>
  <c r="BE1567" i="3"/>
  <c r="U1567" i="3"/>
  <c r="AP1567" i="3"/>
  <c r="Z1567" i="3"/>
  <c r="AV1567" i="3"/>
  <c r="AF1567" i="3"/>
  <c r="BA1567" i="3"/>
  <c r="P1567" i="3"/>
  <c r="AK1567" i="3"/>
  <c r="BF1567" i="3"/>
  <c r="BJ1504" i="3"/>
  <c r="BK1504" i="3"/>
  <c r="BN1504" i="3"/>
  <c r="BL1504" i="3"/>
  <c r="BD1514" i="3"/>
  <c r="X1514" i="3"/>
  <c r="AL1514" i="3"/>
  <c r="BH1514" i="3"/>
  <c r="AB1514" i="3"/>
  <c r="BA1514" i="3"/>
  <c r="AK1514" i="3"/>
  <c r="U1514" i="3"/>
  <c r="BC1514" i="3"/>
  <c r="AM1514" i="3"/>
  <c r="W1514" i="3"/>
  <c r="AV1518" i="3"/>
  <c r="P1518" i="3"/>
  <c r="AD1518" i="3"/>
  <c r="AZ1518" i="3"/>
  <c r="T1518" i="3"/>
  <c r="AW1518" i="3"/>
  <c r="AG1518" i="3"/>
  <c r="Q1518" i="3"/>
  <c r="AY1518" i="3"/>
  <c r="AI1518" i="3"/>
  <c r="S1518" i="3"/>
  <c r="AN1522" i="3"/>
  <c r="BB1522" i="3"/>
  <c r="V1522" i="3"/>
  <c r="AR1522" i="3"/>
  <c r="BI1522" i="3"/>
  <c r="AS1522" i="3"/>
  <c r="AC1522" i="3"/>
  <c r="M1522" i="3"/>
  <c r="AU1522" i="3"/>
  <c r="AE1522" i="3"/>
  <c r="O1522" i="3"/>
  <c r="AF1526" i="3"/>
  <c r="AT1526" i="3"/>
  <c r="N1526" i="3"/>
  <c r="AJ1526" i="3"/>
  <c r="BE1526" i="3"/>
  <c r="AO1526" i="3"/>
  <c r="Y1526" i="3"/>
  <c r="BG1526" i="3"/>
  <c r="AQ1526" i="3"/>
  <c r="AA1526" i="3"/>
  <c r="BD1530" i="3"/>
  <c r="X1530" i="3"/>
  <c r="AL1530" i="3"/>
  <c r="BH1530" i="3"/>
  <c r="AB1530" i="3"/>
  <c r="BA1530" i="3"/>
  <c r="AK1530" i="3"/>
  <c r="U1530" i="3"/>
  <c r="BC1530" i="3"/>
  <c r="AM1530" i="3"/>
  <c r="W1530" i="3"/>
  <c r="AV1534" i="3"/>
  <c r="P1534" i="3"/>
  <c r="AD1534" i="3"/>
  <c r="AZ1534" i="3"/>
  <c r="T1534" i="3"/>
  <c r="AW1534" i="3"/>
  <c r="AG1534" i="3"/>
  <c r="Q1534" i="3"/>
  <c r="AY1534" i="3"/>
  <c r="AI1534" i="3"/>
  <c r="S1534" i="3"/>
  <c r="AN1538" i="3"/>
  <c r="BB1538" i="3"/>
  <c r="V1538" i="3"/>
  <c r="AR1538" i="3"/>
  <c r="BI1538" i="3"/>
  <c r="AS1538" i="3"/>
  <c r="AC1538" i="3"/>
  <c r="M1538" i="3"/>
  <c r="AU1538" i="3"/>
  <c r="AE1538" i="3"/>
  <c r="O1538" i="3"/>
  <c r="BM1546" i="3"/>
  <c r="BJ1550" i="3"/>
  <c r="BJ1556" i="3"/>
  <c r="BL1558" i="3"/>
  <c r="BM1558" i="3"/>
  <c r="BN1558" i="3"/>
  <c r="BK155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P1588" i="3"/>
  <c r="X1588" i="3"/>
  <c r="AF1588" i="3"/>
  <c r="AN1588" i="3"/>
  <c r="AV1588" i="3"/>
  <c r="BD1588" i="3"/>
  <c r="AJ1588" i="3"/>
  <c r="BH1588" i="3"/>
  <c r="R1588" i="3"/>
  <c r="Z1588" i="3"/>
  <c r="AH1588" i="3"/>
  <c r="AP1588" i="3"/>
  <c r="AX1588" i="3"/>
  <c r="BF1588" i="3"/>
  <c r="AZ1588" i="3"/>
  <c r="T1588" i="3"/>
  <c r="AB1588" i="3"/>
  <c r="AR1588" i="3"/>
  <c r="N1588" i="3"/>
  <c r="V1588" i="3"/>
  <c r="AD1588" i="3"/>
  <c r="AL1588" i="3"/>
  <c r="AT1588" i="3"/>
  <c r="BB158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P1596" i="3"/>
  <c r="X1596" i="3"/>
  <c r="AF1596" i="3"/>
  <c r="AN1596" i="3"/>
  <c r="AV1596" i="3"/>
  <c r="BD1596" i="3"/>
  <c r="T1596" i="3"/>
  <c r="AB1596" i="3"/>
  <c r="AR1596" i="3"/>
  <c r="AZ1596" i="3"/>
  <c r="R1596" i="3"/>
  <c r="Z1596" i="3"/>
  <c r="AH1596" i="3"/>
  <c r="AP1596" i="3"/>
  <c r="AX1596" i="3"/>
  <c r="BF1596" i="3"/>
  <c r="AJ1596" i="3"/>
  <c r="BH1596" i="3"/>
  <c r="N1596" i="3"/>
  <c r="V1596" i="3"/>
  <c r="AD1596" i="3"/>
  <c r="AL1596" i="3"/>
  <c r="AT1596" i="3"/>
  <c r="BB1596" i="3"/>
  <c r="BM1576" i="3"/>
  <c r="AH1578" i="3"/>
  <c r="BJ1581" i="3"/>
  <c r="BJ1587" i="3"/>
  <c r="BJ1595" i="3"/>
  <c r="BJ1574" i="3"/>
  <c r="BI1578" i="3"/>
  <c r="AS1578" i="3"/>
  <c r="AC1578" i="3"/>
  <c r="M1578" i="3"/>
  <c r="AV1578" i="3"/>
  <c r="AF1578" i="3"/>
  <c r="P1578" i="3"/>
  <c r="AU1578" i="3"/>
  <c r="AE1578" i="3"/>
  <c r="O1578" i="3"/>
  <c r="BL1552" i="3"/>
  <c r="BJ1570" i="3"/>
  <c r="BL1566" i="3"/>
  <c r="BL1575" i="3"/>
  <c r="BJ1575" i="3"/>
  <c r="BN1577" i="3"/>
  <c r="BK1577" i="3"/>
  <c r="AP1578" i="3"/>
  <c r="AP1580" i="3"/>
  <c r="BJ1580" i="3" s="1"/>
  <c r="BM1581" i="3"/>
  <c r="BK1585" i="3"/>
  <c r="BN1585" i="3"/>
  <c r="BL1587" i="3"/>
  <c r="BM1589" i="3"/>
  <c r="BK1593" i="3"/>
  <c r="BN1593" i="3"/>
  <c r="BL1595" i="3"/>
  <c r="Z1578" i="3"/>
  <c r="BK1403" i="3"/>
  <c r="BN1403" i="3"/>
  <c r="BM1404" i="3"/>
  <c r="BL1403" i="3"/>
  <c r="BK1400" i="3"/>
  <c r="BN1400" i="3"/>
  <c r="BL1400" i="3"/>
  <c r="BM1402" i="3"/>
  <c r="BK1406" i="3"/>
  <c r="BN1406" i="3"/>
  <c r="AG1412" i="3"/>
  <c r="BB1412" i="3"/>
  <c r="AL1412" i="3"/>
  <c r="BK1412" i="3" s="1"/>
  <c r="BG1412" i="3"/>
  <c r="Q1412" i="3"/>
  <c r="AU1412" i="3"/>
  <c r="Z1412" i="3"/>
  <c r="AY1412" i="3"/>
  <c r="AD1412" i="3"/>
  <c r="BI1412" i="3"/>
  <c r="AM1412" i="3"/>
  <c r="R1412" i="3"/>
  <c r="AZ1412" i="3"/>
  <c r="AJ1412" i="3"/>
  <c r="T1412" i="3"/>
  <c r="BL1413" i="3"/>
  <c r="BN1413" i="3"/>
  <c r="BK1413" i="3"/>
  <c r="BN1421" i="3"/>
  <c r="BK1421" i="3"/>
  <c r="AV1407" i="3"/>
  <c r="BA1407" i="3"/>
  <c r="U1407" i="3"/>
  <c r="AR1407" i="3"/>
  <c r="BE1407" i="3"/>
  <c r="Y1407" i="3"/>
  <c r="AY1407" i="3"/>
  <c r="AI1407" i="3"/>
  <c r="S1407" i="3"/>
  <c r="AX1407" i="3"/>
  <c r="AH1407" i="3"/>
  <c r="BM1414" i="3"/>
  <c r="BN1414" i="3"/>
  <c r="BK1414" i="3"/>
  <c r="BL1423" i="3"/>
  <c r="BJ1423" i="3"/>
  <c r="BM1435" i="3"/>
  <c r="BM1438" i="3"/>
  <c r="BJ1447" i="3"/>
  <c r="BN1447" i="3"/>
  <c r="BM1449" i="3"/>
  <c r="BM1422" i="3"/>
  <c r="BN1426" i="3"/>
  <c r="BK1426" i="3"/>
  <c r="BJ1426" i="3"/>
  <c r="BN1433" i="3"/>
  <c r="BK1433" i="3"/>
  <c r="BL1445" i="3"/>
  <c r="BL1449" i="3"/>
  <c r="BN1419" i="3"/>
  <c r="BN1435" i="3"/>
  <c r="BK1435" i="3"/>
  <c r="BN1452" i="3"/>
  <c r="BK1452" i="3"/>
  <c r="BJ1456" i="3"/>
  <c r="BL1459" i="3"/>
  <c r="BJ1460" i="3"/>
  <c r="BJ1462" i="3"/>
  <c r="BJ1464" i="3"/>
  <c r="BL1442" i="3"/>
  <c r="BK1459" i="3"/>
  <c r="BN1459" i="3"/>
  <c r="BM1460" i="3"/>
  <c r="U1463" i="3"/>
  <c r="AP1463" i="3"/>
  <c r="Z1463" i="3"/>
  <c r="AU1463" i="3"/>
  <c r="AE1463" i="3"/>
  <c r="BA1463" i="3"/>
  <c r="O1463" i="3"/>
  <c r="AK1463" i="3"/>
  <c r="BF1463" i="3"/>
  <c r="BL1444" i="3"/>
  <c r="BM1453" i="3"/>
  <c r="BL1464" i="3"/>
  <c r="AK1465" i="3"/>
  <c r="BM1476" i="3"/>
  <c r="BK1480" i="3"/>
  <c r="BN1480" i="3"/>
  <c r="BM1428" i="3"/>
  <c r="AT1461" i="3"/>
  <c r="Y1461" i="3"/>
  <c r="BC1461" i="3"/>
  <c r="AH1461" i="3"/>
  <c r="M1461" i="3"/>
  <c r="AQ1461" i="3"/>
  <c r="V1461" i="3"/>
  <c r="AZ1461" i="3"/>
  <c r="AJ1461" i="3"/>
  <c r="T1461" i="3"/>
  <c r="AP1465" i="3"/>
  <c r="AT1463" i="3"/>
  <c r="Y1463" i="3"/>
  <c r="BC1463" i="3"/>
  <c r="AH1463" i="3"/>
  <c r="M1463" i="3"/>
  <c r="AQ1463" i="3"/>
  <c r="V1463" i="3"/>
  <c r="AZ1463" i="3"/>
  <c r="AJ1463" i="3"/>
  <c r="T1463" i="3"/>
  <c r="AU1465" i="3"/>
  <c r="BM1479" i="3"/>
  <c r="BJ1481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Q1484" i="3"/>
  <c r="V1484" i="3"/>
  <c r="AB1484" i="3"/>
  <c r="AG1484" i="3"/>
  <c r="AL1484" i="3"/>
  <c r="AR1484" i="3"/>
  <c r="AW1484" i="3"/>
  <c r="BB1484" i="3"/>
  <c r="BH1484" i="3"/>
  <c r="N1484" i="3"/>
  <c r="T1484" i="3"/>
  <c r="Y1484" i="3"/>
  <c r="AD1484" i="3"/>
  <c r="AJ1484" i="3"/>
  <c r="AO1484" i="3"/>
  <c r="AT1484" i="3"/>
  <c r="AZ1484" i="3"/>
  <c r="BE1484" i="3"/>
  <c r="P1484" i="3"/>
  <c r="U1484" i="3"/>
  <c r="Z1484" i="3"/>
  <c r="AF1484" i="3"/>
  <c r="AK1484" i="3"/>
  <c r="AP1484" i="3"/>
  <c r="AV1484" i="3"/>
  <c r="BA1484" i="3"/>
  <c r="BF1484" i="3"/>
  <c r="M1484" i="3"/>
  <c r="AH1484" i="3"/>
  <c r="BD1484" i="3"/>
  <c r="R1484" i="3"/>
  <c r="AN1484" i="3"/>
  <c r="BI1484" i="3"/>
  <c r="X1484" i="3"/>
  <c r="AS1484" i="3"/>
  <c r="AC1484" i="3"/>
  <c r="AX1484" i="3"/>
  <c r="BL1399" i="3"/>
  <c r="BJ1399" i="3"/>
  <c r="AT1465" i="3"/>
  <c r="Y1465" i="3"/>
  <c r="BE1465" i="3"/>
  <c r="AM1465" i="3"/>
  <c r="R1465" i="3"/>
  <c r="AZ1465" i="3"/>
  <c r="AG1465" i="3"/>
  <c r="AR1465" i="3"/>
  <c r="AB1465" i="3"/>
  <c r="BJ1471" i="3"/>
  <c r="BL1470" i="3"/>
  <c r="BJ1470" i="3"/>
  <c r="BL1478" i="3"/>
  <c r="BJ1478" i="3"/>
  <c r="BM1486" i="3"/>
  <c r="BK1490" i="3"/>
  <c r="BN1490" i="3"/>
  <c r="BK1483" i="3"/>
  <c r="BN1483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T1487" i="3"/>
  <c r="AB1487" i="3"/>
  <c r="AJ1487" i="3"/>
  <c r="AR1487" i="3"/>
  <c r="AZ1487" i="3"/>
  <c r="BH1487" i="3"/>
  <c r="N1487" i="3"/>
  <c r="V1487" i="3"/>
  <c r="AD1487" i="3"/>
  <c r="AL1487" i="3"/>
  <c r="AT1487" i="3"/>
  <c r="BB1487" i="3"/>
  <c r="P1487" i="3"/>
  <c r="X1487" i="3"/>
  <c r="AF1487" i="3"/>
  <c r="AN1487" i="3"/>
  <c r="AV1487" i="3"/>
  <c r="BD1487" i="3"/>
  <c r="R1487" i="3"/>
  <c r="AX1487" i="3"/>
  <c r="Z1487" i="3"/>
  <c r="BF1487" i="3"/>
  <c r="AH1487" i="3"/>
  <c r="AP1487" i="3"/>
  <c r="O1491" i="3"/>
  <c r="S1491" i="3"/>
  <c r="W1491" i="3"/>
  <c r="AA1491" i="3"/>
  <c r="AE1491" i="3"/>
  <c r="AI1491" i="3"/>
  <c r="AM1491" i="3"/>
  <c r="AQ1491" i="3"/>
  <c r="AU1491" i="3"/>
  <c r="AY1491" i="3"/>
  <c r="BC1491" i="3"/>
  <c r="BG1491" i="3"/>
  <c r="Q1491" i="3"/>
  <c r="V1491" i="3"/>
  <c r="AB1491" i="3"/>
  <c r="AG1491" i="3"/>
  <c r="AL1491" i="3"/>
  <c r="AR1491" i="3"/>
  <c r="AW1491" i="3"/>
  <c r="BB1491" i="3"/>
  <c r="BH1491" i="3"/>
  <c r="M1491" i="3"/>
  <c r="R1491" i="3"/>
  <c r="X1491" i="3"/>
  <c r="AC1491" i="3"/>
  <c r="AH1491" i="3"/>
  <c r="AN1491" i="3"/>
  <c r="AS1491" i="3"/>
  <c r="AX1491" i="3"/>
  <c r="BD1491" i="3"/>
  <c r="BI1491" i="3"/>
  <c r="N1491" i="3"/>
  <c r="T1491" i="3"/>
  <c r="Y1491" i="3"/>
  <c r="AD1491" i="3"/>
  <c r="AJ1491" i="3"/>
  <c r="AO1491" i="3"/>
  <c r="AT1491" i="3"/>
  <c r="AZ1491" i="3"/>
  <c r="BE1491" i="3"/>
  <c r="P1491" i="3"/>
  <c r="AK1491" i="3"/>
  <c r="BF1491" i="3"/>
  <c r="U1491" i="3"/>
  <c r="AP1491" i="3"/>
  <c r="Z1491" i="3"/>
  <c r="AV1491" i="3"/>
  <c r="AF1491" i="3"/>
  <c r="BA1491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N1510" i="3"/>
  <c r="T1510" i="3"/>
  <c r="Y1510" i="3"/>
  <c r="AD1510" i="3"/>
  <c r="AJ1510" i="3"/>
  <c r="AO1510" i="3"/>
  <c r="AT1510" i="3"/>
  <c r="AZ1510" i="3"/>
  <c r="BE1510" i="3"/>
  <c r="Q1510" i="3"/>
  <c r="V1510" i="3"/>
  <c r="AB1510" i="3"/>
  <c r="AG1510" i="3"/>
  <c r="AL1510" i="3"/>
  <c r="AR1510" i="3"/>
  <c r="AW1510" i="3"/>
  <c r="BB1510" i="3"/>
  <c r="BH1510" i="3"/>
  <c r="P1510" i="3"/>
  <c r="Z1510" i="3"/>
  <c r="AK1510" i="3"/>
  <c r="AV1510" i="3"/>
  <c r="BF1510" i="3"/>
  <c r="R1510" i="3"/>
  <c r="AC1510" i="3"/>
  <c r="AN1510" i="3"/>
  <c r="AX1510" i="3"/>
  <c r="BI1510" i="3"/>
  <c r="U1510" i="3"/>
  <c r="AF1510" i="3"/>
  <c r="AP1510" i="3"/>
  <c r="BA1510" i="3"/>
  <c r="X1510" i="3"/>
  <c r="AH1510" i="3"/>
  <c r="AS1510" i="3"/>
  <c r="M1510" i="3"/>
  <c r="BD1510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AD1502" i="3"/>
  <c r="AT1502" i="3"/>
  <c r="R1502" i="3"/>
  <c r="AH1502" i="3"/>
  <c r="AX1502" i="3"/>
  <c r="V1502" i="3"/>
  <c r="AL1502" i="3"/>
  <c r="BB1502" i="3"/>
  <c r="BF1502" i="3"/>
  <c r="Z1502" i="3"/>
  <c r="AP1502" i="3"/>
  <c r="BJ1492" i="3"/>
  <c r="BJ1494" i="3"/>
  <c r="BM1494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T1513" i="3"/>
  <c r="AB1513" i="3"/>
  <c r="AJ1513" i="3"/>
  <c r="AR1513" i="3"/>
  <c r="AZ1513" i="3"/>
  <c r="BH1513" i="3"/>
  <c r="V1513" i="3"/>
  <c r="BB1513" i="3"/>
  <c r="AD1513" i="3"/>
  <c r="AL1513" i="3"/>
  <c r="N1513" i="3"/>
  <c r="AT1513" i="3"/>
  <c r="M1521" i="3"/>
  <c r="Q1521" i="3"/>
  <c r="U1521" i="3"/>
  <c r="Y1521" i="3"/>
  <c r="AC1521" i="3"/>
  <c r="AG1521" i="3"/>
  <c r="AK1521" i="3"/>
  <c r="AO1521" i="3"/>
  <c r="AS1521" i="3"/>
  <c r="AW1521" i="3"/>
  <c r="BA1521" i="3"/>
  <c r="BE1521" i="3"/>
  <c r="BI1521" i="3"/>
  <c r="O1521" i="3"/>
  <c r="S1521" i="3"/>
  <c r="W1521" i="3"/>
  <c r="AA1521" i="3"/>
  <c r="AE1521" i="3"/>
  <c r="AI1521" i="3"/>
  <c r="AM1521" i="3"/>
  <c r="AQ1521" i="3"/>
  <c r="AU1521" i="3"/>
  <c r="AY1521" i="3"/>
  <c r="BC1521" i="3"/>
  <c r="BG1521" i="3"/>
  <c r="P1521" i="3"/>
  <c r="X1521" i="3"/>
  <c r="AF1521" i="3"/>
  <c r="AN1521" i="3"/>
  <c r="AV1521" i="3"/>
  <c r="BD1521" i="3"/>
  <c r="R1521" i="3"/>
  <c r="Z1521" i="3"/>
  <c r="AH1521" i="3"/>
  <c r="AP1521" i="3"/>
  <c r="AX1521" i="3"/>
  <c r="BF1521" i="3"/>
  <c r="T1521" i="3"/>
  <c r="AB1521" i="3"/>
  <c r="AJ1521" i="3"/>
  <c r="AR1521" i="3"/>
  <c r="AZ1521" i="3"/>
  <c r="BH1521" i="3"/>
  <c r="V1521" i="3"/>
  <c r="BB1521" i="3"/>
  <c r="AD1521" i="3"/>
  <c r="AL1521" i="3"/>
  <c r="N1521" i="3"/>
  <c r="AT1521" i="3"/>
  <c r="M1529" i="3"/>
  <c r="Q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X1529" i="3"/>
  <c r="AF1529" i="3"/>
  <c r="AN1529" i="3"/>
  <c r="AV1529" i="3"/>
  <c r="BD1529" i="3"/>
  <c r="R1529" i="3"/>
  <c r="Z1529" i="3"/>
  <c r="AH1529" i="3"/>
  <c r="AP1529" i="3"/>
  <c r="AX1529" i="3"/>
  <c r="BF1529" i="3"/>
  <c r="T1529" i="3"/>
  <c r="AB1529" i="3"/>
  <c r="AJ1529" i="3"/>
  <c r="AR1529" i="3"/>
  <c r="AZ1529" i="3"/>
  <c r="BH1529" i="3"/>
  <c r="V1529" i="3"/>
  <c r="BB1529" i="3"/>
  <c r="AD1529" i="3"/>
  <c r="AL1529" i="3"/>
  <c r="N1529" i="3"/>
  <c r="AT1529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X1537" i="3"/>
  <c r="AF1537" i="3"/>
  <c r="AN1537" i="3"/>
  <c r="AV1537" i="3"/>
  <c r="BD1537" i="3"/>
  <c r="R1537" i="3"/>
  <c r="Z1537" i="3"/>
  <c r="AH1537" i="3"/>
  <c r="AP1537" i="3"/>
  <c r="AX1537" i="3"/>
  <c r="BF1537" i="3"/>
  <c r="T1537" i="3"/>
  <c r="AB1537" i="3"/>
  <c r="AJ1537" i="3"/>
  <c r="AR1537" i="3"/>
  <c r="AZ1537" i="3"/>
  <c r="BH1537" i="3"/>
  <c r="V1537" i="3"/>
  <c r="BB1537" i="3"/>
  <c r="AD1537" i="3"/>
  <c r="AL1537" i="3"/>
  <c r="N1537" i="3"/>
  <c r="AT1537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N1545" i="3"/>
  <c r="T1545" i="3"/>
  <c r="Y1545" i="3"/>
  <c r="AD1545" i="3"/>
  <c r="AJ1545" i="3"/>
  <c r="AO1545" i="3"/>
  <c r="AT1545" i="3"/>
  <c r="AZ1545" i="3"/>
  <c r="BE1545" i="3"/>
  <c r="Q1545" i="3"/>
  <c r="V1545" i="3"/>
  <c r="AB1545" i="3"/>
  <c r="AG1545" i="3"/>
  <c r="AL1545" i="3"/>
  <c r="AR1545" i="3"/>
  <c r="AW1545" i="3"/>
  <c r="BB1545" i="3"/>
  <c r="BH1545" i="3"/>
  <c r="U1545" i="3"/>
  <c r="AF1545" i="3"/>
  <c r="AP1545" i="3"/>
  <c r="BA1545" i="3"/>
  <c r="M1545" i="3"/>
  <c r="X1545" i="3"/>
  <c r="AH1545" i="3"/>
  <c r="AS1545" i="3"/>
  <c r="BD1545" i="3"/>
  <c r="P1545" i="3"/>
  <c r="Z1545" i="3"/>
  <c r="AK1545" i="3"/>
  <c r="AV1545" i="3"/>
  <c r="BF1545" i="3"/>
  <c r="R1545" i="3"/>
  <c r="AC1545" i="3"/>
  <c r="AN1545" i="3"/>
  <c r="AX1545" i="3"/>
  <c r="BI1545" i="3"/>
  <c r="BL1495" i="3"/>
  <c r="BJ1495" i="3"/>
  <c r="BL1509" i="3"/>
  <c r="BM1509" i="3"/>
  <c r="BJ1511" i="3"/>
  <c r="BK1516" i="3"/>
  <c r="BN1516" i="3"/>
  <c r="BL1516" i="3"/>
  <c r="BK1524" i="3"/>
  <c r="BN1524" i="3"/>
  <c r="BL1524" i="3"/>
  <c r="BK1532" i="3"/>
  <c r="BN1532" i="3"/>
  <c r="BL1532" i="3"/>
  <c r="BK1540" i="3"/>
  <c r="BN1540" i="3"/>
  <c r="BK1544" i="3"/>
  <c r="BN1544" i="3"/>
  <c r="BK1548" i="3"/>
  <c r="BN1548" i="3"/>
  <c r="AH1518" i="3"/>
  <c r="AH1526" i="3"/>
  <c r="AH1534" i="3"/>
  <c r="O1561" i="3"/>
  <c r="S1561" i="3"/>
  <c r="W1561" i="3"/>
  <c r="AA1561" i="3"/>
  <c r="AE1561" i="3"/>
  <c r="AI1561" i="3"/>
  <c r="AM1561" i="3"/>
  <c r="AQ1561" i="3"/>
  <c r="AU1561" i="3"/>
  <c r="AY1561" i="3"/>
  <c r="BC1561" i="3"/>
  <c r="BG1561" i="3"/>
  <c r="Q1561" i="3"/>
  <c r="V1561" i="3"/>
  <c r="AB1561" i="3"/>
  <c r="AG1561" i="3"/>
  <c r="AL1561" i="3"/>
  <c r="AR1561" i="3"/>
  <c r="AW1561" i="3"/>
  <c r="BB1561" i="3"/>
  <c r="BH1561" i="3"/>
  <c r="M1561" i="3"/>
  <c r="R1561" i="3"/>
  <c r="X1561" i="3"/>
  <c r="AC1561" i="3"/>
  <c r="AH1561" i="3"/>
  <c r="AN1561" i="3"/>
  <c r="AS1561" i="3"/>
  <c r="AX1561" i="3"/>
  <c r="BD1561" i="3"/>
  <c r="BI1561" i="3"/>
  <c r="N1561" i="3"/>
  <c r="T1561" i="3"/>
  <c r="Y1561" i="3"/>
  <c r="AD1561" i="3"/>
  <c r="AJ1561" i="3"/>
  <c r="AO1561" i="3"/>
  <c r="AT1561" i="3"/>
  <c r="AZ1561" i="3"/>
  <c r="BE1561" i="3"/>
  <c r="U1561" i="3"/>
  <c r="AP1561" i="3"/>
  <c r="Z1561" i="3"/>
  <c r="AV1561" i="3"/>
  <c r="AF1561" i="3"/>
  <c r="BA1561" i="3"/>
  <c r="P1561" i="3"/>
  <c r="AK1561" i="3"/>
  <c r="BF156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Q1569" i="3"/>
  <c r="V1569" i="3"/>
  <c r="AB1569" i="3"/>
  <c r="AG1569" i="3"/>
  <c r="AL1569" i="3"/>
  <c r="AR1569" i="3"/>
  <c r="AW1569" i="3"/>
  <c r="BB1569" i="3"/>
  <c r="BH1569" i="3"/>
  <c r="M1569" i="3"/>
  <c r="R1569" i="3"/>
  <c r="X1569" i="3"/>
  <c r="AC1569" i="3"/>
  <c r="AH1569" i="3"/>
  <c r="AN1569" i="3"/>
  <c r="AS1569" i="3"/>
  <c r="AX1569" i="3"/>
  <c r="BD1569" i="3"/>
  <c r="BI1569" i="3"/>
  <c r="N1569" i="3"/>
  <c r="T1569" i="3"/>
  <c r="Y1569" i="3"/>
  <c r="AD1569" i="3"/>
  <c r="AJ1569" i="3"/>
  <c r="AO1569" i="3"/>
  <c r="AT1569" i="3"/>
  <c r="AZ1569" i="3"/>
  <c r="BE1569" i="3"/>
  <c r="U1569" i="3"/>
  <c r="AP1569" i="3"/>
  <c r="Z1569" i="3"/>
  <c r="AV1569" i="3"/>
  <c r="AF1569" i="3"/>
  <c r="BA1569" i="3"/>
  <c r="P1569" i="3"/>
  <c r="AK1569" i="3"/>
  <c r="BF1569" i="3"/>
  <c r="AV1514" i="3"/>
  <c r="P1514" i="3"/>
  <c r="AD1514" i="3"/>
  <c r="AZ1514" i="3"/>
  <c r="T1514" i="3"/>
  <c r="AW1514" i="3"/>
  <c r="AG1514" i="3"/>
  <c r="Q1514" i="3"/>
  <c r="AY1514" i="3"/>
  <c r="AI1514" i="3"/>
  <c r="S1514" i="3"/>
  <c r="AN1518" i="3"/>
  <c r="BB1518" i="3"/>
  <c r="V1518" i="3"/>
  <c r="AR1518" i="3"/>
  <c r="BI1518" i="3"/>
  <c r="AS1518" i="3"/>
  <c r="AC1518" i="3"/>
  <c r="M1518" i="3"/>
  <c r="AU1518" i="3"/>
  <c r="AE1518" i="3"/>
  <c r="O1518" i="3"/>
  <c r="AF1522" i="3"/>
  <c r="AT1522" i="3"/>
  <c r="N1522" i="3"/>
  <c r="AJ1522" i="3"/>
  <c r="BE1522" i="3"/>
  <c r="AO1522" i="3"/>
  <c r="Y1522" i="3"/>
  <c r="BG1522" i="3"/>
  <c r="AQ1522" i="3"/>
  <c r="AA1522" i="3"/>
  <c r="BD1526" i="3"/>
  <c r="X1526" i="3"/>
  <c r="AL1526" i="3"/>
  <c r="BH1526" i="3"/>
  <c r="AB1526" i="3"/>
  <c r="BA1526" i="3"/>
  <c r="AK1526" i="3"/>
  <c r="U1526" i="3"/>
  <c r="BC1526" i="3"/>
  <c r="AM1526" i="3"/>
  <c r="W1526" i="3"/>
  <c r="AV1530" i="3"/>
  <c r="P1530" i="3"/>
  <c r="AD1530" i="3"/>
  <c r="AZ1530" i="3"/>
  <c r="T1530" i="3"/>
  <c r="AW1530" i="3"/>
  <c r="AG1530" i="3"/>
  <c r="Q1530" i="3"/>
  <c r="AY1530" i="3"/>
  <c r="AI1530" i="3"/>
  <c r="S1530" i="3"/>
  <c r="AN1534" i="3"/>
  <c r="BB1534" i="3"/>
  <c r="V1534" i="3"/>
  <c r="AR1534" i="3"/>
  <c r="BI1534" i="3"/>
  <c r="AS1534" i="3"/>
  <c r="AC1534" i="3"/>
  <c r="M1534" i="3"/>
  <c r="AU1534" i="3"/>
  <c r="AE1534" i="3"/>
  <c r="O1534" i="3"/>
  <c r="AF1538" i="3"/>
  <c r="AT1538" i="3"/>
  <c r="N1538" i="3"/>
  <c r="AJ1538" i="3"/>
  <c r="BE1538" i="3"/>
  <c r="AO1538" i="3"/>
  <c r="Y1538" i="3"/>
  <c r="BG1538" i="3"/>
  <c r="AQ1538" i="3"/>
  <c r="AA1538" i="3"/>
  <c r="BJ1546" i="3"/>
  <c r="BN1550" i="3"/>
  <c r="BK1550" i="3"/>
  <c r="BJ1558" i="3"/>
  <c r="BJ157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P1586" i="3"/>
  <c r="X1586" i="3"/>
  <c r="AF1586" i="3"/>
  <c r="AN1586" i="3"/>
  <c r="AV1586" i="3"/>
  <c r="BD1586" i="3"/>
  <c r="R1586" i="3"/>
  <c r="Z1586" i="3"/>
  <c r="AH1586" i="3"/>
  <c r="AP1586" i="3"/>
  <c r="AX1586" i="3"/>
  <c r="BF1586" i="3"/>
  <c r="AR1586" i="3"/>
  <c r="BH1586" i="3"/>
  <c r="T1586" i="3"/>
  <c r="AB1586" i="3"/>
  <c r="AJ1586" i="3"/>
  <c r="AZ1586" i="3"/>
  <c r="N1586" i="3"/>
  <c r="V1586" i="3"/>
  <c r="AD1586" i="3"/>
  <c r="AL1586" i="3"/>
  <c r="AT1586" i="3"/>
  <c r="BB158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P1594" i="3"/>
  <c r="X1594" i="3"/>
  <c r="AF1594" i="3"/>
  <c r="AN1594" i="3"/>
  <c r="AV1594" i="3"/>
  <c r="BD1594" i="3"/>
  <c r="R1594" i="3"/>
  <c r="Z1594" i="3"/>
  <c r="AH1594" i="3"/>
  <c r="AP1594" i="3"/>
  <c r="AX1594" i="3"/>
  <c r="BF1594" i="3"/>
  <c r="BH1594" i="3"/>
  <c r="AZ1594" i="3"/>
  <c r="T1594" i="3"/>
  <c r="AB1594" i="3"/>
  <c r="AJ1594" i="3"/>
  <c r="AR1594" i="3"/>
  <c r="N1594" i="3"/>
  <c r="V1594" i="3"/>
  <c r="AD1594" i="3"/>
  <c r="AL1594" i="3"/>
  <c r="AT1594" i="3"/>
  <c r="BB1594" i="3"/>
  <c r="BJ1585" i="3"/>
  <c r="BJ1593" i="3"/>
  <c r="BK1576" i="3"/>
  <c r="BN1576" i="3"/>
  <c r="BL1576" i="3"/>
  <c r="AX1578" i="3"/>
  <c r="BM1568" i="3"/>
  <c r="BN1568" i="3"/>
  <c r="BK1568" i="3"/>
  <c r="BE1578" i="3"/>
  <c r="AO1578" i="3"/>
  <c r="Y1578" i="3"/>
  <c r="BH1578" i="3"/>
  <c r="AR1578" i="3"/>
  <c r="AB1578" i="3"/>
  <c r="BG1578" i="3"/>
  <c r="AQ1578" i="3"/>
  <c r="AA1578" i="3"/>
  <c r="V1580" i="3"/>
  <c r="BK1580" i="3" s="1"/>
  <c r="BM1560" i="3"/>
  <c r="BN1560" i="3"/>
  <c r="BK1560" i="3"/>
  <c r="BN1562" i="3"/>
  <c r="BK1562" i="3"/>
  <c r="BM1564" i="3"/>
  <c r="BN1564" i="3"/>
  <c r="BK1564" i="3"/>
  <c r="BN1575" i="3"/>
  <c r="BK1575" i="3"/>
  <c r="BF1578" i="3"/>
  <c r="BF1580" i="3"/>
  <c r="BL1581" i="3"/>
  <c r="BM1583" i="3"/>
  <c r="BK1587" i="3"/>
  <c r="BN1587" i="3"/>
  <c r="BL1589" i="3"/>
  <c r="BK1595" i="3"/>
  <c r="BN1595" i="3"/>
  <c r="R1580" i="3"/>
  <c r="BN1580" i="3" s="1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AF1387" i="3"/>
  <c r="AV1387" i="3"/>
  <c r="AB1387" i="3"/>
  <c r="AR1387" i="3"/>
  <c r="BH1387" i="3"/>
  <c r="T1387" i="3"/>
  <c r="AJ1387" i="3"/>
  <c r="AZ1387" i="3"/>
  <c r="X1387" i="3"/>
  <c r="AN1387" i="3"/>
  <c r="BD1387" i="3"/>
  <c r="AR1397" i="3"/>
  <c r="T1397" i="3"/>
  <c r="AJ1397" i="3"/>
  <c r="AZ1397" i="3"/>
  <c r="AB1397" i="3"/>
  <c r="BH1397" i="3"/>
  <c r="P1397" i="3"/>
  <c r="AF1397" i="3"/>
  <c r="AV1397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T1396" i="3"/>
  <c r="X1396" i="3"/>
  <c r="AB1396" i="3"/>
  <c r="AF1396" i="3"/>
  <c r="AJ1396" i="3"/>
  <c r="AN1396" i="3"/>
  <c r="AR1396" i="3"/>
  <c r="AV1396" i="3"/>
  <c r="AZ1396" i="3"/>
  <c r="BH1396" i="3"/>
  <c r="Q1396" i="3"/>
  <c r="BE1396" i="3"/>
  <c r="BD1396" i="3"/>
  <c r="M1396" i="3"/>
  <c r="U1396" i="3"/>
  <c r="Y1396" i="3"/>
  <c r="AC1396" i="3"/>
  <c r="AK1396" i="3"/>
  <c r="AO1396" i="3"/>
  <c r="AW1396" i="3"/>
  <c r="BI1396" i="3"/>
  <c r="AG1396" i="3"/>
  <c r="AS1396" i="3"/>
  <c r="BA1396" i="3"/>
  <c r="R1396" i="3"/>
  <c r="BD1391" i="3"/>
  <c r="AN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BD1389" i="3"/>
  <c r="AN1389" i="3"/>
  <c r="X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BF1388" i="3"/>
  <c r="AP1388" i="3"/>
  <c r="M1387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S1383" i="3"/>
  <c r="AA1383" i="3"/>
  <c r="AI1383" i="3"/>
  <c r="AQ1383" i="3"/>
  <c r="AY1383" i="3"/>
  <c r="BG1383" i="3"/>
  <c r="Q1383" i="3"/>
  <c r="Y1383" i="3"/>
  <c r="AO1383" i="3"/>
  <c r="M1383" i="3"/>
  <c r="U1383" i="3"/>
  <c r="AC1383" i="3"/>
  <c r="AK1383" i="3"/>
  <c r="AS1383" i="3"/>
  <c r="BA1383" i="3"/>
  <c r="BI1383" i="3"/>
  <c r="AW1383" i="3"/>
  <c r="O1383" i="3"/>
  <c r="W1383" i="3"/>
  <c r="AE1383" i="3"/>
  <c r="AM1383" i="3"/>
  <c r="AU1383" i="3"/>
  <c r="BC1383" i="3"/>
  <c r="AG1383" i="3"/>
  <c r="BE1383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T1398" i="3"/>
  <c r="X1398" i="3"/>
  <c r="AB1398" i="3"/>
  <c r="AF1398" i="3"/>
  <c r="AJ1398" i="3"/>
  <c r="AN1398" i="3"/>
  <c r="AR1398" i="3"/>
  <c r="AV1398" i="3"/>
  <c r="BD1398" i="3"/>
  <c r="BH1398" i="3"/>
  <c r="M1398" i="3"/>
  <c r="Y1398" i="3"/>
  <c r="AG1398" i="3"/>
  <c r="AO1398" i="3"/>
  <c r="BA1398" i="3"/>
  <c r="AZ1398" i="3"/>
  <c r="AW1398" i="3"/>
  <c r="Q1398" i="3"/>
  <c r="U1398" i="3"/>
  <c r="AC1398" i="3"/>
  <c r="AK1398" i="3"/>
  <c r="AS1398" i="3"/>
  <c r="BE1398" i="3"/>
  <c r="BI1398" i="3"/>
  <c r="AD1398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AD1397" i="3"/>
  <c r="AL1397" i="3"/>
  <c r="AT1397" i="3"/>
  <c r="BB1397" i="3"/>
  <c r="N1397" i="3"/>
  <c r="R1397" i="3"/>
  <c r="V1397" i="3"/>
  <c r="Z1397" i="3"/>
  <c r="AH1397" i="3"/>
  <c r="AP1397" i="3"/>
  <c r="AX1397" i="3"/>
  <c r="BF1397" i="3"/>
  <c r="S1397" i="3"/>
  <c r="W1397" i="3"/>
  <c r="AE1397" i="3"/>
  <c r="AM1397" i="3"/>
  <c r="AU1397" i="3"/>
  <c r="BC1397" i="3"/>
  <c r="O1397" i="3"/>
  <c r="AA1397" i="3"/>
  <c r="AI1397" i="3"/>
  <c r="AQ1397" i="3"/>
  <c r="AY1397" i="3"/>
  <c r="BG1397" i="3"/>
  <c r="AT1396" i="3"/>
  <c r="N1396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L1394" i="3"/>
  <c r="K1392" i="3"/>
  <c r="AZ1391" i="3"/>
  <c r="AJ1391" i="3"/>
  <c r="T1391" i="3"/>
  <c r="BB1390" i="3"/>
  <c r="AL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AZ1389" i="3"/>
  <c r="AJ1389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BB1398" i="3"/>
  <c r="AL1398" i="3"/>
  <c r="V1398" i="3"/>
  <c r="AL1396" i="3"/>
  <c r="V1396" i="3"/>
  <c r="AH1398" i="3"/>
  <c r="R1398" i="3"/>
  <c r="AX1396" i="3"/>
  <c r="AH1396" i="3"/>
  <c r="K1394" i="3"/>
  <c r="AT1398" i="3"/>
  <c r="N1398" i="3"/>
  <c r="AD1396" i="3"/>
  <c r="BF1398" i="3"/>
  <c r="AP1398" i="3"/>
  <c r="Z1398" i="3"/>
  <c r="BD1397" i="3"/>
  <c r="AN1397" i="3"/>
  <c r="X1397" i="3"/>
  <c r="BF1396" i="3"/>
  <c r="AP1396" i="3"/>
  <c r="Z1396" i="3"/>
  <c r="BD1395" i="3"/>
  <c r="AN1395" i="3"/>
  <c r="X1395" i="3"/>
  <c r="M1395" i="3"/>
  <c r="AX1393" i="3"/>
  <c r="BB1393" i="3"/>
  <c r="BF1393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L1392" i="3"/>
  <c r="AV1391" i="3"/>
  <c r="AF1391" i="3"/>
  <c r="P1391" i="3"/>
  <c r="AX1390" i="3"/>
  <c r="AH1390" i="3"/>
  <c r="R1390" i="3"/>
  <c r="AV1389" i="3"/>
  <c r="AF1389" i="3"/>
  <c r="P1389" i="3"/>
  <c r="AX1388" i="3"/>
  <c r="AH1388" i="3"/>
  <c r="R1388" i="3"/>
  <c r="L1386" i="3"/>
  <c r="K1386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O1367" i="3"/>
  <c r="W1367" i="3"/>
  <c r="AE1367" i="3"/>
  <c r="AM1367" i="3"/>
  <c r="AU1367" i="3"/>
  <c r="BC1367" i="3"/>
  <c r="Q1367" i="3"/>
  <c r="Y1367" i="3"/>
  <c r="AG1367" i="3"/>
  <c r="AO1367" i="3"/>
  <c r="AW1367" i="3"/>
  <c r="BE1367" i="3"/>
  <c r="S1367" i="3"/>
  <c r="AA1367" i="3"/>
  <c r="AI1367" i="3"/>
  <c r="AQ1367" i="3"/>
  <c r="AY1367" i="3"/>
  <c r="BG1367" i="3"/>
  <c r="AK1367" i="3"/>
  <c r="M1367" i="3"/>
  <c r="AS1367" i="3"/>
  <c r="U1367" i="3"/>
  <c r="BA1367" i="3"/>
  <c r="L1385" i="3"/>
  <c r="BA1385" i="3" s="1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AY1377" i="3"/>
  <c r="AI1377" i="3"/>
  <c r="BF1375" i="3"/>
  <c r="AJ1375" i="3"/>
  <c r="P1374" i="3"/>
  <c r="AF1374" i="3"/>
  <c r="AV1374" i="3"/>
  <c r="T1374" i="3"/>
  <c r="AJ1374" i="3"/>
  <c r="AZ1374" i="3"/>
  <c r="P1370" i="3"/>
  <c r="AF1370" i="3"/>
  <c r="AV1370" i="3"/>
  <c r="T1370" i="3"/>
  <c r="AJ1370" i="3"/>
  <c r="AZ1370" i="3"/>
  <c r="BI1367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M1359" i="3"/>
  <c r="U1359" i="3"/>
  <c r="AC1359" i="3"/>
  <c r="AK1359" i="3"/>
  <c r="AS1359" i="3"/>
  <c r="BA1359" i="3"/>
  <c r="BI1359" i="3"/>
  <c r="O1359" i="3"/>
  <c r="W1359" i="3"/>
  <c r="AE1359" i="3"/>
  <c r="AM1359" i="3"/>
  <c r="AU1359" i="3"/>
  <c r="BC1359" i="3"/>
  <c r="Q1359" i="3"/>
  <c r="Y1359" i="3"/>
  <c r="AG1359" i="3"/>
  <c r="AO1359" i="3"/>
  <c r="AW1359" i="3"/>
  <c r="BE1359" i="3"/>
  <c r="S1359" i="3"/>
  <c r="AY1359" i="3"/>
  <c r="AA1359" i="3"/>
  <c r="BG1359" i="3"/>
  <c r="AI1359" i="3"/>
  <c r="AQ1359" i="3"/>
  <c r="X1351" i="3"/>
  <c r="AN1351" i="3"/>
  <c r="BD1351" i="3"/>
  <c r="BH1351" i="3"/>
  <c r="AV1351" i="3"/>
  <c r="P1351" i="3"/>
  <c r="AF1351" i="3"/>
  <c r="BB1395" i="3"/>
  <c r="AP1395" i="3"/>
  <c r="M1377" i="3"/>
  <c r="Q1377" i="3"/>
  <c r="U1377" i="3"/>
  <c r="Y1377" i="3"/>
  <c r="AC1377" i="3"/>
  <c r="P1377" i="3"/>
  <c r="V1377" i="3"/>
  <c r="AA1377" i="3"/>
  <c r="AF1377" i="3"/>
  <c r="AJ1377" i="3"/>
  <c r="AN1377" i="3"/>
  <c r="AR1377" i="3"/>
  <c r="AV1377" i="3"/>
  <c r="AZ1377" i="3"/>
  <c r="BD1377" i="3"/>
  <c r="BH1377" i="3"/>
  <c r="R1377" i="3"/>
  <c r="W1377" i="3"/>
  <c r="AB1377" i="3"/>
  <c r="AG1377" i="3"/>
  <c r="AK1377" i="3"/>
  <c r="AO1377" i="3"/>
  <c r="AS1377" i="3"/>
  <c r="AW1377" i="3"/>
  <c r="BA1377" i="3"/>
  <c r="BE1377" i="3"/>
  <c r="BI1377" i="3"/>
  <c r="N1377" i="3"/>
  <c r="S1377" i="3"/>
  <c r="X1377" i="3"/>
  <c r="AD1377" i="3"/>
  <c r="AH1377" i="3"/>
  <c r="AL1377" i="3"/>
  <c r="AP1377" i="3"/>
  <c r="AT1377" i="3"/>
  <c r="AX1377" i="3"/>
  <c r="BB1377" i="3"/>
  <c r="BF1377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P1375" i="3"/>
  <c r="V1375" i="3"/>
  <c r="AA1375" i="3"/>
  <c r="AF1375" i="3"/>
  <c r="AL1375" i="3"/>
  <c r="AQ1375" i="3"/>
  <c r="AV1375" i="3"/>
  <c r="BB1375" i="3"/>
  <c r="BG1375" i="3"/>
  <c r="R1375" i="3"/>
  <c r="W1375" i="3"/>
  <c r="AB1375" i="3"/>
  <c r="AH1375" i="3"/>
  <c r="AM1375" i="3"/>
  <c r="AR1375" i="3"/>
  <c r="AX1375" i="3"/>
  <c r="BC1375" i="3"/>
  <c r="BH1375" i="3"/>
  <c r="N1375" i="3"/>
  <c r="S1375" i="3"/>
  <c r="X1375" i="3"/>
  <c r="AD1375" i="3"/>
  <c r="AI1375" i="3"/>
  <c r="AN1375" i="3"/>
  <c r="AT1375" i="3"/>
  <c r="AY1375" i="3"/>
  <c r="BD1375" i="3"/>
  <c r="AC1367" i="3"/>
  <c r="BF1395" i="3"/>
  <c r="AX1395" i="3"/>
  <c r="AT1395" i="3"/>
  <c r="AL1395" i="3"/>
  <c r="AH1395" i="3"/>
  <c r="AD1395" i="3"/>
  <c r="Z1395" i="3"/>
  <c r="V1395" i="3"/>
  <c r="R1395" i="3"/>
  <c r="N1395" i="3"/>
  <c r="AT1393" i="3"/>
  <c r="AP1393" i="3"/>
  <c r="AL1393" i="3"/>
  <c r="AH1393" i="3"/>
  <c r="AD1393" i="3"/>
  <c r="Z1393" i="3"/>
  <c r="V1393" i="3"/>
  <c r="R1393" i="3"/>
  <c r="N1393" i="3"/>
  <c r="BI1395" i="3"/>
  <c r="BE1395" i="3"/>
  <c r="BA1395" i="3"/>
  <c r="AW1395" i="3"/>
  <c r="AS1395" i="3"/>
  <c r="AO1395" i="3"/>
  <c r="AK1395" i="3"/>
  <c r="AG1395" i="3"/>
  <c r="AC1395" i="3"/>
  <c r="Y1395" i="3"/>
  <c r="U1395" i="3"/>
  <c r="Q1395" i="3"/>
  <c r="BI1393" i="3"/>
  <c r="BE1393" i="3"/>
  <c r="BA1393" i="3"/>
  <c r="AW1393" i="3"/>
  <c r="AS1393" i="3"/>
  <c r="AO1393" i="3"/>
  <c r="AK1393" i="3"/>
  <c r="AG1393" i="3"/>
  <c r="AC1393" i="3"/>
  <c r="Y1393" i="3"/>
  <c r="U1393" i="3"/>
  <c r="Q1393" i="3"/>
  <c r="BI1387" i="3"/>
  <c r="BE1387" i="3"/>
  <c r="BA1387" i="3"/>
  <c r="AW1387" i="3"/>
  <c r="AS1387" i="3"/>
  <c r="AO1387" i="3"/>
  <c r="AK1387" i="3"/>
  <c r="AG1387" i="3"/>
  <c r="AC1387" i="3"/>
  <c r="Y1387" i="3"/>
  <c r="U1387" i="3"/>
  <c r="Q1387" i="3"/>
  <c r="BC1384" i="3"/>
  <c r="AU1384" i="3"/>
  <c r="AM1384" i="3"/>
  <c r="AE1384" i="3"/>
  <c r="W1384" i="3"/>
  <c r="O1384" i="3"/>
  <c r="BL1384" i="3" s="1"/>
  <c r="BC1382" i="3"/>
  <c r="AU1382" i="3"/>
  <c r="AM1382" i="3"/>
  <c r="AE1382" i="3"/>
  <c r="W1382" i="3"/>
  <c r="O1382" i="3"/>
  <c r="BG1381" i="3"/>
  <c r="AY1381" i="3"/>
  <c r="AQ1381" i="3"/>
  <c r="AI1381" i="3"/>
  <c r="AA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BI1380" i="3"/>
  <c r="AS1380" i="3"/>
  <c r="AC1380" i="3"/>
  <c r="M1380" i="3"/>
  <c r="BG1379" i="3"/>
  <c r="AQ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Q1379" i="3"/>
  <c r="U1379" i="3"/>
  <c r="Y1379" i="3"/>
  <c r="AC1379" i="3"/>
  <c r="AG1379" i="3"/>
  <c r="AK1379" i="3"/>
  <c r="AO1379" i="3"/>
  <c r="AS1379" i="3"/>
  <c r="AW1379" i="3"/>
  <c r="BA1379" i="3"/>
  <c r="BE1379" i="3"/>
  <c r="BI1379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BI1378" i="3"/>
  <c r="AS1378" i="3"/>
  <c r="AC1378" i="3"/>
  <c r="M1378" i="3"/>
  <c r="BG1377" i="3"/>
  <c r="AQ1377" i="3"/>
  <c r="Z1377" i="3"/>
  <c r="AU1375" i="3"/>
  <c r="Z1375" i="3"/>
  <c r="P1372" i="3"/>
  <c r="AF1372" i="3"/>
  <c r="AV1372" i="3"/>
  <c r="T1372" i="3"/>
  <c r="AJ1372" i="3"/>
  <c r="AZ1372" i="3"/>
  <c r="K1376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L1373" i="3"/>
  <c r="S1373" i="3" s="1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L1371" i="3"/>
  <c r="AP1371" i="3" s="1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P1365" i="3"/>
  <c r="T1365" i="3"/>
  <c r="X1365" i="3"/>
  <c r="AB1365" i="3"/>
  <c r="AF1365" i="3"/>
  <c r="AJ1365" i="3"/>
  <c r="AN1365" i="3"/>
  <c r="AR1365" i="3"/>
  <c r="AV1365" i="3"/>
  <c r="AZ1365" i="3"/>
  <c r="BD1365" i="3"/>
  <c r="BH1365" i="3"/>
  <c r="O1365" i="3"/>
  <c r="W1365" i="3"/>
  <c r="AE1365" i="3"/>
  <c r="AM1365" i="3"/>
  <c r="AU1365" i="3"/>
  <c r="BC1365" i="3"/>
  <c r="Q1365" i="3"/>
  <c r="Y1365" i="3"/>
  <c r="AG1365" i="3"/>
  <c r="AO1365" i="3"/>
  <c r="AW1365" i="3"/>
  <c r="BE1365" i="3"/>
  <c r="S1365" i="3"/>
  <c r="AA1365" i="3"/>
  <c r="AI1365" i="3"/>
  <c r="AQ1365" i="3"/>
  <c r="AY1365" i="3"/>
  <c r="BG1365" i="3"/>
  <c r="L1369" i="3"/>
  <c r="P1369" i="3" s="1"/>
  <c r="BA1365" i="3"/>
  <c r="U1365" i="3"/>
  <c r="BH1374" i="3"/>
  <c r="AR1374" i="3"/>
  <c r="AB1374" i="3"/>
  <c r="BH1372" i="3"/>
  <c r="AR1372" i="3"/>
  <c r="AB1372" i="3"/>
  <c r="BH1370" i="3"/>
  <c r="AR1370" i="3"/>
  <c r="AB1370" i="3"/>
  <c r="AS1365" i="3"/>
  <c r="M1365" i="3"/>
  <c r="BI1369" i="3"/>
  <c r="BA1369" i="3"/>
  <c r="AS1369" i="3"/>
  <c r="AO1369" i="3"/>
  <c r="AK1369" i="3"/>
  <c r="AC1369" i="3"/>
  <c r="Y1369" i="3"/>
  <c r="U1369" i="3"/>
  <c r="M1369" i="3"/>
  <c r="L1368" i="3"/>
  <c r="AO1368" i="3" s="1"/>
  <c r="BC1366" i="3"/>
  <c r="AU1366" i="3"/>
  <c r="AM1366" i="3"/>
  <c r="AE1366" i="3"/>
  <c r="W1366" i="3"/>
  <c r="O1366" i="3"/>
  <c r="BC1364" i="3"/>
  <c r="AU1364" i="3"/>
  <c r="AM1364" i="3"/>
  <c r="AE1364" i="3"/>
  <c r="S1364" i="3"/>
  <c r="N1363" i="3"/>
  <c r="R1363" i="3"/>
  <c r="V1363" i="3"/>
  <c r="Z1363" i="3"/>
  <c r="AD1363" i="3"/>
  <c r="AH1363" i="3"/>
  <c r="AL1363" i="3"/>
  <c r="AP1363" i="3"/>
  <c r="AT1363" i="3"/>
  <c r="AX1363" i="3"/>
  <c r="BB1363" i="3"/>
  <c r="BF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BK1363" i="3" s="1"/>
  <c r="T1363" i="3"/>
  <c r="X1363" i="3"/>
  <c r="AB1363" i="3"/>
  <c r="AF1363" i="3"/>
  <c r="AJ1363" i="3"/>
  <c r="AN1363" i="3"/>
  <c r="AR1363" i="3"/>
  <c r="AV1363" i="3"/>
  <c r="AZ1363" i="3"/>
  <c r="BD1363" i="3"/>
  <c r="BH1363" i="3"/>
  <c r="AY1362" i="3"/>
  <c r="AI1362" i="3"/>
  <c r="S1362" i="3"/>
  <c r="BA1361" i="3"/>
  <c r="AK1361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N1360" i="3"/>
  <c r="R1360" i="3"/>
  <c r="V1360" i="3"/>
  <c r="Z1360" i="3"/>
  <c r="AD1360" i="3"/>
  <c r="AH1360" i="3"/>
  <c r="AL1360" i="3"/>
  <c r="AP1360" i="3"/>
  <c r="AT1360" i="3"/>
  <c r="AX1360" i="3"/>
  <c r="BB1360" i="3"/>
  <c r="BF1360" i="3"/>
  <c r="Q1360" i="3"/>
  <c r="Y1360" i="3"/>
  <c r="AG1360" i="3"/>
  <c r="AO1360" i="3"/>
  <c r="AW1360" i="3"/>
  <c r="BE1360" i="3"/>
  <c r="S1360" i="3"/>
  <c r="AA1360" i="3"/>
  <c r="AI1360" i="3"/>
  <c r="AQ1360" i="3"/>
  <c r="AY1360" i="3"/>
  <c r="BG1360" i="3"/>
  <c r="M1360" i="3"/>
  <c r="U1360" i="3"/>
  <c r="AC1360" i="3"/>
  <c r="AK1360" i="3"/>
  <c r="AS1360" i="3"/>
  <c r="BA1360" i="3"/>
  <c r="BI1360" i="3"/>
  <c r="AU1358" i="3"/>
  <c r="O1358" i="3"/>
  <c r="BH1369" i="3"/>
  <c r="BD1369" i="3"/>
  <c r="AZ1369" i="3"/>
  <c r="AV1369" i="3"/>
  <c r="AR1369" i="3"/>
  <c r="AN1369" i="3"/>
  <c r="AJ1369" i="3"/>
  <c r="AF1369" i="3"/>
  <c r="AB1369" i="3"/>
  <c r="X1369" i="3"/>
  <c r="T1369" i="3"/>
  <c r="BI1366" i="3"/>
  <c r="BA1366" i="3"/>
  <c r="AS1366" i="3"/>
  <c r="AK1366" i="3"/>
  <c r="AC1366" i="3"/>
  <c r="U1366" i="3"/>
  <c r="BI1364" i="3"/>
  <c r="BA1364" i="3"/>
  <c r="AS1364" i="3"/>
  <c r="AK1364" i="3"/>
  <c r="AC1364" i="3"/>
  <c r="AU1362" i="3"/>
  <c r="AE1362" i="3"/>
  <c r="N1361" i="3"/>
  <c r="R1361" i="3"/>
  <c r="V1361" i="3"/>
  <c r="Z1361" i="3"/>
  <c r="AD1361" i="3"/>
  <c r="M1361" i="3"/>
  <c r="S1361" i="3"/>
  <c r="X1361" i="3"/>
  <c r="AC1361" i="3"/>
  <c r="AH1361" i="3"/>
  <c r="AL1361" i="3"/>
  <c r="AP1361" i="3"/>
  <c r="AT1361" i="3"/>
  <c r="AX1361" i="3"/>
  <c r="BB1361" i="3"/>
  <c r="BF1361" i="3"/>
  <c r="O1361" i="3"/>
  <c r="T1361" i="3"/>
  <c r="Y1361" i="3"/>
  <c r="AE1361" i="3"/>
  <c r="AI1361" i="3"/>
  <c r="AM1361" i="3"/>
  <c r="AQ1361" i="3"/>
  <c r="AU1361" i="3"/>
  <c r="AY1361" i="3"/>
  <c r="BC1361" i="3"/>
  <c r="BG1361" i="3"/>
  <c r="P1361" i="3"/>
  <c r="U1361" i="3"/>
  <c r="AA1361" i="3"/>
  <c r="AF1361" i="3"/>
  <c r="AJ1361" i="3"/>
  <c r="AN1361" i="3"/>
  <c r="AR1361" i="3"/>
  <c r="AV1361" i="3"/>
  <c r="AZ1361" i="3"/>
  <c r="BD1361" i="3"/>
  <c r="BH1361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N1362" i="3"/>
  <c r="R1362" i="3"/>
  <c r="V1362" i="3"/>
  <c r="Z1362" i="3"/>
  <c r="AD1362" i="3"/>
  <c r="AH1362" i="3"/>
  <c r="AL1362" i="3"/>
  <c r="AP1362" i="3"/>
  <c r="AT1362" i="3"/>
  <c r="AX1362" i="3"/>
  <c r="BB1362" i="3"/>
  <c r="BF1362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N1358" i="3"/>
  <c r="R1358" i="3"/>
  <c r="V1358" i="3"/>
  <c r="Z1358" i="3"/>
  <c r="AD1358" i="3"/>
  <c r="AH1358" i="3"/>
  <c r="AL1358" i="3"/>
  <c r="AP1358" i="3"/>
  <c r="AT1358" i="3"/>
  <c r="AX1358" i="3"/>
  <c r="BB1358" i="3"/>
  <c r="BF1358" i="3"/>
  <c r="Q1358" i="3"/>
  <c r="Y1358" i="3"/>
  <c r="AG1358" i="3"/>
  <c r="AO1358" i="3"/>
  <c r="AW1358" i="3"/>
  <c r="BE1358" i="3"/>
  <c r="S1358" i="3"/>
  <c r="AA1358" i="3"/>
  <c r="AI1358" i="3"/>
  <c r="AQ1358" i="3"/>
  <c r="AY1358" i="3"/>
  <c r="BG1358" i="3"/>
  <c r="M1358" i="3"/>
  <c r="U1358" i="3"/>
  <c r="AC1358" i="3"/>
  <c r="AK1358" i="3"/>
  <c r="AS1358" i="3"/>
  <c r="BA1358" i="3"/>
  <c r="BI1358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R1355" i="3"/>
  <c r="V1355" i="3"/>
  <c r="Z1355" i="3"/>
  <c r="AD1355" i="3"/>
  <c r="AH1355" i="3"/>
  <c r="AL1355" i="3"/>
  <c r="AP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T1355" i="3"/>
  <c r="AJ1355" i="3"/>
  <c r="AV1355" i="3"/>
  <c r="BD1355" i="3"/>
  <c r="AB1355" i="3"/>
  <c r="AR1355" i="3"/>
  <c r="AZ1355" i="3"/>
  <c r="BH1355" i="3"/>
  <c r="P1355" i="3"/>
  <c r="AT1355" i="3"/>
  <c r="X1355" i="3"/>
  <c r="AX1355" i="3"/>
  <c r="AF1355" i="3"/>
  <c r="BB1355" i="3"/>
  <c r="X1353" i="3"/>
  <c r="AN1353" i="3"/>
  <c r="BD1353" i="3"/>
  <c r="L1357" i="3"/>
  <c r="AH1357" i="3" s="1"/>
  <c r="L1356" i="3"/>
  <c r="BF1356" i="3" s="1"/>
  <c r="P1353" i="3"/>
  <c r="AB1351" i="3"/>
  <c r="AB1353" i="3"/>
  <c r="AT1354" i="3"/>
  <c r="AD1354" i="3"/>
  <c r="BH1353" i="3"/>
  <c r="AR1353" i="3"/>
  <c r="AT1352" i="3"/>
  <c r="AD1352" i="3"/>
  <c r="AR1351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R1353" i="3"/>
  <c r="V1353" i="3"/>
  <c r="Z1353" i="3"/>
  <c r="AD1353" i="3"/>
  <c r="AH1353" i="3"/>
  <c r="AL1353" i="3"/>
  <c r="AP1353" i="3"/>
  <c r="AT1353" i="3"/>
  <c r="AX1353" i="3"/>
  <c r="BB1353" i="3"/>
  <c r="BF1353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L1354" i="3"/>
  <c r="V1354" i="3"/>
  <c r="AZ1353" i="3"/>
  <c r="AJ1353" i="3"/>
  <c r="T1353" i="3"/>
  <c r="BB1352" i="3"/>
  <c r="AL1352" i="3"/>
  <c r="V1352" i="3"/>
  <c r="AZ1351" i="3"/>
  <c r="AJ1351" i="3"/>
  <c r="T1351" i="3"/>
  <c r="E1153" i="3"/>
  <c r="F1153" i="3"/>
  <c r="G1153" i="3"/>
  <c r="H1153" i="3"/>
  <c r="I1153" i="3"/>
  <c r="J1153" i="3"/>
  <c r="K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L1155" i="3" s="1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K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K1193" i="3" s="1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K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K1202" i="3" s="1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K1209" i="3"/>
  <c r="E1210" i="3"/>
  <c r="F1210" i="3"/>
  <c r="G1210" i="3"/>
  <c r="H1210" i="3"/>
  <c r="I1210" i="3"/>
  <c r="J1210" i="3"/>
  <c r="E1211" i="3"/>
  <c r="F1211" i="3"/>
  <c r="K1211" i="3" s="1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K1213" i="3"/>
  <c r="E1214" i="3"/>
  <c r="F1214" i="3"/>
  <c r="K1214" i="3" s="1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L1217" i="3" s="1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L1220" i="3" s="1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L1224" i="3" s="1"/>
  <c r="J1224" i="3"/>
  <c r="E1225" i="3"/>
  <c r="F1225" i="3"/>
  <c r="G1225" i="3"/>
  <c r="H1225" i="3"/>
  <c r="I1225" i="3"/>
  <c r="L1225" i="3" s="1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L1228" i="3" s="1"/>
  <c r="J1228" i="3"/>
  <c r="E1229" i="3"/>
  <c r="F1229" i="3"/>
  <c r="G1229" i="3"/>
  <c r="H1229" i="3"/>
  <c r="I1229" i="3"/>
  <c r="L1229" i="3" s="1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L1232" i="3" s="1"/>
  <c r="J1232" i="3"/>
  <c r="E1233" i="3"/>
  <c r="F1233" i="3"/>
  <c r="G1233" i="3"/>
  <c r="H1233" i="3"/>
  <c r="I1233" i="3"/>
  <c r="L1233" i="3" s="1"/>
  <c r="J1233" i="3"/>
  <c r="E1234" i="3"/>
  <c r="F1234" i="3"/>
  <c r="G1234" i="3"/>
  <c r="H1234" i="3"/>
  <c r="I1234" i="3"/>
  <c r="L1234" i="3" s="1"/>
  <c r="J1234" i="3"/>
  <c r="E1235" i="3"/>
  <c r="F1235" i="3"/>
  <c r="G1235" i="3"/>
  <c r="H1235" i="3"/>
  <c r="I1235" i="3"/>
  <c r="L1235" i="3" s="1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L1241" i="3" s="1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L1244" i="3" s="1"/>
  <c r="J1244" i="3"/>
  <c r="K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L1248" i="3" s="1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L1256" i="3" s="1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K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K1267" i="3"/>
  <c r="E1268" i="3"/>
  <c r="F1268" i="3"/>
  <c r="G1268" i="3"/>
  <c r="H1268" i="3"/>
  <c r="I1268" i="3"/>
  <c r="J1268" i="3"/>
  <c r="E1269" i="3"/>
  <c r="F1269" i="3"/>
  <c r="K1269" i="3" s="1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L1271" i="3" s="1"/>
  <c r="J1271" i="3"/>
  <c r="K1271" i="3"/>
  <c r="E1272" i="3"/>
  <c r="F1272" i="3"/>
  <c r="G1272" i="3"/>
  <c r="H1272" i="3"/>
  <c r="I1272" i="3"/>
  <c r="J1272" i="3"/>
  <c r="E1273" i="3"/>
  <c r="F1273" i="3"/>
  <c r="K1273" i="3" s="1"/>
  <c r="G1273" i="3"/>
  <c r="H1273" i="3"/>
  <c r="I1273" i="3"/>
  <c r="J1273" i="3"/>
  <c r="L1273" i="3" s="1"/>
  <c r="E1274" i="3"/>
  <c r="F1274" i="3"/>
  <c r="G1274" i="3"/>
  <c r="H1274" i="3"/>
  <c r="I1274" i="3"/>
  <c r="J1274" i="3"/>
  <c r="E1275" i="3"/>
  <c r="F1275" i="3"/>
  <c r="K1275" i="3" s="1"/>
  <c r="G1275" i="3"/>
  <c r="H1275" i="3"/>
  <c r="I1275" i="3"/>
  <c r="J1275" i="3"/>
  <c r="L1275" i="3"/>
  <c r="E1276" i="3"/>
  <c r="F1276" i="3"/>
  <c r="G1276" i="3"/>
  <c r="H1276" i="3"/>
  <c r="I1276" i="3"/>
  <c r="J1276" i="3"/>
  <c r="E1277" i="3"/>
  <c r="F1277" i="3"/>
  <c r="K1277" i="3" s="1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L1281" i="3" s="1"/>
  <c r="J1281" i="3"/>
  <c r="K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L1286" i="3" s="1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L1288" i="3" s="1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L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L1293" i="3" s="1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K1309" i="3" s="1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K1311" i="3" s="1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K1313" i="3" s="1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K1315" i="3" s="1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K1317" i="3" s="1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K1319" i="3" s="1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K1321" i="3" s="1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K1323" i="3" s="1"/>
  <c r="G1323" i="3"/>
  <c r="H1323" i="3"/>
  <c r="I1323" i="3"/>
  <c r="J1323" i="3"/>
  <c r="E1324" i="3"/>
  <c r="F1324" i="3"/>
  <c r="G1324" i="3"/>
  <c r="H1324" i="3"/>
  <c r="L1324" i="3" s="1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K1330" i="3" s="1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F1350" i="3"/>
  <c r="G1350" i="3"/>
  <c r="H1350" i="3"/>
  <c r="L1350" i="3" s="1"/>
  <c r="I1350" i="3"/>
  <c r="J1350" i="3"/>
  <c r="AB1271" i="3" l="1"/>
  <c r="AZ1271" i="3"/>
  <c r="L1320" i="3"/>
  <c r="L1316" i="3"/>
  <c r="L1314" i="3"/>
  <c r="L1312" i="3"/>
  <c r="L1310" i="3"/>
  <c r="L1308" i="3"/>
  <c r="L1306" i="3"/>
  <c r="L1304" i="3"/>
  <c r="L1302" i="3"/>
  <c r="L1300" i="3"/>
  <c r="L1298" i="3"/>
  <c r="L1296" i="3"/>
  <c r="L1294" i="3"/>
  <c r="L1283" i="3"/>
  <c r="L1279" i="3"/>
  <c r="L1277" i="3"/>
  <c r="AN1277" i="3" s="1"/>
  <c r="L1267" i="3"/>
  <c r="L1265" i="3"/>
  <c r="K1257" i="3"/>
  <c r="K1256" i="3"/>
  <c r="AH1256" i="3" s="1"/>
  <c r="K1248" i="3"/>
  <c r="K1225" i="3"/>
  <c r="K1224" i="3"/>
  <c r="AS1224" i="3" s="1"/>
  <c r="K1222" i="3"/>
  <c r="K1194" i="3"/>
  <c r="K1183" i="3"/>
  <c r="K1181" i="3"/>
  <c r="K1179" i="3"/>
  <c r="L1160" i="3"/>
  <c r="K1159" i="3"/>
  <c r="BJ1592" i="3"/>
  <c r="BL1433" i="3"/>
  <c r="BJ1472" i="3"/>
  <c r="BK1443" i="3"/>
  <c r="K1350" i="3"/>
  <c r="L1332" i="3"/>
  <c r="K1332" i="3"/>
  <c r="K1331" i="3"/>
  <c r="K1300" i="3"/>
  <c r="K1298" i="3"/>
  <c r="K1296" i="3"/>
  <c r="K1294" i="3"/>
  <c r="L1289" i="3"/>
  <c r="L1285" i="3"/>
  <c r="AN1275" i="3"/>
  <c r="L1257" i="3"/>
  <c r="K1242" i="3"/>
  <c r="L1201" i="3"/>
  <c r="L1200" i="3"/>
  <c r="L1191" i="3"/>
  <c r="L1190" i="3"/>
  <c r="K1185" i="3"/>
  <c r="K1170" i="3"/>
  <c r="L1167" i="3"/>
  <c r="L1166" i="3"/>
  <c r="K1165" i="3"/>
  <c r="L1161" i="3"/>
  <c r="L1157" i="3"/>
  <c r="BE1369" i="3"/>
  <c r="BM1488" i="3"/>
  <c r="S1379" i="3"/>
  <c r="BM1497" i="3"/>
  <c r="AP1352" i="3"/>
  <c r="AO1381" i="3"/>
  <c r="BD1277" i="3"/>
  <c r="X1277" i="3"/>
  <c r="K1285" i="3"/>
  <c r="K1279" i="3"/>
  <c r="AF1271" i="3"/>
  <c r="L1269" i="3"/>
  <c r="AB1257" i="3"/>
  <c r="AJ1244" i="3"/>
  <c r="L1240" i="3"/>
  <c r="K1231" i="3"/>
  <c r="AC1224" i="3"/>
  <c r="L1222" i="3"/>
  <c r="L1218" i="3"/>
  <c r="K1218" i="3"/>
  <c r="K1216" i="3"/>
  <c r="L1207" i="3"/>
  <c r="K1207" i="3"/>
  <c r="AI1207" i="3" s="1"/>
  <c r="L1205" i="3"/>
  <c r="K1205" i="3"/>
  <c r="AI1205" i="3" s="1"/>
  <c r="L1203" i="3"/>
  <c r="K1203" i="3"/>
  <c r="K1198" i="3"/>
  <c r="K1196" i="3"/>
  <c r="K1189" i="3"/>
  <c r="K1187" i="3"/>
  <c r="K1176" i="3"/>
  <c r="L1174" i="3"/>
  <c r="L1164" i="3"/>
  <c r="AX1357" i="3"/>
  <c r="BK1393" i="3"/>
  <c r="BJ1525" i="3"/>
  <c r="AU1379" i="3"/>
  <c r="X1372" i="3"/>
  <c r="BJ1488" i="3"/>
  <c r="Z1388" i="3"/>
  <c r="AD1388" i="3"/>
  <c r="AT1388" i="3"/>
  <c r="N1388" i="3"/>
  <c r="BB1388" i="3"/>
  <c r="V1388" i="3"/>
  <c r="BM1485" i="3"/>
  <c r="L1348" i="3"/>
  <c r="L1346" i="3"/>
  <c r="L1344" i="3"/>
  <c r="L1342" i="3"/>
  <c r="L1340" i="3"/>
  <c r="L1338" i="3"/>
  <c r="L1336" i="3"/>
  <c r="L1334" i="3"/>
  <c r="L1330" i="3"/>
  <c r="AM1330" i="3" s="1"/>
  <c r="K1291" i="3"/>
  <c r="K1288" i="3"/>
  <c r="K1286" i="3"/>
  <c r="AG1286" i="3" s="1"/>
  <c r="K1283" i="3"/>
  <c r="AB1281" i="3"/>
  <c r="K1251" i="3"/>
  <c r="L1242" i="3"/>
  <c r="K1240" i="3"/>
  <c r="K1236" i="3"/>
  <c r="K1234" i="3"/>
  <c r="AO1234" i="3" s="1"/>
  <c r="K1229" i="3"/>
  <c r="K1228" i="3"/>
  <c r="K1200" i="3"/>
  <c r="K1191" i="3"/>
  <c r="K1171" i="3"/>
  <c r="L1158" i="3"/>
  <c r="K1158" i="3"/>
  <c r="L1156" i="3"/>
  <c r="K1156" i="3"/>
  <c r="BF1371" i="3"/>
  <c r="AS1371" i="3"/>
  <c r="BM1551" i="3"/>
  <c r="BM1508" i="3"/>
  <c r="BM1573" i="3"/>
  <c r="BM1525" i="3"/>
  <c r="BM1401" i="3"/>
  <c r="BJ1445" i="3"/>
  <c r="BM1466" i="3"/>
  <c r="BJ1497" i="3"/>
  <c r="BL1417" i="3"/>
  <c r="K1326" i="3"/>
  <c r="K1289" i="3"/>
  <c r="L1287" i="3"/>
  <c r="K1287" i="3"/>
  <c r="M1275" i="3"/>
  <c r="T1271" i="3"/>
  <c r="K1265" i="3"/>
  <c r="L1263" i="3"/>
  <c r="P1263" i="3" s="1"/>
  <c r="L1261" i="3"/>
  <c r="L1259" i="3"/>
  <c r="AR1244" i="3"/>
  <c r="K1237" i="3"/>
  <c r="L1226" i="3"/>
  <c r="K1226" i="3"/>
  <c r="U1224" i="3"/>
  <c r="L1223" i="3"/>
  <c r="K1223" i="3"/>
  <c r="L1219" i="3"/>
  <c r="K1219" i="3"/>
  <c r="L1206" i="3"/>
  <c r="K1206" i="3"/>
  <c r="L1204" i="3"/>
  <c r="K1204" i="3"/>
  <c r="BA1204" i="3" s="1"/>
  <c r="L1194" i="3"/>
  <c r="K1188" i="3"/>
  <c r="L1179" i="3"/>
  <c r="AQ1179" i="3"/>
  <c r="L1176" i="3"/>
  <c r="R1176" i="3" s="1"/>
  <c r="K1174" i="3"/>
  <c r="L1172" i="3"/>
  <c r="L1162" i="3"/>
  <c r="K1162" i="3"/>
  <c r="L1159" i="3"/>
  <c r="BH1159" i="3" s="1"/>
  <c r="K1155" i="3"/>
  <c r="AB1155" i="3" s="1"/>
  <c r="AW1357" i="3"/>
  <c r="BK1384" i="3"/>
  <c r="BJ1551" i="3"/>
  <c r="BL1551" i="3"/>
  <c r="BJ1508" i="3"/>
  <c r="BL1508" i="3"/>
  <c r="BL1573" i="3"/>
  <c r="BL1525" i="3"/>
  <c r="BJ1480" i="3"/>
  <c r="BK1445" i="3"/>
  <c r="BM1501" i="3"/>
  <c r="BM1472" i="3"/>
  <c r="K1348" i="3"/>
  <c r="K1346" i="3"/>
  <c r="K1344" i="3"/>
  <c r="K1342" i="3"/>
  <c r="K1340" i="3"/>
  <c r="K1338" i="3"/>
  <c r="K1336" i="3"/>
  <c r="K1334" i="3"/>
  <c r="K1327" i="3"/>
  <c r="M1277" i="3"/>
  <c r="AB1269" i="3"/>
  <c r="K1261" i="3"/>
  <c r="AR1261" i="3" s="1"/>
  <c r="K1259" i="3"/>
  <c r="AL1256" i="3"/>
  <c r="Y1248" i="3"/>
  <c r="K1246" i="3"/>
  <c r="K1241" i="3"/>
  <c r="K1239" i="3"/>
  <c r="K1235" i="3"/>
  <c r="K1233" i="3"/>
  <c r="K1232" i="3"/>
  <c r="K1227" i="3"/>
  <c r="K1220" i="3"/>
  <c r="K1217" i="3"/>
  <c r="W1217" i="3" s="1"/>
  <c r="K1201" i="3"/>
  <c r="K1192" i="3"/>
  <c r="K1190" i="3"/>
  <c r="L1170" i="3"/>
  <c r="V1170" i="3" s="1"/>
  <c r="L1168" i="3"/>
  <c r="L1165" i="3"/>
  <c r="AP1165" i="3" s="1"/>
  <c r="K1164" i="3"/>
  <c r="AR1159" i="3"/>
  <c r="L1154" i="3"/>
  <c r="U1357" i="3"/>
  <c r="BM1580" i="3"/>
  <c r="BM1412" i="3"/>
  <c r="BJ1573" i="3"/>
  <c r="BJ1490" i="3"/>
  <c r="BK1476" i="3"/>
  <c r="BL1426" i="3"/>
  <c r="BK1449" i="3"/>
  <c r="U1363" i="3"/>
  <c r="W1381" i="3"/>
  <c r="AS1381" i="3"/>
  <c r="AE1381" i="3"/>
  <c r="BA1381" i="3"/>
  <c r="M1381" i="3"/>
  <c r="AG1381" i="3"/>
  <c r="BC1381" i="3"/>
  <c r="M1261" i="3"/>
  <c r="P1261" i="3"/>
  <c r="AV1261" i="3"/>
  <c r="T1261" i="3"/>
  <c r="AJ1261" i="3"/>
  <c r="X1261" i="3"/>
  <c r="AN1261" i="3"/>
  <c r="BD1261" i="3"/>
  <c r="M1259" i="3"/>
  <c r="AR1259" i="3"/>
  <c r="X1259" i="3"/>
  <c r="BD1259" i="3"/>
  <c r="AB1259" i="3"/>
  <c r="BH1259" i="3"/>
  <c r="AN1259" i="3"/>
  <c r="M1235" i="3"/>
  <c r="AC1235" i="3"/>
  <c r="AS1235" i="3"/>
  <c r="BI1235" i="3"/>
  <c r="S1235" i="3"/>
  <c r="AI1235" i="3"/>
  <c r="AY1235" i="3"/>
  <c r="U1235" i="3"/>
  <c r="AK1235" i="3"/>
  <c r="BA1235" i="3"/>
  <c r="AA1235" i="3"/>
  <c r="AQ1235" i="3"/>
  <c r="BG1235" i="3"/>
  <c r="M1233" i="3"/>
  <c r="AC1233" i="3"/>
  <c r="AS1233" i="3"/>
  <c r="BI1233" i="3"/>
  <c r="S1233" i="3"/>
  <c r="AI1233" i="3"/>
  <c r="AY1233" i="3"/>
  <c r="U1233" i="3"/>
  <c r="AK1233" i="3"/>
  <c r="BA1233" i="3"/>
  <c r="AA1233" i="3"/>
  <c r="AQ1233" i="3"/>
  <c r="BG1233" i="3"/>
  <c r="AB1273" i="3"/>
  <c r="AB1332" i="3"/>
  <c r="BH1332" i="3"/>
  <c r="AJ1332" i="3"/>
  <c r="AR1332" i="3"/>
  <c r="T1332" i="3"/>
  <c r="AZ1332" i="3"/>
  <c r="Q1330" i="3"/>
  <c r="M1285" i="3"/>
  <c r="X1285" i="3"/>
  <c r="AN1285" i="3"/>
  <c r="BD1285" i="3"/>
  <c r="AB1285" i="3"/>
  <c r="AR1285" i="3"/>
  <c r="BH1285" i="3"/>
  <c r="P1285" i="3"/>
  <c r="AF1285" i="3"/>
  <c r="AV1285" i="3"/>
  <c r="T1285" i="3"/>
  <c r="AJ1285" i="3"/>
  <c r="AZ1285" i="3"/>
  <c r="AB1279" i="3"/>
  <c r="AV1279" i="3"/>
  <c r="AF1279" i="3"/>
  <c r="AZ1279" i="3"/>
  <c r="P1279" i="3"/>
  <c r="AJ1279" i="3"/>
  <c r="BH1279" i="3"/>
  <c r="T1279" i="3"/>
  <c r="AR1279" i="3"/>
  <c r="X1269" i="3"/>
  <c r="AN1269" i="3"/>
  <c r="BD1269" i="3"/>
  <c r="AR1267" i="3"/>
  <c r="P1240" i="3"/>
  <c r="O1225" i="3"/>
  <c r="AU1225" i="3"/>
  <c r="AA1225" i="3"/>
  <c r="BG1225" i="3"/>
  <c r="AE1225" i="3"/>
  <c r="AQ1225" i="3"/>
  <c r="M1283" i="3"/>
  <c r="AN1283" i="3"/>
  <c r="AR1283" i="3"/>
  <c r="X1283" i="3"/>
  <c r="BD1283" i="3"/>
  <c r="AB1283" i="3"/>
  <c r="BH1283" i="3"/>
  <c r="P1267" i="3"/>
  <c r="AN1267" i="3"/>
  <c r="P1242" i="3"/>
  <c r="AJ1242" i="3"/>
  <c r="BH1242" i="3"/>
  <c r="T1242" i="3"/>
  <c r="AR1242" i="3"/>
  <c r="AB1242" i="3"/>
  <c r="AV1242" i="3"/>
  <c r="AF1242" i="3"/>
  <c r="AZ1242" i="3"/>
  <c r="AR1240" i="3"/>
  <c r="T1240" i="3"/>
  <c r="AZ1240" i="3"/>
  <c r="AB1240" i="3"/>
  <c r="BH1240" i="3"/>
  <c r="AJ1240" i="3"/>
  <c r="AE1229" i="3"/>
  <c r="AQ1229" i="3"/>
  <c r="O1229" i="3"/>
  <c r="AU1229" i="3"/>
  <c r="AA1229" i="3"/>
  <c r="BG1229" i="3"/>
  <c r="AI1291" i="3"/>
  <c r="AQ1291" i="3"/>
  <c r="S1291" i="3"/>
  <c r="AY1291" i="3"/>
  <c r="AA1291" i="3"/>
  <c r="BG1291" i="3"/>
  <c r="AI1289" i="3"/>
  <c r="AQ1289" i="3"/>
  <c r="S1289" i="3"/>
  <c r="AY1289" i="3"/>
  <c r="AA1289" i="3"/>
  <c r="BG1289" i="3"/>
  <c r="AI1287" i="3"/>
  <c r="AQ1287" i="3"/>
  <c r="AB1265" i="3"/>
  <c r="AB1263" i="3"/>
  <c r="AV1263" i="3"/>
  <c r="P1259" i="3"/>
  <c r="AE1223" i="3"/>
  <c r="O1223" i="3"/>
  <c r="BG1223" i="3"/>
  <c r="AA1223" i="3"/>
  <c r="AQ1223" i="3"/>
  <c r="AU1223" i="3"/>
  <c r="BC1330" i="3"/>
  <c r="K1329" i="3"/>
  <c r="L1326" i="3"/>
  <c r="BE1326" i="3" s="1"/>
  <c r="K1325" i="3"/>
  <c r="K1324" i="3"/>
  <c r="K1320" i="3"/>
  <c r="K1316" i="3"/>
  <c r="K1314" i="3"/>
  <c r="K1312" i="3"/>
  <c r="K1310" i="3"/>
  <c r="K1308" i="3"/>
  <c r="K1306" i="3"/>
  <c r="K1304" i="3"/>
  <c r="K1302" i="3"/>
  <c r="L1280" i="3"/>
  <c r="K1280" i="3"/>
  <c r="L1278" i="3"/>
  <c r="K1278" i="3"/>
  <c r="AV1277" i="3"/>
  <c r="AF1277" i="3"/>
  <c r="P1277" i="3"/>
  <c r="BD1275" i="3"/>
  <c r="X1275" i="3"/>
  <c r="BH1271" i="3"/>
  <c r="AJ1271" i="3"/>
  <c r="P1271" i="3"/>
  <c r="BH1269" i="3"/>
  <c r="AR1269" i="3"/>
  <c r="AZ1263" i="3"/>
  <c r="AF1263" i="3"/>
  <c r="K1253" i="3"/>
  <c r="L1250" i="3"/>
  <c r="K1250" i="3"/>
  <c r="AB1244" i="3"/>
  <c r="AG1234" i="3"/>
  <c r="BA1232" i="3"/>
  <c r="AG1232" i="3"/>
  <c r="M1232" i="3"/>
  <c r="Y1228" i="3"/>
  <c r="AW1226" i="3"/>
  <c r="BA1224" i="3"/>
  <c r="AG1224" i="3"/>
  <c r="M1224" i="3"/>
  <c r="Y1222" i="3"/>
  <c r="AC1222" i="3"/>
  <c r="AW1222" i="3"/>
  <c r="AQ1218" i="3"/>
  <c r="AM1217" i="3"/>
  <c r="AE1217" i="3"/>
  <c r="U1206" i="3"/>
  <c r="P1332" i="3"/>
  <c r="AG1324" i="3"/>
  <c r="K1307" i="3"/>
  <c r="K1305" i="3"/>
  <c r="K1303" i="3"/>
  <c r="K1301" i="3"/>
  <c r="K1299" i="3"/>
  <c r="K1297" i="3"/>
  <c r="K1295" i="3"/>
  <c r="Q1286" i="3"/>
  <c r="BH1277" i="3"/>
  <c r="AR1277" i="3"/>
  <c r="AB1277" i="3"/>
  <c r="AR1275" i="3"/>
  <c r="P1275" i="3"/>
  <c r="M1269" i="3"/>
  <c r="M1267" i="3"/>
  <c r="Z1256" i="3"/>
  <c r="BH1244" i="3"/>
  <c r="T1244" i="3"/>
  <c r="AW1232" i="3"/>
  <c r="BI1228" i="3"/>
  <c r="AK1228" i="3"/>
  <c r="Q1228" i="3"/>
  <c r="L1227" i="3"/>
  <c r="AU1227" i="3" s="1"/>
  <c r="Y1226" i="3"/>
  <c r="AW1224" i="3"/>
  <c r="AS1222" i="3"/>
  <c r="Q1222" i="3"/>
  <c r="AW1220" i="3"/>
  <c r="BC1217" i="3"/>
  <c r="O1207" i="3"/>
  <c r="AY1207" i="3"/>
  <c r="S1203" i="3"/>
  <c r="K1343" i="3"/>
  <c r="K1341" i="3"/>
  <c r="K1339" i="3"/>
  <c r="K1337" i="3"/>
  <c r="K1335" i="3"/>
  <c r="K1333" i="3"/>
  <c r="AG1330" i="3"/>
  <c r="K1328" i="3"/>
  <c r="K1322" i="3"/>
  <c r="K1318" i="3"/>
  <c r="P1283" i="3"/>
  <c r="AV1271" i="3"/>
  <c r="AZ1269" i="3"/>
  <c r="AJ1269" i="3"/>
  <c r="T1269" i="3"/>
  <c r="BH1267" i="3"/>
  <c r="AB1267" i="3"/>
  <c r="L1264" i="3"/>
  <c r="K1264" i="3"/>
  <c r="AR1263" i="3"/>
  <c r="T1263" i="3"/>
  <c r="L1262" i="3"/>
  <c r="K1262" i="3"/>
  <c r="BB1256" i="3"/>
  <c r="V1256" i="3"/>
  <c r="L1254" i="3"/>
  <c r="K1254" i="3"/>
  <c r="Y1254" i="3" s="1"/>
  <c r="K1249" i="3"/>
  <c r="L1236" i="3"/>
  <c r="AG1236" i="3" s="1"/>
  <c r="Y1232" i="3"/>
  <c r="BA1228" i="3"/>
  <c r="AG1228" i="3"/>
  <c r="M1228" i="3"/>
  <c r="Y1224" i="3"/>
  <c r="AC1219" i="3"/>
  <c r="BA1206" i="3"/>
  <c r="U1204" i="3"/>
  <c r="AA1200" i="3"/>
  <c r="BG1200" i="3"/>
  <c r="AI1200" i="3"/>
  <c r="AQ1200" i="3"/>
  <c r="S1200" i="3"/>
  <c r="AY1200" i="3"/>
  <c r="V1191" i="3"/>
  <c r="AQ1191" i="3"/>
  <c r="AA1191" i="3"/>
  <c r="AW1191" i="3"/>
  <c r="AG1191" i="3"/>
  <c r="BB1191" i="3"/>
  <c r="Q1191" i="3"/>
  <c r="AL1191" i="3"/>
  <c r="BG1191" i="3"/>
  <c r="P1348" i="3"/>
  <c r="AB1346" i="3"/>
  <c r="AJ1344" i="3"/>
  <c r="AB1342" i="3"/>
  <c r="AB1340" i="3"/>
  <c r="AB1338" i="3"/>
  <c r="AB1336" i="3"/>
  <c r="AB1334" i="3"/>
  <c r="BH1330" i="3"/>
  <c r="L1328" i="3"/>
  <c r="AG1328" i="3" s="1"/>
  <c r="L1322" i="3"/>
  <c r="L1318" i="3"/>
  <c r="Q1318" i="3" s="1"/>
  <c r="K1293" i="3"/>
  <c r="L1292" i="3"/>
  <c r="K1292" i="3"/>
  <c r="L1290" i="3"/>
  <c r="K1290" i="3"/>
  <c r="AZ1277" i="3"/>
  <c r="AJ1277" i="3"/>
  <c r="T1277" i="3"/>
  <c r="BH1275" i="3"/>
  <c r="AB1275" i="3"/>
  <c r="L1272" i="3"/>
  <c r="K1272" i="3"/>
  <c r="AR1271" i="3"/>
  <c r="L1270" i="3"/>
  <c r="K1270" i="3"/>
  <c r="AV1269" i="3"/>
  <c r="AF1269" i="3"/>
  <c r="P1269" i="3"/>
  <c r="BD1267" i="3"/>
  <c r="X1267" i="3"/>
  <c r="BH1263" i="3"/>
  <c r="AJ1263" i="3"/>
  <c r="AX1256" i="3"/>
  <c r="R1256" i="3"/>
  <c r="K1255" i="3"/>
  <c r="L1252" i="3"/>
  <c r="K1252" i="3"/>
  <c r="K1247" i="3"/>
  <c r="L1246" i="3"/>
  <c r="L1237" i="3"/>
  <c r="AY1237" i="3" s="1"/>
  <c r="BI1232" i="3"/>
  <c r="AK1232" i="3"/>
  <c r="Q1232" i="3"/>
  <c r="L1231" i="3"/>
  <c r="BG1231" i="3" s="1"/>
  <c r="L1230" i="3"/>
  <c r="K1230" i="3"/>
  <c r="AW1228" i="3"/>
  <c r="AC1228" i="3"/>
  <c r="BA1226" i="3"/>
  <c r="AG1226" i="3"/>
  <c r="M1226" i="3"/>
  <c r="BI1224" i="3"/>
  <c r="AK1224" i="3"/>
  <c r="Q1224" i="3"/>
  <c r="BI1222" i="3"/>
  <c r="AG1222" i="3"/>
  <c r="L1221" i="3"/>
  <c r="K1221" i="3"/>
  <c r="Y1220" i="3"/>
  <c r="AS1219" i="3"/>
  <c r="L1210" i="3"/>
  <c r="K1210" i="3"/>
  <c r="S1207" i="3"/>
  <c r="AI1203" i="3"/>
  <c r="U1194" i="3"/>
  <c r="AK1194" i="3"/>
  <c r="AV1194" i="3"/>
  <c r="AB1162" i="3"/>
  <c r="AR1162" i="3"/>
  <c r="BC1162" i="3"/>
  <c r="L1213" i="3"/>
  <c r="L1212" i="3"/>
  <c r="K1212" i="3"/>
  <c r="L1209" i="3"/>
  <c r="AY1209" i="3" s="1"/>
  <c r="L1208" i="3"/>
  <c r="K1208" i="3"/>
  <c r="L1198" i="3"/>
  <c r="AY1198" i="3" s="1"/>
  <c r="L1196" i="3"/>
  <c r="AY1196" i="3" s="1"/>
  <c r="L1195" i="3"/>
  <c r="AG1195" i="3" s="1"/>
  <c r="BB1193" i="3"/>
  <c r="L1193" i="3"/>
  <c r="AL1193" i="3" s="1"/>
  <c r="L1189" i="3"/>
  <c r="AG1189" i="3" s="1"/>
  <c r="L1188" i="3"/>
  <c r="AF1188" i="3" s="1"/>
  <c r="L1187" i="3"/>
  <c r="AW1187" i="3" s="1"/>
  <c r="L1185" i="3"/>
  <c r="AA1185" i="3" s="1"/>
  <c r="L1184" i="3"/>
  <c r="K1184" i="3"/>
  <c r="L1178" i="3"/>
  <c r="K1178" i="3"/>
  <c r="AX1176" i="3"/>
  <c r="W1176" i="3"/>
  <c r="BB1174" i="3"/>
  <c r="L1173" i="3"/>
  <c r="L1171" i="3"/>
  <c r="AV1171" i="3" s="1"/>
  <c r="BF1170" i="3"/>
  <c r="AH1170" i="3"/>
  <c r="K1169" i="3"/>
  <c r="R1165" i="3"/>
  <c r="W1162" i="3"/>
  <c r="K1160" i="3"/>
  <c r="AH1160" i="3" s="1"/>
  <c r="AB1159" i="3"/>
  <c r="AP1158" i="3"/>
  <c r="K1157" i="3"/>
  <c r="AR1157" i="3" s="1"/>
  <c r="AD1156" i="3"/>
  <c r="K1154" i="3"/>
  <c r="AN1368" i="3"/>
  <c r="AE1357" i="3"/>
  <c r="AJ1357" i="3"/>
  <c r="R1357" i="3"/>
  <c r="AH1368" i="3"/>
  <c r="Q1369" i="3"/>
  <c r="AG1369" i="3"/>
  <c r="AW1369" i="3"/>
  <c r="BN1381" i="3"/>
  <c r="BK1381" i="3"/>
  <c r="R1371" i="3"/>
  <c r="M1371" i="3"/>
  <c r="AU1371" i="3"/>
  <c r="BI1373" i="3"/>
  <c r="AV1373" i="3"/>
  <c r="AE1373" i="3"/>
  <c r="AZ1385" i="3"/>
  <c r="AY1385" i="3"/>
  <c r="BB1385" i="3"/>
  <c r="AK1385" i="3"/>
  <c r="BL1594" i="3"/>
  <c r="BJ1559" i="3"/>
  <c r="BN1412" i="3"/>
  <c r="BL1590" i="3"/>
  <c r="BL1401" i="3"/>
  <c r="O1375" i="3"/>
  <c r="BL1375" i="3" s="1"/>
  <c r="AZ1375" i="3"/>
  <c r="T1375" i="3"/>
  <c r="AP1375" i="3"/>
  <c r="AE1375" i="3"/>
  <c r="W1360" i="3"/>
  <c r="BC1360" i="3"/>
  <c r="AE1360" i="3"/>
  <c r="AM1360" i="3"/>
  <c r="O1360" i="3"/>
  <c r="AU1360" i="3"/>
  <c r="M1366" i="3"/>
  <c r="AA1366" i="3"/>
  <c r="AQ1366" i="3"/>
  <c r="BG1366" i="3"/>
  <c r="S1366" i="3"/>
  <c r="AO1366" i="3"/>
  <c r="Y1366" i="3"/>
  <c r="AW1366" i="3"/>
  <c r="Q1366" i="3"/>
  <c r="AI1366" i="3"/>
  <c r="BE1366" i="3"/>
  <c r="AG1366" i="3"/>
  <c r="AY1366" i="3"/>
  <c r="AA1379" i="3"/>
  <c r="AE1379" i="3"/>
  <c r="AY1379" i="3"/>
  <c r="O1362" i="3"/>
  <c r="W1364" i="3"/>
  <c r="BE1364" i="3"/>
  <c r="AA1364" i="3"/>
  <c r="AO1382" i="3"/>
  <c r="AW1382" i="3"/>
  <c r="BE1382" i="3"/>
  <c r="M1382" i="3"/>
  <c r="U1382" i="3"/>
  <c r="L1216" i="3"/>
  <c r="BG1216" i="3" s="1"/>
  <c r="L1215" i="3"/>
  <c r="K1215" i="3"/>
  <c r="L1214" i="3"/>
  <c r="AQ1214" i="3" s="1"/>
  <c r="L1211" i="3"/>
  <c r="AA1202" i="3"/>
  <c r="L1202" i="3"/>
  <c r="AL1202" i="3" s="1"/>
  <c r="L1199" i="3"/>
  <c r="K1199" i="3"/>
  <c r="L1197" i="3"/>
  <c r="K1197" i="3"/>
  <c r="BE1195" i="3"/>
  <c r="AQ1195" i="3"/>
  <c r="AD1195" i="3"/>
  <c r="AW1193" i="3"/>
  <c r="L1186" i="3"/>
  <c r="U1186" i="3" s="1"/>
  <c r="L1182" i="3"/>
  <c r="K1182" i="3"/>
  <c r="AM1176" i="3"/>
  <c r="BB1170" i="3"/>
  <c r="Z1170" i="3"/>
  <c r="L1169" i="3"/>
  <c r="AV1169" i="3" s="1"/>
  <c r="L1163" i="3"/>
  <c r="T1159" i="3"/>
  <c r="BF1156" i="3"/>
  <c r="L1153" i="3"/>
  <c r="BJ1352" i="3"/>
  <c r="X1368" i="3"/>
  <c r="BA1357" i="3"/>
  <c r="T1357" i="3"/>
  <c r="BC1368" i="3"/>
  <c r="BL1381" i="3"/>
  <c r="BI1371" i="3"/>
  <c r="AV1371" i="3"/>
  <c r="AE1371" i="3"/>
  <c r="AS1373" i="3"/>
  <c r="AF1373" i="3"/>
  <c r="O1373" i="3"/>
  <c r="AI1385" i="3"/>
  <c r="AL1385" i="3"/>
  <c r="Q1385" i="3"/>
  <c r="BJ1594" i="3"/>
  <c r="BL1534" i="3"/>
  <c r="BJ1537" i="3"/>
  <c r="BL1412" i="3"/>
  <c r="BM1535" i="3"/>
  <c r="BJ1407" i="3"/>
  <c r="BJ1590" i="3"/>
  <c r="BK1472" i="3"/>
  <c r="BN1472" i="3"/>
  <c r="O1377" i="3"/>
  <c r="AU1377" i="3"/>
  <c r="AM1377" i="3"/>
  <c r="T1377" i="3"/>
  <c r="BC1377" i="3"/>
  <c r="AE1377" i="3"/>
  <c r="AF1353" i="3"/>
  <c r="BB1396" i="3"/>
  <c r="W1379" i="3"/>
  <c r="BJ1379" i="3" s="1"/>
  <c r="N1390" i="3"/>
  <c r="AT1390" i="3"/>
  <c r="Z1390" i="3"/>
  <c r="BF1390" i="3"/>
  <c r="AP1390" i="3"/>
  <c r="AD1390" i="3"/>
  <c r="AN1355" i="3"/>
  <c r="AY1364" i="3"/>
  <c r="AI1364" i="3"/>
  <c r="O1364" i="3"/>
  <c r="AC1382" i="3"/>
  <c r="AK1382" i="3"/>
  <c r="AS1382" i="3"/>
  <c r="BA1382" i="3"/>
  <c r="AW1202" i="3"/>
  <c r="AM1201" i="3"/>
  <c r="Q1195" i="3"/>
  <c r="BG1194" i="3"/>
  <c r="V1193" i="3"/>
  <c r="K1172" i="3"/>
  <c r="N1172" i="3" s="1"/>
  <c r="AX1170" i="3"/>
  <c r="K1168" i="3"/>
  <c r="K1167" i="3"/>
  <c r="R1162" i="3"/>
  <c r="N1158" i="3"/>
  <c r="AB1157" i="3"/>
  <c r="BK1366" i="3"/>
  <c r="BL1360" i="3"/>
  <c r="BN1363" i="3"/>
  <c r="AF1371" i="3"/>
  <c r="O1371" i="3"/>
  <c r="AL1373" i="3"/>
  <c r="AC1373" i="3"/>
  <c r="P1373" i="3"/>
  <c r="N1385" i="3"/>
  <c r="R1385" i="3"/>
  <c r="T1385" i="3"/>
  <c r="BM1387" i="3"/>
  <c r="BM1537" i="3"/>
  <c r="BL1407" i="3"/>
  <c r="BL1535" i="3"/>
  <c r="AQ1362" i="3"/>
  <c r="AK1365" i="3"/>
  <c r="BI1365" i="3"/>
  <c r="AC1365" i="3"/>
  <c r="AR1389" i="3"/>
  <c r="AB1389" i="3"/>
  <c r="BH1389" i="3"/>
  <c r="X1374" i="3"/>
  <c r="AN1374" i="3"/>
  <c r="BD1374" i="3"/>
  <c r="AG1364" i="3"/>
  <c r="BG1364" i="3"/>
  <c r="BI1382" i="3"/>
  <c r="S1382" i="3"/>
  <c r="AA1382" i="3"/>
  <c r="AI1382" i="3"/>
  <c r="AQ1382" i="3"/>
  <c r="V1202" i="3"/>
  <c r="BG1193" i="3"/>
  <c r="AG1193" i="3"/>
  <c r="L1192" i="3"/>
  <c r="L1183" i="3"/>
  <c r="AQ1183" i="3" s="1"/>
  <c r="L1181" i="3"/>
  <c r="AA1181" i="3" s="1"/>
  <c r="L1180" i="3"/>
  <c r="K1180" i="3"/>
  <c r="BH1176" i="3"/>
  <c r="N1170" i="3"/>
  <c r="AH1162" i="3"/>
  <c r="BJ1354" i="3"/>
  <c r="BD1368" i="3"/>
  <c r="Q1357" i="3"/>
  <c r="AZ1357" i="3"/>
  <c r="BM1381" i="3"/>
  <c r="BN1393" i="3"/>
  <c r="AL1371" i="3"/>
  <c r="AC1371" i="3"/>
  <c r="P1371" i="3"/>
  <c r="R1373" i="3"/>
  <c r="M1373" i="3"/>
  <c r="AU1373" i="3"/>
  <c r="BN1384" i="3"/>
  <c r="AV1385" i="3"/>
  <c r="Z1385" i="3"/>
  <c r="BL1387" i="3"/>
  <c r="BJ1387" i="3"/>
  <c r="BJ1578" i="3"/>
  <c r="BM1594" i="3"/>
  <c r="BL1537" i="3"/>
  <c r="BJ1535" i="3"/>
  <c r="BM1590" i="3"/>
  <c r="AM1358" i="3"/>
  <c r="BC1358" i="3"/>
  <c r="AE1358" i="3"/>
  <c r="W1358" i="3"/>
  <c r="AM1362" i="3"/>
  <c r="W1362" i="3"/>
  <c r="BC1362" i="3"/>
  <c r="U1380" i="3"/>
  <c r="AO1380" i="3"/>
  <c r="Y1380" i="3"/>
  <c r="AW1380" i="3"/>
  <c r="Q1380" i="3"/>
  <c r="AK1380" i="3"/>
  <c r="BE1380" i="3"/>
  <c r="AG1380" i="3"/>
  <c r="BA1380" i="3"/>
  <c r="AX1398" i="3"/>
  <c r="AA1362" i="3"/>
  <c r="Q1378" i="3"/>
  <c r="AK1378" i="3"/>
  <c r="BE1378" i="3"/>
  <c r="U1378" i="3"/>
  <c r="AO1378" i="3"/>
  <c r="AG1378" i="3"/>
  <c r="BA1378" i="3"/>
  <c r="Y1378" i="3"/>
  <c r="AW1378" i="3"/>
  <c r="O1379" i="3"/>
  <c r="BL1379" i="3" s="1"/>
  <c r="AW1364" i="3"/>
  <c r="AO1364" i="3"/>
  <c r="AY1382" i="3"/>
  <c r="BG1382" i="3"/>
  <c r="Q1382" i="3"/>
  <c r="Y1382" i="3"/>
  <c r="BJ1586" i="3"/>
  <c r="BJ1538" i="3"/>
  <c r="BL1569" i="3"/>
  <c r="BK1561" i="3"/>
  <c r="BN1561" i="3"/>
  <c r="BM1561" i="3"/>
  <c r="BM1545" i="3"/>
  <c r="BJ1529" i="3"/>
  <c r="BK1521" i="3"/>
  <c r="BN1521" i="3"/>
  <c r="BL1513" i="3"/>
  <c r="BJ1502" i="3"/>
  <c r="BM1502" i="3"/>
  <c r="BJ1491" i="3"/>
  <c r="BK1487" i="3"/>
  <c r="BN1487" i="3"/>
  <c r="BL1487" i="3"/>
  <c r="BJ1596" i="3"/>
  <c r="BK1588" i="3"/>
  <c r="BN1588" i="3"/>
  <c r="BL1588" i="3"/>
  <c r="BK1538" i="3"/>
  <c r="BN1538" i="3"/>
  <c r="BM1534" i="3"/>
  <c r="BL1522" i="3"/>
  <c r="BK1567" i="3"/>
  <c r="BN1567" i="3"/>
  <c r="BM1567" i="3"/>
  <c r="BJ1553" i="3"/>
  <c r="BK1551" i="3"/>
  <c r="BN1551" i="3"/>
  <c r="BM1543" i="3"/>
  <c r="BJ1519" i="3"/>
  <c r="BK1519" i="3"/>
  <c r="BN1519" i="3"/>
  <c r="BM1506" i="3"/>
  <c r="BJ1482" i="3"/>
  <c r="BM1482" i="3"/>
  <c r="BM1434" i="3"/>
  <c r="BN1434" i="3"/>
  <c r="BK1434" i="3"/>
  <c r="BM1405" i="3"/>
  <c r="BK1582" i="3"/>
  <c r="BN1582" i="3"/>
  <c r="BL1582" i="3"/>
  <c r="BM1538" i="3"/>
  <c r="BL1526" i="3"/>
  <c r="BJ1514" i="3"/>
  <c r="BK1565" i="3"/>
  <c r="BN1565" i="3"/>
  <c r="BM1565" i="3"/>
  <c r="BK1549" i="3"/>
  <c r="BN1549" i="3"/>
  <c r="BK1533" i="3"/>
  <c r="BN1533" i="3"/>
  <c r="BM1517" i="3"/>
  <c r="BJ1498" i="3"/>
  <c r="BM1498" i="3"/>
  <c r="BK1584" i="3"/>
  <c r="BN1584" i="3"/>
  <c r="BL1584" i="3"/>
  <c r="BK1530" i="3"/>
  <c r="BN1530" i="3"/>
  <c r="BM1526" i="3"/>
  <c r="BL1514" i="3"/>
  <c r="BJ1571" i="3"/>
  <c r="BL1563" i="3"/>
  <c r="BK1555" i="3"/>
  <c r="BN1555" i="3"/>
  <c r="BM1555" i="3"/>
  <c r="BK1547" i="3"/>
  <c r="BN1547" i="3"/>
  <c r="BJ1547" i="3"/>
  <c r="BL1547" i="3"/>
  <c r="BK1539" i="3"/>
  <c r="BN1539" i="3"/>
  <c r="BM1539" i="3"/>
  <c r="BM1531" i="3"/>
  <c r="BJ1515" i="3"/>
  <c r="BK1515" i="3"/>
  <c r="BN1515" i="3"/>
  <c r="BK1496" i="3"/>
  <c r="BN1496" i="3"/>
  <c r="BL1496" i="3"/>
  <c r="BJ1512" i="3"/>
  <c r="BL1493" i="3"/>
  <c r="BK1451" i="3"/>
  <c r="BN1451" i="3"/>
  <c r="BL1451" i="3"/>
  <c r="BK1518" i="3"/>
  <c r="BN1518" i="3"/>
  <c r="BM1514" i="3"/>
  <c r="BJ1569" i="3"/>
  <c r="BL1561" i="3"/>
  <c r="BJ1545" i="3"/>
  <c r="BL1545" i="3"/>
  <c r="BM1529" i="3"/>
  <c r="BJ1521" i="3"/>
  <c r="BK1513" i="3"/>
  <c r="BN1513" i="3"/>
  <c r="BK1502" i="3"/>
  <c r="BN1502" i="3"/>
  <c r="BL1502" i="3"/>
  <c r="BM1510" i="3"/>
  <c r="BJ1487" i="3"/>
  <c r="BJ1484" i="3"/>
  <c r="BM1484" i="3"/>
  <c r="BL1463" i="3"/>
  <c r="BK1578" i="3"/>
  <c r="BN1578" i="3"/>
  <c r="BJ1588" i="3"/>
  <c r="BL1538" i="3"/>
  <c r="BJ1526" i="3"/>
  <c r="BL1567" i="3"/>
  <c r="BK1559" i="3"/>
  <c r="BN1559" i="3"/>
  <c r="BM1559" i="3"/>
  <c r="BK1543" i="3"/>
  <c r="BN1543" i="3"/>
  <c r="BJ1543" i="3"/>
  <c r="BL1543" i="3"/>
  <c r="BM1527" i="3"/>
  <c r="BK1506" i="3"/>
  <c r="BN1506" i="3"/>
  <c r="BL1506" i="3"/>
  <c r="BL1482" i="3"/>
  <c r="BJ1434" i="3"/>
  <c r="BJ1405" i="3"/>
  <c r="BN1405" i="3"/>
  <c r="BK1405" i="3"/>
  <c r="BM1578" i="3"/>
  <c r="BJ1582" i="3"/>
  <c r="BJ1530" i="3"/>
  <c r="BL1565" i="3"/>
  <c r="BK1557" i="3"/>
  <c r="BN1557" i="3"/>
  <c r="BM1557" i="3"/>
  <c r="BM1549" i="3"/>
  <c r="BK1541" i="3"/>
  <c r="BN1541" i="3"/>
  <c r="BJ1533" i="3"/>
  <c r="BK1525" i="3"/>
  <c r="BN1525" i="3"/>
  <c r="BL1517" i="3"/>
  <c r="BK1498" i="3"/>
  <c r="BN1498" i="3"/>
  <c r="BL1498" i="3"/>
  <c r="BM1489" i="3"/>
  <c r="BL1580" i="3"/>
  <c r="BJ1584" i="3"/>
  <c r="BL1530" i="3"/>
  <c r="BJ1518" i="3"/>
  <c r="BJ1563" i="3"/>
  <c r="BL1555" i="3"/>
  <c r="BJ1539" i="3"/>
  <c r="BL1539" i="3"/>
  <c r="BL1531" i="3"/>
  <c r="BM1523" i="3"/>
  <c r="BL1512" i="3"/>
  <c r="BJ1493" i="3"/>
  <c r="BK1594" i="3"/>
  <c r="BN1594" i="3"/>
  <c r="BM1586" i="3"/>
  <c r="BK1534" i="3"/>
  <c r="BN1534" i="3"/>
  <c r="BM1530" i="3"/>
  <c r="BL1518" i="3"/>
  <c r="BJ1561" i="3"/>
  <c r="BK1537" i="3"/>
  <c r="BN1537" i="3"/>
  <c r="BL1529" i="3"/>
  <c r="BM1521" i="3"/>
  <c r="BJ1513" i="3"/>
  <c r="BJ1510" i="3"/>
  <c r="BL1510" i="3"/>
  <c r="BK1491" i="3"/>
  <c r="BN1491" i="3"/>
  <c r="BM1491" i="3"/>
  <c r="BL1484" i="3"/>
  <c r="BN1461" i="3"/>
  <c r="BK1461" i="3"/>
  <c r="BM1407" i="3"/>
  <c r="BM1596" i="3"/>
  <c r="BJ1567" i="3"/>
  <c r="BL1559" i="3"/>
  <c r="BM1553" i="3"/>
  <c r="BK1535" i="3"/>
  <c r="BN1535" i="3"/>
  <c r="BL1527" i="3"/>
  <c r="BM1519" i="3"/>
  <c r="BJ1500" i="3"/>
  <c r="BM1500" i="3"/>
  <c r="BJ1506" i="3"/>
  <c r="BK1482" i="3"/>
  <c r="BN1482" i="3"/>
  <c r="BJ1455" i="3"/>
  <c r="BM1455" i="3"/>
  <c r="BL1434" i="3"/>
  <c r="BL1405" i="3"/>
  <c r="BJ1565" i="3"/>
  <c r="BL1557" i="3"/>
  <c r="BJ1549" i="3"/>
  <c r="BL1549" i="3"/>
  <c r="BM1541" i="3"/>
  <c r="BM1533" i="3"/>
  <c r="BK1517" i="3"/>
  <c r="BN1517" i="3"/>
  <c r="BK1489" i="3"/>
  <c r="BN1489" i="3"/>
  <c r="BL1489" i="3"/>
  <c r="BJ1461" i="3"/>
  <c r="BM1592" i="3"/>
  <c r="BJ1534" i="3"/>
  <c r="BK1571" i="3"/>
  <c r="BN1571" i="3"/>
  <c r="BM1571" i="3"/>
  <c r="BJ1555" i="3"/>
  <c r="BJ1531" i="3"/>
  <c r="BK1531" i="3"/>
  <c r="BN1531" i="3"/>
  <c r="BL1523" i="3"/>
  <c r="BM1515" i="3"/>
  <c r="BK1512" i="3"/>
  <c r="BN1512" i="3"/>
  <c r="BM1465" i="3"/>
  <c r="BK1586" i="3"/>
  <c r="BN1586" i="3"/>
  <c r="BL1586" i="3"/>
  <c r="BJ1522" i="3"/>
  <c r="BK1569" i="3"/>
  <c r="BN1569" i="3"/>
  <c r="BM1569" i="3"/>
  <c r="BK1545" i="3"/>
  <c r="BN1545" i="3"/>
  <c r="BK1529" i="3"/>
  <c r="BN1529" i="3"/>
  <c r="BL1521" i="3"/>
  <c r="BM1513" i="3"/>
  <c r="BK1510" i="3"/>
  <c r="BN1510" i="3"/>
  <c r="BL1491" i="3"/>
  <c r="BM1487" i="3"/>
  <c r="BK1484" i="3"/>
  <c r="BN1484" i="3"/>
  <c r="BN1463" i="3"/>
  <c r="BK1463" i="3"/>
  <c r="BL1578" i="3"/>
  <c r="BK1596" i="3"/>
  <c r="BN1596" i="3"/>
  <c r="BL1596" i="3"/>
  <c r="BM1588" i="3"/>
  <c r="BK1522" i="3"/>
  <c r="BN1522" i="3"/>
  <c r="BM1518" i="3"/>
  <c r="BK1553" i="3"/>
  <c r="BN1553" i="3"/>
  <c r="BL1553" i="3"/>
  <c r="BJ1527" i="3"/>
  <c r="BK1527" i="3"/>
  <c r="BN1527" i="3"/>
  <c r="BL1519" i="3"/>
  <c r="BK1500" i="3"/>
  <c r="BN1500" i="3"/>
  <c r="BL1500" i="3"/>
  <c r="BK1508" i="3"/>
  <c r="BN1508" i="3"/>
  <c r="BL1465" i="3"/>
  <c r="BK1455" i="3"/>
  <c r="BN1455" i="3"/>
  <c r="BL1455" i="3"/>
  <c r="BJ1412" i="3"/>
  <c r="BK1590" i="3"/>
  <c r="BN1590" i="3"/>
  <c r="BM1582" i="3"/>
  <c r="BK1526" i="3"/>
  <c r="BN1526" i="3"/>
  <c r="BM1522" i="3"/>
  <c r="BK1573" i="3"/>
  <c r="BN1573" i="3"/>
  <c r="BJ1557" i="3"/>
  <c r="BJ1541" i="3"/>
  <c r="BL1541" i="3"/>
  <c r="BL1533" i="3"/>
  <c r="BJ1517" i="3"/>
  <c r="BJ1489" i="3"/>
  <c r="BL1461" i="3"/>
  <c r="BJ1465" i="3"/>
  <c r="BJ1463" i="3"/>
  <c r="BK1592" i="3"/>
  <c r="BN1592" i="3"/>
  <c r="BL1592" i="3"/>
  <c r="BM1584" i="3"/>
  <c r="BK1514" i="3"/>
  <c r="BN1514" i="3"/>
  <c r="BL1571" i="3"/>
  <c r="BK1563" i="3"/>
  <c r="BN1563" i="3"/>
  <c r="BM1563" i="3"/>
  <c r="BM1547" i="3"/>
  <c r="BJ1523" i="3"/>
  <c r="BK1523" i="3"/>
  <c r="BN1523" i="3"/>
  <c r="BL1515" i="3"/>
  <c r="BJ1496" i="3"/>
  <c r="BM1496" i="3"/>
  <c r="BM1512" i="3"/>
  <c r="BK1493" i="3"/>
  <c r="BN1493" i="3"/>
  <c r="BM1493" i="3"/>
  <c r="BN1465" i="3"/>
  <c r="BK1465" i="3"/>
  <c r="BM1463" i="3"/>
  <c r="BM1461" i="3"/>
  <c r="BJ1451" i="3"/>
  <c r="BM1451" i="3"/>
  <c r="BK1407" i="3"/>
  <c r="BN1353" i="3"/>
  <c r="BK1353" i="3"/>
  <c r="BL1355" i="3"/>
  <c r="AV1356" i="3"/>
  <c r="BN1362" i="3"/>
  <c r="BK1362" i="3"/>
  <c r="BL1363" i="3"/>
  <c r="AD1368" i="3"/>
  <c r="Z1356" i="3"/>
  <c r="BL1365" i="3"/>
  <c r="BM1370" i="3"/>
  <c r="BM1367" i="3"/>
  <c r="BL1367" i="3"/>
  <c r="BL1395" i="3"/>
  <c r="BM1398" i="3"/>
  <c r="BL1389" i="3"/>
  <c r="BL1351" i="3"/>
  <c r="BJ1351" i="3"/>
  <c r="BK1354" i="3"/>
  <c r="BN1354" i="3"/>
  <c r="BL1354" i="3"/>
  <c r="AI1357" i="3"/>
  <c r="AQ1357" i="3"/>
  <c r="AA1357" i="3"/>
  <c r="BG1357" i="3"/>
  <c r="BK1355" i="3"/>
  <c r="BN1355" i="3"/>
  <c r="AX1356" i="3"/>
  <c r="AD1356" i="3"/>
  <c r="AN1356" i="3"/>
  <c r="BH1356" i="3"/>
  <c r="AB1356" i="3"/>
  <c r="BA1356" i="3"/>
  <c r="AK1356" i="3"/>
  <c r="U1356" i="3"/>
  <c r="BC1356" i="3"/>
  <c r="AM1356" i="3"/>
  <c r="W1356" i="3"/>
  <c r="BM1366" i="3"/>
  <c r="AZ1368" i="3"/>
  <c r="AJ1368" i="3"/>
  <c r="T1368" i="3"/>
  <c r="AO1357" i="3"/>
  <c r="BC1357" i="3"/>
  <c r="W1357" i="3"/>
  <c r="AS1357" i="3"/>
  <c r="M1357" i="3"/>
  <c r="AV1357" i="3"/>
  <c r="AF1357" i="3"/>
  <c r="P1357" i="3"/>
  <c r="AT1357" i="3"/>
  <c r="AD1357" i="3"/>
  <c r="N1357" i="3"/>
  <c r="BM1361" i="3"/>
  <c r="R1368" i="3"/>
  <c r="AM1368" i="3"/>
  <c r="BI1368" i="3"/>
  <c r="AP1356" i="3"/>
  <c r="BM1360" i="3"/>
  <c r="BM1364" i="3"/>
  <c r="N1368" i="3"/>
  <c r="AI1368" i="3"/>
  <c r="BE1368" i="3"/>
  <c r="M1368" i="3"/>
  <c r="BL1370" i="3"/>
  <c r="BJ1370" i="3"/>
  <c r="BL1374" i="3"/>
  <c r="BJ1374" i="3"/>
  <c r="BN1378" i="3"/>
  <c r="BK1378" i="3"/>
  <c r="BN1379" i="3"/>
  <c r="BK1379" i="3"/>
  <c r="V1371" i="3"/>
  <c r="AT1371" i="3"/>
  <c r="BE1371" i="3"/>
  <c r="AO1371" i="3"/>
  <c r="Y1371" i="3"/>
  <c r="BH1371" i="3"/>
  <c r="AR1371" i="3"/>
  <c r="AB1371" i="3"/>
  <c r="BG1371" i="3"/>
  <c r="AQ1371" i="3"/>
  <c r="AA1371" i="3"/>
  <c r="AP1373" i="3"/>
  <c r="BM1375" i="3"/>
  <c r="BN1375" i="3"/>
  <c r="BK1375" i="3"/>
  <c r="V1373" i="3"/>
  <c r="AT1373" i="3"/>
  <c r="BE1373" i="3"/>
  <c r="AO1373" i="3"/>
  <c r="Y1373" i="3"/>
  <c r="BH1373" i="3"/>
  <c r="AR1373" i="3"/>
  <c r="AB1373" i="3"/>
  <c r="BG1373" i="3"/>
  <c r="AQ1373" i="3"/>
  <c r="AA1373" i="3"/>
  <c r="BN1359" i="3"/>
  <c r="BK1359" i="3"/>
  <c r="BJ1359" i="3"/>
  <c r="BM1378" i="3"/>
  <c r="BD1385" i="3"/>
  <c r="BH1385" i="3"/>
  <c r="BN1367" i="3"/>
  <c r="BK1367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V1386" i="3"/>
  <c r="AL1386" i="3"/>
  <c r="BB1386" i="3"/>
  <c r="Z1386" i="3"/>
  <c r="AP1386" i="3"/>
  <c r="BF1386" i="3"/>
  <c r="N1386" i="3"/>
  <c r="AD1386" i="3"/>
  <c r="AT1386" i="3"/>
  <c r="R1386" i="3"/>
  <c r="AH1386" i="3"/>
  <c r="AX1386" i="3"/>
  <c r="BJ1398" i="3"/>
  <c r="BJ1388" i="3"/>
  <c r="BM1388" i="3"/>
  <c r="BK1390" i="3"/>
  <c r="BN1390" i="3"/>
  <c r="BL1390" i="3"/>
  <c r="BJ1396" i="3"/>
  <c r="BL1398" i="3"/>
  <c r="AJ1385" i="3"/>
  <c r="AU1385" i="3"/>
  <c r="AD1385" i="3"/>
  <c r="AR1385" i="3"/>
  <c r="U1385" i="3"/>
  <c r="AX1385" i="3"/>
  <c r="AH1385" i="3"/>
  <c r="M1385" i="3"/>
  <c r="AW1385" i="3"/>
  <c r="AG1385" i="3"/>
  <c r="AF1385" i="3"/>
  <c r="P1385" i="3"/>
  <c r="BN1389" i="3"/>
  <c r="BK1389" i="3"/>
  <c r="BN1391" i="3"/>
  <c r="BK1391" i="3"/>
  <c r="Z1371" i="3"/>
  <c r="BM1396" i="3"/>
  <c r="BM1351" i="3"/>
  <c r="V1356" i="3"/>
  <c r="P1356" i="3"/>
  <c r="BE1356" i="3"/>
  <c r="Y1356" i="3"/>
  <c r="AQ1356" i="3"/>
  <c r="BM1358" i="3"/>
  <c r="BJ1365" i="3"/>
  <c r="BM1374" i="3"/>
  <c r="BJ1367" i="3"/>
  <c r="BL1397" i="3"/>
  <c r="BJ1389" i="3"/>
  <c r="BL1391" i="3"/>
  <c r="BN1351" i="3"/>
  <c r="BK1351" i="3"/>
  <c r="BM1352" i="3"/>
  <c r="BM1353" i="3"/>
  <c r="BB1356" i="3"/>
  <c r="AH1356" i="3"/>
  <c r="N1356" i="3"/>
  <c r="AF1356" i="3"/>
  <c r="AZ1356" i="3"/>
  <c r="T1356" i="3"/>
  <c r="AW1356" i="3"/>
  <c r="AG1356" i="3"/>
  <c r="Q1356" i="3"/>
  <c r="AY1356" i="3"/>
  <c r="AI1356" i="3"/>
  <c r="S1356" i="3"/>
  <c r="BN1358" i="3"/>
  <c r="BK1358" i="3"/>
  <c r="BJ1358" i="3"/>
  <c r="BJ1364" i="3"/>
  <c r="BN1364" i="3"/>
  <c r="BK1364" i="3"/>
  <c r="BJ1366" i="3"/>
  <c r="AV1368" i="3"/>
  <c r="AF1368" i="3"/>
  <c r="P1368" i="3"/>
  <c r="AG1357" i="3"/>
  <c r="AU1357" i="3"/>
  <c r="O1357" i="3"/>
  <c r="AK1357" i="3"/>
  <c r="BH1357" i="3"/>
  <c r="AR1357" i="3"/>
  <c r="AB1357" i="3"/>
  <c r="BF1357" i="3"/>
  <c r="AP1357" i="3"/>
  <c r="Z1357" i="3"/>
  <c r="BN1361" i="3"/>
  <c r="BK1361" i="3"/>
  <c r="W1368" i="3"/>
  <c r="AS1368" i="3"/>
  <c r="AY1357" i="3"/>
  <c r="BM1362" i="3"/>
  <c r="BL1366" i="3"/>
  <c r="S1368" i="3"/>
  <c r="S1357" i="3"/>
  <c r="BN1366" i="3"/>
  <c r="BN1370" i="3"/>
  <c r="BK1370" i="3"/>
  <c r="BM1372" i="3"/>
  <c r="BN1374" i="3"/>
  <c r="BK1374" i="3"/>
  <c r="AX1371" i="3"/>
  <c r="AD1371" i="3"/>
  <c r="BA1371" i="3"/>
  <c r="AK1371" i="3"/>
  <c r="U1371" i="3"/>
  <c r="BD1371" i="3"/>
  <c r="AN1371" i="3"/>
  <c r="X1371" i="3"/>
  <c r="BC1371" i="3"/>
  <c r="AM1371" i="3"/>
  <c r="W1371" i="3"/>
  <c r="BJ1375" i="3"/>
  <c r="AX1373" i="3"/>
  <c r="AD1373" i="3"/>
  <c r="BA1373" i="3"/>
  <c r="AK1373" i="3"/>
  <c r="U1373" i="3"/>
  <c r="BD1373" i="3"/>
  <c r="AN1373" i="3"/>
  <c r="X1373" i="3"/>
  <c r="BC1373" i="3"/>
  <c r="AM1373" i="3"/>
  <c r="W1373" i="3"/>
  <c r="BM1359" i="3"/>
  <c r="BL1359" i="3"/>
  <c r="BL1378" i="3"/>
  <c r="BJ1378" i="3"/>
  <c r="BM1380" i="3"/>
  <c r="BM1393" i="3"/>
  <c r="BK1388" i="3"/>
  <c r="BN1388" i="3"/>
  <c r="BL1388" i="3"/>
  <c r="BM1397" i="3"/>
  <c r="BJ1397" i="3"/>
  <c r="BK1398" i="3"/>
  <c r="BN1398" i="3"/>
  <c r="BF1373" i="3"/>
  <c r="BL1383" i="3"/>
  <c r="BN1383" i="3"/>
  <c r="BK1383" i="3"/>
  <c r="BG1385" i="3"/>
  <c r="AQ1385" i="3"/>
  <c r="Y1385" i="3"/>
  <c r="AN1385" i="3"/>
  <c r="O1385" i="3"/>
  <c r="AT1385" i="3"/>
  <c r="AC1385" i="3"/>
  <c r="BI1385" i="3"/>
  <c r="AS1385" i="3"/>
  <c r="AA1385" i="3"/>
  <c r="AB1385" i="3"/>
  <c r="BN1387" i="3"/>
  <c r="BK1387" i="3"/>
  <c r="BL1396" i="3"/>
  <c r="BM1354" i="3"/>
  <c r="BJ1355" i="3"/>
  <c r="AT1356" i="3"/>
  <c r="AJ1356" i="3"/>
  <c r="AO1356" i="3"/>
  <c r="BG1356" i="3"/>
  <c r="AA1356" i="3"/>
  <c r="BJ1363" i="3"/>
  <c r="Q1368" i="3"/>
  <c r="V1368" i="3"/>
  <c r="AA1368" i="3"/>
  <c r="AG1368" i="3"/>
  <c r="AL1368" i="3"/>
  <c r="AQ1368" i="3"/>
  <c r="AW1368" i="3"/>
  <c r="BB1368" i="3"/>
  <c r="BG1368" i="3"/>
  <c r="U1368" i="3"/>
  <c r="AP1368" i="3"/>
  <c r="Z1368" i="3"/>
  <c r="AU1368" i="3"/>
  <c r="AE1368" i="3"/>
  <c r="BA1368" i="3"/>
  <c r="BF1368" i="3"/>
  <c r="AK1368" i="3"/>
  <c r="O1368" i="3"/>
  <c r="AY1368" i="3"/>
  <c r="BM1365" i="3"/>
  <c r="BN1372" i="3"/>
  <c r="BK1372" i="3"/>
  <c r="BN1380" i="3"/>
  <c r="BK1380" i="3"/>
  <c r="BJ1395" i="3"/>
  <c r="BJ1384" i="3"/>
  <c r="BM1390" i="3"/>
  <c r="BJ1391" i="3"/>
  <c r="BK1396" i="3"/>
  <c r="BN1396" i="3"/>
  <c r="BK1352" i="3"/>
  <c r="BN1352" i="3"/>
  <c r="BL1352" i="3"/>
  <c r="BL1353" i="3"/>
  <c r="BJ1353" i="3"/>
  <c r="BM1355" i="3"/>
  <c r="AL1356" i="3"/>
  <c r="R1356" i="3"/>
  <c r="BD1356" i="3"/>
  <c r="X1356" i="3"/>
  <c r="AR1356" i="3"/>
  <c r="BI1356" i="3"/>
  <c r="AS1356" i="3"/>
  <c r="AC1356" i="3"/>
  <c r="M1356" i="3"/>
  <c r="AU1356" i="3"/>
  <c r="AE1356" i="3"/>
  <c r="O1356" i="3"/>
  <c r="BJ1362" i="3"/>
  <c r="BH1368" i="3"/>
  <c r="AR1368" i="3"/>
  <c r="AB1368" i="3"/>
  <c r="BE1357" i="3"/>
  <c r="Y1357" i="3"/>
  <c r="AM1357" i="3"/>
  <c r="BI1357" i="3"/>
  <c r="AC1357" i="3"/>
  <c r="BD1357" i="3"/>
  <c r="AN1357" i="3"/>
  <c r="X1357" i="3"/>
  <c r="BB1357" i="3"/>
  <c r="AL1357" i="3"/>
  <c r="V1357" i="3"/>
  <c r="BL1361" i="3"/>
  <c r="BJ1361" i="3"/>
  <c r="AC1368" i="3"/>
  <c r="AX1368" i="3"/>
  <c r="BL1358" i="3"/>
  <c r="BN1360" i="3"/>
  <c r="BK1360" i="3"/>
  <c r="BJ1360" i="3"/>
  <c r="BM1363" i="3"/>
  <c r="Y1368" i="3"/>
  <c r="AT1368" i="3"/>
  <c r="BN1365" i="3"/>
  <c r="BK1365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N1369" i="3"/>
  <c r="AD1369" i="3"/>
  <c r="AT1369" i="3"/>
  <c r="R1369" i="3"/>
  <c r="AH1369" i="3"/>
  <c r="AX1369" i="3"/>
  <c r="V1369" i="3"/>
  <c r="AL1369" i="3"/>
  <c r="BB1369" i="3"/>
  <c r="Z1369" i="3"/>
  <c r="AP1369" i="3"/>
  <c r="BF1369" i="3"/>
  <c r="BL1372" i="3"/>
  <c r="BJ1372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Q1376" i="3"/>
  <c r="V1376" i="3"/>
  <c r="AB1376" i="3"/>
  <c r="AG1376" i="3"/>
  <c r="AL1376" i="3"/>
  <c r="AR1376" i="3"/>
  <c r="AW1376" i="3"/>
  <c r="BB1376" i="3"/>
  <c r="BH1376" i="3"/>
  <c r="M1376" i="3"/>
  <c r="R1376" i="3"/>
  <c r="X1376" i="3"/>
  <c r="AC1376" i="3"/>
  <c r="AH1376" i="3"/>
  <c r="AN1376" i="3"/>
  <c r="AS1376" i="3"/>
  <c r="AX1376" i="3"/>
  <c r="BD1376" i="3"/>
  <c r="BI1376" i="3"/>
  <c r="N1376" i="3"/>
  <c r="T1376" i="3"/>
  <c r="Y1376" i="3"/>
  <c r="AD1376" i="3"/>
  <c r="AJ1376" i="3"/>
  <c r="AO1376" i="3"/>
  <c r="AT1376" i="3"/>
  <c r="AZ1376" i="3"/>
  <c r="BE1376" i="3"/>
  <c r="Z1376" i="3"/>
  <c r="AV1376" i="3"/>
  <c r="AP1376" i="3"/>
  <c r="AF1376" i="3"/>
  <c r="BA1376" i="3"/>
  <c r="U1376" i="3"/>
  <c r="P1376" i="3"/>
  <c r="AK1376" i="3"/>
  <c r="BF1376" i="3"/>
  <c r="Z1373" i="3"/>
  <c r="BJ1381" i="3"/>
  <c r="BJ1393" i="3"/>
  <c r="BB1371" i="3"/>
  <c r="AH1371" i="3"/>
  <c r="N1371" i="3"/>
  <c r="AW1371" i="3"/>
  <c r="AG1371" i="3"/>
  <c r="Q1371" i="3"/>
  <c r="AZ1371" i="3"/>
  <c r="AJ1371" i="3"/>
  <c r="T1371" i="3"/>
  <c r="AY1371" i="3"/>
  <c r="AI1371" i="3"/>
  <c r="S1371" i="3"/>
  <c r="BM1377" i="3"/>
  <c r="BN1377" i="3"/>
  <c r="BK1377" i="3"/>
  <c r="BB1373" i="3"/>
  <c r="AH1373" i="3"/>
  <c r="N1373" i="3"/>
  <c r="AW1373" i="3"/>
  <c r="AG1373" i="3"/>
  <c r="Q1373" i="3"/>
  <c r="AZ1373" i="3"/>
  <c r="AJ1373" i="3"/>
  <c r="T1373" i="3"/>
  <c r="AY1373" i="3"/>
  <c r="AI1373" i="3"/>
  <c r="BL1380" i="3"/>
  <c r="BJ1380" i="3"/>
  <c r="BM1384" i="3"/>
  <c r="BL1393" i="3"/>
  <c r="BN1395" i="3"/>
  <c r="BK1395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AV1394" i="3"/>
  <c r="BH1394" i="3"/>
  <c r="P1394" i="3"/>
  <c r="T1394" i="3"/>
  <c r="X1394" i="3"/>
  <c r="AB1394" i="3"/>
  <c r="AF1394" i="3"/>
  <c r="AJ1394" i="3"/>
  <c r="AN1394" i="3"/>
  <c r="AR1394" i="3"/>
  <c r="AZ1394" i="3"/>
  <c r="BD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AD1394" i="3"/>
  <c r="AT1394" i="3"/>
  <c r="V1394" i="3"/>
  <c r="AL1394" i="3"/>
  <c r="BB1394" i="3"/>
  <c r="Z1394" i="3"/>
  <c r="AP1394" i="3"/>
  <c r="BF1394" i="3"/>
  <c r="R1394" i="3"/>
  <c r="AH1394" i="3"/>
  <c r="AX1394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R1392" i="3"/>
  <c r="AH1392" i="3"/>
  <c r="AX1392" i="3"/>
  <c r="Z1392" i="3"/>
  <c r="AP1392" i="3"/>
  <c r="BF1392" i="3"/>
  <c r="V1392" i="3"/>
  <c r="AL1392" i="3"/>
  <c r="BB1392" i="3"/>
  <c r="N1392" i="3"/>
  <c r="AT1392" i="3"/>
  <c r="AD1392" i="3"/>
  <c r="BM1395" i="3"/>
  <c r="BN1397" i="3"/>
  <c r="BK1397" i="3"/>
  <c r="BM1383" i="3"/>
  <c r="BJ1383" i="3"/>
  <c r="BC1385" i="3"/>
  <c r="AM1385" i="3"/>
  <c r="S1385" i="3"/>
  <c r="AE1385" i="3"/>
  <c r="BF1385" i="3"/>
  <c r="AP1385" i="3"/>
  <c r="W1385" i="3"/>
  <c r="BE1385" i="3"/>
  <c r="AO1385" i="3"/>
  <c r="V1385" i="3"/>
  <c r="X1385" i="3"/>
  <c r="BM1389" i="3"/>
  <c r="BM1391" i="3"/>
  <c r="X1350" i="3"/>
  <c r="AN1350" i="3"/>
  <c r="BD1350" i="3"/>
  <c r="AB1350" i="3"/>
  <c r="AR1350" i="3"/>
  <c r="BH1350" i="3"/>
  <c r="P1350" i="3"/>
  <c r="AF1350" i="3"/>
  <c r="AV1350" i="3"/>
  <c r="AJ1350" i="3"/>
  <c r="T1350" i="3"/>
  <c r="AZ1350" i="3"/>
  <c r="X1348" i="3"/>
  <c r="BD1348" i="3"/>
  <c r="AN1348" i="3"/>
  <c r="X1346" i="3"/>
  <c r="AN1346" i="3"/>
  <c r="BD1346" i="3"/>
  <c r="X1342" i="3"/>
  <c r="AN1342" i="3"/>
  <c r="BD1342" i="3"/>
  <c r="AJ1342" i="3"/>
  <c r="AZ1342" i="3"/>
  <c r="T1342" i="3"/>
  <c r="X1340" i="3"/>
  <c r="AN1340" i="3"/>
  <c r="BD1340" i="3"/>
  <c r="AJ1340" i="3"/>
  <c r="T1340" i="3"/>
  <c r="AZ1340" i="3"/>
  <c r="X1338" i="3"/>
  <c r="AN1338" i="3"/>
  <c r="BD1338" i="3"/>
  <c r="AJ1338" i="3"/>
  <c r="T1338" i="3"/>
  <c r="AZ1338" i="3"/>
  <c r="X1336" i="3"/>
  <c r="AN1336" i="3"/>
  <c r="BD1336" i="3"/>
  <c r="T1336" i="3"/>
  <c r="AZ1336" i="3"/>
  <c r="AJ1336" i="3"/>
  <c r="X1334" i="3"/>
  <c r="AN1334" i="3"/>
  <c r="BD1334" i="3"/>
  <c r="T1334" i="3"/>
  <c r="AZ1334" i="3"/>
  <c r="AJ1334" i="3"/>
  <c r="AN1344" i="3"/>
  <c r="X1344" i="3"/>
  <c r="K1349" i="3"/>
  <c r="AJ1348" i="3"/>
  <c r="AZ1346" i="3"/>
  <c r="T1346" i="3"/>
  <c r="AZ1344" i="3"/>
  <c r="M1326" i="3"/>
  <c r="U1326" i="3"/>
  <c r="AC1326" i="3"/>
  <c r="AK1326" i="3"/>
  <c r="AS1326" i="3"/>
  <c r="BA1326" i="3"/>
  <c r="BI1326" i="3"/>
  <c r="P1326" i="3"/>
  <c r="X1326" i="3"/>
  <c r="AF1326" i="3"/>
  <c r="AN1326" i="3"/>
  <c r="AV1326" i="3"/>
  <c r="BD1326" i="3"/>
  <c r="M1322" i="3"/>
  <c r="U1322" i="3"/>
  <c r="AC1322" i="3"/>
  <c r="AK1322" i="3"/>
  <c r="AS1322" i="3"/>
  <c r="BA1322" i="3"/>
  <c r="BI1322" i="3"/>
  <c r="P1322" i="3"/>
  <c r="X1322" i="3"/>
  <c r="AF1322" i="3"/>
  <c r="AN1322" i="3"/>
  <c r="AV1322" i="3"/>
  <c r="BD1322" i="3"/>
  <c r="L1349" i="3"/>
  <c r="AV1348" i="3"/>
  <c r="AF1348" i="3"/>
  <c r="L1347" i="3"/>
  <c r="AV1346" i="3"/>
  <c r="AF1346" i="3"/>
  <c r="P1346" i="3"/>
  <c r="L1343" i="3"/>
  <c r="O1343" i="3" s="1"/>
  <c r="AV1342" i="3"/>
  <c r="AF1342" i="3"/>
  <c r="P1342" i="3"/>
  <c r="L1341" i="3"/>
  <c r="AH1341" i="3" s="1"/>
  <c r="AV1340" i="3"/>
  <c r="AF1340" i="3"/>
  <c r="P1340" i="3"/>
  <c r="L1337" i="3"/>
  <c r="BB1337" i="3" s="1"/>
  <c r="AV1336" i="3"/>
  <c r="AF1336" i="3"/>
  <c r="P1336" i="3"/>
  <c r="L1335" i="3"/>
  <c r="BB1335" i="3" s="1"/>
  <c r="AV1334" i="3"/>
  <c r="AF1334" i="3"/>
  <c r="P1334" i="3"/>
  <c r="L1333" i="3"/>
  <c r="S1333" i="3" s="1"/>
  <c r="AV1332" i="3"/>
  <c r="AF1332" i="3"/>
  <c r="T1330" i="3"/>
  <c r="AJ1330" i="3"/>
  <c r="AU1330" i="3"/>
  <c r="BE1330" i="3"/>
  <c r="O1330" i="3"/>
  <c r="Y1330" i="3"/>
  <c r="AE1330" i="3"/>
  <c r="AO1330" i="3"/>
  <c r="AZ1330" i="3"/>
  <c r="P1330" i="3"/>
  <c r="U1330" i="3"/>
  <c r="AA1330" i="3"/>
  <c r="AF1330" i="3"/>
  <c r="AK1330" i="3"/>
  <c r="AQ1330" i="3"/>
  <c r="AV1330" i="3"/>
  <c r="BA1330" i="3"/>
  <c r="BG1330" i="3"/>
  <c r="AW1326" i="3"/>
  <c r="Q1326" i="3"/>
  <c r="AW1322" i="3"/>
  <c r="Q1322" i="3"/>
  <c r="AW1318" i="3"/>
  <c r="S1246" i="3"/>
  <c r="AA1246" i="3"/>
  <c r="AI1246" i="3"/>
  <c r="AQ1246" i="3"/>
  <c r="AY1246" i="3"/>
  <c r="BD1246" i="3"/>
  <c r="BI1246" i="3"/>
  <c r="T1246" i="3"/>
  <c r="AZ1246" i="3"/>
  <c r="AB1246" i="3"/>
  <c r="BE1246" i="3"/>
  <c r="AJ1246" i="3"/>
  <c r="AR1246" i="3"/>
  <c r="M1348" i="3"/>
  <c r="Q1348" i="3"/>
  <c r="U1348" i="3"/>
  <c r="Y1348" i="3"/>
  <c r="AC1348" i="3"/>
  <c r="AG1348" i="3"/>
  <c r="AK1348" i="3"/>
  <c r="AO1348" i="3"/>
  <c r="AS1348" i="3"/>
  <c r="AW1348" i="3"/>
  <c r="BA1348" i="3"/>
  <c r="BE1348" i="3"/>
  <c r="BI1348" i="3"/>
  <c r="N1348" i="3"/>
  <c r="R1348" i="3"/>
  <c r="V1348" i="3"/>
  <c r="Z1348" i="3"/>
  <c r="AD1348" i="3"/>
  <c r="AH1348" i="3"/>
  <c r="AL1348" i="3"/>
  <c r="AP1348" i="3"/>
  <c r="AX1348" i="3"/>
  <c r="BB1348" i="3"/>
  <c r="AT1348" i="3"/>
  <c r="BF1348" i="3"/>
  <c r="O1348" i="3"/>
  <c r="S1348" i="3"/>
  <c r="W1348" i="3"/>
  <c r="AA1348" i="3"/>
  <c r="AE1348" i="3"/>
  <c r="AI1348" i="3"/>
  <c r="AM1348" i="3"/>
  <c r="AQ1348" i="3"/>
  <c r="AU1348" i="3"/>
  <c r="AY1348" i="3"/>
  <c r="BC1348" i="3"/>
  <c r="BG1348" i="3"/>
  <c r="M1344" i="3"/>
  <c r="Q1344" i="3"/>
  <c r="U1344" i="3"/>
  <c r="Y1344" i="3"/>
  <c r="AC1344" i="3"/>
  <c r="AG1344" i="3"/>
  <c r="AK1344" i="3"/>
  <c r="AO1344" i="3"/>
  <c r="AS1344" i="3"/>
  <c r="AW1344" i="3"/>
  <c r="BA1344" i="3"/>
  <c r="BE1344" i="3"/>
  <c r="BI1344" i="3"/>
  <c r="N1344" i="3"/>
  <c r="R1344" i="3"/>
  <c r="V1344" i="3"/>
  <c r="Z1344" i="3"/>
  <c r="AD1344" i="3"/>
  <c r="AH1344" i="3"/>
  <c r="AL1344" i="3"/>
  <c r="AP1344" i="3"/>
  <c r="AT1344" i="3"/>
  <c r="AX1344" i="3"/>
  <c r="BB1344" i="3"/>
  <c r="BF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Z1348" i="3"/>
  <c r="T1348" i="3"/>
  <c r="K1347" i="3"/>
  <c r="AJ1346" i="3"/>
  <c r="K1345" i="3"/>
  <c r="T1344" i="3"/>
  <c r="V1343" i="3"/>
  <c r="O1341" i="3"/>
  <c r="S1341" i="3"/>
  <c r="W1341" i="3"/>
  <c r="AA1341" i="3"/>
  <c r="AE1341" i="3"/>
  <c r="AI1341" i="3"/>
  <c r="AM1341" i="3"/>
  <c r="AQ1341" i="3"/>
  <c r="AU1341" i="3"/>
  <c r="AY1341" i="3"/>
  <c r="BC1341" i="3"/>
  <c r="BG1341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AL1337" i="3"/>
  <c r="V1337" i="3"/>
  <c r="AL1335" i="3"/>
  <c r="V1335" i="3"/>
  <c r="Y1326" i="3"/>
  <c r="M1318" i="3"/>
  <c r="U1318" i="3"/>
  <c r="AC1318" i="3"/>
  <c r="AK1318" i="3"/>
  <c r="AS1318" i="3"/>
  <c r="BA1318" i="3"/>
  <c r="BI1318" i="3"/>
  <c r="P1318" i="3"/>
  <c r="X1318" i="3"/>
  <c r="AF1318" i="3"/>
  <c r="AN1318" i="3"/>
  <c r="AV1318" i="3"/>
  <c r="BD1318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AF1153" i="3"/>
  <c r="AV1153" i="3"/>
  <c r="T1153" i="3"/>
  <c r="AJ1153" i="3"/>
  <c r="AZ1153" i="3"/>
  <c r="X1153" i="3"/>
  <c r="AN1153" i="3"/>
  <c r="BD1153" i="3"/>
  <c r="AB1153" i="3"/>
  <c r="AR1153" i="3"/>
  <c r="BH1153" i="3"/>
  <c r="L1345" i="3"/>
  <c r="AV1344" i="3"/>
  <c r="AF1344" i="3"/>
  <c r="P1344" i="3"/>
  <c r="L1339" i="3"/>
  <c r="V1339" i="3" s="1"/>
  <c r="AV1338" i="3"/>
  <c r="AF1338" i="3"/>
  <c r="P1338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BH1348" i="3"/>
  <c r="AR1348" i="3"/>
  <c r="AB1348" i="3"/>
  <c r="BH1346" i="3"/>
  <c r="AR1346" i="3"/>
  <c r="BH1344" i="3"/>
  <c r="AR1344" i="3"/>
  <c r="AB1344" i="3"/>
  <c r="AT1343" i="3"/>
  <c r="AD1343" i="3"/>
  <c r="N1343" i="3"/>
  <c r="BH1342" i="3"/>
  <c r="AR1342" i="3"/>
  <c r="AT1341" i="3"/>
  <c r="AD1341" i="3"/>
  <c r="N1341" i="3"/>
  <c r="BH1340" i="3"/>
  <c r="AR1340" i="3"/>
  <c r="AT1339" i="3"/>
  <c r="AD1339" i="3"/>
  <c r="N1339" i="3"/>
  <c r="BH1338" i="3"/>
  <c r="AR1338" i="3"/>
  <c r="AT1337" i="3"/>
  <c r="AD1337" i="3"/>
  <c r="N1337" i="3"/>
  <c r="BH1336" i="3"/>
  <c r="AR1336" i="3"/>
  <c r="AT1335" i="3"/>
  <c r="AD1335" i="3"/>
  <c r="N1335" i="3"/>
  <c r="BH1334" i="3"/>
  <c r="AR1334" i="3"/>
  <c r="AT1333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AW1330" i="3"/>
  <c r="AB1330" i="3"/>
  <c r="M1328" i="3"/>
  <c r="U1328" i="3"/>
  <c r="AC1328" i="3"/>
  <c r="AK1328" i="3"/>
  <c r="AS1328" i="3"/>
  <c r="BA1328" i="3"/>
  <c r="BI1328" i="3"/>
  <c r="P1328" i="3"/>
  <c r="X1328" i="3"/>
  <c r="AF1328" i="3"/>
  <c r="AN1328" i="3"/>
  <c r="AV1328" i="3"/>
  <c r="BD1328" i="3"/>
  <c r="AO1326" i="3"/>
  <c r="M1324" i="3"/>
  <c r="U1324" i="3"/>
  <c r="AC1324" i="3"/>
  <c r="AK1324" i="3"/>
  <c r="AS1324" i="3"/>
  <c r="BA1324" i="3"/>
  <c r="BI1324" i="3"/>
  <c r="P1324" i="3"/>
  <c r="X1324" i="3"/>
  <c r="AF1324" i="3"/>
  <c r="AN1324" i="3"/>
  <c r="AV1324" i="3"/>
  <c r="BD1324" i="3"/>
  <c r="AO1322" i="3"/>
  <c r="M1320" i="3"/>
  <c r="U1320" i="3"/>
  <c r="AC1320" i="3"/>
  <c r="AK1320" i="3"/>
  <c r="AS1320" i="3"/>
  <c r="BA1320" i="3"/>
  <c r="BI1320" i="3"/>
  <c r="P1320" i="3"/>
  <c r="X1320" i="3"/>
  <c r="AF1320" i="3"/>
  <c r="AN1320" i="3"/>
  <c r="AV1320" i="3"/>
  <c r="BD1320" i="3"/>
  <c r="AO1318" i="3"/>
  <c r="M1316" i="3"/>
  <c r="U1316" i="3"/>
  <c r="AC1316" i="3"/>
  <c r="AK1316" i="3"/>
  <c r="AS1316" i="3"/>
  <c r="BA1316" i="3"/>
  <c r="BI1316" i="3"/>
  <c r="P1316" i="3"/>
  <c r="X1316" i="3"/>
  <c r="AF1316" i="3"/>
  <c r="AN1316" i="3"/>
  <c r="AV1316" i="3"/>
  <c r="BD1316" i="3"/>
  <c r="X1294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M1342" i="3"/>
  <c r="Q1342" i="3"/>
  <c r="U1342" i="3"/>
  <c r="Y1342" i="3"/>
  <c r="AC1342" i="3"/>
  <c r="AG1342" i="3"/>
  <c r="AK1342" i="3"/>
  <c r="AO1342" i="3"/>
  <c r="AS1342" i="3"/>
  <c r="AW1342" i="3"/>
  <c r="BA1342" i="3"/>
  <c r="BE1342" i="3"/>
  <c r="BI1342" i="3"/>
  <c r="R1342" i="3"/>
  <c r="AD1342" i="3"/>
  <c r="AL1342" i="3"/>
  <c r="AT1342" i="3"/>
  <c r="BB1342" i="3"/>
  <c r="N1342" i="3"/>
  <c r="V1342" i="3"/>
  <c r="Z1342" i="3"/>
  <c r="AH1342" i="3"/>
  <c r="AP1342" i="3"/>
  <c r="AX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BF1341" i="3"/>
  <c r="AP1341" i="3"/>
  <c r="Z1341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BF1339" i="3"/>
  <c r="AP1339" i="3"/>
  <c r="Z1339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BF1337" i="3"/>
  <c r="AP1337" i="3"/>
  <c r="Z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F1335" i="3"/>
  <c r="AP1335" i="3"/>
  <c r="Z1335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H1334" i="3"/>
  <c r="AP1334" i="3"/>
  <c r="AX1334" i="3"/>
  <c r="BF1334" i="3"/>
  <c r="AD1334" i="3"/>
  <c r="AL1334" i="3"/>
  <c r="AT1334" i="3"/>
  <c r="BB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BD1332" i="3"/>
  <c r="AN1332" i="3"/>
  <c r="X1332" i="3"/>
  <c r="M1332" i="3"/>
  <c r="AR1330" i="3"/>
  <c r="W1330" i="3"/>
  <c r="AW1328" i="3"/>
  <c r="Q1328" i="3"/>
  <c r="AG1326" i="3"/>
  <c r="AG1322" i="3"/>
  <c r="AG1318" i="3"/>
  <c r="T1314" i="3"/>
  <c r="AJ1314" i="3"/>
  <c r="AZ1314" i="3"/>
  <c r="P1314" i="3"/>
  <c r="AF1314" i="3"/>
  <c r="AV1314" i="3"/>
  <c r="X1314" i="3"/>
  <c r="AN1314" i="3"/>
  <c r="BD1314" i="3"/>
  <c r="AB1314" i="3"/>
  <c r="AR1314" i="3"/>
  <c r="BH1314" i="3"/>
  <c r="T1312" i="3"/>
  <c r="AJ1312" i="3"/>
  <c r="AZ1312" i="3"/>
  <c r="X1312" i="3"/>
  <c r="AN1312" i="3"/>
  <c r="BD1312" i="3"/>
  <c r="AB1312" i="3"/>
  <c r="AR1312" i="3"/>
  <c r="BH1312" i="3"/>
  <c r="P1312" i="3"/>
  <c r="AF1312" i="3"/>
  <c r="AV1312" i="3"/>
  <c r="T1310" i="3"/>
  <c r="AJ1310" i="3"/>
  <c r="AZ1310" i="3"/>
  <c r="P1310" i="3"/>
  <c r="AF1310" i="3"/>
  <c r="AV1310" i="3"/>
  <c r="X1310" i="3"/>
  <c r="AN1310" i="3"/>
  <c r="BD1310" i="3"/>
  <c r="AB1310" i="3"/>
  <c r="AR1310" i="3"/>
  <c r="BH1310" i="3"/>
  <c r="T1308" i="3"/>
  <c r="AJ1308" i="3"/>
  <c r="AZ1308" i="3"/>
  <c r="X1308" i="3"/>
  <c r="AN1308" i="3"/>
  <c r="BD1308" i="3"/>
  <c r="P1308" i="3"/>
  <c r="AF1308" i="3"/>
  <c r="AV1308" i="3"/>
  <c r="AB1308" i="3"/>
  <c r="AR1308" i="3"/>
  <c r="BH1308" i="3"/>
  <c r="T1306" i="3"/>
  <c r="AJ1306" i="3"/>
  <c r="AZ1306" i="3"/>
  <c r="X1306" i="3"/>
  <c r="AN1306" i="3"/>
  <c r="BD1306" i="3"/>
  <c r="AB1306" i="3"/>
  <c r="AR1306" i="3"/>
  <c r="BH1306" i="3"/>
  <c r="P1306" i="3"/>
  <c r="AF1306" i="3"/>
  <c r="AV1306" i="3"/>
  <c r="T1304" i="3"/>
  <c r="AJ1304" i="3"/>
  <c r="AZ1304" i="3"/>
  <c r="P1304" i="3"/>
  <c r="AF1304" i="3"/>
  <c r="AV1304" i="3"/>
  <c r="X1304" i="3"/>
  <c r="AN1304" i="3"/>
  <c r="BD1304" i="3"/>
  <c r="AB1304" i="3"/>
  <c r="AR1304" i="3"/>
  <c r="BH1304" i="3"/>
  <c r="T1302" i="3"/>
  <c r="AJ1302" i="3"/>
  <c r="AZ1302" i="3"/>
  <c r="X1302" i="3"/>
  <c r="AN1302" i="3"/>
  <c r="BD1302" i="3"/>
  <c r="P1302" i="3"/>
  <c r="AF1302" i="3"/>
  <c r="AV1302" i="3"/>
  <c r="AB1302" i="3"/>
  <c r="AR1302" i="3"/>
  <c r="BH1302" i="3"/>
  <c r="T1300" i="3"/>
  <c r="AJ1300" i="3"/>
  <c r="AZ1300" i="3"/>
  <c r="X1300" i="3"/>
  <c r="AN1300" i="3"/>
  <c r="BD1300" i="3"/>
  <c r="P1300" i="3"/>
  <c r="AV1300" i="3"/>
  <c r="AB1300" i="3"/>
  <c r="AR1300" i="3"/>
  <c r="BH1300" i="3"/>
  <c r="AF1300" i="3"/>
  <c r="T1298" i="3"/>
  <c r="AJ1298" i="3"/>
  <c r="AZ1298" i="3"/>
  <c r="X1298" i="3"/>
  <c r="AN1298" i="3"/>
  <c r="BD1298" i="3"/>
  <c r="AB1298" i="3"/>
  <c r="AR1298" i="3"/>
  <c r="BH1298" i="3"/>
  <c r="P1298" i="3"/>
  <c r="AF1298" i="3"/>
  <c r="AV1298" i="3"/>
  <c r="T1296" i="3"/>
  <c r="AJ1296" i="3"/>
  <c r="AZ1296" i="3"/>
  <c r="P1296" i="3"/>
  <c r="AF1296" i="3"/>
  <c r="AV1296" i="3"/>
  <c r="X1296" i="3"/>
  <c r="AN1296" i="3"/>
  <c r="BD1296" i="3"/>
  <c r="AB1296" i="3"/>
  <c r="AR1296" i="3"/>
  <c r="BH1296" i="3"/>
  <c r="T1294" i="3"/>
  <c r="AJ1294" i="3"/>
  <c r="AZ1294" i="3"/>
  <c r="P1294" i="3"/>
  <c r="AF1294" i="3"/>
  <c r="AV1294" i="3"/>
  <c r="AB1294" i="3"/>
  <c r="AR1294" i="3"/>
  <c r="BH1294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P1270" i="3"/>
  <c r="T1270" i="3"/>
  <c r="X1270" i="3"/>
  <c r="AB1270" i="3"/>
  <c r="AF1270" i="3"/>
  <c r="AJ1270" i="3"/>
  <c r="AN1270" i="3"/>
  <c r="AR1270" i="3"/>
  <c r="AV1270" i="3"/>
  <c r="AZ1270" i="3"/>
  <c r="BD1270" i="3"/>
  <c r="BH1270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Z1270" i="3"/>
  <c r="AP1270" i="3"/>
  <c r="BF1270" i="3"/>
  <c r="N1270" i="3"/>
  <c r="AD1270" i="3"/>
  <c r="AT1270" i="3"/>
  <c r="R1270" i="3"/>
  <c r="AH1270" i="3"/>
  <c r="AX1270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N1293" i="3"/>
  <c r="R1293" i="3"/>
  <c r="V1293" i="3"/>
  <c r="Z1293" i="3"/>
  <c r="AD1293" i="3"/>
  <c r="AH1293" i="3"/>
  <c r="AL1293" i="3"/>
  <c r="AP1293" i="3"/>
  <c r="AT1293" i="3"/>
  <c r="AX1293" i="3"/>
  <c r="M1293" i="3"/>
  <c r="S1293" i="3"/>
  <c r="X1293" i="3"/>
  <c r="AC1293" i="3"/>
  <c r="AI1293" i="3"/>
  <c r="AN1293" i="3"/>
  <c r="AS1293" i="3"/>
  <c r="AY1293" i="3"/>
  <c r="BC1293" i="3"/>
  <c r="BG1293" i="3"/>
  <c r="O1293" i="3"/>
  <c r="T1293" i="3"/>
  <c r="Y1293" i="3"/>
  <c r="AE1293" i="3"/>
  <c r="AJ1293" i="3"/>
  <c r="AO1293" i="3"/>
  <c r="AU1293" i="3"/>
  <c r="AZ1293" i="3"/>
  <c r="BD1293" i="3"/>
  <c r="BH1293" i="3"/>
  <c r="P1293" i="3"/>
  <c r="U1293" i="3"/>
  <c r="AA1293" i="3"/>
  <c r="AF1293" i="3"/>
  <c r="AK1293" i="3"/>
  <c r="AQ1293" i="3"/>
  <c r="AV1293" i="3"/>
  <c r="BA1293" i="3"/>
  <c r="BE1293" i="3"/>
  <c r="BI1293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R1288" i="3"/>
  <c r="Z1288" i="3"/>
  <c r="AH1288" i="3"/>
  <c r="AP1288" i="3"/>
  <c r="AX1288" i="3"/>
  <c r="BF1288" i="3"/>
  <c r="M1288" i="3"/>
  <c r="U1288" i="3"/>
  <c r="AC1288" i="3"/>
  <c r="AK1288" i="3"/>
  <c r="AS1288" i="3"/>
  <c r="BA1288" i="3"/>
  <c r="BI1288" i="3"/>
  <c r="N1288" i="3"/>
  <c r="V1288" i="3"/>
  <c r="AD1288" i="3"/>
  <c r="AL1288" i="3"/>
  <c r="AT1288" i="3"/>
  <c r="BB1288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T1287" i="3"/>
  <c r="AB1287" i="3"/>
  <c r="AJ1287" i="3"/>
  <c r="AR1287" i="3"/>
  <c r="AZ1287" i="3"/>
  <c r="BH1287" i="3"/>
  <c r="O1287" i="3"/>
  <c r="W1287" i="3"/>
  <c r="AE1287" i="3"/>
  <c r="AM1287" i="3"/>
  <c r="AU1287" i="3"/>
  <c r="BC1287" i="3"/>
  <c r="P1287" i="3"/>
  <c r="X1287" i="3"/>
  <c r="AF1287" i="3"/>
  <c r="AN1287" i="3"/>
  <c r="AV1287" i="3"/>
  <c r="BD1287" i="3"/>
  <c r="BE1286" i="3"/>
  <c r="Y1286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P1281" i="3"/>
  <c r="AF1281" i="3"/>
  <c r="AV1281" i="3"/>
  <c r="T1281" i="3"/>
  <c r="AJ1281" i="3"/>
  <c r="AZ1281" i="3"/>
  <c r="X1281" i="3"/>
  <c r="AN1281" i="3"/>
  <c r="BD1281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AF1273" i="3"/>
  <c r="AV1273" i="3"/>
  <c r="T1273" i="3"/>
  <c r="AJ1273" i="3"/>
  <c r="AZ1273" i="3"/>
  <c r="X1273" i="3"/>
  <c r="AN1273" i="3"/>
  <c r="BD1273" i="3"/>
  <c r="AL1270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P1265" i="3"/>
  <c r="AF1265" i="3"/>
  <c r="AV1265" i="3"/>
  <c r="T1265" i="3"/>
  <c r="AJ1265" i="3"/>
  <c r="AZ1265" i="3"/>
  <c r="X1265" i="3"/>
  <c r="AN1265" i="3"/>
  <c r="BD1265" i="3"/>
  <c r="AL1262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AF1257" i="3"/>
  <c r="AV1257" i="3"/>
  <c r="T1257" i="3"/>
  <c r="AJ1257" i="3"/>
  <c r="AZ1257" i="3"/>
  <c r="X1257" i="3"/>
  <c r="AN1257" i="3"/>
  <c r="BD1257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Z1278" i="3"/>
  <c r="AP1278" i="3"/>
  <c r="BF1278" i="3"/>
  <c r="N1278" i="3"/>
  <c r="AD1278" i="3"/>
  <c r="AT1278" i="3"/>
  <c r="R1278" i="3"/>
  <c r="AH1278" i="3"/>
  <c r="AX1278" i="3"/>
  <c r="BD1294" i="3"/>
  <c r="AN1294" i="3"/>
  <c r="BF1293" i="3"/>
  <c r="AM1293" i="3"/>
  <c r="Q1293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R1290" i="3"/>
  <c r="Z1290" i="3"/>
  <c r="AH1290" i="3"/>
  <c r="AP1290" i="3"/>
  <c r="AX1290" i="3"/>
  <c r="BF1290" i="3"/>
  <c r="M1290" i="3"/>
  <c r="U1290" i="3"/>
  <c r="AC1290" i="3"/>
  <c r="AK1290" i="3"/>
  <c r="AS1290" i="3"/>
  <c r="BA1290" i="3"/>
  <c r="BI1290" i="3"/>
  <c r="N1290" i="3"/>
  <c r="V1290" i="3"/>
  <c r="AD1290" i="3"/>
  <c r="AL1290" i="3"/>
  <c r="AT1290" i="3"/>
  <c r="BB1290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T1289" i="3"/>
  <c r="AB1289" i="3"/>
  <c r="AJ1289" i="3"/>
  <c r="AR1289" i="3"/>
  <c r="AZ1289" i="3"/>
  <c r="BH1289" i="3"/>
  <c r="O1289" i="3"/>
  <c r="W1289" i="3"/>
  <c r="AE1289" i="3"/>
  <c r="AM1289" i="3"/>
  <c r="AU1289" i="3"/>
  <c r="BC1289" i="3"/>
  <c r="P1289" i="3"/>
  <c r="X1289" i="3"/>
  <c r="AF1289" i="3"/>
  <c r="AN1289" i="3"/>
  <c r="AV1289" i="3"/>
  <c r="BD1289" i="3"/>
  <c r="BE1288" i="3"/>
  <c r="Y1288" i="3"/>
  <c r="BG1287" i="3"/>
  <c r="AA1287" i="3"/>
  <c r="AW1286" i="3"/>
  <c r="BH1281" i="3"/>
  <c r="V1278" i="3"/>
  <c r="BH1273" i="3"/>
  <c r="V1270" i="3"/>
  <c r="BH1265" i="3"/>
  <c r="BH1257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P1254" i="3"/>
  <c r="U1254" i="3"/>
  <c r="AA1254" i="3"/>
  <c r="AF1254" i="3"/>
  <c r="AK1254" i="3"/>
  <c r="AQ1254" i="3"/>
  <c r="AV1254" i="3"/>
  <c r="BA1254" i="3"/>
  <c r="BG1254" i="3"/>
  <c r="Q1254" i="3"/>
  <c r="W1254" i="3"/>
  <c r="AB1254" i="3"/>
  <c r="AG1254" i="3"/>
  <c r="AM1254" i="3"/>
  <c r="AR1254" i="3"/>
  <c r="AW1254" i="3"/>
  <c r="BC1254" i="3"/>
  <c r="BH1254" i="3"/>
  <c r="M1254" i="3"/>
  <c r="S1254" i="3"/>
  <c r="X1254" i="3"/>
  <c r="AC1254" i="3"/>
  <c r="AI1254" i="3"/>
  <c r="AN1254" i="3"/>
  <c r="AS1254" i="3"/>
  <c r="AY1254" i="3"/>
  <c r="BD1254" i="3"/>
  <c r="BI1254" i="3"/>
  <c r="AE1254" i="3"/>
  <c r="AZ1254" i="3"/>
  <c r="O1254" i="3"/>
  <c r="AJ1254" i="3"/>
  <c r="BE1254" i="3"/>
  <c r="T1254" i="3"/>
  <c r="AO1254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P1252" i="3"/>
  <c r="U1252" i="3"/>
  <c r="AA1252" i="3"/>
  <c r="AF1252" i="3"/>
  <c r="AK1252" i="3"/>
  <c r="AQ1252" i="3"/>
  <c r="AV1252" i="3"/>
  <c r="BA1252" i="3"/>
  <c r="BG1252" i="3"/>
  <c r="Q1252" i="3"/>
  <c r="W1252" i="3"/>
  <c r="AB1252" i="3"/>
  <c r="AG1252" i="3"/>
  <c r="AM1252" i="3"/>
  <c r="AR1252" i="3"/>
  <c r="AW1252" i="3"/>
  <c r="BC1252" i="3"/>
  <c r="BH1252" i="3"/>
  <c r="M1252" i="3"/>
  <c r="S1252" i="3"/>
  <c r="X1252" i="3"/>
  <c r="AC1252" i="3"/>
  <c r="AI1252" i="3"/>
  <c r="AN1252" i="3"/>
  <c r="AS1252" i="3"/>
  <c r="AY1252" i="3"/>
  <c r="BD1252" i="3"/>
  <c r="BI1252" i="3"/>
  <c r="AE1252" i="3"/>
  <c r="AZ1252" i="3"/>
  <c r="O1252" i="3"/>
  <c r="AJ1252" i="3"/>
  <c r="BE1252" i="3"/>
  <c r="T1252" i="3"/>
  <c r="AO1252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P1250" i="3"/>
  <c r="U1250" i="3"/>
  <c r="AA1250" i="3"/>
  <c r="AF1250" i="3"/>
  <c r="AK1250" i="3"/>
  <c r="AQ1250" i="3"/>
  <c r="AV1250" i="3"/>
  <c r="BA1250" i="3"/>
  <c r="BG1250" i="3"/>
  <c r="Q1250" i="3"/>
  <c r="W1250" i="3"/>
  <c r="AB1250" i="3"/>
  <c r="AG1250" i="3"/>
  <c r="AM1250" i="3"/>
  <c r="AR1250" i="3"/>
  <c r="AW1250" i="3"/>
  <c r="BC1250" i="3"/>
  <c r="BH1250" i="3"/>
  <c r="M1250" i="3"/>
  <c r="S1250" i="3"/>
  <c r="X1250" i="3"/>
  <c r="AC1250" i="3"/>
  <c r="AI1250" i="3"/>
  <c r="AN1250" i="3"/>
  <c r="AS1250" i="3"/>
  <c r="AY1250" i="3"/>
  <c r="BD1250" i="3"/>
  <c r="BI1250" i="3"/>
  <c r="AE1250" i="3"/>
  <c r="AZ1250" i="3"/>
  <c r="O1250" i="3"/>
  <c r="AJ1250" i="3"/>
  <c r="BE1250" i="3"/>
  <c r="T1250" i="3"/>
  <c r="AO1250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P1248" i="3"/>
  <c r="U1248" i="3"/>
  <c r="AA1248" i="3"/>
  <c r="AF1248" i="3"/>
  <c r="AK1248" i="3"/>
  <c r="AQ1248" i="3"/>
  <c r="AV1248" i="3"/>
  <c r="BA1248" i="3"/>
  <c r="BG1248" i="3"/>
  <c r="Q1248" i="3"/>
  <c r="W1248" i="3"/>
  <c r="AB1248" i="3"/>
  <c r="AG1248" i="3"/>
  <c r="AM1248" i="3"/>
  <c r="AR1248" i="3"/>
  <c r="AW1248" i="3"/>
  <c r="BC1248" i="3"/>
  <c r="BH1248" i="3"/>
  <c r="M1248" i="3"/>
  <c r="S1248" i="3"/>
  <c r="X1248" i="3"/>
  <c r="AC1248" i="3"/>
  <c r="AI1248" i="3"/>
  <c r="AN1248" i="3"/>
  <c r="AS1248" i="3"/>
  <c r="AY1248" i="3"/>
  <c r="BD1248" i="3"/>
  <c r="BI1248" i="3"/>
  <c r="AE1248" i="3"/>
  <c r="AZ1248" i="3"/>
  <c r="O1248" i="3"/>
  <c r="AJ1248" i="3"/>
  <c r="BE1248" i="3"/>
  <c r="T1248" i="3"/>
  <c r="AO1248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R1286" i="3"/>
  <c r="Z1286" i="3"/>
  <c r="AH1286" i="3"/>
  <c r="AP1286" i="3"/>
  <c r="AX1286" i="3"/>
  <c r="BF1286" i="3"/>
  <c r="M1286" i="3"/>
  <c r="U1286" i="3"/>
  <c r="AC1286" i="3"/>
  <c r="AK1286" i="3"/>
  <c r="AS1286" i="3"/>
  <c r="BA1286" i="3"/>
  <c r="BI1286" i="3"/>
  <c r="N1286" i="3"/>
  <c r="V1286" i="3"/>
  <c r="AD1286" i="3"/>
  <c r="AL1286" i="3"/>
  <c r="AT1286" i="3"/>
  <c r="BB1286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P1262" i="3"/>
  <c r="T1262" i="3"/>
  <c r="X1262" i="3"/>
  <c r="AB1262" i="3"/>
  <c r="AF1262" i="3"/>
  <c r="AJ1262" i="3"/>
  <c r="AN1262" i="3"/>
  <c r="AR1262" i="3"/>
  <c r="AV1262" i="3"/>
  <c r="AZ1262" i="3"/>
  <c r="BD1262" i="3"/>
  <c r="BH1262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Z1262" i="3"/>
  <c r="AP1262" i="3"/>
  <c r="BF1262" i="3"/>
  <c r="N1262" i="3"/>
  <c r="AD1262" i="3"/>
  <c r="AT1262" i="3"/>
  <c r="R1262" i="3"/>
  <c r="AH1262" i="3"/>
  <c r="AX1262" i="3"/>
  <c r="BI1332" i="3"/>
  <c r="BE1332" i="3"/>
  <c r="BA1332" i="3"/>
  <c r="AW1332" i="3"/>
  <c r="AS1332" i="3"/>
  <c r="AO1332" i="3"/>
  <c r="AK1332" i="3"/>
  <c r="AG1332" i="3"/>
  <c r="AC1332" i="3"/>
  <c r="Y1332" i="3"/>
  <c r="U1332" i="3"/>
  <c r="Q1332" i="3"/>
  <c r="L1331" i="3"/>
  <c r="AB1331" i="3" s="1"/>
  <c r="BI1330" i="3"/>
  <c r="BD1330" i="3"/>
  <c r="AY1330" i="3"/>
  <c r="AS1330" i="3"/>
  <c r="AN1330" i="3"/>
  <c r="AI1330" i="3"/>
  <c r="AC1330" i="3"/>
  <c r="X1330" i="3"/>
  <c r="S1330" i="3"/>
  <c r="M1330" i="3"/>
  <c r="L1329" i="3"/>
  <c r="BH1328" i="3"/>
  <c r="AZ1328" i="3"/>
  <c r="AR1328" i="3"/>
  <c r="AJ1328" i="3"/>
  <c r="AB1328" i="3"/>
  <c r="T1328" i="3"/>
  <c r="L1327" i="3"/>
  <c r="Y1327" i="3" s="1"/>
  <c r="BH1326" i="3"/>
  <c r="AZ1326" i="3"/>
  <c r="AR1326" i="3"/>
  <c r="AJ1326" i="3"/>
  <c r="AB1326" i="3"/>
  <c r="T1326" i="3"/>
  <c r="L1325" i="3"/>
  <c r="V1325" i="3" s="1"/>
  <c r="BH1324" i="3"/>
  <c r="AZ1324" i="3"/>
  <c r="AR1324" i="3"/>
  <c r="AJ1324" i="3"/>
  <c r="AB1324" i="3"/>
  <c r="T1324" i="3"/>
  <c r="L1323" i="3"/>
  <c r="X1323" i="3" s="1"/>
  <c r="BH1322" i="3"/>
  <c r="AZ1322" i="3"/>
  <c r="AR1322" i="3"/>
  <c r="AJ1322" i="3"/>
  <c r="AB1322" i="3"/>
  <c r="T1322" i="3"/>
  <c r="L1321" i="3"/>
  <c r="BH1320" i="3"/>
  <c r="AZ1320" i="3"/>
  <c r="AR1320" i="3"/>
  <c r="AJ1320" i="3"/>
  <c r="AB1320" i="3"/>
  <c r="T1320" i="3"/>
  <c r="L1319" i="3"/>
  <c r="AZ1319" i="3" s="1"/>
  <c r="BH1318" i="3"/>
  <c r="AZ1318" i="3"/>
  <c r="AR1318" i="3"/>
  <c r="AJ1318" i="3"/>
  <c r="AB1318" i="3"/>
  <c r="T1318" i="3"/>
  <c r="L1317" i="3"/>
  <c r="N1317" i="3" s="1"/>
  <c r="BH1316" i="3"/>
  <c r="AZ1316" i="3"/>
  <c r="AR1316" i="3"/>
  <c r="AJ1316" i="3"/>
  <c r="AB1316" i="3"/>
  <c r="T1316" i="3"/>
  <c r="L1315" i="3"/>
  <c r="X1315" i="3" s="1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L1313" i="3"/>
  <c r="O1313" i="3" s="1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N1312" i="3"/>
  <c r="R1312" i="3"/>
  <c r="V1312" i="3"/>
  <c r="Z1312" i="3"/>
  <c r="AD1312" i="3"/>
  <c r="AH1312" i="3"/>
  <c r="AL1312" i="3"/>
  <c r="AP1312" i="3"/>
  <c r="AT1312" i="3"/>
  <c r="AX1312" i="3"/>
  <c r="BB1312" i="3"/>
  <c r="BF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L1311" i="3"/>
  <c r="AD1311" i="3" s="1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L1309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L1307" i="3"/>
  <c r="O1307" i="3" s="1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L1305" i="3"/>
  <c r="O1305" i="3" s="1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L1303" i="3"/>
  <c r="AU1303" i="3" s="1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L1301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L1299" i="3"/>
  <c r="O1299" i="3" s="1"/>
  <c r="M1298" i="3"/>
  <c r="Q1298" i="3"/>
  <c r="U1298" i="3"/>
  <c r="Y1298" i="3"/>
  <c r="AC1298" i="3"/>
  <c r="AG1298" i="3"/>
  <c r="AK1298" i="3"/>
  <c r="AO1298" i="3"/>
  <c r="AS1298" i="3"/>
  <c r="AW1298" i="3"/>
  <c r="BA1298" i="3"/>
  <c r="BE1298" i="3"/>
  <c r="BI1298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L1297" i="3"/>
  <c r="O1297" i="3" s="1"/>
  <c r="M1296" i="3"/>
  <c r="Q1296" i="3"/>
  <c r="U1296" i="3"/>
  <c r="Y1296" i="3"/>
  <c r="AC1296" i="3"/>
  <c r="AG1296" i="3"/>
  <c r="AK1296" i="3"/>
  <c r="AO1296" i="3"/>
  <c r="AS1296" i="3"/>
  <c r="AW1296" i="3"/>
  <c r="BA1296" i="3"/>
  <c r="BE1296" i="3"/>
  <c r="BI1296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L1295" i="3"/>
  <c r="P1295" i="3" s="1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BB1293" i="3"/>
  <c r="AG1293" i="3"/>
  <c r="O1292" i="3"/>
  <c r="S1292" i="3"/>
  <c r="W1292" i="3"/>
  <c r="AA1292" i="3"/>
  <c r="AE1292" i="3"/>
  <c r="AI1292" i="3"/>
  <c r="AM1292" i="3"/>
  <c r="AQ1292" i="3"/>
  <c r="AU1292" i="3"/>
  <c r="AY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R1292" i="3"/>
  <c r="Z1292" i="3"/>
  <c r="AH1292" i="3"/>
  <c r="AP1292" i="3"/>
  <c r="AX1292" i="3"/>
  <c r="BE1292" i="3"/>
  <c r="M1292" i="3"/>
  <c r="U1292" i="3"/>
  <c r="AC1292" i="3"/>
  <c r="AK1292" i="3"/>
  <c r="AS1292" i="3"/>
  <c r="BA1292" i="3"/>
  <c r="BF1292" i="3"/>
  <c r="N1292" i="3"/>
  <c r="V1292" i="3"/>
  <c r="AD1292" i="3"/>
  <c r="AL1292" i="3"/>
  <c r="AT1292" i="3"/>
  <c r="BB1292" i="3"/>
  <c r="BG1292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T1291" i="3"/>
  <c r="AB1291" i="3"/>
  <c r="AJ1291" i="3"/>
  <c r="AR1291" i="3"/>
  <c r="AZ1291" i="3"/>
  <c r="BH1291" i="3"/>
  <c r="O1291" i="3"/>
  <c r="W1291" i="3"/>
  <c r="AE1291" i="3"/>
  <c r="AM1291" i="3"/>
  <c r="AU1291" i="3"/>
  <c r="BC1291" i="3"/>
  <c r="P1291" i="3"/>
  <c r="X1291" i="3"/>
  <c r="AF1291" i="3"/>
  <c r="AN1291" i="3"/>
  <c r="AV1291" i="3"/>
  <c r="BD1291" i="3"/>
  <c r="BE1290" i="3"/>
  <c r="Y1290" i="3"/>
  <c r="AW1288" i="3"/>
  <c r="Q1288" i="3"/>
  <c r="AY1287" i="3"/>
  <c r="S1287" i="3"/>
  <c r="BM1287" i="3" s="1"/>
  <c r="AO1286" i="3"/>
  <c r="AR1281" i="3"/>
  <c r="AR1273" i="3"/>
  <c r="AR1265" i="3"/>
  <c r="AR1257" i="3"/>
  <c r="AU1254" i="3"/>
  <c r="AU1252" i="3"/>
  <c r="AU1250" i="3"/>
  <c r="AU1248" i="3"/>
  <c r="L1284" i="3"/>
  <c r="K1284" i="3"/>
  <c r="AZ1283" i="3"/>
  <c r="AJ1283" i="3"/>
  <c r="T1283" i="3"/>
  <c r="M1281" i="3"/>
  <c r="AT1280" i="3"/>
  <c r="AD1280" i="3"/>
  <c r="N1280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6" i="3"/>
  <c r="K1276" i="3"/>
  <c r="AZ1275" i="3"/>
  <c r="AJ1275" i="3"/>
  <c r="T1275" i="3"/>
  <c r="M1273" i="3"/>
  <c r="AT1272" i="3"/>
  <c r="AD1272" i="3"/>
  <c r="N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L1268" i="3"/>
  <c r="K1268" i="3"/>
  <c r="AZ1267" i="3"/>
  <c r="AJ1267" i="3"/>
  <c r="T1267" i="3"/>
  <c r="M1265" i="3"/>
  <c r="AT1264" i="3"/>
  <c r="AD1264" i="3"/>
  <c r="N1264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L1260" i="3"/>
  <c r="K1260" i="3"/>
  <c r="AZ1259" i="3"/>
  <c r="AJ1259" i="3"/>
  <c r="T1259" i="3"/>
  <c r="M1257" i="3"/>
  <c r="AT1256" i="3"/>
  <c r="AD1256" i="3"/>
  <c r="N1256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Y1210" i="3"/>
  <c r="AO1210" i="3"/>
  <c r="BE1210" i="3"/>
  <c r="M1210" i="3"/>
  <c r="AC1210" i="3"/>
  <c r="AS1210" i="3"/>
  <c r="BI1210" i="3"/>
  <c r="Q1210" i="3"/>
  <c r="AG1210" i="3"/>
  <c r="AW1210" i="3"/>
  <c r="U1210" i="3"/>
  <c r="AK1210" i="3"/>
  <c r="BA1210" i="3"/>
  <c r="O1285" i="3"/>
  <c r="S1285" i="3"/>
  <c r="W1285" i="3"/>
  <c r="AA1285" i="3"/>
  <c r="AE1285" i="3"/>
  <c r="AI1285" i="3"/>
  <c r="AM1285" i="3"/>
  <c r="AQ1285" i="3"/>
  <c r="AU1285" i="3"/>
  <c r="AY1285" i="3"/>
  <c r="BC1285" i="3"/>
  <c r="BG1285" i="3"/>
  <c r="AV1283" i="3"/>
  <c r="AF1283" i="3"/>
  <c r="L1282" i="3"/>
  <c r="K1282" i="3"/>
  <c r="BF1280" i="3"/>
  <c r="AP1280" i="3"/>
  <c r="BD1279" i="3"/>
  <c r="AN1279" i="3"/>
  <c r="X1279" i="3"/>
  <c r="M1279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AV1275" i="3"/>
  <c r="AF1275" i="3"/>
  <c r="L1274" i="3"/>
  <c r="K1274" i="3"/>
  <c r="BF1272" i="3"/>
  <c r="AP1272" i="3"/>
  <c r="BD1271" i="3"/>
  <c r="AN1271" i="3"/>
  <c r="X1271" i="3"/>
  <c r="M1271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AV1267" i="3"/>
  <c r="AF1267" i="3"/>
  <c r="L1266" i="3"/>
  <c r="K1266" i="3"/>
  <c r="BF1264" i="3"/>
  <c r="AP1264" i="3"/>
  <c r="BD1263" i="3"/>
  <c r="AN1263" i="3"/>
  <c r="X1263" i="3"/>
  <c r="M1263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AV1259" i="3"/>
  <c r="AF1259" i="3"/>
  <c r="L1258" i="3"/>
  <c r="K1258" i="3"/>
  <c r="BF1256" i="3"/>
  <c r="AP1256" i="3"/>
  <c r="AZ1244" i="3"/>
  <c r="S1213" i="3"/>
  <c r="AA1213" i="3"/>
  <c r="AI1213" i="3"/>
  <c r="AQ1213" i="3"/>
  <c r="AY1213" i="3"/>
  <c r="BG1213" i="3"/>
  <c r="AE1213" i="3"/>
  <c r="AM1213" i="3"/>
  <c r="O1213" i="3"/>
  <c r="AU1213" i="3"/>
  <c r="W1213" i="3"/>
  <c r="O1283" i="3"/>
  <c r="S1283" i="3"/>
  <c r="W1283" i="3"/>
  <c r="AA1283" i="3"/>
  <c r="AE1283" i="3"/>
  <c r="AI1283" i="3"/>
  <c r="AM1283" i="3"/>
  <c r="AQ1283" i="3"/>
  <c r="AU1283" i="3"/>
  <c r="AY1283" i="3"/>
  <c r="BC1283" i="3"/>
  <c r="BG1283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M1272" i="3"/>
  <c r="Q1272" i="3"/>
  <c r="U1272" i="3"/>
  <c r="Y1272" i="3"/>
  <c r="AC1272" i="3"/>
  <c r="AG1272" i="3"/>
  <c r="AK1272" i="3"/>
  <c r="AO1272" i="3"/>
  <c r="AS1272" i="3"/>
  <c r="AW1272" i="3"/>
  <c r="BA1272" i="3"/>
  <c r="BE1272" i="3"/>
  <c r="BI1272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AV1264" i="3"/>
  <c r="AZ1264" i="3"/>
  <c r="BD1264" i="3"/>
  <c r="BH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P1256" i="3"/>
  <c r="T1256" i="3"/>
  <c r="X1256" i="3"/>
  <c r="AB1256" i="3"/>
  <c r="AF1256" i="3"/>
  <c r="AJ1256" i="3"/>
  <c r="AN1256" i="3"/>
  <c r="AR1256" i="3"/>
  <c r="AV1256" i="3"/>
  <c r="AZ1256" i="3"/>
  <c r="BD1256" i="3"/>
  <c r="BH1256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O1244" i="3"/>
  <c r="W1244" i="3"/>
  <c r="AE1244" i="3"/>
  <c r="AM1244" i="3"/>
  <c r="AU1244" i="3"/>
  <c r="BC1244" i="3"/>
  <c r="P1244" i="3"/>
  <c r="X1244" i="3"/>
  <c r="AF1244" i="3"/>
  <c r="AN1244" i="3"/>
  <c r="AV1244" i="3"/>
  <c r="BD1244" i="3"/>
  <c r="S1244" i="3"/>
  <c r="AA1244" i="3"/>
  <c r="AI1244" i="3"/>
  <c r="AQ1244" i="3"/>
  <c r="AY1244" i="3"/>
  <c r="BG1244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Z1241" i="3"/>
  <c r="AP1241" i="3"/>
  <c r="BF1241" i="3"/>
  <c r="N1241" i="3"/>
  <c r="AD1241" i="3"/>
  <c r="AT1241" i="3"/>
  <c r="R1241" i="3"/>
  <c r="AH1241" i="3"/>
  <c r="AX1241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S1236" i="3"/>
  <c r="AA1236" i="3"/>
  <c r="AI1236" i="3"/>
  <c r="AQ1236" i="3"/>
  <c r="AY1236" i="3"/>
  <c r="BG1236" i="3"/>
  <c r="M1236" i="3"/>
  <c r="U1236" i="3"/>
  <c r="AC1236" i="3"/>
  <c r="AK1236" i="3"/>
  <c r="AS1236" i="3"/>
  <c r="BA1236" i="3"/>
  <c r="BI1236" i="3"/>
  <c r="O1236" i="3"/>
  <c r="W1236" i="3"/>
  <c r="AE1236" i="3"/>
  <c r="AM1236" i="3"/>
  <c r="AU1236" i="3"/>
  <c r="BC1236" i="3"/>
  <c r="AO1236" i="3"/>
  <c r="Q1236" i="3"/>
  <c r="AW1236" i="3"/>
  <c r="Y1236" i="3"/>
  <c r="BE1236" i="3"/>
  <c r="BC1213" i="3"/>
  <c r="L1255" i="3"/>
  <c r="AJ1255" i="3" s="1"/>
  <c r="L1253" i="3"/>
  <c r="Z1253" i="3" s="1"/>
  <c r="L1251" i="3"/>
  <c r="Z1251" i="3" s="1"/>
  <c r="L1249" i="3"/>
  <c r="Z1249" i="3" s="1"/>
  <c r="L1247" i="3"/>
  <c r="V1247" i="3" s="1"/>
  <c r="M1246" i="3"/>
  <c r="Q1246" i="3"/>
  <c r="U1246" i="3"/>
  <c r="Y1246" i="3"/>
  <c r="AC1246" i="3"/>
  <c r="AG1246" i="3"/>
  <c r="AK1246" i="3"/>
  <c r="AO1246" i="3"/>
  <c r="AS1246" i="3"/>
  <c r="AW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L1245" i="3"/>
  <c r="K1245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AV1240" i="3"/>
  <c r="AF1240" i="3"/>
  <c r="L1239" i="3"/>
  <c r="S1239" i="3" s="1"/>
  <c r="K1238" i="3"/>
  <c r="N1234" i="3"/>
  <c r="R1234" i="3"/>
  <c r="V1234" i="3"/>
  <c r="Z1234" i="3"/>
  <c r="AD1234" i="3"/>
  <c r="AH1234" i="3"/>
  <c r="AL1234" i="3"/>
  <c r="AP1234" i="3"/>
  <c r="AT1234" i="3"/>
  <c r="AX1234" i="3"/>
  <c r="BB1234" i="3"/>
  <c r="BF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S1234" i="3"/>
  <c r="AA1234" i="3"/>
  <c r="AI1234" i="3"/>
  <c r="AQ1234" i="3"/>
  <c r="AY1234" i="3"/>
  <c r="BG1234" i="3"/>
  <c r="M1234" i="3"/>
  <c r="U1234" i="3"/>
  <c r="AC1234" i="3"/>
  <c r="AK1234" i="3"/>
  <c r="AS1234" i="3"/>
  <c r="BA1234" i="3"/>
  <c r="BI1234" i="3"/>
  <c r="O1234" i="3"/>
  <c r="W1234" i="3"/>
  <c r="AE1234" i="3"/>
  <c r="AM1234" i="3"/>
  <c r="AU1234" i="3"/>
  <c r="BC123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M1214" i="3"/>
  <c r="U1214" i="3"/>
  <c r="AC1214" i="3"/>
  <c r="AK1214" i="3"/>
  <c r="AS1214" i="3"/>
  <c r="BA1214" i="3"/>
  <c r="BI1214" i="3"/>
  <c r="O1214" i="3"/>
  <c r="W1214" i="3"/>
  <c r="AE1214" i="3"/>
  <c r="AM1214" i="3"/>
  <c r="AU1214" i="3"/>
  <c r="BC1214" i="3"/>
  <c r="Q1214" i="3"/>
  <c r="Y1214" i="3"/>
  <c r="AG1214" i="3"/>
  <c r="AO1214" i="3"/>
  <c r="AW1214" i="3"/>
  <c r="BE1214" i="3"/>
  <c r="S1214" i="3"/>
  <c r="AY1214" i="3"/>
  <c r="AA1214" i="3"/>
  <c r="BG1214" i="3"/>
  <c r="AI1214" i="3"/>
  <c r="BF1285" i="3"/>
  <c r="BB1285" i="3"/>
  <c r="AX1285" i="3"/>
  <c r="AT1285" i="3"/>
  <c r="AP1285" i="3"/>
  <c r="AL1285" i="3"/>
  <c r="AH1285" i="3"/>
  <c r="AD1285" i="3"/>
  <c r="Z1285" i="3"/>
  <c r="V1285" i="3"/>
  <c r="R1285" i="3"/>
  <c r="N1285" i="3"/>
  <c r="BF1283" i="3"/>
  <c r="BB1283" i="3"/>
  <c r="AX1283" i="3"/>
  <c r="AT1283" i="3"/>
  <c r="AP1283" i="3"/>
  <c r="AL1283" i="3"/>
  <c r="AH1283" i="3"/>
  <c r="AD1283" i="3"/>
  <c r="Z1283" i="3"/>
  <c r="V1283" i="3"/>
  <c r="R1283" i="3"/>
  <c r="N128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F1271" i="3"/>
  <c r="BB1271" i="3"/>
  <c r="AX1271" i="3"/>
  <c r="AT1271" i="3"/>
  <c r="AP1271" i="3"/>
  <c r="AL1271" i="3"/>
  <c r="AH1271" i="3"/>
  <c r="AD1271" i="3"/>
  <c r="Z1271" i="3"/>
  <c r="V1271" i="3"/>
  <c r="R1271" i="3"/>
  <c r="N1271" i="3"/>
  <c r="BF1269" i="3"/>
  <c r="BB1269" i="3"/>
  <c r="AX1269" i="3"/>
  <c r="AT1269" i="3"/>
  <c r="AP1269" i="3"/>
  <c r="AL1269" i="3"/>
  <c r="AH1269" i="3"/>
  <c r="AD1269" i="3"/>
  <c r="Z1269" i="3"/>
  <c r="V1269" i="3"/>
  <c r="R1269" i="3"/>
  <c r="N1269" i="3"/>
  <c r="BF1267" i="3"/>
  <c r="BB1267" i="3"/>
  <c r="AX1267" i="3"/>
  <c r="AT1267" i="3"/>
  <c r="AP1267" i="3"/>
  <c r="AL1267" i="3"/>
  <c r="AH1267" i="3"/>
  <c r="AD1267" i="3"/>
  <c r="Z1267" i="3"/>
  <c r="V1267" i="3"/>
  <c r="R1267" i="3"/>
  <c r="N1267" i="3"/>
  <c r="BF1265" i="3"/>
  <c r="BB1265" i="3"/>
  <c r="AX1265" i="3"/>
  <c r="AT1265" i="3"/>
  <c r="AP1265" i="3"/>
  <c r="AL1265" i="3"/>
  <c r="AH1265" i="3"/>
  <c r="AD1265" i="3"/>
  <c r="Z1265" i="3"/>
  <c r="V1265" i="3"/>
  <c r="R1265" i="3"/>
  <c r="N1265" i="3"/>
  <c r="BF1263" i="3"/>
  <c r="BB1263" i="3"/>
  <c r="AX1263" i="3"/>
  <c r="AT1263" i="3"/>
  <c r="AP1263" i="3"/>
  <c r="AL1263" i="3"/>
  <c r="AH1263" i="3"/>
  <c r="AD1263" i="3"/>
  <c r="Z1263" i="3"/>
  <c r="V1263" i="3"/>
  <c r="R1263" i="3"/>
  <c r="N1263" i="3"/>
  <c r="BF1261" i="3"/>
  <c r="BB1261" i="3"/>
  <c r="AX1261" i="3"/>
  <c r="AT1261" i="3"/>
  <c r="AP1261" i="3"/>
  <c r="AL1261" i="3"/>
  <c r="AH1261" i="3"/>
  <c r="AD1261" i="3"/>
  <c r="Z1261" i="3"/>
  <c r="V1261" i="3"/>
  <c r="R1261" i="3"/>
  <c r="N1261" i="3"/>
  <c r="BF1259" i="3"/>
  <c r="BB1259" i="3"/>
  <c r="AX1259" i="3"/>
  <c r="AT1259" i="3"/>
  <c r="AP1259" i="3"/>
  <c r="AL1259" i="3"/>
  <c r="AH1259" i="3"/>
  <c r="AD1259" i="3"/>
  <c r="Z1259" i="3"/>
  <c r="V1259" i="3"/>
  <c r="R1259" i="3"/>
  <c r="N1259" i="3"/>
  <c r="BF1257" i="3"/>
  <c r="BB1257" i="3"/>
  <c r="AX1257" i="3"/>
  <c r="AT1257" i="3"/>
  <c r="AP1257" i="3"/>
  <c r="AL1257" i="3"/>
  <c r="AH1257" i="3"/>
  <c r="AD1257" i="3"/>
  <c r="Z1257" i="3"/>
  <c r="V1257" i="3"/>
  <c r="R1257" i="3"/>
  <c r="N1257" i="3"/>
  <c r="BH1246" i="3"/>
  <c r="BC1246" i="3"/>
  <c r="AV1246" i="3"/>
  <c r="AN1246" i="3"/>
  <c r="AF1246" i="3"/>
  <c r="X1246" i="3"/>
  <c r="P1246" i="3"/>
  <c r="BD1242" i="3"/>
  <c r="AN1242" i="3"/>
  <c r="X1242" i="3"/>
  <c r="M1242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BE1234" i="3"/>
  <c r="Y1234" i="3"/>
  <c r="BI1285" i="3"/>
  <c r="BE1285" i="3"/>
  <c r="BA1285" i="3"/>
  <c r="AW1285" i="3"/>
  <c r="AS1285" i="3"/>
  <c r="AO1285" i="3"/>
  <c r="AK1285" i="3"/>
  <c r="AG1285" i="3"/>
  <c r="AC1285" i="3"/>
  <c r="Y1285" i="3"/>
  <c r="U1285" i="3"/>
  <c r="Q1285" i="3"/>
  <c r="BI1283" i="3"/>
  <c r="BE1283" i="3"/>
  <c r="BA1283" i="3"/>
  <c r="AW1283" i="3"/>
  <c r="AS1283" i="3"/>
  <c r="AO1283" i="3"/>
  <c r="AK1283" i="3"/>
  <c r="AG1283" i="3"/>
  <c r="AC1283" i="3"/>
  <c r="Y1283" i="3"/>
  <c r="U1283" i="3"/>
  <c r="Q1283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I1271" i="3"/>
  <c r="BE1271" i="3"/>
  <c r="BA1271" i="3"/>
  <c r="AW1271" i="3"/>
  <c r="AS1271" i="3"/>
  <c r="AO1271" i="3"/>
  <c r="AK1271" i="3"/>
  <c r="AG1271" i="3"/>
  <c r="AC1271" i="3"/>
  <c r="Y1271" i="3"/>
  <c r="U1271" i="3"/>
  <c r="Q1271" i="3"/>
  <c r="BI1269" i="3"/>
  <c r="BE1269" i="3"/>
  <c r="BA1269" i="3"/>
  <c r="AW1269" i="3"/>
  <c r="AS1269" i="3"/>
  <c r="AO1269" i="3"/>
  <c r="AK1269" i="3"/>
  <c r="AG1269" i="3"/>
  <c r="AC1269" i="3"/>
  <c r="Y1269" i="3"/>
  <c r="U1269" i="3"/>
  <c r="Q1269" i="3"/>
  <c r="BI1267" i="3"/>
  <c r="BE1267" i="3"/>
  <c r="BA1267" i="3"/>
  <c r="AW1267" i="3"/>
  <c r="AS1267" i="3"/>
  <c r="AO1267" i="3"/>
  <c r="AK1267" i="3"/>
  <c r="AG1267" i="3"/>
  <c r="AC1267" i="3"/>
  <c r="Y1267" i="3"/>
  <c r="U1267" i="3"/>
  <c r="Q1267" i="3"/>
  <c r="BI1265" i="3"/>
  <c r="BE1265" i="3"/>
  <c r="BA1265" i="3"/>
  <c r="AW1265" i="3"/>
  <c r="AS1265" i="3"/>
  <c r="AO1265" i="3"/>
  <c r="AK1265" i="3"/>
  <c r="AG1265" i="3"/>
  <c r="AC1265" i="3"/>
  <c r="Y1265" i="3"/>
  <c r="U1265" i="3"/>
  <c r="Q1265" i="3"/>
  <c r="BI1263" i="3"/>
  <c r="BE1263" i="3"/>
  <c r="BA1263" i="3"/>
  <c r="AW1263" i="3"/>
  <c r="AS1263" i="3"/>
  <c r="AO1263" i="3"/>
  <c r="AK1263" i="3"/>
  <c r="AG1263" i="3"/>
  <c r="AC1263" i="3"/>
  <c r="Y1263" i="3"/>
  <c r="U1263" i="3"/>
  <c r="Q1263" i="3"/>
  <c r="BI1261" i="3"/>
  <c r="BE1261" i="3"/>
  <c r="BA1261" i="3"/>
  <c r="AW1261" i="3"/>
  <c r="AS1261" i="3"/>
  <c r="AO1261" i="3"/>
  <c r="AK1261" i="3"/>
  <c r="AG1261" i="3"/>
  <c r="AC1261" i="3"/>
  <c r="Y1261" i="3"/>
  <c r="U1261" i="3"/>
  <c r="Q1261" i="3"/>
  <c r="BI1259" i="3"/>
  <c r="BE1259" i="3"/>
  <c r="BA1259" i="3"/>
  <c r="AW1259" i="3"/>
  <c r="AS1259" i="3"/>
  <c r="AO1259" i="3"/>
  <c r="AK1259" i="3"/>
  <c r="AG1259" i="3"/>
  <c r="AC1259" i="3"/>
  <c r="Y1259" i="3"/>
  <c r="U1259" i="3"/>
  <c r="Q1259" i="3"/>
  <c r="BI1257" i="3"/>
  <c r="BE1257" i="3"/>
  <c r="BA1257" i="3"/>
  <c r="AW1257" i="3"/>
  <c r="AS1257" i="3"/>
  <c r="AO1257" i="3"/>
  <c r="AK1257" i="3"/>
  <c r="AG1257" i="3"/>
  <c r="AC1257" i="3"/>
  <c r="Y1257" i="3"/>
  <c r="U1257" i="3"/>
  <c r="Q1257" i="3"/>
  <c r="BG1246" i="3"/>
  <c r="BA1246" i="3"/>
  <c r="AU1246" i="3"/>
  <c r="AM1246" i="3"/>
  <c r="AE1246" i="3"/>
  <c r="W1246" i="3"/>
  <c r="O1246" i="3"/>
  <c r="L1243" i="3"/>
  <c r="K1243" i="3"/>
  <c r="BD1240" i="3"/>
  <c r="AN1240" i="3"/>
  <c r="X1240" i="3"/>
  <c r="M1240" i="3"/>
  <c r="AW1234" i="3"/>
  <c r="Q1234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Q1218" i="3"/>
  <c r="Y1218" i="3"/>
  <c r="AG1218" i="3"/>
  <c r="AO1218" i="3"/>
  <c r="AW1218" i="3"/>
  <c r="BE1218" i="3"/>
  <c r="S1218" i="3"/>
  <c r="AY1218" i="3"/>
  <c r="AA1218" i="3"/>
  <c r="BG1218" i="3"/>
  <c r="AI1218" i="3"/>
  <c r="AA1205" i="3"/>
  <c r="AQ1205" i="3"/>
  <c r="BG1205" i="3"/>
  <c r="AY1205" i="3"/>
  <c r="S1205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Q1192" i="3"/>
  <c r="W1192" i="3"/>
  <c r="AB1192" i="3"/>
  <c r="AG1192" i="3"/>
  <c r="AM1192" i="3"/>
  <c r="AR1192" i="3"/>
  <c r="AW1192" i="3"/>
  <c r="BC1192" i="3"/>
  <c r="BH1192" i="3"/>
  <c r="M1192" i="3"/>
  <c r="S1192" i="3"/>
  <c r="X1192" i="3"/>
  <c r="AC1192" i="3"/>
  <c r="AI1192" i="3"/>
  <c r="AN1192" i="3"/>
  <c r="AS1192" i="3"/>
  <c r="AY1192" i="3"/>
  <c r="BD1192" i="3"/>
  <c r="BI1192" i="3"/>
  <c r="O1192" i="3"/>
  <c r="T1192" i="3"/>
  <c r="Y1192" i="3"/>
  <c r="AE1192" i="3"/>
  <c r="AJ1192" i="3"/>
  <c r="AO1192" i="3"/>
  <c r="AU1192" i="3"/>
  <c r="AZ1192" i="3"/>
  <c r="BE1192" i="3"/>
  <c r="P1192" i="3"/>
  <c r="AK1192" i="3"/>
  <c r="BG1192" i="3"/>
  <c r="U1192" i="3"/>
  <c r="AQ1192" i="3"/>
  <c r="AA1192" i="3"/>
  <c r="AV1192" i="3"/>
  <c r="AF1192" i="3"/>
  <c r="BA1192" i="3"/>
  <c r="L1238" i="3"/>
  <c r="P1237" i="3"/>
  <c r="T1237" i="3"/>
  <c r="X1237" i="3"/>
  <c r="AB1237" i="3"/>
  <c r="AF1237" i="3"/>
  <c r="AJ1237" i="3"/>
  <c r="AN1237" i="3"/>
  <c r="AR1237" i="3"/>
  <c r="AV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P1233" i="3"/>
  <c r="T1233" i="3"/>
  <c r="X1233" i="3"/>
  <c r="AB1233" i="3"/>
  <c r="AF1233" i="3"/>
  <c r="AJ1233" i="3"/>
  <c r="AN1233" i="3"/>
  <c r="AR1233" i="3"/>
  <c r="AV1233" i="3"/>
  <c r="AZ1233" i="3"/>
  <c r="BD1233" i="3"/>
  <c r="BH1233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R1221" i="3"/>
  <c r="V1221" i="3"/>
  <c r="Z1221" i="3"/>
  <c r="AD1221" i="3"/>
  <c r="AH1221" i="3"/>
  <c r="AL1221" i="3"/>
  <c r="AP1221" i="3"/>
  <c r="AT1221" i="3"/>
  <c r="AX1221" i="3"/>
  <c r="BB1221" i="3"/>
  <c r="BF1221" i="3"/>
  <c r="P1220" i="3"/>
  <c r="T1220" i="3"/>
  <c r="X1220" i="3"/>
  <c r="AB1220" i="3"/>
  <c r="AF1220" i="3"/>
  <c r="AJ1220" i="3"/>
  <c r="AN1220" i="3"/>
  <c r="O1220" i="3"/>
  <c r="U1220" i="3"/>
  <c r="Z1220" i="3"/>
  <c r="AE1220" i="3"/>
  <c r="AK1220" i="3"/>
  <c r="AP1220" i="3"/>
  <c r="AT1220" i="3"/>
  <c r="AX1220" i="3"/>
  <c r="BB1220" i="3"/>
  <c r="BF1220" i="3"/>
  <c r="Q1220" i="3"/>
  <c r="V1220" i="3"/>
  <c r="AA1220" i="3"/>
  <c r="AG1220" i="3"/>
  <c r="AL1220" i="3"/>
  <c r="AQ1220" i="3"/>
  <c r="AU1220" i="3"/>
  <c r="AY1220" i="3"/>
  <c r="BC1220" i="3"/>
  <c r="BG1220" i="3"/>
  <c r="M1220" i="3"/>
  <c r="R1220" i="3"/>
  <c r="W1220" i="3"/>
  <c r="AC1220" i="3"/>
  <c r="AH1220" i="3"/>
  <c r="AM1220" i="3"/>
  <c r="AR1220" i="3"/>
  <c r="AV1220" i="3"/>
  <c r="AZ1220" i="3"/>
  <c r="BD1220" i="3"/>
  <c r="BH1220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O1219" i="3"/>
  <c r="T1219" i="3"/>
  <c r="Y1219" i="3"/>
  <c r="AE1219" i="3"/>
  <c r="AJ1219" i="3"/>
  <c r="AO1219" i="3"/>
  <c r="AU1219" i="3"/>
  <c r="AZ1219" i="3"/>
  <c r="BE1219" i="3"/>
  <c r="P1219" i="3"/>
  <c r="U1219" i="3"/>
  <c r="AA1219" i="3"/>
  <c r="AF1219" i="3"/>
  <c r="AK1219" i="3"/>
  <c r="AQ1219" i="3"/>
  <c r="AV1219" i="3"/>
  <c r="BA1219" i="3"/>
  <c r="BG1219" i="3"/>
  <c r="Q1219" i="3"/>
  <c r="W1219" i="3"/>
  <c r="AB1219" i="3"/>
  <c r="AG1219" i="3"/>
  <c r="AM1219" i="3"/>
  <c r="AR1219" i="3"/>
  <c r="AW1219" i="3"/>
  <c r="BC1219" i="3"/>
  <c r="BH1219" i="3"/>
  <c r="AU1217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Q1215" i="3"/>
  <c r="Y1215" i="3"/>
  <c r="AG1215" i="3"/>
  <c r="AO1215" i="3"/>
  <c r="AW1215" i="3"/>
  <c r="BE1215" i="3"/>
  <c r="S1215" i="3"/>
  <c r="AA1215" i="3"/>
  <c r="AI1215" i="3"/>
  <c r="AQ1215" i="3"/>
  <c r="AY1215" i="3"/>
  <c r="BG1215" i="3"/>
  <c r="M1215" i="3"/>
  <c r="U1215" i="3"/>
  <c r="AC1215" i="3"/>
  <c r="AK1215" i="3"/>
  <c r="AS1215" i="3"/>
  <c r="BA1215" i="3"/>
  <c r="BI1215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Y1212" i="3"/>
  <c r="AO1212" i="3"/>
  <c r="BE1212" i="3"/>
  <c r="M1212" i="3"/>
  <c r="AC1212" i="3"/>
  <c r="AS1212" i="3"/>
  <c r="BI1212" i="3"/>
  <c r="Q1212" i="3"/>
  <c r="AG1212" i="3"/>
  <c r="AW1212" i="3"/>
  <c r="O1211" i="3"/>
  <c r="AA1207" i="3"/>
  <c r="AQ1207" i="3"/>
  <c r="BG1207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Y1204" i="3"/>
  <c r="AO1204" i="3"/>
  <c r="BE1204" i="3"/>
  <c r="M1204" i="3"/>
  <c r="AC1204" i="3"/>
  <c r="AS1204" i="3"/>
  <c r="BI1204" i="3"/>
  <c r="Q1204" i="3"/>
  <c r="AG1204" i="3"/>
  <c r="AW1204" i="3"/>
  <c r="O1203" i="3"/>
  <c r="BF1242" i="3"/>
  <c r="BB1242" i="3"/>
  <c r="AX1242" i="3"/>
  <c r="AT1242" i="3"/>
  <c r="AP1242" i="3"/>
  <c r="AL1242" i="3"/>
  <c r="AH1242" i="3"/>
  <c r="AD1242" i="3"/>
  <c r="Z1242" i="3"/>
  <c r="V1242" i="3"/>
  <c r="R1242" i="3"/>
  <c r="N1242" i="3"/>
  <c r="BF1240" i="3"/>
  <c r="BB1240" i="3"/>
  <c r="AX1240" i="3"/>
  <c r="AT1240" i="3"/>
  <c r="AP1240" i="3"/>
  <c r="AL1240" i="3"/>
  <c r="AH1240" i="3"/>
  <c r="AD1240" i="3"/>
  <c r="Z1240" i="3"/>
  <c r="V1240" i="3"/>
  <c r="R1240" i="3"/>
  <c r="N1240" i="3"/>
  <c r="BH1237" i="3"/>
  <c r="BC1237" i="3"/>
  <c r="AW1237" i="3"/>
  <c r="AO1237" i="3"/>
  <c r="AG1237" i="3"/>
  <c r="Y1237" i="3"/>
  <c r="Q1237" i="3"/>
  <c r="BE1235" i="3"/>
  <c r="AW1235" i="3"/>
  <c r="AO1235" i="3"/>
  <c r="AG1235" i="3"/>
  <c r="Y1235" i="3"/>
  <c r="Q1235" i="3"/>
  <c r="BE1233" i="3"/>
  <c r="AW1233" i="3"/>
  <c r="AO1233" i="3"/>
  <c r="AG1233" i="3"/>
  <c r="Y1233" i="3"/>
  <c r="Q1233" i="3"/>
  <c r="BE1232" i="3"/>
  <c r="AO1232" i="3"/>
  <c r="BC1231" i="3"/>
  <c r="AM1231" i="3"/>
  <c r="W1231" i="3"/>
  <c r="BE1230" i="3"/>
  <c r="AO1230" i="3"/>
  <c r="BC1229" i="3"/>
  <c r="AM1229" i="3"/>
  <c r="W1229" i="3"/>
  <c r="BE1228" i="3"/>
  <c r="AO1228" i="3"/>
  <c r="BC1227" i="3"/>
  <c r="AM1227" i="3"/>
  <c r="W1227" i="3"/>
  <c r="BE1226" i="3"/>
  <c r="AO1226" i="3"/>
  <c r="BC1225" i="3"/>
  <c r="AM1225" i="3"/>
  <c r="W1225" i="3"/>
  <c r="BE1224" i="3"/>
  <c r="AO1224" i="3"/>
  <c r="BC1223" i="3"/>
  <c r="AM1223" i="3"/>
  <c r="W1223" i="3"/>
  <c r="BE1222" i="3"/>
  <c r="AO1222" i="3"/>
  <c r="BC1221" i="3"/>
  <c r="AM1221" i="3"/>
  <c r="W1221" i="3"/>
  <c r="BE1220" i="3"/>
  <c r="AO1220" i="3"/>
  <c r="S1220" i="3"/>
  <c r="BI1219" i="3"/>
  <c r="AN1219" i="3"/>
  <c r="S1219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M1216" i="3"/>
  <c r="U1216" i="3"/>
  <c r="AC1216" i="3"/>
  <c r="AK1216" i="3"/>
  <c r="AS1216" i="3"/>
  <c r="BA1216" i="3"/>
  <c r="BI1216" i="3"/>
  <c r="O1216" i="3"/>
  <c r="W1216" i="3"/>
  <c r="AE1216" i="3"/>
  <c r="AM1216" i="3"/>
  <c r="AU1216" i="3"/>
  <c r="BC1216" i="3"/>
  <c r="Q1216" i="3"/>
  <c r="Y1216" i="3"/>
  <c r="AG1216" i="3"/>
  <c r="AO1216" i="3"/>
  <c r="AW1216" i="3"/>
  <c r="BE1216" i="3"/>
  <c r="BC1215" i="3"/>
  <c r="W1215" i="3"/>
  <c r="M1213" i="3"/>
  <c r="AK1212" i="3"/>
  <c r="AA1209" i="3"/>
  <c r="AQ1209" i="3"/>
  <c r="BG1209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Y1206" i="3"/>
  <c r="AO1206" i="3"/>
  <c r="BE1206" i="3"/>
  <c r="M1206" i="3"/>
  <c r="AC1206" i="3"/>
  <c r="AS1206" i="3"/>
  <c r="BI1206" i="3"/>
  <c r="Q1206" i="3"/>
  <c r="AG1206" i="3"/>
  <c r="AW1206" i="3"/>
  <c r="O1205" i="3"/>
  <c r="AK1204" i="3"/>
  <c r="AF1190" i="3"/>
  <c r="BA1190" i="3"/>
  <c r="U1190" i="3"/>
  <c r="BI1242" i="3"/>
  <c r="BE1242" i="3"/>
  <c r="BA1242" i="3"/>
  <c r="AW1242" i="3"/>
  <c r="AS1242" i="3"/>
  <c r="AO1242" i="3"/>
  <c r="AK1242" i="3"/>
  <c r="AG1242" i="3"/>
  <c r="AC1242" i="3"/>
  <c r="Y1242" i="3"/>
  <c r="U1242" i="3"/>
  <c r="Q1242" i="3"/>
  <c r="BI1240" i="3"/>
  <c r="BE1240" i="3"/>
  <c r="BA1240" i="3"/>
  <c r="AW1240" i="3"/>
  <c r="AS1240" i="3"/>
  <c r="AO1240" i="3"/>
  <c r="AK1240" i="3"/>
  <c r="AG1240" i="3"/>
  <c r="AC1240" i="3"/>
  <c r="Y1240" i="3"/>
  <c r="U1240" i="3"/>
  <c r="Q1240" i="3"/>
  <c r="BG1237" i="3"/>
  <c r="BA1237" i="3"/>
  <c r="AU1237" i="3"/>
  <c r="AM1237" i="3"/>
  <c r="AE1237" i="3"/>
  <c r="W1237" i="3"/>
  <c r="O1237" i="3"/>
  <c r="BC1235" i="3"/>
  <c r="AU1235" i="3"/>
  <c r="AM1235" i="3"/>
  <c r="AE1235" i="3"/>
  <c r="W1235" i="3"/>
  <c r="O1235" i="3"/>
  <c r="BC1233" i="3"/>
  <c r="AU1233" i="3"/>
  <c r="AM1233" i="3"/>
  <c r="AE1233" i="3"/>
  <c r="W1233" i="3"/>
  <c r="O1233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AY1231" i="3"/>
  <c r="AI1231" i="3"/>
  <c r="S1231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AY1229" i="3"/>
  <c r="AI1229" i="3"/>
  <c r="S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AY1227" i="3"/>
  <c r="AI1227" i="3"/>
  <c r="S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S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AY1223" i="3"/>
  <c r="AI1223" i="3"/>
  <c r="S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T1222" i="3"/>
  <c r="X1222" i="3"/>
  <c r="AB1222" i="3"/>
  <c r="AF1222" i="3"/>
  <c r="AJ1222" i="3"/>
  <c r="AN1222" i="3"/>
  <c r="AR1222" i="3"/>
  <c r="AV1222" i="3"/>
  <c r="AZ1222" i="3"/>
  <c r="BD1222" i="3"/>
  <c r="BH1222" i="3"/>
  <c r="AY1221" i="3"/>
  <c r="AI1221" i="3"/>
  <c r="S1221" i="3"/>
  <c r="BA1220" i="3"/>
  <c r="AI1220" i="3"/>
  <c r="N1220" i="3"/>
  <c r="BD1219" i="3"/>
  <c r="AI1219" i="3"/>
  <c r="M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Q1217" i="3"/>
  <c r="Y1217" i="3"/>
  <c r="AG1217" i="3"/>
  <c r="AO1217" i="3"/>
  <c r="AW1217" i="3"/>
  <c r="BE1217" i="3"/>
  <c r="S1217" i="3"/>
  <c r="AA1217" i="3"/>
  <c r="AI1217" i="3"/>
  <c r="AQ1217" i="3"/>
  <c r="AY1217" i="3"/>
  <c r="BG1217" i="3"/>
  <c r="M1217" i="3"/>
  <c r="U1217" i="3"/>
  <c r="AC1217" i="3"/>
  <c r="AK1217" i="3"/>
  <c r="AS1217" i="3"/>
  <c r="BA1217" i="3"/>
  <c r="BI1217" i="3"/>
  <c r="AU1215" i="3"/>
  <c r="AA1211" i="3"/>
  <c r="AQ1211" i="3"/>
  <c r="BG1211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Y1208" i="3"/>
  <c r="AO1208" i="3"/>
  <c r="BE1208" i="3"/>
  <c r="M1208" i="3"/>
  <c r="AC1208" i="3"/>
  <c r="AS1208" i="3"/>
  <c r="BI1208" i="3"/>
  <c r="Q1208" i="3"/>
  <c r="AG1208" i="3"/>
  <c r="AW1208" i="3"/>
  <c r="AA1203" i="3"/>
  <c r="AQ1203" i="3"/>
  <c r="BG1203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Q1199" i="3"/>
  <c r="Y1199" i="3"/>
  <c r="AG1199" i="3"/>
  <c r="AO1199" i="3"/>
  <c r="AW1199" i="3"/>
  <c r="BE1199" i="3"/>
  <c r="S1199" i="3"/>
  <c r="AA1199" i="3"/>
  <c r="AI1199" i="3"/>
  <c r="AQ1199" i="3"/>
  <c r="AY1199" i="3"/>
  <c r="BG1199" i="3"/>
  <c r="M1199" i="3"/>
  <c r="U1199" i="3"/>
  <c r="AC1199" i="3"/>
  <c r="AK1199" i="3"/>
  <c r="AS1199" i="3"/>
  <c r="BA1199" i="3"/>
  <c r="BI1199" i="3"/>
  <c r="AM1199" i="3"/>
  <c r="O1199" i="3"/>
  <c r="AU1199" i="3"/>
  <c r="W1199" i="3"/>
  <c r="BC1199" i="3"/>
  <c r="AQ1190" i="3"/>
  <c r="BI1213" i="3"/>
  <c r="BA1213" i="3"/>
  <c r="AS1213" i="3"/>
  <c r="AK1213" i="3"/>
  <c r="AC1213" i="3"/>
  <c r="U1213" i="3"/>
  <c r="AU1211" i="3"/>
  <c r="AE1211" i="3"/>
  <c r="AU1209" i="3"/>
  <c r="AE1209" i="3"/>
  <c r="AU1207" i="3"/>
  <c r="AE1207" i="3"/>
  <c r="AU1205" i="3"/>
  <c r="AE1205" i="3"/>
  <c r="AU1203" i="3"/>
  <c r="AE1203" i="3"/>
  <c r="AQ1202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M1200" i="3"/>
  <c r="U1200" i="3"/>
  <c r="AC1200" i="3"/>
  <c r="AK1200" i="3"/>
  <c r="AS1200" i="3"/>
  <c r="BA1200" i="3"/>
  <c r="BI1200" i="3"/>
  <c r="O1200" i="3"/>
  <c r="W1200" i="3"/>
  <c r="AE1200" i="3"/>
  <c r="AM1200" i="3"/>
  <c r="AU1200" i="3"/>
  <c r="BC1200" i="3"/>
  <c r="Q1200" i="3"/>
  <c r="Y1200" i="3"/>
  <c r="AG1200" i="3"/>
  <c r="AO1200" i="3"/>
  <c r="AW1200" i="3"/>
  <c r="BE1200" i="3"/>
  <c r="BG1198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M1196" i="3"/>
  <c r="U1196" i="3"/>
  <c r="AC1196" i="3"/>
  <c r="AK1196" i="3"/>
  <c r="AS1196" i="3"/>
  <c r="BA1196" i="3"/>
  <c r="BI1196" i="3"/>
  <c r="O1196" i="3"/>
  <c r="W1196" i="3"/>
  <c r="AE1196" i="3"/>
  <c r="AM1196" i="3"/>
  <c r="AU1196" i="3"/>
  <c r="BC1196" i="3"/>
  <c r="Q1196" i="3"/>
  <c r="Y1196" i="3"/>
  <c r="AG1196" i="3"/>
  <c r="AO1196" i="3"/>
  <c r="AW1196" i="3"/>
  <c r="BE1196" i="3"/>
  <c r="P1194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Q1188" i="3"/>
  <c r="W1188" i="3"/>
  <c r="AB1188" i="3"/>
  <c r="AG1188" i="3"/>
  <c r="AM1188" i="3"/>
  <c r="AR1188" i="3"/>
  <c r="AW1188" i="3"/>
  <c r="BC1188" i="3"/>
  <c r="BH1188" i="3"/>
  <c r="M1188" i="3"/>
  <c r="S1188" i="3"/>
  <c r="X1188" i="3"/>
  <c r="AC1188" i="3"/>
  <c r="AI1188" i="3"/>
  <c r="AN1188" i="3"/>
  <c r="AS1188" i="3"/>
  <c r="AY1188" i="3"/>
  <c r="BD1188" i="3"/>
  <c r="BI1188" i="3"/>
  <c r="O1188" i="3"/>
  <c r="T1188" i="3"/>
  <c r="Y1188" i="3"/>
  <c r="AE1188" i="3"/>
  <c r="AJ1188" i="3"/>
  <c r="AO1188" i="3"/>
  <c r="AU1188" i="3"/>
  <c r="AZ1188" i="3"/>
  <c r="BE1188" i="3"/>
  <c r="P1188" i="3"/>
  <c r="AK1188" i="3"/>
  <c r="BG1188" i="3"/>
  <c r="U1188" i="3"/>
  <c r="AQ1188" i="3"/>
  <c r="AA1188" i="3"/>
  <c r="AV1188" i="3"/>
  <c r="AF1186" i="3"/>
  <c r="BA118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M1211" i="3"/>
  <c r="Q1211" i="3"/>
  <c r="U1211" i="3"/>
  <c r="Y1211" i="3"/>
  <c r="AC1211" i="3"/>
  <c r="AG1211" i="3"/>
  <c r="AK1211" i="3"/>
  <c r="AO1211" i="3"/>
  <c r="AS1211" i="3"/>
  <c r="AW1211" i="3"/>
  <c r="BA1211" i="3"/>
  <c r="BE1211" i="3"/>
  <c r="BI1211" i="3"/>
  <c r="N1211" i="3"/>
  <c r="R1211" i="3"/>
  <c r="V1211" i="3"/>
  <c r="Z1211" i="3"/>
  <c r="AD1211" i="3"/>
  <c r="AH1211" i="3"/>
  <c r="AL1211" i="3"/>
  <c r="AP1211" i="3"/>
  <c r="AT1211" i="3"/>
  <c r="AX1211" i="3"/>
  <c r="BB1211" i="3"/>
  <c r="BF1211" i="3"/>
  <c r="P1209" i="3"/>
  <c r="T1209" i="3"/>
  <c r="X1209" i="3"/>
  <c r="AB1209" i="3"/>
  <c r="AF1209" i="3"/>
  <c r="AJ1209" i="3"/>
  <c r="AN1209" i="3"/>
  <c r="AR1209" i="3"/>
  <c r="AV1209" i="3"/>
  <c r="AZ1209" i="3"/>
  <c r="BD1209" i="3"/>
  <c r="BH1209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Q1201" i="3"/>
  <c r="Y1201" i="3"/>
  <c r="AG1201" i="3"/>
  <c r="AO1201" i="3"/>
  <c r="AW1201" i="3"/>
  <c r="BE1201" i="3"/>
  <c r="S1201" i="3"/>
  <c r="AA1201" i="3"/>
  <c r="AI1201" i="3"/>
  <c r="AQ1201" i="3"/>
  <c r="AY1201" i="3"/>
  <c r="BG1201" i="3"/>
  <c r="M1201" i="3"/>
  <c r="U1201" i="3"/>
  <c r="AC1201" i="3"/>
  <c r="AK1201" i="3"/>
  <c r="AS1201" i="3"/>
  <c r="BA1201" i="3"/>
  <c r="BI1201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Q1197" i="3"/>
  <c r="Y1197" i="3"/>
  <c r="AG1197" i="3"/>
  <c r="AO1197" i="3"/>
  <c r="AW1197" i="3"/>
  <c r="BE1197" i="3"/>
  <c r="S1197" i="3"/>
  <c r="AA1197" i="3"/>
  <c r="AI1197" i="3"/>
  <c r="AQ1197" i="3"/>
  <c r="AY1197" i="3"/>
  <c r="BG1197" i="3"/>
  <c r="M1197" i="3"/>
  <c r="U1197" i="3"/>
  <c r="AC1197" i="3"/>
  <c r="AK1197" i="3"/>
  <c r="AS1197" i="3"/>
  <c r="BA1197" i="3"/>
  <c r="BI1197" i="3"/>
  <c r="P1190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U1183" i="3"/>
  <c r="AC1183" i="3"/>
  <c r="AK1183" i="3"/>
  <c r="AS1183" i="3"/>
  <c r="BA1183" i="3"/>
  <c r="BI1183" i="3"/>
  <c r="O1183" i="3"/>
  <c r="W1183" i="3"/>
  <c r="AE1183" i="3"/>
  <c r="AM1183" i="3"/>
  <c r="AU1183" i="3"/>
  <c r="BC1183" i="3"/>
  <c r="Q1183" i="3"/>
  <c r="Y1183" i="3"/>
  <c r="AG1183" i="3"/>
  <c r="AO1183" i="3"/>
  <c r="AW1183" i="3"/>
  <c r="BE1183" i="3"/>
  <c r="S1183" i="3"/>
  <c r="AY1183" i="3"/>
  <c r="AA1183" i="3"/>
  <c r="BG1183" i="3"/>
  <c r="AI1183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U1179" i="3"/>
  <c r="AC1179" i="3"/>
  <c r="AK1179" i="3"/>
  <c r="AS1179" i="3"/>
  <c r="BA1179" i="3"/>
  <c r="BI1179" i="3"/>
  <c r="O1179" i="3"/>
  <c r="W1179" i="3"/>
  <c r="AE1179" i="3"/>
  <c r="AM1179" i="3"/>
  <c r="AU1179" i="3"/>
  <c r="BC1179" i="3"/>
  <c r="Q1179" i="3"/>
  <c r="Y1179" i="3"/>
  <c r="AG1179" i="3"/>
  <c r="AO1179" i="3"/>
  <c r="AW1179" i="3"/>
  <c r="BE1179" i="3"/>
  <c r="S1179" i="3"/>
  <c r="AY1179" i="3"/>
  <c r="AA1179" i="3"/>
  <c r="BG1179" i="3"/>
  <c r="AI1179" i="3"/>
  <c r="BE1213" i="3"/>
  <c r="AW1213" i="3"/>
  <c r="AO1213" i="3"/>
  <c r="AG1213" i="3"/>
  <c r="Y1213" i="3"/>
  <c r="Q1213" i="3"/>
  <c r="BC1211" i="3"/>
  <c r="AM1211" i="3"/>
  <c r="W1211" i="3"/>
  <c r="BC1209" i="3"/>
  <c r="AM1209" i="3"/>
  <c r="W1209" i="3"/>
  <c r="BC1207" i="3"/>
  <c r="AM1207" i="3"/>
  <c r="W1207" i="3"/>
  <c r="BC1205" i="3"/>
  <c r="AM1205" i="3"/>
  <c r="W1205" i="3"/>
  <c r="BC1203" i="3"/>
  <c r="AM1203" i="3"/>
  <c r="W1203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R1202" i="3"/>
  <c r="W1202" i="3"/>
  <c r="AC1202" i="3"/>
  <c r="AH1202" i="3"/>
  <c r="AM1202" i="3"/>
  <c r="AS1202" i="3"/>
  <c r="AX1202" i="3"/>
  <c r="BC1202" i="3"/>
  <c r="BI1202" i="3"/>
  <c r="N1202" i="3"/>
  <c r="S1202" i="3"/>
  <c r="Y1202" i="3"/>
  <c r="AD1202" i="3"/>
  <c r="AI1202" i="3"/>
  <c r="AO1202" i="3"/>
  <c r="AT1202" i="3"/>
  <c r="AY1202" i="3"/>
  <c r="BE1202" i="3"/>
  <c r="O1202" i="3"/>
  <c r="U1202" i="3"/>
  <c r="Z1202" i="3"/>
  <c r="AE1202" i="3"/>
  <c r="AK1202" i="3"/>
  <c r="AP1202" i="3"/>
  <c r="AU1202" i="3"/>
  <c r="BA1202" i="3"/>
  <c r="BF1202" i="3"/>
  <c r="BC1201" i="3"/>
  <c r="W1201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M1198" i="3"/>
  <c r="U1198" i="3"/>
  <c r="AC1198" i="3"/>
  <c r="AK1198" i="3"/>
  <c r="AS1198" i="3"/>
  <c r="BA1198" i="3"/>
  <c r="BI1198" i="3"/>
  <c r="O1198" i="3"/>
  <c r="W1198" i="3"/>
  <c r="AE1198" i="3"/>
  <c r="AM1198" i="3"/>
  <c r="AU1198" i="3"/>
  <c r="BC1198" i="3"/>
  <c r="Q1198" i="3"/>
  <c r="Y1198" i="3"/>
  <c r="AG1198" i="3"/>
  <c r="AO1198" i="3"/>
  <c r="AW1198" i="3"/>
  <c r="BE1198" i="3"/>
  <c r="BC1197" i="3"/>
  <c r="W1197" i="3"/>
  <c r="BG1196" i="3"/>
  <c r="AA1196" i="3"/>
  <c r="AF1194" i="3"/>
  <c r="AQ1194" i="3"/>
  <c r="BA1194" i="3"/>
  <c r="BA1188" i="3"/>
  <c r="P1186" i="3"/>
  <c r="BG1195" i="3"/>
  <c r="AW1195" i="3"/>
  <c r="AL1195" i="3"/>
  <c r="AA1195" i="3"/>
  <c r="BD1194" i="3"/>
  <c r="AS1194" i="3"/>
  <c r="AI1194" i="3"/>
  <c r="AQ1193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R1191" i="3"/>
  <c r="W1191" i="3"/>
  <c r="AC1191" i="3"/>
  <c r="AH1191" i="3"/>
  <c r="AM1191" i="3"/>
  <c r="AS1191" i="3"/>
  <c r="AX1191" i="3"/>
  <c r="BC1191" i="3"/>
  <c r="BI1191" i="3"/>
  <c r="N1191" i="3"/>
  <c r="S1191" i="3"/>
  <c r="Y1191" i="3"/>
  <c r="AD1191" i="3"/>
  <c r="AI1191" i="3"/>
  <c r="AO1191" i="3"/>
  <c r="AT1191" i="3"/>
  <c r="AY1191" i="3"/>
  <c r="BE1191" i="3"/>
  <c r="O1191" i="3"/>
  <c r="U1191" i="3"/>
  <c r="Z1191" i="3"/>
  <c r="AE1191" i="3"/>
  <c r="AK1191" i="3"/>
  <c r="AP1191" i="3"/>
  <c r="AU1191" i="3"/>
  <c r="BA1191" i="3"/>
  <c r="BF1191" i="3"/>
  <c r="BG1190" i="3"/>
  <c r="AK1190" i="3"/>
  <c r="AQ1189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R1187" i="3"/>
  <c r="W1187" i="3"/>
  <c r="AC1187" i="3"/>
  <c r="AH1187" i="3"/>
  <c r="AM1187" i="3"/>
  <c r="AS1187" i="3"/>
  <c r="AX1187" i="3"/>
  <c r="BC1187" i="3"/>
  <c r="BI1187" i="3"/>
  <c r="N1187" i="3"/>
  <c r="S1187" i="3"/>
  <c r="Y1187" i="3"/>
  <c r="AD1187" i="3"/>
  <c r="AI1187" i="3"/>
  <c r="AO1187" i="3"/>
  <c r="AT1187" i="3"/>
  <c r="AY1187" i="3"/>
  <c r="BE1187" i="3"/>
  <c r="O1187" i="3"/>
  <c r="U1187" i="3"/>
  <c r="Z1187" i="3"/>
  <c r="AE1187" i="3"/>
  <c r="AK1187" i="3"/>
  <c r="AP1187" i="3"/>
  <c r="AU1187" i="3"/>
  <c r="BA1187" i="3"/>
  <c r="BF1187" i="3"/>
  <c r="BG1186" i="3"/>
  <c r="AK1186" i="3"/>
  <c r="AQ1185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Q1184" i="3"/>
  <c r="Y1184" i="3"/>
  <c r="AG1184" i="3"/>
  <c r="AO1184" i="3"/>
  <c r="AW1184" i="3"/>
  <c r="BE1184" i="3"/>
  <c r="S1184" i="3"/>
  <c r="AA1184" i="3"/>
  <c r="AI1184" i="3"/>
  <c r="AQ1184" i="3"/>
  <c r="AY1184" i="3"/>
  <c r="BG1184" i="3"/>
  <c r="M1184" i="3"/>
  <c r="U1184" i="3"/>
  <c r="AC1184" i="3"/>
  <c r="AK1184" i="3"/>
  <c r="AS1184" i="3"/>
  <c r="BA1184" i="3"/>
  <c r="BI1184" i="3"/>
  <c r="AU1182" i="3"/>
  <c r="AY118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Q1180" i="3"/>
  <c r="Y1180" i="3"/>
  <c r="AG1180" i="3"/>
  <c r="AO1180" i="3"/>
  <c r="AW1180" i="3"/>
  <c r="BE1180" i="3"/>
  <c r="S1180" i="3"/>
  <c r="AA1180" i="3"/>
  <c r="AI1180" i="3"/>
  <c r="AQ1180" i="3"/>
  <c r="AY1180" i="3"/>
  <c r="BG1180" i="3"/>
  <c r="M1180" i="3"/>
  <c r="U1180" i="3"/>
  <c r="AC1180" i="3"/>
  <c r="AK1180" i="3"/>
  <c r="AS1180" i="3"/>
  <c r="BA1180" i="3"/>
  <c r="BI1180" i="3"/>
  <c r="AU1178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O1194" i="3"/>
  <c r="T1194" i="3"/>
  <c r="Y1194" i="3"/>
  <c r="AE1194" i="3"/>
  <c r="AJ1194" i="3"/>
  <c r="AO1194" i="3"/>
  <c r="AU1194" i="3"/>
  <c r="AZ1194" i="3"/>
  <c r="BE1194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Q1190" i="3"/>
  <c r="W1190" i="3"/>
  <c r="AB1190" i="3"/>
  <c r="AG1190" i="3"/>
  <c r="AM1190" i="3"/>
  <c r="AR1190" i="3"/>
  <c r="AW1190" i="3"/>
  <c r="BC1190" i="3"/>
  <c r="BH1190" i="3"/>
  <c r="M1190" i="3"/>
  <c r="S1190" i="3"/>
  <c r="X1190" i="3"/>
  <c r="AC1190" i="3"/>
  <c r="AI1190" i="3"/>
  <c r="AN1190" i="3"/>
  <c r="AS1190" i="3"/>
  <c r="AY1190" i="3"/>
  <c r="BD1190" i="3"/>
  <c r="BI1190" i="3"/>
  <c r="O1190" i="3"/>
  <c r="T1190" i="3"/>
  <c r="Y1190" i="3"/>
  <c r="AE1190" i="3"/>
  <c r="AJ1190" i="3"/>
  <c r="AO1190" i="3"/>
  <c r="AU1190" i="3"/>
  <c r="AZ1190" i="3"/>
  <c r="BE1190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Q1186" i="3"/>
  <c r="W1186" i="3"/>
  <c r="AB1186" i="3"/>
  <c r="AG1186" i="3"/>
  <c r="AM1186" i="3"/>
  <c r="AR1186" i="3"/>
  <c r="AW1186" i="3"/>
  <c r="BC1186" i="3"/>
  <c r="BH1186" i="3"/>
  <c r="M1186" i="3"/>
  <c r="S1186" i="3"/>
  <c r="X1186" i="3"/>
  <c r="AC1186" i="3"/>
  <c r="AI1186" i="3"/>
  <c r="AN1186" i="3"/>
  <c r="AS1186" i="3"/>
  <c r="AY1186" i="3"/>
  <c r="BD1186" i="3"/>
  <c r="BI1186" i="3"/>
  <c r="O1186" i="3"/>
  <c r="T1186" i="3"/>
  <c r="Y1186" i="3"/>
  <c r="AE1186" i="3"/>
  <c r="AJ1186" i="3"/>
  <c r="AO1186" i="3"/>
  <c r="AU1186" i="3"/>
  <c r="AZ1186" i="3"/>
  <c r="BE1186" i="3"/>
  <c r="N1185" i="3"/>
  <c r="R1185" i="3"/>
  <c r="V1185" i="3"/>
  <c r="Z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U1185" i="3"/>
  <c r="AC1185" i="3"/>
  <c r="AH1185" i="3"/>
  <c r="AM1185" i="3"/>
  <c r="AS1185" i="3"/>
  <c r="AX1185" i="3"/>
  <c r="BC1185" i="3"/>
  <c r="BI1185" i="3"/>
  <c r="O1185" i="3"/>
  <c r="W1185" i="3"/>
  <c r="AD1185" i="3"/>
  <c r="AI1185" i="3"/>
  <c r="AO1185" i="3"/>
  <c r="AT1185" i="3"/>
  <c r="AY1185" i="3"/>
  <c r="BE1185" i="3"/>
  <c r="Q1185" i="3"/>
  <c r="Y1185" i="3"/>
  <c r="AE1185" i="3"/>
  <c r="AK1185" i="3"/>
  <c r="AP1185" i="3"/>
  <c r="AU1185" i="3"/>
  <c r="BA1185" i="3"/>
  <c r="BF1185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M1181" i="3"/>
  <c r="U1181" i="3"/>
  <c r="AC1181" i="3"/>
  <c r="AK1181" i="3"/>
  <c r="AS1181" i="3"/>
  <c r="BA1181" i="3"/>
  <c r="BI1181" i="3"/>
  <c r="O1181" i="3"/>
  <c r="W1181" i="3"/>
  <c r="AE1181" i="3"/>
  <c r="AM1181" i="3"/>
  <c r="AU1181" i="3"/>
  <c r="BC1181" i="3"/>
  <c r="Q1181" i="3"/>
  <c r="Y1181" i="3"/>
  <c r="AG1181" i="3"/>
  <c r="AO1181" i="3"/>
  <c r="AW1181" i="3"/>
  <c r="BE1181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M1195" i="3"/>
  <c r="R1195" i="3"/>
  <c r="W1195" i="3"/>
  <c r="AC1195" i="3"/>
  <c r="AH1195" i="3"/>
  <c r="AM1195" i="3"/>
  <c r="AS1195" i="3"/>
  <c r="AX1195" i="3"/>
  <c r="BC1195" i="3"/>
  <c r="BI1195" i="3"/>
  <c r="O1195" i="3"/>
  <c r="U1195" i="3"/>
  <c r="Z1195" i="3"/>
  <c r="AE1195" i="3"/>
  <c r="AK1195" i="3"/>
  <c r="AP1195" i="3"/>
  <c r="AU1195" i="3"/>
  <c r="BA1195" i="3"/>
  <c r="BF1195" i="3"/>
  <c r="BI1194" i="3"/>
  <c r="AY1194" i="3"/>
  <c r="AN1194" i="3"/>
  <c r="AA1194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R1193" i="3"/>
  <c r="W1193" i="3"/>
  <c r="AC1193" i="3"/>
  <c r="AH1193" i="3"/>
  <c r="AM1193" i="3"/>
  <c r="AS1193" i="3"/>
  <c r="AX1193" i="3"/>
  <c r="BC1193" i="3"/>
  <c r="BI1193" i="3"/>
  <c r="N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V1190" i="3"/>
  <c r="AA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R1189" i="3"/>
  <c r="W1189" i="3"/>
  <c r="AC1189" i="3"/>
  <c r="AH1189" i="3"/>
  <c r="AM1189" i="3"/>
  <c r="AS1189" i="3"/>
  <c r="AX1189" i="3"/>
  <c r="BC1189" i="3"/>
  <c r="BI1189" i="3"/>
  <c r="N1189" i="3"/>
  <c r="S1189" i="3"/>
  <c r="Y1189" i="3"/>
  <c r="AD1189" i="3"/>
  <c r="AI1189" i="3"/>
  <c r="AO1189" i="3"/>
  <c r="AT1189" i="3"/>
  <c r="AY1189" i="3"/>
  <c r="BE1189" i="3"/>
  <c r="O1189" i="3"/>
  <c r="U1189" i="3"/>
  <c r="Z1189" i="3"/>
  <c r="AE1189" i="3"/>
  <c r="AK1189" i="3"/>
  <c r="AP1189" i="3"/>
  <c r="AU1189" i="3"/>
  <c r="BA1189" i="3"/>
  <c r="BF1189" i="3"/>
  <c r="AV1186" i="3"/>
  <c r="AA1186" i="3"/>
  <c r="BB1185" i="3"/>
  <c r="AG1185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Q1182" i="3"/>
  <c r="Y1182" i="3"/>
  <c r="AG1182" i="3"/>
  <c r="AO1182" i="3"/>
  <c r="AW1182" i="3"/>
  <c r="BE1182" i="3"/>
  <c r="S1182" i="3"/>
  <c r="AA1182" i="3"/>
  <c r="AI1182" i="3"/>
  <c r="AQ1182" i="3"/>
  <c r="AY1182" i="3"/>
  <c r="BG1182" i="3"/>
  <c r="M1182" i="3"/>
  <c r="U1182" i="3"/>
  <c r="AC1182" i="3"/>
  <c r="AK1182" i="3"/>
  <c r="AS1182" i="3"/>
  <c r="BA1182" i="3"/>
  <c r="BI1182" i="3"/>
  <c r="AI1181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N1178" i="3"/>
  <c r="R1178" i="3"/>
  <c r="V1178" i="3"/>
  <c r="Z1178" i="3"/>
  <c r="AD1178" i="3"/>
  <c r="AH1178" i="3"/>
  <c r="AL1178" i="3"/>
  <c r="AP1178" i="3"/>
  <c r="AT1178" i="3"/>
  <c r="AX1178" i="3"/>
  <c r="BB1178" i="3"/>
  <c r="BF1178" i="3"/>
  <c r="Q1178" i="3"/>
  <c r="Y1178" i="3"/>
  <c r="AG1178" i="3"/>
  <c r="AO1178" i="3"/>
  <c r="AW1178" i="3"/>
  <c r="BE1178" i="3"/>
  <c r="S1178" i="3"/>
  <c r="AA1178" i="3"/>
  <c r="AI1178" i="3"/>
  <c r="AQ1178" i="3"/>
  <c r="AY1178" i="3"/>
  <c r="BG1178" i="3"/>
  <c r="M1178" i="3"/>
  <c r="U1178" i="3"/>
  <c r="AC1178" i="3"/>
  <c r="AK1178" i="3"/>
  <c r="AS1178" i="3"/>
  <c r="BA1178" i="3"/>
  <c r="BI1178" i="3"/>
  <c r="T1176" i="3"/>
  <c r="AE1176" i="3"/>
  <c r="AP1176" i="3"/>
  <c r="AZ1176" i="3"/>
  <c r="BF1176" i="3"/>
  <c r="AU1176" i="3"/>
  <c r="AJ1176" i="3"/>
  <c r="Z1176" i="3"/>
  <c r="O1176" i="3"/>
  <c r="AL1174" i="3"/>
  <c r="T1174" i="3"/>
  <c r="BB1172" i="3"/>
  <c r="V1172" i="3"/>
  <c r="L1177" i="3"/>
  <c r="BC1176" i="3"/>
  <c r="AR1176" i="3"/>
  <c r="AH1176" i="3"/>
  <c r="L1175" i="3"/>
  <c r="AT1172" i="3"/>
  <c r="AB1171" i="3"/>
  <c r="X1169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N1176" i="3"/>
  <c r="S1176" i="3"/>
  <c r="X1176" i="3"/>
  <c r="AD1176" i="3"/>
  <c r="AI1176" i="3"/>
  <c r="AN1176" i="3"/>
  <c r="AT1176" i="3"/>
  <c r="AY1176" i="3"/>
  <c r="BD1176" i="3"/>
  <c r="P1176" i="3"/>
  <c r="V1176" i="3"/>
  <c r="AA1176" i="3"/>
  <c r="AF1176" i="3"/>
  <c r="AL1176" i="3"/>
  <c r="AQ1176" i="3"/>
  <c r="AV1176" i="3"/>
  <c r="BB1176" i="3"/>
  <c r="BG1176" i="3"/>
  <c r="R1174" i="3"/>
  <c r="Z1174" i="3"/>
  <c r="AH1174" i="3"/>
  <c r="AP1174" i="3"/>
  <c r="AX1174" i="3"/>
  <c r="BF1174" i="3"/>
  <c r="R1172" i="3"/>
  <c r="Z1172" i="3"/>
  <c r="AH1172" i="3"/>
  <c r="AP1172" i="3"/>
  <c r="AX1172" i="3"/>
  <c r="BF1172" i="3"/>
  <c r="T1172" i="3"/>
  <c r="T1171" i="3"/>
  <c r="AJ1171" i="3"/>
  <c r="AZ1171" i="3"/>
  <c r="X1171" i="3"/>
  <c r="AN1171" i="3"/>
  <c r="BD1171" i="3"/>
  <c r="T1169" i="3"/>
  <c r="AJ1169" i="3"/>
  <c r="AZ1169" i="3"/>
  <c r="K1175" i="3"/>
  <c r="BH1174" i="3"/>
  <c r="AZ1174" i="3"/>
  <c r="AR1174" i="3"/>
  <c r="AJ1174" i="3"/>
  <c r="AB1174" i="3"/>
  <c r="K1173" i="3"/>
  <c r="BH1172" i="3"/>
  <c r="AZ1172" i="3"/>
  <c r="AR1172" i="3"/>
  <c r="AJ1172" i="3"/>
  <c r="AB1172" i="3"/>
  <c r="BH1171" i="3"/>
  <c r="AR1171" i="3"/>
  <c r="AT1170" i="3"/>
  <c r="AD1170" i="3"/>
  <c r="BH1169" i="3"/>
  <c r="AR1169" i="3"/>
  <c r="AB1169" i="3"/>
  <c r="AT1168" i="3"/>
  <c r="AD1168" i="3"/>
  <c r="BF1167" i="3"/>
  <c r="AJ1167" i="3"/>
  <c r="BF1165" i="3"/>
  <c r="Z1165" i="3"/>
  <c r="R1160" i="3"/>
  <c r="AM1160" i="3"/>
  <c r="BH1160" i="3"/>
  <c r="W1160" i="3"/>
  <c r="AR1160" i="3"/>
  <c r="AB1160" i="3"/>
  <c r="AX1160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D1169" i="3"/>
  <c r="AN1169" i="3"/>
  <c r="O1168" i="3"/>
  <c r="S1168" i="3"/>
  <c r="W1168" i="3"/>
  <c r="AA1168" i="3"/>
  <c r="AE1168" i="3"/>
  <c r="AI1168" i="3"/>
  <c r="AM1168" i="3"/>
  <c r="AQ1168" i="3"/>
  <c r="AU1168" i="3"/>
  <c r="AY1168" i="3"/>
  <c r="BC1168" i="3"/>
  <c r="BG1168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P1167" i="3"/>
  <c r="V1167" i="3"/>
  <c r="AA1167" i="3"/>
  <c r="AF1167" i="3"/>
  <c r="AL1167" i="3"/>
  <c r="AQ1167" i="3"/>
  <c r="AV1167" i="3"/>
  <c r="BB1167" i="3"/>
  <c r="BG1167" i="3"/>
  <c r="R1167" i="3"/>
  <c r="W1167" i="3"/>
  <c r="AB1167" i="3"/>
  <c r="AH1167" i="3"/>
  <c r="AM1167" i="3"/>
  <c r="AR1167" i="3"/>
  <c r="AX1167" i="3"/>
  <c r="BC1167" i="3"/>
  <c r="BH1167" i="3"/>
  <c r="N1167" i="3"/>
  <c r="S1167" i="3"/>
  <c r="X1167" i="3"/>
  <c r="AD1167" i="3"/>
  <c r="AI1167" i="3"/>
  <c r="AN1167" i="3"/>
  <c r="AT1167" i="3"/>
  <c r="AY1167" i="3"/>
  <c r="BD1167" i="3"/>
  <c r="AX1165" i="3"/>
  <c r="AB1164" i="3"/>
  <c r="AR1164" i="3"/>
  <c r="BH1164" i="3"/>
  <c r="P1164" i="3"/>
  <c r="AF1164" i="3"/>
  <c r="AV1164" i="3"/>
  <c r="T1164" i="3"/>
  <c r="AJ1164" i="3"/>
  <c r="AZ1164" i="3"/>
  <c r="K1177" i="3"/>
  <c r="BD1174" i="3"/>
  <c r="AV1174" i="3"/>
  <c r="AN1174" i="3"/>
  <c r="AF1174" i="3"/>
  <c r="X1174" i="3"/>
  <c r="P1174" i="3"/>
  <c r="BD1172" i="3"/>
  <c r="AV1172" i="3"/>
  <c r="AN1172" i="3"/>
  <c r="AF1172" i="3"/>
  <c r="X1172" i="3"/>
  <c r="P1172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AL1170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M1165" i="3"/>
  <c r="Q1165" i="3"/>
  <c r="U1165" i="3"/>
  <c r="Y1165" i="3"/>
  <c r="AC1165" i="3"/>
  <c r="AG1165" i="3"/>
  <c r="AK1165" i="3"/>
  <c r="AO1165" i="3"/>
  <c r="AS1165" i="3"/>
  <c r="AW1165" i="3"/>
  <c r="BA1165" i="3"/>
  <c r="BE1165" i="3"/>
  <c r="BI1165" i="3"/>
  <c r="T1165" i="3"/>
  <c r="AB1165" i="3"/>
  <c r="AJ1165" i="3"/>
  <c r="AR1165" i="3"/>
  <c r="AZ1165" i="3"/>
  <c r="BH1165" i="3"/>
  <c r="N1165" i="3"/>
  <c r="V1165" i="3"/>
  <c r="AD1165" i="3"/>
  <c r="AL1165" i="3"/>
  <c r="AT1165" i="3"/>
  <c r="BB1165" i="3"/>
  <c r="P1165" i="3"/>
  <c r="X1165" i="3"/>
  <c r="AF1165" i="3"/>
  <c r="AN1165" i="3"/>
  <c r="AV1165" i="3"/>
  <c r="BD1165" i="3"/>
  <c r="BC1160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BH1162" i="3"/>
  <c r="AM1162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S1160" i="3"/>
  <c r="X1160" i="3"/>
  <c r="AD1160" i="3"/>
  <c r="AI1160" i="3"/>
  <c r="AN1160" i="3"/>
  <c r="AT1160" i="3"/>
  <c r="AY1160" i="3"/>
  <c r="BD1160" i="3"/>
  <c r="O1160" i="3"/>
  <c r="T1160" i="3"/>
  <c r="Z1160" i="3"/>
  <c r="AE1160" i="3"/>
  <c r="AJ1160" i="3"/>
  <c r="AP1160" i="3"/>
  <c r="AU1160" i="3"/>
  <c r="AZ1160" i="3"/>
  <c r="BF1160" i="3"/>
  <c r="P1160" i="3"/>
  <c r="V1160" i="3"/>
  <c r="AA1160" i="3"/>
  <c r="AF1160" i="3"/>
  <c r="AL1160" i="3"/>
  <c r="AQ1160" i="3"/>
  <c r="AV1160" i="3"/>
  <c r="BB1160" i="3"/>
  <c r="BG1160" i="3"/>
  <c r="AZ1159" i="3"/>
  <c r="M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N1159" i="3"/>
  <c r="S1159" i="3"/>
  <c r="W1159" i="3"/>
  <c r="AA1159" i="3"/>
  <c r="AE1159" i="3"/>
  <c r="AI1159" i="3"/>
  <c r="AM1159" i="3"/>
  <c r="AQ1159" i="3"/>
  <c r="AU1159" i="3"/>
  <c r="AY1159" i="3"/>
  <c r="BC1159" i="3"/>
  <c r="BG1159" i="3"/>
  <c r="U1159" i="3"/>
  <c r="AC1159" i="3"/>
  <c r="AK1159" i="3"/>
  <c r="AS1159" i="3"/>
  <c r="BA1159" i="3"/>
  <c r="BI1159" i="3"/>
  <c r="P1159" i="3"/>
  <c r="X1159" i="3"/>
  <c r="AF1159" i="3"/>
  <c r="AN1159" i="3"/>
  <c r="AV1159" i="3"/>
  <c r="BD1159" i="3"/>
  <c r="Q1159" i="3"/>
  <c r="Y1159" i="3"/>
  <c r="AG1159" i="3"/>
  <c r="AO1159" i="3"/>
  <c r="AW1159" i="3"/>
  <c r="BE1159" i="3"/>
  <c r="K1166" i="3"/>
  <c r="AX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S1162" i="3"/>
  <c r="X1162" i="3"/>
  <c r="AD1162" i="3"/>
  <c r="AI1162" i="3"/>
  <c r="AN1162" i="3"/>
  <c r="AT1162" i="3"/>
  <c r="AY1162" i="3"/>
  <c r="BD1162" i="3"/>
  <c r="O1162" i="3"/>
  <c r="T1162" i="3"/>
  <c r="Z1162" i="3"/>
  <c r="AE1162" i="3"/>
  <c r="AJ1162" i="3"/>
  <c r="AP1162" i="3"/>
  <c r="AU1162" i="3"/>
  <c r="AZ1162" i="3"/>
  <c r="BF1162" i="3"/>
  <c r="P1162" i="3"/>
  <c r="V1162" i="3"/>
  <c r="AA1162" i="3"/>
  <c r="AF1162" i="3"/>
  <c r="AL1162" i="3"/>
  <c r="AQ1162" i="3"/>
  <c r="AV1162" i="3"/>
  <c r="BB1162" i="3"/>
  <c r="BG1162" i="3"/>
  <c r="AJ1159" i="3"/>
  <c r="P1155" i="3"/>
  <c r="AF1155" i="3"/>
  <c r="AV1155" i="3"/>
  <c r="T1155" i="3"/>
  <c r="AJ1155" i="3"/>
  <c r="AZ1155" i="3"/>
  <c r="X1155" i="3"/>
  <c r="AN1155" i="3"/>
  <c r="BD1155" i="3"/>
  <c r="P1157" i="3"/>
  <c r="AF1157" i="3"/>
  <c r="AV1157" i="3"/>
  <c r="T1157" i="3"/>
  <c r="AJ1157" i="3"/>
  <c r="AZ1157" i="3"/>
  <c r="X1157" i="3"/>
  <c r="AN1157" i="3"/>
  <c r="BD1157" i="3"/>
  <c r="K1163" i="3"/>
  <c r="K1161" i="3"/>
  <c r="BF1158" i="3"/>
  <c r="BH1157" i="3"/>
  <c r="AR1155" i="3"/>
  <c r="O1158" i="3"/>
  <c r="S1158" i="3"/>
  <c r="W1158" i="3"/>
  <c r="AA1158" i="3"/>
  <c r="AE1158" i="3"/>
  <c r="AI1158" i="3"/>
  <c r="AM1158" i="3"/>
  <c r="AQ1158" i="3"/>
  <c r="AU1158" i="3"/>
  <c r="AY1158" i="3"/>
  <c r="BC1158" i="3"/>
  <c r="BG1158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M1158" i="3"/>
  <c r="Q1158" i="3"/>
  <c r="U1158" i="3"/>
  <c r="Y1158" i="3"/>
  <c r="AC1158" i="3"/>
  <c r="AG1158" i="3"/>
  <c r="AK1158" i="3"/>
  <c r="AO1158" i="3"/>
  <c r="AS1158" i="3"/>
  <c r="AW1158" i="3"/>
  <c r="BA1158" i="3"/>
  <c r="BE1158" i="3"/>
  <c r="BI1158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M1156" i="3"/>
  <c r="Q1156" i="3"/>
  <c r="U1156" i="3"/>
  <c r="Y1156" i="3"/>
  <c r="AC1156" i="3"/>
  <c r="AG1156" i="3"/>
  <c r="AK1156" i="3"/>
  <c r="AO1156" i="3"/>
  <c r="AS1156" i="3"/>
  <c r="AW1156" i="3"/>
  <c r="BA1156" i="3"/>
  <c r="BE1156" i="3"/>
  <c r="BI1156" i="3"/>
  <c r="O1154" i="3"/>
  <c r="S1154" i="3"/>
  <c r="W1154" i="3"/>
  <c r="AA1154" i="3"/>
  <c r="AE1154" i="3"/>
  <c r="AI1154" i="3"/>
  <c r="AM1154" i="3"/>
  <c r="AQ1154" i="3"/>
  <c r="AU1154" i="3"/>
  <c r="AY1154" i="3"/>
  <c r="BC1154" i="3"/>
  <c r="BG1154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M1154" i="3"/>
  <c r="Q1154" i="3"/>
  <c r="U1154" i="3"/>
  <c r="Y1154" i="3"/>
  <c r="AC1154" i="3"/>
  <c r="AG1154" i="3"/>
  <c r="AK1154" i="3"/>
  <c r="AO1154" i="3"/>
  <c r="AS1154" i="3"/>
  <c r="AW1154" i="3"/>
  <c r="BA1154" i="3"/>
  <c r="BE1154" i="3"/>
  <c r="BI1154" i="3"/>
  <c r="O1159" i="3"/>
  <c r="BB1158" i="3"/>
  <c r="AL1158" i="3"/>
  <c r="V1158" i="3"/>
  <c r="M1157" i="3"/>
  <c r="Q1157" i="3"/>
  <c r="U1157" i="3"/>
  <c r="Y1157" i="3"/>
  <c r="AC1157" i="3"/>
  <c r="AG1157" i="3"/>
  <c r="AK1157" i="3"/>
  <c r="AO1157" i="3"/>
  <c r="AS1157" i="3"/>
  <c r="AW1157" i="3"/>
  <c r="BA1157" i="3"/>
  <c r="BE1157" i="3"/>
  <c r="BI1157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O1157" i="3"/>
  <c r="S1157" i="3"/>
  <c r="W1157" i="3"/>
  <c r="AA1157" i="3"/>
  <c r="AE1157" i="3"/>
  <c r="AI1157" i="3"/>
  <c r="AM1157" i="3"/>
  <c r="AQ1157" i="3"/>
  <c r="AU1157" i="3"/>
  <c r="AY1157" i="3"/>
  <c r="BC1157" i="3"/>
  <c r="BG1157" i="3"/>
  <c r="BB1156" i="3"/>
  <c r="AL1156" i="3"/>
  <c r="V1156" i="3"/>
  <c r="M1155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O1155" i="3"/>
  <c r="S1155" i="3"/>
  <c r="W1155" i="3"/>
  <c r="AA1155" i="3"/>
  <c r="AE1155" i="3"/>
  <c r="AI1155" i="3"/>
  <c r="AM1155" i="3"/>
  <c r="AQ1155" i="3"/>
  <c r="AU1155" i="3"/>
  <c r="AY1155" i="3"/>
  <c r="BC1155" i="3"/>
  <c r="BG1155" i="3"/>
  <c r="BB1154" i="3"/>
  <c r="AL1154" i="3"/>
  <c r="V1154" i="3"/>
  <c r="AX1158" i="3"/>
  <c r="AH1158" i="3"/>
  <c r="R1158" i="3"/>
  <c r="AX1156" i="3"/>
  <c r="AH1156" i="3"/>
  <c r="AX1154" i="3"/>
  <c r="AH1154" i="3"/>
  <c r="R1154" i="3"/>
  <c r="BJ1392" i="3" l="1"/>
  <c r="BJ1382" i="3"/>
  <c r="R1170" i="3"/>
  <c r="O1217" i="3"/>
  <c r="R1156" i="3"/>
  <c r="Z1158" i="3"/>
  <c r="BK1224" i="3"/>
  <c r="AO1239" i="3"/>
  <c r="AH1339" i="3"/>
  <c r="BL1382" i="3"/>
  <c r="BL1159" i="3"/>
  <c r="BJ1242" i="3"/>
  <c r="BJ1257" i="3"/>
  <c r="BJ1275" i="3"/>
  <c r="BJ1286" i="3"/>
  <c r="BM1286" i="3"/>
  <c r="BL1250" i="3"/>
  <c r="M1251" i="3"/>
  <c r="M1295" i="3"/>
  <c r="BA1299" i="3"/>
  <c r="T1305" i="3"/>
  <c r="M1311" i="3"/>
  <c r="BM1338" i="3"/>
  <c r="BM1386" i="3"/>
  <c r="BL1364" i="3"/>
  <c r="Y1250" i="3"/>
  <c r="AZ1261" i="3"/>
  <c r="AF1261" i="3"/>
  <c r="AB1261" i="3"/>
  <c r="X1164" i="3"/>
  <c r="AN1164" i="3"/>
  <c r="AC1232" i="3"/>
  <c r="U1232" i="3"/>
  <c r="AS1232" i="3"/>
  <c r="BB1241" i="3"/>
  <c r="V1241" i="3"/>
  <c r="AL1241" i="3"/>
  <c r="AK1206" i="3"/>
  <c r="Z1156" i="3"/>
  <c r="AP1156" i="3"/>
  <c r="AT1156" i="3"/>
  <c r="N1156" i="3"/>
  <c r="BD1164" i="3"/>
  <c r="AY1203" i="3"/>
  <c r="BA1222" i="3"/>
  <c r="U1222" i="3"/>
  <c r="AK1222" i="3"/>
  <c r="M1222" i="3"/>
  <c r="V1299" i="3"/>
  <c r="AL1305" i="3"/>
  <c r="V1307" i="3"/>
  <c r="BL1286" i="3"/>
  <c r="AK1249" i="3"/>
  <c r="AJ1251" i="3"/>
  <c r="N1253" i="3"/>
  <c r="AU1295" i="3"/>
  <c r="AN1299" i="3"/>
  <c r="BA1307" i="3"/>
  <c r="AU1311" i="3"/>
  <c r="BM1257" i="3"/>
  <c r="BL1287" i="3"/>
  <c r="BL1338" i="3"/>
  <c r="BJ1338" i="3"/>
  <c r="BL1386" i="3"/>
  <c r="BJ1390" i="3"/>
  <c r="BL1223" i="3"/>
  <c r="X1219" i="3"/>
  <c r="AY1219" i="3"/>
  <c r="AD1174" i="3"/>
  <c r="BM1223" i="3"/>
  <c r="BK1228" i="3"/>
  <c r="BN1228" i="3"/>
  <c r="BJ1223" i="3"/>
  <c r="BM1242" i="3"/>
  <c r="AL1297" i="3"/>
  <c r="BB1299" i="3"/>
  <c r="BB1305" i="3"/>
  <c r="AL1307" i="3"/>
  <c r="AL1313" i="3"/>
  <c r="AS1249" i="3"/>
  <c r="BJ1250" i="3"/>
  <c r="AG1253" i="3"/>
  <c r="AG1297" i="3"/>
  <c r="W1299" i="3"/>
  <c r="AN1307" i="3"/>
  <c r="AG1313" i="3"/>
  <c r="BL1257" i="3"/>
  <c r="AH1337" i="3"/>
  <c r="BJ1386" i="3"/>
  <c r="BM1382" i="3"/>
  <c r="BL1377" i="3"/>
  <c r="AQ1186" i="3"/>
  <c r="BL1362" i="3"/>
  <c r="S1195" i="3"/>
  <c r="N1195" i="3"/>
  <c r="BH1261" i="3"/>
  <c r="BI1220" i="3"/>
  <c r="AD1220" i="3"/>
  <c r="AS1220" i="3"/>
  <c r="AC1226" i="3"/>
  <c r="U1226" i="3"/>
  <c r="AK1226" i="3"/>
  <c r="AS1226" i="3"/>
  <c r="Q1226" i="3"/>
  <c r="BI1226" i="3"/>
  <c r="AD1158" i="3"/>
  <c r="AT1158" i="3"/>
  <c r="AB1176" i="3"/>
  <c r="BN1233" i="3"/>
  <c r="BK1233" i="3"/>
  <c r="BL1242" i="3"/>
  <c r="BB1307" i="3"/>
  <c r="BH1249" i="3"/>
  <c r="BM1250" i="3"/>
  <c r="AT1251" i="3"/>
  <c r="T1297" i="3"/>
  <c r="AG1305" i="3"/>
  <c r="W1307" i="3"/>
  <c r="T1313" i="3"/>
  <c r="BJ1287" i="3"/>
  <c r="BM1373" i="3"/>
  <c r="BJ1377" i="3"/>
  <c r="AT1195" i="3"/>
  <c r="O1201" i="3"/>
  <c r="AE1201" i="3"/>
  <c r="AU1201" i="3"/>
  <c r="AT1174" i="3"/>
  <c r="BL1174" i="3" s="1"/>
  <c r="N1174" i="3"/>
  <c r="BJ1174" i="3" s="1"/>
  <c r="V1174" i="3"/>
  <c r="BM1174" i="3" s="1"/>
  <c r="U1228" i="3"/>
  <c r="AS1228" i="3"/>
  <c r="AG1288" i="3"/>
  <c r="AO1288" i="3"/>
  <c r="BD1344" i="3"/>
  <c r="BH1155" i="3"/>
  <c r="AH1165" i="3"/>
  <c r="AP1170" i="3"/>
  <c r="BJ1170" i="3" s="1"/>
  <c r="BL1201" i="3"/>
  <c r="BL1199" i="3"/>
  <c r="BL1224" i="3"/>
  <c r="BJ1224" i="3"/>
  <c r="BN1269" i="3"/>
  <c r="BH1239" i="3"/>
  <c r="BB1303" i="3"/>
  <c r="BE1249" i="3"/>
  <c r="W1249" i="3"/>
  <c r="AR1249" i="3"/>
  <c r="Y1251" i="3"/>
  <c r="AQ1251" i="3"/>
  <c r="T1251" i="3"/>
  <c r="AK1253" i="3"/>
  <c r="AS1253" i="3"/>
  <c r="BH1253" i="3"/>
  <c r="BI1295" i="3"/>
  <c r="AV1295" i="3"/>
  <c r="AE1295" i="3"/>
  <c r="Q1297" i="3"/>
  <c r="AY1297" i="3"/>
  <c r="AK1299" i="3"/>
  <c r="X1299" i="3"/>
  <c r="BI1303" i="3"/>
  <c r="AV1303" i="3"/>
  <c r="AE1303" i="3"/>
  <c r="Q1305" i="3"/>
  <c r="AY1305" i="3"/>
  <c r="AK1307" i="3"/>
  <c r="X1307" i="3"/>
  <c r="BI1311" i="3"/>
  <c r="AV1311" i="3"/>
  <c r="AE1311" i="3"/>
  <c r="Q1313" i="3"/>
  <c r="AY1313" i="3"/>
  <c r="N1313" i="3"/>
  <c r="R1315" i="3"/>
  <c r="AG1315" i="3"/>
  <c r="T1315" i="3"/>
  <c r="AM1317" i="3"/>
  <c r="M1317" i="3"/>
  <c r="Z1325" i="3"/>
  <c r="AC1325" i="3"/>
  <c r="P1325" i="3"/>
  <c r="W1331" i="3"/>
  <c r="BI1339" i="3"/>
  <c r="AV1339" i="3"/>
  <c r="AE1339" i="3"/>
  <c r="S1319" i="3"/>
  <c r="AW1319" i="3"/>
  <c r="AJ1319" i="3"/>
  <c r="AQ1323" i="3"/>
  <c r="BI1323" i="3"/>
  <c r="AV1323" i="3"/>
  <c r="AE1327" i="3"/>
  <c r="BH1327" i="3"/>
  <c r="BA1331" i="3"/>
  <c r="AZ1331" i="3"/>
  <c r="AZ1335" i="3"/>
  <c r="AI1335" i="3"/>
  <c r="U1337" i="3"/>
  <c r="BC1337" i="3"/>
  <c r="BA1343" i="3"/>
  <c r="AN1343" i="3"/>
  <c r="W1343" i="3"/>
  <c r="AE1180" i="3"/>
  <c r="AM1180" i="3"/>
  <c r="O1180" i="3"/>
  <c r="AU1180" i="3"/>
  <c r="W1180" i="3"/>
  <c r="BC1180" i="3"/>
  <c r="N1168" i="3"/>
  <c r="Z1168" i="3"/>
  <c r="AX1168" i="3"/>
  <c r="AH1168" i="3"/>
  <c r="BB1168" i="3"/>
  <c r="R1168" i="3"/>
  <c r="AL1168" i="3"/>
  <c r="BF1168" i="3"/>
  <c r="V1168" i="3"/>
  <c r="AP1168" i="3"/>
  <c r="AE1199" i="3"/>
  <c r="BB1202" i="3"/>
  <c r="O1215" i="3"/>
  <c r="AA1193" i="3"/>
  <c r="AG1202" i="3"/>
  <c r="BG1181" i="3"/>
  <c r="AO1290" i="3"/>
  <c r="AW1290" i="3"/>
  <c r="Q1290" i="3"/>
  <c r="AG1290" i="3"/>
  <c r="AB1293" i="3"/>
  <c r="AR1293" i="3"/>
  <c r="AW1293" i="3"/>
  <c r="W1293" i="3"/>
  <c r="BG1185" i="3"/>
  <c r="AO1328" i="3"/>
  <c r="BE1328" i="3"/>
  <c r="Y1328" i="3"/>
  <c r="AQ1187" i="3"/>
  <c r="Q1187" i="3"/>
  <c r="AA1187" i="3"/>
  <c r="Q1189" i="3"/>
  <c r="V1189" i="3"/>
  <c r="AQ1196" i="3"/>
  <c r="AQ1198" i="3"/>
  <c r="Q1193" i="3"/>
  <c r="O1209" i="3"/>
  <c r="AL1278" i="3"/>
  <c r="BB1278" i="3"/>
  <c r="AO1320" i="3"/>
  <c r="Q1320" i="3"/>
  <c r="AW1320" i="3"/>
  <c r="Y1320" i="3"/>
  <c r="BE1320" i="3"/>
  <c r="AG1320" i="3"/>
  <c r="BE1237" i="3"/>
  <c r="BD1237" i="3"/>
  <c r="AK1237" i="3"/>
  <c r="AI1237" i="3"/>
  <c r="AY1216" i="3"/>
  <c r="AA1216" i="3"/>
  <c r="O1231" i="3"/>
  <c r="AA1231" i="3"/>
  <c r="AE1227" i="3"/>
  <c r="O1227" i="3"/>
  <c r="BM1158" i="3"/>
  <c r="BM1159" i="3"/>
  <c r="BK1222" i="3"/>
  <c r="BM1228" i="3"/>
  <c r="BL1233" i="3"/>
  <c r="BN1224" i="3"/>
  <c r="AB1239" i="3"/>
  <c r="BK1261" i="3"/>
  <c r="BM1296" i="3"/>
  <c r="AI1249" i="3"/>
  <c r="BB1249" i="3"/>
  <c r="AB1249" i="3"/>
  <c r="U1251" i="3"/>
  <c r="BC1251" i="3"/>
  <c r="V1251" i="3"/>
  <c r="BE1253" i="3"/>
  <c r="W1253" i="3"/>
  <c r="AR1253" i="3"/>
  <c r="BJ1290" i="3"/>
  <c r="BM1290" i="3"/>
  <c r="AS1295" i="3"/>
  <c r="AF1295" i="3"/>
  <c r="O1295" i="3"/>
  <c r="AZ1297" i="3"/>
  <c r="AI1297" i="3"/>
  <c r="U1299" i="3"/>
  <c r="BC1299" i="3"/>
  <c r="AS1303" i="3"/>
  <c r="AF1303" i="3"/>
  <c r="O1303" i="3"/>
  <c r="AZ1305" i="3"/>
  <c r="AI1305" i="3"/>
  <c r="U1307" i="3"/>
  <c r="BC1307" i="3"/>
  <c r="AS1311" i="3"/>
  <c r="AF1311" i="3"/>
  <c r="O1311" i="3"/>
  <c r="AZ1313" i="3"/>
  <c r="AI1313" i="3"/>
  <c r="AD1303" i="3"/>
  <c r="AI1315" i="3"/>
  <c r="AU1315" i="3"/>
  <c r="Q1315" i="3"/>
  <c r="AQ1317" i="3"/>
  <c r="BI1317" i="3"/>
  <c r="AV1317" i="3"/>
  <c r="AM1325" i="3"/>
  <c r="M1325" i="3"/>
  <c r="AS1339" i="3"/>
  <c r="AF1339" i="3"/>
  <c r="O1339" i="3"/>
  <c r="V1317" i="3"/>
  <c r="AH1319" i="3"/>
  <c r="AG1319" i="3"/>
  <c r="T1319" i="3"/>
  <c r="BF1323" i="3"/>
  <c r="AS1323" i="3"/>
  <c r="AF1323" i="3"/>
  <c r="AI1327" i="3"/>
  <c r="BE1327" i="3"/>
  <c r="AR1327" i="3"/>
  <c r="BB1331" i="3"/>
  <c r="O1331" i="3"/>
  <c r="AJ1331" i="3"/>
  <c r="AW1335" i="3"/>
  <c r="AJ1335" i="3"/>
  <c r="S1335" i="3"/>
  <c r="BD1337" i="3"/>
  <c r="AM1337" i="3"/>
  <c r="AK1343" i="3"/>
  <c r="X1343" i="3"/>
  <c r="BM1392" i="3"/>
  <c r="BK1373" i="3"/>
  <c r="BJ1158" i="3"/>
  <c r="BM1379" i="3"/>
  <c r="AY1211" i="3"/>
  <c r="S1211" i="3"/>
  <c r="AM1184" i="3"/>
  <c r="O1184" i="3"/>
  <c r="AU1184" i="3"/>
  <c r="W1184" i="3"/>
  <c r="BC1184" i="3"/>
  <c r="AE1184" i="3"/>
  <c r="BG1202" i="3"/>
  <c r="BA1212" i="3"/>
  <c r="U1212" i="3"/>
  <c r="AQ1181" i="3"/>
  <c r="AQ1221" i="3"/>
  <c r="AE1221" i="3"/>
  <c r="BJ1221" i="3" s="1"/>
  <c r="AU1221" i="3"/>
  <c r="O1221" i="3"/>
  <c r="BG1221" i="3"/>
  <c r="AA1221" i="3"/>
  <c r="BM1221" i="3" s="1"/>
  <c r="Y1230" i="3"/>
  <c r="U1230" i="3"/>
  <c r="AS1230" i="3"/>
  <c r="AC1230" i="3"/>
  <c r="AW1230" i="3"/>
  <c r="M1230" i="3"/>
  <c r="BK1230" i="3" s="1"/>
  <c r="AG1230" i="3"/>
  <c r="BA1230" i="3"/>
  <c r="Q1230" i="3"/>
  <c r="AK1230" i="3"/>
  <c r="BI1230" i="3"/>
  <c r="Z1272" i="3"/>
  <c r="AH1272" i="3"/>
  <c r="AL1272" i="3"/>
  <c r="R1272" i="3"/>
  <c r="AX1272" i="3"/>
  <c r="V1272" i="3"/>
  <c r="BB1272" i="3"/>
  <c r="P1171" i="3"/>
  <c r="AW1185" i="3"/>
  <c r="V1262" i="3"/>
  <c r="BB1262" i="3"/>
  <c r="Z1264" i="3"/>
  <c r="V1264" i="3"/>
  <c r="BB1264" i="3"/>
  <c r="AH1264" i="3"/>
  <c r="AL1264" i="3"/>
  <c r="R1264" i="3"/>
  <c r="AX1264" i="3"/>
  <c r="V1187" i="3"/>
  <c r="BB1187" i="3"/>
  <c r="BB1189" i="3"/>
  <c r="AL1189" i="3"/>
  <c r="AI1196" i="3"/>
  <c r="AI1198" i="3"/>
  <c r="AA1198" i="3"/>
  <c r="AW1324" i="3"/>
  <c r="Q1324" i="3"/>
  <c r="BE1324" i="3"/>
  <c r="BL1324" i="3" s="1"/>
  <c r="Y1324" i="3"/>
  <c r="BM1324" i="3" s="1"/>
  <c r="AO1324" i="3"/>
  <c r="AS1237" i="3"/>
  <c r="AQ1237" i="3"/>
  <c r="U1237" i="3"/>
  <c r="S1237" i="3"/>
  <c r="AQ1216" i="3"/>
  <c r="AQ1231" i="3"/>
  <c r="BG1227" i="3"/>
  <c r="AQ1227" i="3"/>
  <c r="BL1158" i="3"/>
  <c r="BJ1159" i="3"/>
  <c r="BL1207" i="3"/>
  <c r="BK1226" i="3"/>
  <c r="BL1228" i="3"/>
  <c r="BJ1228" i="3"/>
  <c r="BL1215" i="3"/>
  <c r="AT1239" i="3"/>
  <c r="AQ1239" i="3"/>
  <c r="BJ1241" i="3"/>
  <c r="BM1272" i="3"/>
  <c r="BM1275" i="3"/>
  <c r="BB1295" i="3"/>
  <c r="BL1296" i="3"/>
  <c r="BJ1296" i="3"/>
  <c r="BB1297" i="3"/>
  <c r="AL1299" i="3"/>
  <c r="BB1311" i="3"/>
  <c r="BB1313" i="3"/>
  <c r="N1249" i="3"/>
  <c r="AG1249" i="3"/>
  <c r="BA1251" i="3"/>
  <c r="AH1251" i="3"/>
  <c r="AZ1251" i="3"/>
  <c r="AI1253" i="3"/>
  <c r="BB1253" i="3"/>
  <c r="AB1253" i="3"/>
  <c r="BL1290" i="3"/>
  <c r="AC1295" i="3"/>
  <c r="AW1297" i="3"/>
  <c r="AJ1297" i="3"/>
  <c r="S1297" i="3"/>
  <c r="BD1299" i="3"/>
  <c r="AM1299" i="3"/>
  <c r="AC1303" i="3"/>
  <c r="P1303" i="3"/>
  <c r="AW1305" i="3"/>
  <c r="AJ1305" i="3"/>
  <c r="S1305" i="3"/>
  <c r="BD1307" i="3"/>
  <c r="AM1307" i="3"/>
  <c r="AC1311" i="3"/>
  <c r="P1311" i="3"/>
  <c r="AW1313" i="3"/>
  <c r="AJ1313" i="3"/>
  <c r="S1313" i="3"/>
  <c r="BK1275" i="3"/>
  <c r="AD1307" i="3"/>
  <c r="AL1315" i="3"/>
  <c r="O1315" i="3"/>
  <c r="AZ1315" i="3"/>
  <c r="BF1317" i="3"/>
  <c r="AS1317" i="3"/>
  <c r="AF1317" i="3"/>
  <c r="AQ1325" i="3"/>
  <c r="BI1325" i="3"/>
  <c r="AV1325" i="3"/>
  <c r="BI1331" i="3"/>
  <c r="AC1339" i="3"/>
  <c r="P1339" i="3"/>
  <c r="AU1319" i="3"/>
  <c r="Q1319" i="3"/>
  <c r="Z1323" i="3"/>
  <c r="AC1323" i="3"/>
  <c r="P1323" i="3"/>
  <c r="AX1327" i="3"/>
  <c r="AO1327" i="3"/>
  <c r="AB1327" i="3"/>
  <c r="AG1331" i="3"/>
  <c r="AO1331" i="3"/>
  <c r="T1331" i="3"/>
  <c r="R1335" i="3"/>
  <c r="R1343" i="3"/>
  <c r="AG1335" i="3"/>
  <c r="T1335" i="3"/>
  <c r="BA1337" i="3"/>
  <c r="AN1337" i="3"/>
  <c r="W1337" i="3"/>
  <c r="U1343" i="3"/>
  <c r="BC1343" i="3"/>
  <c r="BJ1385" i="3"/>
  <c r="BL1392" i="3"/>
  <c r="BN1373" i="3"/>
  <c r="AD1172" i="3"/>
  <c r="AL1172" i="3"/>
  <c r="O1182" i="3"/>
  <c r="W1182" i="3"/>
  <c r="AE1182" i="3"/>
  <c r="AM1182" i="3"/>
  <c r="BC1182" i="3"/>
  <c r="AM1197" i="3"/>
  <c r="O1197" i="3"/>
  <c r="AE1197" i="3"/>
  <c r="AU1197" i="3"/>
  <c r="N1154" i="3"/>
  <c r="AT1154" i="3"/>
  <c r="Z1154" i="3"/>
  <c r="BF1154" i="3"/>
  <c r="AD1154" i="3"/>
  <c r="AP1154" i="3"/>
  <c r="P1169" i="3"/>
  <c r="AF1169" i="3"/>
  <c r="AF1171" i="3"/>
  <c r="V1195" i="3"/>
  <c r="AI1195" i="3"/>
  <c r="AY1195" i="3"/>
  <c r="Y1195" i="3"/>
  <c r="AO1195" i="3"/>
  <c r="BB1195" i="3"/>
  <c r="U1208" i="3"/>
  <c r="BA1208" i="3"/>
  <c r="AK1208" i="3"/>
  <c r="S1181" i="3"/>
  <c r="BM1181" i="3" s="1"/>
  <c r="AI1211" i="3"/>
  <c r="Y1252" i="3"/>
  <c r="BB1270" i="3"/>
  <c r="AO1292" i="3"/>
  <c r="AG1292" i="3"/>
  <c r="AW1292" i="3"/>
  <c r="Q1292" i="3"/>
  <c r="BC1292" i="3"/>
  <c r="Y1292" i="3"/>
  <c r="BI1292" i="3"/>
  <c r="AL1185" i="3"/>
  <c r="S1185" i="3"/>
  <c r="BM1185" i="3" s="1"/>
  <c r="Q1202" i="3"/>
  <c r="BE1318" i="3"/>
  <c r="Y1318" i="3"/>
  <c r="BG1187" i="3"/>
  <c r="AG1187" i="3"/>
  <c r="AA1189" i="3"/>
  <c r="BG1189" i="3"/>
  <c r="S1196" i="3"/>
  <c r="BM1196" i="3" s="1"/>
  <c r="S1198" i="3"/>
  <c r="BM1198" i="3" s="1"/>
  <c r="AI1209" i="3"/>
  <c r="Z1280" i="3"/>
  <c r="AL1280" i="3"/>
  <c r="R1280" i="3"/>
  <c r="AX1280" i="3"/>
  <c r="V1280" i="3"/>
  <c r="BB1280" i="3"/>
  <c r="AH1280" i="3"/>
  <c r="AC1237" i="3"/>
  <c r="AA1237" i="3"/>
  <c r="BI1237" i="3"/>
  <c r="AI1216" i="3"/>
  <c r="AE1231" i="3"/>
  <c r="AA1227" i="3"/>
  <c r="BM1233" i="3"/>
  <c r="BL1182" i="3"/>
  <c r="BM1224" i="3"/>
  <c r="BL1225" i="3"/>
  <c r="BJ1233" i="3"/>
  <c r="BL1272" i="3"/>
  <c r="BL1275" i="3"/>
  <c r="BK1283" i="3"/>
  <c r="BK1285" i="3"/>
  <c r="M1303" i="3"/>
  <c r="BN1275" i="3"/>
  <c r="N1305" i="3"/>
  <c r="AX1315" i="3"/>
  <c r="AW1315" i="3"/>
  <c r="AJ1315" i="3"/>
  <c r="Z1317" i="3"/>
  <c r="AC1317" i="3"/>
  <c r="P1317" i="3"/>
  <c r="BF1325" i="3"/>
  <c r="AS1325" i="3"/>
  <c r="AF1325" i="3"/>
  <c r="AT1317" i="3"/>
  <c r="M1339" i="3"/>
  <c r="AU1339" i="3"/>
  <c r="AY1319" i="3"/>
  <c r="O1319" i="3"/>
  <c r="AM1323" i="3"/>
  <c r="M1323" i="3"/>
  <c r="R1327" i="3"/>
  <c r="BF1331" i="3"/>
  <c r="S1331" i="3"/>
  <c r="AX1335" i="3"/>
  <c r="AX1343" i="3"/>
  <c r="Q1335" i="3"/>
  <c r="AY1335" i="3"/>
  <c r="AK1337" i="3"/>
  <c r="X1337" i="3"/>
  <c r="BB1339" i="3"/>
  <c r="BD1343" i="3"/>
  <c r="AM1343" i="3"/>
  <c r="BL1373" i="3"/>
  <c r="BL1371" i="3"/>
  <c r="O1167" i="3"/>
  <c r="AE1167" i="3"/>
  <c r="AP1167" i="3"/>
  <c r="T1167" i="3"/>
  <c r="AU1167" i="3"/>
  <c r="Z1167" i="3"/>
  <c r="AZ1167" i="3"/>
  <c r="AE1215" i="3"/>
  <c r="AM1215" i="3"/>
  <c r="BN1382" i="3"/>
  <c r="BK1382" i="3"/>
  <c r="O1178" i="3"/>
  <c r="BL1178" i="3" s="1"/>
  <c r="BC1178" i="3"/>
  <c r="W1178" i="3"/>
  <c r="AE1178" i="3"/>
  <c r="AM1178" i="3"/>
  <c r="BE1322" i="3"/>
  <c r="Y1322" i="3"/>
  <c r="AL1187" i="3"/>
  <c r="AW1189" i="3"/>
  <c r="S1209" i="3"/>
  <c r="BM1209" i="3" s="1"/>
  <c r="AO1316" i="3"/>
  <c r="Q1316" i="3"/>
  <c r="AW1316" i="3"/>
  <c r="Y1316" i="3"/>
  <c r="BE1316" i="3"/>
  <c r="AG1316" i="3"/>
  <c r="M1237" i="3"/>
  <c r="AZ1237" i="3"/>
  <c r="BJ1237" i="3" s="1"/>
  <c r="S1216" i="3"/>
  <c r="BM1216" i="3" s="1"/>
  <c r="AU1231" i="3"/>
  <c r="BL1231" i="3" s="1"/>
  <c r="BL1376" i="3"/>
  <c r="BM1356" i="3"/>
  <c r="BN1368" i="3"/>
  <c r="BK1368" i="3"/>
  <c r="BM1371" i="3"/>
  <c r="BJ1376" i="3"/>
  <c r="BM1369" i="3"/>
  <c r="BM1357" i="3"/>
  <c r="BJ1356" i="3"/>
  <c r="BN1385" i="3"/>
  <c r="BK1385" i="3"/>
  <c r="BK1386" i="3"/>
  <c r="BN1386" i="3"/>
  <c r="BN1357" i="3"/>
  <c r="BK1357" i="3"/>
  <c r="BL1394" i="3"/>
  <c r="BM1368" i="3"/>
  <c r="BJ1371" i="3"/>
  <c r="BJ1369" i="3"/>
  <c r="BL1369" i="3"/>
  <c r="BK1356" i="3"/>
  <c r="BN1356" i="3"/>
  <c r="BL1385" i="3"/>
  <c r="BN1369" i="3"/>
  <c r="BN1371" i="3"/>
  <c r="BK1394" i="3"/>
  <c r="BN1394" i="3"/>
  <c r="BM1385" i="3"/>
  <c r="BK1392" i="3"/>
  <c r="BN1392" i="3"/>
  <c r="BJ1394" i="3"/>
  <c r="BM1394" i="3"/>
  <c r="BJ1373" i="3"/>
  <c r="BK1376" i="3"/>
  <c r="BN1376" i="3"/>
  <c r="BM1376" i="3"/>
  <c r="BL1356" i="3"/>
  <c r="BL1368" i="3"/>
  <c r="BK1369" i="3"/>
  <c r="BL1357" i="3"/>
  <c r="BJ1368" i="3"/>
  <c r="BJ1357" i="3"/>
  <c r="BK1371" i="3"/>
  <c r="BL1155" i="3"/>
  <c r="BJ1155" i="3"/>
  <c r="BL1157" i="3"/>
  <c r="BJ1157" i="3"/>
  <c r="BK1158" i="3"/>
  <c r="BN1158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N1161" i="3"/>
  <c r="T1161" i="3"/>
  <c r="Y1161" i="3"/>
  <c r="AD1161" i="3"/>
  <c r="AJ1161" i="3"/>
  <c r="AO1161" i="3"/>
  <c r="AT1161" i="3"/>
  <c r="AZ1161" i="3"/>
  <c r="BE1161" i="3"/>
  <c r="P1161" i="3"/>
  <c r="U1161" i="3"/>
  <c r="Z1161" i="3"/>
  <c r="AF1161" i="3"/>
  <c r="AK1161" i="3"/>
  <c r="AP1161" i="3"/>
  <c r="AV1161" i="3"/>
  <c r="BA1161" i="3"/>
  <c r="BF1161" i="3"/>
  <c r="Q1161" i="3"/>
  <c r="V1161" i="3"/>
  <c r="AB1161" i="3"/>
  <c r="AG1161" i="3"/>
  <c r="AL1161" i="3"/>
  <c r="AR1161" i="3"/>
  <c r="AW1161" i="3"/>
  <c r="BB1161" i="3"/>
  <c r="BH1161" i="3"/>
  <c r="M1161" i="3"/>
  <c r="AH1161" i="3"/>
  <c r="BD1161" i="3"/>
  <c r="R1161" i="3"/>
  <c r="AN1161" i="3"/>
  <c r="BI1161" i="3"/>
  <c r="X1161" i="3"/>
  <c r="AS1161" i="3"/>
  <c r="AX1161" i="3"/>
  <c r="AC1161" i="3"/>
  <c r="BK1162" i="3"/>
  <c r="BN1162" i="3"/>
  <c r="BK1159" i="3"/>
  <c r="BN1159" i="3"/>
  <c r="BJ1160" i="3"/>
  <c r="BN1164" i="3"/>
  <c r="BK1164" i="3"/>
  <c r="BK1165" i="3"/>
  <c r="BN1165" i="3"/>
  <c r="BL1165" i="3"/>
  <c r="BL1169" i="3"/>
  <c r="BJ1169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U1177" i="3"/>
  <c r="AC1177" i="3"/>
  <c r="AK1177" i="3"/>
  <c r="AS1177" i="3"/>
  <c r="BA1177" i="3"/>
  <c r="BI1177" i="3"/>
  <c r="O1177" i="3"/>
  <c r="W1177" i="3"/>
  <c r="AE1177" i="3"/>
  <c r="AM1177" i="3"/>
  <c r="AU1177" i="3"/>
  <c r="BC1177" i="3"/>
  <c r="Q1177" i="3"/>
  <c r="Y1177" i="3"/>
  <c r="AG1177" i="3"/>
  <c r="AO1177" i="3"/>
  <c r="AW1177" i="3"/>
  <c r="BE1177" i="3"/>
  <c r="AI1177" i="3"/>
  <c r="AQ1177" i="3"/>
  <c r="S1177" i="3"/>
  <c r="AY1177" i="3"/>
  <c r="BG1177" i="3"/>
  <c r="AA1177" i="3"/>
  <c r="BK1174" i="3"/>
  <c r="BN1174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T1175" i="3"/>
  <c r="AB1175" i="3"/>
  <c r="AJ1175" i="3"/>
  <c r="AR1175" i="3"/>
  <c r="AZ1175" i="3"/>
  <c r="BH1175" i="3"/>
  <c r="N1175" i="3"/>
  <c r="V1175" i="3"/>
  <c r="AD1175" i="3"/>
  <c r="AL1175" i="3"/>
  <c r="AT1175" i="3"/>
  <c r="BB1175" i="3"/>
  <c r="P1175" i="3"/>
  <c r="X1175" i="3"/>
  <c r="AF1175" i="3"/>
  <c r="AN1175" i="3"/>
  <c r="AV1175" i="3"/>
  <c r="BD1175" i="3"/>
  <c r="R1175" i="3"/>
  <c r="AX1175" i="3"/>
  <c r="Z1175" i="3"/>
  <c r="BF1175" i="3"/>
  <c r="AH1175" i="3"/>
  <c r="AP1175" i="3"/>
  <c r="BM1176" i="3"/>
  <c r="BN1178" i="3"/>
  <c r="BK1178" i="3"/>
  <c r="BJ1178" i="3"/>
  <c r="BJ1189" i="3"/>
  <c r="BN1193" i="3"/>
  <c r="BK1193" i="3"/>
  <c r="BL1186" i="3"/>
  <c r="BL1190" i="3"/>
  <c r="BL1194" i="3"/>
  <c r="BN1194" i="3"/>
  <c r="BK1194" i="3"/>
  <c r="BM1184" i="3"/>
  <c r="BN1191" i="3"/>
  <c r="BK1191" i="3"/>
  <c r="BN1198" i="3"/>
  <c r="BK1198" i="3"/>
  <c r="BJ1198" i="3"/>
  <c r="BJ1202" i="3"/>
  <c r="BN1179" i="3"/>
  <c r="BK1179" i="3"/>
  <c r="BJ1179" i="3"/>
  <c r="BN1203" i="3"/>
  <c r="BK1203" i="3"/>
  <c r="BJ1205" i="3"/>
  <c r="BN1211" i="3"/>
  <c r="BK1211" i="3"/>
  <c r="BJ1213" i="3"/>
  <c r="BN1188" i="3"/>
  <c r="BK1188" i="3"/>
  <c r="BM1200" i="3"/>
  <c r="BN1208" i="3"/>
  <c r="BK1208" i="3"/>
  <c r="BN1219" i="3"/>
  <c r="BK1219" i="3"/>
  <c r="BL1222" i="3"/>
  <c r="BJ1222" i="3"/>
  <c r="BN1222" i="3"/>
  <c r="BM1225" i="3"/>
  <c r="BL1216" i="3"/>
  <c r="BM1219" i="3"/>
  <c r="BN1223" i="3"/>
  <c r="BK1223" i="3"/>
  <c r="BN1218" i="3"/>
  <c r="BK1218" i="3"/>
  <c r="BJ1218" i="3"/>
  <c r="AH1239" i="3"/>
  <c r="AW1239" i="3"/>
  <c r="Q1239" i="3"/>
  <c r="AJ1239" i="3"/>
  <c r="AY1239" i="3"/>
  <c r="BN1236" i="3"/>
  <c r="BK1236" i="3"/>
  <c r="BK1241" i="3"/>
  <c r="BN1241" i="3"/>
  <c r="BL1241" i="3"/>
  <c r="BK1280" i="3"/>
  <c r="BN1280" i="3"/>
  <c r="BL1280" i="3"/>
  <c r="BL1283" i="3"/>
  <c r="BL1291" i="3"/>
  <c r="BM1292" i="3"/>
  <c r="BN1294" i="3"/>
  <c r="BK1294" i="3"/>
  <c r="BL1304" i="3"/>
  <c r="BJ1304" i="3"/>
  <c r="BN1310" i="3"/>
  <c r="BK1310" i="3"/>
  <c r="U1247" i="3"/>
  <c r="BC1247" i="3"/>
  <c r="BC1255" i="3"/>
  <c r="W1255" i="3"/>
  <c r="BL1289" i="3"/>
  <c r="BM1289" i="3"/>
  <c r="BK1290" i="3"/>
  <c r="BN1290" i="3"/>
  <c r="BN1157" i="3"/>
  <c r="BK1157" i="3"/>
  <c r="O1163" i="3"/>
  <c r="S1163" i="3"/>
  <c r="W1163" i="3"/>
  <c r="AA1163" i="3"/>
  <c r="AE1163" i="3"/>
  <c r="AI1163" i="3"/>
  <c r="AM1163" i="3"/>
  <c r="AQ1163" i="3"/>
  <c r="AU1163" i="3"/>
  <c r="N1163" i="3"/>
  <c r="T1163" i="3"/>
  <c r="Y1163" i="3"/>
  <c r="AD1163" i="3"/>
  <c r="AJ1163" i="3"/>
  <c r="AO1163" i="3"/>
  <c r="AT1163" i="3"/>
  <c r="AY1163" i="3"/>
  <c r="BC1163" i="3"/>
  <c r="BG1163" i="3"/>
  <c r="P1163" i="3"/>
  <c r="U1163" i="3"/>
  <c r="Z1163" i="3"/>
  <c r="AF1163" i="3"/>
  <c r="AK1163" i="3"/>
  <c r="AP1163" i="3"/>
  <c r="AV1163" i="3"/>
  <c r="AZ1163" i="3"/>
  <c r="BD1163" i="3"/>
  <c r="BH1163" i="3"/>
  <c r="Q1163" i="3"/>
  <c r="V1163" i="3"/>
  <c r="AB1163" i="3"/>
  <c r="AG1163" i="3"/>
  <c r="AL1163" i="3"/>
  <c r="AR1163" i="3"/>
  <c r="AW1163" i="3"/>
  <c r="BA1163" i="3"/>
  <c r="BE1163" i="3"/>
  <c r="BI1163" i="3"/>
  <c r="X1163" i="3"/>
  <c r="AS1163" i="3"/>
  <c r="AC1163" i="3"/>
  <c r="AX1163" i="3"/>
  <c r="M1163" i="3"/>
  <c r="AH1163" i="3"/>
  <c r="BB1163" i="3"/>
  <c r="AN1163" i="3"/>
  <c r="BF1163" i="3"/>
  <c r="R1163" i="3"/>
  <c r="BK1160" i="3"/>
  <c r="BN1160" i="3"/>
  <c r="BJ1165" i="3"/>
  <c r="BN1169" i="3"/>
  <c r="BK1169" i="3"/>
  <c r="BJ1176" i="3"/>
  <c r="BN1182" i="3"/>
  <c r="BK1182" i="3"/>
  <c r="BJ1182" i="3"/>
  <c r="BL1193" i="3"/>
  <c r="BM1193" i="3"/>
  <c r="BL1195" i="3"/>
  <c r="BM1186" i="3"/>
  <c r="BM1190" i="3"/>
  <c r="BJ1194" i="3"/>
  <c r="BN1180" i="3"/>
  <c r="BK1180" i="3"/>
  <c r="BJ1180" i="3"/>
  <c r="BN1187" i="3"/>
  <c r="BK1187" i="3"/>
  <c r="BL1191" i="3"/>
  <c r="BM1191" i="3"/>
  <c r="BL1198" i="3"/>
  <c r="BM1179" i="3"/>
  <c r="BL1179" i="3"/>
  <c r="BM1197" i="3"/>
  <c r="BM1201" i="3"/>
  <c r="BN1205" i="3"/>
  <c r="BK1205" i="3"/>
  <c r="BJ1207" i="3"/>
  <c r="BM1207" i="3"/>
  <c r="BL1209" i="3"/>
  <c r="BJ1188" i="3"/>
  <c r="BN1196" i="3"/>
  <c r="BK1196" i="3"/>
  <c r="BJ1196" i="3"/>
  <c r="BN1200" i="3"/>
  <c r="BK1200" i="3"/>
  <c r="BJ1200" i="3"/>
  <c r="BN1199" i="3"/>
  <c r="BK1199" i="3"/>
  <c r="BJ1199" i="3"/>
  <c r="BM1217" i="3"/>
  <c r="BM1226" i="3"/>
  <c r="BL1206" i="3"/>
  <c r="BJ1206" i="3"/>
  <c r="BL1204" i="3"/>
  <c r="BJ1204" i="3"/>
  <c r="BL1211" i="3"/>
  <c r="BN1227" i="3"/>
  <c r="BK1227" i="3"/>
  <c r="BL1229" i="3"/>
  <c r="BM1235" i="3"/>
  <c r="BN1192" i="3"/>
  <c r="BK1192" i="3"/>
  <c r="BN1242" i="3"/>
  <c r="BK1242" i="3"/>
  <c r="BM1214" i="3"/>
  <c r="BL1214" i="3"/>
  <c r="BK1235" i="3"/>
  <c r="V1239" i="3"/>
  <c r="AL1239" i="3"/>
  <c r="BB1239" i="3"/>
  <c r="AP1239" i="3"/>
  <c r="BF1239" i="3"/>
  <c r="Z1239" i="3"/>
  <c r="O1239" i="3"/>
  <c r="AE1239" i="3"/>
  <c r="AU1239" i="3"/>
  <c r="P1239" i="3"/>
  <c r="AF1239" i="3"/>
  <c r="AV1239" i="3"/>
  <c r="M1239" i="3"/>
  <c r="AC1239" i="3"/>
  <c r="AS1239" i="3"/>
  <c r="BI1239" i="3"/>
  <c r="R1239" i="3"/>
  <c r="W1239" i="3"/>
  <c r="AM1239" i="3"/>
  <c r="BC1239" i="3"/>
  <c r="X1239" i="3"/>
  <c r="AN1239" i="3"/>
  <c r="BD1239" i="3"/>
  <c r="U1239" i="3"/>
  <c r="AK1239" i="3"/>
  <c r="BA1239" i="3"/>
  <c r="AX1239" i="3"/>
  <c r="AD1239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U1245" i="3"/>
  <c r="AC1245" i="3"/>
  <c r="AK1245" i="3"/>
  <c r="AS1245" i="3"/>
  <c r="BA1245" i="3"/>
  <c r="BI1245" i="3"/>
  <c r="N1245" i="3"/>
  <c r="V1245" i="3"/>
  <c r="AD1245" i="3"/>
  <c r="AL1245" i="3"/>
  <c r="AT1245" i="3"/>
  <c r="BB1245" i="3"/>
  <c r="Q1245" i="3"/>
  <c r="Y1245" i="3"/>
  <c r="AG1245" i="3"/>
  <c r="AO1245" i="3"/>
  <c r="AW1245" i="3"/>
  <c r="BE1245" i="3"/>
  <c r="AP1245" i="3"/>
  <c r="R1245" i="3"/>
  <c r="AX1245" i="3"/>
  <c r="Z1245" i="3"/>
  <c r="BF1245" i="3"/>
  <c r="AH1245" i="3"/>
  <c r="Z1247" i="3"/>
  <c r="X1247" i="3"/>
  <c r="AN1247" i="3"/>
  <c r="BD1247" i="3"/>
  <c r="AA1247" i="3"/>
  <c r="AW1247" i="3"/>
  <c r="R1247" i="3"/>
  <c r="AM1247" i="3"/>
  <c r="BI1247" i="3"/>
  <c r="AD1247" i="3"/>
  <c r="AY1247" i="3"/>
  <c r="O1247" i="3"/>
  <c r="AP1247" i="3"/>
  <c r="AB1247" i="3"/>
  <c r="AR1247" i="3"/>
  <c r="BH1247" i="3"/>
  <c r="AG1247" i="3"/>
  <c r="BB1247" i="3"/>
  <c r="W1247" i="3"/>
  <c r="AS1247" i="3"/>
  <c r="N1247" i="3"/>
  <c r="AI1247" i="3"/>
  <c r="BE1247" i="3"/>
  <c r="AK1247" i="3"/>
  <c r="P1247" i="3"/>
  <c r="AF1247" i="3"/>
  <c r="AV1247" i="3"/>
  <c r="Q1247" i="3"/>
  <c r="AL1247" i="3"/>
  <c r="BG1247" i="3"/>
  <c r="AC1247" i="3"/>
  <c r="AX1247" i="3"/>
  <c r="S1247" i="3"/>
  <c r="AO1247" i="3"/>
  <c r="AE1247" i="3"/>
  <c r="BF1247" i="3"/>
  <c r="AU1247" i="3"/>
  <c r="Z1255" i="3"/>
  <c r="X1255" i="3"/>
  <c r="AN1255" i="3"/>
  <c r="V1255" i="3"/>
  <c r="AQ1255" i="3"/>
  <c r="BI1255" i="3"/>
  <c r="AC1255" i="3"/>
  <c r="AX1255" i="3"/>
  <c r="S1255" i="3"/>
  <c r="AO1255" i="3"/>
  <c r="BG1255" i="3"/>
  <c r="AK1255" i="3"/>
  <c r="BH1255" i="3"/>
  <c r="AB1255" i="3"/>
  <c r="AR1255" i="3"/>
  <c r="AA1255" i="3"/>
  <c r="AW1255" i="3"/>
  <c r="M1255" i="3"/>
  <c r="AH1255" i="3"/>
  <c r="BB1255" i="3"/>
  <c r="Y1255" i="3"/>
  <c r="AT1255" i="3"/>
  <c r="AE1255" i="3"/>
  <c r="BD1255" i="3"/>
  <c r="P1255" i="3"/>
  <c r="AF1255" i="3"/>
  <c r="AV1255" i="3"/>
  <c r="AG1255" i="3"/>
  <c r="BA1255" i="3"/>
  <c r="R1255" i="3"/>
  <c r="AM1255" i="3"/>
  <c r="BF1255" i="3"/>
  <c r="AD1255" i="3"/>
  <c r="AY1255" i="3"/>
  <c r="AZ1255" i="3"/>
  <c r="U1255" i="3"/>
  <c r="AU1255" i="3"/>
  <c r="BM1261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P1266" i="3"/>
  <c r="T1266" i="3"/>
  <c r="X1266" i="3"/>
  <c r="AB1266" i="3"/>
  <c r="AF1266" i="3"/>
  <c r="AJ1266" i="3"/>
  <c r="AN1266" i="3"/>
  <c r="AR1266" i="3"/>
  <c r="AV1266" i="3"/>
  <c r="AZ1266" i="3"/>
  <c r="BD1266" i="3"/>
  <c r="BH1266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R1266" i="3"/>
  <c r="AH1266" i="3"/>
  <c r="AX1266" i="3"/>
  <c r="V1266" i="3"/>
  <c r="AL1266" i="3"/>
  <c r="BB1266" i="3"/>
  <c r="Z1266" i="3"/>
  <c r="AP1266" i="3"/>
  <c r="BF1266" i="3"/>
  <c r="N1266" i="3"/>
  <c r="AD1266" i="3"/>
  <c r="AT1266" i="3"/>
  <c r="BN1271" i="3"/>
  <c r="BK1271" i="3"/>
  <c r="BM1277" i="3"/>
  <c r="BK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R1282" i="3"/>
  <c r="AH1282" i="3"/>
  <c r="AX1282" i="3"/>
  <c r="V1282" i="3"/>
  <c r="AL1282" i="3"/>
  <c r="BB1282" i="3"/>
  <c r="Z1282" i="3"/>
  <c r="AP1282" i="3"/>
  <c r="BF1282" i="3"/>
  <c r="N1282" i="3"/>
  <c r="AD1282" i="3"/>
  <c r="AT1282" i="3"/>
  <c r="BL1210" i="3"/>
  <c r="BJ1210" i="3"/>
  <c r="BN1257" i="3"/>
  <c r="BK1257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60" i="3"/>
  <c r="T1260" i="3"/>
  <c r="X1260" i="3"/>
  <c r="AB1260" i="3"/>
  <c r="AF1260" i="3"/>
  <c r="AJ1260" i="3"/>
  <c r="AN1260" i="3"/>
  <c r="AR1260" i="3"/>
  <c r="AV1260" i="3"/>
  <c r="AZ1260" i="3"/>
  <c r="BD1260" i="3"/>
  <c r="BH1260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AD1260" i="3"/>
  <c r="AT1260" i="3"/>
  <c r="R1260" i="3"/>
  <c r="AH1260" i="3"/>
  <c r="AX1260" i="3"/>
  <c r="V1260" i="3"/>
  <c r="AL1260" i="3"/>
  <c r="BB1260" i="3"/>
  <c r="Z1260" i="3"/>
  <c r="AP1260" i="3"/>
  <c r="BF1260" i="3"/>
  <c r="BM1263" i="3"/>
  <c r="BJ1280" i="3"/>
  <c r="BM1298" i="3"/>
  <c r="Z1301" i="3"/>
  <c r="AP1301" i="3"/>
  <c r="BF1301" i="3"/>
  <c r="R1301" i="3"/>
  <c r="AH1301" i="3"/>
  <c r="AX1301" i="3"/>
  <c r="N1301" i="3"/>
  <c r="AD1301" i="3"/>
  <c r="AT1301" i="3"/>
  <c r="O1301" i="3"/>
  <c r="AE1301" i="3"/>
  <c r="AU1301" i="3"/>
  <c r="P1301" i="3"/>
  <c r="AF1301" i="3"/>
  <c r="AV1301" i="3"/>
  <c r="M1301" i="3"/>
  <c r="AC1301" i="3"/>
  <c r="AS1301" i="3"/>
  <c r="BI1301" i="3"/>
  <c r="BB1301" i="3"/>
  <c r="S1301" i="3"/>
  <c r="AI1301" i="3"/>
  <c r="AY1301" i="3"/>
  <c r="T1301" i="3"/>
  <c r="AJ1301" i="3"/>
  <c r="AZ1301" i="3"/>
  <c r="Q1301" i="3"/>
  <c r="AG1301" i="3"/>
  <c r="AW1301" i="3"/>
  <c r="AL1301" i="3"/>
  <c r="W1301" i="3"/>
  <c r="AM1301" i="3"/>
  <c r="BC1301" i="3"/>
  <c r="X1301" i="3"/>
  <c r="AN1301" i="3"/>
  <c r="BD1301" i="3"/>
  <c r="U1301" i="3"/>
  <c r="AK1301" i="3"/>
  <c r="BA1301" i="3"/>
  <c r="V1301" i="3"/>
  <c r="AA1301" i="3"/>
  <c r="AQ1301" i="3"/>
  <c r="BG1301" i="3"/>
  <c r="AB1301" i="3"/>
  <c r="AR1301" i="3"/>
  <c r="BH1301" i="3"/>
  <c r="Y1301" i="3"/>
  <c r="AO1301" i="3"/>
  <c r="BE1301" i="3"/>
  <c r="BM1314" i="3"/>
  <c r="AL1321" i="3"/>
  <c r="AD1321" i="3"/>
  <c r="BB1321" i="3"/>
  <c r="T1321" i="3"/>
  <c r="AJ1321" i="3"/>
  <c r="AZ1321" i="3"/>
  <c r="Q1321" i="3"/>
  <c r="AG1321" i="3"/>
  <c r="AW1321" i="3"/>
  <c r="O1321" i="3"/>
  <c r="AU1321" i="3"/>
  <c r="AH1321" i="3"/>
  <c r="S1321" i="3"/>
  <c r="AY1321" i="3"/>
  <c r="N1321" i="3"/>
  <c r="V1321" i="3"/>
  <c r="X1321" i="3"/>
  <c r="AN1321" i="3"/>
  <c r="BD1321" i="3"/>
  <c r="U1321" i="3"/>
  <c r="AK1321" i="3"/>
  <c r="BA1321" i="3"/>
  <c r="W1321" i="3"/>
  <c r="BC1321" i="3"/>
  <c r="AP1321" i="3"/>
  <c r="AA1321" i="3"/>
  <c r="BG1321" i="3"/>
  <c r="AB1321" i="3"/>
  <c r="AR1321" i="3"/>
  <c r="BH1321" i="3"/>
  <c r="Y1321" i="3"/>
  <c r="AO1321" i="3"/>
  <c r="BE1321" i="3"/>
  <c r="AE1321" i="3"/>
  <c r="R1321" i="3"/>
  <c r="AX1321" i="3"/>
  <c r="AI1321" i="3"/>
  <c r="AT1321" i="3"/>
  <c r="P1321" i="3"/>
  <c r="AF1321" i="3"/>
  <c r="AV1321" i="3"/>
  <c r="M1321" i="3"/>
  <c r="AC1321" i="3"/>
  <c r="AS1321" i="3"/>
  <c r="BI1321" i="3"/>
  <c r="AM1321" i="3"/>
  <c r="Z1321" i="3"/>
  <c r="BF1321" i="3"/>
  <c r="AQ1321" i="3"/>
  <c r="AH1329" i="3"/>
  <c r="BC1329" i="3"/>
  <c r="N1329" i="3"/>
  <c r="AM1329" i="3"/>
  <c r="BI1329" i="3"/>
  <c r="AC1329" i="3"/>
  <c r="AX1329" i="3"/>
  <c r="P1329" i="3"/>
  <c r="AF1329" i="3"/>
  <c r="AV1329" i="3"/>
  <c r="M1329" i="3"/>
  <c r="O1329" i="3"/>
  <c r="AO1329" i="3"/>
  <c r="R1329" i="3"/>
  <c r="AP1329" i="3"/>
  <c r="S1329" i="3"/>
  <c r="AQ1329" i="3"/>
  <c r="T1329" i="3"/>
  <c r="AJ1329" i="3"/>
  <c r="AZ1329" i="3"/>
  <c r="Q1329" i="3"/>
  <c r="W1329" i="3"/>
  <c r="AT1329" i="3"/>
  <c r="Z1329" i="3"/>
  <c r="AU1329" i="3"/>
  <c r="AA1329" i="3"/>
  <c r="AW1329" i="3"/>
  <c r="X1329" i="3"/>
  <c r="AN1329" i="3"/>
  <c r="BD1329" i="3"/>
  <c r="U1329" i="3"/>
  <c r="AD1329" i="3"/>
  <c r="AY1329" i="3"/>
  <c r="AE1329" i="3"/>
  <c r="BA1329" i="3"/>
  <c r="AG1329" i="3"/>
  <c r="BB1329" i="3"/>
  <c r="V1329" i="3"/>
  <c r="AS1329" i="3"/>
  <c r="AB1329" i="3"/>
  <c r="AR1329" i="3"/>
  <c r="BH1329" i="3"/>
  <c r="Y1329" i="3"/>
  <c r="AI1329" i="3"/>
  <c r="BE1329" i="3"/>
  <c r="AK1329" i="3"/>
  <c r="BF1329" i="3"/>
  <c r="AL1329" i="3"/>
  <c r="BG1329" i="3"/>
  <c r="BM1262" i="3"/>
  <c r="BA1247" i="3"/>
  <c r="AH1247" i="3"/>
  <c r="AZ1247" i="3"/>
  <c r="AI1255" i="3"/>
  <c r="BE1255" i="3"/>
  <c r="T1255" i="3"/>
  <c r="BN1155" i="3"/>
  <c r="BK1155" i="3"/>
  <c r="BJ1154" i="3"/>
  <c r="BM1154" i="3"/>
  <c r="BM1171" i="3"/>
  <c r="BM1170" i="3"/>
  <c r="BL1176" i="3"/>
  <c r="BK1154" i="3"/>
  <c r="BN1154" i="3"/>
  <c r="BL1154" i="3"/>
  <c r="BJ1156" i="3"/>
  <c r="BM1156" i="3"/>
  <c r="BL1162" i="3"/>
  <c r="BM1162" i="3"/>
  <c r="M1166" i="3"/>
  <c r="Q1166" i="3"/>
  <c r="O1166" i="3"/>
  <c r="S1166" i="3"/>
  <c r="W1166" i="3"/>
  <c r="AA1166" i="3"/>
  <c r="AE1166" i="3"/>
  <c r="AI1166" i="3"/>
  <c r="AM1166" i="3"/>
  <c r="AQ1166" i="3"/>
  <c r="AU1166" i="3"/>
  <c r="AY1166" i="3"/>
  <c r="BC1166" i="3"/>
  <c r="BG1166" i="3"/>
  <c r="P1166" i="3"/>
  <c r="V1166" i="3"/>
  <c r="AB1166" i="3"/>
  <c r="AG1166" i="3"/>
  <c r="AL1166" i="3"/>
  <c r="AR1166" i="3"/>
  <c r="AW1166" i="3"/>
  <c r="BB1166" i="3"/>
  <c r="BH1166" i="3"/>
  <c r="R1166" i="3"/>
  <c r="X1166" i="3"/>
  <c r="AC1166" i="3"/>
  <c r="AH1166" i="3"/>
  <c r="AN1166" i="3"/>
  <c r="AS1166" i="3"/>
  <c r="AX1166" i="3"/>
  <c r="BD1166" i="3"/>
  <c r="BI1166" i="3"/>
  <c r="T1166" i="3"/>
  <c r="Y1166" i="3"/>
  <c r="AD1166" i="3"/>
  <c r="AJ1166" i="3"/>
  <c r="AO1166" i="3"/>
  <c r="AT1166" i="3"/>
  <c r="AZ1166" i="3"/>
  <c r="BE1166" i="3"/>
  <c r="Z1166" i="3"/>
  <c r="AV1166" i="3"/>
  <c r="AF1166" i="3"/>
  <c r="BA1166" i="3"/>
  <c r="N1166" i="3"/>
  <c r="AK1166" i="3"/>
  <c r="BF1166" i="3"/>
  <c r="U1166" i="3"/>
  <c r="AP1166" i="3"/>
  <c r="BM1164" i="3"/>
  <c r="BL1171" i="3"/>
  <c r="BJ1171" i="3"/>
  <c r="BM1167" i="3"/>
  <c r="BN1167" i="3"/>
  <c r="BK1167" i="3"/>
  <c r="BM1168" i="3"/>
  <c r="BK1170" i="3"/>
  <c r="BN1170" i="3"/>
  <c r="BL1170" i="3"/>
  <c r="BJ1172" i="3"/>
  <c r="BM1172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N1173" i="3"/>
  <c r="V1173" i="3"/>
  <c r="AD1173" i="3"/>
  <c r="AL1173" i="3"/>
  <c r="AT1173" i="3"/>
  <c r="BB1173" i="3"/>
  <c r="P1173" i="3"/>
  <c r="X1173" i="3"/>
  <c r="AF1173" i="3"/>
  <c r="AN1173" i="3"/>
  <c r="AV1173" i="3"/>
  <c r="BD1173" i="3"/>
  <c r="AH1173" i="3"/>
  <c r="AP1173" i="3"/>
  <c r="R1173" i="3"/>
  <c r="AX1173" i="3"/>
  <c r="Z1173" i="3"/>
  <c r="BF1173" i="3"/>
  <c r="BK1176" i="3"/>
  <c r="BN1176" i="3"/>
  <c r="BM1178" i="3"/>
  <c r="BN1189" i="3"/>
  <c r="BK1189" i="3"/>
  <c r="BJ1193" i="3"/>
  <c r="BJ1195" i="3"/>
  <c r="BN1181" i="3"/>
  <c r="BK1181" i="3"/>
  <c r="BJ1181" i="3"/>
  <c r="BL1185" i="3"/>
  <c r="BN1186" i="3"/>
  <c r="BK1186" i="3"/>
  <c r="BN1190" i="3"/>
  <c r="BK1190" i="3"/>
  <c r="BN1184" i="3"/>
  <c r="BK1184" i="3"/>
  <c r="BJ1184" i="3"/>
  <c r="BL1187" i="3"/>
  <c r="BM1187" i="3"/>
  <c r="BJ1191" i="3"/>
  <c r="BN1202" i="3"/>
  <c r="BK1202" i="3"/>
  <c r="BN1183" i="3"/>
  <c r="BK1183" i="3"/>
  <c r="BJ1183" i="3"/>
  <c r="BL1197" i="3"/>
  <c r="BN1207" i="3"/>
  <c r="BK1207" i="3"/>
  <c r="BJ1209" i="3"/>
  <c r="BL1188" i="3"/>
  <c r="BL1196" i="3"/>
  <c r="BL1217" i="3"/>
  <c r="BN1226" i="3"/>
  <c r="BN1213" i="3"/>
  <c r="BK1213" i="3"/>
  <c r="BJ1225" i="3"/>
  <c r="BN1231" i="3"/>
  <c r="BK1231" i="3"/>
  <c r="BN1285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Q1238" i="3"/>
  <c r="V1238" i="3"/>
  <c r="AA1238" i="3"/>
  <c r="AG1238" i="3"/>
  <c r="AL1238" i="3"/>
  <c r="AQ1238" i="3"/>
  <c r="AW1238" i="3"/>
  <c r="BB1238" i="3"/>
  <c r="BG1238" i="3"/>
  <c r="M1238" i="3"/>
  <c r="R1238" i="3"/>
  <c r="W1238" i="3"/>
  <c r="AC1238" i="3"/>
  <c r="AH1238" i="3"/>
  <c r="AM1238" i="3"/>
  <c r="AS1238" i="3"/>
  <c r="AX1238" i="3"/>
  <c r="BC1238" i="3"/>
  <c r="BI1238" i="3"/>
  <c r="N1238" i="3"/>
  <c r="S1238" i="3"/>
  <c r="Y1238" i="3"/>
  <c r="AD1238" i="3"/>
  <c r="AI1238" i="3"/>
  <c r="AO1238" i="3"/>
  <c r="AT1238" i="3"/>
  <c r="AY1238" i="3"/>
  <c r="BE1238" i="3"/>
  <c r="O1238" i="3"/>
  <c r="AK1238" i="3"/>
  <c r="BF1238" i="3"/>
  <c r="U1238" i="3"/>
  <c r="AP1238" i="3"/>
  <c r="Z1238" i="3"/>
  <c r="AU1238" i="3"/>
  <c r="BA1238" i="3"/>
  <c r="AE1238" i="3"/>
  <c r="AG1239" i="3"/>
  <c r="AZ1239" i="3"/>
  <c r="T1239" i="3"/>
  <c r="AI1239" i="3"/>
  <c r="BM1291" i="3"/>
  <c r="BN1302" i="3"/>
  <c r="BK1302" i="3"/>
  <c r="BL1312" i="3"/>
  <c r="BJ1312" i="3"/>
  <c r="AT1247" i="3"/>
  <c r="M1247" i="3"/>
  <c r="AJ1247" i="3"/>
  <c r="BJ1248" i="3"/>
  <c r="BN1250" i="3"/>
  <c r="BK1250" i="3"/>
  <c r="AP1255" i="3"/>
  <c r="N1255" i="3"/>
  <c r="AL1255" i="3"/>
  <c r="BM1155" i="3"/>
  <c r="BM1157" i="3"/>
  <c r="BK1156" i="3"/>
  <c r="BN1156" i="3"/>
  <c r="BL1156" i="3"/>
  <c r="BJ1162" i="3"/>
  <c r="BL1160" i="3"/>
  <c r="BM1160" i="3"/>
  <c r="BL1164" i="3"/>
  <c r="BJ1164" i="3"/>
  <c r="BM1165" i="3"/>
  <c r="BM1169" i="3"/>
  <c r="BN1171" i="3"/>
  <c r="BK1171" i="3"/>
  <c r="BJ1167" i="3"/>
  <c r="BK1168" i="3"/>
  <c r="BN1168" i="3"/>
  <c r="BL1168" i="3"/>
  <c r="BK1172" i="3"/>
  <c r="BN1172" i="3"/>
  <c r="BL1172" i="3"/>
  <c r="BM1182" i="3"/>
  <c r="BL1189" i="3"/>
  <c r="BM1189" i="3"/>
  <c r="BN1195" i="3"/>
  <c r="BK1195" i="3"/>
  <c r="BL1181" i="3"/>
  <c r="BN1185" i="3"/>
  <c r="BK1185" i="3"/>
  <c r="BJ1185" i="3"/>
  <c r="BJ1186" i="3"/>
  <c r="BJ1190" i="3"/>
  <c r="BM1194" i="3"/>
  <c r="BM1180" i="3"/>
  <c r="BJ1187" i="3"/>
  <c r="BL1202" i="3"/>
  <c r="BM1202" i="3"/>
  <c r="BM1183" i="3"/>
  <c r="BL1183" i="3"/>
  <c r="BN1197" i="3"/>
  <c r="BK1197" i="3"/>
  <c r="BJ1197" i="3"/>
  <c r="BN1201" i="3"/>
  <c r="BK1201" i="3"/>
  <c r="BJ1201" i="3"/>
  <c r="BJ1203" i="3"/>
  <c r="BM1203" i="3"/>
  <c r="BN1209" i="3"/>
  <c r="BK1209" i="3"/>
  <c r="BJ1211" i="3"/>
  <c r="BM1188" i="3"/>
  <c r="BM1199" i="3"/>
  <c r="BL1208" i="3"/>
  <c r="BJ1208" i="3"/>
  <c r="BN1217" i="3"/>
  <c r="BK1217" i="3"/>
  <c r="BJ1217" i="3"/>
  <c r="BJ1220" i="3"/>
  <c r="BM1222" i="3"/>
  <c r="BM1227" i="3"/>
  <c r="BM1230" i="3"/>
  <c r="BK1232" i="3"/>
  <c r="BL1232" i="3"/>
  <c r="BJ1232" i="3"/>
  <c r="BL1205" i="3"/>
  <c r="BL1203" i="3"/>
  <c r="BL1212" i="3"/>
  <c r="BJ1212" i="3"/>
  <c r="BL1219" i="3"/>
  <c r="BJ1219" i="3"/>
  <c r="BL1227" i="3"/>
  <c r="BJ1229" i="3"/>
  <c r="BN1232" i="3"/>
  <c r="BJ1235" i="3"/>
  <c r="BN1235" i="3"/>
  <c r="BL1192" i="3"/>
  <c r="BM1205" i="3"/>
  <c r="N1239" i="3"/>
  <c r="BM1240" i="3"/>
  <c r="BL1234" i="3"/>
  <c r="BE1239" i="3"/>
  <c r="Y1239" i="3"/>
  <c r="AR1239" i="3"/>
  <c r="BG1239" i="3"/>
  <c r="AA1239" i="3"/>
  <c r="BM1306" i="3"/>
  <c r="Z1309" i="3"/>
  <c r="AP1309" i="3"/>
  <c r="BF1309" i="3"/>
  <c r="R1309" i="3"/>
  <c r="AH1309" i="3"/>
  <c r="AX1309" i="3"/>
  <c r="AT1309" i="3"/>
  <c r="O1309" i="3"/>
  <c r="AE1309" i="3"/>
  <c r="AU1309" i="3"/>
  <c r="P1309" i="3"/>
  <c r="AF1309" i="3"/>
  <c r="AV1309" i="3"/>
  <c r="M1309" i="3"/>
  <c r="AC1309" i="3"/>
  <c r="AS1309" i="3"/>
  <c r="BI1309" i="3"/>
  <c r="BB1309" i="3"/>
  <c r="N1309" i="3"/>
  <c r="AD1309" i="3"/>
  <c r="S1309" i="3"/>
  <c r="AI1309" i="3"/>
  <c r="AY1309" i="3"/>
  <c r="T1309" i="3"/>
  <c r="AJ1309" i="3"/>
  <c r="AZ1309" i="3"/>
  <c r="Q1309" i="3"/>
  <c r="AG1309" i="3"/>
  <c r="AW1309" i="3"/>
  <c r="AL1309" i="3"/>
  <c r="W1309" i="3"/>
  <c r="AM1309" i="3"/>
  <c r="BC1309" i="3"/>
  <c r="X1309" i="3"/>
  <c r="AN1309" i="3"/>
  <c r="BD1309" i="3"/>
  <c r="U1309" i="3"/>
  <c r="AK1309" i="3"/>
  <c r="BA1309" i="3"/>
  <c r="V1309" i="3"/>
  <c r="AA1309" i="3"/>
  <c r="AQ1309" i="3"/>
  <c r="BG1309" i="3"/>
  <c r="AB1309" i="3"/>
  <c r="AR1309" i="3"/>
  <c r="BH1309" i="3"/>
  <c r="Y1309" i="3"/>
  <c r="AO1309" i="3"/>
  <c r="BE1309" i="3"/>
  <c r="Y1247" i="3"/>
  <c r="AQ1247" i="3"/>
  <c r="T1247" i="3"/>
  <c r="BJ1252" i="3"/>
  <c r="BL1254" i="3"/>
  <c r="BN1254" i="3"/>
  <c r="BK1254" i="3"/>
  <c r="O1255" i="3"/>
  <c r="AS1255" i="3"/>
  <c r="Q1255" i="3"/>
  <c r="BM1265" i="3"/>
  <c r="BM1273" i="3"/>
  <c r="BL1281" i="3"/>
  <c r="BK1288" i="3"/>
  <c r="BN1288" i="3"/>
  <c r="BM1293" i="3"/>
  <c r="BM1270" i="3"/>
  <c r="BN1334" i="3"/>
  <c r="BK1334" i="3"/>
  <c r="BN1336" i="3"/>
  <c r="BK1336" i="3"/>
  <c r="BN1338" i="3"/>
  <c r="BK1338" i="3"/>
  <c r="BN1340" i="3"/>
  <c r="BK1340" i="3"/>
  <c r="BN1342" i="3"/>
  <c r="BK1342" i="3"/>
  <c r="BL1346" i="3"/>
  <c r="BJ1346" i="3"/>
  <c r="BM1332" i="3"/>
  <c r="BM1350" i="3"/>
  <c r="BM1153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B1345" i="3"/>
  <c r="V1345" i="3"/>
  <c r="AL1345" i="3"/>
  <c r="BL1344" i="3"/>
  <c r="BJ1344" i="3"/>
  <c r="BM1348" i="3"/>
  <c r="BI1333" i="3"/>
  <c r="AS1333" i="3"/>
  <c r="AC1333" i="3"/>
  <c r="M1333" i="3"/>
  <c r="AV1333" i="3"/>
  <c r="AF1333" i="3"/>
  <c r="P1333" i="3"/>
  <c r="AU1333" i="3"/>
  <c r="AE1333" i="3"/>
  <c r="O1333" i="3"/>
  <c r="BL1230" i="3"/>
  <c r="BJ1230" i="3"/>
  <c r="BM1206" i="3"/>
  <c r="BN1216" i="3"/>
  <c r="BK1216" i="3"/>
  <c r="BJ1216" i="3"/>
  <c r="BM1220" i="3"/>
  <c r="BJ1240" i="3"/>
  <c r="BN1204" i="3"/>
  <c r="BK1204" i="3"/>
  <c r="BM1212" i="3"/>
  <c r="BN1215" i="3"/>
  <c r="BK1215" i="3"/>
  <c r="BJ1215" i="3"/>
  <c r="BN1220" i="3"/>
  <c r="BK1220" i="3"/>
  <c r="BL1220" i="3"/>
  <c r="BN1221" i="3"/>
  <c r="BK1221" i="3"/>
  <c r="BJ1227" i="3"/>
  <c r="BN1229" i="3"/>
  <c r="BK1229" i="3"/>
  <c r="BJ1192" i="3"/>
  <c r="BM1218" i="3"/>
  <c r="BL1218" i="3"/>
  <c r="BL1246" i="3"/>
  <c r="BL1240" i="3"/>
  <c r="BJ1259" i="3"/>
  <c r="BJ1261" i="3"/>
  <c r="BJ1263" i="3"/>
  <c r="BJ1265" i="3"/>
  <c r="BJ1267" i="3"/>
  <c r="BJ1269" i="3"/>
  <c r="BJ1271" i="3"/>
  <c r="BJ1273" i="3"/>
  <c r="BJ1277" i="3"/>
  <c r="BJ1279" i="3"/>
  <c r="BJ1281" i="3"/>
  <c r="BJ1283" i="3"/>
  <c r="BJ1285" i="3"/>
  <c r="BN1234" i="3"/>
  <c r="BK1234" i="3"/>
  <c r="BJ1246" i="3"/>
  <c r="BL1236" i="3"/>
  <c r="BN1261" i="3"/>
  <c r="BM1264" i="3"/>
  <c r="BM1267" i="3"/>
  <c r="BK1272" i="3"/>
  <c r="BN1272" i="3"/>
  <c r="BL1213" i="3"/>
  <c r="BM1213" i="3"/>
  <c r="BL1261" i="3"/>
  <c r="BL1277" i="3"/>
  <c r="BN1210" i="3"/>
  <c r="BK1210" i="3"/>
  <c r="BJ1256" i="3"/>
  <c r="BL1263" i="3"/>
  <c r="BN1265" i="3"/>
  <c r="BK1265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T1268" i="3"/>
  <c r="X1268" i="3"/>
  <c r="AB1268" i="3"/>
  <c r="AF1268" i="3"/>
  <c r="AJ1268" i="3"/>
  <c r="AN1268" i="3"/>
  <c r="AR1268" i="3"/>
  <c r="AV1268" i="3"/>
  <c r="AZ1268" i="3"/>
  <c r="BD1268" i="3"/>
  <c r="BH1268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N1268" i="3"/>
  <c r="AD1268" i="3"/>
  <c r="AT1268" i="3"/>
  <c r="R1268" i="3"/>
  <c r="AH1268" i="3"/>
  <c r="AX1268" i="3"/>
  <c r="V1268" i="3"/>
  <c r="AL1268" i="3"/>
  <c r="BB1268" i="3"/>
  <c r="Z1268" i="3"/>
  <c r="AP1268" i="3"/>
  <c r="BF1268" i="3"/>
  <c r="BM1271" i="3"/>
  <c r="AU1251" i="3"/>
  <c r="BK1292" i="3"/>
  <c r="BN1292" i="3"/>
  <c r="BL1292" i="3"/>
  <c r="Z1295" i="3"/>
  <c r="AP1295" i="3"/>
  <c r="BF1295" i="3"/>
  <c r="R1295" i="3"/>
  <c r="AH1295" i="3"/>
  <c r="AX1295" i="3"/>
  <c r="N1295" i="3"/>
  <c r="AD1295" i="3"/>
  <c r="AT1295" i="3"/>
  <c r="BN1296" i="3"/>
  <c r="BK1296" i="3"/>
  <c r="BL1298" i="3"/>
  <c r="BJ1298" i="3"/>
  <c r="BM1300" i="3"/>
  <c r="Z1303" i="3"/>
  <c r="AP1303" i="3"/>
  <c r="BF1303" i="3"/>
  <c r="R1303" i="3"/>
  <c r="AH1303" i="3"/>
  <c r="AX1303" i="3"/>
  <c r="BN1304" i="3"/>
  <c r="BK1304" i="3"/>
  <c r="BL1306" i="3"/>
  <c r="BJ1306" i="3"/>
  <c r="BM1308" i="3"/>
  <c r="R1311" i="3"/>
  <c r="AH1311" i="3"/>
  <c r="AX1311" i="3"/>
  <c r="Z1311" i="3"/>
  <c r="AP1311" i="3"/>
  <c r="BF1311" i="3"/>
  <c r="BN1312" i="3"/>
  <c r="BK1312" i="3"/>
  <c r="BL1314" i="3"/>
  <c r="BJ1314" i="3"/>
  <c r="V1319" i="3"/>
  <c r="BB1319" i="3"/>
  <c r="N1319" i="3"/>
  <c r="AT1319" i="3"/>
  <c r="AL1319" i="3"/>
  <c r="V1327" i="3"/>
  <c r="BB1327" i="3"/>
  <c r="AD1327" i="3"/>
  <c r="AL1327" i="3"/>
  <c r="N1327" i="3"/>
  <c r="AT1327" i="3"/>
  <c r="BN1330" i="3"/>
  <c r="BK1330" i="3"/>
  <c r="BJ1262" i="3"/>
  <c r="BK1262" i="3"/>
  <c r="BN1262" i="3"/>
  <c r="BL1262" i="3"/>
  <c r="BM1248" i="3"/>
  <c r="AP1249" i="3"/>
  <c r="O1249" i="3"/>
  <c r="AY1249" i="3"/>
  <c r="AD1249" i="3"/>
  <c r="BI1249" i="3"/>
  <c r="AM1249" i="3"/>
  <c r="R1249" i="3"/>
  <c r="AW1249" i="3"/>
  <c r="AA1249" i="3"/>
  <c r="BD1249" i="3"/>
  <c r="AN1249" i="3"/>
  <c r="X1249" i="3"/>
  <c r="BF1251" i="3"/>
  <c r="AE1251" i="3"/>
  <c r="AO1251" i="3"/>
  <c r="S1251" i="3"/>
  <c r="AX1251" i="3"/>
  <c r="AC1251" i="3"/>
  <c r="BG1251" i="3"/>
  <c r="AL1251" i="3"/>
  <c r="Q1251" i="3"/>
  <c r="AV1251" i="3"/>
  <c r="AF1251" i="3"/>
  <c r="P1251" i="3"/>
  <c r="BM1252" i="3"/>
  <c r="AP1253" i="3"/>
  <c r="O1253" i="3"/>
  <c r="AY1253" i="3"/>
  <c r="AD1253" i="3"/>
  <c r="BI1253" i="3"/>
  <c r="AM1253" i="3"/>
  <c r="R1253" i="3"/>
  <c r="AW1253" i="3"/>
  <c r="AA1253" i="3"/>
  <c r="BD1253" i="3"/>
  <c r="AN1253" i="3"/>
  <c r="X1253" i="3"/>
  <c r="BE1295" i="3"/>
  <c r="AO1295" i="3"/>
  <c r="Y1295" i="3"/>
  <c r="BH1295" i="3"/>
  <c r="AR1295" i="3"/>
  <c r="AB1295" i="3"/>
  <c r="BG1295" i="3"/>
  <c r="AQ1295" i="3"/>
  <c r="AA1295" i="3"/>
  <c r="BI1297" i="3"/>
  <c r="AS1297" i="3"/>
  <c r="AC1297" i="3"/>
  <c r="M1297" i="3"/>
  <c r="AV1297" i="3"/>
  <c r="AF1297" i="3"/>
  <c r="P1297" i="3"/>
  <c r="AU1297" i="3"/>
  <c r="AE1297" i="3"/>
  <c r="AW1299" i="3"/>
  <c r="AG1299" i="3"/>
  <c r="Q1299" i="3"/>
  <c r="AZ1299" i="3"/>
  <c r="AJ1299" i="3"/>
  <c r="T1299" i="3"/>
  <c r="AY1299" i="3"/>
  <c r="AI1299" i="3"/>
  <c r="S1299" i="3"/>
  <c r="BE1303" i="3"/>
  <c r="AO1303" i="3"/>
  <c r="Y1303" i="3"/>
  <c r="BH1303" i="3"/>
  <c r="AR1303" i="3"/>
  <c r="AB1303" i="3"/>
  <c r="BG1303" i="3"/>
  <c r="AQ1303" i="3"/>
  <c r="AA1303" i="3"/>
  <c r="BI1305" i="3"/>
  <c r="AS1305" i="3"/>
  <c r="AC1305" i="3"/>
  <c r="M1305" i="3"/>
  <c r="AV1305" i="3"/>
  <c r="AF1305" i="3"/>
  <c r="P1305" i="3"/>
  <c r="AU1305" i="3"/>
  <c r="AE1305" i="3"/>
  <c r="AW1307" i="3"/>
  <c r="AG1307" i="3"/>
  <c r="Q1307" i="3"/>
  <c r="AZ1307" i="3"/>
  <c r="AJ1307" i="3"/>
  <c r="T1307" i="3"/>
  <c r="AY1307" i="3"/>
  <c r="AI1307" i="3"/>
  <c r="S1307" i="3"/>
  <c r="BE1311" i="3"/>
  <c r="AO1311" i="3"/>
  <c r="Y1311" i="3"/>
  <c r="BH1311" i="3"/>
  <c r="AR1311" i="3"/>
  <c r="AB1311" i="3"/>
  <c r="BG1311" i="3"/>
  <c r="AQ1311" i="3"/>
  <c r="AA1311" i="3"/>
  <c r="BI1313" i="3"/>
  <c r="AS1313" i="3"/>
  <c r="AC1313" i="3"/>
  <c r="M1313" i="3"/>
  <c r="AV1313" i="3"/>
  <c r="AF1313" i="3"/>
  <c r="P1313" i="3"/>
  <c r="AU1313" i="3"/>
  <c r="AE1313" i="3"/>
  <c r="BL1265" i="3"/>
  <c r="BL1273" i="3"/>
  <c r="BJ1288" i="3"/>
  <c r="BM1288" i="3"/>
  <c r="BK1293" i="3"/>
  <c r="BN1293" i="3"/>
  <c r="AT1303" i="3"/>
  <c r="AT1307" i="3"/>
  <c r="AT1311" i="3"/>
  <c r="BJ1270" i="3"/>
  <c r="BK1270" i="3"/>
  <c r="BN1270" i="3"/>
  <c r="BL1270" i="3"/>
  <c r="N1307" i="3"/>
  <c r="BG1315" i="3"/>
  <c r="AA1315" i="3"/>
  <c r="V1315" i="3"/>
  <c r="AP1315" i="3"/>
  <c r="AT1315" i="3"/>
  <c r="AM1315" i="3"/>
  <c r="BI1315" i="3"/>
  <c r="AS1315" i="3"/>
  <c r="AC1315" i="3"/>
  <c r="M1315" i="3"/>
  <c r="AV1315" i="3"/>
  <c r="AF1315" i="3"/>
  <c r="P1315" i="3"/>
  <c r="AI1317" i="3"/>
  <c r="AX1317" i="3"/>
  <c r="R1317" i="3"/>
  <c r="AE1317" i="3"/>
  <c r="BE1317" i="3"/>
  <c r="AO1317" i="3"/>
  <c r="Y1317" i="3"/>
  <c r="BH1317" i="3"/>
  <c r="AR1317" i="3"/>
  <c r="AB1317" i="3"/>
  <c r="AI1325" i="3"/>
  <c r="AX1325" i="3"/>
  <c r="R1325" i="3"/>
  <c r="AE1325" i="3"/>
  <c r="BE1325" i="3"/>
  <c r="AO1325" i="3"/>
  <c r="Y1325" i="3"/>
  <c r="BH1325" i="3"/>
  <c r="AR1325" i="3"/>
  <c r="AB1325" i="3"/>
  <c r="BN1332" i="3"/>
  <c r="BK1332" i="3"/>
  <c r="Z1333" i="3"/>
  <c r="BN1346" i="3"/>
  <c r="BK1346" i="3"/>
  <c r="BN1328" i="3"/>
  <c r="BK1328" i="3"/>
  <c r="AS1331" i="3"/>
  <c r="BL1332" i="3"/>
  <c r="BJ1332" i="3"/>
  <c r="BL1350" i="3"/>
  <c r="BJ1350" i="3"/>
  <c r="AX1339" i="3"/>
  <c r="BL1153" i="3"/>
  <c r="BJ1153" i="3"/>
  <c r="V1333" i="3"/>
  <c r="BE1339" i="3"/>
  <c r="AO1339" i="3"/>
  <c r="Y1339" i="3"/>
  <c r="BH1339" i="3"/>
  <c r="AR1339" i="3"/>
  <c r="AB1339" i="3"/>
  <c r="BG1339" i="3"/>
  <c r="AQ1339" i="3"/>
  <c r="AA1339" i="3"/>
  <c r="BN1344" i="3"/>
  <c r="BK1344" i="3"/>
  <c r="BL1348" i="3"/>
  <c r="BJ1348" i="3"/>
  <c r="BB1317" i="3"/>
  <c r="AQ1319" i="3"/>
  <c r="BF1319" i="3"/>
  <c r="Z1319" i="3"/>
  <c r="AM1319" i="3"/>
  <c r="BI1319" i="3"/>
  <c r="AS1319" i="3"/>
  <c r="AC1319" i="3"/>
  <c r="M1319" i="3"/>
  <c r="AV1319" i="3"/>
  <c r="AF1319" i="3"/>
  <c r="P1319" i="3"/>
  <c r="AI1323" i="3"/>
  <c r="AX1323" i="3"/>
  <c r="R1323" i="3"/>
  <c r="AE1323" i="3"/>
  <c r="BE1323" i="3"/>
  <c r="AO1323" i="3"/>
  <c r="Y1323" i="3"/>
  <c r="BH1323" i="3"/>
  <c r="AR1323" i="3"/>
  <c r="AB1323" i="3"/>
  <c r="BG1327" i="3"/>
  <c r="AA1327" i="3"/>
  <c r="AP1327" i="3"/>
  <c r="BC1327" i="3"/>
  <c r="W1327" i="3"/>
  <c r="BA1327" i="3"/>
  <c r="AK1327" i="3"/>
  <c r="U1327" i="3"/>
  <c r="BD1327" i="3"/>
  <c r="AN1327" i="3"/>
  <c r="X1327" i="3"/>
  <c r="AW1331" i="3"/>
  <c r="AA1331" i="3"/>
  <c r="AU1331" i="3"/>
  <c r="AP1331" i="3"/>
  <c r="BE1331" i="3"/>
  <c r="AI1331" i="3"/>
  <c r="N1331" i="3"/>
  <c r="AV1331" i="3"/>
  <c r="AF1331" i="3"/>
  <c r="P1331" i="3"/>
  <c r="R1333" i="3"/>
  <c r="AH1335" i="3"/>
  <c r="AX1337" i="3"/>
  <c r="AL1341" i="3"/>
  <c r="BB1341" i="3"/>
  <c r="AH1343" i="3"/>
  <c r="BE1333" i="3"/>
  <c r="AO1333" i="3"/>
  <c r="Y1333" i="3"/>
  <c r="BH1333" i="3"/>
  <c r="AR1333" i="3"/>
  <c r="AB1333" i="3"/>
  <c r="BG1333" i="3"/>
  <c r="AQ1333" i="3"/>
  <c r="AA1333" i="3"/>
  <c r="BI1335" i="3"/>
  <c r="AS1335" i="3"/>
  <c r="AC1335" i="3"/>
  <c r="M1335" i="3"/>
  <c r="AV1335" i="3"/>
  <c r="AF1335" i="3"/>
  <c r="P1335" i="3"/>
  <c r="AU1335" i="3"/>
  <c r="AE1335" i="3"/>
  <c r="O1335" i="3"/>
  <c r="AW1337" i="3"/>
  <c r="AG1337" i="3"/>
  <c r="Q1337" i="3"/>
  <c r="AZ1337" i="3"/>
  <c r="AJ1337" i="3"/>
  <c r="T1337" i="3"/>
  <c r="AY1337" i="3"/>
  <c r="AI1337" i="3"/>
  <c r="S1337" i="3"/>
  <c r="V1341" i="3"/>
  <c r="AW1343" i="3"/>
  <c r="AG1343" i="3"/>
  <c r="Q1343" i="3"/>
  <c r="AZ1343" i="3"/>
  <c r="AJ1343" i="3"/>
  <c r="T1343" i="3"/>
  <c r="AY1343" i="3"/>
  <c r="AI1343" i="3"/>
  <c r="S1343" i="3"/>
  <c r="BJ1244" i="3"/>
  <c r="BM1236" i="3"/>
  <c r="BJ1236" i="3"/>
  <c r="BM1244" i="3"/>
  <c r="BL1244" i="3"/>
  <c r="BM1256" i="3"/>
  <c r="BM1259" i="3"/>
  <c r="BK1264" i="3"/>
  <c r="BN1264" i="3"/>
  <c r="BL1264" i="3"/>
  <c r="BL1267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P1258" i="3"/>
  <c r="T1258" i="3"/>
  <c r="X1258" i="3"/>
  <c r="AB1258" i="3"/>
  <c r="AF1258" i="3"/>
  <c r="AJ1258" i="3"/>
  <c r="AN1258" i="3"/>
  <c r="AR1258" i="3"/>
  <c r="AV1258" i="3"/>
  <c r="AZ1258" i="3"/>
  <c r="BD1258" i="3"/>
  <c r="BH1258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R1258" i="3"/>
  <c r="AH1258" i="3"/>
  <c r="AX1258" i="3"/>
  <c r="V1258" i="3"/>
  <c r="AL1258" i="3"/>
  <c r="BB1258" i="3"/>
  <c r="Z1258" i="3"/>
  <c r="AP1258" i="3"/>
  <c r="BF1258" i="3"/>
  <c r="N1258" i="3"/>
  <c r="AD1258" i="3"/>
  <c r="AT1258" i="3"/>
  <c r="BN1263" i="3"/>
  <c r="BK1263" i="3"/>
  <c r="BM1269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N1279" i="3"/>
  <c r="BK1279" i="3"/>
  <c r="BM1285" i="3"/>
  <c r="BJ1264" i="3"/>
  <c r="BL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M1279" i="3"/>
  <c r="BJ1291" i="3"/>
  <c r="BJ1292" i="3"/>
  <c r="BM1294" i="3"/>
  <c r="V1295" i="3"/>
  <c r="R1297" i="3"/>
  <c r="AX1297" i="3"/>
  <c r="Z1297" i="3"/>
  <c r="AP1297" i="3"/>
  <c r="BF1297" i="3"/>
  <c r="N1297" i="3"/>
  <c r="AD1297" i="3"/>
  <c r="AT1297" i="3"/>
  <c r="AH1297" i="3"/>
  <c r="BN1298" i="3"/>
  <c r="BK1298" i="3"/>
  <c r="BL1300" i="3"/>
  <c r="BJ1300" i="3"/>
  <c r="BM1302" i="3"/>
  <c r="V1303" i="3"/>
  <c r="R1305" i="3"/>
  <c r="AH1305" i="3"/>
  <c r="AX1305" i="3"/>
  <c r="Z1305" i="3"/>
  <c r="AP1305" i="3"/>
  <c r="BF1305" i="3"/>
  <c r="BN1306" i="3"/>
  <c r="BK1306" i="3"/>
  <c r="BL1308" i="3"/>
  <c r="BJ1308" i="3"/>
  <c r="BM1310" i="3"/>
  <c r="V1311" i="3"/>
  <c r="Z1313" i="3"/>
  <c r="AP1313" i="3"/>
  <c r="BF1313" i="3"/>
  <c r="R1313" i="3"/>
  <c r="AH1313" i="3"/>
  <c r="AX1313" i="3"/>
  <c r="BN1314" i="3"/>
  <c r="BK1314" i="3"/>
  <c r="AL1317" i="3"/>
  <c r="AD1317" i="3"/>
  <c r="AL1325" i="3"/>
  <c r="AD1325" i="3"/>
  <c r="BM1330" i="3"/>
  <c r="BK1286" i="3"/>
  <c r="BN1286" i="3"/>
  <c r="BL1248" i="3"/>
  <c r="BN1248" i="3"/>
  <c r="BK1248" i="3"/>
  <c r="U1249" i="3"/>
  <c r="BA1249" i="3"/>
  <c r="AT1249" i="3"/>
  <c r="Y1249" i="3"/>
  <c r="BC1249" i="3"/>
  <c r="AH1249" i="3"/>
  <c r="M1249" i="3"/>
  <c r="AQ1249" i="3"/>
  <c r="V1249" i="3"/>
  <c r="AZ1249" i="3"/>
  <c r="AJ1249" i="3"/>
  <c r="T1249" i="3"/>
  <c r="AK1251" i="3"/>
  <c r="BE1251" i="3"/>
  <c r="AI1251" i="3"/>
  <c r="N1251" i="3"/>
  <c r="AS1251" i="3"/>
  <c r="W1251" i="3"/>
  <c r="BB1251" i="3"/>
  <c r="AG1251" i="3"/>
  <c r="BH1251" i="3"/>
  <c r="AR1251" i="3"/>
  <c r="AB1251" i="3"/>
  <c r="BL1252" i="3"/>
  <c r="BN1252" i="3"/>
  <c r="BK1252" i="3"/>
  <c r="U1253" i="3"/>
  <c r="BA1253" i="3"/>
  <c r="AT1253" i="3"/>
  <c r="Y1253" i="3"/>
  <c r="BC1253" i="3"/>
  <c r="AH1253" i="3"/>
  <c r="M1253" i="3"/>
  <c r="AQ1253" i="3"/>
  <c r="V1253" i="3"/>
  <c r="AZ1253" i="3"/>
  <c r="AJ1253" i="3"/>
  <c r="T1253" i="3"/>
  <c r="BJ1254" i="3"/>
  <c r="BJ1289" i="3"/>
  <c r="BA1295" i="3"/>
  <c r="AK1295" i="3"/>
  <c r="U1295" i="3"/>
  <c r="BD1295" i="3"/>
  <c r="AN1295" i="3"/>
  <c r="X1295" i="3"/>
  <c r="BC1295" i="3"/>
  <c r="AM1295" i="3"/>
  <c r="W1295" i="3"/>
  <c r="BE1297" i="3"/>
  <c r="AO1297" i="3"/>
  <c r="Y1297" i="3"/>
  <c r="BH1297" i="3"/>
  <c r="AR1297" i="3"/>
  <c r="AB1297" i="3"/>
  <c r="BG1297" i="3"/>
  <c r="AQ1297" i="3"/>
  <c r="AA1297" i="3"/>
  <c r="BI1299" i="3"/>
  <c r="AS1299" i="3"/>
  <c r="AC1299" i="3"/>
  <c r="M1299" i="3"/>
  <c r="AV1299" i="3"/>
  <c r="AF1299" i="3"/>
  <c r="P1299" i="3"/>
  <c r="AU1299" i="3"/>
  <c r="AE1299" i="3"/>
  <c r="BA1303" i="3"/>
  <c r="AK1303" i="3"/>
  <c r="U1303" i="3"/>
  <c r="BD1303" i="3"/>
  <c r="AN1303" i="3"/>
  <c r="X1303" i="3"/>
  <c r="BC1303" i="3"/>
  <c r="AM1303" i="3"/>
  <c r="W1303" i="3"/>
  <c r="BE1305" i="3"/>
  <c r="AO1305" i="3"/>
  <c r="Y1305" i="3"/>
  <c r="BH1305" i="3"/>
  <c r="AR1305" i="3"/>
  <c r="AB1305" i="3"/>
  <c r="BG1305" i="3"/>
  <c r="AQ1305" i="3"/>
  <c r="AA1305" i="3"/>
  <c r="BI1307" i="3"/>
  <c r="AS1307" i="3"/>
  <c r="AC1307" i="3"/>
  <c r="M1307" i="3"/>
  <c r="AV1307" i="3"/>
  <c r="AF1307" i="3"/>
  <c r="P1307" i="3"/>
  <c r="AU1307" i="3"/>
  <c r="AE1307" i="3"/>
  <c r="BA1311" i="3"/>
  <c r="AK1311" i="3"/>
  <c r="U1311" i="3"/>
  <c r="BD1311" i="3"/>
  <c r="AN1311" i="3"/>
  <c r="X1311" i="3"/>
  <c r="BC1311" i="3"/>
  <c r="AM1311" i="3"/>
  <c r="W1311" i="3"/>
  <c r="BE1313" i="3"/>
  <c r="AO1313" i="3"/>
  <c r="Y1313" i="3"/>
  <c r="BH1313" i="3"/>
  <c r="AR1313" i="3"/>
  <c r="AB1313" i="3"/>
  <c r="BG1313" i="3"/>
  <c r="AQ1313" i="3"/>
  <c r="AA1313" i="3"/>
  <c r="BM1278" i="3"/>
  <c r="BK1259" i="3"/>
  <c r="BK1267" i="3"/>
  <c r="BN1283" i="3"/>
  <c r="BL1288" i="3"/>
  <c r="AD1305" i="3"/>
  <c r="AD1313" i="3"/>
  <c r="BM1316" i="3"/>
  <c r="BM1318" i="3"/>
  <c r="BM1320" i="3"/>
  <c r="BM1322" i="3"/>
  <c r="BM1326" i="3"/>
  <c r="BM1328" i="3"/>
  <c r="AY1315" i="3"/>
  <c r="S1315" i="3"/>
  <c r="N1315" i="3"/>
  <c r="AH1315" i="3"/>
  <c r="AD1315" i="3"/>
  <c r="AE1315" i="3"/>
  <c r="BE1315" i="3"/>
  <c r="AO1315" i="3"/>
  <c r="Y1315" i="3"/>
  <c r="BH1315" i="3"/>
  <c r="AR1315" i="3"/>
  <c r="AB1315" i="3"/>
  <c r="BG1317" i="3"/>
  <c r="AA1317" i="3"/>
  <c r="AP1317" i="3"/>
  <c r="BC1317" i="3"/>
  <c r="W1317" i="3"/>
  <c r="BA1317" i="3"/>
  <c r="AK1317" i="3"/>
  <c r="U1317" i="3"/>
  <c r="BD1317" i="3"/>
  <c r="AN1317" i="3"/>
  <c r="X1317" i="3"/>
  <c r="BG1325" i="3"/>
  <c r="AA1325" i="3"/>
  <c r="AP1325" i="3"/>
  <c r="BC1325" i="3"/>
  <c r="W1325" i="3"/>
  <c r="BA1325" i="3"/>
  <c r="AK1325" i="3"/>
  <c r="U1325" i="3"/>
  <c r="BD1325" i="3"/>
  <c r="AN1325" i="3"/>
  <c r="X1325" i="3"/>
  <c r="R1331" i="3"/>
  <c r="AP1333" i="3"/>
  <c r="BM1334" i="3"/>
  <c r="BM1336" i="3"/>
  <c r="BM1340" i="3"/>
  <c r="BM1342" i="3"/>
  <c r="BJ1342" i="3"/>
  <c r="AD1319" i="3"/>
  <c r="BN1324" i="3"/>
  <c r="BK1324" i="3"/>
  <c r="N1333" i="3"/>
  <c r="BN1350" i="3"/>
  <c r="BK1350" i="3"/>
  <c r="BN1153" i="3"/>
  <c r="BK1153" i="3"/>
  <c r="AL1333" i="3"/>
  <c r="BA1339" i="3"/>
  <c r="AK1339" i="3"/>
  <c r="U1339" i="3"/>
  <c r="BD1339" i="3"/>
  <c r="AN1339" i="3"/>
  <c r="X1339" i="3"/>
  <c r="BC1339" i="3"/>
  <c r="AM1339" i="3"/>
  <c r="W1339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AD1347" i="3"/>
  <c r="AT1347" i="3"/>
  <c r="AH1347" i="3"/>
  <c r="AL1347" i="3"/>
  <c r="Z1347" i="3"/>
  <c r="AP1347" i="3"/>
  <c r="R1347" i="3"/>
  <c r="AX1347" i="3"/>
  <c r="V1347" i="3"/>
  <c r="BB1347" i="3"/>
  <c r="BF1347" i="3"/>
  <c r="BN1348" i="3"/>
  <c r="BK1348" i="3"/>
  <c r="AI1319" i="3"/>
  <c r="AX1319" i="3"/>
  <c r="R1319" i="3"/>
  <c r="AE1319" i="3"/>
  <c r="BE1319" i="3"/>
  <c r="AO1319" i="3"/>
  <c r="Y1319" i="3"/>
  <c r="BH1319" i="3"/>
  <c r="AR1319" i="3"/>
  <c r="AB1319" i="3"/>
  <c r="BG1323" i="3"/>
  <c r="AA1323" i="3"/>
  <c r="AP1323" i="3"/>
  <c r="BC1323" i="3"/>
  <c r="W1323" i="3"/>
  <c r="BA1323" i="3"/>
  <c r="AK1323" i="3"/>
  <c r="U1323" i="3"/>
  <c r="BD1323" i="3"/>
  <c r="AN1323" i="3"/>
  <c r="BB1325" i="3"/>
  <c r="AY1327" i="3"/>
  <c r="S1327" i="3"/>
  <c r="AH1327" i="3"/>
  <c r="AU1327" i="3"/>
  <c r="O1327" i="3"/>
  <c r="AW1327" i="3"/>
  <c r="AG1327" i="3"/>
  <c r="Q1327" i="3"/>
  <c r="AZ1327" i="3"/>
  <c r="AJ1327" i="3"/>
  <c r="T1327" i="3"/>
  <c r="BL1330" i="3"/>
  <c r="AQ1331" i="3"/>
  <c r="V1331" i="3"/>
  <c r="AK1331" i="3"/>
  <c r="AE1331" i="3"/>
  <c r="AY1331" i="3"/>
  <c r="AD1331" i="3"/>
  <c r="BH1331" i="3"/>
  <c r="AR1331" i="3"/>
  <c r="AH1333" i="3"/>
  <c r="BN1322" i="3"/>
  <c r="BK1322" i="3"/>
  <c r="BA1333" i="3"/>
  <c r="AK1333" i="3"/>
  <c r="U1333" i="3"/>
  <c r="BD1333" i="3"/>
  <c r="AN1333" i="3"/>
  <c r="X1333" i="3"/>
  <c r="BC1333" i="3"/>
  <c r="AM1333" i="3"/>
  <c r="W1333" i="3"/>
  <c r="BE1335" i="3"/>
  <c r="AO1335" i="3"/>
  <c r="Y1335" i="3"/>
  <c r="BH1335" i="3"/>
  <c r="AR1335" i="3"/>
  <c r="AB1335" i="3"/>
  <c r="BG1335" i="3"/>
  <c r="AQ1335" i="3"/>
  <c r="AA1335" i="3"/>
  <c r="BI1337" i="3"/>
  <c r="AS1337" i="3"/>
  <c r="AC1337" i="3"/>
  <c r="M1337" i="3"/>
  <c r="AV1337" i="3"/>
  <c r="AF1337" i="3"/>
  <c r="P1337" i="3"/>
  <c r="AU1337" i="3"/>
  <c r="AE1337" i="3"/>
  <c r="O1337" i="3"/>
  <c r="BI1343" i="3"/>
  <c r="AS1343" i="3"/>
  <c r="AC1343" i="3"/>
  <c r="M1343" i="3"/>
  <c r="AV1343" i="3"/>
  <c r="AF1343" i="3"/>
  <c r="P1343" i="3"/>
  <c r="AU1343" i="3"/>
  <c r="AE1343" i="3"/>
  <c r="R1341" i="3"/>
  <c r="BN1341" i="3" s="1"/>
  <c r="BL1200" i="3"/>
  <c r="BM1208" i="3"/>
  <c r="BL1226" i="3"/>
  <c r="BJ1226" i="3"/>
  <c r="BM1229" i="3"/>
  <c r="BM1232" i="3"/>
  <c r="BL1235" i="3"/>
  <c r="BN1206" i="3"/>
  <c r="BK1206" i="3"/>
  <c r="BM1204" i="3"/>
  <c r="BN1212" i="3"/>
  <c r="BK1212" i="3"/>
  <c r="BM1215" i="3"/>
  <c r="BN1225" i="3"/>
  <c r="BK1225" i="3"/>
  <c r="BN1230" i="3"/>
  <c r="BJ1231" i="3"/>
  <c r="BM1192" i="3"/>
  <c r="BN1240" i="3"/>
  <c r="BK1240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V1243" i="3"/>
  <c r="AL1243" i="3"/>
  <c r="BB1243" i="3"/>
  <c r="Z1243" i="3"/>
  <c r="AP1243" i="3"/>
  <c r="BF1243" i="3"/>
  <c r="N1243" i="3"/>
  <c r="AD1243" i="3"/>
  <c r="AT1243" i="3"/>
  <c r="R1243" i="3"/>
  <c r="AH1243" i="3"/>
  <c r="AX1243" i="3"/>
  <c r="BN1214" i="3"/>
  <c r="BK1214" i="3"/>
  <c r="BJ1214" i="3"/>
  <c r="BM1234" i="3"/>
  <c r="BJ1234" i="3"/>
  <c r="BN1244" i="3"/>
  <c r="BK1244" i="3"/>
  <c r="BN1246" i="3"/>
  <c r="BK1246" i="3"/>
  <c r="BM1241" i="3"/>
  <c r="BK1256" i="3"/>
  <c r="BN1256" i="3"/>
  <c r="BL1256" i="3"/>
  <c r="BL1259" i="3"/>
  <c r="BK1269" i="3"/>
  <c r="BN1277" i="3"/>
  <c r="BM1280" i="3"/>
  <c r="BM1283" i="3"/>
  <c r="BL1269" i="3"/>
  <c r="BL1285" i="3"/>
  <c r="BM1210" i="3"/>
  <c r="BL1279" i="3"/>
  <c r="BN1281" i="3"/>
  <c r="BK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M1284" i="3"/>
  <c r="Q1284" i="3"/>
  <c r="U1284" i="3"/>
  <c r="Y1284" i="3"/>
  <c r="AC1284" i="3"/>
  <c r="AG1284" i="3"/>
  <c r="AK1284" i="3"/>
  <c r="AO1284" i="3"/>
  <c r="AS1284" i="3"/>
  <c r="AW1284" i="3"/>
  <c r="BA1284" i="3"/>
  <c r="BE1284" i="3"/>
  <c r="BI1284" i="3"/>
  <c r="N1284" i="3"/>
  <c r="AD1284" i="3"/>
  <c r="AT1284" i="3"/>
  <c r="R1284" i="3"/>
  <c r="AH1284" i="3"/>
  <c r="AX1284" i="3"/>
  <c r="V1284" i="3"/>
  <c r="AL1284" i="3"/>
  <c r="BB1284" i="3"/>
  <c r="Z1284" i="3"/>
  <c r="AP1284" i="3"/>
  <c r="BF1284" i="3"/>
  <c r="AU1249" i="3"/>
  <c r="AU1253" i="3"/>
  <c r="BN1291" i="3"/>
  <c r="BK1291" i="3"/>
  <c r="BL1294" i="3"/>
  <c r="BJ1294" i="3"/>
  <c r="AL1295" i="3"/>
  <c r="V1297" i="3"/>
  <c r="Z1299" i="3"/>
  <c r="AP1299" i="3"/>
  <c r="BF1299" i="3"/>
  <c r="N1299" i="3"/>
  <c r="AD1299" i="3"/>
  <c r="AT1299" i="3"/>
  <c r="R1299" i="3"/>
  <c r="AH1299" i="3"/>
  <c r="AX1299" i="3"/>
  <c r="BN1300" i="3"/>
  <c r="BK1300" i="3"/>
  <c r="BL1302" i="3"/>
  <c r="BJ1302" i="3"/>
  <c r="AL1303" i="3"/>
  <c r="BM1304" i="3"/>
  <c r="V1305" i="3"/>
  <c r="Z1307" i="3"/>
  <c r="AP1307" i="3"/>
  <c r="BF1307" i="3"/>
  <c r="R1307" i="3"/>
  <c r="AH1307" i="3"/>
  <c r="AX1307" i="3"/>
  <c r="BN1308" i="3"/>
  <c r="BK1308" i="3"/>
  <c r="BL1310" i="3"/>
  <c r="BJ1310" i="3"/>
  <c r="AL1311" i="3"/>
  <c r="BM1312" i="3"/>
  <c r="V1313" i="3"/>
  <c r="V1323" i="3"/>
  <c r="BB1323" i="3"/>
  <c r="AD1323" i="3"/>
  <c r="N1323" i="3"/>
  <c r="AT1323" i="3"/>
  <c r="AL1323" i="3"/>
  <c r="M1331" i="3"/>
  <c r="AH1331" i="3"/>
  <c r="BC1331" i="3"/>
  <c r="AC1331" i="3"/>
  <c r="AX1331" i="3"/>
  <c r="BF1249" i="3"/>
  <c r="AE1249" i="3"/>
  <c r="AO1249" i="3"/>
  <c r="S1249" i="3"/>
  <c r="AX1249" i="3"/>
  <c r="AC1249" i="3"/>
  <c r="BG1249" i="3"/>
  <c r="AL1249" i="3"/>
  <c r="Q1249" i="3"/>
  <c r="AV1249" i="3"/>
  <c r="AF1249" i="3"/>
  <c r="P1249" i="3"/>
  <c r="AP1251" i="3"/>
  <c r="O1251" i="3"/>
  <c r="AY1251" i="3"/>
  <c r="AD1251" i="3"/>
  <c r="BI1251" i="3"/>
  <c r="AM1251" i="3"/>
  <c r="R1251" i="3"/>
  <c r="AW1251" i="3"/>
  <c r="AA1251" i="3"/>
  <c r="BD1251" i="3"/>
  <c r="AN1251" i="3"/>
  <c r="X1251" i="3"/>
  <c r="BF1253" i="3"/>
  <c r="AE1253" i="3"/>
  <c r="AO1253" i="3"/>
  <c r="S1253" i="3"/>
  <c r="AX1253" i="3"/>
  <c r="AC1253" i="3"/>
  <c r="BG1253" i="3"/>
  <c r="AL1253" i="3"/>
  <c r="Q1253" i="3"/>
  <c r="AV1253" i="3"/>
  <c r="AF1253" i="3"/>
  <c r="P1253" i="3"/>
  <c r="BM1254" i="3"/>
  <c r="BN1289" i="3"/>
  <c r="BK1289" i="3"/>
  <c r="AW1295" i="3"/>
  <c r="AG1295" i="3"/>
  <c r="Q1295" i="3"/>
  <c r="AZ1295" i="3"/>
  <c r="AJ1295" i="3"/>
  <c r="T1295" i="3"/>
  <c r="AY1295" i="3"/>
  <c r="AI1295" i="3"/>
  <c r="S1295" i="3"/>
  <c r="BA1297" i="3"/>
  <c r="AK1297" i="3"/>
  <c r="U1297" i="3"/>
  <c r="BD1297" i="3"/>
  <c r="AN1297" i="3"/>
  <c r="X1297" i="3"/>
  <c r="BC1297" i="3"/>
  <c r="AM1297" i="3"/>
  <c r="W1297" i="3"/>
  <c r="BE1299" i="3"/>
  <c r="AO1299" i="3"/>
  <c r="Y1299" i="3"/>
  <c r="BH1299" i="3"/>
  <c r="AR1299" i="3"/>
  <c r="AB1299" i="3"/>
  <c r="BG1299" i="3"/>
  <c r="AQ1299" i="3"/>
  <c r="AA1299" i="3"/>
  <c r="AW1303" i="3"/>
  <c r="AG1303" i="3"/>
  <c r="Q1303" i="3"/>
  <c r="AZ1303" i="3"/>
  <c r="AJ1303" i="3"/>
  <c r="T1303" i="3"/>
  <c r="AY1303" i="3"/>
  <c r="AI1303" i="3"/>
  <c r="S1303" i="3"/>
  <c r="BA1305" i="3"/>
  <c r="AK1305" i="3"/>
  <c r="U1305" i="3"/>
  <c r="BD1305" i="3"/>
  <c r="AN1305" i="3"/>
  <c r="X1305" i="3"/>
  <c r="BC1305" i="3"/>
  <c r="AM1305" i="3"/>
  <c r="W1305" i="3"/>
  <c r="BE1307" i="3"/>
  <c r="AO1307" i="3"/>
  <c r="Y1307" i="3"/>
  <c r="BH1307" i="3"/>
  <c r="AR1307" i="3"/>
  <c r="AB1307" i="3"/>
  <c r="BG1307" i="3"/>
  <c r="AQ1307" i="3"/>
  <c r="AA1307" i="3"/>
  <c r="AW1311" i="3"/>
  <c r="AG1311" i="3"/>
  <c r="Q1311" i="3"/>
  <c r="AZ1311" i="3"/>
  <c r="AJ1311" i="3"/>
  <c r="T1311" i="3"/>
  <c r="AY1311" i="3"/>
  <c r="AI1311" i="3"/>
  <c r="S1311" i="3"/>
  <c r="BA1313" i="3"/>
  <c r="AK1313" i="3"/>
  <c r="U1313" i="3"/>
  <c r="BD1313" i="3"/>
  <c r="AN1313" i="3"/>
  <c r="X1313" i="3"/>
  <c r="BC1313" i="3"/>
  <c r="AM1313" i="3"/>
  <c r="W1313" i="3"/>
  <c r="BJ1278" i="3"/>
  <c r="BK1278" i="3"/>
  <c r="BN1278" i="3"/>
  <c r="BL1278" i="3"/>
  <c r="BN1259" i="3"/>
  <c r="BN1267" i="3"/>
  <c r="BM1281" i="3"/>
  <c r="BN1287" i="3"/>
  <c r="BK1287" i="3"/>
  <c r="BL1293" i="3"/>
  <c r="BJ1293" i="3"/>
  <c r="AT1305" i="3"/>
  <c r="AT1313" i="3"/>
  <c r="BL1316" i="3"/>
  <c r="BJ1316" i="3"/>
  <c r="BL1318" i="3"/>
  <c r="BJ1318" i="3"/>
  <c r="BL1320" i="3"/>
  <c r="BJ1320" i="3"/>
  <c r="BL1322" i="3"/>
  <c r="BJ1322" i="3"/>
  <c r="BL1326" i="3"/>
  <c r="BJ1326" i="3"/>
  <c r="BL1328" i="3"/>
  <c r="BJ1328" i="3"/>
  <c r="BJ1330" i="3"/>
  <c r="N1303" i="3"/>
  <c r="N1311" i="3"/>
  <c r="AQ1315" i="3"/>
  <c r="BB1315" i="3"/>
  <c r="BF1315" i="3"/>
  <c r="Z1315" i="3"/>
  <c r="BC1315" i="3"/>
  <c r="W1315" i="3"/>
  <c r="BA1315" i="3"/>
  <c r="AK1315" i="3"/>
  <c r="U1315" i="3"/>
  <c r="BD1315" i="3"/>
  <c r="AN1315" i="3"/>
  <c r="AY1317" i="3"/>
  <c r="S1317" i="3"/>
  <c r="AH1317" i="3"/>
  <c r="AU1317" i="3"/>
  <c r="O1317" i="3"/>
  <c r="AW1317" i="3"/>
  <c r="AG1317" i="3"/>
  <c r="Q1317" i="3"/>
  <c r="AZ1317" i="3"/>
  <c r="AJ1317" i="3"/>
  <c r="T1317" i="3"/>
  <c r="AY1325" i="3"/>
  <c r="S1325" i="3"/>
  <c r="AH1325" i="3"/>
  <c r="AU1325" i="3"/>
  <c r="O1325" i="3"/>
  <c r="AW1325" i="3"/>
  <c r="AG1325" i="3"/>
  <c r="Q1325" i="3"/>
  <c r="AZ1325" i="3"/>
  <c r="AJ1325" i="3"/>
  <c r="T1325" i="3"/>
  <c r="AM1331" i="3"/>
  <c r="BF1333" i="3"/>
  <c r="BL1334" i="3"/>
  <c r="BJ1334" i="3"/>
  <c r="BL1336" i="3"/>
  <c r="BJ1336" i="3"/>
  <c r="BL1340" i="3"/>
  <c r="BJ1340" i="3"/>
  <c r="BL1342" i="3"/>
  <c r="BM1346" i="3"/>
  <c r="BN1316" i="3"/>
  <c r="BK1316" i="3"/>
  <c r="BN1320" i="3"/>
  <c r="BK1320" i="3"/>
  <c r="AT1325" i="3"/>
  <c r="AD1333" i="3"/>
  <c r="R1339" i="3"/>
  <c r="BN1318" i="3"/>
  <c r="BK1318" i="3"/>
  <c r="BB1333" i="3"/>
  <c r="AW1339" i="3"/>
  <c r="AG1339" i="3"/>
  <c r="Q1339" i="3"/>
  <c r="AZ1339" i="3"/>
  <c r="AJ1339" i="3"/>
  <c r="T1339" i="3"/>
  <c r="AY1339" i="3"/>
  <c r="AI1339" i="3"/>
  <c r="S1339" i="3"/>
  <c r="BM1344" i="3"/>
  <c r="BM1246" i="3"/>
  <c r="BG1319" i="3"/>
  <c r="AA1319" i="3"/>
  <c r="AP1319" i="3"/>
  <c r="BC1319" i="3"/>
  <c r="W1319" i="3"/>
  <c r="BA1319" i="3"/>
  <c r="AK1319" i="3"/>
  <c r="U1319" i="3"/>
  <c r="BD1319" i="3"/>
  <c r="AN1319" i="3"/>
  <c r="X1319" i="3"/>
  <c r="AY1323" i="3"/>
  <c r="S1323" i="3"/>
  <c r="AH1323" i="3"/>
  <c r="AU1323" i="3"/>
  <c r="O1323" i="3"/>
  <c r="AW1323" i="3"/>
  <c r="AG1323" i="3"/>
  <c r="Q1323" i="3"/>
  <c r="AZ1323" i="3"/>
  <c r="AJ1323" i="3"/>
  <c r="T1323" i="3"/>
  <c r="AQ1327" i="3"/>
  <c r="BF1327" i="3"/>
  <c r="Z1327" i="3"/>
  <c r="AM1327" i="3"/>
  <c r="BI1327" i="3"/>
  <c r="AS1327" i="3"/>
  <c r="AC1327" i="3"/>
  <c r="M1327" i="3"/>
  <c r="AV1327" i="3"/>
  <c r="AF1327" i="3"/>
  <c r="P1327" i="3"/>
  <c r="BG1331" i="3"/>
  <c r="AL1331" i="3"/>
  <c r="Q1331" i="3"/>
  <c r="Z1331" i="3"/>
  <c r="U1331" i="3"/>
  <c r="AT1331" i="3"/>
  <c r="Y1331" i="3"/>
  <c r="BD1331" i="3"/>
  <c r="AN1331" i="3"/>
  <c r="X1331" i="3"/>
  <c r="AX1333" i="3"/>
  <c r="R1337" i="3"/>
  <c r="AX1341" i="3"/>
  <c r="BJ1341" i="3" s="1"/>
  <c r="BB1343" i="3"/>
  <c r="Z1343" i="3"/>
  <c r="BF1343" i="3"/>
  <c r="AL1343" i="3"/>
  <c r="AP1343" i="3"/>
  <c r="BN1326" i="3"/>
  <c r="BK1326" i="3"/>
  <c r="AW1333" i="3"/>
  <c r="AG1333" i="3"/>
  <c r="Q1333" i="3"/>
  <c r="AZ1333" i="3"/>
  <c r="AJ1333" i="3"/>
  <c r="T1333" i="3"/>
  <c r="AY1333" i="3"/>
  <c r="AI1333" i="3"/>
  <c r="BA1335" i="3"/>
  <c r="AK1335" i="3"/>
  <c r="U1335" i="3"/>
  <c r="BD1335" i="3"/>
  <c r="AN1335" i="3"/>
  <c r="X1335" i="3"/>
  <c r="BC1335" i="3"/>
  <c r="AM1335" i="3"/>
  <c r="W1335" i="3"/>
  <c r="BE1337" i="3"/>
  <c r="AO1337" i="3"/>
  <c r="Y1337" i="3"/>
  <c r="BH1337" i="3"/>
  <c r="AR1337" i="3"/>
  <c r="AB1337" i="3"/>
  <c r="BG1337" i="3"/>
  <c r="AQ1337" i="3"/>
  <c r="AA1337" i="3"/>
  <c r="AL1339" i="3"/>
  <c r="BE1343" i="3"/>
  <c r="AO1343" i="3"/>
  <c r="Y1343" i="3"/>
  <c r="BH1343" i="3"/>
  <c r="AR1343" i="3"/>
  <c r="AB1343" i="3"/>
  <c r="BG1343" i="3"/>
  <c r="AQ1343" i="3"/>
  <c r="AA1343" i="3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Z1349" i="3"/>
  <c r="AP1349" i="3"/>
  <c r="BF1349" i="3"/>
  <c r="N1349" i="3"/>
  <c r="AD1349" i="3"/>
  <c r="AT1349" i="3"/>
  <c r="V1349" i="3"/>
  <c r="BB1349" i="3"/>
  <c r="R1349" i="3"/>
  <c r="AH1349" i="3"/>
  <c r="AX1349" i="3"/>
  <c r="AL1349" i="3"/>
  <c r="N1325" i="3"/>
  <c r="BK1339" i="3" l="1"/>
  <c r="BJ1339" i="3"/>
  <c r="BJ1324" i="3"/>
  <c r="BJ1272" i="3"/>
  <c r="BL1184" i="3"/>
  <c r="BJ1343" i="3"/>
  <c r="BM1333" i="3"/>
  <c r="BK1323" i="3"/>
  <c r="BJ1335" i="3"/>
  <c r="BJ1317" i="3"/>
  <c r="BJ1260" i="3"/>
  <c r="BM1260" i="3"/>
  <c r="BL1163" i="3"/>
  <c r="BM1339" i="3"/>
  <c r="BN1251" i="3"/>
  <c r="BL1297" i="3"/>
  <c r="BL1249" i="3"/>
  <c r="BL1333" i="3"/>
  <c r="BL1260" i="3"/>
  <c r="BJ1266" i="3"/>
  <c r="BL1221" i="3"/>
  <c r="BM1335" i="3"/>
  <c r="BL1339" i="3"/>
  <c r="BM1249" i="3"/>
  <c r="BL1335" i="3"/>
  <c r="BL1238" i="3"/>
  <c r="BM1195" i="3"/>
  <c r="BJ1249" i="3"/>
  <c r="BJ1168" i="3"/>
  <c r="BL1180" i="3"/>
  <c r="BJ1333" i="3"/>
  <c r="BK1251" i="3"/>
  <c r="BN1339" i="3"/>
  <c r="BJ1163" i="3"/>
  <c r="BM1163" i="3"/>
  <c r="BL1167" i="3"/>
  <c r="BM1231" i="3"/>
  <c r="BL1237" i="3"/>
  <c r="BM1211" i="3"/>
  <c r="BL1323" i="3"/>
  <c r="BM1319" i="3"/>
  <c r="BN1317" i="3"/>
  <c r="BJ1313" i="3"/>
  <c r="BL1299" i="3"/>
  <c r="BM1327" i="3"/>
  <c r="BL1319" i="3"/>
  <c r="BL1313" i="3"/>
  <c r="BJ1337" i="3"/>
  <c r="BM1251" i="3"/>
  <c r="BJ1327" i="3"/>
  <c r="BM1237" i="3"/>
  <c r="BM1305" i="3"/>
  <c r="BL1251" i="3"/>
  <c r="BL1327" i="3"/>
  <c r="BJ1297" i="3"/>
  <c r="BM1341" i="3"/>
  <c r="BL1295" i="3"/>
  <c r="BM1331" i="3"/>
  <c r="BM1313" i="3"/>
  <c r="BJ1253" i="3"/>
  <c r="BL1331" i="3"/>
  <c r="BJ1251" i="3"/>
  <c r="BN1295" i="3"/>
  <c r="BM1239" i="3"/>
  <c r="BL1343" i="3"/>
  <c r="BK1317" i="3"/>
  <c r="BL1315" i="3"/>
  <c r="BJ1305" i="3"/>
  <c r="BM1295" i="3"/>
  <c r="BM1253" i="3"/>
  <c r="BL1307" i="3"/>
  <c r="BL1305" i="3"/>
  <c r="BL1311" i="3"/>
  <c r="BL1303" i="3"/>
  <c r="BN1237" i="3"/>
  <c r="BK1237" i="3"/>
  <c r="BM1297" i="3"/>
  <c r="BK1331" i="3"/>
  <c r="BN1331" i="3"/>
  <c r="BJ1299" i="3"/>
  <c r="BK1284" i="3"/>
  <c r="BN1284" i="3"/>
  <c r="BL1284" i="3"/>
  <c r="BM1243" i="3"/>
  <c r="BK1343" i="3"/>
  <c r="BN1343" i="3"/>
  <c r="BL1337" i="3"/>
  <c r="BJ1315" i="3"/>
  <c r="BJ1274" i="3"/>
  <c r="BJ1258" i="3"/>
  <c r="BM1337" i="3"/>
  <c r="BK1319" i="3"/>
  <c r="BN1319" i="3"/>
  <c r="BK1315" i="3"/>
  <c r="BN1315" i="3"/>
  <c r="BK1305" i="3"/>
  <c r="BN1305" i="3"/>
  <c r="BJ1319" i="3"/>
  <c r="BK1309" i="3"/>
  <c r="BN1309" i="3"/>
  <c r="BM1238" i="3"/>
  <c r="BL1173" i="3"/>
  <c r="BL1166" i="3"/>
  <c r="BJ1321" i="3"/>
  <c r="BM1301" i="3"/>
  <c r="BK1260" i="3"/>
  <c r="BN1260" i="3"/>
  <c r="BM1282" i="3"/>
  <c r="BM1255" i="3"/>
  <c r="BL1239" i="3"/>
  <c r="BK1163" i="3"/>
  <c r="BN1163" i="3"/>
  <c r="BK1175" i="3"/>
  <c r="BN1175" i="3"/>
  <c r="BL1177" i="3"/>
  <c r="BJ1161" i="3"/>
  <c r="BL1161" i="3"/>
  <c r="BJ1325" i="3"/>
  <c r="BM1349" i="3"/>
  <c r="BM1325" i="3"/>
  <c r="BL1317" i="3"/>
  <c r="BJ1311" i="3"/>
  <c r="BM1303" i="3"/>
  <c r="BK1243" i="3"/>
  <c r="BN1243" i="3"/>
  <c r="BL1243" i="3"/>
  <c r="BJ1347" i="3"/>
  <c r="BM1347" i="3"/>
  <c r="BM1315" i="3"/>
  <c r="BN1249" i="3"/>
  <c r="BK1249" i="3"/>
  <c r="BJ1276" i="3"/>
  <c r="BM1276" i="3"/>
  <c r="BM1274" i="3"/>
  <c r="BM1258" i="3"/>
  <c r="BJ1331" i="3"/>
  <c r="BL1341" i="3"/>
  <c r="BK1313" i="3"/>
  <c r="BN1313" i="3"/>
  <c r="BM1299" i="3"/>
  <c r="BK1333" i="3"/>
  <c r="BN1333" i="3"/>
  <c r="BM1345" i="3"/>
  <c r="BL1255" i="3"/>
  <c r="BM1309" i="3"/>
  <c r="BJ1255" i="3"/>
  <c r="BJ1238" i="3"/>
  <c r="BK1173" i="3"/>
  <c r="BN1173" i="3"/>
  <c r="BK1321" i="3"/>
  <c r="BN1321" i="3"/>
  <c r="BL1321" i="3"/>
  <c r="BK1301" i="3"/>
  <c r="BN1301" i="3"/>
  <c r="BK1282" i="3"/>
  <c r="BN1282" i="3"/>
  <c r="BL1282" i="3"/>
  <c r="BM1266" i="3"/>
  <c r="BM1247" i="3"/>
  <c r="BJ1247" i="3"/>
  <c r="BM1245" i="3"/>
  <c r="BJ1175" i="3"/>
  <c r="BK1161" i="3"/>
  <c r="BN1161" i="3"/>
  <c r="BM1317" i="3"/>
  <c r="BJ1349" i="3"/>
  <c r="BK1349" i="3"/>
  <c r="BN1349" i="3"/>
  <c r="BL1349" i="3"/>
  <c r="BK1327" i="3"/>
  <c r="BN1327" i="3"/>
  <c r="BL1325" i="3"/>
  <c r="BJ1303" i="3"/>
  <c r="BM1311" i="3"/>
  <c r="BJ1243" i="3"/>
  <c r="BK1337" i="3"/>
  <c r="BN1337" i="3"/>
  <c r="BK1347" i="3"/>
  <c r="BN1347" i="3"/>
  <c r="BL1347" i="3"/>
  <c r="BK1299" i="3"/>
  <c r="BN1299" i="3"/>
  <c r="BK1276" i="3"/>
  <c r="BN1276" i="3"/>
  <c r="BL1276" i="3"/>
  <c r="BK1274" i="3"/>
  <c r="BN1274" i="3"/>
  <c r="BL1274" i="3"/>
  <c r="BK1258" i="3"/>
  <c r="BN1258" i="3"/>
  <c r="BL1258" i="3"/>
  <c r="BM1343" i="3"/>
  <c r="BJ1307" i="3"/>
  <c r="BM1307" i="3"/>
  <c r="BL1253" i="3"/>
  <c r="BJ1268" i="3"/>
  <c r="BM1268" i="3"/>
  <c r="BJ1345" i="3"/>
  <c r="BK1345" i="3"/>
  <c r="BN1345" i="3"/>
  <c r="BL1345" i="3"/>
  <c r="BN1325" i="3"/>
  <c r="BN1311" i="3"/>
  <c r="BN1303" i="3"/>
  <c r="BK1295" i="3"/>
  <c r="BL1309" i="3"/>
  <c r="BJ1239" i="3"/>
  <c r="BJ1173" i="3"/>
  <c r="BJ1166" i="3"/>
  <c r="BK1166" i="3"/>
  <c r="BN1166" i="3"/>
  <c r="BM1329" i="3"/>
  <c r="BL1329" i="3"/>
  <c r="BM1321" i="3"/>
  <c r="BJ1301" i="3"/>
  <c r="BK1266" i="3"/>
  <c r="BN1266" i="3"/>
  <c r="BL1266" i="3"/>
  <c r="BL1247" i="3"/>
  <c r="BK1245" i="3"/>
  <c r="BN1245" i="3"/>
  <c r="BL1245" i="3"/>
  <c r="BK1239" i="3"/>
  <c r="BN1239" i="3"/>
  <c r="BM1175" i="3"/>
  <c r="BM1177" i="3"/>
  <c r="BM1323" i="3"/>
  <c r="BJ1323" i="3"/>
  <c r="BJ1284" i="3"/>
  <c r="BM1284" i="3"/>
  <c r="BK1307" i="3"/>
  <c r="BN1307" i="3"/>
  <c r="BN1253" i="3"/>
  <c r="BK1253" i="3"/>
  <c r="BK1335" i="3"/>
  <c r="BN1335" i="3"/>
  <c r="BK1341" i="3"/>
  <c r="BK1297" i="3"/>
  <c r="BN1297" i="3"/>
  <c r="BJ1295" i="3"/>
  <c r="BK1268" i="3"/>
  <c r="BN1268" i="3"/>
  <c r="BL1268" i="3"/>
  <c r="BN1323" i="3"/>
  <c r="BK1325" i="3"/>
  <c r="BK1311" i="3"/>
  <c r="BK1303" i="3"/>
  <c r="BJ1309" i="3"/>
  <c r="BN1247" i="3"/>
  <c r="BK1247" i="3"/>
  <c r="BN1238" i="3"/>
  <c r="BK1238" i="3"/>
  <c r="BM1173" i="3"/>
  <c r="BM1166" i="3"/>
  <c r="BK1329" i="3"/>
  <c r="BN1329" i="3"/>
  <c r="BJ1329" i="3"/>
  <c r="BL1301" i="3"/>
  <c r="BJ1282" i="3"/>
  <c r="BN1255" i="3"/>
  <c r="BK1255" i="3"/>
  <c r="BJ1245" i="3"/>
  <c r="BL1175" i="3"/>
  <c r="BN1177" i="3"/>
  <c r="BK1177" i="3"/>
  <c r="BJ1177" i="3"/>
  <c r="BM1161" i="3"/>
  <c r="E953" i="3" l="1"/>
  <c r="F953" i="3"/>
  <c r="G953" i="3"/>
  <c r="H953" i="3"/>
  <c r="I953" i="3"/>
  <c r="J953" i="3"/>
  <c r="E954" i="3"/>
  <c r="F954" i="3"/>
  <c r="G954" i="3"/>
  <c r="H954" i="3"/>
  <c r="I954" i="3"/>
  <c r="J954" i="3"/>
  <c r="L954" i="3" s="1"/>
  <c r="E955" i="3"/>
  <c r="F955" i="3"/>
  <c r="G955" i="3"/>
  <c r="H955" i="3"/>
  <c r="I955" i="3"/>
  <c r="J955" i="3"/>
  <c r="E956" i="3"/>
  <c r="F956" i="3"/>
  <c r="G956" i="3"/>
  <c r="H956" i="3"/>
  <c r="I956" i="3"/>
  <c r="L956" i="3" s="1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L964" i="3" s="1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K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K977" i="3" s="1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K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L983" i="3" s="1"/>
  <c r="E984" i="3"/>
  <c r="F984" i="3"/>
  <c r="G984" i="3"/>
  <c r="H984" i="3"/>
  <c r="I984" i="3"/>
  <c r="J984" i="3"/>
  <c r="E985" i="3"/>
  <c r="F985" i="3"/>
  <c r="G985" i="3"/>
  <c r="H985" i="3"/>
  <c r="I985" i="3"/>
  <c r="J985" i="3"/>
  <c r="L985" i="3" s="1"/>
  <c r="E986" i="3"/>
  <c r="F986" i="3"/>
  <c r="G986" i="3"/>
  <c r="H986" i="3"/>
  <c r="I986" i="3"/>
  <c r="J986" i="3"/>
  <c r="E987" i="3"/>
  <c r="F987" i="3"/>
  <c r="G987" i="3"/>
  <c r="H987" i="3"/>
  <c r="I987" i="3"/>
  <c r="J987" i="3"/>
  <c r="L987" i="3"/>
  <c r="E988" i="3"/>
  <c r="F988" i="3"/>
  <c r="G988" i="3"/>
  <c r="H988" i="3"/>
  <c r="I988" i="3"/>
  <c r="J988" i="3"/>
  <c r="L988" i="3" s="1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K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L1009" i="3" s="1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L1017" i="3"/>
  <c r="E1018" i="3"/>
  <c r="F1018" i="3"/>
  <c r="K1018" i="3" s="1"/>
  <c r="G1018" i="3"/>
  <c r="H1018" i="3"/>
  <c r="I1018" i="3"/>
  <c r="J1018" i="3"/>
  <c r="E1019" i="3"/>
  <c r="F1019" i="3"/>
  <c r="G1019" i="3"/>
  <c r="H1019" i="3"/>
  <c r="I1019" i="3"/>
  <c r="J1019" i="3"/>
  <c r="L1019" i="3" s="1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L1021" i="3" s="1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L1035" i="3" s="1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L1037" i="3" s="1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L1039" i="3" s="1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L1041" i="3" s="1"/>
  <c r="K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L1044" i="3" s="1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L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L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L1064" i="3" s="1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L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K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K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K1080" i="3"/>
  <c r="E1081" i="3"/>
  <c r="F1081" i="3"/>
  <c r="G1081" i="3"/>
  <c r="H1081" i="3"/>
  <c r="I1081" i="3"/>
  <c r="J1081" i="3"/>
  <c r="E1082" i="3"/>
  <c r="F1082" i="3"/>
  <c r="G1082" i="3"/>
  <c r="H1082" i="3"/>
  <c r="I1082" i="3"/>
  <c r="L1082" i="3" s="1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K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K1086" i="3"/>
  <c r="E1087" i="3"/>
  <c r="F1087" i="3"/>
  <c r="G1087" i="3"/>
  <c r="H1087" i="3"/>
  <c r="I1087" i="3"/>
  <c r="J1087" i="3"/>
  <c r="E1088" i="3"/>
  <c r="F1088" i="3"/>
  <c r="G1088" i="3"/>
  <c r="H1088" i="3"/>
  <c r="I1088" i="3"/>
  <c r="L1088" i="3" s="1"/>
  <c r="J1088" i="3"/>
  <c r="K1088" i="3"/>
  <c r="N1088" i="3" s="1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K1094" i="3" s="1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L1097" i="3" s="1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L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L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L1110" i="3" s="1"/>
  <c r="E1111" i="3"/>
  <c r="F1111" i="3"/>
  <c r="K1111" i="3" s="1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L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L1118" i="3" s="1"/>
  <c r="E1119" i="3"/>
  <c r="F1119" i="3"/>
  <c r="K1119" i="3" s="1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K1121" i="3" s="1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L1124" i="3" s="1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L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L1134" i="3" s="1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L1141" i="3" s="1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L1106" i="3" l="1"/>
  <c r="K1105" i="3"/>
  <c r="K1089" i="3"/>
  <c r="K1085" i="3"/>
  <c r="L1084" i="3"/>
  <c r="N1084" i="3" s="1"/>
  <c r="K1079" i="3"/>
  <c r="L1078" i="3"/>
  <c r="L1062" i="3"/>
  <c r="K1062" i="3"/>
  <c r="L1034" i="3"/>
  <c r="L997" i="3"/>
  <c r="L991" i="3"/>
  <c r="L989" i="3"/>
  <c r="K989" i="3"/>
  <c r="L986" i="3"/>
  <c r="L972" i="3"/>
  <c r="L1122" i="3"/>
  <c r="L1143" i="3"/>
  <c r="K1143" i="3"/>
  <c r="L1142" i="3"/>
  <c r="L1130" i="3"/>
  <c r="K1129" i="3"/>
  <c r="K1127" i="3"/>
  <c r="L1126" i="3"/>
  <c r="L1114" i="3"/>
  <c r="K1113" i="3"/>
  <c r="K1106" i="3"/>
  <c r="K1093" i="3"/>
  <c r="L1070" i="3"/>
  <c r="K1070" i="3"/>
  <c r="K1066" i="3"/>
  <c r="L1056" i="3"/>
  <c r="K1039" i="3"/>
  <c r="L1013" i="3"/>
  <c r="L1012" i="3"/>
  <c r="K1011" i="3"/>
  <c r="L1010" i="3"/>
  <c r="K1010" i="3"/>
  <c r="L1006" i="3"/>
  <c r="L1004" i="3"/>
  <c r="L1002" i="3"/>
  <c r="K985" i="3"/>
  <c r="BH985" i="3" s="1"/>
  <c r="L984" i="3"/>
  <c r="K978" i="3"/>
  <c r="L961" i="3"/>
  <c r="R989" i="3"/>
  <c r="AH989" i="3"/>
  <c r="L1149" i="3"/>
  <c r="K1149" i="3"/>
  <c r="L1147" i="3"/>
  <c r="K1147" i="3"/>
  <c r="L1145" i="3"/>
  <c r="K1145" i="3"/>
  <c r="K1141" i="3"/>
  <c r="L1140" i="3"/>
  <c r="L1139" i="3"/>
  <c r="L1137" i="3"/>
  <c r="L1135" i="3"/>
  <c r="L1133" i="3"/>
  <c r="L1128" i="3"/>
  <c r="L1121" i="3"/>
  <c r="L1119" i="3"/>
  <c r="L1117" i="3"/>
  <c r="L1112" i="3"/>
  <c r="L1105" i="3"/>
  <c r="K1104" i="3"/>
  <c r="K1102" i="3"/>
  <c r="K1082" i="3"/>
  <c r="K1074" i="3"/>
  <c r="K1072" i="3"/>
  <c r="L1068" i="3"/>
  <c r="L1066" i="3"/>
  <c r="O1066" i="3" s="1"/>
  <c r="K1060" i="3"/>
  <c r="K1045" i="3"/>
  <c r="K1043" i="3"/>
  <c r="M1039" i="3"/>
  <c r="K1034" i="3"/>
  <c r="L1001" i="3"/>
  <c r="Z985" i="3"/>
  <c r="L969" i="3"/>
  <c r="K969" i="3"/>
  <c r="K967" i="3"/>
  <c r="K965" i="3"/>
  <c r="K1151" i="3"/>
  <c r="K1150" i="3"/>
  <c r="L1131" i="3"/>
  <c r="K1130" i="3"/>
  <c r="K1128" i="3"/>
  <c r="L1115" i="3"/>
  <c r="K1114" i="3"/>
  <c r="K1112" i="3"/>
  <c r="L1103" i="3"/>
  <c r="K1103" i="3"/>
  <c r="L1101" i="3"/>
  <c r="K1101" i="3"/>
  <c r="L1099" i="3"/>
  <c r="L1094" i="3"/>
  <c r="L1090" i="3"/>
  <c r="K1090" i="3"/>
  <c r="K1083" i="3"/>
  <c r="K1081" i="3"/>
  <c r="L1080" i="3"/>
  <c r="L1075" i="3"/>
  <c r="K1075" i="3"/>
  <c r="K1068" i="3"/>
  <c r="K1056" i="3"/>
  <c r="K1054" i="3"/>
  <c r="L1048" i="3"/>
  <c r="K1037" i="3"/>
  <c r="K1035" i="3"/>
  <c r="M1035" i="3" s="1"/>
  <c r="L1033" i="3"/>
  <c r="L1031" i="3"/>
  <c r="K1031" i="3"/>
  <c r="L1029" i="3"/>
  <c r="L1026" i="3"/>
  <c r="K1026" i="3"/>
  <c r="L1024" i="3"/>
  <c r="L1022" i="3"/>
  <c r="K1022" i="3"/>
  <c r="K1021" i="3"/>
  <c r="L1015" i="3"/>
  <c r="K1012" i="3"/>
  <c r="L1008" i="3"/>
  <c r="K1008" i="3"/>
  <c r="K1006" i="3"/>
  <c r="K1004" i="3"/>
  <c r="K1002" i="3"/>
  <c r="K1001" i="3"/>
  <c r="K999" i="3"/>
  <c r="K997" i="3"/>
  <c r="K988" i="3"/>
  <c r="K987" i="3"/>
  <c r="R987" i="3" s="1"/>
  <c r="AV985" i="3"/>
  <c r="K972" i="3"/>
  <c r="K964" i="3"/>
  <c r="M964" i="3" s="1"/>
  <c r="K962" i="3"/>
  <c r="K960" i="3"/>
  <c r="K958" i="3"/>
  <c r="K956" i="3"/>
  <c r="K954" i="3"/>
  <c r="L1138" i="3"/>
  <c r="L1136" i="3"/>
  <c r="L1129" i="3"/>
  <c r="L1127" i="3"/>
  <c r="L1125" i="3"/>
  <c r="L1120" i="3"/>
  <c r="L1113" i="3"/>
  <c r="L1111" i="3"/>
  <c r="L1109" i="3"/>
  <c r="K1097" i="3"/>
  <c r="K1095" i="3"/>
  <c r="L1076" i="3"/>
  <c r="N1076" i="3" s="1"/>
  <c r="K1064" i="3"/>
  <c r="K1044" i="3"/>
  <c r="K1027" i="3"/>
  <c r="L1020" i="3"/>
  <c r="L1018" i="3"/>
  <c r="K1017" i="3"/>
  <c r="L1011" i="3"/>
  <c r="L993" i="3"/>
  <c r="K993" i="3"/>
  <c r="AP985" i="3"/>
  <c r="K968" i="3"/>
  <c r="L966" i="3"/>
  <c r="K966" i="3"/>
  <c r="L959" i="3"/>
  <c r="P959" i="3" s="1"/>
  <c r="K959" i="3"/>
  <c r="L957" i="3"/>
  <c r="L955" i="3"/>
  <c r="L953" i="3"/>
  <c r="K1140" i="3"/>
  <c r="T1140" i="3" s="1"/>
  <c r="K1136" i="3"/>
  <c r="AN1136" i="3" s="1"/>
  <c r="L1123" i="3"/>
  <c r="K1122" i="3"/>
  <c r="K1120" i="3"/>
  <c r="L1107" i="3"/>
  <c r="L1102" i="3"/>
  <c r="L1100" i="3"/>
  <c r="N1094" i="3"/>
  <c r="L1093" i="3"/>
  <c r="K1087" i="3"/>
  <c r="L1086" i="3"/>
  <c r="K1077" i="3"/>
  <c r="L1072" i="3"/>
  <c r="L1058" i="3"/>
  <c r="K1058" i="3"/>
  <c r="L1051" i="3"/>
  <c r="K1051" i="3"/>
  <c r="L1050" i="3"/>
  <c r="L1049" i="3"/>
  <c r="L1047" i="3"/>
  <c r="K1047" i="3"/>
  <c r="L1045" i="3"/>
  <c r="L1043" i="3"/>
  <c r="M1041" i="3"/>
  <c r="L1040" i="3"/>
  <c r="K1040" i="3"/>
  <c r="L1036" i="3"/>
  <c r="K1036" i="3"/>
  <c r="L1032" i="3"/>
  <c r="L1030" i="3"/>
  <c r="K1030" i="3"/>
  <c r="L1028" i="3"/>
  <c r="L1023" i="3"/>
  <c r="L1016" i="3"/>
  <c r="L1014" i="3"/>
  <c r="K1014" i="3"/>
  <c r="K1013" i="3"/>
  <c r="L1005" i="3"/>
  <c r="L1003" i="3"/>
  <c r="BC989" i="3"/>
  <c r="K986" i="3"/>
  <c r="R985" i="3"/>
  <c r="K984" i="3"/>
  <c r="K982" i="3"/>
  <c r="K975" i="3"/>
  <c r="L971" i="3"/>
  <c r="K971" i="3"/>
  <c r="K963" i="3"/>
  <c r="K961" i="3"/>
  <c r="K957" i="3"/>
  <c r="K955" i="3"/>
  <c r="K953" i="3"/>
  <c r="P1136" i="3"/>
  <c r="AB1136" i="3"/>
  <c r="BH1136" i="3"/>
  <c r="K1148" i="3"/>
  <c r="K1146" i="3"/>
  <c r="K1139" i="3"/>
  <c r="K1135" i="3"/>
  <c r="K1131" i="3"/>
  <c r="K1123" i="3"/>
  <c r="K1115" i="3"/>
  <c r="K1107" i="3"/>
  <c r="X1074" i="3"/>
  <c r="AN1074" i="3"/>
  <c r="BD1074" i="3"/>
  <c r="AB1074" i="3"/>
  <c r="AR1074" i="3"/>
  <c r="BH1074" i="3"/>
  <c r="P1074" i="3"/>
  <c r="AF1074" i="3"/>
  <c r="AV1074" i="3"/>
  <c r="T1074" i="3"/>
  <c r="AJ1074" i="3"/>
  <c r="AZ1074" i="3"/>
  <c r="AB1072" i="3"/>
  <c r="AR1072" i="3"/>
  <c r="BH1072" i="3"/>
  <c r="M1070" i="3"/>
  <c r="T1070" i="3"/>
  <c r="AJ1070" i="3"/>
  <c r="AZ1070" i="3"/>
  <c r="X1070" i="3"/>
  <c r="AN1070" i="3"/>
  <c r="BD1070" i="3"/>
  <c r="AB1070" i="3"/>
  <c r="AR1070" i="3"/>
  <c r="BH1070" i="3"/>
  <c r="P1070" i="3"/>
  <c r="AF1070" i="3"/>
  <c r="AV1070" i="3"/>
  <c r="O1068" i="3"/>
  <c r="M1066" i="3"/>
  <c r="T1066" i="3"/>
  <c r="AJ1066" i="3"/>
  <c r="AZ1066" i="3"/>
  <c r="X1066" i="3"/>
  <c r="AN1066" i="3"/>
  <c r="BD1066" i="3"/>
  <c r="AB1066" i="3"/>
  <c r="AR1066" i="3"/>
  <c r="BH1066" i="3"/>
  <c r="P1066" i="3"/>
  <c r="AF1066" i="3"/>
  <c r="AV1066" i="3"/>
  <c r="M1060" i="3"/>
  <c r="AB1060" i="3"/>
  <c r="AR1060" i="3"/>
  <c r="BH1060" i="3"/>
  <c r="P1060" i="3"/>
  <c r="AF1060" i="3"/>
  <c r="AV1060" i="3"/>
  <c r="T1060" i="3"/>
  <c r="AJ1060" i="3"/>
  <c r="AZ1060" i="3"/>
  <c r="X1060" i="3"/>
  <c r="AN1060" i="3"/>
  <c r="BD1060" i="3"/>
  <c r="O954" i="3"/>
  <c r="BD1136" i="3"/>
  <c r="X1136" i="3"/>
  <c r="M1068" i="3"/>
  <c r="AB1068" i="3"/>
  <c r="AR1068" i="3"/>
  <c r="BH1068" i="3"/>
  <c r="P1068" i="3"/>
  <c r="AF1068" i="3"/>
  <c r="AV1068" i="3"/>
  <c r="T1068" i="3"/>
  <c r="AJ1068" i="3"/>
  <c r="AZ1068" i="3"/>
  <c r="X1068" i="3"/>
  <c r="AN1068" i="3"/>
  <c r="BD1068" i="3"/>
  <c r="M1056" i="3"/>
  <c r="AB1056" i="3"/>
  <c r="AR1056" i="3"/>
  <c r="BH1056" i="3"/>
  <c r="P1056" i="3"/>
  <c r="AF1056" i="3"/>
  <c r="AV1056" i="3"/>
  <c r="T1056" i="3"/>
  <c r="AJ1056" i="3"/>
  <c r="AZ1056" i="3"/>
  <c r="X1056" i="3"/>
  <c r="AN1056" i="3"/>
  <c r="BD1056" i="3"/>
  <c r="M1054" i="3"/>
  <c r="T1054" i="3"/>
  <c r="AJ1054" i="3"/>
  <c r="AZ1054" i="3"/>
  <c r="X1054" i="3"/>
  <c r="AN1054" i="3"/>
  <c r="BD1054" i="3"/>
  <c r="AB1054" i="3"/>
  <c r="AR1054" i="3"/>
  <c r="BH1054" i="3"/>
  <c r="P1054" i="3"/>
  <c r="AF1054" i="3"/>
  <c r="AV1054" i="3"/>
  <c r="M997" i="3"/>
  <c r="AQ997" i="3"/>
  <c r="S997" i="3"/>
  <c r="AY997" i="3"/>
  <c r="AA997" i="3"/>
  <c r="BG997" i="3"/>
  <c r="AI997" i="3"/>
  <c r="N954" i="3"/>
  <c r="V954" i="3"/>
  <c r="AD954" i="3"/>
  <c r="AL954" i="3"/>
  <c r="AS954" i="3"/>
  <c r="AX954" i="3"/>
  <c r="BD954" i="3"/>
  <c r="BI954" i="3"/>
  <c r="P954" i="3"/>
  <c r="X954" i="3"/>
  <c r="AF954" i="3"/>
  <c r="AN954" i="3"/>
  <c r="AT954" i="3"/>
  <c r="AZ954" i="3"/>
  <c r="BE954" i="3"/>
  <c r="R954" i="3"/>
  <c r="Z954" i="3"/>
  <c r="AH954" i="3"/>
  <c r="AP954" i="3"/>
  <c r="AV954" i="3"/>
  <c r="BA954" i="3"/>
  <c r="BF954" i="3"/>
  <c r="T954" i="3"/>
  <c r="AB954" i="3"/>
  <c r="AJ954" i="3"/>
  <c r="AR954" i="3"/>
  <c r="AW954" i="3"/>
  <c r="BB954" i="3"/>
  <c r="BH954" i="3"/>
  <c r="L1150" i="3"/>
  <c r="L1148" i="3"/>
  <c r="L1146" i="3"/>
  <c r="K1138" i="3"/>
  <c r="K1137" i="3"/>
  <c r="AR1136" i="3"/>
  <c r="K1134" i="3"/>
  <c r="P1134" i="3" s="1"/>
  <c r="K1126" i="3"/>
  <c r="K1118" i="3"/>
  <c r="K1110" i="3"/>
  <c r="K1100" i="3"/>
  <c r="L1098" i="3"/>
  <c r="K1098" i="3"/>
  <c r="L1096" i="3"/>
  <c r="K1096" i="3"/>
  <c r="M1064" i="3"/>
  <c r="AB1064" i="3"/>
  <c r="AR1064" i="3"/>
  <c r="BH1064" i="3"/>
  <c r="P1064" i="3"/>
  <c r="AF1064" i="3"/>
  <c r="AV1064" i="3"/>
  <c r="T1064" i="3"/>
  <c r="AJ1064" i="3"/>
  <c r="AZ1064" i="3"/>
  <c r="X1064" i="3"/>
  <c r="AN1064" i="3"/>
  <c r="BD1064" i="3"/>
  <c r="M1062" i="3"/>
  <c r="T1062" i="3"/>
  <c r="AJ1062" i="3"/>
  <c r="AZ1062" i="3"/>
  <c r="X1062" i="3"/>
  <c r="AN1062" i="3"/>
  <c r="BD1062" i="3"/>
  <c r="AB1062" i="3"/>
  <c r="AR1062" i="3"/>
  <c r="BH1062" i="3"/>
  <c r="P1062" i="3"/>
  <c r="AF1062" i="3"/>
  <c r="AV1062" i="3"/>
  <c r="M993" i="3"/>
  <c r="AQ993" i="3"/>
  <c r="BG993" i="3"/>
  <c r="S993" i="3"/>
  <c r="AW993" i="3"/>
  <c r="AA993" i="3"/>
  <c r="AY993" i="3"/>
  <c r="AI993" i="3"/>
  <c r="BE993" i="3"/>
  <c r="O959" i="3"/>
  <c r="N959" i="3"/>
  <c r="W959" i="3"/>
  <c r="AE959" i="3"/>
  <c r="AM959" i="3"/>
  <c r="AU959" i="3"/>
  <c r="BC959" i="3"/>
  <c r="R959" i="3"/>
  <c r="Z959" i="3"/>
  <c r="AH959" i="3"/>
  <c r="AP959" i="3"/>
  <c r="AX959" i="3"/>
  <c r="BF959" i="3"/>
  <c r="S959" i="3"/>
  <c r="AA959" i="3"/>
  <c r="AI959" i="3"/>
  <c r="AQ959" i="3"/>
  <c r="AY959" i="3"/>
  <c r="BG959" i="3"/>
  <c r="V959" i="3"/>
  <c r="AD959" i="3"/>
  <c r="AL959" i="3"/>
  <c r="AT959" i="3"/>
  <c r="BB959" i="3"/>
  <c r="P957" i="3"/>
  <c r="P955" i="3"/>
  <c r="AO953" i="3"/>
  <c r="L1152" i="3"/>
  <c r="K1152" i="3"/>
  <c r="L1151" i="3"/>
  <c r="L1144" i="3"/>
  <c r="K1133" i="3"/>
  <c r="V1133" i="3" s="1"/>
  <c r="K1132" i="3"/>
  <c r="K1125" i="3"/>
  <c r="K1124" i="3"/>
  <c r="K1117" i="3"/>
  <c r="K1116" i="3"/>
  <c r="K1109" i="3"/>
  <c r="K1108" i="3"/>
  <c r="K1092" i="3"/>
  <c r="N1080" i="3"/>
  <c r="M1058" i="3"/>
  <c r="T1058" i="3"/>
  <c r="AJ1058" i="3"/>
  <c r="AZ1058" i="3"/>
  <c r="X1058" i="3"/>
  <c r="AN1058" i="3"/>
  <c r="BD1058" i="3"/>
  <c r="AB1058" i="3"/>
  <c r="AR1058" i="3"/>
  <c r="BH1058" i="3"/>
  <c r="P1058" i="3"/>
  <c r="AF1058" i="3"/>
  <c r="AV1058" i="3"/>
  <c r="AG971" i="3"/>
  <c r="BB971" i="3"/>
  <c r="Q971" i="3"/>
  <c r="AL971" i="3"/>
  <c r="BG971" i="3"/>
  <c r="V971" i="3"/>
  <c r="AQ971" i="3"/>
  <c r="AA971" i="3"/>
  <c r="AW971" i="3"/>
  <c r="AA961" i="3"/>
  <c r="AQ961" i="3"/>
  <c r="BG961" i="3"/>
  <c r="O957" i="3"/>
  <c r="N957" i="3"/>
  <c r="X957" i="3"/>
  <c r="AI957" i="3"/>
  <c r="AT957" i="3"/>
  <c r="BD957" i="3"/>
  <c r="R957" i="3"/>
  <c r="AB957" i="3"/>
  <c r="AM957" i="3"/>
  <c r="AX957" i="3"/>
  <c r="BH957" i="3"/>
  <c r="S957" i="3"/>
  <c r="AD957" i="3"/>
  <c r="AN957" i="3"/>
  <c r="AY957" i="3"/>
  <c r="W957" i="3"/>
  <c r="AH957" i="3"/>
  <c r="AR957" i="3"/>
  <c r="BC957" i="3"/>
  <c r="O955" i="3"/>
  <c r="AH955" i="3"/>
  <c r="BC955" i="3"/>
  <c r="R955" i="3"/>
  <c r="AM955" i="3"/>
  <c r="BH955" i="3"/>
  <c r="W955" i="3"/>
  <c r="AR955" i="3"/>
  <c r="AB955" i="3"/>
  <c r="AX955" i="3"/>
  <c r="M953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L1095" i="3"/>
  <c r="AY1095" i="3" s="1"/>
  <c r="L1092" i="3"/>
  <c r="L1089" i="3"/>
  <c r="L1085" i="3"/>
  <c r="L1081" i="3"/>
  <c r="L1077" i="3"/>
  <c r="L1067" i="3"/>
  <c r="K1067" i="3"/>
  <c r="L1063" i="3"/>
  <c r="K1063" i="3"/>
  <c r="L1059" i="3"/>
  <c r="K1059" i="3"/>
  <c r="L1055" i="3"/>
  <c r="K1055" i="3"/>
  <c r="L1052" i="3"/>
  <c r="K1050" i="3"/>
  <c r="L1042" i="3"/>
  <c r="K1042" i="3"/>
  <c r="K1029" i="3"/>
  <c r="K1028" i="3"/>
  <c r="R1028" i="3" s="1"/>
  <c r="L1027" i="3"/>
  <c r="BF1026" i="3"/>
  <c r="AH1026" i="3"/>
  <c r="N1026" i="3"/>
  <c r="K1025" i="3"/>
  <c r="K1020" i="3"/>
  <c r="K1019" i="3"/>
  <c r="K1009" i="3"/>
  <c r="V1001" i="3"/>
  <c r="L998" i="3"/>
  <c r="K998" i="3"/>
  <c r="L995" i="3"/>
  <c r="BG995" i="3" s="1"/>
  <c r="K991" i="3"/>
  <c r="W991" i="3" s="1"/>
  <c r="L990" i="3"/>
  <c r="AJ988" i="3"/>
  <c r="AZ987" i="3"/>
  <c r="AJ987" i="3"/>
  <c r="AJ986" i="3"/>
  <c r="AZ985" i="3"/>
  <c r="K983" i="3"/>
  <c r="L980" i="3"/>
  <c r="L974" i="3"/>
  <c r="K974" i="3"/>
  <c r="L970" i="3"/>
  <c r="S970" i="3" s="1"/>
  <c r="AZ964" i="3"/>
  <c r="T964" i="3"/>
  <c r="L963" i="3"/>
  <c r="AA963" i="3" s="1"/>
  <c r="L962" i="3"/>
  <c r="U962" i="3" s="1"/>
  <c r="L960" i="3"/>
  <c r="O1070" i="3"/>
  <c r="O1062" i="3"/>
  <c r="O1054" i="3"/>
  <c r="L1025" i="3"/>
  <c r="BA970" i="3"/>
  <c r="AQ970" i="3"/>
  <c r="AF970" i="3"/>
  <c r="AO962" i="3"/>
  <c r="L958" i="3"/>
  <c r="K1099" i="3"/>
  <c r="L1091" i="3"/>
  <c r="K1091" i="3"/>
  <c r="L1087" i="3"/>
  <c r="P1087" i="3" s="1"/>
  <c r="L1083" i="3"/>
  <c r="P1083" i="3" s="1"/>
  <c r="L1079" i="3"/>
  <c r="P1079" i="3" s="1"/>
  <c r="S1074" i="3"/>
  <c r="L1069" i="3"/>
  <c r="K1069" i="3"/>
  <c r="L1065" i="3"/>
  <c r="K1065" i="3"/>
  <c r="L1061" i="3"/>
  <c r="K1061" i="3"/>
  <c r="L1057" i="3"/>
  <c r="K1057" i="3"/>
  <c r="L1053" i="3"/>
  <c r="K1053" i="3"/>
  <c r="K1049" i="3"/>
  <c r="K1048" i="3"/>
  <c r="L1046" i="3"/>
  <c r="K1046" i="3"/>
  <c r="L1038" i="3"/>
  <c r="K1038" i="3"/>
  <c r="K1033" i="3"/>
  <c r="K1032" i="3"/>
  <c r="AT1026" i="3"/>
  <c r="K1024" i="3"/>
  <c r="V1024" i="3" s="1"/>
  <c r="K1023" i="3"/>
  <c r="K1016" i="3"/>
  <c r="K1015" i="3"/>
  <c r="AP1001" i="3"/>
  <c r="L999" i="3"/>
  <c r="M999" i="3" s="1"/>
  <c r="M995" i="3"/>
  <c r="L994" i="3"/>
  <c r="K994" i="3"/>
  <c r="AZ988" i="3"/>
  <c r="T988" i="3"/>
  <c r="AZ986" i="3"/>
  <c r="T986" i="3"/>
  <c r="N985" i="3"/>
  <c r="L982" i="3"/>
  <c r="AV982" i="3" s="1"/>
  <c r="M980" i="3"/>
  <c r="L979" i="3"/>
  <c r="K979" i="3"/>
  <c r="L978" i="3"/>
  <c r="BI978" i="3" s="1"/>
  <c r="L975" i="3"/>
  <c r="N975" i="3" s="1"/>
  <c r="L973" i="3"/>
  <c r="K973" i="3"/>
  <c r="M970" i="3"/>
  <c r="L965" i="3"/>
  <c r="Q965" i="3" s="1"/>
  <c r="U964" i="3"/>
  <c r="O1064" i="3"/>
  <c r="O1060" i="3"/>
  <c r="O1056" i="3"/>
  <c r="AP1026" i="3"/>
  <c r="L1007" i="3"/>
  <c r="K1000" i="3"/>
  <c r="L996" i="3"/>
  <c r="K996" i="3"/>
  <c r="AI995" i="3"/>
  <c r="L992" i="3"/>
  <c r="K992" i="3"/>
  <c r="AR988" i="3"/>
  <c r="BD987" i="3"/>
  <c r="AN987" i="3"/>
  <c r="X987" i="3"/>
  <c r="N987" i="3"/>
  <c r="AR986" i="3"/>
  <c r="P986" i="3"/>
  <c r="BD985" i="3"/>
  <c r="AH985" i="3"/>
  <c r="L981" i="3"/>
  <c r="K981" i="3"/>
  <c r="AI980" i="3"/>
  <c r="L977" i="3"/>
  <c r="AQ977" i="3" s="1"/>
  <c r="L976" i="3"/>
  <c r="K976" i="3"/>
  <c r="AK970" i="3"/>
  <c r="Y970" i="3"/>
  <c r="L968" i="3"/>
  <c r="AA968" i="3" s="1"/>
  <c r="L967" i="3"/>
  <c r="O1150" i="3"/>
  <c r="S1150" i="3"/>
  <c r="W1150" i="3"/>
  <c r="AA1150" i="3"/>
  <c r="AE1150" i="3"/>
  <c r="AI1150" i="3"/>
  <c r="AM1150" i="3"/>
  <c r="AQ1150" i="3"/>
  <c r="AU1150" i="3"/>
  <c r="AY1150" i="3"/>
  <c r="BC1150" i="3"/>
  <c r="BG1150" i="3"/>
  <c r="M1152" i="3"/>
  <c r="Q1152" i="3"/>
  <c r="U1152" i="3"/>
  <c r="Y1152" i="3"/>
  <c r="AC1152" i="3"/>
  <c r="AG1152" i="3"/>
  <c r="AK1152" i="3"/>
  <c r="AO1152" i="3"/>
  <c r="AS1152" i="3"/>
  <c r="AW1152" i="3"/>
  <c r="BA1152" i="3"/>
  <c r="BE1152" i="3"/>
  <c r="BI1152" i="3"/>
  <c r="O1152" i="3"/>
  <c r="W1152" i="3"/>
  <c r="AE1152" i="3"/>
  <c r="AQ1152" i="3"/>
  <c r="BC1152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S1152" i="3"/>
  <c r="AA1152" i="3"/>
  <c r="AM1152" i="3"/>
  <c r="AY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AI1152" i="3"/>
  <c r="AU1152" i="3"/>
  <c r="BG1152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S1151" i="3"/>
  <c r="BA1151" i="3"/>
  <c r="BI1151" i="3"/>
  <c r="AO1151" i="3"/>
  <c r="AW1151" i="3"/>
  <c r="BE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G1146" i="3"/>
  <c r="BC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5" i="3"/>
  <c r="S1145" i="3"/>
  <c r="W1145" i="3"/>
  <c r="AA1145" i="3"/>
  <c r="AE1145" i="3"/>
  <c r="AI1145" i="3"/>
  <c r="AM1145" i="3"/>
  <c r="AQ1145" i="3"/>
  <c r="AU1145" i="3"/>
  <c r="AY1145" i="3"/>
  <c r="BC1145" i="3"/>
  <c r="BG1145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O1143" i="3"/>
  <c r="T1143" i="3"/>
  <c r="Z1143" i="3"/>
  <c r="AE1143" i="3"/>
  <c r="AJ1143" i="3"/>
  <c r="AP1143" i="3"/>
  <c r="AU1143" i="3"/>
  <c r="AZ1143" i="3"/>
  <c r="BF1143" i="3"/>
  <c r="P1143" i="3"/>
  <c r="V1143" i="3"/>
  <c r="AA1143" i="3"/>
  <c r="AF1143" i="3"/>
  <c r="AL1143" i="3"/>
  <c r="AQ1143" i="3"/>
  <c r="AV1143" i="3"/>
  <c r="BB1143" i="3"/>
  <c r="BG1143" i="3"/>
  <c r="R1143" i="3"/>
  <c r="W1143" i="3"/>
  <c r="AB1143" i="3"/>
  <c r="AH1143" i="3"/>
  <c r="AM1143" i="3"/>
  <c r="AR1143" i="3"/>
  <c r="AX1143" i="3"/>
  <c r="BC1143" i="3"/>
  <c r="BH1143" i="3"/>
  <c r="N1143" i="3"/>
  <c r="S1143" i="3"/>
  <c r="X1143" i="3"/>
  <c r="AD1143" i="3"/>
  <c r="AI1143" i="3"/>
  <c r="AN1143" i="3"/>
  <c r="AT1143" i="3"/>
  <c r="AY1143" i="3"/>
  <c r="BD1143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O1141" i="3"/>
  <c r="T1141" i="3"/>
  <c r="Z1141" i="3"/>
  <c r="AE1141" i="3"/>
  <c r="AJ1141" i="3"/>
  <c r="AP1141" i="3"/>
  <c r="AU1141" i="3"/>
  <c r="AZ1141" i="3"/>
  <c r="BF1141" i="3"/>
  <c r="P1141" i="3"/>
  <c r="V1141" i="3"/>
  <c r="AA1141" i="3"/>
  <c r="AF1141" i="3"/>
  <c r="AL1141" i="3"/>
  <c r="AQ1141" i="3"/>
  <c r="AV1141" i="3"/>
  <c r="BB1141" i="3"/>
  <c r="BG1141" i="3"/>
  <c r="R1141" i="3"/>
  <c r="W1141" i="3"/>
  <c r="AB1141" i="3"/>
  <c r="AH1141" i="3"/>
  <c r="AM1141" i="3"/>
  <c r="AR1141" i="3"/>
  <c r="AX1141" i="3"/>
  <c r="BC1141" i="3"/>
  <c r="BH1141" i="3"/>
  <c r="N1141" i="3"/>
  <c r="S1141" i="3"/>
  <c r="X1141" i="3"/>
  <c r="AD1141" i="3"/>
  <c r="AI1141" i="3"/>
  <c r="AN1141" i="3"/>
  <c r="AT1141" i="3"/>
  <c r="AY1141" i="3"/>
  <c r="BD1141" i="3"/>
  <c r="M1140" i="3"/>
  <c r="U1140" i="3"/>
  <c r="AC1140" i="3"/>
  <c r="AK1140" i="3"/>
  <c r="AS1140" i="3"/>
  <c r="BA1140" i="3"/>
  <c r="BI1140" i="3"/>
  <c r="P1140" i="3"/>
  <c r="X1140" i="3"/>
  <c r="AF1140" i="3"/>
  <c r="AN1140" i="3"/>
  <c r="AV1140" i="3"/>
  <c r="BD1140" i="3"/>
  <c r="Q1140" i="3"/>
  <c r="Y1140" i="3"/>
  <c r="AG1140" i="3"/>
  <c r="AO1140" i="3"/>
  <c r="AW1140" i="3"/>
  <c r="BE1140" i="3"/>
  <c r="BH1150" i="3"/>
  <c r="BD1150" i="3"/>
  <c r="AZ1150" i="3"/>
  <c r="AV1150" i="3"/>
  <c r="AR1150" i="3"/>
  <c r="AN1150" i="3"/>
  <c r="AJ1150" i="3"/>
  <c r="AF1150" i="3"/>
  <c r="AB1150" i="3"/>
  <c r="X1150" i="3"/>
  <c r="T1150" i="3"/>
  <c r="P1150" i="3"/>
  <c r="K1144" i="3"/>
  <c r="K1142" i="3"/>
  <c r="BH1140" i="3"/>
  <c r="AZ1140" i="3"/>
  <c r="AR1140" i="3"/>
  <c r="AJ1140" i="3"/>
  <c r="AB1140" i="3"/>
  <c r="AT1139" i="3"/>
  <c r="AD1139" i="3"/>
  <c r="BH1138" i="3"/>
  <c r="AR1138" i="3"/>
  <c r="AT1137" i="3"/>
  <c r="AD1137" i="3"/>
  <c r="AT1135" i="3"/>
  <c r="AD1135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O1139" i="3"/>
  <c r="S1139" i="3"/>
  <c r="W1139" i="3"/>
  <c r="AA1139" i="3"/>
  <c r="AE1139" i="3"/>
  <c r="AI1139" i="3"/>
  <c r="AM1139" i="3"/>
  <c r="AQ1139" i="3"/>
  <c r="AU1139" i="3"/>
  <c r="AY1139" i="3"/>
  <c r="BC1139" i="3"/>
  <c r="BG1139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O1137" i="3"/>
  <c r="S1137" i="3"/>
  <c r="W1137" i="3"/>
  <c r="AA1137" i="3"/>
  <c r="AE1137" i="3"/>
  <c r="AI1137" i="3"/>
  <c r="AM1137" i="3"/>
  <c r="AQ1137" i="3"/>
  <c r="AU1137" i="3"/>
  <c r="AY1137" i="3"/>
  <c r="BC1137" i="3"/>
  <c r="BG1137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O1135" i="3"/>
  <c r="S1135" i="3"/>
  <c r="W1135" i="3"/>
  <c r="AA1135" i="3"/>
  <c r="AE1135" i="3"/>
  <c r="AI1135" i="3"/>
  <c r="AM1135" i="3"/>
  <c r="AQ1135" i="3"/>
  <c r="AU1135" i="3"/>
  <c r="AY1135" i="3"/>
  <c r="BC1135" i="3"/>
  <c r="BG1135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M1132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M1101" i="3"/>
  <c r="Q1101" i="3"/>
  <c r="U1101" i="3"/>
  <c r="Y1101" i="3"/>
  <c r="AC1101" i="3"/>
  <c r="AG1101" i="3"/>
  <c r="AK1101" i="3"/>
  <c r="AO1101" i="3"/>
  <c r="AS1101" i="3"/>
  <c r="AW1101" i="3"/>
  <c r="BA1101" i="3"/>
  <c r="BE1101" i="3"/>
  <c r="BI1101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P1098" i="3"/>
  <c r="T1098" i="3"/>
  <c r="Q1098" i="3"/>
  <c r="V1098" i="3"/>
  <c r="Z1098" i="3"/>
  <c r="AD1098" i="3"/>
  <c r="AH1098" i="3"/>
  <c r="AL1098" i="3"/>
  <c r="AP1098" i="3"/>
  <c r="AT1098" i="3"/>
  <c r="AX1098" i="3"/>
  <c r="BB1098" i="3"/>
  <c r="BF1098" i="3"/>
  <c r="M1098" i="3"/>
  <c r="R1098" i="3"/>
  <c r="W1098" i="3"/>
  <c r="AA1098" i="3"/>
  <c r="AE1098" i="3"/>
  <c r="AI1098" i="3"/>
  <c r="AM1098" i="3"/>
  <c r="AQ1098" i="3"/>
  <c r="AU1098" i="3"/>
  <c r="AY1098" i="3"/>
  <c r="BC1098" i="3"/>
  <c r="BG1098" i="3"/>
  <c r="N1098" i="3"/>
  <c r="S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Q1096" i="3"/>
  <c r="V1096" i="3"/>
  <c r="AA1096" i="3"/>
  <c r="AG1096" i="3"/>
  <c r="AL1096" i="3"/>
  <c r="AQ1096" i="3"/>
  <c r="AW1096" i="3"/>
  <c r="BB1096" i="3"/>
  <c r="BG1096" i="3"/>
  <c r="M1096" i="3"/>
  <c r="R1096" i="3"/>
  <c r="W1096" i="3"/>
  <c r="AC1096" i="3"/>
  <c r="AH1096" i="3"/>
  <c r="AM1096" i="3"/>
  <c r="AS1096" i="3"/>
  <c r="AX1096" i="3"/>
  <c r="BC1096" i="3"/>
  <c r="BI1096" i="3"/>
  <c r="N1096" i="3"/>
  <c r="S1096" i="3"/>
  <c r="Y1096" i="3"/>
  <c r="AD1096" i="3"/>
  <c r="AI1096" i="3"/>
  <c r="AO1096" i="3"/>
  <c r="AT1096" i="3"/>
  <c r="AY1096" i="3"/>
  <c r="BE1096" i="3"/>
  <c r="O1096" i="3"/>
  <c r="U1096" i="3"/>
  <c r="Z1096" i="3"/>
  <c r="AE1096" i="3"/>
  <c r="AK1096" i="3"/>
  <c r="AP1096" i="3"/>
  <c r="AU1096" i="3"/>
  <c r="BA1096" i="3"/>
  <c r="BF1096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BB1139" i="3"/>
  <c r="AL1139" i="3"/>
  <c r="V1139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M1138" i="3"/>
  <c r="Q1138" i="3"/>
  <c r="U1138" i="3"/>
  <c r="Y1138" i="3"/>
  <c r="AC1138" i="3"/>
  <c r="AG1138" i="3"/>
  <c r="AK1138" i="3"/>
  <c r="AO1138" i="3"/>
  <c r="AS1138" i="3"/>
  <c r="AW1138" i="3"/>
  <c r="BA1138" i="3"/>
  <c r="BE1138" i="3"/>
  <c r="BI1138" i="3"/>
  <c r="BB1137" i="3"/>
  <c r="AL1137" i="3"/>
  <c r="V1137" i="3"/>
  <c r="AZ1136" i="3"/>
  <c r="AJ1136" i="3"/>
  <c r="T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M1136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B1135" i="3"/>
  <c r="AL1135" i="3"/>
  <c r="V1135" i="3"/>
  <c r="AZ1134" i="3"/>
  <c r="AJ1134" i="3"/>
  <c r="T1134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M1134" i="3"/>
  <c r="Q1134" i="3"/>
  <c r="U1134" i="3"/>
  <c r="Y1134" i="3"/>
  <c r="AC1134" i="3"/>
  <c r="AG1134" i="3"/>
  <c r="AK1134" i="3"/>
  <c r="AO1134" i="3"/>
  <c r="AS1134" i="3"/>
  <c r="AW1134" i="3"/>
  <c r="BA1134" i="3"/>
  <c r="BE1134" i="3"/>
  <c r="BI1134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M1099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AX1139" i="3"/>
  <c r="AH1139" i="3"/>
  <c r="R1139" i="3"/>
  <c r="AV1138" i="3"/>
  <c r="AF1138" i="3"/>
  <c r="P1138" i="3"/>
  <c r="AX1137" i="3"/>
  <c r="AH1137" i="3"/>
  <c r="R1137" i="3"/>
  <c r="AV1136" i="3"/>
  <c r="AF1136" i="3"/>
  <c r="AX1135" i="3"/>
  <c r="AH1135" i="3"/>
  <c r="R1135" i="3"/>
  <c r="AV1134" i="3"/>
  <c r="AF1134" i="3"/>
  <c r="AX1133" i="3"/>
  <c r="AH1133" i="3"/>
  <c r="R1133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M1129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O1129" i="3"/>
  <c r="S1129" i="3"/>
  <c r="W1129" i="3"/>
  <c r="AA1129" i="3"/>
  <c r="AE1129" i="3"/>
  <c r="AI1129" i="3"/>
  <c r="AM1129" i="3"/>
  <c r="AQ1129" i="3"/>
  <c r="AU1129" i="3"/>
  <c r="AY1129" i="3"/>
  <c r="BC1129" i="3"/>
  <c r="BG1129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P1097" i="3"/>
  <c r="U1097" i="3"/>
  <c r="AA1097" i="3"/>
  <c r="AF1097" i="3"/>
  <c r="AK1097" i="3"/>
  <c r="AQ1097" i="3"/>
  <c r="AV1097" i="3"/>
  <c r="BA1097" i="3"/>
  <c r="BG1097" i="3"/>
  <c r="Q1097" i="3"/>
  <c r="W1097" i="3"/>
  <c r="AB1097" i="3"/>
  <c r="AG1097" i="3"/>
  <c r="AM1097" i="3"/>
  <c r="AR1097" i="3"/>
  <c r="AW1097" i="3"/>
  <c r="BC1097" i="3"/>
  <c r="BH1097" i="3"/>
  <c r="M1097" i="3"/>
  <c r="S1097" i="3"/>
  <c r="X1097" i="3"/>
  <c r="AC1097" i="3"/>
  <c r="AI1097" i="3"/>
  <c r="AN1097" i="3"/>
  <c r="AS1097" i="3"/>
  <c r="AY1097" i="3"/>
  <c r="BD1097" i="3"/>
  <c r="BI1097" i="3"/>
  <c r="O1097" i="3"/>
  <c r="T1097" i="3"/>
  <c r="Y1097" i="3"/>
  <c r="AE1097" i="3"/>
  <c r="AJ1097" i="3"/>
  <c r="AO1097" i="3"/>
  <c r="AU1097" i="3"/>
  <c r="AZ1097" i="3"/>
  <c r="BE1097" i="3"/>
  <c r="O1095" i="3"/>
  <c r="S1095" i="3"/>
  <c r="W1095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AQ1095" i="3"/>
  <c r="AI1095" i="3"/>
  <c r="AA1095" i="3"/>
  <c r="M1095" i="3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N1075" i="3"/>
  <c r="T1075" i="3"/>
  <c r="Y1075" i="3"/>
  <c r="AD1075" i="3"/>
  <c r="AJ1075" i="3"/>
  <c r="AO1075" i="3"/>
  <c r="AT1075" i="3"/>
  <c r="AZ1075" i="3"/>
  <c r="BE1075" i="3"/>
  <c r="P1075" i="3"/>
  <c r="BE1095" i="3"/>
  <c r="AW1095" i="3"/>
  <c r="AO1095" i="3"/>
  <c r="AG1095" i="3"/>
  <c r="Y1095" i="3"/>
  <c r="P1095" i="3"/>
  <c r="N1092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P1089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P1085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1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BC1095" i="3"/>
  <c r="AU1095" i="3"/>
  <c r="AM1095" i="3"/>
  <c r="AE1095" i="3"/>
  <c r="U1095" i="3"/>
  <c r="M1094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N1090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N1086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N1082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N1078" i="3"/>
  <c r="BF1095" i="3"/>
  <c r="BB1095" i="3"/>
  <c r="AX1095" i="3"/>
  <c r="AT1095" i="3"/>
  <c r="AP1095" i="3"/>
  <c r="AL1095" i="3"/>
  <c r="AH1095" i="3"/>
  <c r="AD1095" i="3"/>
  <c r="Z1095" i="3"/>
  <c r="V1095" i="3"/>
  <c r="R1095" i="3"/>
  <c r="N1095" i="3"/>
  <c r="BH1094" i="3"/>
  <c r="BD1094" i="3"/>
  <c r="AZ1094" i="3"/>
  <c r="AV1094" i="3"/>
  <c r="AR1094" i="3"/>
  <c r="AN1094" i="3"/>
  <c r="AJ1094" i="3"/>
  <c r="AF1094" i="3"/>
  <c r="AB1094" i="3"/>
  <c r="X1094" i="3"/>
  <c r="T1094" i="3"/>
  <c r="P1094" i="3"/>
  <c r="BH1092" i="3"/>
  <c r="BD1092" i="3"/>
  <c r="AZ1092" i="3"/>
  <c r="AV1092" i="3"/>
  <c r="AR1092" i="3"/>
  <c r="AN1092" i="3"/>
  <c r="AJ1092" i="3"/>
  <c r="AF1092" i="3"/>
  <c r="AB1092" i="3"/>
  <c r="X1092" i="3"/>
  <c r="T1092" i="3"/>
  <c r="P1092" i="3"/>
  <c r="BH1090" i="3"/>
  <c r="BD1090" i="3"/>
  <c r="AZ1090" i="3"/>
  <c r="AV1090" i="3"/>
  <c r="AR1090" i="3"/>
  <c r="AN1090" i="3"/>
  <c r="AJ1090" i="3"/>
  <c r="AF1090" i="3"/>
  <c r="AB1090" i="3"/>
  <c r="X1090" i="3"/>
  <c r="T1090" i="3"/>
  <c r="P1090" i="3"/>
  <c r="BF1089" i="3"/>
  <c r="BB1089" i="3"/>
  <c r="AX1089" i="3"/>
  <c r="AT1089" i="3"/>
  <c r="AP1089" i="3"/>
  <c r="AL1089" i="3"/>
  <c r="AH1089" i="3"/>
  <c r="AD1089" i="3"/>
  <c r="Z1089" i="3"/>
  <c r="V1089" i="3"/>
  <c r="R1089" i="3"/>
  <c r="N1089" i="3"/>
  <c r="BH1088" i="3"/>
  <c r="BD1088" i="3"/>
  <c r="AZ1088" i="3"/>
  <c r="AV1088" i="3"/>
  <c r="AR1088" i="3"/>
  <c r="AN1088" i="3"/>
  <c r="AJ1088" i="3"/>
  <c r="AF1088" i="3"/>
  <c r="AB1088" i="3"/>
  <c r="X1088" i="3"/>
  <c r="T1088" i="3"/>
  <c r="P1088" i="3"/>
  <c r="BF1087" i="3"/>
  <c r="BB1087" i="3"/>
  <c r="AX1087" i="3"/>
  <c r="AT1087" i="3"/>
  <c r="AP1087" i="3"/>
  <c r="AL1087" i="3"/>
  <c r="AH1087" i="3"/>
  <c r="AD1087" i="3"/>
  <c r="Z1087" i="3"/>
  <c r="V1087" i="3"/>
  <c r="R1087" i="3"/>
  <c r="N1087" i="3"/>
  <c r="BH1086" i="3"/>
  <c r="BD1086" i="3"/>
  <c r="AZ1086" i="3"/>
  <c r="AV1086" i="3"/>
  <c r="AR1086" i="3"/>
  <c r="AN1086" i="3"/>
  <c r="AJ1086" i="3"/>
  <c r="AF1086" i="3"/>
  <c r="AB1086" i="3"/>
  <c r="X1086" i="3"/>
  <c r="T1086" i="3"/>
  <c r="P1086" i="3"/>
  <c r="BF1085" i="3"/>
  <c r="BB1085" i="3"/>
  <c r="AX1085" i="3"/>
  <c r="AT1085" i="3"/>
  <c r="AP1085" i="3"/>
  <c r="AL1085" i="3"/>
  <c r="AH1085" i="3"/>
  <c r="AD1085" i="3"/>
  <c r="Z1085" i="3"/>
  <c r="V1085" i="3"/>
  <c r="R1085" i="3"/>
  <c r="N1085" i="3"/>
  <c r="BH1084" i="3"/>
  <c r="BD1084" i="3"/>
  <c r="AZ1084" i="3"/>
  <c r="AV1084" i="3"/>
  <c r="AR1084" i="3"/>
  <c r="AN1084" i="3"/>
  <c r="AJ1084" i="3"/>
  <c r="AF1084" i="3"/>
  <c r="AB1084" i="3"/>
  <c r="X1084" i="3"/>
  <c r="T1084" i="3"/>
  <c r="P1084" i="3"/>
  <c r="BF1083" i="3"/>
  <c r="BB1083" i="3"/>
  <c r="AX1083" i="3"/>
  <c r="AT1083" i="3"/>
  <c r="AP1083" i="3"/>
  <c r="AL1083" i="3"/>
  <c r="AH1083" i="3"/>
  <c r="AD1083" i="3"/>
  <c r="Z1083" i="3"/>
  <c r="V1083" i="3"/>
  <c r="R1083" i="3"/>
  <c r="N1083" i="3"/>
  <c r="BH1082" i="3"/>
  <c r="BD1082" i="3"/>
  <c r="AZ1082" i="3"/>
  <c r="AV1082" i="3"/>
  <c r="AR1082" i="3"/>
  <c r="AN1082" i="3"/>
  <c r="AJ1082" i="3"/>
  <c r="AF1082" i="3"/>
  <c r="AB1082" i="3"/>
  <c r="X1082" i="3"/>
  <c r="T1082" i="3"/>
  <c r="P1082" i="3"/>
  <c r="BF1081" i="3"/>
  <c r="BB1081" i="3"/>
  <c r="AX1081" i="3"/>
  <c r="AT1081" i="3"/>
  <c r="AP1081" i="3"/>
  <c r="AL1081" i="3"/>
  <c r="AH1081" i="3"/>
  <c r="AD1081" i="3"/>
  <c r="Z1081" i="3"/>
  <c r="V1081" i="3"/>
  <c r="R1081" i="3"/>
  <c r="N1081" i="3"/>
  <c r="BH1080" i="3"/>
  <c r="BD1080" i="3"/>
  <c r="AZ1080" i="3"/>
  <c r="AV1080" i="3"/>
  <c r="AR1080" i="3"/>
  <c r="AN1080" i="3"/>
  <c r="AJ1080" i="3"/>
  <c r="AF1080" i="3"/>
  <c r="AB1080" i="3"/>
  <c r="X1080" i="3"/>
  <c r="T1080" i="3"/>
  <c r="P1080" i="3"/>
  <c r="BF1079" i="3"/>
  <c r="BB1079" i="3"/>
  <c r="AX1079" i="3"/>
  <c r="AT1079" i="3"/>
  <c r="AP1079" i="3"/>
  <c r="AL1079" i="3"/>
  <c r="AH1079" i="3"/>
  <c r="AD1079" i="3"/>
  <c r="Z1079" i="3"/>
  <c r="V1079" i="3"/>
  <c r="R1079" i="3"/>
  <c r="N1079" i="3"/>
  <c r="BH1078" i="3"/>
  <c r="BD1078" i="3"/>
  <c r="AZ1078" i="3"/>
  <c r="AV1078" i="3"/>
  <c r="AR1078" i="3"/>
  <c r="AN1078" i="3"/>
  <c r="AJ1078" i="3"/>
  <c r="AF1078" i="3"/>
  <c r="AB1078" i="3"/>
  <c r="X1078" i="3"/>
  <c r="T1078" i="3"/>
  <c r="P1078" i="3"/>
  <c r="BF1077" i="3"/>
  <c r="BB1077" i="3"/>
  <c r="AX1077" i="3"/>
  <c r="AT1077" i="3"/>
  <c r="AP1077" i="3"/>
  <c r="AL1077" i="3"/>
  <c r="AH1077" i="3"/>
  <c r="AD1077" i="3"/>
  <c r="Z1077" i="3"/>
  <c r="V1077" i="3"/>
  <c r="R1077" i="3"/>
  <c r="N1077" i="3"/>
  <c r="BH1076" i="3"/>
  <c r="BD1076" i="3"/>
  <c r="AZ1076" i="3"/>
  <c r="AV1076" i="3"/>
  <c r="AR1076" i="3"/>
  <c r="AN1076" i="3"/>
  <c r="AJ1076" i="3"/>
  <c r="AF1076" i="3"/>
  <c r="AB1076" i="3"/>
  <c r="X1076" i="3"/>
  <c r="T1076" i="3"/>
  <c r="P1076" i="3"/>
  <c r="BI1075" i="3"/>
  <c r="BD1075" i="3"/>
  <c r="AX1075" i="3"/>
  <c r="AS1075" i="3"/>
  <c r="AN1075" i="3"/>
  <c r="AH1075" i="3"/>
  <c r="AC1075" i="3"/>
  <c r="X1075" i="3"/>
  <c r="R1075" i="3"/>
  <c r="M1075" i="3"/>
  <c r="BG1074" i="3"/>
  <c r="AY1074" i="3"/>
  <c r="AQ1074" i="3"/>
  <c r="AI1074" i="3"/>
  <c r="AA1074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M1083" i="3"/>
  <c r="M1081" i="3"/>
  <c r="BH1075" i="3"/>
  <c r="BB1075" i="3"/>
  <c r="AW1075" i="3"/>
  <c r="AR1075" i="3"/>
  <c r="AL1075" i="3"/>
  <c r="AG1075" i="3"/>
  <c r="AB1075" i="3"/>
  <c r="V1075" i="3"/>
  <c r="Q1075" i="3"/>
  <c r="BD1072" i="3"/>
  <c r="AN1072" i="3"/>
  <c r="X1072" i="3"/>
  <c r="M1072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P1051" i="3"/>
  <c r="V1051" i="3"/>
  <c r="AA1051" i="3"/>
  <c r="AF1051" i="3"/>
  <c r="AL1051" i="3"/>
  <c r="AQ1051" i="3"/>
  <c r="AV1051" i="3"/>
  <c r="BB1051" i="3"/>
  <c r="BG1051" i="3"/>
  <c r="R1051" i="3"/>
  <c r="W1051" i="3"/>
  <c r="AB1051" i="3"/>
  <c r="AH1051" i="3"/>
  <c r="AM1051" i="3"/>
  <c r="AR1051" i="3"/>
  <c r="AX1051" i="3"/>
  <c r="BC1051" i="3"/>
  <c r="BH1051" i="3"/>
  <c r="N1051" i="3"/>
  <c r="S1051" i="3"/>
  <c r="X1051" i="3"/>
  <c r="AD1051" i="3"/>
  <c r="AI1051" i="3"/>
  <c r="AN1051" i="3"/>
  <c r="AT1051" i="3"/>
  <c r="AY1051" i="3"/>
  <c r="BD1051" i="3"/>
  <c r="O1051" i="3"/>
  <c r="T1051" i="3"/>
  <c r="Z1051" i="3"/>
  <c r="AE1051" i="3"/>
  <c r="AJ1051" i="3"/>
  <c r="AP1051" i="3"/>
  <c r="AU1051" i="3"/>
  <c r="AZ1051" i="3"/>
  <c r="BF1051" i="3"/>
  <c r="P1050" i="3"/>
  <c r="X1050" i="3"/>
  <c r="AF1050" i="3"/>
  <c r="AN1050" i="3"/>
  <c r="AV1050" i="3"/>
  <c r="BD1050" i="3"/>
  <c r="Q1050" i="3"/>
  <c r="Y1050" i="3"/>
  <c r="AG1050" i="3"/>
  <c r="AO1050" i="3"/>
  <c r="AW1050" i="3"/>
  <c r="BE1050" i="3"/>
  <c r="T1050" i="3"/>
  <c r="AB1050" i="3"/>
  <c r="AJ1050" i="3"/>
  <c r="AR1050" i="3"/>
  <c r="AZ1050" i="3"/>
  <c r="BH1050" i="3"/>
  <c r="M1050" i="3"/>
  <c r="U1050" i="3"/>
  <c r="AC1050" i="3"/>
  <c r="AK1050" i="3"/>
  <c r="AS1050" i="3"/>
  <c r="BA1050" i="3"/>
  <c r="BI1050" i="3"/>
  <c r="BH1095" i="3"/>
  <c r="BD1095" i="3"/>
  <c r="AZ1095" i="3"/>
  <c r="AV1095" i="3"/>
  <c r="AR1095" i="3"/>
  <c r="AN1095" i="3"/>
  <c r="AJ1095" i="3"/>
  <c r="AF1095" i="3"/>
  <c r="AB1095" i="3"/>
  <c r="X1095" i="3"/>
  <c r="T1095" i="3"/>
  <c r="BF1094" i="3"/>
  <c r="BB1094" i="3"/>
  <c r="AX1094" i="3"/>
  <c r="AT1094" i="3"/>
  <c r="AP1094" i="3"/>
  <c r="AL1094" i="3"/>
  <c r="AH1094" i="3"/>
  <c r="AD1094" i="3"/>
  <c r="Z1094" i="3"/>
  <c r="V1094" i="3"/>
  <c r="R1094" i="3"/>
  <c r="BF1092" i="3"/>
  <c r="BB1092" i="3"/>
  <c r="AX1092" i="3"/>
  <c r="AT1092" i="3"/>
  <c r="AP1092" i="3"/>
  <c r="AL1092" i="3"/>
  <c r="AH1092" i="3"/>
  <c r="AD1092" i="3"/>
  <c r="Z1092" i="3"/>
  <c r="V1092" i="3"/>
  <c r="R1092" i="3"/>
  <c r="BF1090" i="3"/>
  <c r="BB1090" i="3"/>
  <c r="AX1090" i="3"/>
  <c r="AT1090" i="3"/>
  <c r="AP1090" i="3"/>
  <c r="AL1090" i="3"/>
  <c r="AH1090" i="3"/>
  <c r="AD1090" i="3"/>
  <c r="Z1090" i="3"/>
  <c r="V1090" i="3"/>
  <c r="R1090" i="3"/>
  <c r="BH1089" i="3"/>
  <c r="BD1089" i="3"/>
  <c r="AZ1089" i="3"/>
  <c r="AV1089" i="3"/>
  <c r="AR1089" i="3"/>
  <c r="AN1089" i="3"/>
  <c r="AJ1089" i="3"/>
  <c r="AF1089" i="3"/>
  <c r="AB1089" i="3"/>
  <c r="X1089" i="3"/>
  <c r="T1089" i="3"/>
  <c r="BF1088" i="3"/>
  <c r="BB1088" i="3"/>
  <c r="AX1088" i="3"/>
  <c r="AT1088" i="3"/>
  <c r="AP1088" i="3"/>
  <c r="AL1088" i="3"/>
  <c r="AH1088" i="3"/>
  <c r="AD1088" i="3"/>
  <c r="Z1088" i="3"/>
  <c r="V1088" i="3"/>
  <c r="R1088" i="3"/>
  <c r="BH1087" i="3"/>
  <c r="BD1087" i="3"/>
  <c r="AZ1087" i="3"/>
  <c r="AV1087" i="3"/>
  <c r="AR1087" i="3"/>
  <c r="AN1087" i="3"/>
  <c r="AJ1087" i="3"/>
  <c r="AF1087" i="3"/>
  <c r="AB1087" i="3"/>
  <c r="X1087" i="3"/>
  <c r="T1087" i="3"/>
  <c r="Z1086" i="3"/>
  <c r="V1086" i="3"/>
  <c r="R1086" i="3"/>
  <c r="BH1085" i="3"/>
  <c r="BD1085" i="3"/>
  <c r="AZ1085" i="3"/>
  <c r="AV1085" i="3"/>
  <c r="AR1085" i="3"/>
  <c r="AN1085" i="3"/>
  <c r="AJ1085" i="3"/>
  <c r="AF1085" i="3"/>
  <c r="AB1085" i="3"/>
  <c r="X1085" i="3"/>
  <c r="T1085" i="3"/>
  <c r="BF1084" i="3"/>
  <c r="BB1084" i="3"/>
  <c r="AX1084" i="3"/>
  <c r="AT1084" i="3"/>
  <c r="AP1084" i="3"/>
  <c r="AL1084" i="3"/>
  <c r="AH1084" i="3"/>
  <c r="AD1084" i="3"/>
  <c r="Z1084" i="3"/>
  <c r="V1084" i="3"/>
  <c r="R1084" i="3"/>
  <c r="BH1083" i="3"/>
  <c r="BD1083" i="3"/>
  <c r="AZ1083" i="3"/>
  <c r="AV1083" i="3"/>
  <c r="AR1083" i="3"/>
  <c r="AN1083" i="3"/>
  <c r="AJ1083" i="3"/>
  <c r="AF1083" i="3"/>
  <c r="AB1083" i="3"/>
  <c r="X1083" i="3"/>
  <c r="T1083" i="3"/>
  <c r="BF1082" i="3"/>
  <c r="BB1082" i="3"/>
  <c r="AX1082" i="3"/>
  <c r="AT1082" i="3"/>
  <c r="AP1082" i="3"/>
  <c r="AL1082" i="3"/>
  <c r="AH1082" i="3"/>
  <c r="AD1082" i="3"/>
  <c r="Z1082" i="3"/>
  <c r="V1082" i="3"/>
  <c r="R1082" i="3"/>
  <c r="BH1081" i="3"/>
  <c r="BD1081" i="3"/>
  <c r="AZ1081" i="3"/>
  <c r="AV1081" i="3"/>
  <c r="AR1081" i="3"/>
  <c r="AN1081" i="3"/>
  <c r="AJ1081" i="3"/>
  <c r="AF1081" i="3"/>
  <c r="AB1081" i="3"/>
  <c r="X1081" i="3"/>
  <c r="T1081" i="3"/>
  <c r="BF1080" i="3"/>
  <c r="BB1080" i="3"/>
  <c r="AX1080" i="3"/>
  <c r="AT1080" i="3"/>
  <c r="AP1080" i="3"/>
  <c r="AL1080" i="3"/>
  <c r="AH1080" i="3"/>
  <c r="AD1080" i="3"/>
  <c r="Z1080" i="3"/>
  <c r="V1080" i="3"/>
  <c r="R1080" i="3"/>
  <c r="BH1079" i="3"/>
  <c r="BD1079" i="3"/>
  <c r="AZ1079" i="3"/>
  <c r="AV1079" i="3"/>
  <c r="AR1079" i="3"/>
  <c r="AN1079" i="3"/>
  <c r="AJ1079" i="3"/>
  <c r="AF1079" i="3"/>
  <c r="AB1079" i="3"/>
  <c r="X1079" i="3"/>
  <c r="T1079" i="3"/>
  <c r="BF1078" i="3"/>
  <c r="BB1078" i="3"/>
  <c r="AX1078" i="3"/>
  <c r="AT1078" i="3"/>
  <c r="AP1078" i="3"/>
  <c r="AL1078" i="3"/>
  <c r="AH1078" i="3"/>
  <c r="AD1078" i="3"/>
  <c r="Z1078" i="3"/>
  <c r="V1078" i="3"/>
  <c r="R1078" i="3"/>
  <c r="BH1077" i="3"/>
  <c r="BD1077" i="3"/>
  <c r="AZ1077" i="3"/>
  <c r="AV1077" i="3"/>
  <c r="AR1077" i="3"/>
  <c r="AN1077" i="3"/>
  <c r="AJ1077" i="3"/>
  <c r="AF1077" i="3"/>
  <c r="AB1077" i="3"/>
  <c r="X1077" i="3"/>
  <c r="T1077" i="3"/>
  <c r="BF1076" i="3"/>
  <c r="BB1076" i="3"/>
  <c r="AX1076" i="3"/>
  <c r="AT1076" i="3"/>
  <c r="AP1076" i="3"/>
  <c r="AL1076" i="3"/>
  <c r="AH1076" i="3"/>
  <c r="AD1076" i="3"/>
  <c r="Z1076" i="3"/>
  <c r="V1076" i="3"/>
  <c r="R1076" i="3"/>
  <c r="BF1075" i="3"/>
  <c r="BA1075" i="3"/>
  <c r="AV1075" i="3"/>
  <c r="AP1075" i="3"/>
  <c r="AK1075" i="3"/>
  <c r="AF1075" i="3"/>
  <c r="Z1075" i="3"/>
  <c r="U1075" i="3"/>
  <c r="BC1074" i="3"/>
  <c r="AU1074" i="3"/>
  <c r="AM1074" i="3"/>
  <c r="AE1074" i="3"/>
  <c r="W1074" i="3"/>
  <c r="O1074" i="3"/>
  <c r="BL1074" i="3" s="1"/>
  <c r="L1073" i="3"/>
  <c r="K1073" i="3"/>
  <c r="AZ1072" i="3"/>
  <c r="AJ1072" i="3"/>
  <c r="T1072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V1072" i="3"/>
  <c r="AF1072" i="3"/>
  <c r="P1072" i="3"/>
  <c r="L1071" i="3"/>
  <c r="K1071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O1042" i="3"/>
  <c r="S1042" i="3"/>
  <c r="W1042" i="3"/>
  <c r="AA1042" i="3"/>
  <c r="AE1042" i="3"/>
  <c r="AI1042" i="3"/>
  <c r="AM1042" i="3"/>
  <c r="AQ1042" i="3"/>
  <c r="AU1042" i="3"/>
  <c r="AY1042" i="3"/>
  <c r="BC1042" i="3"/>
  <c r="BG1042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T1027" i="3"/>
  <c r="AJ1027" i="3"/>
  <c r="AZ1027" i="3"/>
  <c r="X1027" i="3"/>
  <c r="AN1027" i="3"/>
  <c r="BD1027" i="3"/>
  <c r="AB1027" i="3"/>
  <c r="AR1027" i="3"/>
  <c r="BH1027" i="3"/>
  <c r="P1027" i="3"/>
  <c r="AF1027" i="3"/>
  <c r="AV1027" i="3"/>
  <c r="BG1070" i="3"/>
  <c r="BC1070" i="3"/>
  <c r="AY1070" i="3"/>
  <c r="AU1070" i="3"/>
  <c r="AQ1070" i="3"/>
  <c r="AM1070" i="3"/>
  <c r="AI1070" i="3"/>
  <c r="AE1070" i="3"/>
  <c r="AA1070" i="3"/>
  <c r="W1070" i="3"/>
  <c r="S1070" i="3"/>
  <c r="BG1068" i="3"/>
  <c r="BC1068" i="3"/>
  <c r="AY1068" i="3"/>
  <c r="AU1068" i="3"/>
  <c r="AQ1068" i="3"/>
  <c r="AM1068" i="3"/>
  <c r="AI1068" i="3"/>
  <c r="AE1068" i="3"/>
  <c r="AA1068" i="3"/>
  <c r="W1068" i="3"/>
  <c r="S1068" i="3"/>
  <c r="BG1066" i="3"/>
  <c r="BC1066" i="3"/>
  <c r="AY1066" i="3"/>
  <c r="AU1066" i="3"/>
  <c r="AQ1066" i="3"/>
  <c r="AM1066" i="3"/>
  <c r="AI1066" i="3"/>
  <c r="AE1066" i="3"/>
  <c r="AA1066" i="3"/>
  <c r="W1066" i="3"/>
  <c r="S1066" i="3"/>
  <c r="BG1064" i="3"/>
  <c r="BC1064" i="3"/>
  <c r="AY1064" i="3"/>
  <c r="AU1064" i="3"/>
  <c r="AQ1064" i="3"/>
  <c r="AM1064" i="3"/>
  <c r="AI1064" i="3"/>
  <c r="AE1064" i="3"/>
  <c r="AA1064" i="3"/>
  <c r="W1064" i="3"/>
  <c r="S1064" i="3"/>
  <c r="BG1062" i="3"/>
  <c r="BC1062" i="3"/>
  <c r="AY1062" i="3"/>
  <c r="AU1062" i="3"/>
  <c r="AQ1062" i="3"/>
  <c r="AM1062" i="3"/>
  <c r="AI1062" i="3"/>
  <c r="AE1062" i="3"/>
  <c r="AA1062" i="3"/>
  <c r="W1062" i="3"/>
  <c r="S1062" i="3"/>
  <c r="BG1060" i="3"/>
  <c r="BC1060" i="3"/>
  <c r="AY1060" i="3"/>
  <c r="AU1060" i="3"/>
  <c r="AQ1060" i="3"/>
  <c r="AM1060" i="3"/>
  <c r="AI1060" i="3"/>
  <c r="AE1060" i="3"/>
  <c r="AA1060" i="3"/>
  <c r="W1060" i="3"/>
  <c r="S1060" i="3"/>
  <c r="BG1058" i="3"/>
  <c r="BC1058" i="3"/>
  <c r="AY1058" i="3"/>
  <c r="AU1058" i="3"/>
  <c r="AQ1058" i="3"/>
  <c r="AM1058" i="3"/>
  <c r="AI1058" i="3"/>
  <c r="AE1058" i="3"/>
  <c r="AA1058" i="3"/>
  <c r="W1058" i="3"/>
  <c r="S1058" i="3"/>
  <c r="BG1056" i="3"/>
  <c r="BC1056" i="3"/>
  <c r="AY1056" i="3"/>
  <c r="AU1056" i="3"/>
  <c r="AQ1056" i="3"/>
  <c r="AM1056" i="3"/>
  <c r="AI1056" i="3"/>
  <c r="AE1056" i="3"/>
  <c r="AA1056" i="3"/>
  <c r="W1056" i="3"/>
  <c r="S1056" i="3"/>
  <c r="BG1054" i="3"/>
  <c r="BC1054" i="3"/>
  <c r="AY1054" i="3"/>
  <c r="AU1054" i="3"/>
  <c r="AQ1054" i="3"/>
  <c r="AM1054" i="3"/>
  <c r="AI1054" i="3"/>
  <c r="AE1054" i="3"/>
  <c r="AA1054" i="3"/>
  <c r="W1054" i="3"/>
  <c r="S1054" i="3"/>
  <c r="K1052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N1035" i="3"/>
  <c r="R1035" i="3"/>
  <c r="V1035" i="3"/>
  <c r="Z1035" i="3"/>
  <c r="AD1035" i="3"/>
  <c r="AH1035" i="3"/>
  <c r="AL1035" i="3"/>
  <c r="AP1035" i="3"/>
  <c r="AT1035" i="3"/>
  <c r="AX1035" i="3"/>
  <c r="BB1035" i="3"/>
  <c r="BF1035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M1030" i="3"/>
  <c r="Q1030" i="3"/>
  <c r="N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O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P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T1025" i="3"/>
  <c r="AJ1025" i="3"/>
  <c r="AZ1025" i="3"/>
  <c r="X1025" i="3"/>
  <c r="AN1025" i="3"/>
  <c r="BD1025" i="3"/>
  <c r="AB1025" i="3"/>
  <c r="AR1025" i="3"/>
  <c r="BH1025" i="3"/>
  <c r="P1025" i="3"/>
  <c r="AF1025" i="3"/>
  <c r="AV1025" i="3"/>
  <c r="BF1072" i="3"/>
  <c r="BB1072" i="3"/>
  <c r="AX1072" i="3"/>
  <c r="AT1072" i="3"/>
  <c r="AP1072" i="3"/>
  <c r="AL1072" i="3"/>
  <c r="AH1072" i="3"/>
  <c r="AD1072" i="3"/>
  <c r="Z1072" i="3"/>
  <c r="V1072" i="3"/>
  <c r="R1072" i="3"/>
  <c r="N1072" i="3"/>
  <c r="BF1070" i="3"/>
  <c r="BB1070" i="3"/>
  <c r="AX1070" i="3"/>
  <c r="AT1070" i="3"/>
  <c r="AP1070" i="3"/>
  <c r="AL1070" i="3"/>
  <c r="AH1070" i="3"/>
  <c r="AD1070" i="3"/>
  <c r="Z1070" i="3"/>
  <c r="V1070" i="3"/>
  <c r="R1070" i="3"/>
  <c r="N1070" i="3"/>
  <c r="BF1068" i="3"/>
  <c r="BB1068" i="3"/>
  <c r="AX1068" i="3"/>
  <c r="AT1068" i="3"/>
  <c r="AP1068" i="3"/>
  <c r="AL1068" i="3"/>
  <c r="AH1068" i="3"/>
  <c r="AD1068" i="3"/>
  <c r="Z1068" i="3"/>
  <c r="V1068" i="3"/>
  <c r="R1068" i="3"/>
  <c r="N1068" i="3"/>
  <c r="BF1066" i="3"/>
  <c r="BB1066" i="3"/>
  <c r="AX1066" i="3"/>
  <c r="AT1066" i="3"/>
  <c r="AP1066" i="3"/>
  <c r="AL1066" i="3"/>
  <c r="AH1066" i="3"/>
  <c r="AD1066" i="3"/>
  <c r="Z1066" i="3"/>
  <c r="V1066" i="3"/>
  <c r="R1066" i="3"/>
  <c r="N1066" i="3"/>
  <c r="BF1064" i="3"/>
  <c r="BB1064" i="3"/>
  <c r="AX1064" i="3"/>
  <c r="AT1064" i="3"/>
  <c r="AP1064" i="3"/>
  <c r="AL1064" i="3"/>
  <c r="AH1064" i="3"/>
  <c r="AD1064" i="3"/>
  <c r="Z1064" i="3"/>
  <c r="V1064" i="3"/>
  <c r="R1064" i="3"/>
  <c r="N1064" i="3"/>
  <c r="BF1062" i="3"/>
  <c r="BB1062" i="3"/>
  <c r="AX1062" i="3"/>
  <c r="AT1062" i="3"/>
  <c r="AP1062" i="3"/>
  <c r="AL1062" i="3"/>
  <c r="AH1062" i="3"/>
  <c r="AD1062" i="3"/>
  <c r="Z1062" i="3"/>
  <c r="V1062" i="3"/>
  <c r="R1062" i="3"/>
  <c r="N1062" i="3"/>
  <c r="BF1060" i="3"/>
  <c r="BB1060" i="3"/>
  <c r="AX1060" i="3"/>
  <c r="AT1060" i="3"/>
  <c r="AP1060" i="3"/>
  <c r="AL1060" i="3"/>
  <c r="AH1060" i="3"/>
  <c r="AD1060" i="3"/>
  <c r="Z1060" i="3"/>
  <c r="V1060" i="3"/>
  <c r="R1060" i="3"/>
  <c r="N1060" i="3"/>
  <c r="BF1058" i="3"/>
  <c r="BB1058" i="3"/>
  <c r="AX1058" i="3"/>
  <c r="AT1058" i="3"/>
  <c r="AP1058" i="3"/>
  <c r="AL1058" i="3"/>
  <c r="AH1058" i="3"/>
  <c r="AD1058" i="3"/>
  <c r="Z1058" i="3"/>
  <c r="V1058" i="3"/>
  <c r="R1058" i="3"/>
  <c r="N1058" i="3"/>
  <c r="BF1056" i="3"/>
  <c r="BB1056" i="3"/>
  <c r="AX1056" i="3"/>
  <c r="AT1056" i="3"/>
  <c r="AP1056" i="3"/>
  <c r="AL1056" i="3"/>
  <c r="AH1056" i="3"/>
  <c r="AD1056" i="3"/>
  <c r="Z1056" i="3"/>
  <c r="V1056" i="3"/>
  <c r="R1056" i="3"/>
  <c r="N1056" i="3"/>
  <c r="BF1054" i="3"/>
  <c r="BB1054" i="3"/>
  <c r="AX1054" i="3"/>
  <c r="AT1054" i="3"/>
  <c r="AP1054" i="3"/>
  <c r="AL1054" i="3"/>
  <c r="AH1054" i="3"/>
  <c r="AD1054" i="3"/>
  <c r="Z1054" i="3"/>
  <c r="V1054" i="3"/>
  <c r="R1054" i="3"/>
  <c r="N1054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BI1072" i="3"/>
  <c r="BE1072" i="3"/>
  <c r="BA1072" i="3"/>
  <c r="AW1072" i="3"/>
  <c r="AS1072" i="3"/>
  <c r="AO1072" i="3"/>
  <c r="AK1072" i="3"/>
  <c r="AG1072" i="3"/>
  <c r="AC1072" i="3"/>
  <c r="Y1072" i="3"/>
  <c r="U1072" i="3"/>
  <c r="Q1072" i="3"/>
  <c r="BI1070" i="3"/>
  <c r="BE1070" i="3"/>
  <c r="BA1070" i="3"/>
  <c r="AW1070" i="3"/>
  <c r="AS1070" i="3"/>
  <c r="AO1070" i="3"/>
  <c r="AK1070" i="3"/>
  <c r="AG1070" i="3"/>
  <c r="AC1070" i="3"/>
  <c r="Y1070" i="3"/>
  <c r="U1070" i="3"/>
  <c r="Q1070" i="3"/>
  <c r="BI1068" i="3"/>
  <c r="BE1068" i="3"/>
  <c r="BA1068" i="3"/>
  <c r="AW1068" i="3"/>
  <c r="AS1068" i="3"/>
  <c r="AO1068" i="3"/>
  <c r="AK1068" i="3"/>
  <c r="AG1068" i="3"/>
  <c r="AC1068" i="3"/>
  <c r="Y1068" i="3"/>
  <c r="U1068" i="3"/>
  <c r="Q1068" i="3"/>
  <c r="BI1066" i="3"/>
  <c r="BE1066" i="3"/>
  <c r="BA1066" i="3"/>
  <c r="AW1066" i="3"/>
  <c r="AS1066" i="3"/>
  <c r="AO1066" i="3"/>
  <c r="AK1066" i="3"/>
  <c r="AG1066" i="3"/>
  <c r="AC1066" i="3"/>
  <c r="Y1066" i="3"/>
  <c r="U1066" i="3"/>
  <c r="Q1066" i="3"/>
  <c r="BN1066" i="3" s="1"/>
  <c r="BI1064" i="3"/>
  <c r="BE1064" i="3"/>
  <c r="BA1064" i="3"/>
  <c r="AW1064" i="3"/>
  <c r="AS1064" i="3"/>
  <c r="AO1064" i="3"/>
  <c r="AK1064" i="3"/>
  <c r="AG1064" i="3"/>
  <c r="AC1064" i="3"/>
  <c r="Y1064" i="3"/>
  <c r="U1064" i="3"/>
  <c r="Q1064" i="3"/>
  <c r="BI1062" i="3"/>
  <c r="BE1062" i="3"/>
  <c r="BA1062" i="3"/>
  <c r="AW1062" i="3"/>
  <c r="AS1062" i="3"/>
  <c r="AO1062" i="3"/>
  <c r="AK1062" i="3"/>
  <c r="AG1062" i="3"/>
  <c r="AC1062" i="3"/>
  <c r="Y1062" i="3"/>
  <c r="U1062" i="3"/>
  <c r="Q1062" i="3"/>
  <c r="BN1062" i="3" s="1"/>
  <c r="BI1060" i="3"/>
  <c r="BE1060" i="3"/>
  <c r="BA1060" i="3"/>
  <c r="AW1060" i="3"/>
  <c r="AS1060" i="3"/>
  <c r="AO1060" i="3"/>
  <c r="AK1060" i="3"/>
  <c r="AG1060" i="3"/>
  <c r="AC1060" i="3"/>
  <c r="Y1060" i="3"/>
  <c r="U1060" i="3"/>
  <c r="Q1060" i="3"/>
  <c r="BI1058" i="3"/>
  <c r="BE1058" i="3"/>
  <c r="BA1058" i="3"/>
  <c r="AW1058" i="3"/>
  <c r="AS1058" i="3"/>
  <c r="AO1058" i="3"/>
  <c r="AK1058" i="3"/>
  <c r="AG1058" i="3"/>
  <c r="AC1058" i="3"/>
  <c r="Y1058" i="3"/>
  <c r="U1058" i="3"/>
  <c r="Q1058" i="3"/>
  <c r="BI1056" i="3"/>
  <c r="BE1056" i="3"/>
  <c r="BA1056" i="3"/>
  <c r="AW1056" i="3"/>
  <c r="AS1056" i="3"/>
  <c r="AO1056" i="3"/>
  <c r="AK1056" i="3"/>
  <c r="AG1056" i="3"/>
  <c r="AC1056" i="3"/>
  <c r="Y1056" i="3"/>
  <c r="U1056" i="3"/>
  <c r="Q1056" i="3"/>
  <c r="BI1054" i="3"/>
  <c r="BE1054" i="3"/>
  <c r="BA1054" i="3"/>
  <c r="AW1054" i="3"/>
  <c r="AS1054" i="3"/>
  <c r="AO1054" i="3"/>
  <c r="AK1054" i="3"/>
  <c r="AG1054" i="3"/>
  <c r="AC1054" i="3"/>
  <c r="Y1054" i="3"/>
  <c r="U1054" i="3"/>
  <c r="Q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BB1049" i="3"/>
  <c r="AL1049" i="3"/>
  <c r="V1049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M1045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7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29" i="3"/>
  <c r="T1029" i="3"/>
  <c r="Y1029" i="3"/>
  <c r="AD1029" i="3"/>
  <c r="AJ1029" i="3"/>
  <c r="AO1029" i="3"/>
  <c r="AT1029" i="3"/>
  <c r="AZ1029" i="3"/>
  <c r="BE1029" i="3"/>
  <c r="P1029" i="3"/>
  <c r="U1029" i="3"/>
  <c r="Z1029" i="3"/>
  <c r="AF1029" i="3"/>
  <c r="AK1029" i="3"/>
  <c r="AP1029" i="3"/>
  <c r="AV1029" i="3"/>
  <c r="BA1029" i="3"/>
  <c r="BF1029" i="3"/>
  <c r="Q1029" i="3"/>
  <c r="V1029" i="3"/>
  <c r="AB1029" i="3"/>
  <c r="AG1029" i="3"/>
  <c r="AL1029" i="3"/>
  <c r="AR1029" i="3"/>
  <c r="AW1029" i="3"/>
  <c r="BB1029" i="3"/>
  <c r="BH1029" i="3"/>
  <c r="M1029" i="3"/>
  <c r="R1029" i="3"/>
  <c r="X1029" i="3"/>
  <c r="AC1029" i="3"/>
  <c r="AH1029" i="3"/>
  <c r="AN1029" i="3"/>
  <c r="AS1029" i="3"/>
  <c r="AX1029" i="3"/>
  <c r="BD1029" i="3"/>
  <c r="BI1029" i="3"/>
  <c r="BH1045" i="3"/>
  <c r="BD1045" i="3"/>
  <c r="AZ1045" i="3"/>
  <c r="AV1045" i="3"/>
  <c r="AR1045" i="3"/>
  <c r="AN1045" i="3"/>
  <c r="AJ1045" i="3"/>
  <c r="AF1045" i="3"/>
  <c r="AB1045" i="3"/>
  <c r="X1045" i="3"/>
  <c r="T1045" i="3"/>
  <c r="P1045" i="3"/>
  <c r="BH1043" i="3"/>
  <c r="BD1043" i="3"/>
  <c r="AZ1043" i="3"/>
  <c r="AV1043" i="3"/>
  <c r="AR1043" i="3"/>
  <c r="AN1043" i="3"/>
  <c r="AJ1043" i="3"/>
  <c r="AF1043" i="3"/>
  <c r="AB1043" i="3"/>
  <c r="X1043" i="3"/>
  <c r="T1043" i="3"/>
  <c r="P1043" i="3"/>
  <c r="BH1041" i="3"/>
  <c r="BD1041" i="3"/>
  <c r="AZ1041" i="3"/>
  <c r="AV1041" i="3"/>
  <c r="AR1041" i="3"/>
  <c r="AN1041" i="3"/>
  <c r="AJ1041" i="3"/>
  <c r="AF1041" i="3"/>
  <c r="AB1041" i="3"/>
  <c r="X1041" i="3"/>
  <c r="T1041" i="3"/>
  <c r="P1041" i="3"/>
  <c r="BH1039" i="3"/>
  <c r="BD1039" i="3"/>
  <c r="AZ1039" i="3"/>
  <c r="AV1039" i="3"/>
  <c r="AR1039" i="3"/>
  <c r="AN1039" i="3"/>
  <c r="AJ1039" i="3"/>
  <c r="AF1039" i="3"/>
  <c r="AB1039" i="3"/>
  <c r="X1039" i="3"/>
  <c r="T1039" i="3"/>
  <c r="P1039" i="3"/>
  <c r="BH1037" i="3"/>
  <c r="BD1037" i="3"/>
  <c r="AZ1037" i="3"/>
  <c r="AV1037" i="3"/>
  <c r="AR1037" i="3"/>
  <c r="AN1037" i="3"/>
  <c r="AJ1037" i="3"/>
  <c r="AF1037" i="3"/>
  <c r="AB1037" i="3"/>
  <c r="X1037" i="3"/>
  <c r="T1037" i="3"/>
  <c r="P1037" i="3"/>
  <c r="BH1035" i="3"/>
  <c r="BD1035" i="3"/>
  <c r="AZ1035" i="3"/>
  <c r="AV1035" i="3"/>
  <c r="AR1035" i="3"/>
  <c r="AN1035" i="3"/>
  <c r="AJ1035" i="3"/>
  <c r="AF1035" i="3"/>
  <c r="AB1035" i="3"/>
  <c r="X1035" i="3"/>
  <c r="T1035" i="3"/>
  <c r="P1035" i="3"/>
  <c r="AX1028" i="3"/>
  <c r="AH1028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09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M1017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O1012" i="3"/>
  <c r="S1012" i="3"/>
  <c r="W1012" i="3"/>
  <c r="AA1012" i="3"/>
  <c r="AE1012" i="3"/>
  <c r="AI1012" i="3"/>
  <c r="AM1012" i="3"/>
  <c r="AQ1012" i="3"/>
  <c r="AU1012" i="3"/>
  <c r="AY1012" i="3"/>
  <c r="BC1012" i="3"/>
  <c r="BG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M1012" i="3"/>
  <c r="Q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R1006" i="3"/>
  <c r="Z1006" i="3"/>
  <c r="AH1006" i="3"/>
  <c r="AP1006" i="3"/>
  <c r="AX1006" i="3"/>
  <c r="BF1006" i="3"/>
  <c r="X1004" i="3"/>
  <c r="AN1004" i="3"/>
  <c r="BD1004" i="3"/>
  <c r="X1002" i="3"/>
  <c r="AN1002" i="3"/>
  <c r="BD1002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BI1045" i="3"/>
  <c r="BE1045" i="3"/>
  <c r="BA1045" i="3"/>
  <c r="AW1045" i="3"/>
  <c r="AS1045" i="3"/>
  <c r="AO1045" i="3"/>
  <c r="AK1045" i="3"/>
  <c r="AG1045" i="3"/>
  <c r="AC1045" i="3"/>
  <c r="Y1045" i="3"/>
  <c r="U1045" i="3"/>
  <c r="Q1045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I1041" i="3"/>
  <c r="BE1041" i="3"/>
  <c r="BA1041" i="3"/>
  <c r="AW1041" i="3"/>
  <c r="AS1041" i="3"/>
  <c r="AO1041" i="3"/>
  <c r="AK1041" i="3"/>
  <c r="AG1041" i="3"/>
  <c r="AC1041" i="3"/>
  <c r="Y1041" i="3"/>
  <c r="U1041" i="3"/>
  <c r="Q1041" i="3"/>
  <c r="BI1039" i="3"/>
  <c r="BE1039" i="3"/>
  <c r="BA1039" i="3"/>
  <c r="AW1039" i="3"/>
  <c r="AS1039" i="3"/>
  <c r="AO1039" i="3"/>
  <c r="AK1039" i="3"/>
  <c r="AG1039" i="3"/>
  <c r="AC1039" i="3"/>
  <c r="Y1039" i="3"/>
  <c r="U1039" i="3"/>
  <c r="Q1039" i="3"/>
  <c r="BI1037" i="3"/>
  <c r="BE1037" i="3"/>
  <c r="BA1037" i="3"/>
  <c r="AW1037" i="3"/>
  <c r="AS1037" i="3"/>
  <c r="AO1037" i="3"/>
  <c r="AK1037" i="3"/>
  <c r="AG1037" i="3"/>
  <c r="AC1037" i="3"/>
  <c r="Y1037" i="3"/>
  <c r="U1037" i="3"/>
  <c r="Q1037" i="3"/>
  <c r="BI1035" i="3"/>
  <c r="BE1035" i="3"/>
  <c r="BA1035" i="3"/>
  <c r="AW1035" i="3"/>
  <c r="AS1035" i="3"/>
  <c r="AO1035" i="3"/>
  <c r="AK1035" i="3"/>
  <c r="AG1035" i="3"/>
  <c r="AC1035" i="3"/>
  <c r="Y1035" i="3"/>
  <c r="U1035" i="3"/>
  <c r="Q1035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BB1028" i="3"/>
  <c r="AL1028" i="3"/>
  <c r="V1028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6" i="3"/>
  <c r="AL1026" i="3"/>
  <c r="V1026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B1024" i="3"/>
  <c r="AL1024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Q1014" i="3"/>
  <c r="U1014" i="3"/>
  <c r="Y1014" i="3"/>
  <c r="AC1014" i="3"/>
  <c r="AG1014" i="3"/>
  <c r="AK1014" i="3"/>
  <c r="AO1014" i="3"/>
  <c r="AS1014" i="3"/>
  <c r="AW1014" i="3"/>
  <c r="BA1014" i="3"/>
  <c r="BE1014" i="3"/>
  <c r="BI1014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P1011" i="3"/>
  <c r="T1011" i="3"/>
  <c r="X1011" i="3"/>
  <c r="AB1011" i="3"/>
  <c r="AF1011" i="3"/>
  <c r="AJ1011" i="3"/>
  <c r="AN1011" i="3"/>
  <c r="AR1011" i="3"/>
  <c r="AV1011" i="3"/>
  <c r="AZ1011" i="3"/>
  <c r="BD1011" i="3"/>
  <c r="BH1011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S1008" i="3"/>
  <c r="X1008" i="3"/>
  <c r="AD1008" i="3"/>
  <c r="AI1008" i="3"/>
  <c r="AN1008" i="3"/>
  <c r="AT1008" i="3"/>
  <c r="AY1008" i="3"/>
  <c r="BD1008" i="3"/>
  <c r="O1008" i="3"/>
  <c r="T1008" i="3"/>
  <c r="Z1008" i="3"/>
  <c r="AE1008" i="3"/>
  <c r="AJ1008" i="3"/>
  <c r="AP1008" i="3"/>
  <c r="AU1008" i="3"/>
  <c r="AZ1008" i="3"/>
  <c r="BF1008" i="3"/>
  <c r="P1008" i="3"/>
  <c r="V1008" i="3"/>
  <c r="AA1008" i="3"/>
  <c r="AF1008" i="3"/>
  <c r="AL1008" i="3"/>
  <c r="AQ1008" i="3"/>
  <c r="AV1008" i="3"/>
  <c r="BB1008" i="3"/>
  <c r="BG1008" i="3"/>
  <c r="R1008" i="3"/>
  <c r="W1008" i="3"/>
  <c r="AB1008" i="3"/>
  <c r="AH1008" i="3"/>
  <c r="AM1008" i="3"/>
  <c r="AR1008" i="3"/>
  <c r="AX1008" i="3"/>
  <c r="BC1008" i="3"/>
  <c r="BH1008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O998" i="3"/>
  <c r="W998" i="3"/>
  <c r="AE998" i="3"/>
  <c r="AM998" i="3"/>
  <c r="AU998" i="3"/>
  <c r="BC998" i="3"/>
  <c r="Q998" i="3"/>
  <c r="Y998" i="3"/>
  <c r="AG998" i="3"/>
  <c r="AO998" i="3"/>
  <c r="AW998" i="3"/>
  <c r="BE998" i="3"/>
  <c r="S998" i="3"/>
  <c r="AA998" i="3"/>
  <c r="AI998" i="3"/>
  <c r="AQ998" i="3"/>
  <c r="AY998" i="3"/>
  <c r="BG998" i="3"/>
  <c r="M998" i="3"/>
  <c r="U998" i="3"/>
  <c r="AC998" i="3"/>
  <c r="AK998" i="3"/>
  <c r="AS998" i="3"/>
  <c r="BA998" i="3"/>
  <c r="BI998" i="3"/>
  <c r="BD1006" i="3"/>
  <c r="AV1006" i="3"/>
  <c r="AN1006" i="3"/>
  <c r="AF1006" i="3"/>
  <c r="X1006" i="3"/>
  <c r="P1006" i="3"/>
  <c r="K1005" i="3"/>
  <c r="AZ1004" i="3"/>
  <c r="AJ1004" i="3"/>
  <c r="T1004" i="3"/>
  <c r="K1003" i="3"/>
  <c r="AZ1002" i="3"/>
  <c r="AJ1002" i="3"/>
  <c r="T1002" i="3"/>
  <c r="BB1001" i="3"/>
  <c r="AL1001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B1006" i="3"/>
  <c r="AT1006" i="3"/>
  <c r="AL1006" i="3"/>
  <c r="AD1006" i="3"/>
  <c r="V1006" i="3"/>
  <c r="N1006" i="3"/>
  <c r="AV1004" i="3"/>
  <c r="AF1004" i="3"/>
  <c r="P1004" i="3"/>
  <c r="AV1002" i="3"/>
  <c r="AF1002" i="3"/>
  <c r="P1002" i="3"/>
  <c r="AX1001" i="3"/>
  <c r="AH1001" i="3"/>
  <c r="R1001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O994" i="3"/>
  <c r="W994" i="3"/>
  <c r="AE994" i="3"/>
  <c r="AM994" i="3"/>
  <c r="AU994" i="3"/>
  <c r="BC994" i="3"/>
  <c r="Q994" i="3"/>
  <c r="Y994" i="3"/>
  <c r="AG994" i="3"/>
  <c r="AO994" i="3"/>
  <c r="AW994" i="3"/>
  <c r="BE994" i="3"/>
  <c r="S994" i="3"/>
  <c r="AA994" i="3"/>
  <c r="AI994" i="3"/>
  <c r="AQ994" i="3"/>
  <c r="AY994" i="3"/>
  <c r="BG994" i="3"/>
  <c r="M994" i="3"/>
  <c r="U994" i="3"/>
  <c r="AC994" i="3"/>
  <c r="AK994" i="3"/>
  <c r="AS994" i="3"/>
  <c r="BA994" i="3"/>
  <c r="BI994" i="3"/>
  <c r="R991" i="3"/>
  <c r="AB991" i="3"/>
  <c r="AM991" i="3"/>
  <c r="AX991" i="3"/>
  <c r="BG991" i="3"/>
  <c r="T991" i="3"/>
  <c r="AE991" i="3"/>
  <c r="AP991" i="3"/>
  <c r="AZ991" i="3"/>
  <c r="BI991" i="3"/>
  <c r="O991" i="3"/>
  <c r="Z991" i="3"/>
  <c r="AJ991" i="3"/>
  <c r="AU991" i="3"/>
  <c r="BE991" i="3"/>
  <c r="K1007" i="3"/>
  <c r="BH1006" i="3"/>
  <c r="AZ1006" i="3"/>
  <c r="AR1006" i="3"/>
  <c r="AJ1006" i="3"/>
  <c r="AB1006" i="3"/>
  <c r="T1006" i="3"/>
  <c r="BH1004" i="3"/>
  <c r="AR1004" i="3"/>
  <c r="AB1004" i="3"/>
  <c r="BH1002" i="3"/>
  <c r="AR1002" i="3"/>
  <c r="AB1002" i="3"/>
  <c r="AT1001" i="3"/>
  <c r="AD1001" i="3"/>
  <c r="N1001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O996" i="3"/>
  <c r="W996" i="3"/>
  <c r="AE996" i="3"/>
  <c r="AM996" i="3"/>
  <c r="AU996" i="3"/>
  <c r="BC996" i="3"/>
  <c r="Q996" i="3"/>
  <c r="Y996" i="3"/>
  <c r="AG996" i="3"/>
  <c r="AO996" i="3"/>
  <c r="AW996" i="3"/>
  <c r="BE996" i="3"/>
  <c r="S996" i="3"/>
  <c r="AA996" i="3"/>
  <c r="AI996" i="3"/>
  <c r="AQ996" i="3"/>
  <c r="AY996" i="3"/>
  <c r="BG996" i="3"/>
  <c r="M996" i="3"/>
  <c r="U996" i="3"/>
  <c r="AC996" i="3"/>
  <c r="AK996" i="3"/>
  <c r="AS996" i="3"/>
  <c r="BA996" i="3"/>
  <c r="BI996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O992" i="3"/>
  <c r="W992" i="3"/>
  <c r="AE992" i="3"/>
  <c r="AM992" i="3"/>
  <c r="AU992" i="3"/>
  <c r="BC992" i="3"/>
  <c r="Q992" i="3"/>
  <c r="Y992" i="3"/>
  <c r="AG992" i="3"/>
  <c r="AO992" i="3"/>
  <c r="AW992" i="3"/>
  <c r="BE992" i="3"/>
  <c r="S992" i="3"/>
  <c r="AA992" i="3"/>
  <c r="AI992" i="3"/>
  <c r="AQ992" i="3"/>
  <c r="AY992" i="3"/>
  <c r="BG992" i="3"/>
  <c r="M992" i="3"/>
  <c r="U992" i="3"/>
  <c r="AC992" i="3"/>
  <c r="AK992" i="3"/>
  <c r="AS992" i="3"/>
  <c r="BA992" i="3"/>
  <c r="BI992" i="3"/>
  <c r="L1000" i="3"/>
  <c r="P1000" i="3" s="1"/>
  <c r="BI999" i="3"/>
  <c r="BD999" i="3"/>
  <c r="AY999" i="3"/>
  <c r="AS999" i="3"/>
  <c r="AN999" i="3"/>
  <c r="AI999" i="3"/>
  <c r="AC999" i="3"/>
  <c r="X999" i="3"/>
  <c r="Q999" i="3"/>
  <c r="BE997" i="3"/>
  <c r="AW997" i="3"/>
  <c r="AO997" i="3"/>
  <c r="AG997" i="3"/>
  <c r="Y997" i="3"/>
  <c r="Q997" i="3"/>
  <c r="BE995" i="3"/>
  <c r="AW995" i="3"/>
  <c r="AO995" i="3"/>
  <c r="AG995" i="3"/>
  <c r="Y995" i="3"/>
  <c r="Q995" i="3"/>
  <c r="AO993" i="3"/>
  <c r="AG993" i="3"/>
  <c r="Y993" i="3"/>
  <c r="Q993" i="3"/>
  <c r="BH999" i="3"/>
  <c r="BC999" i="3"/>
  <c r="AW999" i="3"/>
  <c r="AR999" i="3"/>
  <c r="AM999" i="3"/>
  <c r="AG999" i="3"/>
  <c r="AB999" i="3"/>
  <c r="W999" i="3"/>
  <c r="O999" i="3"/>
  <c r="BC997" i="3"/>
  <c r="AU997" i="3"/>
  <c r="AM997" i="3"/>
  <c r="AE997" i="3"/>
  <c r="W997" i="3"/>
  <c r="O997" i="3"/>
  <c r="BC995" i="3"/>
  <c r="AU995" i="3"/>
  <c r="AM995" i="3"/>
  <c r="AE995" i="3"/>
  <c r="W995" i="3"/>
  <c r="O995" i="3"/>
  <c r="BC993" i="3"/>
  <c r="AU993" i="3"/>
  <c r="AM993" i="3"/>
  <c r="AE993" i="3"/>
  <c r="W993" i="3"/>
  <c r="O993" i="3"/>
  <c r="BC991" i="3"/>
  <c r="AR991" i="3"/>
  <c r="AH991" i="3"/>
  <c r="AX989" i="3"/>
  <c r="AB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N989" i="3"/>
  <c r="S989" i="3"/>
  <c r="X989" i="3"/>
  <c r="AD989" i="3"/>
  <c r="AI989" i="3"/>
  <c r="AN989" i="3"/>
  <c r="AT989" i="3"/>
  <c r="AY989" i="3"/>
  <c r="BD989" i="3"/>
  <c r="O989" i="3"/>
  <c r="T989" i="3"/>
  <c r="Z989" i="3"/>
  <c r="AE989" i="3"/>
  <c r="AJ989" i="3"/>
  <c r="AP989" i="3"/>
  <c r="AU989" i="3"/>
  <c r="AZ989" i="3"/>
  <c r="BF989" i="3"/>
  <c r="P989" i="3"/>
  <c r="V989" i="3"/>
  <c r="AA989" i="3"/>
  <c r="AF989" i="3"/>
  <c r="AL989" i="3"/>
  <c r="AQ989" i="3"/>
  <c r="AV989" i="3"/>
  <c r="BB989" i="3"/>
  <c r="BG989" i="3"/>
  <c r="AB984" i="3"/>
  <c r="BG999" i="3"/>
  <c r="BA999" i="3"/>
  <c r="AV999" i="3"/>
  <c r="AQ999" i="3"/>
  <c r="AK999" i="3"/>
  <c r="AF999" i="3"/>
  <c r="AA999" i="3"/>
  <c r="U999" i="3"/>
  <c r="BI997" i="3"/>
  <c r="BA997" i="3"/>
  <c r="AS997" i="3"/>
  <c r="AK997" i="3"/>
  <c r="AC997" i="3"/>
  <c r="U997" i="3"/>
  <c r="BI995" i="3"/>
  <c r="BA995" i="3"/>
  <c r="AS995" i="3"/>
  <c r="AK995" i="3"/>
  <c r="AC995" i="3"/>
  <c r="U995" i="3"/>
  <c r="BI993" i="3"/>
  <c r="BA993" i="3"/>
  <c r="AS993" i="3"/>
  <c r="AK993" i="3"/>
  <c r="AC993" i="3"/>
  <c r="U993" i="3"/>
  <c r="M991" i="3"/>
  <c r="Q991" i="3"/>
  <c r="U991" i="3"/>
  <c r="Y991" i="3"/>
  <c r="AC991" i="3"/>
  <c r="AG991" i="3"/>
  <c r="AK991" i="3"/>
  <c r="AO991" i="3"/>
  <c r="AS991" i="3"/>
  <c r="AW991" i="3"/>
  <c r="BA991" i="3"/>
  <c r="N991" i="3"/>
  <c r="S991" i="3"/>
  <c r="X991" i="3"/>
  <c r="AD991" i="3"/>
  <c r="AI991" i="3"/>
  <c r="AN991" i="3"/>
  <c r="AT991" i="3"/>
  <c r="AY991" i="3"/>
  <c r="BD991" i="3"/>
  <c r="BH991" i="3"/>
  <c r="P991" i="3"/>
  <c r="V991" i="3"/>
  <c r="AA991" i="3"/>
  <c r="AF991" i="3"/>
  <c r="AL991" i="3"/>
  <c r="AQ991" i="3"/>
  <c r="AV991" i="3"/>
  <c r="BB991" i="3"/>
  <c r="BF991" i="3"/>
  <c r="AR989" i="3"/>
  <c r="W989" i="3"/>
  <c r="P988" i="3"/>
  <c r="X988" i="3"/>
  <c r="AF988" i="3"/>
  <c r="AN988" i="3"/>
  <c r="AV988" i="3"/>
  <c r="BD988" i="3"/>
  <c r="T984" i="3"/>
  <c r="AJ984" i="3"/>
  <c r="AZ984" i="3"/>
  <c r="X984" i="3"/>
  <c r="AN984" i="3"/>
  <c r="BD984" i="3"/>
  <c r="P984" i="3"/>
  <c r="AF984" i="3"/>
  <c r="AV984" i="3"/>
  <c r="P999" i="3"/>
  <c r="T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P997" i="3"/>
  <c r="T997" i="3"/>
  <c r="X997" i="3"/>
  <c r="AB997" i="3"/>
  <c r="AF997" i="3"/>
  <c r="AJ997" i="3"/>
  <c r="AN997" i="3"/>
  <c r="AR997" i="3"/>
  <c r="AV997" i="3"/>
  <c r="AZ997" i="3"/>
  <c r="BD997" i="3"/>
  <c r="BH997" i="3"/>
  <c r="N997" i="3"/>
  <c r="R997" i="3"/>
  <c r="V997" i="3"/>
  <c r="Z997" i="3"/>
  <c r="AD997" i="3"/>
  <c r="AH997" i="3"/>
  <c r="AL997" i="3"/>
  <c r="AP997" i="3"/>
  <c r="AT997" i="3"/>
  <c r="AX997" i="3"/>
  <c r="BB997" i="3"/>
  <c r="BF997" i="3"/>
  <c r="P995" i="3"/>
  <c r="T995" i="3"/>
  <c r="X995" i="3"/>
  <c r="AB995" i="3"/>
  <c r="AF995" i="3"/>
  <c r="AJ995" i="3"/>
  <c r="AN995" i="3"/>
  <c r="AR995" i="3"/>
  <c r="AV995" i="3"/>
  <c r="AZ995" i="3"/>
  <c r="BD995" i="3"/>
  <c r="BH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3" i="3"/>
  <c r="T993" i="3"/>
  <c r="X993" i="3"/>
  <c r="AB993" i="3"/>
  <c r="AF993" i="3"/>
  <c r="AJ993" i="3"/>
  <c r="AN993" i="3"/>
  <c r="AR993" i="3"/>
  <c r="AV993" i="3"/>
  <c r="AZ993" i="3"/>
  <c r="BD993" i="3"/>
  <c r="BH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BH989" i="3"/>
  <c r="AM989" i="3"/>
  <c r="N982" i="3"/>
  <c r="R982" i="3"/>
  <c r="V982" i="3"/>
  <c r="Z982" i="3"/>
  <c r="AD982" i="3"/>
  <c r="M982" i="3"/>
  <c r="S982" i="3"/>
  <c r="X982" i="3"/>
  <c r="AC982" i="3"/>
  <c r="AH982" i="3"/>
  <c r="AL982" i="3"/>
  <c r="AP982" i="3"/>
  <c r="AT982" i="3"/>
  <c r="AX982" i="3"/>
  <c r="BB982" i="3"/>
  <c r="BF982" i="3"/>
  <c r="O982" i="3"/>
  <c r="T982" i="3"/>
  <c r="Y982" i="3"/>
  <c r="AE982" i="3"/>
  <c r="AI982" i="3"/>
  <c r="AM982" i="3"/>
  <c r="AQ982" i="3"/>
  <c r="AU982" i="3"/>
  <c r="AY982" i="3"/>
  <c r="BC982" i="3"/>
  <c r="BG982" i="3"/>
  <c r="Q982" i="3"/>
  <c r="W982" i="3"/>
  <c r="AB982" i="3"/>
  <c r="AG982" i="3"/>
  <c r="AK982" i="3"/>
  <c r="AO982" i="3"/>
  <c r="AS982" i="3"/>
  <c r="AW982" i="3"/>
  <c r="BA982" i="3"/>
  <c r="BE982" i="3"/>
  <c r="BI982" i="3"/>
  <c r="BF988" i="3"/>
  <c r="AX988" i="3"/>
  <c r="AP988" i="3"/>
  <c r="AH988" i="3"/>
  <c r="Z988" i="3"/>
  <c r="BB987" i="3"/>
  <c r="AT987" i="3"/>
  <c r="AL987" i="3"/>
  <c r="AD987" i="3"/>
  <c r="V987" i="3"/>
  <c r="BF986" i="3"/>
  <c r="AX986" i="3"/>
  <c r="AP986" i="3"/>
  <c r="AH986" i="3"/>
  <c r="Z986" i="3"/>
  <c r="BB985" i="3"/>
  <c r="AT985" i="3"/>
  <c r="AD985" i="3"/>
  <c r="BH984" i="3"/>
  <c r="AR984" i="3"/>
  <c r="AT983" i="3"/>
  <c r="AD983" i="3"/>
  <c r="BH982" i="3"/>
  <c r="AR982" i="3"/>
  <c r="AA982" i="3"/>
  <c r="AU981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BD986" i="3"/>
  <c r="AV986" i="3"/>
  <c r="AN986" i="3"/>
  <c r="AF986" i="3"/>
  <c r="X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P985" i="3"/>
  <c r="T985" i="3"/>
  <c r="X985" i="3"/>
  <c r="AB985" i="3"/>
  <c r="AF985" i="3"/>
  <c r="AJ985" i="3"/>
  <c r="AN985" i="3"/>
  <c r="AR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BD982" i="3"/>
  <c r="AN982" i="3"/>
  <c r="U982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S979" i="3"/>
  <c r="AA979" i="3"/>
  <c r="AI979" i="3"/>
  <c r="AQ979" i="3"/>
  <c r="AY979" i="3"/>
  <c r="BG979" i="3"/>
  <c r="M979" i="3"/>
  <c r="U979" i="3"/>
  <c r="AC979" i="3"/>
  <c r="AK979" i="3"/>
  <c r="AS979" i="3"/>
  <c r="BA979" i="3"/>
  <c r="BI979" i="3"/>
  <c r="O979" i="3"/>
  <c r="W979" i="3"/>
  <c r="AE979" i="3"/>
  <c r="AM979" i="3"/>
  <c r="AU979" i="3"/>
  <c r="BC979" i="3"/>
  <c r="Q979" i="3"/>
  <c r="Y979" i="3"/>
  <c r="AG979" i="3"/>
  <c r="AO979" i="3"/>
  <c r="AW979" i="3"/>
  <c r="BE979" i="3"/>
  <c r="K990" i="3"/>
  <c r="BB988" i="3"/>
  <c r="AT988" i="3"/>
  <c r="AL988" i="3"/>
  <c r="AD988" i="3"/>
  <c r="V988" i="3"/>
  <c r="N988" i="3"/>
  <c r="BF987" i="3"/>
  <c r="AX987" i="3"/>
  <c r="AP987" i="3"/>
  <c r="AH987" i="3"/>
  <c r="Z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B986" i="3"/>
  <c r="AT986" i="3"/>
  <c r="AL986" i="3"/>
  <c r="AD986" i="3"/>
  <c r="V986" i="3"/>
  <c r="N986" i="3"/>
  <c r="BF985" i="3"/>
  <c r="AX985" i="3"/>
  <c r="AL985" i="3"/>
  <c r="V985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BB983" i="3"/>
  <c r="AL983" i="3"/>
  <c r="V983" i="3"/>
  <c r="AZ982" i="3"/>
  <c r="AJ982" i="3"/>
  <c r="P982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S981" i="3"/>
  <c r="AA981" i="3"/>
  <c r="AI981" i="3"/>
  <c r="AQ981" i="3"/>
  <c r="AY981" i="3"/>
  <c r="BG981" i="3"/>
  <c r="M981" i="3"/>
  <c r="U981" i="3"/>
  <c r="AC981" i="3"/>
  <c r="AK981" i="3"/>
  <c r="AS981" i="3"/>
  <c r="BA981" i="3"/>
  <c r="BI981" i="3"/>
  <c r="Q981" i="3"/>
  <c r="Y981" i="3"/>
  <c r="AG981" i="3"/>
  <c r="AO981" i="3"/>
  <c r="AW981" i="3"/>
  <c r="BE981" i="3"/>
  <c r="BI980" i="3"/>
  <c r="BA980" i="3"/>
  <c r="AS980" i="3"/>
  <c r="AK980" i="3"/>
  <c r="AC980" i="3"/>
  <c r="U980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M974" i="3"/>
  <c r="Q974" i="3"/>
  <c r="U974" i="3"/>
  <c r="Y974" i="3"/>
  <c r="AC974" i="3"/>
  <c r="AG974" i="3"/>
  <c r="AK974" i="3"/>
  <c r="AO974" i="3"/>
  <c r="AS974" i="3"/>
  <c r="AW974" i="3"/>
  <c r="BA974" i="3"/>
  <c r="BE974" i="3"/>
  <c r="BI974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P978" i="3"/>
  <c r="T978" i="3"/>
  <c r="X978" i="3"/>
  <c r="AB978" i="3"/>
  <c r="AF978" i="3"/>
  <c r="AJ978" i="3"/>
  <c r="AN978" i="3"/>
  <c r="AR978" i="3"/>
  <c r="AV978" i="3"/>
  <c r="AZ978" i="3"/>
  <c r="BD978" i="3"/>
  <c r="BH978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I976" i="3"/>
  <c r="AS976" i="3"/>
  <c r="AC976" i="3"/>
  <c r="M976" i="3"/>
  <c r="M972" i="3"/>
  <c r="S972" i="3"/>
  <c r="X972" i="3"/>
  <c r="AC972" i="3"/>
  <c r="AI972" i="3"/>
  <c r="AN972" i="3"/>
  <c r="AS972" i="3"/>
  <c r="AY972" i="3"/>
  <c r="BD972" i="3"/>
  <c r="BI972" i="3"/>
  <c r="P972" i="3"/>
  <c r="U972" i="3"/>
  <c r="AA972" i="3"/>
  <c r="AF972" i="3"/>
  <c r="AK972" i="3"/>
  <c r="AQ972" i="3"/>
  <c r="AV972" i="3"/>
  <c r="BA972" i="3"/>
  <c r="BG972" i="3"/>
  <c r="BE980" i="3"/>
  <c r="AW980" i="3"/>
  <c r="AO980" i="3"/>
  <c r="AG980" i="3"/>
  <c r="Y980" i="3"/>
  <c r="Q980" i="3"/>
  <c r="BE978" i="3"/>
  <c r="AW978" i="3"/>
  <c r="AO978" i="3"/>
  <c r="AG978" i="3"/>
  <c r="Y978" i="3"/>
  <c r="Q978" i="3"/>
  <c r="BC977" i="3"/>
  <c r="AM977" i="3"/>
  <c r="W977" i="3"/>
  <c r="BE976" i="3"/>
  <c r="AO976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R973" i="3"/>
  <c r="W973" i="3"/>
  <c r="AC973" i="3"/>
  <c r="AH973" i="3"/>
  <c r="AM973" i="3"/>
  <c r="AS973" i="3"/>
  <c r="AX973" i="3"/>
  <c r="BC973" i="3"/>
  <c r="BI973" i="3"/>
  <c r="N973" i="3"/>
  <c r="S973" i="3"/>
  <c r="Y973" i="3"/>
  <c r="AD973" i="3"/>
  <c r="AI973" i="3"/>
  <c r="AO973" i="3"/>
  <c r="AT973" i="3"/>
  <c r="AY973" i="3"/>
  <c r="BE973" i="3"/>
  <c r="O973" i="3"/>
  <c r="U973" i="3"/>
  <c r="Z973" i="3"/>
  <c r="AE973" i="3"/>
  <c r="AK973" i="3"/>
  <c r="AP973" i="3"/>
  <c r="AU973" i="3"/>
  <c r="BA973" i="3"/>
  <c r="BF973" i="3"/>
  <c r="Q973" i="3"/>
  <c r="V973" i="3"/>
  <c r="AA973" i="3"/>
  <c r="AG973" i="3"/>
  <c r="AL973" i="3"/>
  <c r="AQ973" i="3"/>
  <c r="AW973" i="3"/>
  <c r="BB973" i="3"/>
  <c r="BG973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O969" i="3"/>
  <c r="W969" i="3"/>
  <c r="AE969" i="3"/>
  <c r="AM969" i="3"/>
  <c r="AU969" i="3"/>
  <c r="BC969" i="3"/>
  <c r="Q969" i="3"/>
  <c r="Y969" i="3"/>
  <c r="AG969" i="3"/>
  <c r="AO969" i="3"/>
  <c r="AW969" i="3"/>
  <c r="BE969" i="3"/>
  <c r="S969" i="3"/>
  <c r="AA969" i="3"/>
  <c r="AI969" i="3"/>
  <c r="AQ969" i="3"/>
  <c r="AY969" i="3"/>
  <c r="BG969" i="3"/>
  <c r="M969" i="3"/>
  <c r="U969" i="3"/>
  <c r="AC969" i="3"/>
  <c r="AK969" i="3"/>
  <c r="AS969" i="3"/>
  <c r="BA969" i="3"/>
  <c r="BI969" i="3"/>
  <c r="BC980" i="3"/>
  <c r="AU980" i="3"/>
  <c r="AM980" i="3"/>
  <c r="AE980" i="3"/>
  <c r="W980" i="3"/>
  <c r="O980" i="3"/>
  <c r="BC978" i="3"/>
  <c r="AU978" i="3"/>
  <c r="AM978" i="3"/>
  <c r="AE978" i="3"/>
  <c r="W978" i="3"/>
  <c r="O978" i="3"/>
  <c r="AY977" i="3"/>
  <c r="AI977" i="3"/>
  <c r="S977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BI975" i="3"/>
  <c r="BE975" i="3"/>
  <c r="BA975" i="3"/>
  <c r="AW975" i="3"/>
  <c r="AS975" i="3"/>
  <c r="AO975" i="3"/>
  <c r="AK975" i="3"/>
  <c r="AG975" i="3"/>
  <c r="AC975" i="3"/>
  <c r="Y975" i="3"/>
  <c r="U975" i="3"/>
  <c r="Q975" i="3"/>
  <c r="M975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H975" i="3"/>
  <c r="BD975" i="3"/>
  <c r="AZ975" i="3"/>
  <c r="AV975" i="3"/>
  <c r="AR975" i="3"/>
  <c r="AN975" i="3"/>
  <c r="AJ975" i="3"/>
  <c r="AF975" i="3"/>
  <c r="AB975" i="3"/>
  <c r="X975" i="3"/>
  <c r="T975" i="3"/>
  <c r="P975" i="3"/>
  <c r="BE972" i="3"/>
  <c r="AZ972" i="3"/>
  <c r="AU972" i="3"/>
  <c r="AO972" i="3"/>
  <c r="AJ972" i="3"/>
  <c r="AE972" i="3"/>
  <c r="Y972" i="3"/>
  <c r="T972" i="3"/>
  <c r="O972" i="3"/>
  <c r="BF971" i="3"/>
  <c r="BA971" i="3"/>
  <c r="AU971" i="3"/>
  <c r="AP971" i="3"/>
  <c r="AK971" i="3"/>
  <c r="AE971" i="3"/>
  <c r="Z971" i="3"/>
  <c r="U971" i="3"/>
  <c r="O971" i="3"/>
  <c r="BE970" i="3"/>
  <c r="AZ970" i="3"/>
  <c r="AU970" i="3"/>
  <c r="AO970" i="3"/>
  <c r="AJ970" i="3"/>
  <c r="AE970" i="3"/>
  <c r="W970" i="3"/>
  <c r="O970" i="3"/>
  <c r="BG968" i="3"/>
  <c r="AQ968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M968" i="3"/>
  <c r="Q968" i="3"/>
  <c r="U968" i="3"/>
  <c r="Y968" i="3"/>
  <c r="AC968" i="3"/>
  <c r="AG968" i="3"/>
  <c r="AK968" i="3"/>
  <c r="AO968" i="3"/>
  <c r="AS968" i="3"/>
  <c r="AW968" i="3"/>
  <c r="BA968" i="3"/>
  <c r="BE968" i="3"/>
  <c r="BI968" i="3"/>
  <c r="BI967" i="3"/>
  <c r="AS967" i="3"/>
  <c r="AC967" i="3"/>
  <c r="M967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Q966" i="3"/>
  <c r="W966" i="3"/>
  <c r="AB966" i="3"/>
  <c r="AG966" i="3"/>
  <c r="AM966" i="3"/>
  <c r="AR966" i="3"/>
  <c r="AW966" i="3"/>
  <c r="BC966" i="3"/>
  <c r="BH966" i="3"/>
  <c r="M966" i="3"/>
  <c r="S966" i="3"/>
  <c r="X966" i="3"/>
  <c r="AC966" i="3"/>
  <c r="AI966" i="3"/>
  <c r="AN966" i="3"/>
  <c r="AS966" i="3"/>
  <c r="AY966" i="3"/>
  <c r="BD966" i="3"/>
  <c r="BI966" i="3"/>
  <c r="O966" i="3"/>
  <c r="T966" i="3"/>
  <c r="Y966" i="3"/>
  <c r="AE966" i="3"/>
  <c r="AJ966" i="3"/>
  <c r="AO966" i="3"/>
  <c r="AU966" i="3"/>
  <c r="AZ966" i="3"/>
  <c r="BE966" i="3"/>
  <c r="P966" i="3"/>
  <c r="U966" i="3"/>
  <c r="AA966" i="3"/>
  <c r="AF966" i="3"/>
  <c r="AK966" i="3"/>
  <c r="AQ966" i="3"/>
  <c r="AV966" i="3"/>
  <c r="BA966" i="3"/>
  <c r="BG966" i="3"/>
  <c r="BE971" i="3"/>
  <c r="AY971" i="3"/>
  <c r="AT971" i="3"/>
  <c r="AO971" i="3"/>
  <c r="AI971" i="3"/>
  <c r="AD971" i="3"/>
  <c r="Y971" i="3"/>
  <c r="S971" i="3"/>
  <c r="N971" i="3"/>
  <c r="BI970" i="3"/>
  <c r="BD970" i="3"/>
  <c r="AY970" i="3"/>
  <c r="AS970" i="3"/>
  <c r="AN970" i="3"/>
  <c r="AI970" i="3"/>
  <c r="AC970" i="3"/>
  <c r="U970" i="3"/>
  <c r="BC968" i="3"/>
  <c r="AM968" i="3"/>
  <c r="W968" i="3"/>
  <c r="BE967" i="3"/>
  <c r="AO967" i="3"/>
  <c r="BF975" i="3"/>
  <c r="BB975" i="3"/>
  <c r="AX975" i="3"/>
  <c r="AT975" i="3"/>
  <c r="AP975" i="3"/>
  <c r="AL975" i="3"/>
  <c r="AH975" i="3"/>
  <c r="AD975" i="3"/>
  <c r="Z975" i="3"/>
  <c r="V975" i="3"/>
  <c r="R975" i="3"/>
  <c r="BH972" i="3"/>
  <c r="BC972" i="3"/>
  <c r="AW972" i="3"/>
  <c r="AR972" i="3"/>
  <c r="AM972" i="3"/>
  <c r="AG972" i="3"/>
  <c r="AB972" i="3"/>
  <c r="W972" i="3"/>
  <c r="Q972" i="3"/>
  <c r="BI971" i="3"/>
  <c r="BC971" i="3"/>
  <c r="AX971" i="3"/>
  <c r="AS971" i="3"/>
  <c r="AM971" i="3"/>
  <c r="AH971" i="3"/>
  <c r="AC971" i="3"/>
  <c r="W971" i="3"/>
  <c r="R971" i="3"/>
  <c r="M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P970" i="3"/>
  <c r="T970" i="3"/>
  <c r="X970" i="3"/>
  <c r="AB970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N967" i="3"/>
  <c r="R967" i="3"/>
  <c r="V967" i="3"/>
  <c r="Z967" i="3"/>
  <c r="AD967" i="3"/>
  <c r="AH967" i="3"/>
  <c r="AL967" i="3"/>
  <c r="AP967" i="3"/>
  <c r="AT967" i="3"/>
  <c r="AX967" i="3"/>
  <c r="BB967" i="3"/>
  <c r="BF967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G965" i="3"/>
  <c r="BB965" i="3"/>
  <c r="AW965" i="3"/>
  <c r="AQ965" i="3"/>
  <c r="AL965" i="3"/>
  <c r="AG965" i="3"/>
  <c r="AA965" i="3"/>
  <c r="V965" i="3"/>
  <c r="P965" i="3"/>
  <c r="T965" i="3"/>
  <c r="X965" i="3"/>
  <c r="AB965" i="3"/>
  <c r="AF965" i="3"/>
  <c r="AJ965" i="3"/>
  <c r="AN965" i="3"/>
  <c r="AR965" i="3"/>
  <c r="AV965" i="3"/>
  <c r="AZ965" i="3"/>
  <c r="BD965" i="3"/>
  <c r="BH965" i="3"/>
  <c r="BD964" i="3"/>
  <c r="AV964" i="3"/>
  <c r="AN964" i="3"/>
  <c r="AF964" i="3"/>
  <c r="X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M960" i="3"/>
  <c r="Q960" i="3"/>
  <c r="U960" i="3"/>
  <c r="Y960" i="3"/>
  <c r="AC960" i="3"/>
  <c r="AG960" i="3"/>
  <c r="AK960" i="3"/>
  <c r="AO960" i="3"/>
  <c r="AS960" i="3"/>
  <c r="AW960" i="3"/>
  <c r="BA960" i="3"/>
  <c r="BE960" i="3"/>
  <c r="BI960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F965" i="3"/>
  <c r="BA965" i="3"/>
  <c r="AU965" i="3"/>
  <c r="AP965" i="3"/>
  <c r="AK965" i="3"/>
  <c r="AE965" i="3"/>
  <c r="Z965" i="3"/>
  <c r="U965" i="3"/>
  <c r="O965" i="3"/>
  <c r="BI964" i="3"/>
  <c r="BA964" i="3"/>
  <c r="AS964" i="3"/>
  <c r="AK964" i="3"/>
  <c r="AC964" i="3"/>
  <c r="BC963" i="3"/>
  <c r="AM963" i="3"/>
  <c r="W963" i="3"/>
  <c r="BC961" i="3"/>
  <c r="AM961" i="3"/>
  <c r="W961" i="3"/>
  <c r="N958" i="3"/>
  <c r="T958" i="3"/>
  <c r="Y958" i="3"/>
  <c r="AD958" i="3"/>
  <c r="AJ958" i="3"/>
  <c r="AO958" i="3"/>
  <c r="AT958" i="3"/>
  <c r="AZ958" i="3"/>
  <c r="BE958" i="3"/>
  <c r="P958" i="3"/>
  <c r="N956" i="3"/>
  <c r="T956" i="3"/>
  <c r="Y956" i="3"/>
  <c r="AD956" i="3"/>
  <c r="AJ956" i="3"/>
  <c r="AO956" i="3"/>
  <c r="AT956" i="3"/>
  <c r="AZ956" i="3"/>
  <c r="BE956" i="3"/>
  <c r="P956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N964" i="3"/>
  <c r="R964" i="3"/>
  <c r="V964" i="3"/>
  <c r="Z964" i="3"/>
  <c r="AD964" i="3"/>
  <c r="AH964" i="3"/>
  <c r="AL964" i="3"/>
  <c r="AP964" i="3"/>
  <c r="AT964" i="3"/>
  <c r="AX964" i="3"/>
  <c r="BB964" i="3"/>
  <c r="BF964" i="3"/>
  <c r="AY963" i="3"/>
  <c r="AI963" i="3"/>
  <c r="S963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AY961" i="3"/>
  <c r="AI961" i="3"/>
  <c r="S961" i="3"/>
  <c r="BI965" i="3"/>
  <c r="BC965" i="3"/>
  <c r="AX965" i="3"/>
  <c r="AS965" i="3"/>
  <c r="AM965" i="3"/>
  <c r="AH965" i="3"/>
  <c r="AC965" i="3"/>
  <c r="W965" i="3"/>
  <c r="R965" i="3"/>
  <c r="M965" i="3"/>
  <c r="BE964" i="3"/>
  <c r="AW964" i="3"/>
  <c r="AO964" i="3"/>
  <c r="AG964" i="3"/>
  <c r="Y964" i="3"/>
  <c r="Q964" i="3"/>
  <c r="AU963" i="3"/>
  <c r="AE963" i="3"/>
  <c r="O963" i="3"/>
  <c r="AW962" i="3"/>
  <c r="AG962" i="3"/>
  <c r="Q962" i="3"/>
  <c r="AU961" i="3"/>
  <c r="AE961" i="3"/>
  <c r="O961" i="3"/>
  <c r="BH959" i="3"/>
  <c r="BD959" i="3"/>
  <c r="AZ959" i="3"/>
  <c r="AV959" i="3"/>
  <c r="AR959" i="3"/>
  <c r="AN959" i="3"/>
  <c r="AJ959" i="3"/>
  <c r="AF959" i="3"/>
  <c r="AB959" i="3"/>
  <c r="X959" i="3"/>
  <c r="T959" i="3"/>
  <c r="BF958" i="3"/>
  <c r="BA958" i="3"/>
  <c r="AV958" i="3"/>
  <c r="AP958" i="3"/>
  <c r="AK958" i="3"/>
  <c r="AF958" i="3"/>
  <c r="Z958" i="3"/>
  <c r="U958" i="3"/>
  <c r="BF957" i="3"/>
  <c r="AZ957" i="3"/>
  <c r="AU957" i="3"/>
  <c r="AP957" i="3"/>
  <c r="AJ957" i="3"/>
  <c r="AE957" i="3"/>
  <c r="Z957" i="3"/>
  <c r="T957" i="3"/>
  <c r="BF956" i="3"/>
  <c r="BA956" i="3"/>
  <c r="AV956" i="3"/>
  <c r="AP956" i="3"/>
  <c r="AK956" i="3"/>
  <c r="AF956" i="3"/>
  <c r="Z956" i="3"/>
  <c r="U956" i="3"/>
  <c r="BF955" i="3"/>
  <c r="AZ955" i="3"/>
  <c r="AU955" i="3"/>
  <c r="AP955" i="3"/>
  <c r="AJ955" i="3"/>
  <c r="AE955" i="3"/>
  <c r="Z955" i="3"/>
  <c r="T955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D955" i="3"/>
  <c r="AY955" i="3"/>
  <c r="AT955" i="3"/>
  <c r="AN955" i="3"/>
  <c r="AI955" i="3"/>
  <c r="AD955" i="3"/>
  <c r="X955" i="3"/>
  <c r="S955" i="3"/>
  <c r="N955" i="3"/>
  <c r="BI958" i="3"/>
  <c r="BD958" i="3"/>
  <c r="AX958" i="3"/>
  <c r="AS958" i="3"/>
  <c r="AN958" i="3"/>
  <c r="AH958" i="3"/>
  <c r="AC958" i="3"/>
  <c r="X958" i="3"/>
  <c r="R958" i="3"/>
  <c r="M958" i="3"/>
  <c r="BI956" i="3"/>
  <c r="BD956" i="3"/>
  <c r="AX956" i="3"/>
  <c r="AS956" i="3"/>
  <c r="AN956" i="3"/>
  <c r="AH956" i="3"/>
  <c r="AC956" i="3"/>
  <c r="X956" i="3"/>
  <c r="R956" i="3"/>
  <c r="M956" i="3"/>
  <c r="BI959" i="3"/>
  <c r="BE959" i="3"/>
  <c r="BA959" i="3"/>
  <c r="AW959" i="3"/>
  <c r="AS959" i="3"/>
  <c r="AO959" i="3"/>
  <c r="AK959" i="3"/>
  <c r="AG959" i="3"/>
  <c r="AC959" i="3"/>
  <c r="Y959" i="3"/>
  <c r="U959" i="3"/>
  <c r="M959" i="3"/>
  <c r="Q959" i="3"/>
  <c r="BH958" i="3"/>
  <c r="BB958" i="3"/>
  <c r="AW958" i="3"/>
  <c r="AR958" i="3"/>
  <c r="AL958" i="3"/>
  <c r="AG958" i="3"/>
  <c r="AB958" i="3"/>
  <c r="V958" i="3"/>
  <c r="Q958" i="3"/>
  <c r="BG957" i="3"/>
  <c r="BB957" i="3"/>
  <c r="AV957" i="3"/>
  <c r="AQ957" i="3"/>
  <c r="AL957" i="3"/>
  <c r="AF957" i="3"/>
  <c r="AA957" i="3"/>
  <c r="V957" i="3"/>
  <c r="M957" i="3"/>
  <c r="Q957" i="3"/>
  <c r="U957" i="3"/>
  <c r="Y957" i="3"/>
  <c r="AC957" i="3"/>
  <c r="AG957" i="3"/>
  <c r="AK957" i="3"/>
  <c r="AO957" i="3"/>
  <c r="AS957" i="3"/>
  <c r="AW957" i="3"/>
  <c r="BA957" i="3"/>
  <c r="BE957" i="3"/>
  <c r="BI957" i="3"/>
  <c r="BH956" i="3"/>
  <c r="BB956" i="3"/>
  <c r="AW956" i="3"/>
  <c r="AR956" i="3"/>
  <c r="AL956" i="3"/>
  <c r="AG956" i="3"/>
  <c r="AB956" i="3"/>
  <c r="V956" i="3"/>
  <c r="Q956" i="3"/>
  <c r="BG955" i="3"/>
  <c r="BB955" i="3"/>
  <c r="AV955" i="3"/>
  <c r="AQ955" i="3"/>
  <c r="AL955" i="3"/>
  <c r="AF955" i="3"/>
  <c r="AA955" i="3"/>
  <c r="V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AO954" i="3"/>
  <c r="AK954" i="3"/>
  <c r="AG954" i="3"/>
  <c r="AC954" i="3"/>
  <c r="Y954" i="3"/>
  <c r="U954" i="3"/>
  <c r="Q954" i="3"/>
  <c r="M954" i="3"/>
  <c r="BG953" i="3"/>
  <c r="BC953" i="3"/>
  <c r="AY953" i="3"/>
  <c r="AU953" i="3"/>
  <c r="AQ953" i="3"/>
  <c r="AM953" i="3"/>
  <c r="AI953" i="3"/>
  <c r="AE953" i="3"/>
  <c r="AA953" i="3"/>
  <c r="W953" i="3"/>
  <c r="S953" i="3"/>
  <c r="O953" i="3"/>
  <c r="BF953" i="3"/>
  <c r="BB953" i="3"/>
  <c r="AX953" i="3"/>
  <c r="AT953" i="3"/>
  <c r="AP953" i="3"/>
  <c r="AL953" i="3"/>
  <c r="AH953" i="3"/>
  <c r="AD953" i="3"/>
  <c r="Z953" i="3"/>
  <c r="V953" i="3"/>
  <c r="R953" i="3"/>
  <c r="N953" i="3"/>
  <c r="BG954" i="3"/>
  <c r="BC954" i="3"/>
  <c r="AY954" i="3"/>
  <c r="AU954" i="3"/>
  <c r="AQ954" i="3"/>
  <c r="AM954" i="3"/>
  <c r="AI954" i="3"/>
  <c r="AE954" i="3"/>
  <c r="AA954" i="3"/>
  <c r="W954" i="3"/>
  <c r="S954" i="3"/>
  <c r="BI953" i="3"/>
  <c r="BE953" i="3"/>
  <c r="BA953" i="3"/>
  <c r="AW953" i="3"/>
  <c r="AS953" i="3"/>
  <c r="AK953" i="3"/>
  <c r="AG953" i="3"/>
  <c r="AC953" i="3"/>
  <c r="Y953" i="3"/>
  <c r="U953" i="3"/>
  <c r="Q953" i="3"/>
  <c r="BN953" i="3" s="1"/>
  <c r="E894" i="3"/>
  <c r="F894" i="3"/>
  <c r="K894" i="3" s="1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L896" i="3"/>
  <c r="E897" i="3"/>
  <c r="F897" i="3"/>
  <c r="G897" i="3"/>
  <c r="H897" i="3"/>
  <c r="I897" i="3"/>
  <c r="J897" i="3"/>
  <c r="E898" i="3"/>
  <c r="F898" i="3"/>
  <c r="K898" i="3" s="1"/>
  <c r="G898" i="3"/>
  <c r="H898" i="3"/>
  <c r="I898" i="3"/>
  <c r="J898" i="3"/>
  <c r="L898" i="3" s="1"/>
  <c r="E899" i="3"/>
  <c r="F899" i="3"/>
  <c r="G899" i="3"/>
  <c r="H899" i="3"/>
  <c r="I899" i="3"/>
  <c r="J899" i="3"/>
  <c r="K899" i="3"/>
  <c r="E900" i="3"/>
  <c r="F900" i="3"/>
  <c r="K900" i="3" s="1"/>
  <c r="G900" i="3"/>
  <c r="H900" i="3"/>
  <c r="I900" i="3"/>
  <c r="J900" i="3"/>
  <c r="L900" i="3"/>
  <c r="E901" i="3"/>
  <c r="F901" i="3"/>
  <c r="K901" i="3" s="1"/>
  <c r="G901" i="3"/>
  <c r="H901" i="3"/>
  <c r="I901" i="3"/>
  <c r="J901" i="3"/>
  <c r="L901" i="3" s="1"/>
  <c r="E902" i="3"/>
  <c r="F902" i="3"/>
  <c r="G902" i="3"/>
  <c r="H902" i="3"/>
  <c r="I902" i="3"/>
  <c r="J902" i="3"/>
  <c r="L902" i="3"/>
  <c r="E903" i="3"/>
  <c r="F903" i="3"/>
  <c r="G903" i="3"/>
  <c r="H903" i="3"/>
  <c r="I903" i="3"/>
  <c r="J903" i="3"/>
  <c r="E904" i="3"/>
  <c r="F904" i="3"/>
  <c r="K904" i="3" s="1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L908" i="3" s="1"/>
  <c r="J908" i="3"/>
  <c r="E909" i="3"/>
  <c r="F909" i="3"/>
  <c r="G909" i="3"/>
  <c r="H909" i="3"/>
  <c r="I909" i="3"/>
  <c r="J909" i="3"/>
  <c r="K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K913" i="3" s="1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K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K925" i="3" s="1"/>
  <c r="G925" i="3"/>
  <c r="H925" i="3"/>
  <c r="I925" i="3"/>
  <c r="J925" i="3"/>
  <c r="L925" i="3" s="1"/>
  <c r="V925" i="3" s="1"/>
  <c r="E926" i="3"/>
  <c r="F926" i="3"/>
  <c r="G926" i="3"/>
  <c r="H926" i="3"/>
  <c r="I926" i="3"/>
  <c r="J926" i="3"/>
  <c r="L926" i="3" s="1"/>
  <c r="E927" i="3"/>
  <c r="F927" i="3"/>
  <c r="G927" i="3"/>
  <c r="H927" i="3"/>
  <c r="I927" i="3"/>
  <c r="J927" i="3"/>
  <c r="E928" i="3"/>
  <c r="F928" i="3"/>
  <c r="G928" i="3"/>
  <c r="H928" i="3"/>
  <c r="I928" i="3"/>
  <c r="J928" i="3"/>
  <c r="L928" i="3" s="1"/>
  <c r="E929" i="3"/>
  <c r="F929" i="3"/>
  <c r="G929" i="3"/>
  <c r="H929" i="3"/>
  <c r="I929" i="3"/>
  <c r="J929" i="3"/>
  <c r="E930" i="3"/>
  <c r="F930" i="3"/>
  <c r="K930" i="3" s="1"/>
  <c r="G930" i="3"/>
  <c r="H930" i="3"/>
  <c r="I930" i="3"/>
  <c r="J930" i="3"/>
  <c r="L930" i="3" s="1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L933" i="3" s="1"/>
  <c r="J933" i="3"/>
  <c r="E934" i="3"/>
  <c r="F934" i="3"/>
  <c r="G934" i="3"/>
  <c r="H934" i="3"/>
  <c r="I934" i="3"/>
  <c r="J934" i="3"/>
  <c r="K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K938" i="3" s="1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L940" i="3" s="1"/>
  <c r="J940" i="3"/>
  <c r="K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K943" i="3" s="1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K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K944" i="3" l="1"/>
  <c r="K932" i="3"/>
  <c r="L924" i="3"/>
  <c r="K917" i="3"/>
  <c r="K915" i="3"/>
  <c r="K906" i="3"/>
  <c r="AB900" i="3"/>
  <c r="AV898" i="3"/>
  <c r="BK1035" i="3"/>
  <c r="BJ1088" i="3"/>
  <c r="AG970" i="3"/>
  <c r="R1026" i="3"/>
  <c r="L936" i="3"/>
  <c r="L951" i="3"/>
  <c r="K950" i="3"/>
  <c r="L949" i="3"/>
  <c r="L946" i="3"/>
  <c r="K946" i="3"/>
  <c r="L943" i="3"/>
  <c r="L941" i="3"/>
  <c r="K941" i="3"/>
  <c r="L932" i="3"/>
  <c r="L929" i="3"/>
  <c r="L922" i="3"/>
  <c r="L920" i="3"/>
  <c r="L918" i="3"/>
  <c r="K914" i="3"/>
  <c r="L913" i="3"/>
  <c r="K911" i="3"/>
  <c r="L909" i="3"/>
  <c r="K903" i="3"/>
  <c r="BL961" i="3"/>
  <c r="BN1035" i="3"/>
  <c r="AR970" i="3"/>
  <c r="AR913" i="3"/>
  <c r="P940" i="3"/>
  <c r="AM940" i="3"/>
  <c r="W940" i="3"/>
  <c r="BC940" i="3"/>
  <c r="AE940" i="3"/>
  <c r="AU940" i="3"/>
  <c r="N913" i="3"/>
  <c r="BH913" i="3"/>
  <c r="AB913" i="3"/>
  <c r="AP925" i="3"/>
  <c r="L911" i="3"/>
  <c r="R909" i="3"/>
  <c r="L903" i="3"/>
  <c r="O901" i="3"/>
  <c r="AF900" i="3"/>
  <c r="BJ961" i="3"/>
  <c r="AY1000" i="3"/>
  <c r="AE1000" i="3"/>
  <c r="BM1029" i="3"/>
  <c r="BM1056" i="3"/>
  <c r="BK1056" i="3"/>
  <c r="BM1088" i="3"/>
  <c r="BL1101" i="3"/>
  <c r="BJ1101" i="3"/>
  <c r="BG977" i="3"/>
  <c r="O1058" i="3"/>
  <c r="L944" i="3"/>
  <c r="L938" i="3"/>
  <c r="K928" i="3"/>
  <c r="L927" i="3"/>
  <c r="K926" i="3"/>
  <c r="BD926" i="3" s="1"/>
  <c r="K922" i="3"/>
  <c r="BM961" i="3"/>
  <c r="BI1000" i="3"/>
  <c r="AR1000" i="3"/>
  <c r="BL1029" i="3"/>
  <c r="BJ1029" i="3"/>
  <c r="BM1050" i="3"/>
  <c r="BJ1056" i="3"/>
  <c r="BM1035" i="3"/>
  <c r="BJ1042" i="3"/>
  <c r="BM1042" i="3"/>
  <c r="BN1056" i="3"/>
  <c r="BJ1078" i="3"/>
  <c r="BL1088" i="3"/>
  <c r="BM1078" i="3"/>
  <c r="BM1124" i="3"/>
  <c r="BJ1149" i="3"/>
  <c r="BM1149" i="3"/>
  <c r="BL1056" i="3"/>
  <c r="R986" i="3"/>
  <c r="BH986" i="3"/>
  <c r="AB986" i="3"/>
  <c r="M1043" i="3"/>
  <c r="K947" i="3"/>
  <c r="K933" i="3"/>
  <c r="L923" i="3"/>
  <c r="K921" i="3"/>
  <c r="K910" i="3"/>
  <c r="L907" i="3"/>
  <c r="P900" i="3"/>
  <c r="BN964" i="3"/>
  <c r="R1000" i="3"/>
  <c r="BJ1001" i="3"/>
  <c r="BJ1050" i="3"/>
  <c r="BL1050" i="3"/>
  <c r="BL1035" i="3"/>
  <c r="BJ1035" i="3"/>
  <c r="BL1042" i="3"/>
  <c r="BM1094" i="3"/>
  <c r="BL1078" i="3"/>
  <c r="BM1136" i="3"/>
  <c r="BL1124" i="3"/>
  <c r="BJ1124" i="3"/>
  <c r="BL1149" i="3"/>
  <c r="AE977" i="3"/>
  <c r="BJ1094" i="3"/>
  <c r="AR964" i="3"/>
  <c r="AB964" i="3"/>
  <c r="AJ964" i="3"/>
  <c r="BH964" i="3"/>
  <c r="T987" i="3"/>
  <c r="P987" i="3"/>
  <c r="AV987" i="3"/>
  <c r="AB987" i="3"/>
  <c r="BH987" i="3"/>
  <c r="AF987" i="3"/>
  <c r="AR987" i="3"/>
  <c r="Z1001" i="3"/>
  <c r="BF1001" i="3"/>
  <c r="Z1026" i="3"/>
  <c r="AX1026" i="3"/>
  <c r="AD1026" i="3"/>
  <c r="K951" i="3"/>
  <c r="K949" i="3"/>
  <c r="O940" i="3"/>
  <c r="L939" i="3"/>
  <c r="K936" i="3"/>
  <c r="L934" i="3"/>
  <c r="AB934" i="3" s="1"/>
  <c r="Z925" i="3"/>
  <c r="L919" i="3"/>
  <c r="L917" i="3"/>
  <c r="L915" i="3"/>
  <c r="P915" i="3" s="1"/>
  <c r="P913" i="3"/>
  <c r="K907" i="3"/>
  <c r="BD900" i="3"/>
  <c r="K896" i="3"/>
  <c r="L894" i="3"/>
  <c r="AR894" i="3" s="1"/>
  <c r="AA1000" i="3"/>
  <c r="BL1094" i="3"/>
  <c r="BL1136" i="3"/>
  <c r="BJ1136" i="3"/>
  <c r="BM1101" i="3"/>
  <c r="R988" i="3"/>
  <c r="AB988" i="3"/>
  <c r="BH988" i="3"/>
  <c r="N936" i="3"/>
  <c r="X936" i="3"/>
  <c r="AN936" i="3"/>
  <c r="BD936" i="3"/>
  <c r="AB936" i="3"/>
  <c r="AR936" i="3"/>
  <c r="BH936" i="3"/>
  <c r="P936" i="3"/>
  <c r="AF936" i="3"/>
  <c r="AV936" i="3"/>
  <c r="T936" i="3"/>
  <c r="AJ936" i="3"/>
  <c r="AZ936" i="3"/>
  <c r="O934" i="3"/>
  <c r="X934" i="3"/>
  <c r="AN934" i="3"/>
  <c r="BD934" i="3"/>
  <c r="AB896" i="3"/>
  <c r="AA896" i="3"/>
  <c r="BG896" i="3"/>
  <c r="AI896" i="3"/>
  <c r="AQ896" i="3"/>
  <c r="S896" i="3"/>
  <c r="AY896" i="3"/>
  <c r="T938" i="3"/>
  <c r="AB930" i="3"/>
  <c r="P920" i="3"/>
  <c r="R917" i="3"/>
  <c r="W917" i="3"/>
  <c r="AB917" i="3"/>
  <c r="AH917" i="3"/>
  <c r="AM917" i="3"/>
  <c r="AR917" i="3"/>
  <c r="AX917" i="3"/>
  <c r="BC917" i="3"/>
  <c r="BH917" i="3"/>
  <c r="N917" i="3"/>
  <c r="S917" i="3"/>
  <c r="X917" i="3"/>
  <c r="AD917" i="3"/>
  <c r="AI917" i="3"/>
  <c r="AN917" i="3"/>
  <c r="AT917" i="3"/>
  <c r="AY917" i="3"/>
  <c r="BD917" i="3"/>
  <c r="BI917" i="3"/>
  <c r="O917" i="3"/>
  <c r="T917" i="3"/>
  <c r="Z917" i="3"/>
  <c r="AE917" i="3"/>
  <c r="AJ917" i="3"/>
  <c r="AP917" i="3"/>
  <c r="AU917" i="3"/>
  <c r="AZ917" i="3"/>
  <c r="BF917" i="3"/>
  <c r="P917" i="3"/>
  <c r="V917" i="3"/>
  <c r="AA917" i="3"/>
  <c r="AF917" i="3"/>
  <c r="AL917" i="3"/>
  <c r="AQ917" i="3"/>
  <c r="AV917" i="3"/>
  <c r="BB917" i="3"/>
  <c r="BG917" i="3"/>
  <c r="AR915" i="3"/>
  <c r="T915" i="3"/>
  <c r="AZ915" i="3"/>
  <c r="AB915" i="3"/>
  <c r="BH915" i="3"/>
  <c r="AJ915" i="3"/>
  <c r="N911" i="3"/>
  <c r="AC903" i="3"/>
  <c r="AU903" i="3"/>
  <c r="M903" i="3"/>
  <c r="AE903" i="3"/>
  <c r="BA903" i="3"/>
  <c r="O903" i="3"/>
  <c r="AK903" i="3"/>
  <c r="BI903" i="3"/>
  <c r="U903" i="3"/>
  <c r="AS903" i="3"/>
  <c r="BA898" i="3"/>
  <c r="P938" i="3"/>
  <c r="AB938" i="3"/>
  <c r="BH938" i="3"/>
  <c r="AJ938" i="3"/>
  <c r="M932" i="3"/>
  <c r="X932" i="3"/>
  <c r="AN932" i="3"/>
  <c r="BD932" i="3"/>
  <c r="AB932" i="3"/>
  <c r="AR932" i="3"/>
  <c r="BH932" i="3"/>
  <c r="P932" i="3"/>
  <c r="AF932" i="3"/>
  <c r="AV932" i="3"/>
  <c r="T932" i="3"/>
  <c r="AJ932" i="3"/>
  <c r="AZ932" i="3"/>
  <c r="O930" i="3"/>
  <c r="X930" i="3"/>
  <c r="AN930" i="3"/>
  <c r="BD930" i="3"/>
  <c r="R928" i="3"/>
  <c r="AJ928" i="3"/>
  <c r="AR928" i="3"/>
  <c r="X922" i="3"/>
  <c r="AN922" i="3"/>
  <c r="BD922" i="3"/>
  <c r="AB922" i="3"/>
  <c r="AR922" i="3"/>
  <c r="BH922" i="3"/>
  <c r="P922" i="3"/>
  <c r="AF922" i="3"/>
  <c r="AV922" i="3"/>
  <c r="T922" i="3"/>
  <c r="AJ922" i="3"/>
  <c r="AZ922" i="3"/>
  <c r="M920" i="3"/>
  <c r="X920" i="3"/>
  <c r="AN920" i="3"/>
  <c r="BD920" i="3"/>
  <c r="M911" i="3"/>
  <c r="AB911" i="3"/>
  <c r="AR911" i="3"/>
  <c r="BH911" i="3"/>
  <c r="P911" i="3"/>
  <c r="AF911" i="3"/>
  <c r="AV911" i="3"/>
  <c r="T911" i="3"/>
  <c r="AJ911" i="3"/>
  <c r="AZ911" i="3"/>
  <c r="X911" i="3"/>
  <c r="AN911" i="3"/>
  <c r="BD911" i="3"/>
  <c r="K952" i="3"/>
  <c r="BE940" i="3"/>
  <c r="AW940" i="3"/>
  <c r="AO940" i="3"/>
  <c r="AG940" i="3"/>
  <c r="Y940" i="3"/>
  <c r="K939" i="3"/>
  <c r="AR938" i="3"/>
  <c r="K937" i="3"/>
  <c r="BH934" i="3"/>
  <c r="AR934" i="3"/>
  <c r="BH930" i="3"/>
  <c r="AR930" i="3"/>
  <c r="K927" i="3"/>
  <c r="K923" i="3"/>
  <c r="BH920" i="3"/>
  <c r="AR920" i="3"/>
  <c r="AB920" i="3"/>
  <c r="K919" i="3"/>
  <c r="K916" i="3"/>
  <c r="L914" i="3"/>
  <c r="AV913" i="3"/>
  <c r="AF913" i="3"/>
  <c r="L910" i="3"/>
  <c r="L904" i="3"/>
  <c r="AQ901" i="3"/>
  <c r="BH900" i="3"/>
  <c r="AN900" i="3"/>
  <c r="BL959" i="3"/>
  <c r="BM955" i="3"/>
  <c r="BM957" i="3"/>
  <c r="BM959" i="3"/>
  <c r="BJ971" i="3"/>
  <c r="BJ975" i="3"/>
  <c r="BJ987" i="3"/>
  <c r="BK993" i="3"/>
  <c r="BK997" i="3"/>
  <c r="Y1000" i="3"/>
  <c r="AH1000" i="3"/>
  <c r="AQ1000" i="3"/>
  <c r="AU1000" i="3"/>
  <c r="BD1000" i="3"/>
  <c r="X1000" i="3"/>
  <c r="BK1039" i="3"/>
  <c r="BK1041" i="3"/>
  <c r="BK1043" i="3"/>
  <c r="BM1047" i="3"/>
  <c r="BN1058" i="3"/>
  <c r="BN1064" i="3"/>
  <c r="BN1068" i="3"/>
  <c r="BK1062" i="3"/>
  <c r="BJ1080" i="3"/>
  <c r="BJ1086" i="3"/>
  <c r="BM1128" i="3"/>
  <c r="BM1125" i="3"/>
  <c r="Y967" i="3"/>
  <c r="AG967" i="3"/>
  <c r="AK967" i="3"/>
  <c r="Q967" i="3"/>
  <c r="AW967" i="3"/>
  <c r="Y976" i="3"/>
  <c r="AG976" i="3"/>
  <c r="AK976" i="3"/>
  <c r="Q976" i="3"/>
  <c r="AW976" i="3"/>
  <c r="U976" i="3"/>
  <c r="BA976" i="3"/>
  <c r="Z1024" i="3"/>
  <c r="AT1024" i="3"/>
  <c r="AD1024" i="3"/>
  <c r="AX1024" i="3"/>
  <c r="N1024" i="3"/>
  <c r="AH1024" i="3"/>
  <c r="BF1024" i="3"/>
  <c r="R1024" i="3"/>
  <c r="AP1024" i="3"/>
  <c r="AV970" i="3"/>
  <c r="BG970" i="3"/>
  <c r="AA970" i="3"/>
  <c r="AM970" i="3"/>
  <c r="AW970" i="3"/>
  <c r="BH970" i="3"/>
  <c r="BC970" i="3"/>
  <c r="AU977" i="3"/>
  <c r="N1028" i="3"/>
  <c r="AT1028" i="3"/>
  <c r="Z1028" i="3"/>
  <c r="BF1028" i="3"/>
  <c r="AD1028" i="3"/>
  <c r="AP1028" i="3"/>
  <c r="BG963" i="3"/>
  <c r="BL963" i="3" s="1"/>
  <c r="AF982" i="3"/>
  <c r="BG1095" i="3"/>
  <c r="AL1133" i="3"/>
  <c r="BF1133" i="3"/>
  <c r="N1133" i="3"/>
  <c r="AP1133" i="3"/>
  <c r="Z1133" i="3"/>
  <c r="AT1133" i="3"/>
  <c r="AD1133" i="3"/>
  <c r="BB1133" i="3"/>
  <c r="AE968" i="3"/>
  <c r="N1137" i="3"/>
  <c r="BF1137" i="3"/>
  <c r="Z1137" i="3"/>
  <c r="AP1137" i="3"/>
  <c r="AJ999" i="3"/>
  <c r="Y999" i="3"/>
  <c r="AD965" i="3"/>
  <c r="S965" i="3"/>
  <c r="U967" i="3"/>
  <c r="AA978" i="3"/>
  <c r="AY978" i="3"/>
  <c r="AS978" i="3"/>
  <c r="BA1095" i="3"/>
  <c r="N1135" i="3"/>
  <c r="Z1135" i="3"/>
  <c r="AP1135" i="3"/>
  <c r="BF1135" i="3"/>
  <c r="BL1135" i="3" s="1"/>
  <c r="R939" i="3"/>
  <c r="M934" i="3"/>
  <c r="M930" i="3"/>
  <c r="P928" i="3"/>
  <c r="AB926" i="3"/>
  <c r="W903" i="3"/>
  <c r="P898" i="3"/>
  <c r="BM971" i="3"/>
  <c r="BL971" i="3"/>
  <c r="BL973" i="3"/>
  <c r="BM1028" i="3"/>
  <c r="BL1047" i="3"/>
  <c r="BJ1047" i="3"/>
  <c r="BL1054" i="3"/>
  <c r="BL1058" i="3"/>
  <c r="BL1060" i="3"/>
  <c r="BL1062" i="3"/>
  <c r="BL1064" i="3"/>
  <c r="BL1066" i="3"/>
  <c r="BL1068" i="3"/>
  <c r="BK1068" i="3"/>
  <c r="BJ1076" i="3"/>
  <c r="BL1128" i="3"/>
  <c r="BJ1128" i="3"/>
  <c r="BL1125" i="3"/>
  <c r="BJ1125" i="3"/>
  <c r="BJ1137" i="3"/>
  <c r="BM1141" i="3"/>
  <c r="BL1141" i="3"/>
  <c r="O981" i="3"/>
  <c r="BC981" i="3"/>
  <c r="W981" i="3"/>
  <c r="AE981" i="3"/>
  <c r="AQ980" i="3"/>
  <c r="S980" i="3"/>
  <c r="AY980" i="3"/>
  <c r="AU968" i="3"/>
  <c r="AY968" i="3"/>
  <c r="Q1095" i="3"/>
  <c r="AB1138" i="3"/>
  <c r="T1138" i="3"/>
  <c r="AZ1138" i="3"/>
  <c r="X1138" i="3"/>
  <c r="BD1138" i="3"/>
  <c r="AJ1138" i="3"/>
  <c r="AN1138" i="3"/>
  <c r="AZ999" i="3"/>
  <c r="AO999" i="3"/>
  <c r="AT965" i="3"/>
  <c r="BE965" i="3"/>
  <c r="Q970" i="3"/>
  <c r="BA978" i="3"/>
  <c r="AI978" i="3"/>
  <c r="AC978" i="3"/>
  <c r="AC1095" i="3"/>
  <c r="N1139" i="3"/>
  <c r="Z1139" i="3"/>
  <c r="AP1139" i="3"/>
  <c r="BF1139" i="3"/>
  <c r="L952" i="3"/>
  <c r="L947" i="3"/>
  <c r="P947" i="3" s="1"/>
  <c r="K942" i="3"/>
  <c r="BI940" i="3"/>
  <c r="BA940" i="3"/>
  <c r="AS940" i="3"/>
  <c r="AK940" i="3"/>
  <c r="AC940" i="3"/>
  <c r="T940" i="3"/>
  <c r="M940" i="3"/>
  <c r="AZ934" i="3"/>
  <c r="AJ934" i="3"/>
  <c r="T934" i="3"/>
  <c r="O932" i="3"/>
  <c r="AZ930" i="3"/>
  <c r="AJ930" i="3"/>
  <c r="T930" i="3"/>
  <c r="BF928" i="3"/>
  <c r="AB928" i="3"/>
  <c r="AN926" i="3"/>
  <c r="R925" i="3"/>
  <c r="M922" i="3"/>
  <c r="AZ920" i="3"/>
  <c r="AJ920" i="3"/>
  <c r="T920" i="3"/>
  <c r="BD913" i="3"/>
  <c r="AN913" i="3"/>
  <c r="X913" i="3"/>
  <c r="M913" i="3"/>
  <c r="L912" i="3"/>
  <c r="K912" i="3"/>
  <c r="L906" i="3"/>
  <c r="S906" i="3" s="1"/>
  <c r="Q904" i="3"/>
  <c r="AV900" i="3"/>
  <c r="T900" i="3"/>
  <c r="AF898" i="3"/>
  <c r="L897" i="3"/>
  <c r="K897" i="3"/>
  <c r="BL957" i="3"/>
  <c r="BJ959" i="3"/>
  <c r="BM970" i="3"/>
  <c r="BL981" i="3"/>
  <c r="AT1000" i="3"/>
  <c r="BC1000" i="3"/>
  <c r="M1000" i="3"/>
  <c r="V1000" i="3"/>
  <c r="Z1000" i="3"/>
  <c r="AN1000" i="3"/>
  <c r="BJ1006" i="3"/>
  <c r="BL1028" i="3"/>
  <c r="BK1058" i="3"/>
  <c r="BM1074" i="3"/>
  <c r="BJ1084" i="3"/>
  <c r="BM1086" i="3"/>
  <c r="BM1123" i="3"/>
  <c r="BJ1139" i="3"/>
  <c r="BJ1141" i="3"/>
  <c r="AM981" i="3"/>
  <c r="Z1049" i="3"/>
  <c r="AT1049" i="3"/>
  <c r="AD1049" i="3"/>
  <c r="AX1049" i="3"/>
  <c r="N1049" i="3"/>
  <c r="AH1049" i="3"/>
  <c r="BF1049" i="3"/>
  <c r="R1049" i="3"/>
  <c r="AP1049" i="3"/>
  <c r="BI962" i="3"/>
  <c r="BG980" i="3"/>
  <c r="AQ963" i="3"/>
  <c r="BM963" i="3" s="1"/>
  <c r="O968" i="3"/>
  <c r="S968" i="3"/>
  <c r="X1134" i="3"/>
  <c r="BD1134" i="3"/>
  <c r="AB1134" i="3"/>
  <c r="BH1134" i="3"/>
  <c r="AN1134" i="3"/>
  <c r="AR1134" i="3"/>
  <c r="AE999" i="3"/>
  <c r="S999" i="3"/>
  <c r="Y965" i="3"/>
  <c r="AI965" i="3"/>
  <c r="BL965" i="3" s="1"/>
  <c r="BG978" i="3"/>
  <c r="AK978" i="3"/>
  <c r="S978" i="3"/>
  <c r="M978" i="3"/>
  <c r="BK978" i="3" s="1"/>
  <c r="BI1095" i="3"/>
  <c r="L950" i="3"/>
  <c r="M950" i="3" s="1"/>
  <c r="L942" i="3"/>
  <c r="L948" i="3"/>
  <c r="K948" i="3"/>
  <c r="L945" i="3"/>
  <c r="P945" i="3" s="1"/>
  <c r="BG940" i="3"/>
  <c r="AY940" i="3"/>
  <c r="AQ940" i="3"/>
  <c r="AI940" i="3"/>
  <c r="AA940" i="3"/>
  <c r="Q940" i="3"/>
  <c r="AZ938" i="3"/>
  <c r="L935" i="3"/>
  <c r="K935" i="3"/>
  <c r="AV934" i="3"/>
  <c r="AF934" i="3"/>
  <c r="P934" i="3"/>
  <c r="L931" i="3"/>
  <c r="K931" i="3"/>
  <c r="AV930" i="3"/>
  <c r="AF930" i="3"/>
  <c r="P930" i="3"/>
  <c r="AZ928" i="3"/>
  <c r="T928" i="3"/>
  <c r="X926" i="3"/>
  <c r="BF925" i="3"/>
  <c r="K924" i="3"/>
  <c r="L921" i="3"/>
  <c r="AV920" i="3"/>
  <c r="AF920" i="3"/>
  <c r="K918" i="3"/>
  <c r="AZ913" i="3"/>
  <c r="AJ913" i="3"/>
  <c r="T913" i="3"/>
  <c r="K908" i="3"/>
  <c r="N908" i="3" s="1"/>
  <c r="L905" i="3"/>
  <c r="K905" i="3"/>
  <c r="AI904" i="3"/>
  <c r="K902" i="3"/>
  <c r="P902" i="3" s="1"/>
  <c r="AR900" i="3"/>
  <c r="X900" i="3"/>
  <c r="AA898" i="3"/>
  <c r="BM954" i="3"/>
  <c r="BJ957" i="3"/>
  <c r="BJ955" i="3"/>
  <c r="BK964" i="3"/>
  <c r="BK970" i="3"/>
  <c r="BJ985" i="3"/>
  <c r="BM997" i="3"/>
  <c r="BK999" i="3"/>
  <c r="AD1000" i="3"/>
  <c r="AM1000" i="3"/>
  <c r="AW1000" i="3"/>
  <c r="BA1000" i="3"/>
  <c r="BH1000" i="3"/>
  <c r="AB1000" i="3"/>
  <c r="BL1086" i="3"/>
  <c r="BL1123" i="3"/>
  <c r="BJ1123" i="3"/>
  <c r="BM1135" i="3"/>
  <c r="AC962" i="3"/>
  <c r="BA962" i="3"/>
  <c r="M962" i="3"/>
  <c r="BN962" i="3" s="1"/>
  <c r="AK962" i="3"/>
  <c r="BE962" i="3"/>
  <c r="Y962" i="3"/>
  <c r="AS962" i="3"/>
  <c r="BA967" i="3"/>
  <c r="O977" i="3"/>
  <c r="N983" i="3"/>
  <c r="R983" i="3"/>
  <c r="AX983" i="3"/>
  <c r="Z983" i="3"/>
  <c r="BF983" i="3"/>
  <c r="AH983" i="3"/>
  <c r="AP983" i="3"/>
  <c r="AQ995" i="3"/>
  <c r="S995" i="3"/>
  <c r="AY995" i="3"/>
  <c r="BL955" i="3"/>
  <c r="AI968" i="3"/>
  <c r="AA980" i="3"/>
  <c r="AA977" i="3"/>
  <c r="BM977" i="3" s="1"/>
  <c r="BE999" i="3"/>
  <c r="AU999" i="3"/>
  <c r="AK1095" i="3"/>
  <c r="AY965" i="3"/>
  <c r="AO965" i="3"/>
  <c r="N965" i="3"/>
  <c r="BJ965" i="3" s="1"/>
  <c r="AQ978" i="3"/>
  <c r="BJ978" i="3" s="1"/>
  <c r="U978" i="3"/>
  <c r="AA995" i="3"/>
  <c r="AS1095" i="3"/>
  <c r="BL969" i="3"/>
  <c r="BN976" i="3"/>
  <c r="BK976" i="3"/>
  <c r="BN977" i="3"/>
  <c r="BK977" i="3"/>
  <c r="BJ977" i="3"/>
  <c r="BJ980" i="3"/>
  <c r="BL974" i="3"/>
  <c r="BJ974" i="3"/>
  <c r="BN978" i="3"/>
  <c r="BN984" i="3"/>
  <c r="BK984" i="3"/>
  <c r="BL984" i="3"/>
  <c r="BJ984" i="3"/>
  <c r="BL979" i="3"/>
  <c r="BK985" i="3"/>
  <c r="BN985" i="3"/>
  <c r="BM986" i="3"/>
  <c r="BL982" i="3"/>
  <c r="BJ982" i="3"/>
  <c r="BJ993" i="3"/>
  <c r="BJ995" i="3"/>
  <c r="BJ997" i="3"/>
  <c r="BJ999" i="3"/>
  <c r="BJ989" i="3"/>
  <c r="BM992" i="3"/>
  <c r="BL992" i="3"/>
  <c r="BJ992" i="3"/>
  <c r="BL991" i="3"/>
  <c r="BM998" i="3"/>
  <c r="BL998" i="3"/>
  <c r="BJ998" i="3"/>
  <c r="BN1004" i="3"/>
  <c r="BK1004" i="3"/>
  <c r="BL1006" i="3"/>
  <c r="BL1008" i="3"/>
  <c r="BM1008" i="3"/>
  <c r="BN1013" i="3"/>
  <c r="BK1013" i="3"/>
  <c r="BJ1014" i="3"/>
  <c r="BM1014" i="3"/>
  <c r="BM1021" i="3"/>
  <c r="BM1025" i="3"/>
  <c r="BM1027" i="3"/>
  <c r="BM1015" i="3"/>
  <c r="BN1023" i="3"/>
  <c r="BK1023" i="3"/>
  <c r="BJ1024" i="3"/>
  <c r="BM1024" i="3"/>
  <c r="BK1010" i="3"/>
  <c r="BN1010" i="3"/>
  <c r="BL1010" i="3"/>
  <c r="BJ1012" i="3"/>
  <c r="BM1012" i="3"/>
  <c r="BM1017" i="3"/>
  <c r="BN1009" i="3"/>
  <c r="BK1009" i="3"/>
  <c r="BL1019" i="3"/>
  <c r="BJ1019" i="3"/>
  <c r="BM1031" i="3"/>
  <c r="BN1037" i="3"/>
  <c r="BK1037" i="3"/>
  <c r="BL1039" i="3"/>
  <c r="BJ1039" i="3"/>
  <c r="BJ1044" i="3"/>
  <c r="BM1044" i="3"/>
  <c r="BN1033" i="3"/>
  <c r="BK1033" i="3"/>
  <c r="BJ1038" i="3"/>
  <c r="BM1038" i="3"/>
  <c r="BK1046" i="3"/>
  <c r="BN1046" i="3"/>
  <c r="BL1046" i="3"/>
  <c r="BJ1048" i="3"/>
  <c r="BM1048" i="3"/>
  <c r="BM1049" i="3"/>
  <c r="BL1070" i="3"/>
  <c r="BM1030" i="3"/>
  <c r="BK1034" i="3"/>
  <c r="BN1034" i="3"/>
  <c r="BL1034" i="3"/>
  <c r="BJ1040" i="3"/>
  <c r="BM1040" i="3"/>
  <c r="O1052" i="3"/>
  <c r="S1052" i="3"/>
  <c r="W1052" i="3"/>
  <c r="AA1052" i="3"/>
  <c r="AE1052" i="3"/>
  <c r="Q1052" i="3"/>
  <c r="V1052" i="3"/>
  <c r="AB1052" i="3"/>
  <c r="AG1052" i="3"/>
  <c r="AK1052" i="3"/>
  <c r="AO1052" i="3"/>
  <c r="AS1052" i="3"/>
  <c r="AW1052" i="3"/>
  <c r="BA1052" i="3"/>
  <c r="BE1052" i="3"/>
  <c r="BI1052" i="3"/>
  <c r="M1052" i="3"/>
  <c r="R1052" i="3"/>
  <c r="X1052" i="3"/>
  <c r="AC1052" i="3"/>
  <c r="AH1052" i="3"/>
  <c r="AL1052" i="3"/>
  <c r="AP1052" i="3"/>
  <c r="AT1052" i="3"/>
  <c r="AX1052" i="3"/>
  <c r="BB1052" i="3"/>
  <c r="BF1052" i="3"/>
  <c r="N1052" i="3"/>
  <c r="T1052" i="3"/>
  <c r="Y1052" i="3"/>
  <c r="AD1052" i="3"/>
  <c r="AI1052" i="3"/>
  <c r="AM1052" i="3"/>
  <c r="AQ1052" i="3"/>
  <c r="AU1052" i="3"/>
  <c r="AY1052" i="3"/>
  <c r="BC1052" i="3"/>
  <c r="BG1052" i="3"/>
  <c r="P1052" i="3"/>
  <c r="U1052" i="3"/>
  <c r="Z1052" i="3"/>
  <c r="AF1052" i="3"/>
  <c r="AJ1052" i="3"/>
  <c r="AN1052" i="3"/>
  <c r="AR1052" i="3"/>
  <c r="AV1052" i="3"/>
  <c r="AZ1052" i="3"/>
  <c r="BD1052" i="3"/>
  <c r="BH1052" i="3"/>
  <c r="BM1064" i="3"/>
  <c r="BM1037" i="3"/>
  <c r="BN1043" i="3"/>
  <c r="BL1045" i="3"/>
  <c r="BJ1045" i="3"/>
  <c r="O1071" i="3"/>
  <c r="S1071" i="3"/>
  <c r="W1071" i="3"/>
  <c r="AA1071" i="3"/>
  <c r="AE1071" i="3"/>
  <c r="AI1071" i="3"/>
  <c r="AM1071" i="3"/>
  <c r="AQ1071" i="3"/>
  <c r="AU1071" i="3"/>
  <c r="AY1071" i="3"/>
  <c r="BC1071" i="3"/>
  <c r="BG1071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V1071" i="3"/>
  <c r="AL1071" i="3"/>
  <c r="BB1071" i="3"/>
  <c r="Z1071" i="3"/>
  <c r="AP1071" i="3"/>
  <c r="BF1071" i="3"/>
  <c r="N1071" i="3"/>
  <c r="AD1071" i="3"/>
  <c r="AT1071" i="3"/>
  <c r="R1071" i="3"/>
  <c r="AH1071" i="3"/>
  <c r="AX1071" i="3"/>
  <c r="BL1075" i="3"/>
  <c r="BJ1053" i="3"/>
  <c r="BM1053" i="3"/>
  <c r="BK1057" i="3"/>
  <c r="BN1057" i="3"/>
  <c r="BL1057" i="3"/>
  <c r="BJ1069" i="3"/>
  <c r="BM1069" i="3"/>
  <c r="BK1081" i="3"/>
  <c r="BN1081" i="3"/>
  <c r="BJ1059" i="3"/>
  <c r="BM1059" i="3"/>
  <c r="BK1063" i="3"/>
  <c r="BN1063" i="3"/>
  <c r="BL1063" i="3"/>
  <c r="BM1072" i="3"/>
  <c r="BK1075" i="3"/>
  <c r="BN1075" i="3"/>
  <c r="BJ1082" i="3"/>
  <c r="BL1084" i="3"/>
  <c r="BJ1090" i="3"/>
  <c r="BN1076" i="3"/>
  <c r="BK1076" i="3"/>
  <c r="BM1087" i="3"/>
  <c r="BJ1092" i="3"/>
  <c r="BJ1075" i="3"/>
  <c r="BN1082" i="3"/>
  <c r="BK1082" i="3"/>
  <c r="BK1093" i="3"/>
  <c r="BN1093" i="3"/>
  <c r="BL1093" i="3"/>
  <c r="BM1077" i="3"/>
  <c r="BM1081" i="3"/>
  <c r="BN1092" i="3"/>
  <c r="BK1092" i="3"/>
  <c r="BL1097" i="3"/>
  <c r="BJ1097" i="3"/>
  <c r="BM1104" i="3"/>
  <c r="BM1105" i="3"/>
  <c r="BN1113" i="3"/>
  <c r="BK1113" i="3"/>
  <c r="BM1120" i="3"/>
  <c r="BM1121" i="3"/>
  <c r="BN1129" i="3"/>
  <c r="BK1129" i="3"/>
  <c r="BN1099" i="3"/>
  <c r="BK1099" i="3"/>
  <c r="BM1106" i="3"/>
  <c r="BM1107" i="3"/>
  <c r="BN1115" i="3"/>
  <c r="BK1115" i="3"/>
  <c r="BM1122" i="3"/>
  <c r="BN1131" i="3"/>
  <c r="BK1131" i="3"/>
  <c r="BM1134" i="3"/>
  <c r="BN1136" i="3"/>
  <c r="BK1136" i="3"/>
  <c r="BJ1096" i="3"/>
  <c r="BM1100" i="3"/>
  <c r="BN1109" i="3"/>
  <c r="BK1109" i="3"/>
  <c r="BM1116" i="3"/>
  <c r="BM1117" i="3"/>
  <c r="BN1125" i="3"/>
  <c r="BK1125" i="3"/>
  <c r="BM1132" i="3"/>
  <c r="BM1133" i="3"/>
  <c r="BK1137" i="3"/>
  <c r="BN1137" i="3"/>
  <c r="BL1139" i="3"/>
  <c r="BN1110" i="3"/>
  <c r="BK1110" i="3"/>
  <c r="BL1110" i="3"/>
  <c r="BJ1110" i="3"/>
  <c r="BL1111" i="3"/>
  <c r="BJ1111" i="3"/>
  <c r="BN1126" i="3"/>
  <c r="BK1126" i="3"/>
  <c r="BL1126" i="3"/>
  <c r="BJ1126" i="3"/>
  <c r="BL1127" i="3"/>
  <c r="BJ1127" i="3"/>
  <c r="O1144" i="3"/>
  <c r="S1144" i="3"/>
  <c r="P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Q1144" i="3"/>
  <c r="V1144" i="3"/>
  <c r="Z1144" i="3"/>
  <c r="AD1144" i="3"/>
  <c r="AH1144" i="3"/>
  <c r="AL1144" i="3"/>
  <c r="AP1144" i="3"/>
  <c r="AT1144" i="3"/>
  <c r="AX1144" i="3"/>
  <c r="BB1144" i="3"/>
  <c r="BF1144" i="3"/>
  <c r="M1144" i="3"/>
  <c r="R1144" i="3"/>
  <c r="W1144" i="3"/>
  <c r="AA1144" i="3"/>
  <c r="AE1144" i="3"/>
  <c r="AI1144" i="3"/>
  <c r="AM1144" i="3"/>
  <c r="AQ1144" i="3"/>
  <c r="AU1144" i="3"/>
  <c r="AY1144" i="3"/>
  <c r="BC1144" i="3"/>
  <c r="BG1144" i="3"/>
  <c r="N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BK1141" i="3"/>
  <c r="BN1141" i="3"/>
  <c r="BM1143" i="3"/>
  <c r="BL1143" i="3"/>
  <c r="BN1148" i="3"/>
  <c r="BK1148" i="3"/>
  <c r="BN1146" i="3"/>
  <c r="BK1146" i="3"/>
  <c r="BM953" i="3"/>
  <c r="BN961" i="3"/>
  <c r="BK961" i="3"/>
  <c r="BJ967" i="3"/>
  <c r="BN957" i="3"/>
  <c r="BK957" i="3"/>
  <c r="BM956" i="3"/>
  <c r="BJ956" i="3"/>
  <c r="BL972" i="3"/>
  <c r="BJ973" i="3"/>
  <c r="BN974" i="3"/>
  <c r="BK974" i="3"/>
  <c r="BM981" i="3"/>
  <c r="BJ981" i="3"/>
  <c r="BJ986" i="3"/>
  <c r="BM987" i="3"/>
  <c r="BJ988" i="3"/>
  <c r="BM979" i="3"/>
  <c r="BJ979" i="3"/>
  <c r="BK986" i="3"/>
  <c r="BN986" i="3"/>
  <c r="BL986" i="3"/>
  <c r="BK989" i="3"/>
  <c r="BN989" i="3"/>
  <c r="BL995" i="3"/>
  <c r="BL999" i="3"/>
  <c r="BN996" i="3"/>
  <c r="BK996" i="3"/>
  <c r="BN997" i="3"/>
  <c r="BN994" i="3"/>
  <c r="BK994" i="3"/>
  <c r="BN995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AD1003" i="3"/>
  <c r="AT1003" i="3"/>
  <c r="R1003" i="3"/>
  <c r="AH1003" i="3"/>
  <c r="AX1003" i="3"/>
  <c r="V1003" i="3"/>
  <c r="AL1003" i="3"/>
  <c r="BB1003" i="3"/>
  <c r="Z1003" i="3"/>
  <c r="AP1003" i="3"/>
  <c r="BF1003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AD1005" i="3"/>
  <c r="AT1005" i="3"/>
  <c r="R1005" i="3"/>
  <c r="AH1005" i="3"/>
  <c r="AX1005" i="3"/>
  <c r="V1005" i="3"/>
  <c r="AL1005" i="3"/>
  <c r="BB1005" i="3"/>
  <c r="Z1005" i="3"/>
  <c r="AP1005" i="3"/>
  <c r="BF1005" i="3"/>
  <c r="BM1002" i="3"/>
  <c r="BK1006" i="3"/>
  <c r="BN1006" i="3"/>
  <c r="BJ1008" i="3"/>
  <c r="BM1011" i="3"/>
  <c r="BK1014" i="3"/>
  <c r="BN1014" i="3"/>
  <c r="BL1014" i="3"/>
  <c r="BL1021" i="3"/>
  <c r="BJ1021" i="3"/>
  <c r="BL1025" i="3"/>
  <c r="BJ1025" i="3"/>
  <c r="BL1027" i="3"/>
  <c r="BJ1027" i="3"/>
  <c r="BL1015" i="3"/>
  <c r="BJ1015" i="3"/>
  <c r="BK1024" i="3"/>
  <c r="BN1024" i="3"/>
  <c r="BL1024" i="3"/>
  <c r="BJ1026" i="3"/>
  <c r="BM1026" i="3"/>
  <c r="BK1012" i="3"/>
  <c r="BN1012" i="3"/>
  <c r="BL1012" i="3"/>
  <c r="BL1017" i="3"/>
  <c r="BJ1017" i="3"/>
  <c r="BN1019" i="3"/>
  <c r="BK1019" i="3"/>
  <c r="BJ1020" i="3"/>
  <c r="BM1020" i="3"/>
  <c r="BL1031" i="3"/>
  <c r="BJ1031" i="3"/>
  <c r="BK1044" i="3"/>
  <c r="BN1044" i="3"/>
  <c r="BL1044" i="3"/>
  <c r="BK1038" i="3"/>
  <c r="BN1038" i="3"/>
  <c r="BL1038" i="3"/>
  <c r="BK1048" i="3"/>
  <c r="BN1048" i="3"/>
  <c r="BL1048" i="3"/>
  <c r="BL1049" i="3"/>
  <c r="BJ1049" i="3"/>
  <c r="BL1030" i="3"/>
  <c r="BJ1030" i="3"/>
  <c r="BK1040" i="3"/>
  <c r="BN1040" i="3"/>
  <c r="BL1040" i="3"/>
  <c r="BM1054" i="3"/>
  <c r="BM1062" i="3"/>
  <c r="BM1070" i="3"/>
  <c r="BL1037" i="3"/>
  <c r="BJ1037" i="3"/>
  <c r="BK1053" i="3"/>
  <c r="BN1053" i="3"/>
  <c r="BL1053" i="3"/>
  <c r="BJ1065" i="3"/>
  <c r="BM1065" i="3"/>
  <c r="BK1069" i="3"/>
  <c r="BN1069" i="3"/>
  <c r="BL1069" i="3"/>
  <c r="BK1083" i="3"/>
  <c r="BN1083" i="3"/>
  <c r="BJ1055" i="3"/>
  <c r="BM1055" i="3"/>
  <c r="BK1059" i="3"/>
  <c r="BN1059" i="3"/>
  <c r="BL1059" i="3"/>
  <c r="BK1064" i="3"/>
  <c r="BL1072" i="3"/>
  <c r="BJ1074" i="3"/>
  <c r="BM1080" i="3"/>
  <c r="BN1084" i="3"/>
  <c r="BK1084" i="3"/>
  <c r="BN1094" i="3"/>
  <c r="BK1094" i="3"/>
  <c r="BM1079" i="3"/>
  <c r="BK1087" i="3"/>
  <c r="BN1087" i="3"/>
  <c r="BL1087" i="3"/>
  <c r="BM1090" i="3"/>
  <c r="BN1095" i="3"/>
  <c r="BK1095" i="3"/>
  <c r="BK1077" i="3"/>
  <c r="BN1077" i="3"/>
  <c r="BL1077" i="3"/>
  <c r="BL1081" i="3"/>
  <c r="BM1085" i="3"/>
  <c r="BM1097" i="3"/>
  <c r="BN1104" i="3"/>
  <c r="BK1104" i="3"/>
  <c r="BL1104" i="3"/>
  <c r="BJ1104" i="3"/>
  <c r="BL1105" i="3"/>
  <c r="BJ1105" i="3"/>
  <c r="BN1120" i="3"/>
  <c r="BK1120" i="3"/>
  <c r="BL1120" i="3"/>
  <c r="BJ1120" i="3"/>
  <c r="BL1121" i="3"/>
  <c r="BJ1121" i="3"/>
  <c r="BN1106" i="3"/>
  <c r="BK1106" i="3"/>
  <c r="BL1106" i="3"/>
  <c r="BJ1106" i="3"/>
  <c r="BL1107" i="3"/>
  <c r="BJ1107" i="3"/>
  <c r="BN1122" i="3"/>
  <c r="BK1122" i="3"/>
  <c r="BL1122" i="3"/>
  <c r="BJ1122" i="3"/>
  <c r="BN1134" i="3"/>
  <c r="BK1134" i="3"/>
  <c r="BL1134" i="3"/>
  <c r="BJ1134" i="3"/>
  <c r="BM1140" i="3"/>
  <c r="BN1100" i="3"/>
  <c r="BK1100" i="3"/>
  <c r="BL1100" i="3"/>
  <c r="BJ1100" i="3"/>
  <c r="BN1116" i="3"/>
  <c r="BK1116" i="3"/>
  <c r="BL1116" i="3"/>
  <c r="BJ1116" i="3"/>
  <c r="BL1117" i="3"/>
  <c r="BJ1117" i="3"/>
  <c r="BN1132" i="3"/>
  <c r="BK1132" i="3"/>
  <c r="BL1132" i="3"/>
  <c r="BJ1132" i="3"/>
  <c r="BL1133" i="3"/>
  <c r="BJ1133" i="3"/>
  <c r="BK1139" i="3"/>
  <c r="BN1139" i="3"/>
  <c r="BM1102" i="3"/>
  <c r="BM1103" i="3"/>
  <c r="BN1111" i="3"/>
  <c r="BK1111" i="3"/>
  <c r="BM1118" i="3"/>
  <c r="BM1119" i="3"/>
  <c r="BN1127" i="3"/>
  <c r="BK1127" i="3"/>
  <c r="BJ1143" i="3"/>
  <c r="BK1143" i="3"/>
  <c r="BN1143" i="3"/>
  <c r="BJ1145" i="3"/>
  <c r="BM1145" i="3"/>
  <c r="BN1150" i="3"/>
  <c r="BK1150" i="3"/>
  <c r="BK1149" i="3"/>
  <c r="BN1149" i="3"/>
  <c r="BJ1151" i="3"/>
  <c r="BM1151" i="3"/>
  <c r="BM1152" i="3"/>
  <c r="BJ1152" i="3"/>
  <c r="BN959" i="3"/>
  <c r="BK959" i="3"/>
  <c r="BK953" i="3"/>
  <c r="BJ966" i="3"/>
  <c r="BL970" i="3"/>
  <c r="BM969" i="3"/>
  <c r="BJ969" i="3"/>
  <c r="BJ970" i="3"/>
  <c r="BL966" i="3"/>
  <c r="BN968" i="3"/>
  <c r="BK968" i="3"/>
  <c r="BJ968" i="3"/>
  <c r="BK958" i="3"/>
  <c r="BN958" i="3"/>
  <c r="BL956" i="3"/>
  <c r="BM958" i="3"/>
  <c r="BM962" i="3"/>
  <c r="BJ964" i="3"/>
  <c r="BM964" i="3"/>
  <c r="BJ960" i="3"/>
  <c r="BM960" i="3"/>
  <c r="BN971" i="3"/>
  <c r="BK971" i="3"/>
  <c r="BM966" i="3"/>
  <c r="BJ972" i="3"/>
  <c r="BM976" i="3"/>
  <c r="BL980" i="3"/>
  <c r="BN969" i="3"/>
  <c r="BK969" i="3"/>
  <c r="BN970" i="3"/>
  <c r="BM975" i="3"/>
  <c r="BM972" i="3"/>
  <c r="BL987" i="3"/>
  <c r="BM985" i="3"/>
  <c r="BM988" i="3"/>
  <c r="BM982" i="3"/>
  <c r="BM991" i="3"/>
  <c r="BN991" i="3"/>
  <c r="BK991" i="3"/>
  <c r="BN992" i="3"/>
  <c r="BK992" i="3"/>
  <c r="BN993" i="3"/>
  <c r="AO1000" i="3"/>
  <c r="S1000" i="3"/>
  <c r="AX1000" i="3"/>
  <c r="AC1000" i="3"/>
  <c r="BG1000" i="3"/>
  <c r="AL1000" i="3"/>
  <c r="Q1000" i="3"/>
  <c r="AP1000" i="3"/>
  <c r="U1000" i="3"/>
  <c r="AZ1000" i="3"/>
  <c r="AJ1000" i="3"/>
  <c r="T1000" i="3"/>
  <c r="BM1001" i="3"/>
  <c r="BN998" i="3"/>
  <c r="BK998" i="3"/>
  <c r="BN999" i="3"/>
  <c r="BL1002" i="3"/>
  <c r="BJ1002" i="3"/>
  <c r="BM1004" i="3"/>
  <c r="BK1008" i="3"/>
  <c r="BN1008" i="3"/>
  <c r="BL1011" i="3"/>
  <c r="BJ1011" i="3"/>
  <c r="BM1013" i="3"/>
  <c r="BN1021" i="3"/>
  <c r="BK1021" i="3"/>
  <c r="BJ1022" i="3"/>
  <c r="BM1022" i="3"/>
  <c r="BN1025" i="3"/>
  <c r="BK1025" i="3"/>
  <c r="BN1027" i="3"/>
  <c r="BK1027" i="3"/>
  <c r="BN1015" i="3"/>
  <c r="BK1015" i="3"/>
  <c r="BJ1016" i="3"/>
  <c r="BM1016" i="3"/>
  <c r="BM1023" i="3"/>
  <c r="BK1026" i="3"/>
  <c r="BN1026" i="3"/>
  <c r="BL1026" i="3"/>
  <c r="BN1017" i="3"/>
  <c r="BK1017" i="3"/>
  <c r="BJ1018" i="3"/>
  <c r="BM1018" i="3"/>
  <c r="BM1009" i="3"/>
  <c r="BK1020" i="3"/>
  <c r="BN1020" i="3"/>
  <c r="BL1020" i="3"/>
  <c r="BK1029" i="3"/>
  <c r="BN1029" i="3"/>
  <c r="BN1031" i="3"/>
  <c r="BK1031" i="3"/>
  <c r="BJ1036" i="3"/>
  <c r="BM1036" i="3"/>
  <c r="BN1045" i="3"/>
  <c r="BK1045" i="3"/>
  <c r="BJ1032" i="3"/>
  <c r="BM1032" i="3"/>
  <c r="BM1033" i="3"/>
  <c r="BM1041" i="3"/>
  <c r="BK1049" i="3"/>
  <c r="BN1049" i="3"/>
  <c r="BM1043" i="3"/>
  <c r="BM1060" i="3"/>
  <c r="BM1068" i="3"/>
  <c r="BK1042" i="3"/>
  <c r="BN1042" i="3"/>
  <c r="BK1054" i="3"/>
  <c r="BJ1061" i="3"/>
  <c r="BM1061" i="3"/>
  <c r="BK1065" i="3"/>
  <c r="BN1065" i="3"/>
  <c r="BL1065" i="3"/>
  <c r="BK1070" i="3"/>
  <c r="BL1051" i="3"/>
  <c r="BM1051" i="3"/>
  <c r="BN1051" i="3"/>
  <c r="BK1051" i="3"/>
  <c r="BK1055" i="3"/>
  <c r="BN1055" i="3"/>
  <c r="BL1055" i="3"/>
  <c r="BK1060" i="3"/>
  <c r="BJ1067" i="3"/>
  <c r="BM1067" i="3"/>
  <c r="BK1074" i="3"/>
  <c r="BN1074" i="3"/>
  <c r="BJ1077" i="3"/>
  <c r="BJ1079" i="3"/>
  <c r="BJ1081" i="3"/>
  <c r="BJ1083" i="3"/>
  <c r="BJ1085" i="3"/>
  <c r="BJ1087" i="3"/>
  <c r="BJ1089" i="3"/>
  <c r="BJ1095" i="3"/>
  <c r="BL1080" i="3"/>
  <c r="BM1076" i="3"/>
  <c r="BK1079" i="3"/>
  <c r="BN1079" i="3"/>
  <c r="BL1079" i="3"/>
  <c r="BM1083" i="3"/>
  <c r="BJ1091" i="3"/>
  <c r="BM1091" i="3"/>
  <c r="BN1078" i="3"/>
  <c r="BK1078" i="3"/>
  <c r="BM1082" i="3"/>
  <c r="BN1086" i="3"/>
  <c r="BK1086" i="3"/>
  <c r="BL1090" i="3"/>
  <c r="BK1085" i="3"/>
  <c r="BN1085" i="3"/>
  <c r="BL1085" i="3"/>
  <c r="BM1089" i="3"/>
  <c r="BM1092" i="3"/>
  <c r="BM1095" i="3"/>
  <c r="BN1097" i="3"/>
  <c r="BK1097" i="3"/>
  <c r="BN1105" i="3"/>
  <c r="BK1105" i="3"/>
  <c r="BM1112" i="3"/>
  <c r="BM1113" i="3"/>
  <c r="BN1121" i="3"/>
  <c r="BK1121" i="3"/>
  <c r="BM1129" i="3"/>
  <c r="BM1099" i="3"/>
  <c r="BN1107" i="3"/>
  <c r="BK1107" i="3"/>
  <c r="BM1114" i="3"/>
  <c r="BM1115" i="3"/>
  <c r="BN1123" i="3"/>
  <c r="BK1123" i="3"/>
  <c r="BM1130" i="3"/>
  <c r="BM1131" i="3"/>
  <c r="BM1138" i="3"/>
  <c r="BL1140" i="3"/>
  <c r="BJ1140" i="3"/>
  <c r="BN1096" i="3"/>
  <c r="BK1096" i="3"/>
  <c r="BM1098" i="3"/>
  <c r="BN1101" i="3"/>
  <c r="BK1101" i="3"/>
  <c r="BM1108" i="3"/>
  <c r="BM1109" i="3"/>
  <c r="BN1117" i="3"/>
  <c r="BK1117" i="3"/>
  <c r="BK1133" i="3"/>
  <c r="BN1133" i="3"/>
  <c r="BM1137" i="3"/>
  <c r="BN1102" i="3"/>
  <c r="BK1102" i="3"/>
  <c r="BL1102" i="3"/>
  <c r="BJ1102" i="3"/>
  <c r="BL1103" i="3"/>
  <c r="BJ1103" i="3"/>
  <c r="BN1118" i="3"/>
  <c r="BK1118" i="3"/>
  <c r="BL1118" i="3"/>
  <c r="BJ1118" i="3"/>
  <c r="BL1119" i="3"/>
  <c r="BJ1119" i="3"/>
  <c r="BK1145" i="3"/>
  <c r="BN1145" i="3"/>
  <c r="BL1145" i="3"/>
  <c r="BJ1147" i="3"/>
  <c r="BM1147" i="3"/>
  <c r="BM1148" i="3"/>
  <c r="BM1146" i="3"/>
  <c r="BK1151" i="3"/>
  <c r="BN1151" i="3"/>
  <c r="BL1151" i="3"/>
  <c r="BL1152" i="3"/>
  <c r="BM1150" i="3"/>
  <c r="BJ954" i="3"/>
  <c r="BK956" i="3"/>
  <c r="BN956" i="3"/>
  <c r="BJ958" i="3"/>
  <c r="BL967" i="3"/>
  <c r="BM973" i="3"/>
  <c r="BL954" i="3"/>
  <c r="BN967" i="3"/>
  <c r="BK967" i="3"/>
  <c r="BJ953" i="3"/>
  <c r="BL953" i="3"/>
  <c r="BK954" i="3"/>
  <c r="BN954" i="3"/>
  <c r="BN955" i="3"/>
  <c r="BK955" i="3"/>
  <c r="BL958" i="3"/>
  <c r="BN965" i="3"/>
  <c r="BK965" i="3"/>
  <c r="BJ962" i="3"/>
  <c r="BL962" i="3"/>
  <c r="BL964" i="3"/>
  <c r="BK960" i="3"/>
  <c r="BN960" i="3"/>
  <c r="BL960" i="3"/>
  <c r="BN963" i="3"/>
  <c r="BK963" i="3"/>
  <c r="BM967" i="3"/>
  <c r="BN966" i="3"/>
  <c r="BK966" i="3"/>
  <c r="BN975" i="3"/>
  <c r="BK975" i="3"/>
  <c r="BL976" i="3"/>
  <c r="BJ976" i="3"/>
  <c r="BL978" i="3"/>
  <c r="BN973" i="3"/>
  <c r="BK973" i="3"/>
  <c r="BL975" i="3"/>
  <c r="BN972" i="3"/>
  <c r="BK972" i="3"/>
  <c r="BM974" i="3"/>
  <c r="BN981" i="3"/>
  <c r="BK981" i="3"/>
  <c r="BM984" i="3"/>
  <c r="BK987" i="3"/>
  <c r="BN987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N990" i="3"/>
  <c r="T990" i="3"/>
  <c r="Y990" i="3"/>
  <c r="AD990" i="3"/>
  <c r="AJ990" i="3"/>
  <c r="AO990" i="3"/>
  <c r="AT990" i="3"/>
  <c r="AZ990" i="3"/>
  <c r="BE990" i="3"/>
  <c r="P990" i="3"/>
  <c r="Q990" i="3"/>
  <c r="V990" i="3"/>
  <c r="AB990" i="3"/>
  <c r="AG990" i="3"/>
  <c r="AL990" i="3"/>
  <c r="AR990" i="3"/>
  <c r="AW990" i="3"/>
  <c r="BB990" i="3"/>
  <c r="BH990" i="3"/>
  <c r="M990" i="3"/>
  <c r="Z990" i="3"/>
  <c r="AK990" i="3"/>
  <c r="AV990" i="3"/>
  <c r="BF990" i="3"/>
  <c r="R990" i="3"/>
  <c r="AC990" i="3"/>
  <c r="AN990" i="3"/>
  <c r="AX990" i="3"/>
  <c r="BI990" i="3"/>
  <c r="U990" i="3"/>
  <c r="AF990" i="3"/>
  <c r="AP990" i="3"/>
  <c r="BA990" i="3"/>
  <c r="X990" i="3"/>
  <c r="AH990" i="3"/>
  <c r="AS990" i="3"/>
  <c r="BD990" i="3"/>
  <c r="BN979" i="3"/>
  <c r="BK979" i="3"/>
  <c r="BN980" i="3"/>
  <c r="BK983" i="3"/>
  <c r="BN983" i="3"/>
  <c r="BL985" i="3"/>
  <c r="BK988" i="3"/>
  <c r="BN988" i="3"/>
  <c r="BL988" i="3"/>
  <c r="BN982" i="3"/>
  <c r="BK982" i="3"/>
  <c r="BM993" i="3"/>
  <c r="BJ991" i="3"/>
  <c r="BL989" i="3"/>
  <c r="BM989" i="3"/>
  <c r="BL993" i="3"/>
  <c r="BL997" i="3"/>
  <c r="BM996" i="3"/>
  <c r="BL996" i="3"/>
  <c r="BJ996" i="3"/>
  <c r="BE1000" i="3"/>
  <c r="AI1000" i="3"/>
  <c r="N1000" i="3"/>
  <c r="AS1000" i="3"/>
  <c r="W1000" i="3"/>
  <c r="BB1000" i="3"/>
  <c r="AG1000" i="3"/>
  <c r="BF1000" i="3"/>
  <c r="AK1000" i="3"/>
  <c r="O1000" i="3"/>
  <c r="BL1000" i="3" s="1"/>
  <c r="AV1000" i="3"/>
  <c r="AF1000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M1007" i="3"/>
  <c r="Q1007" i="3"/>
  <c r="U1007" i="3"/>
  <c r="Y1007" i="3"/>
  <c r="AC1007" i="3"/>
  <c r="AG1007" i="3"/>
  <c r="AK1007" i="3"/>
  <c r="AO1007" i="3"/>
  <c r="P1007" i="3"/>
  <c r="X1007" i="3"/>
  <c r="AF1007" i="3"/>
  <c r="AN1007" i="3"/>
  <c r="AT1007" i="3"/>
  <c r="AZ1007" i="3"/>
  <c r="BE1007" i="3"/>
  <c r="R1007" i="3"/>
  <c r="Z1007" i="3"/>
  <c r="AH1007" i="3"/>
  <c r="AP1007" i="3"/>
  <c r="AV1007" i="3"/>
  <c r="BA1007" i="3"/>
  <c r="BF1007" i="3"/>
  <c r="T1007" i="3"/>
  <c r="AB1007" i="3"/>
  <c r="AJ1007" i="3"/>
  <c r="AR1007" i="3"/>
  <c r="AW1007" i="3"/>
  <c r="BB1007" i="3"/>
  <c r="BH1007" i="3"/>
  <c r="N1007" i="3"/>
  <c r="V1007" i="3"/>
  <c r="AD1007" i="3"/>
  <c r="AL1007" i="3"/>
  <c r="AS1007" i="3"/>
  <c r="AX1007" i="3"/>
  <c r="BD1007" i="3"/>
  <c r="BI1007" i="3"/>
  <c r="BM994" i="3"/>
  <c r="BL994" i="3"/>
  <c r="BJ994" i="3"/>
  <c r="BK1001" i="3"/>
  <c r="BN1001" i="3"/>
  <c r="BL1001" i="3"/>
  <c r="BN1002" i="3"/>
  <c r="BK1002" i="3"/>
  <c r="BL1004" i="3"/>
  <c r="BJ1004" i="3"/>
  <c r="BM1006" i="3"/>
  <c r="BN1011" i="3"/>
  <c r="BK1011" i="3"/>
  <c r="BL1013" i="3"/>
  <c r="BJ1013" i="3"/>
  <c r="BK1022" i="3"/>
  <c r="BN1022" i="3"/>
  <c r="BL1022" i="3"/>
  <c r="BK1016" i="3"/>
  <c r="BN1016" i="3"/>
  <c r="BL1016" i="3"/>
  <c r="BL1023" i="3"/>
  <c r="BJ1023" i="3"/>
  <c r="BK1028" i="3"/>
  <c r="BN1028" i="3"/>
  <c r="BJ1010" i="3"/>
  <c r="BM1010" i="3"/>
  <c r="BK1018" i="3"/>
  <c r="BN1018" i="3"/>
  <c r="BL1018" i="3"/>
  <c r="BL1009" i="3"/>
  <c r="BJ1009" i="3"/>
  <c r="BM1019" i="3"/>
  <c r="BK1036" i="3"/>
  <c r="BN1036" i="3"/>
  <c r="BL1036" i="3"/>
  <c r="BM1039" i="3"/>
  <c r="BN1047" i="3"/>
  <c r="BK1047" i="3"/>
  <c r="BK1032" i="3"/>
  <c r="BN1032" i="3"/>
  <c r="BL1032" i="3"/>
  <c r="BL1033" i="3"/>
  <c r="BJ1033" i="3"/>
  <c r="BN1039" i="3"/>
  <c r="BL1041" i="3"/>
  <c r="BJ1041" i="3"/>
  <c r="BJ1046" i="3"/>
  <c r="BM1046" i="3"/>
  <c r="BJ1054" i="3"/>
  <c r="BJ1058" i="3"/>
  <c r="BJ1060" i="3"/>
  <c r="BJ1062" i="3"/>
  <c r="BJ1064" i="3"/>
  <c r="BJ1066" i="3"/>
  <c r="BJ1068" i="3"/>
  <c r="BJ1070" i="3"/>
  <c r="BJ1072" i="3"/>
  <c r="BK1030" i="3"/>
  <c r="BN1030" i="3"/>
  <c r="BJ1034" i="3"/>
  <c r="BM1034" i="3"/>
  <c r="BN1041" i="3"/>
  <c r="BL1043" i="3"/>
  <c r="BJ1043" i="3"/>
  <c r="BM1058" i="3"/>
  <c r="BM1066" i="3"/>
  <c r="BM1045" i="3"/>
  <c r="BM1075" i="3"/>
  <c r="BN1054" i="3"/>
  <c r="BJ1057" i="3"/>
  <c r="BM1057" i="3"/>
  <c r="BK1061" i="3"/>
  <c r="BN1061" i="3"/>
  <c r="BL1061" i="3"/>
  <c r="BK1066" i="3"/>
  <c r="BN1070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R1073" i="3"/>
  <c r="AH1073" i="3"/>
  <c r="AX1073" i="3"/>
  <c r="V1073" i="3"/>
  <c r="AL1073" i="3"/>
  <c r="BB1073" i="3"/>
  <c r="Z1073" i="3"/>
  <c r="AP1073" i="3"/>
  <c r="BF1073" i="3"/>
  <c r="N1073" i="3"/>
  <c r="AD1073" i="3"/>
  <c r="AT1073" i="3"/>
  <c r="BK1050" i="3"/>
  <c r="BN1050" i="3"/>
  <c r="BJ1051" i="3"/>
  <c r="BN1072" i="3"/>
  <c r="BK1072" i="3"/>
  <c r="BN1060" i="3"/>
  <c r="BJ1063" i="3"/>
  <c r="BM1063" i="3"/>
  <c r="BK1067" i="3"/>
  <c r="BN1067" i="3"/>
  <c r="BL1067" i="3"/>
  <c r="BN1080" i="3"/>
  <c r="BK1080" i="3"/>
  <c r="BM1084" i="3"/>
  <c r="BN1088" i="3"/>
  <c r="BK1088" i="3"/>
  <c r="BL1076" i="3"/>
  <c r="BL1083" i="3"/>
  <c r="BK1091" i="3"/>
  <c r="BN1091" i="3"/>
  <c r="BL1091" i="3"/>
  <c r="BL1082" i="3"/>
  <c r="BN1090" i="3"/>
  <c r="BK1090" i="3"/>
  <c r="BJ1093" i="3"/>
  <c r="BM1093" i="3"/>
  <c r="BK1089" i="3"/>
  <c r="BN1089" i="3"/>
  <c r="BL1089" i="3"/>
  <c r="BL1092" i="3"/>
  <c r="BL1095" i="3"/>
  <c r="BN1112" i="3"/>
  <c r="BK1112" i="3"/>
  <c r="BL1112" i="3"/>
  <c r="BJ1112" i="3"/>
  <c r="BL1113" i="3"/>
  <c r="BJ1113" i="3"/>
  <c r="BN1128" i="3"/>
  <c r="BK1128" i="3"/>
  <c r="BL1129" i="3"/>
  <c r="BJ1129" i="3"/>
  <c r="BL1099" i="3"/>
  <c r="BJ1099" i="3"/>
  <c r="BN1114" i="3"/>
  <c r="BK1114" i="3"/>
  <c r="BL1114" i="3"/>
  <c r="BJ1114" i="3"/>
  <c r="BL1115" i="3"/>
  <c r="BJ1115" i="3"/>
  <c r="BN1130" i="3"/>
  <c r="BK1130" i="3"/>
  <c r="BL1130" i="3"/>
  <c r="BJ1130" i="3"/>
  <c r="BL1131" i="3"/>
  <c r="BJ1131" i="3"/>
  <c r="BN1138" i="3"/>
  <c r="BK1138" i="3"/>
  <c r="BL1138" i="3"/>
  <c r="BJ1138" i="3"/>
  <c r="BJ1150" i="3"/>
  <c r="BL1096" i="3"/>
  <c r="BM1096" i="3"/>
  <c r="BL1098" i="3"/>
  <c r="BJ1098" i="3"/>
  <c r="BN1098" i="3"/>
  <c r="BK1098" i="3"/>
  <c r="BN1108" i="3"/>
  <c r="BK1108" i="3"/>
  <c r="BL1108" i="3"/>
  <c r="BJ1108" i="3"/>
  <c r="BL1109" i="3"/>
  <c r="BJ1109" i="3"/>
  <c r="BN1124" i="3"/>
  <c r="BK1124" i="3"/>
  <c r="BK1135" i="3"/>
  <c r="BN1135" i="3"/>
  <c r="BL1137" i="3"/>
  <c r="BM1139" i="3"/>
  <c r="BN1103" i="3"/>
  <c r="BK1103" i="3"/>
  <c r="BM1110" i="3"/>
  <c r="BM1111" i="3"/>
  <c r="BN1119" i="3"/>
  <c r="BK1119" i="3"/>
  <c r="BM1126" i="3"/>
  <c r="BM1127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U1142" i="3"/>
  <c r="Z1142" i="3"/>
  <c r="AF1142" i="3"/>
  <c r="AK1142" i="3"/>
  <c r="AP1142" i="3"/>
  <c r="AV1142" i="3"/>
  <c r="BA1142" i="3"/>
  <c r="BF1142" i="3"/>
  <c r="Q1142" i="3"/>
  <c r="V1142" i="3"/>
  <c r="AB1142" i="3"/>
  <c r="AG1142" i="3"/>
  <c r="AL1142" i="3"/>
  <c r="AR1142" i="3"/>
  <c r="AW1142" i="3"/>
  <c r="BB1142" i="3"/>
  <c r="BH1142" i="3"/>
  <c r="M1142" i="3"/>
  <c r="R1142" i="3"/>
  <c r="X1142" i="3"/>
  <c r="AC1142" i="3"/>
  <c r="AH1142" i="3"/>
  <c r="AN1142" i="3"/>
  <c r="AS1142" i="3"/>
  <c r="AX1142" i="3"/>
  <c r="BD1142" i="3"/>
  <c r="BI1142" i="3"/>
  <c r="N1142" i="3"/>
  <c r="T1142" i="3"/>
  <c r="Y1142" i="3"/>
  <c r="AD1142" i="3"/>
  <c r="AJ1142" i="3"/>
  <c r="AO1142" i="3"/>
  <c r="AT1142" i="3"/>
  <c r="AZ1142" i="3"/>
  <c r="BE1142" i="3"/>
  <c r="BN1140" i="3"/>
  <c r="BK1140" i="3"/>
  <c r="BK1147" i="3"/>
  <c r="BN1147" i="3"/>
  <c r="BL1147" i="3"/>
  <c r="BL1148" i="3"/>
  <c r="BJ1148" i="3"/>
  <c r="BL1146" i="3"/>
  <c r="BJ1146" i="3"/>
  <c r="BK1152" i="3"/>
  <c r="BN1152" i="3"/>
  <c r="BL1150" i="3"/>
  <c r="N951" i="3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S952" i="3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S951" i="3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E939" i="3"/>
  <c r="AY939" i="3"/>
  <c r="AT939" i="3"/>
  <c r="AL939" i="3"/>
  <c r="AD939" i="3"/>
  <c r="V939" i="3"/>
  <c r="AV938" i="3"/>
  <c r="AF938" i="3"/>
  <c r="BB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N934" i="3"/>
  <c r="BF932" i="3"/>
  <c r="BB932" i="3"/>
  <c r="AX932" i="3"/>
  <c r="AT932" i="3"/>
  <c r="AP932" i="3"/>
  <c r="AL932" i="3"/>
  <c r="AH932" i="3"/>
  <c r="AD932" i="3"/>
  <c r="Z932" i="3"/>
  <c r="V932" i="3"/>
  <c r="R932" i="3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X916" i="3" s="1"/>
  <c r="AF916" i="3"/>
  <c r="AZ916" i="3"/>
  <c r="Y916" i="3"/>
  <c r="AS916" i="3"/>
  <c r="O916" i="3"/>
  <c r="AM916" i="3"/>
  <c r="BG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R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AD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S914" i="3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S910" i="3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M906" i="3"/>
  <c r="R906" i="3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L699" i="3" s="1"/>
  <c r="J699" i="3"/>
  <c r="K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K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L710" i="3" s="1"/>
  <c r="J710" i="3"/>
  <c r="K710" i="3"/>
  <c r="E711" i="3"/>
  <c r="F711" i="3"/>
  <c r="G711" i="3"/>
  <c r="H711" i="3"/>
  <c r="I711" i="3"/>
  <c r="J711" i="3"/>
  <c r="E712" i="3"/>
  <c r="F712" i="3"/>
  <c r="K712" i="3" s="1"/>
  <c r="G712" i="3"/>
  <c r="H712" i="3"/>
  <c r="I712" i="3"/>
  <c r="J712" i="3"/>
  <c r="L712" i="3" s="1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K718" i="3" s="1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K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K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K743" i="3" s="1"/>
  <c r="G743" i="3"/>
  <c r="H743" i="3"/>
  <c r="I743" i="3"/>
  <c r="J743" i="3"/>
  <c r="L743" i="3" s="1"/>
  <c r="BG743" i="3" s="1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K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L763" i="3" s="1"/>
  <c r="K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K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L770" i="3" s="1"/>
  <c r="J770" i="3"/>
  <c r="E771" i="3"/>
  <c r="F771" i="3"/>
  <c r="G771" i="3"/>
  <c r="H771" i="3"/>
  <c r="I771" i="3"/>
  <c r="J771" i="3"/>
  <c r="E772" i="3"/>
  <c r="F772" i="3"/>
  <c r="G772" i="3"/>
  <c r="H772" i="3"/>
  <c r="I772" i="3"/>
  <c r="L772" i="3" s="1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L785" i="3" s="1"/>
  <c r="E786" i="3"/>
  <c r="F786" i="3"/>
  <c r="G786" i="3"/>
  <c r="H786" i="3"/>
  <c r="I786" i="3"/>
  <c r="J786" i="3"/>
  <c r="E787" i="3"/>
  <c r="F787" i="3"/>
  <c r="G787" i="3"/>
  <c r="H787" i="3"/>
  <c r="I787" i="3"/>
  <c r="J787" i="3"/>
  <c r="L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E827" i="3"/>
  <c r="F827" i="3"/>
  <c r="G827" i="3"/>
  <c r="H827" i="3"/>
  <c r="I827" i="3"/>
  <c r="J827" i="3"/>
  <c r="L827" i="3" s="1"/>
  <c r="E828" i="3"/>
  <c r="F828" i="3"/>
  <c r="K828" i="3" s="1"/>
  <c r="G828" i="3"/>
  <c r="H828" i="3"/>
  <c r="I828" i="3"/>
  <c r="J828" i="3"/>
  <c r="E829" i="3"/>
  <c r="F829" i="3"/>
  <c r="G829" i="3"/>
  <c r="H829" i="3"/>
  <c r="I829" i="3"/>
  <c r="J829" i="3"/>
  <c r="L829" i="3" s="1"/>
  <c r="E830" i="3"/>
  <c r="F830" i="3"/>
  <c r="K830" i="3" s="1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L834" i="3" s="1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K837" i="3" s="1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K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K849" i="3" s="1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K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K860" i="3" s="1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K863" i="3" s="1"/>
  <c r="G863" i="3"/>
  <c r="H863" i="3"/>
  <c r="I863" i="3"/>
  <c r="J863" i="3"/>
  <c r="E864" i="3"/>
  <c r="F864" i="3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L868" i="3" s="1"/>
  <c r="J868" i="3"/>
  <c r="K868" i="3"/>
  <c r="E869" i="3"/>
  <c r="F869" i="3"/>
  <c r="G869" i="3"/>
  <c r="H869" i="3"/>
  <c r="I869" i="3"/>
  <c r="J869" i="3"/>
  <c r="K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P868" i="3" l="1"/>
  <c r="K867" i="3"/>
  <c r="K853" i="3"/>
  <c r="K851" i="3"/>
  <c r="L843" i="3"/>
  <c r="L837" i="3"/>
  <c r="L835" i="3"/>
  <c r="L831" i="3"/>
  <c r="L826" i="3"/>
  <c r="L790" i="3"/>
  <c r="K790" i="3"/>
  <c r="K785" i="3"/>
  <c r="BF785" i="3" s="1"/>
  <c r="L784" i="3"/>
  <c r="L766" i="3"/>
  <c r="K765" i="3"/>
  <c r="K757" i="3"/>
  <c r="K755" i="3"/>
  <c r="K745" i="3"/>
  <c r="K744" i="3"/>
  <c r="L733" i="3"/>
  <c r="L731" i="3"/>
  <c r="L723" i="3"/>
  <c r="L722" i="3"/>
  <c r="K721" i="3"/>
  <c r="L720" i="3"/>
  <c r="K695" i="3"/>
  <c r="K693" i="3"/>
  <c r="BJ1142" i="3"/>
  <c r="BJ1007" i="3"/>
  <c r="BK995" i="3"/>
  <c r="BJ983" i="3"/>
  <c r="L893" i="3"/>
  <c r="L891" i="3"/>
  <c r="L889" i="3"/>
  <c r="L887" i="3"/>
  <c r="L885" i="3"/>
  <c r="L883" i="3"/>
  <c r="L881" i="3"/>
  <c r="L863" i="3"/>
  <c r="L861" i="3"/>
  <c r="K893" i="3"/>
  <c r="K891" i="3"/>
  <c r="K889" i="3"/>
  <c r="L875" i="3"/>
  <c r="K873" i="3"/>
  <c r="L872" i="3"/>
  <c r="K871" i="3"/>
  <c r="AS868" i="3"/>
  <c r="L860" i="3"/>
  <c r="BB860" i="3" s="1"/>
  <c r="L855" i="3"/>
  <c r="K855" i="3"/>
  <c r="L853" i="3"/>
  <c r="K845" i="3"/>
  <c r="L833" i="3"/>
  <c r="L820" i="3"/>
  <c r="BH820" i="3" s="1"/>
  <c r="K820" i="3"/>
  <c r="L818" i="3"/>
  <c r="K818" i="3"/>
  <c r="L816" i="3"/>
  <c r="K816" i="3"/>
  <c r="L815" i="3"/>
  <c r="K814" i="3"/>
  <c r="L813" i="3"/>
  <c r="K812" i="3"/>
  <c r="L811" i="3"/>
  <c r="L791" i="3"/>
  <c r="L788" i="3"/>
  <c r="K772" i="3"/>
  <c r="K771" i="3"/>
  <c r="K770" i="3"/>
  <c r="K769" i="3"/>
  <c r="K762" i="3"/>
  <c r="K750" i="3"/>
  <c r="K746" i="3"/>
  <c r="AV743" i="3"/>
  <c r="K742" i="3"/>
  <c r="L716" i="3"/>
  <c r="BH712" i="3"/>
  <c r="AB710" i="3"/>
  <c r="K708" i="3"/>
  <c r="L700" i="3"/>
  <c r="K700" i="3"/>
  <c r="BC916" i="3"/>
  <c r="AE916" i="3"/>
  <c r="BI916" i="3"/>
  <c r="AO916" i="3"/>
  <c r="Q916" i="3"/>
  <c r="AV916" i="3"/>
  <c r="AB916" i="3"/>
  <c r="AL937" i="3"/>
  <c r="BM983" i="3"/>
  <c r="BL983" i="3"/>
  <c r="BL977" i="3"/>
  <c r="BJ1135" i="3"/>
  <c r="AB816" i="3"/>
  <c r="BH816" i="3"/>
  <c r="AR770" i="3"/>
  <c r="L879" i="3"/>
  <c r="K872" i="3"/>
  <c r="BI868" i="3"/>
  <c r="AC868" i="3"/>
  <c r="M860" i="3"/>
  <c r="K859" i="3"/>
  <c r="L819" i="3"/>
  <c r="L817" i="3"/>
  <c r="L814" i="3"/>
  <c r="AB814" i="3" s="1"/>
  <c r="L812" i="3"/>
  <c r="AP785" i="3"/>
  <c r="K780" i="3"/>
  <c r="K778" i="3"/>
  <c r="K776" i="3"/>
  <c r="L769" i="3"/>
  <c r="BC769" i="3" s="1"/>
  <c r="K766" i="3"/>
  <c r="K758" i="3"/>
  <c r="K754" i="3"/>
  <c r="AA743" i="3"/>
  <c r="K731" i="3"/>
  <c r="K729" i="3"/>
  <c r="K723" i="3"/>
  <c r="BA723" i="3" s="1"/>
  <c r="K722" i="3"/>
  <c r="K720" i="3"/>
  <c r="AY720" i="3" s="1"/>
  <c r="AR712" i="3"/>
  <c r="K707" i="3"/>
  <c r="L702" i="3"/>
  <c r="K702" i="3"/>
  <c r="L701" i="3"/>
  <c r="Q700" i="3"/>
  <c r="L697" i="3"/>
  <c r="AP899" i="3"/>
  <c r="AQ916" i="3"/>
  <c r="W916" i="3"/>
  <c r="AW916" i="3"/>
  <c r="AC916" i="3"/>
  <c r="BH916" i="3"/>
  <c r="AJ916" i="3"/>
  <c r="P916" i="3"/>
  <c r="BN932" i="3"/>
  <c r="BN934" i="3"/>
  <c r="BM951" i="3"/>
  <c r="BJ951" i="3"/>
  <c r="BM978" i="3"/>
  <c r="K887" i="3"/>
  <c r="K875" i="3"/>
  <c r="BA868" i="3"/>
  <c r="U868" i="3"/>
  <c r="L864" i="3"/>
  <c r="K864" i="3"/>
  <c r="K862" i="3"/>
  <c r="AQ860" i="3"/>
  <c r="K858" i="3"/>
  <c r="K847" i="3"/>
  <c r="L832" i="3"/>
  <c r="L822" i="3"/>
  <c r="K822" i="3"/>
  <c r="L810" i="3"/>
  <c r="K810" i="3"/>
  <c r="L808" i="3"/>
  <c r="K808" i="3"/>
  <c r="L805" i="3"/>
  <c r="L803" i="3"/>
  <c r="L802" i="3"/>
  <c r="K802" i="3"/>
  <c r="L800" i="3"/>
  <c r="K800" i="3"/>
  <c r="L797" i="3"/>
  <c r="L795" i="3"/>
  <c r="K795" i="3"/>
  <c r="Z795" i="3" s="1"/>
  <c r="L793" i="3"/>
  <c r="K788" i="3"/>
  <c r="Z785" i="3"/>
  <c r="L783" i="3"/>
  <c r="K783" i="3"/>
  <c r="L781" i="3"/>
  <c r="K781" i="3"/>
  <c r="L779" i="3"/>
  <c r="L777" i="3"/>
  <c r="L775" i="3"/>
  <c r="L771" i="3"/>
  <c r="BC771" i="3" s="1"/>
  <c r="L767" i="3"/>
  <c r="AQ767" i="3" s="1"/>
  <c r="L765" i="3"/>
  <c r="L762" i="3"/>
  <c r="L759" i="3"/>
  <c r="AQ759" i="3" s="1"/>
  <c r="K753" i="3"/>
  <c r="P743" i="3"/>
  <c r="K740" i="3"/>
  <c r="L739" i="3"/>
  <c r="K739" i="3"/>
  <c r="K737" i="3"/>
  <c r="K728" i="3"/>
  <c r="K726" i="3"/>
  <c r="L725" i="3"/>
  <c r="K724" i="3"/>
  <c r="L721" i="3"/>
  <c r="AK721" i="3"/>
  <c r="AB712" i="3"/>
  <c r="L695" i="3"/>
  <c r="P695" i="3" s="1"/>
  <c r="BD899" i="3"/>
  <c r="BM910" i="3"/>
  <c r="BL951" i="3"/>
  <c r="BM952" i="3"/>
  <c r="BM1071" i="3"/>
  <c r="BM999" i="3"/>
  <c r="BM968" i="3"/>
  <c r="BM980" i="3"/>
  <c r="BM965" i="3"/>
  <c r="K696" i="3"/>
  <c r="BL910" i="3"/>
  <c r="BJ910" i="3"/>
  <c r="BM914" i="3"/>
  <c r="BL952" i="3"/>
  <c r="BJ952" i="3"/>
  <c r="BL1071" i="3"/>
  <c r="BL968" i="3"/>
  <c r="BJ963" i="3"/>
  <c r="K880" i="3"/>
  <c r="L873" i="3"/>
  <c r="AK868" i="3"/>
  <c r="K866" i="3"/>
  <c r="K861" i="3"/>
  <c r="V860" i="3"/>
  <c r="L856" i="3"/>
  <c r="K856" i="3"/>
  <c r="L847" i="3"/>
  <c r="L845" i="3"/>
  <c r="K843" i="3"/>
  <c r="K841" i="3"/>
  <c r="L823" i="3"/>
  <c r="L821" i="3"/>
  <c r="L809" i="3"/>
  <c r="L807" i="3"/>
  <c r="L806" i="3"/>
  <c r="K806" i="3"/>
  <c r="L804" i="3"/>
  <c r="K804" i="3"/>
  <c r="L801" i="3"/>
  <c r="L799" i="3"/>
  <c r="L798" i="3"/>
  <c r="K798" i="3"/>
  <c r="L796" i="3"/>
  <c r="K796" i="3"/>
  <c r="L789" i="3"/>
  <c r="K789" i="3"/>
  <c r="T789" i="3" s="1"/>
  <c r="L786" i="3"/>
  <c r="L773" i="3"/>
  <c r="K773" i="3"/>
  <c r="L761" i="3"/>
  <c r="K761" i="3"/>
  <c r="K749" i="3"/>
  <c r="K747" i="3"/>
  <c r="L741" i="3"/>
  <c r="K741" i="3"/>
  <c r="K738" i="3"/>
  <c r="K736" i="3"/>
  <c r="L735" i="3"/>
  <c r="K727" i="3"/>
  <c r="U721" i="3"/>
  <c r="L719" i="3"/>
  <c r="K719" i="3"/>
  <c r="AG719" i="3" s="1"/>
  <c r="K716" i="3"/>
  <c r="BH716" i="3" s="1"/>
  <c r="L714" i="3"/>
  <c r="S714" i="3" s="1"/>
  <c r="K714" i="3"/>
  <c r="L704" i="3"/>
  <c r="L703" i="3"/>
  <c r="AE699" i="3"/>
  <c r="L694" i="3"/>
  <c r="L693" i="3"/>
  <c r="BL914" i="3"/>
  <c r="BJ914" i="3"/>
  <c r="BK922" i="3"/>
  <c r="AH916" i="3"/>
  <c r="AU916" i="3"/>
  <c r="AA916" i="3"/>
  <c r="BE916" i="3"/>
  <c r="AG916" i="3"/>
  <c r="M916" i="3"/>
  <c r="AR916" i="3"/>
  <c r="T916" i="3"/>
  <c r="BM934" i="3"/>
  <c r="BJ1071" i="3"/>
  <c r="R856" i="3"/>
  <c r="AC856" i="3"/>
  <c r="AM856" i="3"/>
  <c r="AX856" i="3"/>
  <c r="BI856" i="3"/>
  <c r="V856" i="3"/>
  <c r="AG856" i="3"/>
  <c r="AQ856" i="3"/>
  <c r="BB856" i="3"/>
  <c r="M856" i="3"/>
  <c r="W856" i="3"/>
  <c r="AH856" i="3"/>
  <c r="AS856" i="3"/>
  <c r="BC856" i="3"/>
  <c r="Q856" i="3"/>
  <c r="AA856" i="3"/>
  <c r="AL856" i="3"/>
  <c r="AW856" i="3"/>
  <c r="BG856" i="3"/>
  <c r="AB843" i="3"/>
  <c r="BH843" i="3"/>
  <c r="AJ843" i="3"/>
  <c r="AR843" i="3"/>
  <c r="T843" i="3"/>
  <c r="AZ843" i="3"/>
  <c r="M875" i="3"/>
  <c r="P875" i="3"/>
  <c r="AF875" i="3"/>
  <c r="AV875" i="3"/>
  <c r="AB875" i="3"/>
  <c r="AR875" i="3"/>
  <c r="BH875" i="3"/>
  <c r="T875" i="3"/>
  <c r="AJ875" i="3"/>
  <c r="AZ875" i="3"/>
  <c r="X875" i="3"/>
  <c r="AN875" i="3"/>
  <c r="BD875" i="3"/>
  <c r="R864" i="3"/>
  <c r="AC864" i="3"/>
  <c r="AM864" i="3"/>
  <c r="AX864" i="3"/>
  <c r="BI864" i="3"/>
  <c r="AG864" i="3"/>
  <c r="AQ864" i="3"/>
  <c r="V864" i="3"/>
  <c r="BB864" i="3"/>
  <c r="M864" i="3"/>
  <c r="W864" i="3"/>
  <c r="AH864" i="3"/>
  <c r="AS864" i="3"/>
  <c r="BC864" i="3"/>
  <c r="Q864" i="3"/>
  <c r="AA864" i="3"/>
  <c r="AL864" i="3"/>
  <c r="AW864" i="3"/>
  <c r="BG864" i="3"/>
  <c r="AR818" i="3"/>
  <c r="AR812" i="3"/>
  <c r="AR808" i="3"/>
  <c r="AR804" i="3"/>
  <c r="AR800" i="3"/>
  <c r="AR796" i="3"/>
  <c r="P788" i="3"/>
  <c r="AV788" i="3"/>
  <c r="AF788" i="3"/>
  <c r="N781" i="3"/>
  <c r="AH781" i="3"/>
  <c r="R781" i="3"/>
  <c r="AX781" i="3"/>
  <c r="Z781" i="3"/>
  <c r="BF781" i="3"/>
  <c r="N773" i="3"/>
  <c r="O773" i="3"/>
  <c r="AS773" i="3"/>
  <c r="AE773" i="3"/>
  <c r="BC773" i="3"/>
  <c r="AM773" i="3"/>
  <c r="BI773" i="3"/>
  <c r="N771" i="3"/>
  <c r="S771" i="3"/>
  <c r="AI771" i="3"/>
  <c r="AY771" i="3"/>
  <c r="AA771" i="3"/>
  <c r="AQ771" i="3"/>
  <c r="BG771" i="3"/>
  <c r="O771" i="3"/>
  <c r="AE771" i="3"/>
  <c r="AU771" i="3"/>
  <c r="O765" i="3"/>
  <c r="AA765" i="3"/>
  <c r="BG765" i="3"/>
  <c r="AQ765" i="3"/>
  <c r="S765" i="3"/>
  <c r="AY765" i="3"/>
  <c r="O763" i="3"/>
  <c r="AI763" i="3"/>
  <c r="S763" i="3"/>
  <c r="AY763" i="3"/>
  <c r="AA763" i="3"/>
  <c r="BG763" i="3"/>
  <c r="Q739" i="3"/>
  <c r="O739" i="3"/>
  <c r="Y739" i="3"/>
  <c r="AJ739" i="3"/>
  <c r="AU739" i="3"/>
  <c r="BE739" i="3"/>
  <c r="T739" i="3"/>
  <c r="AE739" i="3"/>
  <c r="AO739" i="3"/>
  <c r="AZ739" i="3"/>
  <c r="U739" i="3"/>
  <c r="AF739" i="3"/>
  <c r="AQ739" i="3"/>
  <c r="BA739" i="3"/>
  <c r="O720" i="3"/>
  <c r="AU720" i="3"/>
  <c r="AE720" i="3"/>
  <c r="AI720" i="3"/>
  <c r="O714" i="3"/>
  <c r="AE714" i="3"/>
  <c r="AU714" i="3"/>
  <c r="W714" i="3"/>
  <c r="AM714" i="3"/>
  <c r="BC714" i="3"/>
  <c r="AB714" i="3"/>
  <c r="AR714" i="3"/>
  <c r="BH714" i="3"/>
  <c r="AN695" i="3"/>
  <c r="L892" i="3"/>
  <c r="K888" i="3"/>
  <c r="L874" i="3"/>
  <c r="K874" i="3"/>
  <c r="BF868" i="3"/>
  <c r="AX868" i="3"/>
  <c r="AP868" i="3"/>
  <c r="AH868" i="3"/>
  <c r="Z868" i="3"/>
  <c r="R868" i="3"/>
  <c r="L862" i="3"/>
  <c r="V862" i="3" s="1"/>
  <c r="BI860" i="3"/>
  <c r="AX860" i="3"/>
  <c r="AM860" i="3"/>
  <c r="AC860" i="3"/>
  <c r="R860" i="3"/>
  <c r="S843" i="3"/>
  <c r="K834" i="3"/>
  <c r="AR820" i="3"/>
  <c r="BH818" i="3"/>
  <c r="N795" i="3"/>
  <c r="AT795" i="3"/>
  <c r="AD795" i="3"/>
  <c r="X790" i="3"/>
  <c r="BD790" i="3"/>
  <c r="AR789" i="3"/>
  <c r="AB789" i="3"/>
  <c r="BH789" i="3"/>
  <c r="T772" i="3"/>
  <c r="AR772" i="3"/>
  <c r="N769" i="3"/>
  <c r="S769" i="3"/>
  <c r="AI769" i="3"/>
  <c r="AY769" i="3"/>
  <c r="AA769" i="3"/>
  <c r="AQ769" i="3"/>
  <c r="BG769" i="3"/>
  <c r="O769" i="3"/>
  <c r="AE769" i="3"/>
  <c r="AU769" i="3"/>
  <c r="O767" i="3"/>
  <c r="AI767" i="3"/>
  <c r="S767" i="3"/>
  <c r="AY767" i="3"/>
  <c r="AA767" i="3"/>
  <c r="BG767" i="3"/>
  <c r="O731" i="3"/>
  <c r="P731" i="3"/>
  <c r="BG731" i="3"/>
  <c r="AK731" i="3"/>
  <c r="AV731" i="3"/>
  <c r="Q699" i="3"/>
  <c r="AA699" i="3"/>
  <c r="AU699" i="3"/>
  <c r="O699" i="3"/>
  <c r="AI699" i="3"/>
  <c r="BG699" i="3"/>
  <c r="S699" i="3"/>
  <c r="AQ699" i="3"/>
  <c r="BL903" i="3"/>
  <c r="K892" i="3"/>
  <c r="L890" i="3"/>
  <c r="L886" i="3"/>
  <c r="K884" i="3"/>
  <c r="K883" i="3"/>
  <c r="L882" i="3"/>
  <c r="L877" i="3"/>
  <c r="L867" i="3"/>
  <c r="AW860" i="3"/>
  <c r="L859" i="3"/>
  <c r="L851" i="3"/>
  <c r="AR822" i="3"/>
  <c r="AB818" i="3"/>
  <c r="AR814" i="3"/>
  <c r="BH812" i="3"/>
  <c r="AR810" i="3"/>
  <c r="BH808" i="3"/>
  <c r="AR806" i="3"/>
  <c r="BH804" i="3"/>
  <c r="AR802" i="3"/>
  <c r="BH800" i="3"/>
  <c r="AR798" i="3"/>
  <c r="BH796" i="3"/>
  <c r="BF795" i="3"/>
  <c r="AZ789" i="3"/>
  <c r="W773" i="3"/>
  <c r="W771" i="3"/>
  <c r="AB770" i="3"/>
  <c r="BH770" i="3"/>
  <c r="AM769" i="3"/>
  <c r="AI765" i="3"/>
  <c r="O761" i="3"/>
  <c r="AA761" i="3"/>
  <c r="BG761" i="3"/>
  <c r="AQ761" i="3"/>
  <c r="S761" i="3"/>
  <c r="AY761" i="3"/>
  <c r="Q743" i="3"/>
  <c r="O743" i="3"/>
  <c r="Y743" i="3"/>
  <c r="AJ743" i="3"/>
  <c r="AU743" i="3"/>
  <c r="BE743" i="3"/>
  <c r="T743" i="3"/>
  <c r="AE743" i="3"/>
  <c r="AO743" i="3"/>
  <c r="AZ743" i="3"/>
  <c r="U743" i="3"/>
  <c r="AF743" i="3"/>
  <c r="AQ743" i="3"/>
  <c r="BA743" i="3"/>
  <c r="AA739" i="3"/>
  <c r="BA733" i="3"/>
  <c r="U733" i="3"/>
  <c r="AF733" i="3"/>
  <c r="S720" i="3"/>
  <c r="AR716" i="3"/>
  <c r="W716" i="3"/>
  <c r="AM716" i="3"/>
  <c r="BC716" i="3"/>
  <c r="O716" i="3"/>
  <c r="AE716" i="3"/>
  <c r="AU716" i="3"/>
  <c r="T716" i="3"/>
  <c r="AJ716" i="3"/>
  <c r="AZ716" i="3"/>
  <c r="AJ714" i="3"/>
  <c r="T710" i="3"/>
  <c r="AR710" i="3"/>
  <c r="AF710" i="3"/>
  <c r="AZ710" i="3"/>
  <c r="P710" i="3"/>
  <c r="AJ710" i="3"/>
  <c r="BH710" i="3"/>
  <c r="AA875" i="3"/>
  <c r="K890" i="3"/>
  <c r="L888" i="3"/>
  <c r="K886" i="3"/>
  <c r="K885" i="3"/>
  <c r="L884" i="3"/>
  <c r="K882" i="3"/>
  <c r="K881" i="3"/>
  <c r="L880" i="3"/>
  <c r="L871" i="3"/>
  <c r="M871" i="3" s="1"/>
  <c r="BE868" i="3"/>
  <c r="AW868" i="3"/>
  <c r="AO868" i="3"/>
  <c r="AG868" i="3"/>
  <c r="Y868" i="3"/>
  <c r="Q868" i="3"/>
  <c r="BG860" i="3"/>
  <c r="AL860" i="3"/>
  <c r="AA860" i="3"/>
  <c r="Q860" i="3"/>
  <c r="K879" i="3"/>
  <c r="L878" i="3"/>
  <c r="K878" i="3"/>
  <c r="K877" i="3"/>
  <c r="L876" i="3"/>
  <c r="K876" i="3"/>
  <c r="L870" i="3"/>
  <c r="K870" i="3"/>
  <c r="L869" i="3"/>
  <c r="BB868" i="3"/>
  <c r="AT868" i="3"/>
  <c r="AL868" i="3"/>
  <c r="AD868" i="3"/>
  <c r="V868" i="3"/>
  <c r="M868" i="3"/>
  <c r="L866" i="3"/>
  <c r="Q866" i="3" s="1"/>
  <c r="L865" i="3"/>
  <c r="BC860" i="3"/>
  <c r="AS860" i="3"/>
  <c r="AH860" i="3"/>
  <c r="W860" i="3"/>
  <c r="L858" i="3"/>
  <c r="AA858" i="3" s="1"/>
  <c r="L857" i="3"/>
  <c r="L849" i="3"/>
  <c r="L839" i="3"/>
  <c r="K835" i="3"/>
  <c r="L830" i="3"/>
  <c r="BD830" i="3" s="1"/>
  <c r="K824" i="3"/>
  <c r="BH822" i="3"/>
  <c r="AB820" i="3"/>
  <c r="AR816" i="3"/>
  <c r="BH814" i="3"/>
  <c r="AB812" i="3"/>
  <c r="AB808" i="3"/>
  <c r="AB804" i="3"/>
  <c r="AB800" i="3"/>
  <c r="AB796" i="3"/>
  <c r="AP795" i="3"/>
  <c r="AJ789" i="3"/>
  <c r="BD788" i="3"/>
  <c r="AP781" i="3"/>
  <c r="W769" i="3"/>
  <c r="AQ763" i="3"/>
  <c r="O759" i="3"/>
  <c r="AI759" i="3"/>
  <c r="S759" i="3"/>
  <c r="AY759" i="3"/>
  <c r="AA759" i="3"/>
  <c r="BG759" i="3"/>
  <c r="AK743" i="3"/>
  <c r="Q741" i="3"/>
  <c r="O741" i="3"/>
  <c r="Y741" i="3"/>
  <c r="AJ741" i="3"/>
  <c r="AU741" i="3"/>
  <c r="BE741" i="3"/>
  <c r="T741" i="3"/>
  <c r="AE741" i="3"/>
  <c r="AO741" i="3"/>
  <c r="AZ741" i="3"/>
  <c r="U741" i="3"/>
  <c r="AF741" i="3"/>
  <c r="AQ741" i="3"/>
  <c r="BA741" i="3"/>
  <c r="BG739" i="3"/>
  <c r="P739" i="3"/>
  <c r="AA731" i="3"/>
  <c r="AI722" i="3"/>
  <c r="S722" i="3"/>
  <c r="AY722" i="3"/>
  <c r="AE722" i="3"/>
  <c r="Y719" i="3"/>
  <c r="U719" i="3"/>
  <c r="BA719" i="3"/>
  <c r="AK719" i="3"/>
  <c r="Q719" i="3"/>
  <c r="AW719" i="3"/>
  <c r="AB716" i="3"/>
  <c r="T714" i="3"/>
  <c r="P712" i="3"/>
  <c r="AM712" i="3"/>
  <c r="BC712" i="3"/>
  <c r="AE712" i="3"/>
  <c r="AU712" i="3"/>
  <c r="AJ712" i="3"/>
  <c r="AZ712" i="3"/>
  <c r="AV710" i="3"/>
  <c r="AA701" i="3"/>
  <c r="AU701" i="3"/>
  <c r="O701" i="3"/>
  <c r="AI701" i="3"/>
  <c r="BG701" i="3"/>
  <c r="S701" i="3"/>
  <c r="AQ701" i="3"/>
  <c r="AY699" i="3"/>
  <c r="BH695" i="3"/>
  <c r="AJ695" i="3"/>
  <c r="BD695" i="3"/>
  <c r="X695" i="3"/>
  <c r="AR695" i="3"/>
  <c r="AB695" i="3"/>
  <c r="AZ695" i="3"/>
  <c r="N785" i="3"/>
  <c r="N783" i="3"/>
  <c r="L782" i="3"/>
  <c r="L774" i="3"/>
  <c r="Q772" i="3"/>
  <c r="Q770" i="3"/>
  <c r="Y700" i="3"/>
  <c r="W699" i="3"/>
  <c r="BM896" i="3"/>
  <c r="BI899" i="3"/>
  <c r="AT899" i="3"/>
  <c r="X899" i="3"/>
  <c r="BL907" i="3"/>
  <c r="AO897" i="3"/>
  <c r="AG897" i="3"/>
  <c r="BJ1028" i="3"/>
  <c r="N939" i="3"/>
  <c r="Q939" i="3"/>
  <c r="AU939" i="3"/>
  <c r="Y939" i="3"/>
  <c r="BA939" i="3"/>
  <c r="AG939" i="3"/>
  <c r="BF939" i="3"/>
  <c r="AO939" i="3"/>
  <c r="AG906" i="3"/>
  <c r="V906" i="3"/>
  <c r="N906" i="3"/>
  <c r="BJ917" i="3"/>
  <c r="W950" i="3"/>
  <c r="L841" i="3"/>
  <c r="K832" i="3"/>
  <c r="L828" i="3"/>
  <c r="X828" i="3" s="1"/>
  <c r="L824" i="3"/>
  <c r="K793" i="3"/>
  <c r="K786" i="3"/>
  <c r="AH785" i="3"/>
  <c r="K784" i="3"/>
  <c r="AH783" i="3"/>
  <c r="L780" i="3"/>
  <c r="L778" i="3"/>
  <c r="AF778" i="3" s="1"/>
  <c r="L776" i="3"/>
  <c r="AF776" i="3" s="1"/>
  <c r="AB772" i="3"/>
  <c r="AZ770" i="3"/>
  <c r="T770" i="3"/>
  <c r="K752" i="3"/>
  <c r="K734" i="3"/>
  <c r="K732" i="3"/>
  <c r="L729" i="3"/>
  <c r="AQ729" i="3" s="1"/>
  <c r="K725" i="3"/>
  <c r="AQ725" i="3" s="1"/>
  <c r="U723" i="3"/>
  <c r="AA722" i="3"/>
  <c r="Y721" i="3"/>
  <c r="K704" i="3"/>
  <c r="T704" i="3" s="1"/>
  <c r="K703" i="3"/>
  <c r="AC702" i="3"/>
  <c r="BA700" i="3"/>
  <c r="U700" i="3"/>
  <c r="K698" i="3"/>
  <c r="K694" i="3"/>
  <c r="R899" i="3"/>
  <c r="Y899" i="3"/>
  <c r="BJ911" i="3"/>
  <c r="BJ913" i="3"/>
  <c r="BJ912" i="3"/>
  <c r="BJ936" i="3"/>
  <c r="BL940" i="3"/>
  <c r="BK1000" i="3"/>
  <c r="BM995" i="3"/>
  <c r="W905" i="3"/>
  <c r="BA905" i="3"/>
  <c r="U905" i="3"/>
  <c r="AK905" i="3"/>
  <c r="BK962" i="3"/>
  <c r="BK980" i="3"/>
  <c r="AQ904" i="3"/>
  <c r="S904" i="3"/>
  <c r="AY904" i="3"/>
  <c r="AW906" i="3"/>
  <c r="BH906" i="3"/>
  <c r="AA904" i="3"/>
  <c r="AE950" i="3"/>
  <c r="AU950" i="3"/>
  <c r="BJ919" i="3"/>
  <c r="BL930" i="3"/>
  <c r="BL932" i="3"/>
  <c r="BL934" i="3"/>
  <c r="BK950" i="3"/>
  <c r="BG904" i="3"/>
  <c r="AB906" i="3"/>
  <c r="AL906" i="3"/>
  <c r="BL917" i="3"/>
  <c r="AM950" i="3"/>
  <c r="O950" i="3"/>
  <c r="K791" i="3"/>
  <c r="AJ791" i="3" s="1"/>
  <c r="K787" i="3"/>
  <c r="AX785" i="3"/>
  <c r="R785" i="3"/>
  <c r="AX783" i="3"/>
  <c r="R783" i="3"/>
  <c r="K782" i="3"/>
  <c r="K779" i="3"/>
  <c r="K777" i="3"/>
  <c r="K775" i="3"/>
  <c r="K774" i="3"/>
  <c r="AF774" i="3" s="1"/>
  <c r="BH772" i="3"/>
  <c r="AJ770" i="3"/>
  <c r="L768" i="3"/>
  <c r="K768" i="3"/>
  <c r="L764" i="3"/>
  <c r="K764" i="3"/>
  <c r="L760" i="3"/>
  <c r="K760" i="3"/>
  <c r="K756" i="3"/>
  <c r="K748" i="3"/>
  <c r="L737" i="3"/>
  <c r="AJ737" i="3" s="1"/>
  <c r="K730" i="3"/>
  <c r="L727" i="3"/>
  <c r="AA727" i="3" s="1"/>
  <c r="AW721" i="3"/>
  <c r="Q721" i="3"/>
  <c r="L718" i="3"/>
  <c r="BG718" i="3" s="1"/>
  <c r="L711" i="3"/>
  <c r="K711" i="3"/>
  <c r="L708" i="3"/>
  <c r="BD708" i="3" s="1"/>
  <c r="K706" i="3"/>
  <c r="K705" i="3"/>
  <c r="AK700" i="3"/>
  <c r="K697" i="3"/>
  <c r="BN903" i="3"/>
  <c r="AS899" i="3"/>
  <c r="U899" i="3"/>
  <c r="AN899" i="3"/>
  <c r="BM904" i="3"/>
  <c r="BL901" i="3"/>
  <c r="AX916" i="3"/>
  <c r="AY916" i="3"/>
  <c r="AI916" i="3"/>
  <c r="S916" i="3"/>
  <c r="BA916" i="3"/>
  <c r="AK916" i="3"/>
  <c r="U916" i="3"/>
  <c r="BD916" i="3"/>
  <c r="AN916" i="3"/>
  <c r="BK940" i="3"/>
  <c r="BL950" i="3"/>
  <c r="AR902" i="3"/>
  <c r="BB902" i="3"/>
  <c r="AB902" i="3"/>
  <c r="P908" i="3"/>
  <c r="V908" i="3"/>
  <c r="AR908" i="3"/>
  <c r="AB908" i="3"/>
  <c r="AW908" i="3"/>
  <c r="AG908" i="3"/>
  <c r="BB908" i="3"/>
  <c r="Q908" i="3"/>
  <c r="AL908" i="3"/>
  <c r="BH908" i="3"/>
  <c r="X924" i="3"/>
  <c r="AJ924" i="3"/>
  <c r="AR924" i="3"/>
  <c r="AZ924" i="3"/>
  <c r="T924" i="3"/>
  <c r="BH924" i="3"/>
  <c r="BB906" i="3"/>
  <c r="AR906" i="3"/>
  <c r="O906" i="3"/>
  <c r="BM917" i="3"/>
  <c r="BC950" i="3"/>
  <c r="BK1142" i="3"/>
  <c r="BN1142" i="3"/>
  <c r="BM1073" i="3"/>
  <c r="BJ990" i="3"/>
  <c r="BL990" i="3"/>
  <c r="BJ1052" i="3"/>
  <c r="BM1142" i="3"/>
  <c r="BK1073" i="3"/>
  <c r="BN1073" i="3"/>
  <c r="BL1073" i="3"/>
  <c r="BJ1000" i="3"/>
  <c r="BK990" i="3"/>
  <c r="BN990" i="3"/>
  <c r="BJ1005" i="3"/>
  <c r="BM1005" i="3"/>
  <c r="BJ1144" i="3"/>
  <c r="BN1144" i="3"/>
  <c r="BK1144" i="3"/>
  <c r="BM1144" i="3"/>
  <c r="BK1071" i="3"/>
  <c r="BN1071" i="3"/>
  <c r="BL1142" i="3"/>
  <c r="BM1007" i="3"/>
  <c r="BK1005" i="3"/>
  <c r="BN1005" i="3"/>
  <c r="BL1005" i="3"/>
  <c r="BJ1003" i="3"/>
  <c r="BM1003" i="3"/>
  <c r="BL1144" i="3"/>
  <c r="BM1052" i="3"/>
  <c r="BJ1073" i="3"/>
  <c r="BK1007" i="3"/>
  <c r="BN1007" i="3"/>
  <c r="BL1007" i="3"/>
  <c r="BM990" i="3"/>
  <c r="BM1000" i="3"/>
  <c r="BK1003" i="3"/>
  <c r="BN1003" i="3"/>
  <c r="BL1003" i="3"/>
  <c r="BN1000" i="3"/>
  <c r="BN1052" i="3"/>
  <c r="BK1052" i="3"/>
  <c r="BL1052" i="3"/>
  <c r="BK902" i="3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S891" i="3"/>
  <c r="W891" i="3"/>
  <c r="AA891" i="3"/>
  <c r="AE891" i="3"/>
  <c r="AI891" i="3"/>
  <c r="AM891" i="3"/>
  <c r="AQ891" i="3"/>
  <c r="AU891" i="3"/>
  <c r="AY891" i="3"/>
  <c r="BC891" i="3"/>
  <c r="BG891" i="3"/>
  <c r="O890" i="3"/>
  <c r="S890" i="3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O875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E867" i="3"/>
  <c r="AZ867" i="3"/>
  <c r="AU867" i="3"/>
  <c r="AO867" i="3"/>
  <c r="AJ867" i="3"/>
  <c r="AE867" i="3"/>
  <c r="Y867" i="3"/>
  <c r="T867" i="3"/>
  <c r="O867" i="3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N868" i="3"/>
  <c r="BJ868" i="3" s="1"/>
  <c r="BI867" i="3"/>
  <c r="BD867" i="3"/>
  <c r="AY867" i="3"/>
  <c r="AS867" i="3"/>
  <c r="AN867" i="3"/>
  <c r="AI867" i="3"/>
  <c r="AC867" i="3"/>
  <c r="X867" i="3"/>
  <c r="S867" i="3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N864" i="3"/>
  <c r="BI863" i="3"/>
  <c r="BD863" i="3"/>
  <c r="AY863" i="3"/>
  <c r="AS863" i="3"/>
  <c r="AN863" i="3"/>
  <c r="AI863" i="3"/>
  <c r="AC863" i="3"/>
  <c r="X863" i="3"/>
  <c r="S863" i="3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S796" i="3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W793" i="3"/>
  <c r="AB793" i="3"/>
  <c r="AH793" i="3"/>
  <c r="AM793" i="3"/>
  <c r="AR793" i="3"/>
  <c r="AX793" i="3"/>
  <c r="BC793" i="3"/>
  <c r="BH793" i="3"/>
  <c r="N793" i="3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S832" i="3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S773" i="3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L752" i="3"/>
  <c r="AF752" i="3" s="1"/>
  <c r="L748" i="3"/>
  <c r="AF748" i="3" s="1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R765" i="3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BH755" i="3"/>
  <c r="L754" i="3"/>
  <c r="AN754" i="3" s="1"/>
  <c r="L750" i="3"/>
  <c r="BH747" i="3"/>
  <c r="L746" i="3"/>
  <c r="V746" i="3" s="1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AW745" i="3" s="1"/>
  <c r="AM738" i="3"/>
  <c r="AZ737" i="3"/>
  <c r="AC737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AF729" i="3"/>
  <c r="BA725" i="3"/>
  <c r="L757" i="3"/>
  <c r="AJ757" i="3" s="1"/>
  <c r="L755" i="3"/>
  <c r="T755" i="3" s="1"/>
  <c r="L753" i="3"/>
  <c r="AB753" i="3" s="1"/>
  <c r="L751" i="3"/>
  <c r="AS751" i="3" s="1"/>
  <c r="L749" i="3"/>
  <c r="AB749" i="3" s="1"/>
  <c r="L747" i="3"/>
  <c r="T747" i="3" s="1"/>
  <c r="AU737" i="3"/>
  <c r="O735" i="3"/>
  <c r="AQ733" i="3"/>
  <c r="T731" i="3"/>
  <c r="AE731" i="3"/>
  <c r="AO731" i="3"/>
  <c r="AZ731" i="3"/>
  <c r="U731" i="3"/>
  <c r="AF731" i="3"/>
  <c r="AQ731" i="3"/>
  <c r="BA731" i="3"/>
  <c r="O727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U725" i="3"/>
  <c r="AJ725" i="3"/>
  <c r="AU725" i="3"/>
  <c r="BE72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Q740" i="3" s="1"/>
  <c r="BI739" i="3"/>
  <c r="BD739" i="3"/>
  <c r="AY739" i="3"/>
  <c r="AS739" i="3"/>
  <c r="AN739" i="3"/>
  <c r="AI739" i="3"/>
  <c r="AC739" i="3"/>
  <c r="X739" i="3"/>
  <c r="S739" i="3"/>
  <c r="M739" i="3"/>
  <c r="L738" i="3"/>
  <c r="X738" i="3" s="1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P723" i="3"/>
  <c r="X723" i="3"/>
  <c r="AF723" i="3"/>
  <c r="AN723" i="3"/>
  <c r="AV723" i="3"/>
  <c r="BD723" i="3"/>
  <c r="Q723" i="3"/>
  <c r="AR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L736" i="3"/>
  <c r="T736" i="3" s="1"/>
  <c r="L734" i="3"/>
  <c r="AB734" i="3" s="1"/>
  <c r="L732" i="3"/>
  <c r="P732" i="3" s="1"/>
  <c r="L730" i="3"/>
  <c r="AU730" i="3" s="1"/>
  <c r="L728" i="3"/>
  <c r="AB728" i="3" s="1"/>
  <c r="L726" i="3"/>
  <c r="AF726" i="3" s="1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BI707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V699" i="3"/>
  <c r="Z699" i="3"/>
  <c r="AD699" i="3"/>
  <c r="AH699" i="3"/>
  <c r="AL699" i="3"/>
  <c r="AP699" i="3"/>
  <c r="AT699" i="3"/>
  <c r="AX699" i="3"/>
  <c r="BB699" i="3"/>
  <c r="BF699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G499" i="3"/>
  <c r="H499" i="3"/>
  <c r="I499" i="3"/>
  <c r="J499" i="3"/>
  <c r="E500" i="3"/>
  <c r="F500" i="3"/>
  <c r="K500" i="3" s="1"/>
  <c r="G500" i="3"/>
  <c r="H500" i="3"/>
  <c r="I500" i="3"/>
  <c r="J500" i="3"/>
  <c r="L500" i="3" s="1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K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K507" i="3" s="1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K516" i="3" s="1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K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K523" i="3" s="1"/>
  <c r="G523" i="3"/>
  <c r="H523" i="3"/>
  <c r="I523" i="3"/>
  <c r="J523" i="3"/>
  <c r="E524" i="3"/>
  <c r="F524" i="3"/>
  <c r="G524" i="3"/>
  <c r="H524" i="3"/>
  <c r="I524" i="3"/>
  <c r="J524" i="3"/>
  <c r="K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K530" i="3" s="1"/>
  <c r="G530" i="3"/>
  <c r="H530" i="3"/>
  <c r="I530" i="3"/>
  <c r="J530" i="3"/>
  <c r="L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K534" i="3" s="1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K536" i="3"/>
  <c r="E537" i="3"/>
  <c r="F537" i="3"/>
  <c r="K537" i="3" s="1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L539" i="3" s="1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K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K551" i="3" s="1"/>
  <c r="G551" i="3"/>
  <c r="H551" i="3"/>
  <c r="I551" i="3"/>
  <c r="J551" i="3"/>
  <c r="E552" i="3"/>
  <c r="F552" i="3"/>
  <c r="G552" i="3"/>
  <c r="H552" i="3"/>
  <c r="I552" i="3"/>
  <c r="J552" i="3"/>
  <c r="E553" i="3"/>
  <c r="F553" i="3"/>
  <c r="K553" i="3" s="1"/>
  <c r="G553" i="3"/>
  <c r="H553" i="3"/>
  <c r="I553" i="3"/>
  <c r="J553" i="3"/>
  <c r="E554" i="3"/>
  <c r="F554" i="3"/>
  <c r="G554" i="3"/>
  <c r="H554" i="3"/>
  <c r="I554" i="3"/>
  <c r="J554" i="3"/>
  <c r="E555" i="3"/>
  <c r="F555" i="3"/>
  <c r="K555" i="3" s="1"/>
  <c r="G555" i="3"/>
  <c r="H555" i="3"/>
  <c r="I555" i="3"/>
  <c r="J555" i="3"/>
  <c r="E556" i="3"/>
  <c r="F556" i="3"/>
  <c r="G556" i="3"/>
  <c r="H556" i="3"/>
  <c r="I556" i="3"/>
  <c r="J556" i="3"/>
  <c r="E557" i="3"/>
  <c r="F557" i="3"/>
  <c r="K557" i="3" s="1"/>
  <c r="G557" i="3"/>
  <c r="H557" i="3"/>
  <c r="I557" i="3"/>
  <c r="J557" i="3"/>
  <c r="E558" i="3"/>
  <c r="F558" i="3"/>
  <c r="G558" i="3"/>
  <c r="H558" i="3"/>
  <c r="I558" i="3"/>
  <c r="J558" i="3"/>
  <c r="E559" i="3"/>
  <c r="F559" i="3"/>
  <c r="K559" i="3" s="1"/>
  <c r="G559" i="3"/>
  <c r="H559" i="3"/>
  <c r="I559" i="3"/>
  <c r="J559" i="3"/>
  <c r="L559" i="3" s="1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K570" i="3"/>
  <c r="E571" i="3"/>
  <c r="F571" i="3"/>
  <c r="K571" i="3" s="1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K574" i="3"/>
  <c r="E575" i="3"/>
  <c r="F575" i="3"/>
  <c r="K575" i="3" s="1"/>
  <c r="G575" i="3"/>
  <c r="H575" i="3"/>
  <c r="I575" i="3"/>
  <c r="J575" i="3"/>
  <c r="E576" i="3"/>
  <c r="F576" i="3"/>
  <c r="G576" i="3"/>
  <c r="H576" i="3"/>
  <c r="I576" i="3"/>
  <c r="L576" i="3" s="1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K578" i="3"/>
  <c r="E579" i="3"/>
  <c r="F579" i="3"/>
  <c r="K579" i="3" s="1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K582" i="3"/>
  <c r="E583" i="3"/>
  <c r="F583" i="3"/>
  <c r="K583" i="3" s="1"/>
  <c r="G583" i="3"/>
  <c r="H583" i="3"/>
  <c r="I583" i="3"/>
  <c r="J583" i="3"/>
  <c r="E584" i="3"/>
  <c r="F584" i="3"/>
  <c r="G584" i="3"/>
  <c r="H584" i="3"/>
  <c r="I584" i="3"/>
  <c r="L584" i="3" s="1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K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K593" i="3" s="1"/>
  <c r="G593" i="3"/>
  <c r="H593" i="3"/>
  <c r="I593" i="3"/>
  <c r="J593" i="3"/>
  <c r="E594" i="3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K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K601" i="3" s="1"/>
  <c r="G601" i="3"/>
  <c r="H601" i="3"/>
  <c r="I601" i="3"/>
  <c r="J601" i="3"/>
  <c r="L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L605" i="3" s="1"/>
  <c r="J605" i="3"/>
  <c r="K605" i="3"/>
  <c r="AB605" i="3" s="1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K609" i="3" s="1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L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K618" i="3" s="1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L621" i="3" s="1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L627" i="3"/>
  <c r="E628" i="3"/>
  <c r="F628" i="3"/>
  <c r="G628" i="3"/>
  <c r="H628" i="3"/>
  <c r="I628" i="3"/>
  <c r="J628" i="3"/>
  <c r="E629" i="3"/>
  <c r="F629" i="3"/>
  <c r="K629" i="3" s="1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L632" i="3" s="1"/>
  <c r="J632" i="3"/>
  <c r="E633" i="3"/>
  <c r="F633" i="3"/>
  <c r="G633" i="3"/>
  <c r="H633" i="3"/>
  <c r="I633" i="3"/>
  <c r="J633" i="3"/>
  <c r="K633" i="3"/>
  <c r="E634" i="3"/>
  <c r="F634" i="3"/>
  <c r="G634" i="3"/>
  <c r="H634" i="3"/>
  <c r="I634" i="3"/>
  <c r="J634" i="3"/>
  <c r="E635" i="3"/>
  <c r="F635" i="3"/>
  <c r="K635" i="3" s="1"/>
  <c r="G635" i="3"/>
  <c r="H635" i="3"/>
  <c r="I635" i="3"/>
  <c r="J635" i="3"/>
  <c r="E636" i="3"/>
  <c r="F636" i="3"/>
  <c r="G636" i="3"/>
  <c r="H636" i="3"/>
  <c r="I636" i="3"/>
  <c r="J636" i="3"/>
  <c r="K636" i="3"/>
  <c r="E637" i="3"/>
  <c r="F637" i="3"/>
  <c r="G637" i="3"/>
  <c r="H637" i="3"/>
  <c r="I637" i="3"/>
  <c r="J637" i="3"/>
  <c r="E638" i="3"/>
  <c r="F638" i="3"/>
  <c r="K638" i="3" s="1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L642" i="3" s="1"/>
  <c r="J642" i="3"/>
  <c r="E643" i="3"/>
  <c r="F643" i="3"/>
  <c r="G643" i="3"/>
  <c r="H643" i="3"/>
  <c r="I643" i="3"/>
  <c r="J643" i="3"/>
  <c r="E644" i="3"/>
  <c r="F644" i="3"/>
  <c r="G644" i="3"/>
  <c r="H644" i="3"/>
  <c r="I644" i="3"/>
  <c r="L644" i="3" s="1"/>
  <c r="J644" i="3"/>
  <c r="K644" i="3"/>
  <c r="E645" i="3"/>
  <c r="F645" i="3"/>
  <c r="G645" i="3"/>
  <c r="H645" i="3"/>
  <c r="I645" i="3"/>
  <c r="J645" i="3"/>
  <c r="E646" i="3"/>
  <c r="F646" i="3"/>
  <c r="K646" i="3" s="1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K652" i="3"/>
  <c r="E653" i="3"/>
  <c r="F653" i="3"/>
  <c r="G653" i="3"/>
  <c r="H653" i="3"/>
  <c r="I653" i="3"/>
  <c r="J653" i="3"/>
  <c r="E654" i="3"/>
  <c r="F654" i="3"/>
  <c r="K654" i="3" s="1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K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K666" i="3" s="1"/>
  <c r="G666" i="3"/>
  <c r="H666" i="3"/>
  <c r="I666" i="3"/>
  <c r="J666" i="3"/>
  <c r="E667" i="3"/>
  <c r="F667" i="3"/>
  <c r="G667" i="3"/>
  <c r="H667" i="3"/>
  <c r="I667" i="3"/>
  <c r="L667" i="3" s="1"/>
  <c r="J667" i="3"/>
  <c r="E668" i="3"/>
  <c r="F668" i="3"/>
  <c r="G668" i="3"/>
  <c r="H668" i="3"/>
  <c r="I668" i="3"/>
  <c r="J668" i="3"/>
  <c r="K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K674" i="3" s="1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K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K684" i="3" s="1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L687" i="3" s="1"/>
  <c r="J687" i="3"/>
  <c r="E688" i="3"/>
  <c r="F688" i="3"/>
  <c r="G688" i="3"/>
  <c r="H688" i="3"/>
  <c r="I688" i="3"/>
  <c r="J688" i="3"/>
  <c r="E689" i="3"/>
  <c r="F689" i="3"/>
  <c r="G689" i="3"/>
  <c r="H689" i="3"/>
  <c r="I689" i="3"/>
  <c r="L689" i="3" s="1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AB601" i="3" l="1"/>
  <c r="BH601" i="3"/>
  <c r="K691" i="3"/>
  <c r="K689" i="3"/>
  <c r="K687" i="3"/>
  <c r="K667" i="3"/>
  <c r="K656" i="3"/>
  <c r="K647" i="3"/>
  <c r="K642" i="3"/>
  <c r="K640" i="3"/>
  <c r="L619" i="3"/>
  <c r="L617" i="3"/>
  <c r="K572" i="3"/>
  <c r="AH559" i="3"/>
  <c r="L558" i="3"/>
  <c r="L556" i="3"/>
  <c r="L552" i="3"/>
  <c r="P530" i="3"/>
  <c r="K517" i="3"/>
  <c r="N698" i="3"/>
  <c r="U698" i="3"/>
  <c r="X698" i="3"/>
  <c r="AI698" i="3"/>
  <c r="AA724" i="3"/>
  <c r="X724" i="3"/>
  <c r="AO740" i="3"/>
  <c r="U746" i="3"/>
  <c r="AC754" i="3"/>
  <c r="AK702" i="3"/>
  <c r="AA720" i="3"/>
  <c r="L684" i="3"/>
  <c r="L683" i="3"/>
  <c r="K680" i="3"/>
  <c r="L679" i="3"/>
  <c r="K678" i="3"/>
  <c r="L672" i="3"/>
  <c r="L645" i="3"/>
  <c r="K645" i="3"/>
  <c r="L633" i="3"/>
  <c r="L631" i="3"/>
  <c r="K630" i="3"/>
  <c r="L625" i="3"/>
  <c r="L623" i="3"/>
  <c r="L620" i="3"/>
  <c r="K617" i="3"/>
  <c r="L611" i="3"/>
  <c r="L609" i="3"/>
  <c r="K607" i="3"/>
  <c r="L603" i="3"/>
  <c r="L596" i="3"/>
  <c r="K596" i="3"/>
  <c r="K591" i="3"/>
  <c r="K589" i="3"/>
  <c r="L583" i="3"/>
  <c r="L575" i="3"/>
  <c r="L560" i="3"/>
  <c r="BB559" i="3"/>
  <c r="L550" i="3"/>
  <c r="L548" i="3"/>
  <c r="K548" i="3"/>
  <c r="K546" i="3"/>
  <c r="L545" i="3"/>
  <c r="N545" i="3" s="1"/>
  <c r="K545" i="3"/>
  <c r="K544" i="3"/>
  <c r="L543" i="3"/>
  <c r="K543" i="3"/>
  <c r="L542" i="3"/>
  <c r="K542" i="3"/>
  <c r="L541" i="3"/>
  <c r="K541" i="3"/>
  <c r="AR541" i="3" s="1"/>
  <c r="L540" i="3"/>
  <c r="K540" i="3"/>
  <c r="L532" i="3"/>
  <c r="K532" i="3"/>
  <c r="K528" i="3"/>
  <c r="K526" i="3"/>
  <c r="L523" i="3"/>
  <c r="AW523" i="3" s="1"/>
  <c r="L521" i="3"/>
  <c r="K519" i="3"/>
  <c r="L518" i="3"/>
  <c r="L514" i="3"/>
  <c r="K513" i="3"/>
  <c r="K505" i="3"/>
  <c r="BB698" i="3"/>
  <c r="BA698" i="3"/>
  <c r="BD698" i="3"/>
  <c r="T698" i="3"/>
  <c r="W698" i="3"/>
  <c r="Q706" i="3"/>
  <c r="BG724" i="3"/>
  <c r="BD724" i="3"/>
  <c r="AV745" i="3"/>
  <c r="AG745" i="3"/>
  <c r="AJ738" i="3"/>
  <c r="BD746" i="3"/>
  <c r="BD754" i="3"/>
  <c r="AE746" i="3"/>
  <c r="AE754" i="3"/>
  <c r="AG700" i="3"/>
  <c r="AW700" i="3"/>
  <c r="AG860" i="3"/>
  <c r="L680" i="3"/>
  <c r="P680" i="3" s="1"/>
  <c r="AJ609" i="3"/>
  <c r="AR609" i="3"/>
  <c r="R540" i="3"/>
  <c r="AR540" i="3"/>
  <c r="AB540" i="3"/>
  <c r="BH540" i="3"/>
  <c r="O605" i="3"/>
  <c r="AR605" i="3"/>
  <c r="BH605" i="3"/>
  <c r="K683" i="3"/>
  <c r="K679" i="3"/>
  <c r="K677" i="3"/>
  <c r="K672" i="3"/>
  <c r="P672" i="3" s="1"/>
  <c r="K670" i="3"/>
  <c r="N543" i="3"/>
  <c r="AR543" i="3"/>
  <c r="N541" i="3"/>
  <c r="AZ541" i="3"/>
  <c r="T541" i="3"/>
  <c r="BD540" i="3"/>
  <c r="L692" i="3"/>
  <c r="L690" i="3"/>
  <c r="L688" i="3"/>
  <c r="K686" i="3"/>
  <c r="K682" i="3"/>
  <c r="L675" i="3"/>
  <c r="K675" i="3"/>
  <c r="K669" i="3"/>
  <c r="L666" i="3"/>
  <c r="L664" i="3"/>
  <c r="K664" i="3"/>
  <c r="P664" i="3" s="1"/>
  <c r="K662" i="3"/>
  <c r="L653" i="3"/>
  <c r="K653" i="3"/>
  <c r="L637" i="3"/>
  <c r="K637" i="3"/>
  <c r="K631" i="3"/>
  <c r="L629" i="3"/>
  <c r="L615" i="3"/>
  <c r="L612" i="3"/>
  <c r="L607" i="3"/>
  <c r="L602" i="3"/>
  <c r="K602" i="3"/>
  <c r="O601" i="3"/>
  <c r="L593" i="3"/>
  <c r="L591" i="3"/>
  <c r="K585" i="3"/>
  <c r="L580" i="3"/>
  <c r="K580" i="3"/>
  <c r="P580" i="3" s="1"/>
  <c r="K577" i="3"/>
  <c r="L572" i="3"/>
  <c r="K569" i="3"/>
  <c r="L561" i="3"/>
  <c r="K561" i="3"/>
  <c r="BF559" i="3"/>
  <c r="R559" i="3"/>
  <c r="K558" i="3"/>
  <c r="K552" i="3"/>
  <c r="AN540" i="3"/>
  <c r="K538" i="3"/>
  <c r="AR530" i="3"/>
  <c r="AQ523" i="3"/>
  <c r="L517" i="3"/>
  <c r="L513" i="3"/>
  <c r="L511" i="3"/>
  <c r="L509" i="3"/>
  <c r="L507" i="3"/>
  <c r="L502" i="3"/>
  <c r="W500" i="3"/>
  <c r="L499" i="3"/>
  <c r="BJ699" i="3"/>
  <c r="AP696" i="3"/>
  <c r="X696" i="3"/>
  <c r="W707" i="3"/>
  <c r="P707" i="3"/>
  <c r="BL714" i="3"/>
  <c r="AJ706" i="3"/>
  <c r="N706" i="3"/>
  <c r="Z728" i="3"/>
  <c r="AF728" i="3"/>
  <c r="N738" i="3"/>
  <c r="BD738" i="3"/>
  <c r="AO747" i="3"/>
  <c r="AO755" i="3"/>
  <c r="BI746" i="3"/>
  <c r="AY746" i="3"/>
  <c r="N746" i="3"/>
  <c r="BC754" i="3"/>
  <c r="N754" i="3"/>
  <c r="BK860" i="3"/>
  <c r="BL886" i="3"/>
  <c r="BM906" i="3"/>
  <c r="BJ939" i="3"/>
  <c r="BJ785" i="3"/>
  <c r="BL773" i="3"/>
  <c r="AZ714" i="3"/>
  <c r="AX773" i="3"/>
  <c r="AG721" i="3"/>
  <c r="BA721" i="3"/>
  <c r="X788" i="3"/>
  <c r="AN788" i="3"/>
  <c r="AB822" i="3"/>
  <c r="BI702" i="3"/>
  <c r="U702" i="3"/>
  <c r="BA702" i="3"/>
  <c r="S716" i="3"/>
  <c r="M591" i="3"/>
  <c r="AB545" i="3"/>
  <c r="AT728" i="3"/>
  <c r="BL863" i="3"/>
  <c r="BJ886" i="3"/>
  <c r="BL701" i="3"/>
  <c r="BJ773" i="3"/>
  <c r="AB806" i="3"/>
  <c r="BH806" i="3"/>
  <c r="AP783" i="3"/>
  <c r="BF783" i="3"/>
  <c r="Z783" i="3"/>
  <c r="AB810" i="3"/>
  <c r="BH810" i="3"/>
  <c r="AM771" i="3"/>
  <c r="K661" i="3"/>
  <c r="K627" i="3"/>
  <c r="K625" i="3"/>
  <c r="K616" i="3"/>
  <c r="K614" i="3"/>
  <c r="K611" i="3"/>
  <c r="K603" i="3"/>
  <c r="AR601" i="3"/>
  <c r="L599" i="3"/>
  <c r="L597" i="3"/>
  <c r="K594" i="3"/>
  <c r="K584" i="3"/>
  <c r="P584" i="3" s="1"/>
  <c r="K581" i="3"/>
  <c r="K576" i="3"/>
  <c r="P576" i="3" s="1"/>
  <c r="K573" i="3"/>
  <c r="K568" i="3"/>
  <c r="K566" i="3"/>
  <c r="AL559" i="3"/>
  <c r="K556" i="3"/>
  <c r="K554" i="3"/>
  <c r="K549" i="3"/>
  <c r="L536" i="3"/>
  <c r="T530" i="3"/>
  <c r="L525" i="3"/>
  <c r="K525" i="3"/>
  <c r="BE523" i="3"/>
  <c r="L520" i="3"/>
  <c r="K518" i="3"/>
  <c r="L516" i="3"/>
  <c r="L508" i="3"/>
  <c r="L506" i="3"/>
  <c r="AX698" i="3"/>
  <c r="AK698" i="3"/>
  <c r="AZ698" i="3"/>
  <c r="BC698" i="3"/>
  <c r="BF696" i="3"/>
  <c r="AC707" i="3"/>
  <c r="AE706" i="3"/>
  <c r="BC724" i="3"/>
  <c r="AK724" i="3"/>
  <c r="BC728" i="3"/>
  <c r="BG740" i="3"/>
  <c r="M738" i="3"/>
  <c r="AU747" i="3"/>
  <c r="AB747" i="3"/>
  <c r="AU755" i="3"/>
  <c r="AB755" i="3"/>
  <c r="AJ746" i="3"/>
  <c r="BB746" i="3"/>
  <c r="AJ754" i="3"/>
  <c r="BF754" i="3"/>
  <c r="BM785" i="3"/>
  <c r="BM863" i="3"/>
  <c r="BJ890" i="3"/>
  <c r="BM890" i="3"/>
  <c r="BM891" i="3"/>
  <c r="BM937" i="3"/>
  <c r="BJ908" i="3"/>
  <c r="BJ906" i="3"/>
  <c r="AV741" i="3"/>
  <c r="P741" i="3"/>
  <c r="BG741" i="3"/>
  <c r="AA741" i="3"/>
  <c r="AK741" i="3"/>
  <c r="AI761" i="3"/>
  <c r="AV739" i="3"/>
  <c r="AK739" i="3"/>
  <c r="O722" i="3"/>
  <c r="AU722" i="3"/>
  <c r="L659" i="3"/>
  <c r="K659" i="3"/>
  <c r="L657" i="3"/>
  <c r="K657" i="3"/>
  <c r="L650" i="3"/>
  <c r="K650" i="3"/>
  <c r="K648" i="3"/>
  <c r="L639" i="3"/>
  <c r="K639" i="3"/>
  <c r="L636" i="3"/>
  <c r="L628" i="3"/>
  <c r="K626" i="3"/>
  <c r="K624" i="3"/>
  <c r="K622" i="3"/>
  <c r="T609" i="3"/>
  <c r="K599" i="3"/>
  <c r="M599" i="3" s="1"/>
  <c r="K597" i="3"/>
  <c r="L595" i="3"/>
  <c r="M595" i="3" s="1"/>
  <c r="L588" i="3"/>
  <c r="K588" i="3"/>
  <c r="L587" i="3"/>
  <c r="K587" i="3"/>
  <c r="P583" i="3"/>
  <c r="L579" i="3"/>
  <c r="N579" i="3" s="1"/>
  <c r="N575" i="3"/>
  <c r="L571" i="3"/>
  <c r="N571" i="3" s="1"/>
  <c r="L568" i="3"/>
  <c r="L567" i="3"/>
  <c r="K567" i="3"/>
  <c r="L566" i="3"/>
  <c r="L565" i="3"/>
  <c r="L563" i="3"/>
  <c r="K560" i="3"/>
  <c r="L557" i="3"/>
  <c r="N557" i="3" s="1"/>
  <c r="R557" i="3"/>
  <c r="AR545" i="3"/>
  <c r="L544" i="3"/>
  <c r="AB543" i="3"/>
  <c r="AB541" i="3"/>
  <c r="P540" i="3"/>
  <c r="L537" i="3"/>
  <c r="Z537" i="3" s="1"/>
  <c r="L534" i="3"/>
  <c r="AU534" i="3" s="1"/>
  <c r="L528" i="3"/>
  <c r="L526" i="3"/>
  <c r="BC523" i="3"/>
  <c r="K521" i="3"/>
  <c r="K510" i="3"/>
  <c r="L503" i="3"/>
  <c r="K503" i="3"/>
  <c r="BL695" i="3"/>
  <c r="AD698" i="3"/>
  <c r="AG698" i="3"/>
  <c r="AN698" i="3"/>
  <c r="AM698" i="3"/>
  <c r="AK696" i="3"/>
  <c r="AP707" i="3"/>
  <c r="AV707" i="3"/>
  <c r="AS706" i="3"/>
  <c r="AT706" i="3"/>
  <c r="AL724" i="3"/>
  <c r="U724" i="3"/>
  <c r="BG728" i="3"/>
  <c r="M728" i="3"/>
  <c r="AF740" i="3"/>
  <c r="AT738" i="3"/>
  <c r="AG738" i="3"/>
  <c r="AD747" i="3"/>
  <c r="AD755" i="3"/>
  <c r="AG746" i="3"/>
  <c r="AH746" i="3"/>
  <c r="AO754" i="3"/>
  <c r="AL754" i="3"/>
  <c r="BM773" i="3"/>
  <c r="BL785" i="3"/>
  <c r="BL837" i="3"/>
  <c r="BL865" i="3"/>
  <c r="BJ863" i="3"/>
  <c r="BJ865" i="3"/>
  <c r="BM886" i="3"/>
  <c r="BL890" i="3"/>
  <c r="BL891" i="3"/>
  <c r="BJ891" i="3"/>
  <c r="BL906" i="3"/>
  <c r="AB798" i="3"/>
  <c r="BH798" i="3"/>
  <c r="BH802" i="3"/>
  <c r="AB802" i="3"/>
  <c r="AE701" i="3"/>
  <c r="AY701" i="3"/>
  <c r="AK723" i="3"/>
  <c r="BI723" i="3"/>
  <c r="M723" i="3"/>
  <c r="AC723" i="3"/>
  <c r="AS723" i="3"/>
  <c r="T695" i="3"/>
  <c r="BJ695" i="3" s="1"/>
  <c r="T633" i="3"/>
  <c r="AB633" i="3"/>
  <c r="AV633" i="3"/>
  <c r="R611" i="3"/>
  <c r="AA611" i="3"/>
  <c r="AV611" i="3"/>
  <c r="AF611" i="3"/>
  <c r="BB611" i="3"/>
  <c r="P611" i="3"/>
  <c r="AL611" i="3"/>
  <c r="BG611" i="3"/>
  <c r="V611" i="3"/>
  <c r="AQ611" i="3"/>
  <c r="M603" i="3"/>
  <c r="X603" i="3"/>
  <c r="AN603" i="3"/>
  <c r="BD603" i="3"/>
  <c r="AB603" i="3"/>
  <c r="AR603" i="3"/>
  <c r="BH603" i="3"/>
  <c r="P603" i="3"/>
  <c r="AF603" i="3"/>
  <c r="AV603" i="3"/>
  <c r="T603" i="3"/>
  <c r="AJ603" i="3"/>
  <c r="AZ603" i="3"/>
  <c r="R536" i="3"/>
  <c r="Z536" i="3"/>
  <c r="AH536" i="3"/>
  <c r="AP536" i="3"/>
  <c r="AX536" i="3"/>
  <c r="BF536" i="3"/>
  <c r="R544" i="3"/>
  <c r="X544" i="3"/>
  <c r="AN544" i="3"/>
  <c r="BD544" i="3"/>
  <c r="O534" i="3"/>
  <c r="AM534" i="3"/>
  <c r="O526" i="3"/>
  <c r="N631" i="3"/>
  <c r="T631" i="3"/>
  <c r="AJ631" i="3"/>
  <c r="AZ631" i="3"/>
  <c r="X631" i="3"/>
  <c r="AN631" i="3"/>
  <c r="BD631" i="3"/>
  <c r="AB631" i="3"/>
  <c r="AR631" i="3"/>
  <c r="BH631" i="3"/>
  <c r="P631" i="3"/>
  <c r="AF631" i="3"/>
  <c r="AV631" i="3"/>
  <c r="O629" i="3"/>
  <c r="X629" i="3"/>
  <c r="AN629" i="3"/>
  <c r="BD629" i="3"/>
  <c r="O607" i="3"/>
  <c r="M528" i="3"/>
  <c r="T528" i="3"/>
  <c r="AJ528" i="3"/>
  <c r="AZ528" i="3"/>
  <c r="X528" i="3"/>
  <c r="AN528" i="3"/>
  <c r="BD528" i="3"/>
  <c r="AB528" i="3"/>
  <c r="AR528" i="3"/>
  <c r="BH528" i="3"/>
  <c r="P528" i="3"/>
  <c r="AF528" i="3"/>
  <c r="AV528" i="3"/>
  <c r="M526" i="3"/>
  <c r="T526" i="3"/>
  <c r="AJ526" i="3"/>
  <c r="AZ526" i="3"/>
  <c r="X526" i="3"/>
  <c r="AN526" i="3"/>
  <c r="BD526" i="3"/>
  <c r="AB526" i="3"/>
  <c r="AR526" i="3"/>
  <c r="BH526" i="3"/>
  <c r="P526" i="3"/>
  <c r="AF526" i="3"/>
  <c r="AV526" i="3"/>
  <c r="M513" i="3"/>
  <c r="T513" i="3"/>
  <c r="AR513" i="3"/>
  <c r="M607" i="3"/>
  <c r="X607" i="3"/>
  <c r="AN607" i="3"/>
  <c r="BD607" i="3"/>
  <c r="AB607" i="3"/>
  <c r="AR607" i="3"/>
  <c r="BH607" i="3"/>
  <c r="P607" i="3"/>
  <c r="AF607" i="3"/>
  <c r="AV607" i="3"/>
  <c r="T607" i="3"/>
  <c r="AJ607" i="3"/>
  <c r="AZ607" i="3"/>
  <c r="O603" i="3"/>
  <c r="R542" i="3"/>
  <c r="X542" i="3"/>
  <c r="AN542" i="3"/>
  <c r="BD542" i="3"/>
  <c r="T536" i="3"/>
  <c r="M532" i="3"/>
  <c r="P532" i="3"/>
  <c r="AF532" i="3"/>
  <c r="AV532" i="3"/>
  <c r="T532" i="3"/>
  <c r="AJ532" i="3"/>
  <c r="AZ532" i="3"/>
  <c r="X532" i="3"/>
  <c r="AN532" i="3"/>
  <c r="BD532" i="3"/>
  <c r="AB532" i="3"/>
  <c r="AR532" i="3"/>
  <c r="BH532" i="3"/>
  <c r="N633" i="3"/>
  <c r="N629" i="3"/>
  <c r="N561" i="3"/>
  <c r="N544" i="3"/>
  <c r="N542" i="3"/>
  <c r="X540" i="3"/>
  <c r="N537" i="3"/>
  <c r="BD536" i="3"/>
  <c r="AV536" i="3"/>
  <c r="AN536" i="3"/>
  <c r="AF536" i="3"/>
  <c r="X536" i="3"/>
  <c r="P536" i="3"/>
  <c r="L535" i="3"/>
  <c r="K535" i="3"/>
  <c r="AE534" i="3"/>
  <c r="L531" i="3"/>
  <c r="K531" i="3"/>
  <c r="AJ530" i="3"/>
  <c r="L527" i="3"/>
  <c r="K527" i="3"/>
  <c r="L522" i="3"/>
  <c r="K522" i="3"/>
  <c r="O516" i="3"/>
  <c r="AA516" i="3"/>
  <c r="X513" i="3"/>
  <c r="AN513" i="3"/>
  <c r="BD513" i="3"/>
  <c r="U503" i="3"/>
  <c r="AK503" i="3"/>
  <c r="AM500" i="3"/>
  <c r="L686" i="3"/>
  <c r="P686" i="3" s="1"/>
  <c r="L681" i="3"/>
  <c r="K681" i="3"/>
  <c r="L678" i="3"/>
  <c r="P678" i="3" s="1"/>
  <c r="L673" i="3"/>
  <c r="K673" i="3"/>
  <c r="L670" i="3"/>
  <c r="P670" i="3" s="1"/>
  <c r="L665" i="3"/>
  <c r="K665" i="3"/>
  <c r="L662" i="3"/>
  <c r="P662" i="3" s="1"/>
  <c r="L656" i="3"/>
  <c r="S656" i="3" s="1"/>
  <c r="L651" i="3"/>
  <c r="K651" i="3"/>
  <c r="L648" i="3"/>
  <c r="P648" i="3" s="1"/>
  <c r="L643" i="3"/>
  <c r="K643" i="3"/>
  <c r="L640" i="3"/>
  <c r="P640" i="3" s="1"/>
  <c r="BH633" i="3"/>
  <c r="AR633" i="3"/>
  <c r="X633" i="3"/>
  <c r="O631" i="3"/>
  <c r="AZ629" i="3"/>
  <c r="AJ629" i="3"/>
  <c r="T629" i="3"/>
  <c r="L626" i="3"/>
  <c r="K623" i="3"/>
  <c r="L618" i="3"/>
  <c r="K615" i="3"/>
  <c r="L610" i="3"/>
  <c r="K610" i="3"/>
  <c r="BD605" i="3"/>
  <c r="AN605" i="3"/>
  <c r="X605" i="3"/>
  <c r="M605" i="3"/>
  <c r="L604" i="3"/>
  <c r="K604" i="3"/>
  <c r="BD601" i="3"/>
  <c r="AN601" i="3"/>
  <c r="X601" i="3"/>
  <c r="M601" i="3"/>
  <c r="L600" i="3"/>
  <c r="K600" i="3"/>
  <c r="L592" i="3"/>
  <c r="K592" i="3"/>
  <c r="L585" i="3"/>
  <c r="L581" i="3"/>
  <c r="L577" i="3"/>
  <c r="L573" i="3"/>
  <c r="L569" i="3"/>
  <c r="K562" i="3"/>
  <c r="AH561" i="3"/>
  <c r="N559" i="3"/>
  <c r="L554" i="3"/>
  <c r="BA554" i="3" s="1"/>
  <c r="L549" i="3"/>
  <c r="L546" i="3"/>
  <c r="AJ545" i="3"/>
  <c r="AZ544" i="3"/>
  <c r="AJ544" i="3"/>
  <c r="T544" i="3"/>
  <c r="AJ543" i="3"/>
  <c r="AZ542" i="3"/>
  <c r="AJ542" i="3"/>
  <c r="T542" i="3"/>
  <c r="AJ541" i="3"/>
  <c r="AZ540" i="3"/>
  <c r="AJ540" i="3"/>
  <c r="T540" i="3"/>
  <c r="K539" i="3"/>
  <c r="N539" i="3" s="1"/>
  <c r="L538" i="3"/>
  <c r="BF537" i="3"/>
  <c r="BB536" i="3"/>
  <c r="AT536" i="3"/>
  <c r="AL536" i="3"/>
  <c r="AD536" i="3"/>
  <c r="V536" i="3"/>
  <c r="N536" i="3"/>
  <c r="BC534" i="3"/>
  <c r="W534" i="3"/>
  <c r="BH530" i="3"/>
  <c r="AB530" i="3"/>
  <c r="L524" i="3"/>
  <c r="BA523" i="3"/>
  <c r="BH513" i="3"/>
  <c r="AJ513" i="3"/>
  <c r="P513" i="3"/>
  <c r="K692" i="3"/>
  <c r="L691" i="3"/>
  <c r="K690" i="3"/>
  <c r="K688" i="3"/>
  <c r="L676" i="3"/>
  <c r="L671" i="3"/>
  <c r="K671" i="3"/>
  <c r="L668" i="3"/>
  <c r="L663" i="3"/>
  <c r="K663" i="3"/>
  <c r="L660" i="3"/>
  <c r="L658" i="3"/>
  <c r="K658" i="3"/>
  <c r="L654" i="3"/>
  <c r="P654" i="3" s="1"/>
  <c r="L649" i="3"/>
  <c r="K649" i="3"/>
  <c r="L646" i="3"/>
  <c r="P646" i="3" s="1"/>
  <c r="L641" i="3"/>
  <c r="K641" i="3"/>
  <c r="L638" i="3"/>
  <c r="P638" i="3" s="1"/>
  <c r="L635" i="3"/>
  <c r="BD633" i="3"/>
  <c r="AN633" i="3"/>
  <c r="P633" i="3"/>
  <c r="L630" i="3"/>
  <c r="AV629" i="3"/>
  <c r="AF629" i="3"/>
  <c r="P629" i="3"/>
  <c r="L624" i="3"/>
  <c r="K621" i="3"/>
  <c r="L616" i="3"/>
  <c r="K613" i="3"/>
  <c r="BH609" i="3"/>
  <c r="AB609" i="3"/>
  <c r="AZ605" i="3"/>
  <c r="AJ605" i="3"/>
  <c r="T605" i="3"/>
  <c r="AZ601" i="3"/>
  <c r="AJ601" i="3"/>
  <c r="T601" i="3"/>
  <c r="L598" i="3"/>
  <c r="K598" i="3"/>
  <c r="L590" i="3"/>
  <c r="K590" i="3"/>
  <c r="BE587" i="3"/>
  <c r="AO587" i="3"/>
  <c r="L586" i="3"/>
  <c r="L582" i="3"/>
  <c r="L578" i="3"/>
  <c r="L574" i="3"/>
  <c r="L570" i="3"/>
  <c r="K564" i="3"/>
  <c r="K563" i="3"/>
  <c r="R563" i="3" s="1"/>
  <c r="L562" i="3"/>
  <c r="BF561" i="3"/>
  <c r="Z561" i="3"/>
  <c r="AX559" i="3"/>
  <c r="Z559" i="3"/>
  <c r="BB557" i="3"/>
  <c r="AL557" i="3"/>
  <c r="V557" i="3"/>
  <c r="K550" i="3"/>
  <c r="L547" i="3"/>
  <c r="P547" i="3" s="1"/>
  <c r="BE545" i="3"/>
  <c r="AV544" i="3"/>
  <c r="AF544" i="3"/>
  <c r="P544" i="3"/>
  <c r="BH543" i="3"/>
  <c r="AV542" i="3"/>
  <c r="AF542" i="3"/>
  <c r="P542" i="3"/>
  <c r="BH541" i="3"/>
  <c r="AV540" i="3"/>
  <c r="AF540" i="3"/>
  <c r="AP537" i="3"/>
  <c r="BH536" i="3"/>
  <c r="AZ536" i="3"/>
  <c r="AR536" i="3"/>
  <c r="AJ536" i="3"/>
  <c r="AB536" i="3"/>
  <c r="AZ530" i="3"/>
  <c r="BI523" i="3"/>
  <c r="AU523" i="3"/>
  <c r="AY523" i="3"/>
  <c r="N521" i="3"/>
  <c r="BG516" i="3"/>
  <c r="AZ513" i="3"/>
  <c r="AF513" i="3"/>
  <c r="P500" i="3"/>
  <c r="O500" i="3"/>
  <c r="AE500" i="3"/>
  <c r="AU500" i="3"/>
  <c r="S500" i="3"/>
  <c r="AI500" i="3"/>
  <c r="AY500" i="3"/>
  <c r="AA500" i="3"/>
  <c r="AQ500" i="3"/>
  <c r="BG500" i="3"/>
  <c r="L685" i="3"/>
  <c r="K685" i="3"/>
  <c r="L682" i="3"/>
  <c r="L677" i="3"/>
  <c r="L674" i="3"/>
  <c r="L669" i="3"/>
  <c r="L661" i="3"/>
  <c r="L655" i="3"/>
  <c r="K655" i="3"/>
  <c r="L652" i="3"/>
  <c r="L647" i="3"/>
  <c r="K634" i="3"/>
  <c r="AZ633" i="3"/>
  <c r="AF633" i="3"/>
  <c r="K632" i="3"/>
  <c r="BH629" i="3"/>
  <c r="AR629" i="3"/>
  <c r="AB629" i="3"/>
  <c r="K628" i="3"/>
  <c r="L622" i="3"/>
  <c r="K620" i="3"/>
  <c r="K619" i="3"/>
  <c r="L614" i="3"/>
  <c r="K612" i="3"/>
  <c r="AZ609" i="3"/>
  <c r="L606" i="3"/>
  <c r="K606" i="3"/>
  <c r="AV605" i="3"/>
  <c r="AF605" i="3"/>
  <c r="P605" i="3"/>
  <c r="AV601" i="3"/>
  <c r="AF601" i="3"/>
  <c r="P601" i="3"/>
  <c r="K565" i="3"/>
  <c r="L564" i="3"/>
  <c r="AX561" i="3"/>
  <c r="R561" i="3"/>
  <c r="AP559" i="3"/>
  <c r="V559" i="3"/>
  <c r="AX557" i="3"/>
  <c r="AH557" i="3"/>
  <c r="BI554" i="3"/>
  <c r="AZ545" i="3"/>
  <c r="T545" i="3"/>
  <c r="BH544" i="3"/>
  <c r="AR544" i="3"/>
  <c r="AB544" i="3"/>
  <c r="AZ543" i="3"/>
  <c r="T543" i="3"/>
  <c r="BH542" i="3"/>
  <c r="AR542" i="3"/>
  <c r="AB542" i="3"/>
  <c r="M536" i="3"/>
  <c r="AQ516" i="3"/>
  <c r="K514" i="3"/>
  <c r="AV513" i="3"/>
  <c r="AB513" i="3"/>
  <c r="K502" i="3"/>
  <c r="BC500" i="3"/>
  <c r="K511" i="3"/>
  <c r="L510" i="3"/>
  <c r="K509" i="3"/>
  <c r="K508" i="3"/>
  <c r="K506" i="3"/>
  <c r="BG504" i="3"/>
  <c r="L504" i="3"/>
  <c r="AA504" i="3" s="1"/>
  <c r="K499" i="3"/>
  <c r="AH698" i="3"/>
  <c r="AW698" i="3"/>
  <c r="Q698" i="3"/>
  <c r="AJ698" i="3"/>
  <c r="AY698" i="3"/>
  <c r="S698" i="3"/>
  <c r="BA696" i="3"/>
  <c r="AN696" i="3"/>
  <c r="W696" i="3"/>
  <c r="BD706" i="3"/>
  <c r="AU707" i="3"/>
  <c r="AD707" i="3"/>
  <c r="AO707" i="3"/>
  <c r="BH707" i="3"/>
  <c r="AB707" i="3"/>
  <c r="BM714" i="3"/>
  <c r="BM716" i="3"/>
  <c r="BA706" i="3"/>
  <c r="AR706" i="3"/>
  <c r="Y706" i="3"/>
  <c r="AI706" i="3"/>
  <c r="AX706" i="3"/>
  <c r="R706" i="3"/>
  <c r="BM722" i="3"/>
  <c r="BL722" i="3"/>
  <c r="W724" i="3"/>
  <c r="BA724" i="3"/>
  <c r="AN724" i="3"/>
  <c r="AF745" i="3"/>
  <c r="AC745" i="3"/>
  <c r="BI745" i="3"/>
  <c r="AK728" i="3"/>
  <c r="AY728" i="3"/>
  <c r="BI728" i="3"/>
  <c r="R728" i="3"/>
  <c r="AJ728" i="3"/>
  <c r="AU736" i="3"/>
  <c r="BE736" i="3"/>
  <c r="N736" i="3"/>
  <c r="W736" i="3"/>
  <c r="AN736" i="3"/>
  <c r="V726" i="3"/>
  <c r="BG726" i="3"/>
  <c r="AY726" i="3"/>
  <c r="Y726" i="3"/>
  <c r="AX726" i="3"/>
  <c r="R726" i="3"/>
  <c r="AV726" i="3"/>
  <c r="AB726" i="3"/>
  <c r="BA734" i="3"/>
  <c r="AW734" i="3"/>
  <c r="AT734" i="3"/>
  <c r="S734" i="3"/>
  <c r="AS734" i="3"/>
  <c r="M734" i="3"/>
  <c r="AR734" i="3"/>
  <c r="X734" i="3"/>
  <c r="AU738" i="3"/>
  <c r="AC740" i="3"/>
  <c r="AV740" i="3"/>
  <c r="AL732" i="3"/>
  <c r="AI732" i="3"/>
  <c r="BD732" i="3"/>
  <c r="BL733" i="3"/>
  <c r="AE736" i="3"/>
  <c r="AY738" i="3"/>
  <c r="Y738" i="3"/>
  <c r="AS738" i="3"/>
  <c r="R738" i="3"/>
  <c r="AQ738" i="3"/>
  <c r="BH738" i="3"/>
  <c r="AN738" i="3"/>
  <c r="T738" i="3"/>
  <c r="AP744" i="3"/>
  <c r="AO744" i="3"/>
  <c r="AX744" i="3"/>
  <c r="BG744" i="3"/>
  <c r="Q744" i="3"/>
  <c r="AF744" i="3"/>
  <c r="X746" i="3"/>
  <c r="Z747" i="3"/>
  <c r="BB747" i="3"/>
  <c r="BA747" i="3"/>
  <c r="U747" i="3"/>
  <c r="AN747" i="3"/>
  <c r="AX751" i="3"/>
  <c r="N751" i="3"/>
  <c r="AZ751" i="3"/>
  <c r="X754" i="3"/>
  <c r="Z755" i="3"/>
  <c r="BB755" i="3"/>
  <c r="BA755" i="3"/>
  <c r="U755" i="3"/>
  <c r="AN755" i="3"/>
  <c r="U728" i="3"/>
  <c r="AC746" i="3"/>
  <c r="AR746" i="3"/>
  <c r="AW746" i="3"/>
  <c r="BC746" i="3"/>
  <c r="AI746" i="3"/>
  <c r="O746" i="3"/>
  <c r="AL746" i="3"/>
  <c r="R746" i="3"/>
  <c r="AK754" i="3"/>
  <c r="AZ754" i="3"/>
  <c r="AW754" i="3"/>
  <c r="BG754" i="3"/>
  <c r="AM754" i="3"/>
  <c r="O754" i="3"/>
  <c r="AP754" i="3"/>
  <c r="V754" i="3"/>
  <c r="BL759" i="3"/>
  <c r="BM761" i="3"/>
  <c r="BL761" i="3"/>
  <c r="BJ765" i="3"/>
  <c r="BM765" i="3"/>
  <c r="BL767" i="3"/>
  <c r="BJ769" i="3"/>
  <c r="U736" i="3"/>
  <c r="AP753" i="3"/>
  <c r="W753" i="3"/>
  <c r="BI753" i="3"/>
  <c r="AC753" i="3"/>
  <c r="AV753" i="3"/>
  <c r="P753" i="3"/>
  <c r="AN746" i="3"/>
  <c r="AR752" i="3"/>
  <c r="AI752" i="3"/>
  <c r="R752" i="3"/>
  <c r="BJ783" i="3"/>
  <c r="BD756" i="3"/>
  <c r="AK756" i="3"/>
  <c r="AB756" i="3"/>
  <c r="BG756" i="3"/>
  <c r="AA756" i="3"/>
  <c r="AP756" i="3"/>
  <c r="AA751" i="3"/>
  <c r="BJ837" i="3"/>
  <c r="BM843" i="3"/>
  <c r="BK856" i="3"/>
  <c r="BK864" i="3"/>
  <c r="BJ867" i="3"/>
  <c r="BL878" i="3"/>
  <c r="N779" i="3"/>
  <c r="AP779" i="3"/>
  <c r="Z779" i="3"/>
  <c r="BF779" i="3"/>
  <c r="AH779" i="3"/>
  <c r="R779" i="3"/>
  <c r="AX779" i="3"/>
  <c r="Z694" i="3"/>
  <c r="BF694" i="3"/>
  <c r="AP694" i="3"/>
  <c r="N694" i="3"/>
  <c r="AT694" i="3"/>
  <c r="AD694" i="3"/>
  <c r="AV780" i="3"/>
  <c r="P780" i="3"/>
  <c r="X786" i="3"/>
  <c r="BD786" i="3"/>
  <c r="AN786" i="3"/>
  <c r="T832" i="3"/>
  <c r="AN832" i="3"/>
  <c r="AF832" i="3"/>
  <c r="AV832" i="3"/>
  <c r="P832" i="3"/>
  <c r="BD832" i="3"/>
  <c r="X832" i="3"/>
  <c r="T824" i="3"/>
  <c r="X824" i="3"/>
  <c r="BD824" i="3"/>
  <c r="AV824" i="3"/>
  <c r="P824" i="3"/>
  <c r="AF824" i="3"/>
  <c r="AN824" i="3"/>
  <c r="AU718" i="3"/>
  <c r="AA718" i="3"/>
  <c r="AO737" i="3"/>
  <c r="BJ771" i="3"/>
  <c r="AF780" i="3"/>
  <c r="AH858" i="3"/>
  <c r="AQ858" i="3"/>
  <c r="AX858" i="3"/>
  <c r="BG858" i="3"/>
  <c r="Q858" i="3"/>
  <c r="AC862" i="3"/>
  <c r="AL862" i="3"/>
  <c r="W862" i="3"/>
  <c r="BB862" i="3"/>
  <c r="P828" i="3"/>
  <c r="W866" i="3"/>
  <c r="AG866" i="3"/>
  <c r="AM866" i="3"/>
  <c r="AW866" i="3"/>
  <c r="BL716" i="3"/>
  <c r="BJ716" i="3"/>
  <c r="BL741" i="3"/>
  <c r="BL743" i="3"/>
  <c r="AW736" i="3"/>
  <c r="O736" i="3"/>
  <c r="AO736" i="3"/>
  <c r="AX736" i="3"/>
  <c r="BH736" i="3"/>
  <c r="AB736" i="3"/>
  <c r="BA726" i="3"/>
  <c r="AL726" i="3"/>
  <c r="AT726" i="3"/>
  <c r="S726" i="3"/>
  <c r="AM726" i="3"/>
  <c r="M726" i="3"/>
  <c r="AR726" i="3"/>
  <c r="T726" i="3"/>
  <c r="BB734" i="3"/>
  <c r="AP734" i="3"/>
  <c r="AA734" i="3"/>
  <c r="AO734" i="3"/>
  <c r="N734" i="3"/>
  <c r="AH734" i="3"/>
  <c r="BH734" i="3"/>
  <c r="AN734" i="3"/>
  <c r="P734" i="3"/>
  <c r="AU732" i="3"/>
  <c r="N732" i="3"/>
  <c r="AN732" i="3"/>
  <c r="AK744" i="3"/>
  <c r="Y744" i="3"/>
  <c r="AH744" i="3"/>
  <c r="AQ744" i="3"/>
  <c r="AZ744" i="3"/>
  <c r="T744" i="3"/>
  <c r="R751" i="3"/>
  <c r="AW751" i="3"/>
  <c r="AJ751" i="3"/>
  <c r="BM759" i="3"/>
  <c r="BM767" i="3"/>
  <c r="AH753" i="3"/>
  <c r="O753" i="3"/>
  <c r="BE753" i="3"/>
  <c r="Y753" i="3"/>
  <c r="AR753" i="3"/>
  <c r="BG755" i="3"/>
  <c r="AA755" i="3"/>
  <c r="BM774" i="3"/>
  <c r="BM782" i="3"/>
  <c r="AV752" i="3"/>
  <c r="BE752" i="3"/>
  <c r="S752" i="3"/>
  <c r="BJ781" i="3"/>
  <c r="P756" i="3"/>
  <c r="M756" i="3"/>
  <c r="AW756" i="3"/>
  <c r="AU756" i="3"/>
  <c r="O756" i="3"/>
  <c r="AD756" i="3"/>
  <c r="BM796" i="3"/>
  <c r="BM820" i="3"/>
  <c r="BM856" i="3"/>
  <c r="BM859" i="3"/>
  <c r="BM864" i="3"/>
  <c r="BM867" i="3"/>
  <c r="BK871" i="3"/>
  <c r="BJ872" i="3"/>
  <c r="BM872" i="3"/>
  <c r="BM837" i="3"/>
  <c r="BM916" i="3"/>
  <c r="U760" i="3"/>
  <c r="BA760" i="3"/>
  <c r="U768" i="3"/>
  <c r="BA768" i="3"/>
  <c r="AP703" i="3"/>
  <c r="R703" i="3"/>
  <c r="AX703" i="3"/>
  <c r="AE793" i="3"/>
  <c r="AZ793" i="3"/>
  <c r="O793" i="3"/>
  <c r="AJ793" i="3"/>
  <c r="BF793" i="3"/>
  <c r="AN828" i="3"/>
  <c r="BA729" i="3"/>
  <c r="AV776" i="3"/>
  <c r="BD828" i="3"/>
  <c r="O718" i="3"/>
  <c r="U737" i="3"/>
  <c r="T708" i="3"/>
  <c r="BL771" i="3"/>
  <c r="BE737" i="3"/>
  <c r="W858" i="3"/>
  <c r="AG858" i="3"/>
  <c r="AM858" i="3"/>
  <c r="AW858" i="3"/>
  <c r="BI862" i="3"/>
  <c r="R862" i="3"/>
  <c r="AA862" i="3"/>
  <c r="BC862" i="3"/>
  <c r="AQ862" i="3"/>
  <c r="BC866" i="3"/>
  <c r="M866" i="3"/>
  <c r="V866" i="3"/>
  <c r="AC866" i="3"/>
  <c r="AL866" i="3"/>
  <c r="O504" i="3"/>
  <c r="AX696" i="3"/>
  <c r="U696" i="3"/>
  <c r="BC696" i="3"/>
  <c r="AH707" i="3"/>
  <c r="O707" i="3"/>
  <c r="BE707" i="3"/>
  <c r="Y707" i="3"/>
  <c r="AR707" i="3"/>
  <c r="U706" i="3"/>
  <c r="BE706" i="3"/>
  <c r="AY706" i="3"/>
  <c r="S706" i="3"/>
  <c r="AH706" i="3"/>
  <c r="BL731" i="3"/>
  <c r="BK723" i="3"/>
  <c r="M745" i="3"/>
  <c r="AS745" i="3"/>
  <c r="AA728" i="3"/>
  <c r="AQ728" i="3"/>
  <c r="AD728" i="3"/>
  <c r="AM728" i="3"/>
  <c r="AZ728" i="3"/>
  <c r="T728" i="3"/>
  <c r="AL736" i="3"/>
  <c r="BB736" i="3"/>
  <c r="AI736" i="3"/>
  <c r="AS736" i="3"/>
  <c r="BD736" i="3"/>
  <c r="X736" i="3"/>
  <c r="BB726" i="3"/>
  <c r="AE726" i="3"/>
  <c r="AA726" i="3"/>
  <c r="AO726" i="3"/>
  <c r="BI726" i="3"/>
  <c r="AH726" i="3"/>
  <c r="BH726" i="3"/>
  <c r="AJ726" i="3"/>
  <c r="P726" i="3"/>
  <c r="AQ734" i="3"/>
  <c r="U734" i="3"/>
  <c r="Q734" i="3"/>
  <c r="AI734" i="3"/>
  <c r="BC734" i="3"/>
  <c r="AC734" i="3"/>
  <c r="BD734" i="3"/>
  <c r="AF734" i="3"/>
  <c r="S740" i="3"/>
  <c r="AL740" i="3"/>
  <c r="P740" i="3"/>
  <c r="AE728" i="3"/>
  <c r="BB732" i="3"/>
  <c r="AS732" i="3"/>
  <c r="X732" i="3"/>
  <c r="AI738" i="3"/>
  <c r="BI738" i="3"/>
  <c r="AH738" i="3"/>
  <c r="BB738" i="3"/>
  <c r="AA738" i="3"/>
  <c r="AZ738" i="3"/>
  <c r="AB738" i="3"/>
  <c r="O744" i="3"/>
  <c r="S744" i="3"/>
  <c r="AC744" i="3"/>
  <c r="AL744" i="3"/>
  <c r="AV744" i="3"/>
  <c r="P744" i="3"/>
  <c r="BF747" i="3"/>
  <c r="AM747" i="3"/>
  <c r="V747" i="3"/>
  <c r="AK747" i="3"/>
  <c r="BD747" i="3"/>
  <c r="X747" i="3"/>
  <c r="AE751" i="3"/>
  <c r="AG751" i="3"/>
  <c r="T751" i="3"/>
  <c r="BF755" i="3"/>
  <c r="AM755" i="3"/>
  <c r="V755" i="3"/>
  <c r="AK755" i="3"/>
  <c r="BD755" i="3"/>
  <c r="X755" i="3"/>
  <c r="BA746" i="3"/>
  <c r="M746" i="3"/>
  <c r="T746" i="3"/>
  <c r="Y746" i="3"/>
  <c r="AU746" i="3"/>
  <c r="W746" i="3"/>
  <c r="AX746" i="3"/>
  <c r="AD746" i="3"/>
  <c r="BI754" i="3"/>
  <c r="M754" i="3"/>
  <c r="AB754" i="3"/>
  <c r="AG754" i="3"/>
  <c r="AU754" i="3"/>
  <c r="AA754" i="3"/>
  <c r="BB754" i="3"/>
  <c r="AD754" i="3"/>
  <c r="BL763" i="3"/>
  <c r="BG751" i="3"/>
  <c r="BC753" i="3"/>
  <c r="AL753" i="3"/>
  <c r="AS753" i="3"/>
  <c r="M753" i="3"/>
  <c r="AF753" i="3"/>
  <c r="BL774" i="3"/>
  <c r="BJ774" i="3"/>
  <c r="BL782" i="3"/>
  <c r="BJ782" i="3"/>
  <c r="BA752" i="3"/>
  <c r="Y752" i="3"/>
  <c r="AX752" i="3"/>
  <c r="BJ779" i="3"/>
  <c r="AN756" i="3"/>
  <c r="BH756" i="3"/>
  <c r="AO756" i="3"/>
  <c r="AQ756" i="3"/>
  <c r="BF756" i="3"/>
  <c r="Z756" i="3"/>
  <c r="BL824" i="3"/>
  <c r="BJ793" i="3"/>
  <c r="BL796" i="3"/>
  <c r="BJ796" i="3"/>
  <c r="BL804" i="3"/>
  <c r="BL820" i="3"/>
  <c r="BJ820" i="3"/>
  <c r="BL867" i="3"/>
  <c r="BK875" i="3"/>
  <c r="BL872" i="3"/>
  <c r="X697" i="3"/>
  <c r="BD697" i="3"/>
  <c r="AN697" i="3"/>
  <c r="T697" i="3"/>
  <c r="BJ697" i="3" s="1"/>
  <c r="AZ697" i="3"/>
  <c r="AJ697" i="3"/>
  <c r="BL697" i="3" s="1"/>
  <c r="N775" i="3"/>
  <c r="AP775" i="3"/>
  <c r="Z775" i="3"/>
  <c r="BF775" i="3"/>
  <c r="AH775" i="3"/>
  <c r="AX775" i="3"/>
  <c r="R775" i="3"/>
  <c r="BH787" i="3"/>
  <c r="AB787" i="3"/>
  <c r="AR787" i="3"/>
  <c r="BL787" i="3" s="1"/>
  <c r="AJ704" i="3"/>
  <c r="BD704" i="3"/>
  <c r="BL704" i="3" s="1"/>
  <c r="P725" i="3"/>
  <c r="AF725" i="3"/>
  <c r="BM725" i="3" s="1"/>
  <c r="AF784" i="3"/>
  <c r="AV784" i="3"/>
  <c r="BL784" i="3" s="1"/>
  <c r="AV778" i="3"/>
  <c r="P830" i="3"/>
  <c r="BN830" i="3" s="1"/>
  <c r="X830" i="3"/>
  <c r="BK868" i="3"/>
  <c r="BN868" i="3"/>
  <c r="U729" i="3"/>
  <c r="T787" i="3"/>
  <c r="AQ718" i="3"/>
  <c r="AT834" i="3"/>
  <c r="P834" i="3"/>
  <c r="AD834" i="3"/>
  <c r="AH834" i="3"/>
  <c r="AX834" i="3"/>
  <c r="AN708" i="3"/>
  <c r="BC858" i="3"/>
  <c r="M858" i="3"/>
  <c r="V858" i="3"/>
  <c r="AC858" i="3"/>
  <c r="AL858" i="3"/>
  <c r="AX862" i="3"/>
  <c r="BG862" i="3"/>
  <c r="Q862" i="3"/>
  <c r="AH862" i="3"/>
  <c r="AG862" i="3"/>
  <c r="AE718" i="3"/>
  <c r="AS866" i="3"/>
  <c r="BB866" i="3"/>
  <c r="BI866" i="3"/>
  <c r="R866" i="3"/>
  <c r="AA866" i="3"/>
  <c r="L519" i="3"/>
  <c r="L515" i="3"/>
  <c r="K515" i="3"/>
  <c r="L512" i="3"/>
  <c r="K512" i="3"/>
  <c r="L505" i="3"/>
  <c r="L501" i="3"/>
  <c r="K501" i="3"/>
  <c r="BL699" i="3"/>
  <c r="BM699" i="3"/>
  <c r="AD696" i="3"/>
  <c r="BD696" i="3"/>
  <c r="AM696" i="3"/>
  <c r="X706" i="3"/>
  <c r="BC707" i="3"/>
  <c r="AL707" i="3"/>
  <c r="AS707" i="3"/>
  <c r="M707" i="3"/>
  <c r="AF707" i="3"/>
  <c r="M706" i="3"/>
  <c r="AW706" i="3"/>
  <c r="AU706" i="3"/>
  <c r="O706" i="3"/>
  <c r="AD706" i="3"/>
  <c r="BL718" i="3"/>
  <c r="BL720" i="3"/>
  <c r="BM720" i="3"/>
  <c r="BL739" i="3"/>
  <c r="AB745" i="3"/>
  <c r="BH745" i="3"/>
  <c r="Z724" i="3"/>
  <c r="Q745" i="3"/>
  <c r="Q728" i="3"/>
  <c r="AG728" i="3"/>
  <c r="Y728" i="3"/>
  <c r="AH728" i="3"/>
  <c r="AV728" i="3"/>
  <c r="P728" i="3"/>
  <c r="BF736" i="3"/>
  <c r="V736" i="3"/>
  <c r="S736" i="3"/>
  <c r="AC736" i="3"/>
  <c r="AR736" i="3"/>
  <c r="AG726" i="3"/>
  <c r="U726" i="3"/>
  <c r="Q726" i="3"/>
  <c r="AD726" i="3"/>
  <c r="BC726" i="3"/>
  <c r="AC726" i="3"/>
  <c r="AZ726" i="3"/>
  <c r="V734" i="3"/>
  <c r="BG734" i="3"/>
  <c r="BE734" i="3"/>
  <c r="Y734" i="3"/>
  <c r="AX734" i="3"/>
  <c r="W734" i="3"/>
  <c r="AV734" i="3"/>
  <c r="AX740" i="3"/>
  <c r="BE732" i="3"/>
  <c r="W732" i="3"/>
  <c r="BE738" i="3"/>
  <c r="AD738" i="3"/>
  <c r="BC738" i="3"/>
  <c r="W738" i="3"/>
  <c r="AW738" i="3"/>
  <c r="V738" i="3"/>
  <c r="AR738" i="3"/>
  <c r="Z744" i="3"/>
  <c r="AT744" i="3"/>
  <c r="BC744" i="3"/>
  <c r="M744" i="3"/>
  <c r="V744" i="3"/>
  <c r="AJ744" i="3"/>
  <c r="AH747" i="3"/>
  <c r="O747" i="3"/>
  <c r="BE747" i="3"/>
  <c r="Y747" i="3"/>
  <c r="AR747" i="3"/>
  <c r="AT751" i="3"/>
  <c r="Q751" i="3"/>
  <c r="AH755" i="3"/>
  <c r="O755" i="3"/>
  <c r="BE755" i="3"/>
  <c r="Y755" i="3"/>
  <c r="AR755" i="3"/>
  <c r="BL769" i="3"/>
  <c r="AS746" i="3"/>
  <c r="AZ746" i="3"/>
  <c r="BE746" i="3"/>
  <c r="Q746" i="3"/>
  <c r="AM746" i="3"/>
  <c r="S746" i="3"/>
  <c r="AT746" i="3"/>
  <c r="AS754" i="3"/>
  <c r="BH754" i="3"/>
  <c r="T754" i="3"/>
  <c r="Q754" i="3"/>
  <c r="AQ754" i="3"/>
  <c r="W754" i="3"/>
  <c r="AT754" i="3"/>
  <c r="Z754" i="3"/>
  <c r="BM763" i="3"/>
  <c r="BL765" i="3"/>
  <c r="AU753" i="3"/>
  <c r="AD753" i="3"/>
  <c r="AO753" i="3"/>
  <c r="BH753" i="3"/>
  <c r="U752" i="3"/>
  <c r="AY752" i="3"/>
  <c r="AH752" i="3"/>
  <c r="AS756" i="3"/>
  <c r="AJ756" i="3"/>
  <c r="Q756" i="3"/>
  <c r="AE756" i="3"/>
  <c r="AT756" i="3"/>
  <c r="N756" i="3"/>
  <c r="BL793" i="3"/>
  <c r="BM868" i="3"/>
  <c r="BL868" i="3"/>
  <c r="BJ878" i="3"/>
  <c r="BM878" i="3"/>
  <c r="V711" i="3"/>
  <c r="AL711" i="3"/>
  <c r="BB711" i="3"/>
  <c r="U764" i="3"/>
  <c r="BA764" i="3"/>
  <c r="N777" i="3"/>
  <c r="AP777" i="3"/>
  <c r="BM777" i="3" s="1"/>
  <c r="Z777" i="3"/>
  <c r="BF777" i="3"/>
  <c r="AH777" i="3"/>
  <c r="R777" i="3"/>
  <c r="BL777" i="3" s="1"/>
  <c r="AX777" i="3"/>
  <c r="AV828" i="3"/>
  <c r="BL828" i="3" s="1"/>
  <c r="AF828" i="3"/>
  <c r="T828" i="3"/>
  <c r="BM771" i="3"/>
  <c r="AF786" i="3"/>
  <c r="BM786" i="3" s="1"/>
  <c r="AS858" i="3"/>
  <c r="BB858" i="3"/>
  <c r="BJ858" i="3" s="1"/>
  <c r="BI858" i="3"/>
  <c r="R858" i="3"/>
  <c r="AM862" i="3"/>
  <c r="AW862" i="3"/>
  <c r="AS862" i="3"/>
  <c r="BL862" i="3" s="1"/>
  <c r="M862" i="3"/>
  <c r="BK862" i="3" s="1"/>
  <c r="AH866" i="3"/>
  <c r="AQ866" i="3"/>
  <c r="AX866" i="3"/>
  <c r="BG866" i="3"/>
  <c r="BK899" i="3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N862" i="3"/>
  <c r="BN865" i="3"/>
  <c r="BK865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M806" i="3"/>
  <c r="BJ812" i="3"/>
  <c r="BK790" i="3"/>
  <c r="BN790" i="3"/>
  <c r="BJ834" i="3"/>
  <c r="BN851" i="3"/>
  <c r="BK851" i="3"/>
  <c r="AH696" i="3"/>
  <c r="AG696" i="3"/>
  <c r="AZ696" i="3"/>
  <c r="T696" i="3"/>
  <c r="AI696" i="3"/>
  <c r="BN708" i="3"/>
  <c r="BK708" i="3"/>
  <c r="BN712" i="3"/>
  <c r="BK712" i="3"/>
  <c r="BN714" i="3"/>
  <c r="BK71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K783" i="3"/>
  <c r="BN783" i="3"/>
  <c r="BL783" i="3"/>
  <c r="BK787" i="3"/>
  <c r="BN787" i="3"/>
  <c r="BM789" i="3"/>
  <c r="BL791" i="3"/>
  <c r="BM788" i="3"/>
  <c r="BK824" i="3"/>
  <c r="BN824" i="3"/>
  <c r="BL826" i="3"/>
  <c r="BM828" i="3"/>
  <c r="BK832" i="3"/>
  <c r="BN832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S801" i="3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AT803" i="3"/>
  <c r="O805" i="3"/>
  <c r="S805" i="3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S831" i="3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91" i="3"/>
  <c r="BN810" i="3"/>
  <c r="BK810" i="3"/>
  <c r="BN818" i="3"/>
  <c r="BK818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N726" i="3" s="1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D726" i="3"/>
  <c r="AN726" i="3"/>
  <c r="X726" i="3"/>
  <c r="AP732" i="3"/>
  <c r="AG734" i="3"/>
  <c r="AE734" i="3"/>
  <c r="AL734" i="3"/>
  <c r="BK734" i="3" s="1"/>
  <c r="AY734" i="3"/>
  <c r="AD734" i="3"/>
  <c r="BI734" i="3"/>
  <c r="AM734" i="3"/>
  <c r="R734" i="3"/>
  <c r="AZ734" i="3"/>
  <c r="AJ734" i="3"/>
  <c r="T734" i="3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U744" i="3"/>
  <c r="BE744" i="3"/>
  <c r="AI744" i="3"/>
  <c r="N744" i="3"/>
  <c r="AS744" i="3"/>
  <c r="W744" i="3"/>
  <c r="BB744" i="3"/>
  <c r="AG744" i="3"/>
  <c r="BH744" i="3"/>
  <c r="AR744" i="3"/>
  <c r="AF746" i="3"/>
  <c r="P746" i="3"/>
  <c r="AV746" i="3"/>
  <c r="AX747" i="3"/>
  <c r="R747" i="3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BL754" i="3" s="1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M779" i="3"/>
  <c r="BK785" i="3"/>
  <c r="BN785" i="3"/>
  <c r="X756" i="3"/>
  <c r="BI756" i="3"/>
  <c r="AC756" i="3"/>
  <c r="AZ756" i="3"/>
  <c r="T756" i="3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AT698" i="3"/>
  <c r="BE698" i="3"/>
  <c r="AO698" i="3"/>
  <c r="Y698" i="3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AE707" i="3"/>
  <c r="AT707" i="3"/>
  <c r="N707" i="3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AC706" i="3"/>
  <c r="AZ706" i="3"/>
  <c r="T706" i="3"/>
  <c r="AG706" i="3"/>
  <c r="BC706" i="3"/>
  <c r="AM706" i="3"/>
  <c r="W706" i="3"/>
  <c r="BB706" i="3"/>
  <c r="AL706" i="3"/>
  <c r="V706" i="3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AS728" i="3"/>
  <c r="W728" i="3"/>
  <c r="BD728" i="3"/>
  <c r="AN728" i="3"/>
  <c r="X728" i="3"/>
  <c r="BL729" i="3"/>
  <c r="BG736" i="3"/>
  <c r="Q736" i="3"/>
  <c r="Z736" i="3"/>
  <c r="AG736" i="3"/>
  <c r="AT736" i="3"/>
  <c r="Y736" i="3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N734" i="3"/>
  <c r="AT740" i="3"/>
  <c r="Y740" i="3"/>
  <c r="BC740" i="3"/>
  <c r="AH740" i="3"/>
  <c r="M740" i="3"/>
  <c r="AQ740" i="3"/>
  <c r="V740" i="3"/>
  <c r="AZ740" i="3"/>
  <c r="AJ740" i="3"/>
  <c r="T740" i="3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AR756" i="3"/>
  <c r="BE756" i="3"/>
  <c r="Y756" i="3"/>
  <c r="AY756" i="3"/>
  <c r="AI756" i="3"/>
  <c r="S756" i="3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S833" i="3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S690" i="3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S661" i="3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S654" i="3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E635" i="3"/>
  <c r="AZ635" i="3"/>
  <c r="AU635" i="3"/>
  <c r="AO635" i="3"/>
  <c r="AJ635" i="3"/>
  <c r="AE635" i="3"/>
  <c r="Y635" i="3"/>
  <c r="T635" i="3"/>
  <c r="O635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G629" i="3"/>
  <c r="BC629" i="3"/>
  <c r="AY629" i="3"/>
  <c r="AU629" i="3"/>
  <c r="AQ629" i="3"/>
  <c r="AM629" i="3"/>
  <c r="AI629" i="3"/>
  <c r="AE629" i="3"/>
  <c r="AA629" i="3"/>
  <c r="W629" i="3"/>
  <c r="S629" i="3"/>
  <c r="BF611" i="3"/>
  <c r="AZ611" i="3"/>
  <c r="AU611" i="3"/>
  <c r="AP611" i="3"/>
  <c r="AJ611" i="3"/>
  <c r="AE611" i="3"/>
  <c r="Z611" i="3"/>
  <c r="T611" i="3"/>
  <c r="O611" i="3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S569" i="3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E588" i="3"/>
  <c r="AZ588" i="3"/>
  <c r="AU588" i="3"/>
  <c r="AO588" i="3"/>
  <c r="AJ588" i="3"/>
  <c r="AE588" i="3"/>
  <c r="Y588" i="3"/>
  <c r="T588" i="3"/>
  <c r="O588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F603" i="3"/>
  <c r="BB603" i="3"/>
  <c r="AX603" i="3"/>
  <c r="AT603" i="3"/>
  <c r="AP603" i="3"/>
  <c r="AL603" i="3"/>
  <c r="AH603" i="3"/>
  <c r="AD603" i="3"/>
  <c r="Z603" i="3"/>
  <c r="V603" i="3"/>
  <c r="R603" i="3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K554" i="3"/>
  <c r="AV551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V551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T551" i="3"/>
  <c r="AD551" i="3"/>
  <c r="N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S525" i="3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M521" i="3"/>
  <c r="Q521" i="3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S511" i="3"/>
  <c r="X511" i="3"/>
  <c r="AD511" i="3"/>
  <c r="AI511" i="3"/>
  <c r="AN511" i="3"/>
  <c r="AT511" i="3"/>
  <c r="AY511" i="3"/>
  <c r="BD511" i="3"/>
  <c r="O511" i="3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O513" i="3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X504" i="3"/>
  <c r="AB504" i="3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X500" i="3"/>
  <c r="T500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K491" i="3" s="1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BK866" i="3" l="1"/>
  <c r="BL832" i="3"/>
  <c r="BM701" i="3"/>
  <c r="AP561" i="3"/>
  <c r="L490" i="3"/>
  <c r="L488" i="3"/>
  <c r="L493" i="3"/>
  <c r="K485" i="3"/>
  <c r="K483" i="3"/>
  <c r="K481" i="3"/>
  <c r="L476" i="3"/>
  <c r="K476" i="3"/>
  <c r="K475" i="3"/>
  <c r="K473" i="3"/>
  <c r="K459" i="3"/>
  <c r="L457" i="3"/>
  <c r="K457" i="3"/>
  <c r="K455" i="3"/>
  <c r="K453" i="3"/>
  <c r="P551" i="3"/>
  <c r="BK745" i="3"/>
  <c r="BL706" i="3"/>
  <c r="BN746" i="3"/>
  <c r="BK738" i="3"/>
  <c r="BM787" i="3"/>
  <c r="BL775" i="3"/>
  <c r="BM775" i="3"/>
  <c r="BM832" i="3"/>
  <c r="R610" i="3"/>
  <c r="L485" i="3"/>
  <c r="L481" i="3"/>
  <c r="L475" i="3"/>
  <c r="AT475" i="3" s="1"/>
  <c r="L471" i="3"/>
  <c r="L468" i="3"/>
  <c r="L466" i="3"/>
  <c r="L464" i="3"/>
  <c r="L459" i="3"/>
  <c r="T459" i="3" s="1"/>
  <c r="L455" i="3"/>
  <c r="L453" i="3"/>
  <c r="BL507" i="3"/>
  <c r="BM506" i="3"/>
  <c r="BJ586" i="3"/>
  <c r="BN595" i="3"/>
  <c r="BL569" i="3"/>
  <c r="BM629" i="3"/>
  <c r="BJ636" i="3"/>
  <c r="BJ654" i="3"/>
  <c r="BL636" i="3"/>
  <c r="BL639" i="3"/>
  <c r="BJ639" i="3"/>
  <c r="BL661" i="3"/>
  <c r="BJ661" i="3"/>
  <c r="BM833" i="3"/>
  <c r="BN707" i="3"/>
  <c r="BJ817" i="3"/>
  <c r="BM805" i="3"/>
  <c r="BM695" i="3"/>
  <c r="BJ701" i="3"/>
  <c r="AN552" i="3"/>
  <c r="AR552" i="3"/>
  <c r="BD552" i="3"/>
  <c r="X552" i="3"/>
  <c r="BH552" i="3"/>
  <c r="AB552" i="3"/>
  <c r="P552" i="3"/>
  <c r="L498" i="3"/>
  <c r="L494" i="3"/>
  <c r="K493" i="3"/>
  <c r="AS476" i="3"/>
  <c r="BC455" i="3"/>
  <c r="BL506" i="3"/>
  <c r="BJ506" i="3"/>
  <c r="BJ569" i="3"/>
  <c r="BM586" i="3"/>
  <c r="BL833" i="3"/>
  <c r="BM842" i="3"/>
  <c r="BJ831" i="3"/>
  <c r="BM831" i="3"/>
  <c r="BL805" i="3"/>
  <c r="AD557" i="3"/>
  <c r="K490" i="3"/>
  <c r="K488" i="3"/>
  <c r="L486" i="3"/>
  <c r="K486" i="3"/>
  <c r="L484" i="3"/>
  <c r="K484" i="3"/>
  <c r="L482" i="3"/>
  <c r="K482" i="3"/>
  <c r="L477" i="3"/>
  <c r="K477" i="3"/>
  <c r="Y475" i="3"/>
  <c r="L470" i="3"/>
  <c r="L469" i="3"/>
  <c r="AJ469" i="3" s="1"/>
  <c r="K469" i="3"/>
  <c r="L467" i="3"/>
  <c r="L465" i="3"/>
  <c r="K465" i="3"/>
  <c r="O465" i="3" s="1"/>
  <c r="K463" i="3"/>
  <c r="BE459" i="3"/>
  <c r="O459" i="3"/>
  <c r="K458" i="3"/>
  <c r="BL500" i="3"/>
  <c r="BN513" i="3"/>
  <c r="BL516" i="3"/>
  <c r="BI551" i="3"/>
  <c r="AE551" i="3"/>
  <c r="BJ574" i="3"/>
  <c r="BM574" i="3"/>
  <c r="BL586" i="3"/>
  <c r="BM626" i="3"/>
  <c r="AP634" i="3"/>
  <c r="BM654" i="3"/>
  <c r="BM748" i="3"/>
  <c r="BM734" i="3"/>
  <c r="BL842" i="3"/>
  <c r="BL831" i="3"/>
  <c r="BJ805" i="3"/>
  <c r="BM801" i="3"/>
  <c r="BJ862" i="3"/>
  <c r="BL858" i="3"/>
  <c r="BJ777" i="3"/>
  <c r="BJ775" i="3"/>
  <c r="BL629" i="3"/>
  <c r="AP557" i="3"/>
  <c r="Z557" i="3"/>
  <c r="BF557" i="3"/>
  <c r="Y587" i="3"/>
  <c r="U587" i="3"/>
  <c r="AS587" i="3"/>
  <c r="AC587" i="3"/>
  <c r="AW587" i="3"/>
  <c r="M587" i="3"/>
  <c r="BK587" i="3" s="1"/>
  <c r="AG587" i="3"/>
  <c r="BA587" i="3"/>
  <c r="Q587" i="3"/>
  <c r="AK587" i="3"/>
  <c r="BI587" i="3"/>
  <c r="L496" i="3"/>
  <c r="L491" i="3"/>
  <c r="AU491" i="3" s="1"/>
  <c r="L489" i="3"/>
  <c r="L487" i="3"/>
  <c r="L478" i="3"/>
  <c r="K478" i="3"/>
  <c r="X476" i="3"/>
  <c r="L474" i="3"/>
  <c r="K474" i="3"/>
  <c r="L472" i="3"/>
  <c r="K472" i="3"/>
  <c r="AU459" i="3"/>
  <c r="L456" i="3"/>
  <c r="K456" i="3"/>
  <c r="AC456" i="3" s="1"/>
  <c r="L454" i="3"/>
  <c r="K454" i="3"/>
  <c r="AK454" i="3" s="1"/>
  <c r="BJ507" i="3"/>
  <c r="BM507" i="3"/>
  <c r="AC551" i="3"/>
  <c r="BK595" i="3"/>
  <c r="BJ575" i="3"/>
  <c r="BL574" i="3"/>
  <c r="BM569" i="3"/>
  <c r="BL626" i="3"/>
  <c r="BJ626" i="3"/>
  <c r="BM636" i="3"/>
  <c r="BM639" i="3"/>
  <c r="BL654" i="3"/>
  <c r="BM661" i="3"/>
  <c r="BJ833" i="3"/>
  <c r="BK756" i="3"/>
  <c r="BJ842" i="3"/>
  <c r="BJ801" i="3"/>
  <c r="BL801" i="3"/>
  <c r="U554" i="3"/>
  <c r="BJ629" i="3"/>
  <c r="BJ832" i="3"/>
  <c r="BA503" i="3"/>
  <c r="AT557" i="3"/>
  <c r="AF482" i="3"/>
  <c r="BI482" i="3"/>
  <c r="AN482" i="3"/>
  <c r="S482" i="3"/>
  <c r="AU482" i="3"/>
  <c r="Y482" i="3"/>
  <c r="BA482" i="3"/>
  <c r="S481" i="3"/>
  <c r="AG481" i="3"/>
  <c r="AU481" i="3"/>
  <c r="U481" i="3"/>
  <c r="AI481" i="3"/>
  <c r="AW481" i="3"/>
  <c r="Z481" i="3"/>
  <c r="AO481" i="3"/>
  <c r="BB481" i="3"/>
  <c r="N481" i="3"/>
  <c r="AA481" i="3"/>
  <c r="AP481" i="3"/>
  <c r="BE481" i="3"/>
  <c r="O493" i="3"/>
  <c r="AA493" i="3"/>
  <c r="AI493" i="3"/>
  <c r="AP493" i="3"/>
  <c r="AX493" i="3"/>
  <c r="BD493" i="3"/>
  <c r="S493" i="3"/>
  <c r="AD493" i="3"/>
  <c r="AJ493" i="3"/>
  <c r="AR493" i="3"/>
  <c r="AY493" i="3"/>
  <c r="BF493" i="3"/>
  <c r="N493" i="3"/>
  <c r="W493" i="3"/>
  <c r="AH493" i="3"/>
  <c r="AN493" i="3"/>
  <c r="AU493" i="3"/>
  <c r="BC493" i="3"/>
  <c r="V493" i="3"/>
  <c r="AE493" i="3"/>
  <c r="AM493" i="3"/>
  <c r="AT493" i="3"/>
  <c r="AZ493" i="3"/>
  <c r="BH493" i="3"/>
  <c r="S457" i="3"/>
  <c r="AI457" i="3"/>
  <c r="AM457" i="3"/>
  <c r="AY457" i="3"/>
  <c r="AA453" i="3"/>
  <c r="AU453" i="3"/>
  <c r="W453" i="3"/>
  <c r="AQ453" i="3"/>
  <c r="AE453" i="3"/>
  <c r="BC453" i="3"/>
  <c r="O453" i="3"/>
  <c r="AM453" i="3"/>
  <c r="BG453" i="3"/>
  <c r="BM513" i="3"/>
  <c r="K497" i="3"/>
  <c r="K495" i="3"/>
  <c r="K492" i="3"/>
  <c r="AM491" i="3"/>
  <c r="AQ491" i="3"/>
  <c r="K489" i="3"/>
  <c r="K487" i="3"/>
  <c r="K479" i="3"/>
  <c r="AP469" i="3"/>
  <c r="O469" i="3"/>
  <c r="K467" i="3"/>
  <c r="BF465" i="3"/>
  <c r="AE465" i="3"/>
  <c r="L461" i="3"/>
  <c r="K461" i="3"/>
  <c r="AZ459" i="3"/>
  <c r="AE459" i="3"/>
  <c r="BI456" i="3"/>
  <c r="AO456" i="3"/>
  <c r="U456" i="3"/>
  <c r="AW454" i="3"/>
  <c r="AG454" i="3"/>
  <c r="Q454" i="3"/>
  <c r="L452" i="3"/>
  <c r="K452" i="3"/>
  <c r="BJ542" i="3"/>
  <c r="BJ545" i="3"/>
  <c r="AK551" i="3"/>
  <c r="BD551" i="3"/>
  <c r="X551" i="3"/>
  <c r="AM551" i="3"/>
  <c r="AX553" i="3"/>
  <c r="BJ571" i="3"/>
  <c r="BJ579" i="3"/>
  <c r="BN587" i="3"/>
  <c r="BN591" i="3"/>
  <c r="BN599" i="3"/>
  <c r="BL601" i="3"/>
  <c r="BL603" i="3"/>
  <c r="BL605" i="3"/>
  <c r="BL607" i="3"/>
  <c r="BL602" i="3"/>
  <c r="BJ631" i="3"/>
  <c r="BJ633" i="3"/>
  <c r="BJ619" i="3"/>
  <c r="BM619" i="3"/>
  <c r="BM614" i="3"/>
  <c r="BL669" i="3"/>
  <c r="BJ669" i="3"/>
  <c r="BL756" i="3"/>
  <c r="BJ756" i="3"/>
  <c r="BM726" i="3"/>
  <c r="BL736" i="3"/>
  <c r="BJ797" i="3"/>
  <c r="BL797" i="3"/>
  <c r="BI515" i="3"/>
  <c r="BK858" i="3"/>
  <c r="R535" i="3"/>
  <c r="Y535" i="3"/>
  <c r="AO535" i="3"/>
  <c r="BE535" i="3"/>
  <c r="M535" i="3"/>
  <c r="AC535" i="3"/>
  <c r="AS535" i="3"/>
  <c r="BI535" i="3"/>
  <c r="Q535" i="3"/>
  <c r="AG535" i="3"/>
  <c r="AW535" i="3"/>
  <c r="U535" i="3"/>
  <c r="AK535" i="3"/>
  <c r="BA535" i="3"/>
  <c r="BG656" i="3"/>
  <c r="AQ656" i="3"/>
  <c r="BA454" i="3"/>
  <c r="U454" i="3"/>
  <c r="BC491" i="3"/>
  <c r="AI491" i="3"/>
  <c r="AZ465" i="3"/>
  <c r="T465" i="3"/>
  <c r="L463" i="3"/>
  <c r="BE456" i="3"/>
  <c r="AK456" i="3"/>
  <c r="M456" i="3"/>
  <c r="BI454" i="3"/>
  <c r="AS454" i="3"/>
  <c r="AC454" i="3"/>
  <c r="M454" i="3"/>
  <c r="BM500" i="3"/>
  <c r="BJ513" i="3"/>
  <c r="BJ509" i="3"/>
  <c r="BL511" i="3"/>
  <c r="BM511" i="3"/>
  <c r="BL524" i="3"/>
  <c r="BN526" i="3"/>
  <c r="BL534" i="3"/>
  <c r="BM525" i="3"/>
  <c r="BJ559" i="3"/>
  <c r="BJ561" i="3"/>
  <c r="BM575" i="3"/>
  <c r="BM583" i="3"/>
  <c r="BK605" i="3"/>
  <c r="BK591" i="3"/>
  <c r="BK599" i="3"/>
  <c r="BJ600" i="3"/>
  <c r="BM600" i="3"/>
  <c r="BL619" i="3"/>
  <c r="BL614" i="3"/>
  <c r="BJ614" i="3"/>
  <c r="BJ664" i="3"/>
  <c r="BM664" i="3"/>
  <c r="BM690" i="3"/>
  <c r="BM736" i="3"/>
  <c r="BJ736" i="3"/>
  <c r="BJ728" i="3"/>
  <c r="BJ706" i="3"/>
  <c r="BL755" i="3"/>
  <c r="BL747" i="3"/>
  <c r="BJ746" i="3"/>
  <c r="BJ732" i="3"/>
  <c r="BJ751" i="3"/>
  <c r="BM817" i="3"/>
  <c r="X550" i="3"/>
  <c r="BD550" i="3"/>
  <c r="AB550" i="3"/>
  <c r="BH550" i="3"/>
  <c r="AN550" i="3"/>
  <c r="AR550" i="3"/>
  <c r="Z531" i="3"/>
  <c r="V531" i="3"/>
  <c r="AL531" i="3"/>
  <c r="BB531" i="3"/>
  <c r="AA656" i="3"/>
  <c r="AJ465" i="3"/>
  <c r="AS456" i="3"/>
  <c r="Y456" i="3"/>
  <c r="AZ478" i="3"/>
  <c r="L497" i="3"/>
  <c r="L495" i="3"/>
  <c r="AY491" i="3"/>
  <c r="L480" i="3"/>
  <c r="K480" i="3"/>
  <c r="K471" i="3"/>
  <c r="BF469" i="3"/>
  <c r="AP465" i="3"/>
  <c r="AO459" i="3"/>
  <c r="BA456" i="3"/>
  <c r="BE454" i="3"/>
  <c r="AO454" i="3"/>
  <c r="Y454" i="3"/>
  <c r="BL513" i="3"/>
  <c r="BJ511" i="3"/>
  <c r="BK513" i="3"/>
  <c r="BK528" i="3"/>
  <c r="BL525" i="3"/>
  <c r="BJ525" i="3"/>
  <c r="BN528" i="3"/>
  <c r="BJ537" i="3"/>
  <c r="R551" i="3"/>
  <c r="AL551" i="3"/>
  <c r="BA551" i="3"/>
  <c r="U551" i="3"/>
  <c r="AN551" i="3"/>
  <c r="BC551" i="3"/>
  <c r="W551" i="3"/>
  <c r="AH555" i="3"/>
  <c r="BL575" i="3"/>
  <c r="BL583" i="3"/>
  <c r="BJ583" i="3"/>
  <c r="BL611" i="3"/>
  <c r="BM631" i="3"/>
  <c r="BL600" i="3"/>
  <c r="BL631" i="3"/>
  <c r="BJ627" i="3"/>
  <c r="BM627" i="3"/>
  <c r="BL664" i="3"/>
  <c r="BL690" i="3"/>
  <c r="BJ690" i="3"/>
  <c r="BL753" i="3"/>
  <c r="BM740" i="3"/>
  <c r="BK706" i="3"/>
  <c r="BL707" i="3"/>
  <c r="BJ698" i="3"/>
  <c r="BM698" i="3"/>
  <c r="BJ709" i="3"/>
  <c r="BM709" i="3"/>
  <c r="BJ819" i="3"/>
  <c r="BL817" i="3"/>
  <c r="BJ811" i="3"/>
  <c r="BJ809" i="3"/>
  <c r="BJ803" i="3"/>
  <c r="BA501" i="3"/>
  <c r="AK501" i="3"/>
  <c r="U501" i="3"/>
  <c r="W504" i="3"/>
  <c r="AI504" i="3"/>
  <c r="AQ504" i="3"/>
  <c r="S504" i="3"/>
  <c r="AY504" i="3"/>
  <c r="O502" i="3"/>
  <c r="S502" i="3"/>
  <c r="AY502" i="3"/>
  <c r="AA502" i="3"/>
  <c r="BG502" i="3"/>
  <c r="AQ502" i="3"/>
  <c r="BJ502" i="3" s="1"/>
  <c r="AI502" i="3"/>
  <c r="T539" i="3"/>
  <c r="BJ539" i="3" s="1"/>
  <c r="AZ539" i="3"/>
  <c r="AB539" i="3"/>
  <c r="BH539" i="3"/>
  <c r="AJ539" i="3"/>
  <c r="AR539" i="3"/>
  <c r="AC554" i="3"/>
  <c r="M610" i="3"/>
  <c r="BK610" i="3" s="1"/>
  <c r="Q610" i="3"/>
  <c r="AW610" i="3"/>
  <c r="Y610" i="3"/>
  <c r="BE610" i="3"/>
  <c r="AG610" i="3"/>
  <c r="AO610" i="3"/>
  <c r="Z527" i="3"/>
  <c r="AL527" i="3"/>
  <c r="N527" i="3"/>
  <c r="AT527" i="3"/>
  <c r="V527" i="3"/>
  <c r="BB527" i="3"/>
  <c r="AD527" i="3"/>
  <c r="P550" i="3"/>
  <c r="AY656" i="3"/>
  <c r="BL504" i="3"/>
  <c r="BJ521" i="3"/>
  <c r="BK535" i="3"/>
  <c r="BJ544" i="3"/>
  <c r="BJ541" i="3"/>
  <c r="BJ543" i="3"/>
  <c r="AH551" i="3"/>
  <c r="BB551" i="3"/>
  <c r="AS551" i="3"/>
  <c r="M551" i="3"/>
  <c r="AF551" i="3"/>
  <c r="AU551" i="3"/>
  <c r="O551" i="3"/>
  <c r="BN605" i="3"/>
  <c r="BK601" i="3"/>
  <c r="BJ602" i="3"/>
  <c r="BM602" i="3"/>
  <c r="BL627" i="3"/>
  <c r="BM669" i="3"/>
  <c r="BM752" i="3"/>
  <c r="BL746" i="3"/>
  <c r="BM744" i="3"/>
  <c r="BN738" i="3"/>
  <c r="BL709" i="3"/>
  <c r="BM797" i="3"/>
  <c r="Y515" i="3"/>
  <c r="BA515" i="3"/>
  <c r="AK515" i="3"/>
  <c r="U515" i="3"/>
  <c r="N565" i="3"/>
  <c r="Z565" i="3"/>
  <c r="AP565" i="3"/>
  <c r="BB565" i="3"/>
  <c r="N563" i="3"/>
  <c r="BJ563" i="3" s="1"/>
  <c r="BF563" i="3"/>
  <c r="Z563" i="3"/>
  <c r="AP563" i="3"/>
  <c r="Q554" i="3"/>
  <c r="AI656" i="3"/>
  <c r="BJ744" i="3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L492" i="3"/>
  <c r="N492" i="3" s="1"/>
  <c r="P493" i="3"/>
  <c r="T493" i="3"/>
  <c r="X493" i="3"/>
  <c r="AB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BG491" i="3"/>
  <c r="P491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 s="1"/>
  <c r="BB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R458" i="3" s="1"/>
  <c r="P457" i="3"/>
  <c r="T457" i="3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AU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BK456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BL493" i="3" l="1"/>
  <c r="BN535" i="3"/>
  <c r="BL453" i="3"/>
  <c r="AM458" i="3"/>
  <c r="Y458" i="3"/>
  <c r="AM479" i="3"/>
  <c r="BH479" i="3"/>
  <c r="BJ504" i="3"/>
  <c r="AC479" i="3"/>
  <c r="AW479" i="3"/>
  <c r="AR479" i="3"/>
  <c r="BM490" i="3"/>
  <c r="M492" i="3"/>
  <c r="BM504" i="3"/>
  <c r="AE491" i="3"/>
  <c r="BN456" i="3"/>
  <c r="BI479" i="3"/>
  <c r="W479" i="3"/>
  <c r="AG479" i="3"/>
  <c r="AF479" i="3"/>
  <c r="BM482" i="3"/>
  <c r="BL490" i="3"/>
  <c r="BJ490" i="3"/>
  <c r="AC492" i="3"/>
  <c r="BM551" i="3"/>
  <c r="BJ565" i="3"/>
  <c r="BM656" i="3"/>
  <c r="AO478" i="3"/>
  <c r="X478" i="3"/>
  <c r="AX479" i="3"/>
  <c r="BG479" i="3"/>
  <c r="Q479" i="3"/>
  <c r="AB479" i="3"/>
  <c r="AS474" i="3"/>
  <c r="X474" i="3"/>
  <c r="AE469" i="3"/>
  <c r="T469" i="3"/>
  <c r="AZ469" i="3"/>
  <c r="AT477" i="3"/>
  <c r="Y477" i="3"/>
  <c r="Y459" i="3"/>
  <c r="AJ459" i="3"/>
  <c r="AO458" i="3"/>
  <c r="AB458" i="3"/>
  <c r="BM634" i="3"/>
  <c r="AC480" i="3"/>
  <c r="AY480" i="3"/>
  <c r="AE480" i="3"/>
  <c r="AZ480" i="3"/>
  <c r="T480" i="3"/>
  <c r="AO480" i="3"/>
  <c r="S480" i="3"/>
  <c r="AN480" i="3"/>
  <c r="BI480" i="3"/>
  <c r="BM457" i="3"/>
  <c r="BL459" i="3"/>
  <c r="BL465" i="3"/>
  <c r="BL469" i="3"/>
  <c r="BM480" i="3"/>
  <c r="BM493" i="3"/>
  <c r="M452" i="3"/>
  <c r="AK452" i="3"/>
  <c r="Q452" i="3"/>
  <c r="AW452" i="3"/>
  <c r="U452" i="3"/>
  <c r="BA452" i="3"/>
  <c r="AG452" i="3"/>
  <c r="O458" i="3"/>
  <c r="BC458" i="3"/>
  <c r="BH458" i="3"/>
  <c r="AS479" i="3"/>
  <c r="R479" i="3"/>
  <c r="AL479" i="3"/>
  <c r="AV479" i="3"/>
  <c r="BM487" i="3"/>
  <c r="AS492" i="3"/>
  <c r="Q492" i="3"/>
  <c r="BM502" i="3"/>
  <c r="Y452" i="3"/>
  <c r="BK452" i="3"/>
  <c r="BK454" i="3"/>
  <c r="W458" i="3"/>
  <c r="BE458" i="3"/>
  <c r="BJ481" i="3"/>
  <c r="BM481" i="3"/>
  <c r="BL487" i="3"/>
  <c r="BJ487" i="3"/>
  <c r="BI492" i="3"/>
  <c r="AW492" i="3"/>
  <c r="BJ634" i="3"/>
  <c r="BL502" i="3"/>
  <c r="Y461" i="3"/>
  <c r="AZ461" i="3"/>
  <c r="AE461" i="3"/>
  <c r="AU461" i="3"/>
  <c r="BL461" i="3" s="1"/>
  <c r="T467" i="3"/>
  <c r="AZ467" i="3"/>
  <c r="AE467" i="3"/>
  <c r="BF467" i="3"/>
  <c r="O467" i="3"/>
  <c r="AP467" i="3"/>
  <c r="AJ467" i="3"/>
  <c r="BL634" i="3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AY492" i="3"/>
  <c r="AI492" i="3"/>
  <c r="S492" i="3"/>
  <c r="AX492" i="3"/>
  <c r="AH492" i="3"/>
  <c r="R492" i="3"/>
  <c r="BN492" i="3" s="1"/>
  <c r="BM498" i="3" l="1"/>
  <c r="BL498" i="3"/>
  <c r="BJ498" i="3"/>
  <c r="BL467" i="3"/>
  <c r="BL458" i="3"/>
  <c r="BJ492" i="3"/>
  <c r="BN473" i="3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L276" i="3" s="1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L298" i="3" s="1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L305" i="3" s="1"/>
  <c r="J305" i="3"/>
  <c r="E306" i="3"/>
  <c r="F306" i="3"/>
  <c r="G306" i="3"/>
  <c r="H306" i="3"/>
  <c r="I306" i="3"/>
  <c r="L306" i="3" s="1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K309" i="3"/>
  <c r="E310" i="3"/>
  <c r="F310" i="3"/>
  <c r="G310" i="3"/>
  <c r="H310" i="3"/>
  <c r="I310" i="3"/>
  <c r="J310" i="3"/>
  <c r="E311" i="3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F313" i="3"/>
  <c r="G313" i="3"/>
  <c r="H313" i="3"/>
  <c r="I313" i="3"/>
  <c r="L313" i="3" s="1"/>
  <c r="J313" i="3"/>
  <c r="E314" i="3"/>
  <c r="F314" i="3"/>
  <c r="G314" i="3"/>
  <c r="H314" i="3"/>
  <c r="I314" i="3"/>
  <c r="L314" i="3" s="1"/>
  <c r="J314" i="3"/>
  <c r="E315" i="3"/>
  <c r="F315" i="3"/>
  <c r="G315" i="3"/>
  <c r="H315" i="3"/>
  <c r="I315" i="3"/>
  <c r="J315" i="3"/>
  <c r="K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K398" i="3"/>
  <c r="E399" i="3"/>
  <c r="F399" i="3"/>
  <c r="G399" i="3"/>
  <c r="H399" i="3"/>
  <c r="I399" i="3"/>
  <c r="J399" i="3"/>
  <c r="E400" i="3"/>
  <c r="F400" i="3"/>
  <c r="K400" i="3" s="1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K402" i="3" s="1"/>
  <c r="H402" i="3"/>
  <c r="I402" i="3"/>
  <c r="L402" i="3" s="1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L408" i="3" s="1"/>
  <c r="J408" i="3"/>
  <c r="E409" i="3"/>
  <c r="F409" i="3"/>
  <c r="G409" i="3"/>
  <c r="H409" i="3"/>
  <c r="I409" i="3"/>
  <c r="L409" i="3" s="1"/>
  <c r="J409" i="3"/>
  <c r="E410" i="3"/>
  <c r="F410" i="3"/>
  <c r="G410" i="3"/>
  <c r="K410" i="3" s="1"/>
  <c r="H410" i="3"/>
  <c r="I410" i="3"/>
  <c r="J410" i="3"/>
  <c r="E411" i="3"/>
  <c r="F411" i="3"/>
  <c r="G411" i="3"/>
  <c r="H411" i="3"/>
  <c r="I411" i="3"/>
  <c r="L411" i="3" s="1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K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K449" i="3" l="1"/>
  <c r="L448" i="3"/>
  <c r="K448" i="3"/>
  <c r="K447" i="3"/>
  <c r="L446" i="3"/>
  <c r="K446" i="3"/>
  <c r="L445" i="3"/>
  <c r="K445" i="3"/>
  <c r="L444" i="3"/>
  <c r="K444" i="3"/>
  <c r="L443" i="3"/>
  <c r="K443" i="3"/>
  <c r="L442" i="3"/>
  <c r="K442" i="3"/>
  <c r="L441" i="3"/>
  <c r="K441" i="3"/>
  <c r="L440" i="3"/>
  <c r="K440" i="3"/>
  <c r="L439" i="3"/>
  <c r="K439" i="3"/>
  <c r="L438" i="3"/>
  <c r="K438" i="3"/>
  <c r="K427" i="3"/>
  <c r="K421" i="3"/>
  <c r="L419" i="3"/>
  <c r="K419" i="3"/>
  <c r="L417" i="3"/>
  <c r="K417" i="3"/>
  <c r="K416" i="3"/>
  <c r="L395" i="3"/>
  <c r="L393" i="3"/>
  <c r="L391" i="3"/>
  <c r="L332" i="3"/>
  <c r="K331" i="3"/>
  <c r="K329" i="3"/>
  <c r="L328" i="3"/>
  <c r="L326" i="3"/>
  <c r="K321" i="3"/>
  <c r="K319" i="3"/>
  <c r="L281" i="3"/>
  <c r="L280" i="3"/>
  <c r="L278" i="3"/>
  <c r="K278" i="3"/>
  <c r="L277" i="3"/>
  <c r="L273" i="3"/>
  <c r="K411" i="3"/>
  <c r="BG402" i="3"/>
  <c r="K386" i="3"/>
  <c r="K380" i="3"/>
  <c r="K378" i="3"/>
  <c r="K370" i="3"/>
  <c r="K364" i="3"/>
  <c r="K362" i="3"/>
  <c r="K356" i="3"/>
  <c r="K350" i="3"/>
  <c r="K348" i="3"/>
  <c r="K346" i="3"/>
  <c r="K344" i="3"/>
  <c r="K342" i="3"/>
  <c r="K340" i="3"/>
  <c r="K338" i="3"/>
  <c r="K336" i="3"/>
  <c r="K334" i="3"/>
  <c r="K330" i="3"/>
  <c r="K328" i="3"/>
  <c r="K322" i="3"/>
  <c r="K320" i="3"/>
  <c r="L318" i="3"/>
  <c r="K318" i="3"/>
  <c r="L316" i="3"/>
  <c r="K307" i="3"/>
  <c r="K303" i="3"/>
  <c r="K301" i="3"/>
  <c r="K300" i="3"/>
  <c r="K273" i="3"/>
  <c r="BA411" i="3"/>
  <c r="AZ318" i="3"/>
  <c r="K316" i="3"/>
  <c r="K313" i="3"/>
  <c r="K311" i="3"/>
  <c r="K305" i="3"/>
  <c r="AU305" i="3" s="1"/>
  <c r="K298" i="3"/>
  <c r="K294" i="3"/>
  <c r="BF278" i="3"/>
  <c r="K268" i="3"/>
  <c r="K265" i="3"/>
  <c r="L259" i="3"/>
  <c r="K259" i="3"/>
  <c r="K437" i="3"/>
  <c r="L414" i="3"/>
  <c r="L412" i="3"/>
  <c r="L389" i="3"/>
  <c r="K389" i="3"/>
  <c r="L387" i="3"/>
  <c r="L385" i="3"/>
  <c r="L383" i="3"/>
  <c r="L381" i="3"/>
  <c r="K381" i="3"/>
  <c r="L379" i="3"/>
  <c r="K379" i="3"/>
  <c r="L377" i="3"/>
  <c r="L376" i="3"/>
  <c r="L375" i="3"/>
  <c r="L374" i="3"/>
  <c r="L373" i="3"/>
  <c r="K373" i="3"/>
  <c r="L370" i="3"/>
  <c r="AN370" i="3" s="1"/>
  <c r="L369" i="3"/>
  <c r="L367" i="3"/>
  <c r="L365" i="3"/>
  <c r="K365" i="3"/>
  <c r="L363" i="3"/>
  <c r="K363" i="3"/>
  <c r="L361" i="3"/>
  <c r="L360" i="3"/>
  <c r="L359" i="3"/>
  <c r="L358" i="3"/>
  <c r="L357" i="3"/>
  <c r="K357" i="3"/>
  <c r="L354" i="3"/>
  <c r="K353" i="3"/>
  <c r="L352" i="3"/>
  <c r="K351" i="3"/>
  <c r="L350" i="3"/>
  <c r="K349" i="3"/>
  <c r="L348" i="3"/>
  <c r="K347" i="3"/>
  <c r="L346" i="3"/>
  <c r="K345" i="3"/>
  <c r="L344" i="3"/>
  <c r="K343" i="3"/>
  <c r="L342" i="3"/>
  <c r="K341" i="3"/>
  <c r="L340" i="3"/>
  <c r="K339" i="3"/>
  <c r="L338" i="3"/>
  <c r="K337" i="3"/>
  <c r="L336" i="3"/>
  <c r="L335" i="3"/>
  <c r="T318" i="3"/>
  <c r="L307" i="3"/>
  <c r="L300" i="3"/>
  <c r="AW300" i="3" s="1"/>
  <c r="AG300" i="3"/>
  <c r="L291" i="3"/>
  <c r="L289" i="3"/>
  <c r="L287" i="3"/>
  <c r="L285" i="3"/>
  <c r="L274" i="3"/>
  <c r="AX273" i="3"/>
  <c r="L266" i="3"/>
  <c r="L264" i="3"/>
  <c r="U264" i="3" s="1"/>
  <c r="K264" i="3"/>
  <c r="L262" i="3"/>
  <c r="L260" i="3"/>
  <c r="AK411" i="3"/>
  <c r="K372" i="3"/>
  <c r="K335" i="3"/>
  <c r="L334" i="3"/>
  <c r="AF334" i="3" s="1"/>
  <c r="L333" i="3"/>
  <c r="K314" i="3"/>
  <c r="K306" i="3"/>
  <c r="K293" i="3"/>
  <c r="U293" i="3" s="1"/>
  <c r="L272" i="3"/>
  <c r="K269" i="3"/>
  <c r="K262" i="3"/>
  <c r="L258" i="3"/>
  <c r="K409" i="3"/>
  <c r="L413" i="3"/>
  <c r="K413" i="3"/>
  <c r="L405" i="3"/>
  <c r="K405" i="3"/>
  <c r="L399" i="3"/>
  <c r="K399" i="3"/>
  <c r="L398" i="3"/>
  <c r="AQ398" i="3" s="1"/>
  <c r="L372" i="3"/>
  <c r="L371" i="3"/>
  <c r="K371" i="3"/>
  <c r="AP371" i="3" s="1"/>
  <c r="L356" i="3"/>
  <c r="P356" i="3" s="1"/>
  <c r="K333" i="3"/>
  <c r="AQ333" i="3" s="1"/>
  <c r="L325" i="3"/>
  <c r="L323" i="3"/>
  <c r="L317" i="3"/>
  <c r="K317" i="3"/>
  <c r="BB317" i="3" s="1"/>
  <c r="L304" i="3"/>
  <c r="K304" i="3"/>
  <c r="L299" i="3"/>
  <c r="K299" i="3"/>
  <c r="L296" i="3"/>
  <c r="L294" i="3"/>
  <c r="L288" i="3"/>
  <c r="L284" i="3"/>
  <c r="L282" i="3"/>
  <c r="K281" i="3"/>
  <c r="K277" i="3"/>
  <c r="AN277" i="3" s="1"/>
  <c r="AC273" i="3"/>
  <c r="L270" i="3"/>
  <c r="K270" i="3"/>
  <c r="L269" i="3"/>
  <c r="L268" i="3"/>
  <c r="BB268" i="3" s="1"/>
  <c r="L267" i="3"/>
  <c r="K267" i="3"/>
  <c r="L265" i="3"/>
  <c r="L263" i="3"/>
  <c r="L261" i="3"/>
  <c r="K258" i="3"/>
  <c r="L449" i="3"/>
  <c r="P449" i="3" s="1"/>
  <c r="L415" i="3"/>
  <c r="AY415" i="3" s="1"/>
  <c r="K414" i="3"/>
  <c r="BI411" i="3"/>
  <c r="U411" i="3"/>
  <c r="Y409" i="3"/>
  <c r="AK409" i="3"/>
  <c r="K408" i="3"/>
  <c r="M405" i="3"/>
  <c r="L404" i="3"/>
  <c r="K404" i="3"/>
  <c r="AQ402" i="3"/>
  <c r="Y399" i="3"/>
  <c r="K395" i="3"/>
  <c r="AE389" i="3"/>
  <c r="AE356" i="3"/>
  <c r="AG356" i="3"/>
  <c r="Y356" i="3"/>
  <c r="Q356" i="3"/>
  <c r="BH356" i="3"/>
  <c r="M313" i="3"/>
  <c r="Y313" i="3"/>
  <c r="AO313" i="3"/>
  <c r="BE313" i="3"/>
  <c r="AA313" i="3"/>
  <c r="AQ313" i="3"/>
  <c r="BG313" i="3"/>
  <c r="Q313" i="3"/>
  <c r="AG313" i="3"/>
  <c r="AW313" i="3"/>
  <c r="S313" i="3"/>
  <c r="AI313" i="3"/>
  <c r="AY313" i="3"/>
  <c r="M311" i="3"/>
  <c r="AA311" i="3"/>
  <c r="AQ311" i="3"/>
  <c r="BG311" i="3"/>
  <c r="Q311" i="3"/>
  <c r="AG311" i="3"/>
  <c r="AW311" i="3"/>
  <c r="S311" i="3"/>
  <c r="AI311" i="3"/>
  <c r="AY311" i="3"/>
  <c r="Y311" i="3"/>
  <c r="AO311" i="3"/>
  <c r="BE311" i="3"/>
  <c r="AI305" i="3"/>
  <c r="O305" i="3"/>
  <c r="S305" i="3"/>
  <c r="AY305" i="3"/>
  <c r="AE305" i="3"/>
  <c r="N294" i="3"/>
  <c r="AA294" i="3"/>
  <c r="AM294" i="3"/>
  <c r="AX294" i="3"/>
  <c r="BH294" i="3"/>
  <c r="O294" i="3"/>
  <c r="AE294" i="3"/>
  <c r="AP294" i="3"/>
  <c r="AZ294" i="3"/>
  <c r="S294" i="3"/>
  <c r="AH294" i="3"/>
  <c r="AR294" i="3"/>
  <c r="BC294" i="3"/>
  <c r="W294" i="3"/>
  <c r="AJ294" i="3"/>
  <c r="AU294" i="3"/>
  <c r="BF294" i="3"/>
  <c r="AP265" i="3"/>
  <c r="AU265" i="3"/>
  <c r="W265" i="3"/>
  <c r="L447" i="3"/>
  <c r="K451" i="3"/>
  <c r="L450" i="3"/>
  <c r="K450" i="3"/>
  <c r="L437" i="3"/>
  <c r="P437" i="3" s="1"/>
  <c r="L435" i="3"/>
  <c r="L433" i="3"/>
  <c r="L431" i="3"/>
  <c r="L429" i="3"/>
  <c r="L427" i="3"/>
  <c r="L425" i="3"/>
  <c r="K425" i="3"/>
  <c r="L423" i="3"/>
  <c r="K423" i="3"/>
  <c r="L421" i="3"/>
  <c r="Y413" i="3"/>
  <c r="U413" i="3"/>
  <c r="K412" i="3"/>
  <c r="AA402" i="3"/>
  <c r="BG398" i="3"/>
  <c r="K393" i="3"/>
  <c r="AE307" i="3"/>
  <c r="AI307" i="3"/>
  <c r="O307" i="3"/>
  <c r="AU307" i="3"/>
  <c r="S307" i="3"/>
  <c r="AY307" i="3"/>
  <c r="Q264" i="3"/>
  <c r="BA264" i="3"/>
  <c r="Y411" i="3"/>
  <c r="M411" i="3"/>
  <c r="AS411" i="3"/>
  <c r="BA405" i="3"/>
  <c r="R335" i="3"/>
  <c r="AR335" i="3"/>
  <c r="W335" i="3"/>
  <c r="AX335" i="3"/>
  <c r="AB335" i="3"/>
  <c r="BC335" i="3"/>
  <c r="AH335" i="3"/>
  <c r="AR262" i="3"/>
  <c r="L451" i="3"/>
  <c r="L436" i="3"/>
  <c r="K436" i="3"/>
  <c r="K435" i="3"/>
  <c r="P435" i="3" s="1"/>
  <c r="L434" i="3"/>
  <c r="K434" i="3"/>
  <c r="K433" i="3"/>
  <c r="L432" i="3"/>
  <c r="R432" i="3" s="1"/>
  <c r="K432" i="3"/>
  <c r="K431" i="3"/>
  <c r="L430" i="3"/>
  <c r="K430" i="3"/>
  <c r="Z430" i="3" s="1"/>
  <c r="K429" i="3"/>
  <c r="L428" i="3"/>
  <c r="K428" i="3"/>
  <c r="L426" i="3"/>
  <c r="K426" i="3"/>
  <c r="L424" i="3"/>
  <c r="K424" i="3"/>
  <c r="L422" i="3"/>
  <c r="K422" i="3"/>
  <c r="L420" i="3"/>
  <c r="K420" i="3"/>
  <c r="L418" i="3"/>
  <c r="K418" i="3"/>
  <c r="L416" i="3"/>
  <c r="AC411" i="3"/>
  <c r="L406" i="3"/>
  <c r="L403" i="3"/>
  <c r="K403" i="3"/>
  <c r="L401" i="3"/>
  <c r="K401" i="3"/>
  <c r="AE299" i="3"/>
  <c r="AY299" i="3"/>
  <c r="O299" i="3"/>
  <c r="AI299" i="3"/>
  <c r="BC299" i="3"/>
  <c r="S299" i="3"/>
  <c r="AM299" i="3"/>
  <c r="W299" i="3"/>
  <c r="AU299" i="3"/>
  <c r="K387" i="3"/>
  <c r="K385" i="3"/>
  <c r="K383" i="3"/>
  <c r="K376" i="3"/>
  <c r="K374" i="3"/>
  <c r="K369" i="3"/>
  <c r="K367" i="3"/>
  <c r="K360" i="3"/>
  <c r="K358" i="3"/>
  <c r="K354" i="3"/>
  <c r="AC354" i="3" s="1"/>
  <c r="K352" i="3"/>
  <c r="T328" i="3"/>
  <c r="K323" i="3"/>
  <c r="BB323" i="3" s="1"/>
  <c r="V317" i="3"/>
  <c r="W307" i="3"/>
  <c r="Y306" i="3"/>
  <c r="BA300" i="3"/>
  <c r="K291" i="3"/>
  <c r="K289" i="3"/>
  <c r="K287" i="3"/>
  <c r="L286" i="3"/>
  <c r="K284" i="3"/>
  <c r="K282" i="3"/>
  <c r="AO281" i="3"/>
  <c r="K280" i="3"/>
  <c r="L279" i="3"/>
  <c r="K274" i="3"/>
  <c r="AN273" i="3"/>
  <c r="BD264" i="3"/>
  <c r="BF259" i="3"/>
  <c r="Z259" i="3"/>
  <c r="Z371" i="3"/>
  <c r="AK314" i="3"/>
  <c r="W305" i="3"/>
  <c r="M300" i="3"/>
  <c r="AA299" i="3"/>
  <c r="Z278" i="3"/>
  <c r="K263" i="3"/>
  <c r="K261" i="3"/>
  <c r="AT259" i="3"/>
  <c r="N259" i="3"/>
  <c r="L410" i="3"/>
  <c r="L407" i="3"/>
  <c r="K407" i="3"/>
  <c r="K406" i="3"/>
  <c r="L400" i="3"/>
  <c r="AA400" i="3" s="1"/>
  <c r="L397" i="3"/>
  <c r="K397" i="3"/>
  <c r="K391" i="3"/>
  <c r="K384" i="3"/>
  <c r="K382" i="3"/>
  <c r="L380" i="3"/>
  <c r="BD380" i="3" s="1"/>
  <c r="L378" i="3"/>
  <c r="BD378" i="3" s="1"/>
  <c r="K377" i="3"/>
  <c r="K375" i="3"/>
  <c r="K368" i="3"/>
  <c r="K366" i="3"/>
  <c r="L364" i="3"/>
  <c r="BD364" i="3" s="1"/>
  <c r="L362" i="3"/>
  <c r="BD362" i="3" s="1"/>
  <c r="K361" i="3"/>
  <c r="K359" i="3"/>
  <c r="K355" i="3"/>
  <c r="BD334" i="3"/>
  <c r="L330" i="3"/>
  <c r="X330" i="3" s="1"/>
  <c r="L329" i="3"/>
  <c r="AL329" i="3" s="1"/>
  <c r="K324" i="3"/>
  <c r="L322" i="3"/>
  <c r="AZ322" i="3" s="1"/>
  <c r="L321" i="3"/>
  <c r="BB321" i="3" s="1"/>
  <c r="L320" i="3"/>
  <c r="AZ320" i="3" s="1"/>
  <c r="AL317" i="3"/>
  <c r="AY316" i="3"/>
  <c r="M316" i="3"/>
  <c r="AC314" i="3"/>
  <c r="L312" i="3"/>
  <c r="K312" i="3"/>
  <c r="L310" i="3"/>
  <c r="K310" i="3"/>
  <c r="AW306" i="3"/>
  <c r="Q306" i="3"/>
  <c r="L303" i="3"/>
  <c r="W303" i="3" s="1"/>
  <c r="L302" i="3"/>
  <c r="K302" i="3"/>
  <c r="L301" i="3"/>
  <c r="AA301" i="3" s="1"/>
  <c r="AO300" i="3"/>
  <c r="U300" i="3"/>
  <c r="BE281" i="3"/>
  <c r="Y281" i="3"/>
  <c r="BD277" i="3"/>
  <c r="K275" i="3"/>
  <c r="BI273" i="3"/>
  <c r="R273" i="3"/>
  <c r="K271" i="3"/>
  <c r="K266" i="3"/>
  <c r="BI264" i="3"/>
  <c r="AC264" i="3"/>
  <c r="T264" i="3"/>
  <c r="L384" i="3"/>
  <c r="L382" i="3"/>
  <c r="Z379" i="3"/>
  <c r="L368" i="3"/>
  <c r="L366" i="3"/>
  <c r="K332" i="3"/>
  <c r="AF332" i="3" s="1"/>
  <c r="BD330" i="3"/>
  <c r="L327" i="3"/>
  <c r="BB327" i="3" s="1"/>
  <c r="K326" i="3"/>
  <c r="K325" i="3"/>
  <c r="L324" i="3"/>
  <c r="L319" i="3"/>
  <c r="L315" i="3"/>
  <c r="AO315" i="3" s="1"/>
  <c r="U314" i="3"/>
  <c r="L309" i="3"/>
  <c r="AE309" i="3" s="1"/>
  <c r="L308" i="3"/>
  <c r="K308" i="3"/>
  <c r="AK306" i="3"/>
  <c r="AW304" i="3"/>
  <c r="Q304" i="3"/>
  <c r="BE300" i="3"/>
  <c r="AK300" i="3"/>
  <c r="Q300" i="3"/>
  <c r="BA298" i="3"/>
  <c r="K296" i="3"/>
  <c r="K286" i="3"/>
  <c r="K285" i="3"/>
  <c r="AW281" i="3"/>
  <c r="K279" i="3"/>
  <c r="K276" i="3"/>
  <c r="L275" i="3"/>
  <c r="K272" i="3"/>
  <c r="L271" i="3"/>
  <c r="BF270" i="3"/>
  <c r="Z270" i="3"/>
  <c r="AV264" i="3"/>
  <c r="AK264" i="3"/>
  <c r="K260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S448" i="3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X435" i="3"/>
  <c r="AB435" i="3"/>
  <c r="AN435" i="3"/>
  <c r="AR435" i="3"/>
  <c r="BD435" i="3"/>
  <c r="BH435" i="3"/>
  <c r="Q435" i="3"/>
  <c r="U435" i="3"/>
  <c r="AG435" i="3"/>
  <c r="AK435" i="3"/>
  <c r="AW435" i="3"/>
  <c r="BA435" i="3"/>
  <c r="O435" i="3"/>
  <c r="S435" i="3"/>
  <c r="AE435" i="3"/>
  <c r="AI435" i="3"/>
  <c r="AU435" i="3"/>
  <c r="AY435" i="3"/>
  <c r="R435" i="3"/>
  <c r="V435" i="3"/>
  <c r="AH435" i="3"/>
  <c r="AL435" i="3"/>
  <c r="AX435" i="3"/>
  <c r="BB435" i="3"/>
  <c r="N434" i="3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S434" i="3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V432" i="3"/>
  <c r="Z432" i="3"/>
  <c r="AD432" i="3"/>
  <c r="AL432" i="3"/>
  <c r="AP432" i="3"/>
  <c r="AT432" i="3"/>
  <c r="BB432" i="3"/>
  <c r="BF432" i="3"/>
  <c r="O432" i="3"/>
  <c r="W432" i="3"/>
  <c r="AA432" i="3"/>
  <c r="AE432" i="3"/>
  <c r="AM432" i="3"/>
  <c r="AQ432" i="3"/>
  <c r="AU432" i="3"/>
  <c r="BC432" i="3"/>
  <c r="BG432" i="3"/>
  <c r="M432" i="3"/>
  <c r="U432" i="3"/>
  <c r="Y432" i="3"/>
  <c r="AC432" i="3"/>
  <c r="AK432" i="3"/>
  <c r="AO432" i="3"/>
  <c r="AS432" i="3"/>
  <c r="BE432" i="3"/>
  <c r="P432" i="3"/>
  <c r="T432" i="3"/>
  <c r="AB432" i="3"/>
  <c r="AF432" i="3"/>
  <c r="AJ432" i="3"/>
  <c r="AR432" i="3"/>
  <c r="AV432" i="3"/>
  <c r="AZ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S431" i="3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AD430" i="3"/>
  <c r="AH430" i="3"/>
  <c r="AL430" i="3"/>
  <c r="AT430" i="3"/>
  <c r="AX430" i="3"/>
  <c r="BB430" i="3"/>
  <c r="M430" i="3"/>
  <c r="Q430" i="3"/>
  <c r="U430" i="3"/>
  <c r="AC430" i="3"/>
  <c r="AG430" i="3"/>
  <c r="AK430" i="3"/>
  <c r="AS430" i="3"/>
  <c r="BA430" i="3"/>
  <c r="BE430" i="3"/>
  <c r="O430" i="3"/>
  <c r="S430" i="3"/>
  <c r="W430" i="3"/>
  <c r="AE430" i="3"/>
  <c r="AI430" i="3"/>
  <c r="AM430" i="3"/>
  <c r="AU430" i="3"/>
  <c r="AY430" i="3"/>
  <c r="BC430" i="3"/>
  <c r="P430" i="3"/>
  <c r="T430" i="3"/>
  <c r="X430" i="3"/>
  <c r="AF430" i="3"/>
  <c r="AJ430" i="3"/>
  <c r="AN430" i="3"/>
  <c r="AV430" i="3"/>
  <c r="AZ430" i="3"/>
  <c r="BD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AA419" i="3"/>
  <c r="AI419" i="3"/>
  <c r="AY419" i="3"/>
  <c r="BG419" i="3"/>
  <c r="O419" i="3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S447" i="3"/>
  <c r="W447" i="3"/>
  <c r="AA447" i="3"/>
  <c r="AE447" i="3"/>
  <c r="AI447" i="3"/>
  <c r="AM447" i="3"/>
  <c r="AQ447" i="3"/>
  <c r="AU447" i="3"/>
  <c r="AY447" i="3"/>
  <c r="BC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S369" i="3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S397" i="3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W393" i="3"/>
  <c r="AB393" i="3"/>
  <c r="AH393" i="3"/>
  <c r="AM393" i="3"/>
  <c r="AR393" i="3"/>
  <c r="AX393" i="3"/>
  <c r="BC393" i="3"/>
  <c r="BH393" i="3"/>
  <c r="N393" i="3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W391" i="3"/>
  <c r="AB391" i="3"/>
  <c r="AH391" i="3"/>
  <c r="AM391" i="3"/>
  <c r="AR391" i="3"/>
  <c r="AX391" i="3"/>
  <c r="BC391" i="3"/>
  <c r="BH391" i="3"/>
  <c r="N391" i="3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W389" i="3"/>
  <c r="AB389" i="3"/>
  <c r="AH389" i="3"/>
  <c r="AM389" i="3"/>
  <c r="AR389" i="3"/>
  <c r="AX389" i="3"/>
  <c r="BC389" i="3"/>
  <c r="BH389" i="3"/>
  <c r="N389" i="3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AF350" i="3"/>
  <c r="AF346" i="3"/>
  <c r="AF342" i="3"/>
  <c r="AF338" i="3"/>
  <c r="AZ324" i="3"/>
  <c r="AJ324" i="3"/>
  <c r="K396" i="3"/>
  <c r="K394" i="3"/>
  <c r="K392" i="3"/>
  <c r="K390" i="3"/>
  <c r="K388" i="3"/>
  <c r="O386" i="3"/>
  <c r="S386" i="3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S378" i="3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L355" i="3"/>
  <c r="BH354" i="3"/>
  <c r="AZ354" i="3"/>
  <c r="AR354" i="3"/>
  <c r="AJ354" i="3"/>
  <c r="AB354" i="3"/>
  <c r="BH352" i="3"/>
  <c r="AR352" i="3"/>
  <c r="BH350" i="3"/>
  <c r="AR350" i="3"/>
  <c r="BH348" i="3"/>
  <c r="AR348" i="3"/>
  <c r="BH346" i="3"/>
  <c r="AR346" i="3"/>
  <c r="BH344" i="3"/>
  <c r="AR344" i="3"/>
  <c r="BH342" i="3"/>
  <c r="AR342" i="3"/>
  <c r="BH340" i="3"/>
  <c r="AR340" i="3"/>
  <c r="BH338" i="3"/>
  <c r="AR338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S354" i="3"/>
  <c r="W354" i="3"/>
  <c r="AA354" i="3"/>
  <c r="AE354" i="3"/>
  <c r="AI354" i="3"/>
  <c r="AM354" i="3"/>
  <c r="AQ354" i="3"/>
  <c r="AU354" i="3"/>
  <c r="AY354" i="3"/>
  <c r="BC354" i="3"/>
  <c r="BG354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AM337" i="3" s="1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S336" i="3"/>
  <c r="W336" i="3"/>
  <c r="AA336" i="3"/>
  <c r="AE336" i="3"/>
  <c r="AI336" i="3"/>
  <c r="AM336" i="3"/>
  <c r="AQ336" i="3"/>
  <c r="AU336" i="3"/>
  <c r="AY336" i="3"/>
  <c r="BC336" i="3"/>
  <c r="BG336" i="3"/>
  <c r="N332" i="3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AW303" i="3"/>
  <c r="BA303" i="3"/>
  <c r="BE303" i="3"/>
  <c r="BI303" i="3"/>
  <c r="N303" i="3"/>
  <c r="R303" i="3"/>
  <c r="V303" i="3"/>
  <c r="Z303" i="3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S282" i="3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N264" i="3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J105" i="3"/>
  <c r="E106" i="3"/>
  <c r="F106" i="3"/>
  <c r="G106" i="3"/>
  <c r="H106" i="3"/>
  <c r="I106" i="3"/>
  <c r="L106" i="3" s="1"/>
  <c r="J106" i="3"/>
  <c r="K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L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L120" i="3" s="1"/>
  <c r="E121" i="3"/>
  <c r="F121" i="3"/>
  <c r="G121" i="3"/>
  <c r="H121" i="3"/>
  <c r="I121" i="3"/>
  <c r="J121" i="3"/>
  <c r="E122" i="3"/>
  <c r="F122" i="3"/>
  <c r="G122" i="3"/>
  <c r="H122" i="3"/>
  <c r="L122" i="3" s="1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L125" i="3" s="1"/>
  <c r="J125" i="3"/>
  <c r="E126" i="3"/>
  <c r="F126" i="3"/>
  <c r="G126" i="3"/>
  <c r="H126" i="3"/>
  <c r="I126" i="3"/>
  <c r="J126" i="3"/>
  <c r="E127" i="3"/>
  <c r="F127" i="3"/>
  <c r="G127" i="3"/>
  <c r="H127" i="3"/>
  <c r="I127" i="3"/>
  <c r="L127" i="3" s="1"/>
  <c r="J127" i="3"/>
  <c r="E128" i="3"/>
  <c r="F128" i="3"/>
  <c r="G128" i="3"/>
  <c r="H128" i="3"/>
  <c r="I128" i="3"/>
  <c r="J128" i="3"/>
  <c r="E129" i="3"/>
  <c r="F129" i="3"/>
  <c r="G129" i="3"/>
  <c r="H129" i="3"/>
  <c r="I129" i="3"/>
  <c r="L129" i="3" s="1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L132" i="3" s="1"/>
  <c r="J132" i="3"/>
  <c r="E133" i="3"/>
  <c r="F133" i="3"/>
  <c r="G133" i="3"/>
  <c r="H133" i="3"/>
  <c r="I133" i="3"/>
  <c r="L133" i="3" s="1"/>
  <c r="J133" i="3"/>
  <c r="E134" i="3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L144" i="3" s="1"/>
  <c r="AM144" i="3" s="1"/>
  <c r="J144" i="3"/>
  <c r="K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L147" i="3" s="1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L160" i="3" s="1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L170" i="3"/>
  <c r="E171" i="3"/>
  <c r="F171" i="3"/>
  <c r="G171" i="3"/>
  <c r="H171" i="3"/>
  <c r="I171" i="3"/>
  <c r="J171" i="3"/>
  <c r="E172" i="3"/>
  <c r="F172" i="3"/>
  <c r="K172" i="3" s="1"/>
  <c r="G172" i="3"/>
  <c r="H172" i="3"/>
  <c r="I172" i="3"/>
  <c r="J172" i="3"/>
  <c r="L172" i="3" s="1"/>
  <c r="O172" i="3" s="1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K176" i="3" s="1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K182" i="3" s="1"/>
  <c r="G182" i="3"/>
  <c r="H182" i="3"/>
  <c r="I182" i="3"/>
  <c r="J182" i="3"/>
  <c r="L182" i="3"/>
  <c r="E183" i="3"/>
  <c r="F183" i="3"/>
  <c r="G183" i="3"/>
  <c r="H183" i="3"/>
  <c r="I183" i="3"/>
  <c r="J183" i="3"/>
  <c r="E184" i="3"/>
  <c r="F184" i="3"/>
  <c r="K184" i="3" s="1"/>
  <c r="G184" i="3"/>
  <c r="H184" i="3"/>
  <c r="I184" i="3"/>
  <c r="J184" i="3"/>
  <c r="E185" i="3"/>
  <c r="F185" i="3"/>
  <c r="G185" i="3"/>
  <c r="H185" i="3"/>
  <c r="L185" i="3" s="1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L189" i="3" s="1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L201" i="3" s="1"/>
  <c r="J201" i="3"/>
  <c r="K201" i="3"/>
  <c r="BH201" i="3" s="1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L207" i="3" s="1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L213" i="3" s="1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L222" i="3" s="1"/>
  <c r="J222" i="3"/>
  <c r="E223" i="3"/>
  <c r="F223" i="3"/>
  <c r="G223" i="3"/>
  <c r="H223" i="3"/>
  <c r="I223" i="3"/>
  <c r="L223" i="3" s="1"/>
  <c r="J223" i="3"/>
  <c r="K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K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K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L256" i="3" l="1"/>
  <c r="L254" i="3"/>
  <c r="L252" i="3"/>
  <c r="L250" i="3"/>
  <c r="L248" i="3"/>
  <c r="L246" i="3"/>
  <c r="L244" i="3"/>
  <c r="L241" i="3"/>
  <c r="K241" i="3"/>
  <c r="K234" i="3"/>
  <c r="L231" i="3"/>
  <c r="L230" i="3"/>
  <c r="K230" i="3"/>
  <c r="K228" i="3"/>
  <c r="K224" i="3"/>
  <c r="L217" i="3"/>
  <c r="L215" i="3"/>
  <c r="K215" i="3"/>
  <c r="L211" i="3"/>
  <c r="K203" i="3"/>
  <c r="L202" i="3"/>
  <c r="L199" i="3"/>
  <c r="L197" i="3"/>
  <c r="L193" i="3"/>
  <c r="K191" i="3"/>
  <c r="L187" i="3"/>
  <c r="O187" i="3" s="1"/>
  <c r="K187" i="3"/>
  <c r="K178" i="3"/>
  <c r="L174" i="3"/>
  <c r="K174" i="3"/>
  <c r="L168" i="3"/>
  <c r="L166" i="3"/>
  <c r="L165" i="3"/>
  <c r="L164" i="3"/>
  <c r="L154" i="3"/>
  <c r="K154" i="3"/>
  <c r="L151" i="3"/>
  <c r="L140" i="3"/>
  <c r="K119" i="3"/>
  <c r="L116" i="3"/>
  <c r="K113" i="3"/>
  <c r="L112" i="3"/>
  <c r="BL296" i="3"/>
  <c r="AY315" i="3"/>
  <c r="R436" i="3"/>
  <c r="AM267" i="3"/>
  <c r="AL270" i="3"/>
  <c r="AC405" i="3"/>
  <c r="Z363" i="3"/>
  <c r="AP379" i="3"/>
  <c r="BF265" i="3"/>
  <c r="AJ318" i="3"/>
  <c r="AZ328" i="3"/>
  <c r="K233" i="3"/>
  <c r="K217" i="3"/>
  <c r="L205" i="3"/>
  <c r="L203" i="3"/>
  <c r="K200" i="3"/>
  <c r="K193" i="3"/>
  <c r="K189" i="3"/>
  <c r="L178" i="3"/>
  <c r="K167" i="3"/>
  <c r="K165" i="3"/>
  <c r="K153" i="3"/>
  <c r="K148" i="3"/>
  <c r="K146" i="3"/>
  <c r="K140" i="3"/>
  <c r="K133" i="3"/>
  <c r="K132" i="3"/>
  <c r="K124" i="3"/>
  <c r="K114" i="3"/>
  <c r="T108" i="3"/>
  <c r="BN313" i="3"/>
  <c r="V351" i="3"/>
  <c r="S315" i="3"/>
  <c r="BB329" i="3"/>
  <c r="X273" i="3"/>
  <c r="L251" i="3"/>
  <c r="K242" i="3"/>
  <c r="L239" i="3"/>
  <c r="K239" i="3"/>
  <c r="L233" i="3"/>
  <c r="L227" i="3"/>
  <c r="K227" i="3"/>
  <c r="L225" i="3"/>
  <c r="P225" i="3" s="1"/>
  <c r="K225" i="3"/>
  <c r="K209" i="3"/>
  <c r="K207" i="3"/>
  <c r="K202" i="3"/>
  <c r="K194" i="3"/>
  <c r="AR182" i="3"/>
  <c r="K168" i="3"/>
  <c r="N168" i="3" s="1"/>
  <c r="AS132" i="3"/>
  <c r="X132" i="3"/>
  <c r="K231" i="3"/>
  <c r="AM223" i="3"/>
  <c r="K222" i="3"/>
  <c r="K218" i="3"/>
  <c r="K213" i="3"/>
  <c r="K211" i="3"/>
  <c r="N211" i="3" s="1"/>
  <c r="K199" i="3"/>
  <c r="L195" i="3"/>
  <c r="O195" i="3" s="1"/>
  <c r="K195" i="3"/>
  <c r="L190" i="3"/>
  <c r="K190" i="3"/>
  <c r="K185" i="3"/>
  <c r="K183" i="3"/>
  <c r="L180" i="3"/>
  <c r="L175" i="3"/>
  <c r="K175" i="3"/>
  <c r="L162" i="3"/>
  <c r="K159" i="3"/>
  <c r="K155" i="3"/>
  <c r="L153" i="3"/>
  <c r="L152" i="3"/>
  <c r="L146" i="3"/>
  <c r="AD133" i="3"/>
  <c r="L124" i="3"/>
  <c r="AU106" i="3"/>
  <c r="BC106" i="3"/>
  <c r="W106" i="3"/>
  <c r="AM106" i="3"/>
  <c r="K252" i="3"/>
  <c r="P252" i="3" s="1"/>
  <c r="L238" i="3"/>
  <c r="K238" i="3"/>
  <c r="L236" i="3"/>
  <c r="K236" i="3"/>
  <c r="L221" i="3"/>
  <c r="K221" i="3"/>
  <c r="L219" i="3"/>
  <c r="K219" i="3"/>
  <c r="L214" i="3"/>
  <c r="K214" i="3"/>
  <c r="K208" i="3"/>
  <c r="K205" i="3"/>
  <c r="K197" i="3"/>
  <c r="L191" i="3"/>
  <c r="O191" i="3" s="1"/>
  <c r="L186" i="3"/>
  <c r="K186" i="3"/>
  <c r="L184" i="3"/>
  <c r="P184" i="3" s="1"/>
  <c r="BH182" i="3"/>
  <c r="K180" i="3"/>
  <c r="L176" i="3"/>
  <c r="O176" i="3" s="1"/>
  <c r="L171" i="3"/>
  <c r="K171" i="3"/>
  <c r="L158" i="3"/>
  <c r="K158" i="3"/>
  <c r="L156" i="3"/>
  <c r="K156" i="3"/>
  <c r="L138" i="3"/>
  <c r="L137" i="3"/>
  <c r="AI132" i="3"/>
  <c r="P230" i="3"/>
  <c r="AR201" i="3"/>
  <c r="L163" i="3"/>
  <c r="L161" i="3"/>
  <c r="L121" i="3"/>
  <c r="L119" i="3"/>
  <c r="P119" i="3"/>
  <c r="L113" i="3"/>
  <c r="BL294" i="3"/>
  <c r="BN300" i="3"/>
  <c r="U337" i="3"/>
  <c r="BD345" i="3"/>
  <c r="AG351" i="3"/>
  <c r="AK353" i="3"/>
  <c r="BK405" i="3"/>
  <c r="BL369" i="3"/>
  <c r="BJ447" i="3"/>
  <c r="BM431" i="3"/>
  <c r="BM448" i="3"/>
  <c r="AK304" i="3"/>
  <c r="AG304" i="3"/>
  <c r="AV334" i="3"/>
  <c r="Z389" i="3"/>
  <c r="AJ389" i="3"/>
  <c r="AU389" i="3"/>
  <c r="O389" i="3"/>
  <c r="AZ389" i="3"/>
  <c r="AK298" i="3"/>
  <c r="Q298" i="3"/>
  <c r="AO298" i="3"/>
  <c r="U298" i="3"/>
  <c r="AW298" i="3"/>
  <c r="Y298" i="3"/>
  <c r="BE298" i="3"/>
  <c r="U316" i="3"/>
  <c r="AC316" i="3"/>
  <c r="BE316" i="3"/>
  <c r="BM336" i="3"/>
  <c r="BC337" i="3"/>
  <c r="AM345" i="3"/>
  <c r="Q351" i="3"/>
  <c r="X353" i="3"/>
  <c r="BM441" i="3"/>
  <c r="BL431" i="3"/>
  <c r="BJ431" i="3"/>
  <c r="BM434" i="3"/>
  <c r="BL448" i="3"/>
  <c r="BJ448" i="3"/>
  <c r="X264" i="3"/>
  <c r="S265" i="3"/>
  <c r="U405" i="3"/>
  <c r="AR264" i="3"/>
  <c r="AX265" i="3"/>
  <c r="AE265" i="3"/>
  <c r="Z265" i="3"/>
  <c r="AW356" i="3"/>
  <c r="BE356" i="3"/>
  <c r="O356" i="3"/>
  <c r="W356" i="3"/>
  <c r="T356" i="3"/>
  <c r="T389" i="3"/>
  <c r="BI405" i="3"/>
  <c r="AA415" i="3"/>
  <c r="AC399" i="3"/>
  <c r="AS399" i="3"/>
  <c r="M399" i="3"/>
  <c r="BA399" i="3"/>
  <c r="U399" i="3"/>
  <c r="BI399" i="3"/>
  <c r="AS413" i="3"/>
  <c r="AK413" i="3"/>
  <c r="BI413" i="3"/>
  <c r="M413" i="3"/>
  <c r="BK413" i="3" s="1"/>
  <c r="AC413" i="3"/>
  <c r="AG306" i="3"/>
  <c r="BA306" i="3"/>
  <c r="U306" i="3"/>
  <c r="AG268" i="3"/>
  <c r="K147" i="3"/>
  <c r="Y147" i="3" s="1"/>
  <c r="AA144" i="3"/>
  <c r="K141" i="3"/>
  <c r="K139" i="3"/>
  <c r="K134" i="3"/>
  <c r="AC134" i="3" s="1"/>
  <c r="K129" i="3"/>
  <c r="AD129" i="3" s="1"/>
  <c r="K127" i="3"/>
  <c r="K125" i="3"/>
  <c r="K123" i="3"/>
  <c r="K116" i="3"/>
  <c r="K112" i="3"/>
  <c r="AV108" i="3"/>
  <c r="K105" i="3"/>
  <c r="BL336" i="3"/>
  <c r="BJ336" i="3"/>
  <c r="BM340" i="3"/>
  <c r="AL345" i="3"/>
  <c r="AL351" i="3"/>
  <c r="V353" i="3"/>
  <c r="AO339" i="3"/>
  <c r="Y347" i="3"/>
  <c r="T351" i="3"/>
  <c r="BJ441" i="3"/>
  <c r="BL441" i="3"/>
  <c r="BM447" i="3"/>
  <c r="BL434" i="3"/>
  <c r="BJ434" i="3"/>
  <c r="AT435" i="3"/>
  <c r="AD435" i="3"/>
  <c r="N435" i="3"/>
  <c r="AQ435" i="3"/>
  <c r="AA435" i="3"/>
  <c r="BI435" i="3"/>
  <c r="AS435" i="3"/>
  <c r="AC435" i="3"/>
  <c r="M435" i="3"/>
  <c r="AZ435" i="3"/>
  <c r="AJ435" i="3"/>
  <c r="T435" i="3"/>
  <c r="BH264" i="3"/>
  <c r="AE296" i="3"/>
  <c r="AS316" i="3"/>
  <c r="AN264" i="3"/>
  <c r="O267" i="3"/>
  <c r="U304" i="3"/>
  <c r="N270" i="3"/>
  <c r="Y304" i="3"/>
  <c r="AJ264" i="3"/>
  <c r="BB270" i="3"/>
  <c r="M298" i="3"/>
  <c r="AK316" i="3"/>
  <c r="AN334" i="3"/>
  <c r="Y405" i="3"/>
  <c r="Q415" i="3"/>
  <c r="AF264" i="3"/>
  <c r="BC265" i="3"/>
  <c r="AH265" i="3"/>
  <c r="O265" i="3"/>
  <c r="N265" i="3"/>
  <c r="AM356" i="3"/>
  <c r="AU356" i="3"/>
  <c r="BC356" i="3"/>
  <c r="AZ356" i="3"/>
  <c r="M356" i="3"/>
  <c r="BI314" i="3"/>
  <c r="BA314" i="3"/>
  <c r="X370" i="3"/>
  <c r="AB262" i="3"/>
  <c r="BD370" i="3"/>
  <c r="AA398" i="3"/>
  <c r="AD259" i="3"/>
  <c r="AP259" i="3"/>
  <c r="K170" i="3"/>
  <c r="K166" i="3"/>
  <c r="L159" i="3"/>
  <c r="L157" i="3"/>
  <c r="L155" i="3"/>
  <c r="L150" i="3"/>
  <c r="L149" i="3"/>
  <c r="L148" i="3"/>
  <c r="L145" i="3"/>
  <c r="K145" i="3"/>
  <c r="L142" i="3"/>
  <c r="K142" i="3"/>
  <c r="L135" i="3"/>
  <c r="K117" i="3"/>
  <c r="K110" i="3"/>
  <c r="AB108" i="3"/>
  <c r="P106" i="3"/>
  <c r="V339" i="3"/>
  <c r="BL340" i="3"/>
  <c r="BJ340" i="3"/>
  <c r="BB351" i="3"/>
  <c r="AB339" i="3"/>
  <c r="BG347" i="3"/>
  <c r="AY351" i="3"/>
  <c r="BL378" i="3"/>
  <c r="BK399" i="3"/>
  <c r="BJ369" i="3"/>
  <c r="BM369" i="3"/>
  <c r="BL447" i="3"/>
  <c r="BH430" i="3"/>
  <c r="AR430" i="3"/>
  <c r="AB430" i="3"/>
  <c r="BG430" i="3"/>
  <c r="AQ430" i="3"/>
  <c r="AA430" i="3"/>
  <c r="BI430" i="3"/>
  <c r="AO430" i="3"/>
  <c r="Y430" i="3"/>
  <c r="BF430" i="3"/>
  <c r="AP430" i="3"/>
  <c r="BD432" i="3"/>
  <c r="AN432" i="3"/>
  <c r="X432" i="3"/>
  <c r="BA432" i="3"/>
  <c r="AG432" i="3"/>
  <c r="Q432" i="3"/>
  <c r="AY432" i="3"/>
  <c r="AI432" i="3"/>
  <c r="S432" i="3"/>
  <c r="AX432" i="3"/>
  <c r="AH432" i="3"/>
  <c r="BF435" i="3"/>
  <c r="AP435" i="3"/>
  <c r="Z435" i="3"/>
  <c r="BG435" i="3"/>
  <c r="AM435" i="3"/>
  <c r="W435" i="3"/>
  <c r="BE435" i="3"/>
  <c r="AO435" i="3"/>
  <c r="Y435" i="3"/>
  <c r="BC435" i="3"/>
  <c r="AV435" i="3"/>
  <c r="AF435" i="3"/>
  <c r="AB264" i="3"/>
  <c r="AG298" i="3"/>
  <c r="AZ264" i="3"/>
  <c r="BA293" i="3"/>
  <c r="BA304" i="3"/>
  <c r="P334" i="3"/>
  <c r="AS264" i="3"/>
  <c r="P264" i="3"/>
  <c r="BA413" i="3"/>
  <c r="AM265" i="3"/>
  <c r="R265" i="3"/>
  <c r="AB356" i="3"/>
  <c r="AJ356" i="3"/>
  <c r="AR356" i="3"/>
  <c r="AO356" i="3"/>
  <c r="BF389" i="3"/>
  <c r="AK399" i="3"/>
  <c r="AE267" i="3"/>
  <c r="W267" i="3"/>
  <c r="BC267" i="3"/>
  <c r="V270" i="3"/>
  <c r="AP270" i="3"/>
  <c r="Q281" i="3"/>
  <c r="AG281" i="3"/>
  <c r="Y300" i="3"/>
  <c r="X334" i="3"/>
  <c r="AS405" i="3"/>
  <c r="AK405" i="3"/>
  <c r="U409" i="3"/>
  <c r="BI409" i="3"/>
  <c r="AC409" i="3"/>
  <c r="AS409" i="3"/>
  <c r="M409" i="3"/>
  <c r="BK409" i="3" s="1"/>
  <c r="BA409" i="3"/>
  <c r="AN372" i="3"/>
  <c r="BD372" i="3"/>
  <c r="X372" i="3"/>
  <c r="AP363" i="3"/>
  <c r="N213" i="3"/>
  <c r="W213" i="3"/>
  <c r="AM213" i="3"/>
  <c r="BC213" i="3"/>
  <c r="O213" i="3"/>
  <c r="AE213" i="3"/>
  <c r="AU213" i="3"/>
  <c r="AA213" i="3"/>
  <c r="AQ213" i="3"/>
  <c r="BG213" i="3"/>
  <c r="S213" i="3"/>
  <c r="AI213" i="3"/>
  <c r="AY213" i="3"/>
  <c r="M199" i="3"/>
  <c r="AB199" i="3"/>
  <c r="AR199" i="3"/>
  <c r="BH199" i="3"/>
  <c r="T199" i="3"/>
  <c r="AJ199" i="3"/>
  <c r="AZ199" i="3"/>
  <c r="X199" i="3"/>
  <c r="AN199" i="3"/>
  <c r="BD199" i="3"/>
  <c r="P199" i="3"/>
  <c r="AF199" i="3"/>
  <c r="AV199" i="3"/>
  <c r="M195" i="3"/>
  <c r="P195" i="3"/>
  <c r="AF195" i="3"/>
  <c r="AV195" i="3"/>
  <c r="X195" i="3"/>
  <c r="AN195" i="3"/>
  <c r="BD195" i="3"/>
  <c r="AB195" i="3"/>
  <c r="AR195" i="3"/>
  <c r="BH195" i="3"/>
  <c r="T195" i="3"/>
  <c r="AJ195" i="3"/>
  <c r="AZ195" i="3"/>
  <c r="M185" i="3"/>
  <c r="X185" i="3"/>
  <c r="AN185" i="3"/>
  <c r="BD185" i="3"/>
  <c r="P185" i="3"/>
  <c r="AF185" i="3"/>
  <c r="AV185" i="3"/>
  <c r="T185" i="3"/>
  <c r="AJ185" i="3"/>
  <c r="AZ185" i="3"/>
  <c r="AB185" i="3"/>
  <c r="AR185" i="3"/>
  <c r="BH185" i="3"/>
  <c r="M170" i="3"/>
  <c r="X170" i="3"/>
  <c r="AN170" i="3"/>
  <c r="BD170" i="3"/>
  <c r="P170" i="3"/>
  <c r="AF170" i="3"/>
  <c r="AV170" i="3"/>
  <c r="AB170" i="3"/>
  <c r="AR170" i="3"/>
  <c r="BH170" i="3"/>
  <c r="T170" i="3"/>
  <c r="AJ170" i="3"/>
  <c r="AZ170" i="3"/>
  <c r="S148" i="3"/>
  <c r="P142" i="3"/>
  <c r="O142" i="3"/>
  <c r="AE142" i="3"/>
  <c r="AU142" i="3"/>
  <c r="AI142" i="3"/>
  <c r="W142" i="3"/>
  <c r="AM142" i="3"/>
  <c r="BC142" i="3"/>
  <c r="S142" i="3"/>
  <c r="AY142" i="3"/>
  <c r="AA142" i="3"/>
  <c r="AQ142" i="3"/>
  <c r="BG142" i="3"/>
  <c r="AB110" i="3"/>
  <c r="AV110" i="3"/>
  <c r="AF110" i="3"/>
  <c r="BD110" i="3"/>
  <c r="P110" i="3"/>
  <c r="AN110" i="3"/>
  <c r="BH110" i="3"/>
  <c r="X110" i="3"/>
  <c r="AR110" i="3"/>
  <c r="W221" i="3"/>
  <c r="BC221" i="3"/>
  <c r="AM221" i="3"/>
  <c r="AQ221" i="3"/>
  <c r="AA221" i="3"/>
  <c r="BG221" i="3"/>
  <c r="N219" i="3"/>
  <c r="O219" i="3"/>
  <c r="AE219" i="3"/>
  <c r="AU219" i="3"/>
  <c r="W219" i="3"/>
  <c r="AM219" i="3"/>
  <c r="BC219" i="3"/>
  <c r="AA219" i="3"/>
  <c r="AQ219" i="3"/>
  <c r="BG219" i="3"/>
  <c r="S219" i="3"/>
  <c r="AI219" i="3"/>
  <c r="AY219" i="3"/>
  <c r="AJ205" i="3"/>
  <c r="T205" i="3"/>
  <c r="AZ205" i="3"/>
  <c r="AB205" i="3"/>
  <c r="BH205" i="3"/>
  <c r="AR205" i="3"/>
  <c r="AJ197" i="3"/>
  <c r="T197" i="3"/>
  <c r="AZ197" i="3"/>
  <c r="AR197" i="3"/>
  <c r="AB197" i="3"/>
  <c r="BH197" i="3"/>
  <c r="M191" i="3"/>
  <c r="P191" i="3"/>
  <c r="AF191" i="3"/>
  <c r="AV191" i="3"/>
  <c r="X191" i="3"/>
  <c r="AN191" i="3"/>
  <c r="BD191" i="3"/>
  <c r="T191" i="3"/>
  <c r="AJ191" i="3"/>
  <c r="AZ191" i="3"/>
  <c r="AB191" i="3"/>
  <c r="AR191" i="3"/>
  <c r="BH191" i="3"/>
  <c r="Q184" i="3"/>
  <c r="AL184" i="3"/>
  <c r="BB184" i="3"/>
  <c r="AB184" i="3"/>
  <c r="AT184" i="3"/>
  <c r="AG184" i="3"/>
  <c r="AX184" i="3"/>
  <c r="W184" i="3"/>
  <c r="AP184" i="3"/>
  <c r="BF184" i="3"/>
  <c r="M180" i="3"/>
  <c r="AB180" i="3"/>
  <c r="AR180" i="3"/>
  <c r="BH180" i="3"/>
  <c r="T180" i="3"/>
  <c r="AJ180" i="3"/>
  <c r="AZ180" i="3"/>
  <c r="X180" i="3"/>
  <c r="AN180" i="3"/>
  <c r="BD180" i="3"/>
  <c r="P180" i="3"/>
  <c r="AF180" i="3"/>
  <c r="AV180" i="3"/>
  <c r="M176" i="3"/>
  <c r="P176" i="3"/>
  <c r="AF176" i="3"/>
  <c r="AV176" i="3"/>
  <c r="X176" i="3"/>
  <c r="AN176" i="3"/>
  <c r="BD176" i="3"/>
  <c r="AJ176" i="3"/>
  <c r="AB176" i="3"/>
  <c r="AR176" i="3"/>
  <c r="BH176" i="3"/>
  <c r="T176" i="3"/>
  <c r="AZ176" i="3"/>
  <c r="V148" i="3"/>
  <c r="AB148" i="3"/>
  <c r="AJ148" i="3"/>
  <c r="AQ148" i="3"/>
  <c r="AX148" i="3"/>
  <c r="BF148" i="3"/>
  <c r="P148" i="3"/>
  <c r="Z148" i="3"/>
  <c r="AF148" i="3"/>
  <c r="AM148" i="3"/>
  <c r="AU148" i="3"/>
  <c r="BB148" i="3"/>
  <c r="BH148" i="3"/>
  <c r="T148" i="3"/>
  <c r="AA148" i="3"/>
  <c r="AH148" i="3"/>
  <c r="AP148" i="3"/>
  <c r="AV148" i="3"/>
  <c r="BC148" i="3"/>
  <c r="O148" i="3"/>
  <c r="W148" i="3"/>
  <c r="AE148" i="3"/>
  <c r="AL148" i="3"/>
  <c r="AR148" i="3"/>
  <c r="AZ148" i="3"/>
  <c r="BG148" i="3"/>
  <c r="U113" i="3"/>
  <c r="AQ113" i="3"/>
  <c r="BA113" i="3"/>
  <c r="AF113" i="3"/>
  <c r="N215" i="3"/>
  <c r="O215" i="3"/>
  <c r="AE215" i="3"/>
  <c r="AU215" i="3"/>
  <c r="W215" i="3"/>
  <c r="AM215" i="3"/>
  <c r="BC215" i="3"/>
  <c r="AA215" i="3"/>
  <c r="AQ215" i="3"/>
  <c r="BG215" i="3"/>
  <c r="S215" i="3"/>
  <c r="AI215" i="3"/>
  <c r="AY215" i="3"/>
  <c r="M203" i="3"/>
  <c r="AN203" i="3"/>
  <c r="X203" i="3"/>
  <c r="BD203" i="3"/>
  <c r="AR203" i="3"/>
  <c r="AB203" i="3"/>
  <c r="BH203" i="3"/>
  <c r="M193" i="3"/>
  <c r="X193" i="3"/>
  <c r="AN193" i="3"/>
  <c r="BD193" i="3"/>
  <c r="AB193" i="3"/>
  <c r="AR193" i="3"/>
  <c r="BH193" i="3"/>
  <c r="P193" i="3"/>
  <c r="AF193" i="3"/>
  <c r="AV193" i="3"/>
  <c r="T193" i="3"/>
  <c r="AJ193" i="3"/>
  <c r="AZ193" i="3"/>
  <c r="M187" i="3"/>
  <c r="P187" i="3"/>
  <c r="AF187" i="3"/>
  <c r="AV187" i="3"/>
  <c r="X187" i="3"/>
  <c r="AN187" i="3"/>
  <c r="BD187" i="3"/>
  <c r="T187" i="3"/>
  <c r="AJ187" i="3"/>
  <c r="AZ187" i="3"/>
  <c r="AB187" i="3"/>
  <c r="AR187" i="3"/>
  <c r="BH187" i="3"/>
  <c r="AJ178" i="3"/>
  <c r="T178" i="3"/>
  <c r="AZ178" i="3"/>
  <c r="AB178" i="3"/>
  <c r="BH178" i="3"/>
  <c r="AR178" i="3"/>
  <c r="M172" i="3"/>
  <c r="P172" i="3"/>
  <c r="AF172" i="3"/>
  <c r="AV172" i="3"/>
  <c r="T172" i="3"/>
  <c r="AJ172" i="3"/>
  <c r="AZ172" i="3"/>
  <c r="X172" i="3"/>
  <c r="AN172" i="3"/>
  <c r="BD172" i="3"/>
  <c r="AB172" i="3"/>
  <c r="AR172" i="3"/>
  <c r="BH172" i="3"/>
  <c r="AB158" i="3"/>
  <c r="BC146" i="3"/>
  <c r="W146" i="3"/>
  <c r="AM146" i="3"/>
  <c r="P140" i="3"/>
  <c r="W140" i="3"/>
  <c r="AM140" i="3"/>
  <c r="BC140" i="3"/>
  <c r="O140" i="3"/>
  <c r="AE140" i="3"/>
  <c r="AU140" i="3"/>
  <c r="AA140" i="3"/>
  <c r="AQ140" i="3"/>
  <c r="BG140" i="3"/>
  <c r="S140" i="3"/>
  <c r="AI140" i="3"/>
  <c r="AY140" i="3"/>
  <c r="Q227" i="3"/>
  <c r="AM227" i="3"/>
  <c r="BH227" i="3"/>
  <c r="AB227" i="3"/>
  <c r="AW227" i="3"/>
  <c r="AG227" i="3"/>
  <c r="BC227" i="3"/>
  <c r="W227" i="3"/>
  <c r="AR227" i="3"/>
  <c r="T225" i="3"/>
  <c r="AZ225" i="3"/>
  <c r="AJ225" i="3"/>
  <c r="AR225" i="3"/>
  <c r="AB225" i="3"/>
  <c r="BH225" i="3"/>
  <c r="N217" i="3"/>
  <c r="W217" i="3"/>
  <c r="AM217" i="3"/>
  <c r="BC217" i="3"/>
  <c r="O217" i="3"/>
  <c r="AE217" i="3"/>
  <c r="AU217" i="3"/>
  <c r="S217" i="3"/>
  <c r="AI217" i="3"/>
  <c r="AY217" i="3"/>
  <c r="AA217" i="3"/>
  <c r="AQ217" i="3"/>
  <c r="BG217" i="3"/>
  <c r="T207" i="3"/>
  <c r="S207" i="3"/>
  <c r="AQ207" i="3"/>
  <c r="AF207" i="3"/>
  <c r="BA207" i="3"/>
  <c r="AK207" i="3"/>
  <c r="BG207" i="3"/>
  <c r="AA207" i="3"/>
  <c r="AV207" i="3"/>
  <c r="M189" i="3"/>
  <c r="X189" i="3"/>
  <c r="AN189" i="3"/>
  <c r="BD189" i="3"/>
  <c r="AB189" i="3"/>
  <c r="AR189" i="3"/>
  <c r="BH189" i="3"/>
  <c r="P189" i="3"/>
  <c r="AF189" i="3"/>
  <c r="AV189" i="3"/>
  <c r="T189" i="3"/>
  <c r="AJ189" i="3"/>
  <c r="AZ189" i="3"/>
  <c r="M174" i="3"/>
  <c r="X174" i="3"/>
  <c r="AN174" i="3"/>
  <c r="BD174" i="3"/>
  <c r="P174" i="3"/>
  <c r="AF174" i="3"/>
  <c r="AV174" i="3"/>
  <c r="T174" i="3"/>
  <c r="AJ174" i="3"/>
  <c r="AZ174" i="3"/>
  <c r="AB174" i="3"/>
  <c r="AR174" i="3"/>
  <c r="BH174" i="3"/>
  <c r="M168" i="3"/>
  <c r="P168" i="3"/>
  <c r="AF168" i="3"/>
  <c r="AV168" i="3"/>
  <c r="X168" i="3"/>
  <c r="AN168" i="3"/>
  <c r="BD168" i="3"/>
  <c r="AB168" i="3"/>
  <c r="AR168" i="3"/>
  <c r="BH168" i="3"/>
  <c r="T168" i="3"/>
  <c r="AJ168" i="3"/>
  <c r="AZ168" i="3"/>
  <c r="AA127" i="3"/>
  <c r="BG127" i="3"/>
  <c r="AQ127" i="3"/>
  <c r="N112" i="3"/>
  <c r="Q112" i="3"/>
  <c r="AD112" i="3"/>
  <c r="AQ112" i="3"/>
  <c r="BG112" i="3"/>
  <c r="V112" i="3"/>
  <c r="AL112" i="3"/>
  <c r="AY112" i="3"/>
  <c r="S112" i="3"/>
  <c r="AG112" i="3"/>
  <c r="AA112" i="3"/>
  <c r="AO112" i="3"/>
  <c r="BB112" i="3"/>
  <c r="AW112" i="3"/>
  <c r="BC223" i="3"/>
  <c r="O185" i="3"/>
  <c r="O174" i="3"/>
  <c r="BB159" i="3"/>
  <c r="BE133" i="3"/>
  <c r="Y331" i="3"/>
  <c r="M349" i="3"/>
  <c r="BJ329" i="3"/>
  <c r="AY331" i="3"/>
  <c r="K255" i="3"/>
  <c r="K253" i="3"/>
  <c r="L257" i="3"/>
  <c r="L255" i="3"/>
  <c r="L253" i="3"/>
  <c r="K251" i="3"/>
  <c r="K250" i="3"/>
  <c r="L249" i="3"/>
  <c r="K249" i="3"/>
  <c r="K248" i="3"/>
  <c r="L247" i="3"/>
  <c r="K247" i="3"/>
  <c r="K246" i="3"/>
  <c r="L245" i="3"/>
  <c r="K245" i="3"/>
  <c r="K244" i="3"/>
  <c r="L243" i="3"/>
  <c r="K243" i="3"/>
  <c r="L240" i="3"/>
  <c r="L235" i="3"/>
  <c r="K235" i="3"/>
  <c r="L232" i="3"/>
  <c r="W223" i="3"/>
  <c r="L210" i="3"/>
  <c r="K210" i="3"/>
  <c r="AL202" i="3"/>
  <c r="AB201" i="3"/>
  <c r="AB182" i="3"/>
  <c r="K164" i="3"/>
  <c r="K162" i="3"/>
  <c r="K160" i="3"/>
  <c r="V159" i="3"/>
  <c r="AZ158" i="3"/>
  <c r="T158" i="3"/>
  <c r="K157" i="3"/>
  <c r="K152" i="3"/>
  <c r="BA147" i="3"/>
  <c r="U147" i="3"/>
  <c r="AS145" i="3"/>
  <c r="M145" i="3"/>
  <c r="BC144" i="3"/>
  <c r="W144" i="3"/>
  <c r="K137" i="3"/>
  <c r="L136" i="3"/>
  <c r="X134" i="3"/>
  <c r="Y133" i="3"/>
  <c r="L131" i="3"/>
  <c r="K131" i="3"/>
  <c r="BE129" i="3"/>
  <c r="N129" i="3"/>
  <c r="L128" i="3"/>
  <c r="K128" i="3"/>
  <c r="L126" i="3"/>
  <c r="K126" i="3"/>
  <c r="K122" i="3"/>
  <c r="L118" i="3"/>
  <c r="K118" i="3"/>
  <c r="BH108" i="3"/>
  <c r="AJ108" i="3"/>
  <c r="P108" i="3"/>
  <c r="BG106" i="3"/>
  <c r="AY106" i="3"/>
  <c r="AQ106" i="3"/>
  <c r="AE106" i="3"/>
  <c r="O106" i="3"/>
  <c r="BL271" i="3"/>
  <c r="BJ271" i="3"/>
  <c r="BK313" i="3"/>
  <c r="BK316" i="3"/>
  <c r="AL343" i="3"/>
  <c r="V345" i="3"/>
  <c r="V347" i="3"/>
  <c r="BG353" i="3"/>
  <c r="BJ356" i="3"/>
  <c r="AH331" i="3"/>
  <c r="BE331" i="3"/>
  <c r="AR331" i="3"/>
  <c r="BA337" i="3"/>
  <c r="AN337" i="3"/>
  <c r="W337" i="3"/>
  <c r="BH339" i="3"/>
  <c r="AQ339" i="3"/>
  <c r="Q343" i="3"/>
  <c r="AY343" i="3"/>
  <c r="AK345" i="3"/>
  <c r="X345" i="3"/>
  <c r="BE347" i="3"/>
  <c r="AR347" i="3"/>
  <c r="AA347" i="3"/>
  <c r="AW351" i="3"/>
  <c r="AJ351" i="3"/>
  <c r="S351" i="3"/>
  <c r="BD353" i="3"/>
  <c r="AT339" i="3"/>
  <c r="AT345" i="3"/>
  <c r="AT351" i="3"/>
  <c r="N345" i="3"/>
  <c r="BN399" i="3"/>
  <c r="BM416" i="3"/>
  <c r="BM435" i="3"/>
  <c r="R285" i="3"/>
  <c r="Z285" i="3"/>
  <c r="AP285" i="3"/>
  <c r="BF285" i="3"/>
  <c r="AA315" i="3"/>
  <c r="AQ315" i="3"/>
  <c r="BG315" i="3"/>
  <c r="T326" i="3"/>
  <c r="AJ326" i="3"/>
  <c r="BE315" i="3"/>
  <c r="AJ322" i="3"/>
  <c r="AF330" i="3"/>
  <c r="AN330" i="3"/>
  <c r="AN362" i="3"/>
  <c r="AN368" i="3"/>
  <c r="BD368" i="3"/>
  <c r="X368" i="3"/>
  <c r="AN378" i="3"/>
  <c r="AN384" i="3"/>
  <c r="BD384" i="3"/>
  <c r="X384" i="3"/>
  <c r="Z263" i="3"/>
  <c r="BF263" i="3"/>
  <c r="AD263" i="3"/>
  <c r="AP263" i="3"/>
  <c r="N263" i="3"/>
  <c r="AT263" i="3"/>
  <c r="M315" i="3"/>
  <c r="BC274" i="3"/>
  <c r="W274" i="3"/>
  <c r="AH274" i="3"/>
  <c r="AR274" i="3"/>
  <c r="R282" i="3"/>
  <c r="BL282" i="3" s="1"/>
  <c r="AM282" i="3"/>
  <c r="AX282" i="3"/>
  <c r="BH282" i="3"/>
  <c r="O289" i="3"/>
  <c r="T289" i="3"/>
  <c r="AE289" i="3"/>
  <c r="AP289" i="3"/>
  <c r="AZ289" i="3"/>
  <c r="AG315" i="3"/>
  <c r="V321" i="3"/>
  <c r="V329" i="3"/>
  <c r="Z367" i="3"/>
  <c r="AP367" i="3"/>
  <c r="Z383" i="3"/>
  <c r="AP383" i="3"/>
  <c r="Y403" i="3"/>
  <c r="U403" i="3"/>
  <c r="BA403" i="3"/>
  <c r="AK403" i="3"/>
  <c r="AS403" i="3"/>
  <c r="M403" i="3"/>
  <c r="BI403" i="3"/>
  <c r="AC403" i="3"/>
  <c r="AL321" i="3"/>
  <c r="AB274" i="3"/>
  <c r="W301" i="3"/>
  <c r="AI301" i="3"/>
  <c r="AY303" i="3"/>
  <c r="T322" i="3"/>
  <c r="BL356" i="3"/>
  <c r="X378" i="3"/>
  <c r="BJ378" i="3" s="1"/>
  <c r="BG400" i="3"/>
  <c r="AI415" i="3"/>
  <c r="AQ415" i="3"/>
  <c r="P203" i="3"/>
  <c r="O189" i="3"/>
  <c r="O170" i="3"/>
  <c r="AJ158" i="3"/>
  <c r="Y145" i="3"/>
  <c r="AI129" i="3"/>
  <c r="M122" i="3"/>
  <c r="BL299" i="3"/>
  <c r="BL307" i="3"/>
  <c r="BL329" i="3"/>
  <c r="AI331" i="3"/>
  <c r="Y222" i="3"/>
  <c r="P201" i="3"/>
  <c r="P182" i="3"/>
  <c r="AR158" i="3"/>
  <c r="K150" i="3"/>
  <c r="AO147" i="3"/>
  <c r="AK145" i="3"/>
  <c r="AQ144" i="3"/>
  <c r="K138" i="3"/>
  <c r="K135" i="3"/>
  <c r="AC132" i="3"/>
  <c r="AT129" i="3"/>
  <c r="K121" i="3"/>
  <c r="AZ108" i="3"/>
  <c r="AF108" i="3"/>
  <c r="BD106" i="3"/>
  <c r="AV106" i="3"/>
  <c r="AN106" i="3"/>
  <c r="AA106" i="3"/>
  <c r="BJ263" i="3"/>
  <c r="BM329" i="3"/>
  <c r="BB343" i="3"/>
  <c r="AU331" i="3"/>
  <c r="AO331" i="3"/>
  <c r="AB331" i="3"/>
  <c r="AK337" i="3"/>
  <c r="X337" i="3"/>
  <c r="BE339" i="3"/>
  <c r="AR339" i="3"/>
  <c r="AA339" i="3"/>
  <c r="AZ343" i="3"/>
  <c r="AI343" i="3"/>
  <c r="U345" i="3"/>
  <c r="BC345" i="3"/>
  <c r="AO347" i="3"/>
  <c r="AB347" i="3"/>
  <c r="BI349" i="3"/>
  <c r="BA353" i="3"/>
  <c r="AN353" i="3"/>
  <c r="AT337" i="3"/>
  <c r="AT343" i="3"/>
  <c r="N337" i="3"/>
  <c r="BL419" i="3"/>
  <c r="BJ419" i="3"/>
  <c r="BL435" i="3"/>
  <c r="R286" i="3"/>
  <c r="AD286" i="3"/>
  <c r="BA286" i="3"/>
  <c r="AK286" i="3"/>
  <c r="BF286" i="3"/>
  <c r="N286" i="3"/>
  <c r="AP286" i="3"/>
  <c r="V286" i="3"/>
  <c r="AV286" i="3"/>
  <c r="W309" i="3"/>
  <c r="AI309" i="3"/>
  <c r="Y302" i="3"/>
  <c r="U302" i="3"/>
  <c r="BA302" i="3"/>
  <c r="AG302" i="3"/>
  <c r="AK302" i="3"/>
  <c r="Q302" i="3"/>
  <c r="AW302" i="3"/>
  <c r="U310" i="3"/>
  <c r="BA310" i="3"/>
  <c r="AC310" i="3"/>
  <c r="BI310" i="3"/>
  <c r="AK310" i="3"/>
  <c r="M310" i="3"/>
  <c r="AS310" i="3"/>
  <c r="Z359" i="3"/>
  <c r="AP359" i="3"/>
  <c r="BJ359" i="3" s="1"/>
  <c r="Z375" i="3"/>
  <c r="AP375" i="3"/>
  <c r="T391" i="3"/>
  <c r="AJ391" i="3"/>
  <c r="AU391" i="3"/>
  <c r="O391" i="3"/>
  <c r="AZ391" i="3"/>
  <c r="Z391" i="3"/>
  <c r="BF391" i="3"/>
  <c r="AE391" i="3"/>
  <c r="BM265" i="3"/>
  <c r="AD284" i="3"/>
  <c r="AT284" i="3"/>
  <c r="O291" i="3"/>
  <c r="T291" i="3"/>
  <c r="AE291" i="3"/>
  <c r="AP291" i="3"/>
  <c r="AZ291" i="3"/>
  <c r="AW315" i="3"/>
  <c r="AV330" i="3"/>
  <c r="U354" i="3"/>
  <c r="AK354" i="3"/>
  <c r="BA354" i="3"/>
  <c r="BJ354" i="3" s="1"/>
  <c r="S309" i="3"/>
  <c r="AQ400" i="3"/>
  <c r="BM400" i="3" s="1"/>
  <c r="AY301" i="3"/>
  <c r="AM301" i="3"/>
  <c r="O301" i="3"/>
  <c r="S303" i="3"/>
  <c r="P330" i="3"/>
  <c r="BL265" i="3"/>
  <c r="BJ265" i="3"/>
  <c r="BN356" i="3"/>
  <c r="BK356" i="3"/>
  <c r="X380" i="3"/>
  <c r="T395" i="3"/>
  <c r="Z395" i="3"/>
  <c r="AZ395" i="3"/>
  <c r="O395" i="3"/>
  <c r="BF395" i="3"/>
  <c r="AE395" i="3"/>
  <c r="AJ395" i="3"/>
  <c r="AU395" i="3"/>
  <c r="BJ389" i="3"/>
  <c r="BJ391" i="3"/>
  <c r="BL359" i="3"/>
  <c r="BK403" i="3"/>
  <c r="BJ416" i="3"/>
  <c r="BM419" i="3"/>
  <c r="BJ435" i="3"/>
  <c r="BH260" i="3"/>
  <c r="AB260" i="3"/>
  <c r="AY309" i="3"/>
  <c r="AI315" i="3"/>
  <c r="Y315" i="3"/>
  <c r="AN364" i="3"/>
  <c r="AN380" i="3"/>
  <c r="Y397" i="3"/>
  <c r="AC397" i="3"/>
  <c r="BI397" i="3"/>
  <c r="AS397" i="3"/>
  <c r="M397" i="3"/>
  <c r="BA397" i="3"/>
  <c r="U397" i="3"/>
  <c r="AK397" i="3"/>
  <c r="Y407" i="3"/>
  <c r="AC407" i="3"/>
  <c r="BI407" i="3"/>
  <c r="M407" i="3"/>
  <c r="BA407" i="3"/>
  <c r="U407" i="3"/>
  <c r="AK407" i="3"/>
  <c r="AS407" i="3"/>
  <c r="Z280" i="3"/>
  <c r="AP280" i="3"/>
  <c r="O309" i="3"/>
  <c r="AZ326" i="3"/>
  <c r="X358" i="3"/>
  <c r="AN358" i="3"/>
  <c r="BD358" i="3"/>
  <c r="X374" i="3"/>
  <c r="AN374" i="3"/>
  <c r="BD374" i="3"/>
  <c r="T387" i="3"/>
  <c r="Z387" i="3"/>
  <c r="AZ387" i="3"/>
  <c r="AE387" i="3"/>
  <c r="AJ387" i="3"/>
  <c r="AU387" i="3"/>
  <c r="O387" i="3"/>
  <c r="BF387" i="3"/>
  <c r="Y401" i="3"/>
  <c r="M401" i="3"/>
  <c r="BN401" i="3" s="1"/>
  <c r="AS401" i="3"/>
  <c r="AK401" i="3"/>
  <c r="BA401" i="3"/>
  <c r="U401" i="3"/>
  <c r="BI401" i="3"/>
  <c r="AC401" i="3"/>
  <c r="AE301" i="3"/>
  <c r="S301" i="3"/>
  <c r="AI303" i="3"/>
  <c r="AU303" i="3"/>
  <c r="Q315" i="3"/>
  <c r="T393" i="3"/>
  <c r="O393" i="3"/>
  <c r="AU393" i="3"/>
  <c r="AE393" i="3"/>
  <c r="AJ393" i="3"/>
  <c r="AZ393" i="3"/>
  <c r="Z393" i="3"/>
  <c r="BF393" i="3"/>
  <c r="X362" i="3"/>
  <c r="W404" i="3"/>
  <c r="BG415" i="3"/>
  <c r="S415" i="3"/>
  <c r="O193" i="3"/>
  <c r="AK147" i="3"/>
  <c r="Q147" i="3"/>
  <c r="BI145" i="3"/>
  <c r="AC145" i="3"/>
  <c r="BM260" i="3"/>
  <c r="BM294" i="3"/>
  <c r="O331" i="3"/>
  <c r="AW343" i="3"/>
  <c r="AJ343" i="3"/>
  <c r="S343" i="3"/>
  <c r="BM356" i="3"/>
  <c r="K257" i="3"/>
  <c r="K256" i="3"/>
  <c r="K254" i="3"/>
  <c r="L242" i="3"/>
  <c r="L237" i="3"/>
  <c r="K237" i="3"/>
  <c r="L234" i="3"/>
  <c r="L229" i="3"/>
  <c r="K229" i="3"/>
  <c r="AS222" i="3"/>
  <c r="M222" i="3"/>
  <c r="L220" i="3"/>
  <c r="K220" i="3"/>
  <c r="L216" i="3"/>
  <c r="K216" i="3"/>
  <c r="L212" i="3"/>
  <c r="K212" i="3"/>
  <c r="L209" i="3"/>
  <c r="N209" i="3" s="1"/>
  <c r="L208" i="3"/>
  <c r="V208" i="3" s="1"/>
  <c r="L206" i="3"/>
  <c r="K206" i="3"/>
  <c r="AT202" i="3"/>
  <c r="L198" i="3"/>
  <c r="K198" i="3"/>
  <c r="L192" i="3"/>
  <c r="K192" i="3"/>
  <c r="L188" i="3"/>
  <c r="K188" i="3"/>
  <c r="L179" i="3"/>
  <c r="K179" i="3"/>
  <c r="K177" i="3"/>
  <c r="L173" i="3"/>
  <c r="K173" i="3"/>
  <c r="L169" i="3"/>
  <c r="K169" i="3"/>
  <c r="K163" i="3"/>
  <c r="X160" i="3"/>
  <c r="BH158" i="3"/>
  <c r="K151" i="3"/>
  <c r="BE147" i="3"/>
  <c r="BA145" i="3"/>
  <c r="BG144" i="3"/>
  <c r="L143" i="3"/>
  <c r="K143" i="3"/>
  <c r="L139" i="3"/>
  <c r="AS134" i="3"/>
  <c r="AT133" i="3"/>
  <c r="BD132" i="3"/>
  <c r="M132" i="3"/>
  <c r="L130" i="3"/>
  <c r="K130" i="3"/>
  <c r="Y129" i="3"/>
  <c r="K120" i="3"/>
  <c r="M120" i="3" s="1"/>
  <c r="L117" i="3"/>
  <c r="L115" i="3"/>
  <c r="K115" i="3"/>
  <c r="L114" i="3"/>
  <c r="AQ114" i="3" s="1"/>
  <c r="AR108" i="3"/>
  <c r="BH106" i="3"/>
  <c r="AZ106" i="3"/>
  <c r="AR106" i="3"/>
  <c r="AI106" i="3"/>
  <c r="S106" i="3"/>
  <c r="L105" i="3"/>
  <c r="BL260" i="3"/>
  <c r="BJ260" i="3"/>
  <c r="BJ270" i="3"/>
  <c r="BM271" i="3"/>
  <c r="BN310" i="3"/>
  <c r="V343" i="3"/>
  <c r="AI353" i="3"/>
  <c r="BM354" i="3"/>
  <c r="AD331" i="3"/>
  <c r="BH331" i="3"/>
  <c r="BD337" i="3"/>
  <c r="Y339" i="3"/>
  <c r="BG339" i="3"/>
  <c r="AG343" i="3"/>
  <c r="T343" i="3"/>
  <c r="BA345" i="3"/>
  <c r="AN345" i="3"/>
  <c r="W345" i="3"/>
  <c r="BH347" i="3"/>
  <c r="AQ347" i="3"/>
  <c r="AV349" i="3"/>
  <c r="AZ351" i="3"/>
  <c r="AI351" i="3"/>
  <c r="U353" i="3"/>
  <c r="AA353" i="3"/>
  <c r="AT347" i="3"/>
  <c r="AM353" i="3"/>
  <c r="N353" i="3"/>
  <c r="BL389" i="3"/>
  <c r="BL391" i="3"/>
  <c r="BL393" i="3"/>
  <c r="BK401" i="3"/>
  <c r="BL416" i="3"/>
  <c r="N272" i="3"/>
  <c r="AJ272" i="3"/>
  <c r="AZ272" i="3"/>
  <c r="V272" i="3"/>
  <c r="AP272" i="3"/>
  <c r="BF272" i="3"/>
  <c r="Z272" i="3"/>
  <c r="AR272" i="3"/>
  <c r="BH272" i="3"/>
  <c r="AH272" i="3"/>
  <c r="AX272" i="3"/>
  <c r="Y308" i="3"/>
  <c r="AG308" i="3"/>
  <c r="AK308" i="3"/>
  <c r="Q308" i="3"/>
  <c r="AW308" i="3"/>
  <c r="U308" i="3"/>
  <c r="BA308" i="3"/>
  <c r="V325" i="3"/>
  <c r="AL325" i="3"/>
  <c r="BB325" i="3"/>
  <c r="AN332" i="3"/>
  <c r="BJ332" i="3" s="1"/>
  <c r="BD332" i="3"/>
  <c r="BL332" i="3" s="1"/>
  <c r="Q266" i="3"/>
  <c r="AB266" i="3"/>
  <c r="AJ266" i="3"/>
  <c r="AR266" i="3"/>
  <c r="BH266" i="3"/>
  <c r="AN366" i="3"/>
  <c r="BD366" i="3"/>
  <c r="X366" i="3"/>
  <c r="AN382" i="3"/>
  <c r="BD382" i="3"/>
  <c r="X382" i="3"/>
  <c r="Z261" i="3"/>
  <c r="BF261" i="3"/>
  <c r="AD261" i="3"/>
  <c r="AP261" i="3"/>
  <c r="N261" i="3"/>
  <c r="BN261" i="3" s="1"/>
  <c r="AT261" i="3"/>
  <c r="O287" i="3"/>
  <c r="T287" i="3"/>
  <c r="AE287" i="3"/>
  <c r="AP287" i="3"/>
  <c r="AZ287" i="3"/>
  <c r="AU309" i="3"/>
  <c r="X360" i="3"/>
  <c r="AN360" i="3"/>
  <c r="BD360" i="3"/>
  <c r="BL360" i="3" s="1"/>
  <c r="X376" i="3"/>
  <c r="AN376" i="3"/>
  <c r="BD376" i="3"/>
  <c r="V284" i="3"/>
  <c r="T266" i="3"/>
  <c r="AU301" i="3"/>
  <c r="BC301" i="3"/>
  <c r="BJ301" i="3" s="1"/>
  <c r="AE303" i="3"/>
  <c r="O303" i="3"/>
  <c r="BL303" i="3" s="1"/>
  <c r="AJ320" i="3"/>
  <c r="X364" i="3"/>
  <c r="BN262" i="3"/>
  <c r="BK262" i="3"/>
  <c r="BK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M301" i="3"/>
  <c r="BN302" i="3"/>
  <c r="BK302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AZ345" i="3"/>
  <c r="AJ345" i="3"/>
  <c r="T345" i="3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A343" i="3"/>
  <c r="AK343" i="3"/>
  <c r="U343" i="3"/>
  <c r="BD343" i="3"/>
  <c r="AN343" i="3"/>
  <c r="X343" i="3"/>
  <c r="BC343" i="3"/>
  <c r="AM343" i="3"/>
  <c r="W343" i="3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A351" i="3"/>
  <c r="AK351" i="3"/>
  <c r="U351" i="3"/>
  <c r="BD351" i="3"/>
  <c r="AN351" i="3"/>
  <c r="X351" i="3"/>
  <c r="BC351" i="3"/>
  <c r="AM351" i="3"/>
  <c r="W351" i="3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S245" i="3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S243" i="3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S257" i="3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S210" i="3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N225" i="3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X224" i="3" s="1"/>
  <c r="AB224" i="3"/>
  <c r="AJ224" i="3"/>
  <c r="AN224" i="3"/>
  <c r="BD224" i="3"/>
  <c r="BH224" i="3"/>
  <c r="W224" i="3"/>
  <c r="AI224" i="3"/>
  <c r="AQ224" i="3"/>
  <c r="AY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D225" i="3"/>
  <c r="AV225" i="3"/>
  <c r="AN225" i="3"/>
  <c r="AF225" i="3"/>
  <c r="X225" i="3"/>
  <c r="AU223" i="3"/>
  <c r="AE223" i="3"/>
  <c r="O223" i="3"/>
  <c r="P222" i="3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L228" i="3"/>
  <c r="X228" i="3" s="1"/>
  <c r="BI227" i="3"/>
  <c r="BD227" i="3"/>
  <c r="AY227" i="3"/>
  <c r="AS227" i="3"/>
  <c r="AN227" i="3"/>
  <c r="AI227" i="3"/>
  <c r="AC227" i="3"/>
  <c r="X227" i="3"/>
  <c r="S227" i="3"/>
  <c r="M227" i="3"/>
  <c r="BC225" i="3"/>
  <c r="AU225" i="3"/>
  <c r="AM225" i="3"/>
  <c r="AE225" i="3"/>
  <c r="W225" i="3"/>
  <c r="O225" i="3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P215" i="3"/>
  <c r="BH213" i="3"/>
  <c r="BD213" i="3"/>
  <c r="AZ213" i="3"/>
  <c r="AV213" i="3"/>
  <c r="AR213" i="3"/>
  <c r="AN213" i="3"/>
  <c r="AJ213" i="3"/>
  <c r="AF213" i="3"/>
  <c r="AB213" i="3"/>
  <c r="X213" i="3"/>
  <c r="T213" i="3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W200" i="3" s="1"/>
  <c r="S200" i="3"/>
  <c r="AE200" i="3"/>
  <c r="AQ200" i="3"/>
  <c r="AY200" i="3"/>
  <c r="P200" i="3"/>
  <c r="AB200" i="3"/>
  <c r="AJ200" i="3"/>
  <c r="AR200" i="3"/>
  <c r="AZ200" i="3"/>
  <c r="BH200" i="3"/>
  <c r="Q200" i="3"/>
  <c r="Y200" i="3"/>
  <c r="AG200" i="3"/>
  <c r="AO200" i="3"/>
  <c r="AW200" i="3"/>
  <c r="BE200" i="3"/>
  <c r="BF198" i="3"/>
  <c r="AP198" i="3"/>
  <c r="BD197" i="3"/>
  <c r="AN197" i="3"/>
  <c r="X197" i="3"/>
  <c r="M197" i="3"/>
  <c r="N194" i="3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S194" i="3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F217" i="3"/>
  <c r="BB217" i="3"/>
  <c r="AX217" i="3"/>
  <c r="AT217" i="3"/>
  <c r="AP217" i="3"/>
  <c r="AL217" i="3"/>
  <c r="AH217" i="3"/>
  <c r="AD217" i="3"/>
  <c r="Z217" i="3"/>
  <c r="V217" i="3"/>
  <c r="R217" i="3"/>
  <c r="BF215" i="3"/>
  <c r="BB215" i="3"/>
  <c r="AX215" i="3"/>
  <c r="AT215" i="3"/>
  <c r="AP215" i="3"/>
  <c r="AL215" i="3"/>
  <c r="AH215" i="3"/>
  <c r="AD215" i="3"/>
  <c r="Z215" i="3"/>
  <c r="V215" i="3"/>
  <c r="R215" i="3"/>
  <c r="BF213" i="3"/>
  <c r="BB213" i="3"/>
  <c r="AX213" i="3"/>
  <c r="AT213" i="3"/>
  <c r="AP213" i="3"/>
  <c r="AL213" i="3"/>
  <c r="AH213" i="3"/>
  <c r="AD213" i="3"/>
  <c r="Z213" i="3"/>
  <c r="V213" i="3"/>
  <c r="R213" i="3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N200" i="3"/>
  <c r="O199" i="3"/>
  <c r="S199" i="3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R184" i="3"/>
  <c r="V184" i="3"/>
  <c r="Z184" i="3"/>
  <c r="AD184" i="3"/>
  <c r="AH184" i="3"/>
  <c r="L183" i="3"/>
  <c r="AA183" i="3" s="1"/>
  <c r="BC183" i="3"/>
  <c r="AZ183" i="3"/>
  <c r="AZ182" i="3"/>
  <c r="AJ182" i="3"/>
  <c r="T182" i="3"/>
  <c r="AT179" i="3"/>
  <c r="AD179" i="3"/>
  <c r="N179" i="3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F191" i="3"/>
  <c r="BB191" i="3"/>
  <c r="AX191" i="3"/>
  <c r="AT191" i="3"/>
  <c r="AP191" i="3"/>
  <c r="AL191" i="3"/>
  <c r="AH191" i="3"/>
  <c r="AD191" i="3"/>
  <c r="Z191" i="3"/>
  <c r="V191" i="3"/>
  <c r="R191" i="3"/>
  <c r="N191" i="3"/>
  <c r="BF189" i="3"/>
  <c r="BB189" i="3"/>
  <c r="AX189" i="3"/>
  <c r="AT189" i="3"/>
  <c r="AP189" i="3"/>
  <c r="AL189" i="3"/>
  <c r="AH189" i="3"/>
  <c r="AD189" i="3"/>
  <c r="Z189" i="3"/>
  <c r="V189" i="3"/>
  <c r="R189" i="3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B183" i="3"/>
  <c r="AL183" i="3"/>
  <c r="V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S179" i="3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 s="1"/>
  <c r="AQ177" i="3"/>
  <c r="AB177" i="3"/>
  <c r="BH177" i="3"/>
  <c r="AO177" i="3"/>
  <c r="N173" i="3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G170" i="3"/>
  <c r="BC170" i="3"/>
  <c r="AY170" i="3"/>
  <c r="AU170" i="3"/>
  <c r="AQ170" i="3"/>
  <c r="AM170" i="3"/>
  <c r="AI170" i="3"/>
  <c r="AE170" i="3"/>
  <c r="AA170" i="3"/>
  <c r="W170" i="3"/>
  <c r="S170" i="3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N17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AT159" i="3"/>
  <c r="AD159" i="3"/>
  <c r="N159" i="3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H140" i="3"/>
  <c r="BD140" i="3"/>
  <c r="AZ140" i="3"/>
  <c r="AV140" i="3"/>
  <c r="AR140" i="3"/>
  <c r="AN140" i="3"/>
  <c r="AJ140" i="3"/>
  <c r="AF140" i="3"/>
  <c r="AB140" i="3"/>
  <c r="X140" i="3"/>
  <c r="T140" i="3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AU127" i="3"/>
  <c r="AE127" i="3"/>
  <c r="O127" i="3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D113" i="3"/>
  <c r="AS113" i="3"/>
  <c r="AI113" i="3"/>
  <c r="X113" i="3"/>
  <c r="M113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K31" i="3" s="1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L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K40" i="3" s="1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L57" i="3" s="1"/>
  <c r="J57" i="3"/>
  <c r="E58" i="3"/>
  <c r="F58" i="3"/>
  <c r="G58" i="3"/>
  <c r="H58" i="3"/>
  <c r="I58" i="3"/>
  <c r="J58" i="3"/>
  <c r="E59" i="3"/>
  <c r="F59" i="3"/>
  <c r="G59" i="3"/>
  <c r="H59" i="3"/>
  <c r="I59" i="3"/>
  <c r="L59" i="3" s="1"/>
  <c r="AV59" i="3" s="1"/>
  <c r="J59" i="3"/>
  <c r="K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K70" i="3" s="1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K72" i="3"/>
  <c r="E73" i="3"/>
  <c r="F73" i="3"/>
  <c r="G73" i="3"/>
  <c r="H73" i="3"/>
  <c r="I73" i="3"/>
  <c r="J73" i="3"/>
  <c r="E74" i="3"/>
  <c r="F74" i="3"/>
  <c r="K74" i="3" s="1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L76" i="3" s="1"/>
  <c r="J76" i="3"/>
  <c r="K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K86" i="3" s="1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BL172" i="3" l="1"/>
  <c r="BK172" i="3"/>
  <c r="BJ351" i="3"/>
  <c r="BM386" i="3"/>
  <c r="BL386" i="3"/>
  <c r="BL354" i="3"/>
  <c r="BL264" i="3"/>
  <c r="U145" i="3"/>
  <c r="BJ415" i="3"/>
  <c r="L63" i="3"/>
  <c r="L85" i="3"/>
  <c r="L84" i="3"/>
  <c r="L83" i="3"/>
  <c r="L82" i="3"/>
  <c r="L80" i="3"/>
  <c r="L74" i="3"/>
  <c r="AI74" i="3" s="1"/>
  <c r="L70" i="3"/>
  <c r="K63" i="3"/>
  <c r="L61" i="3"/>
  <c r="K61" i="3"/>
  <c r="L56" i="3"/>
  <c r="K55" i="3"/>
  <c r="L54" i="3"/>
  <c r="L48" i="3"/>
  <c r="L47" i="3"/>
  <c r="K46" i="3"/>
  <c r="K44" i="3"/>
  <c r="L43" i="3"/>
  <c r="L31" i="3"/>
  <c r="BN172" i="3"/>
  <c r="BK170" i="3"/>
  <c r="BE177" i="3"/>
  <c r="Y177" i="3"/>
  <c r="AR177" i="3"/>
  <c r="BG177" i="3"/>
  <c r="AA177" i="3"/>
  <c r="BN193" i="3"/>
  <c r="AD200" i="3"/>
  <c r="BI200" i="3"/>
  <c r="BA200" i="3"/>
  <c r="AS200" i="3"/>
  <c r="AK200" i="3"/>
  <c r="AC200" i="3"/>
  <c r="U200" i="3"/>
  <c r="M200" i="3"/>
  <c r="BD200" i="3"/>
  <c r="AV200" i="3"/>
  <c r="AN200" i="3"/>
  <c r="AF200" i="3"/>
  <c r="T200" i="3"/>
  <c r="BG200" i="3"/>
  <c r="AU200" i="3"/>
  <c r="AI200" i="3"/>
  <c r="AA200" i="3"/>
  <c r="O200" i="3"/>
  <c r="BL225" i="3"/>
  <c r="BM360" i="3"/>
  <c r="BM415" i="3"/>
  <c r="BJ387" i="3"/>
  <c r="BL397" i="3"/>
  <c r="BJ397" i="3"/>
  <c r="BJ395" i="3"/>
  <c r="BJ282" i="3"/>
  <c r="BL415" i="3"/>
  <c r="BJ264" i="3"/>
  <c r="L104" i="3"/>
  <c r="K103" i="3"/>
  <c r="L102" i="3"/>
  <c r="K101" i="3"/>
  <c r="L100" i="3"/>
  <c r="K99" i="3"/>
  <c r="L98" i="3"/>
  <c r="K97" i="3"/>
  <c r="L96" i="3"/>
  <c r="K95" i="3"/>
  <c r="K93" i="3"/>
  <c r="K91" i="3"/>
  <c r="L86" i="3"/>
  <c r="S76" i="3"/>
  <c r="O70" i="3"/>
  <c r="L69" i="3"/>
  <c r="L52" i="3"/>
  <c r="L40" i="3"/>
  <c r="AL40" i="3" s="1"/>
  <c r="L38" i="3"/>
  <c r="K38" i="3"/>
  <c r="L36" i="3"/>
  <c r="K36" i="3"/>
  <c r="L34" i="3"/>
  <c r="L32" i="3"/>
  <c r="K32" i="3"/>
  <c r="BL184" i="3"/>
  <c r="BM194" i="3"/>
  <c r="BL214" i="3"/>
  <c r="BJ214" i="3"/>
  <c r="BL257" i="3"/>
  <c r="BJ257" i="3"/>
  <c r="BJ386" i="3"/>
  <c r="BL301" i="3"/>
  <c r="BM282" i="3"/>
  <c r="AL159" i="3"/>
  <c r="N202" i="3"/>
  <c r="V202" i="3"/>
  <c r="AD202" i="3"/>
  <c r="BB202" i="3"/>
  <c r="K84" i="3"/>
  <c r="K82" i="3"/>
  <c r="AI82" i="3" s="1"/>
  <c r="K80" i="3"/>
  <c r="L78" i="3"/>
  <c r="K78" i="3"/>
  <c r="L75" i="3"/>
  <c r="K75" i="3"/>
  <c r="L72" i="3"/>
  <c r="AJ31" i="3"/>
  <c r="BK189" i="3"/>
  <c r="BK203" i="3"/>
  <c r="AN183" i="3"/>
  <c r="AQ183" i="3"/>
  <c r="BM193" i="3"/>
  <c r="BK193" i="3"/>
  <c r="BL194" i="3"/>
  <c r="BJ194" i="3"/>
  <c r="BC224" i="3"/>
  <c r="AA224" i="3"/>
  <c r="AZ224" i="3"/>
  <c r="T224" i="3"/>
  <c r="BM243" i="3"/>
  <c r="BJ243" i="3"/>
  <c r="BL387" i="3"/>
  <c r="BL395" i="3"/>
  <c r="BM359" i="3"/>
  <c r="BL170" i="3"/>
  <c r="BM397" i="3"/>
  <c r="BM332" i="3"/>
  <c r="P236" i="3"/>
  <c r="L94" i="3"/>
  <c r="L92" i="3"/>
  <c r="L90" i="3"/>
  <c r="O86" i="3"/>
  <c r="L50" i="3"/>
  <c r="V40" i="3"/>
  <c r="L33" i="3"/>
  <c r="AZ31" i="3"/>
  <c r="L29" i="3"/>
  <c r="BJ129" i="3"/>
  <c r="BM142" i="3"/>
  <c r="BJ159" i="3"/>
  <c r="BM172" i="3"/>
  <c r="AB183" i="3"/>
  <c r="AI183" i="3"/>
  <c r="BJ184" i="3"/>
  <c r="BL213" i="3"/>
  <c r="X200" i="3"/>
  <c r="BC200" i="3"/>
  <c r="AM200" i="3"/>
  <c r="BL221" i="3"/>
  <c r="BL243" i="3"/>
  <c r="BN349" i="3"/>
  <c r="BL193" i="3"/>
  <c r="BJ393" i="3"/>
  <c r="BK407" i="3"/>
  <c r="BM378" i="3"/>
  <c r="BM264" i="3"/>
  <c r="X158" i="3"/>
  <c r="P227" i="3"/>
  <c r="K88" i="3"/>
  <c r="K85" i="3"/>
  <c r="K83" i="3"/>
  <c r="U83" i="3" s="1"/>
  <c r="L77" i="3"/>
  <c r="K77" i="3"/>
  <c r="S72" i="3"/>
  <c r="L67" i="3"/>
  <c r="K67" i="3"/>
  <c r="L65" i="3"/>
  <c r="K65" i="3"/>
  <c r="M59" i="3"/>
  <c r="K47" i="3"/>
  <c r="K45" i="3"/>
  <c r="K35" i="3"/>
  <c r="AB31" i="3"/>
  <c r="K29" i="3"/>
  <c r="BL108" i="3"/>
  <c r="BJ170" i="3"/>
  <c r="BJ172" i="3"/>
  <c r="BM170" i="3"/>
  <c r="BN170" i="3"/>
  <c r="BJ193" i="3"/>
  <c r="BH183" i="3"/>
  <c r="T183" i="3"/>
  <c r="W183" i="3"/>
  <c r="BM214" i="3"/>
  <c r="BM257" i="3"/>
  <c r="BJ343" i="3"/>
  <c r="BM303" i="3"/>
  <c r="BJ360" i="3"/>
  <c r="P238" i="3"/>
  <c r="AK222" i="3"/>
  <c r="U222" i="3"/>
  <c r="AC222" i="3"/>
  <c r="BA222" i="3"/>
  <c r="BI222" i="3"/>
  <c r="AI80" i="3"/>
  <c r="S80" i="3"/>
  <c r="O78" i="3"/>
  <c r="S78" i="3"/>
  <c r="AI78" i="3"/>
  <c r="M63" i="3"/>
  <c r="AB63" i="3"/>
  <c r="BH63" i="3"/>
  <c r="P63" i="3"/>
  <c r="AF63" i="3"/>
  <c r="AV63" i="3"/>
  <c r="T63" i="3"/>
  <c r="AJ63" i="3"/>
  <c r="AZ63" i="3"/>
  <c r="X63" i="3"/>
  <c r="AN63" i="3"/>
  <c r="BD63" i="3"/>
  <c r="AR63" i="3"/>
  <c r="AY84" i="3"/>
  <c r="S84" i="3"/>
  <c r="AI84" i="3"/>
  <c r="AI67" i="3"/>
  <c r="AQ67" i="3"/>
  <c r="BD67" i="3"/>
  <c r="AA67" i="3"/>
  <c r="BH65" i="3"/>
  <c r="AJ65" i="3"/>
  <c r="AR65" i="3"/>
  <c r="T65" i="3"/>
  <c r="AZ65" i="3"/>
  <c r="AB65" i="3"/>
  <c r="T35" i="3"/>
  <c r="Z35" i="3"/>
  <c r="AE35" i="3"/>
  <c r="AK35" i="3"/>
  <c r="AP35" i="3"/>
  <c r="AT35" i="3"/>
  <c r="AX35" i="3"/>
  <c r="BB35" i="3"/>
  <c r="BF35" i="3"/>
  <c r="N35" i="3"/>
  <c r="U35" i="3"/>
  <c r="AA35" i="3"/>
  <c r="AG35" i="3"/>
  <c r="AL35" i="3"/>
  <c r="AQ35" i="3"/>
  <c r="AU35" i="3"/>
  <c r="AY35" i="3"/>
  <c r="BC35" i="3"/>
  <c r="BG35" i="3"/>
  <c r="P35" i="3"/>
  <c r="V35" i="3"/>
  <c r="AC35" i="3"/>
  <c r="AH35" i="3"/>
  <c r="AM35" i="3"/>
  <c r="AR35" i="3"/>
  <c r="AV35" i="3"/>
  <c r="AZ35" i="3"/>
  <c r="BD35" i="3"/>
  <c r="BH35" i="3"/>
  <c r="Q35" i="3"/>
  <c r="Y35" i="3"/>
  <c r="AD35" i="3"/>
  <c r="AI35" i="3"/>
  <c r="AO35" i="3"/>
  <c r="AS35" i="3"/>
  <c r="AW35" i="3"/>
  <c r="BA35" i="3"/>
  <c r="BE35" i="3"/>
  <c r="BI35" i="3"/>
  <c r="AA38" i="3"/>
  <c r="BG38" i="3"/>
  <c r="AI38" i="3"/>
  <c r="AQ38" i="3"/>
  <c r="S38" i="3"/>
  <c r="AY38" i="3"/>
  <c r="AY78" i="3"/>
  <c r="K90" i="3"/>
  <c r="K89" i="3"/>
  <c r="L87" i="3"/>
  <c r="K87" i="3"/>
  <c r="BA83" i="3"/>
  <c r="BA77" i="3"/>
  <c r="AY76" i="3"/>
  <c r="L73" i="3"/>
  <c r="K73" i="3"/>
  <c r="L71" i="3"/>
  <c r="K71" i="3"/>
  <c r="BA71" i="3" s="1"/>
  <c r="K69" i="3"/>
  <c r="L68" i="3"/>
  <c r="K68" i="3"/>
  <c r="AR59" i="3"/>
  <c r="X59" i="3"/>
  <c r="L58" i="3"/>
  <c r="K58" i="3"/>
  <c r="L53" i="3"/>
  <c r="L51" i="3"/>
  <c r="K50" i="3"/>
  <c r="L49" i="3"/>
  <c r="V47" i="3"/>
  <c r="K43" i="3"/>
  <c r="L41" i="3"/>
  <c r="BF40" i="3"/>
  <c r="AG40" i="3"/>
  <c r="L37" i="3"/>
  <c r="K37" i="3"/>
  <c r="K34" i="3"/>
  <c r="AR31" i="3"/>
  <c r="X31" i="3"/>
  <c r="BM106" i="3"/>
  <c r="BK122" i="3"/>
  <c r="BL127" i="3"/>
  <c r="AE123" i="3"/>
  <c r="N123" i="3"/>
  <c r="AX123" i="3"/>
  <c r="AW123" i="3"/>
  <c r="Q123" i="3"/>
  <c r="AJ123" i="3"/>
  <c r="BM140" i="3"/>
  <c r="BL142" i="3"/>
  <c r="BN174" i="3"/>
  <c r="BN176" i="3"/>
  <c r="BN180" i="3"/>
  <c r="BM173" i="3"/>
  <c r="BA177" i="3"/>
  <c r="AK177" i="3"/>
  <c r="U177" i="3"/>
  <c r="BD177" i="3"/>
  <c r="AN177" i="3"/>
  <c r="X177" i="3"/>
  <c r="BC177" i="3"/>
  <c r="AM177" i="3"/>
  <c r="W177" i="3"/>
  <c r="AD183" i="3"/>
  <c r="BL185" i="3"/>
  <c r="BL187" i="3"/>
  <c r="BL189" i="3"/>
  <c r="BL191" i="3"/>
  <c r="BL195" i="3"/>
  <c r="BD183" i="3"/>
  <c r="AJ183" i="3"/>
  <c r="BG183" i="3"/>
  <c r="AM183" i="3"/>
  <c r="S183" i="3"/>
  <c r="BL219" i="3"/>
  <c r="BL186" i="3"/>
  <c r="BJ186" i="3"/>
  <c r="BJ209" i="3"/>
  <c r="BJ217" i="3"/>
  <c r="Y228" i="3"/>
  <c r="BL227" i="3"/>
  <c r="BM210" i="3"/>
  <c r="BL256" i="3"/>
  <c r="BM245" i="3"/>
  <c r="BL331" i="3"/>
  <c r="BN303" i="3"/>
  <c r="BA143" i="3"/>
  <c r="AS143" i="3"/>
  <c r="BI143" i="3"/>
  <c r="AW143" i="3"/>
  <c r="BE143" i="3"/>
  <c r="Z198" i="3"/>
  <c r="BB198" i="3"/>
  <c r="V198" i="3"/>
  <c r="AL198" i="3"/>
  <c r="AD131" i="3"/>
  <c r="AT131" i="3"/>
  <c r="Y131" i="3"/>
  <c r="AI131" i="3"/>
  <c r="N131" i="3"/>
  <c r="BE131" i="3"/>
  <c r="BE114" i="3"/>
  <c r="AG114" i="3"/>
  <c r="V114" i="3"/>
  <c r="AL208" i="3"/>
  <c r="AW208" i="3"/>
  <c r="M208" i="3"/>
  <c r="L103" i="3"/>
  <c r="L101" i="3"/>
  <c r="L97" i="3"/>
  <c r="L95" i="3"/>
  <c r="L91" i="3"/>
  <c r="AI86" i="3"/>
  <c r="AK75" i="3"/>
  <c r="AI72" i="3"/>
  <c r="AY72" i="3"/>
  <c r="AI70" i="3"/>
  <c r="AY70" i="3"/>
  <c r="U69" i="3"/>
  <c r="BH59" i="3"/>
  <c r="AN59" i="3"/>
  <c r="P59" i="3"/>
  <c r="L55" i="3"/>
  <c r="P55" i="3" s="1"/>
  <c r="L45" i="3"/>
  <c r="AL45" i="3" s="1"/>
  <c r="L44" i="3"/>
  <c r="BF44" i="3" s="1"/>
  <c r="BB40" i="3"/>
  <c r="AA40" i="3"/>
  <c r="BH31" i="3"/>
  <c r="AN31" i="3"/>
  <c r="T31" i="3"/>
  <c r="W123" i="3"/>
  <c r="BG123" i="3"/>
  <c r="AP123" i="3"/>
  <c r="AS123" i="3"/>
  <c r="M123" i="3"/>
  <c r="AF123" i="3"/>
  <c r="BL140" i="3"/>
  <c r="BM148" i="3"/>
  <c r="BM144" i="3"/>
  <c r="BL174" i="3"/>
  <c r="BL176" i="3"/>
  <c r="BK168" i="3"/>
  <c r="BL173" i="3"/>
  <c r="BJ173" i="3"/>
  <c r="AW177" i="3"/>
  <c r="AG177" i="3"/>
  <c r="Q177" i="3"/>
  <c r="AZ177" i="3"/>
  <c r="AJ177" i="3"/>
  <c r="T177" i="3"/>
  <c r="AY177" i="3"/>
  <c r="AI177" i="3"/>
  <c r="S177" i="3"/>
  <c r="BL217" i="3"/>
  <c r="BM207" i="3"/>
  <c r="BJ211" i="3"/>
  <c r="BJ219" i="3"/>
  <c r="AT228" i="3"/>
  <c r="BJ225" i="3"/>
  <c r="BJ227" i="3"/>
  <c r="BL210" i="3"/>
  <c r="BJ210" i="3"/>
  <c r="BL245" i="3"/>
  <c r="BJ245" i="3"/>
  <c r="BJ347" i="3"/>
  <c r="BJ339" i="3"/>
  <c r="BJ345" i="3"/>
  <c r="BJ337" i="3"/>
  <c r="AC130" i="3"/>
  <c r="AI130" i="3"/>
  <c r="M130" i="3"/>
  <c r="BD130" i="3"/>
  <c r="X130" i="3"/>
  <c r="AS130" i="3"/>
  <c r="Z135" i="3"/>
  <c r="AT135" i="3"/>
  <c r="AX135" i="3"/>
  <c r="AL135" i="3"/>
  <c r="BB135" i="3"/>
  <c r="AH135" i="3"/>
  <c r="R135" i="3"/>
  <c r="AP135" i="3"/>
  <c r="BF135" i="3"/>
  <c r="Q122" i="3"/>
  <c r="AJ122" i="3"/>
  <c r="AR122" i="3"/>
  <c r="T122" i="3"/>
  <c r="AZ122" i="3"/>
  <c r="AB122" i="3"/>
  <c r="BH122" i="3"/>
  <c r="AL157" i="3"/>
  <c r="BB157" i="3"/>
  <c r="V157" i="3"/>
  <c r="P160" i="3"/>
  <c r="AN160" i="3"/>
  <c r="AZ160" i="3"/>
  <c r="AB160" i="3"/>
  <c r="AT160" i="3"/>
  <c r="BD160" i="3"/>
  <c r="AJ160" i="3"/>
  <c r="AV160" i="3"/>
  <c r="BH160" i="3"/>
  <c r="T160" i="3"/>
  <c r="AR160" i="3"/>
  <c r="BB160" i="3"/>
  <c r="AI114" i="3"/>
  <c r="AT114" i="3"/>
  <c r="Q208" i="3"/>
  <c r="AA208" i="3"/>
  <c r="L99" i="3"/>
  <c r="L93" i="3"/>
  <c r="AY86" i="3"/>
  <c r="AK77" i="3"/>
  <c r="AI76" i="3"/>
  <c r="L89" i="3"/>
  <c r="L88" i="3"/>
  <c r="AF88" i="3" s="1"/>
  <c r="S86" i="3"/>
  <c r="BA85" i="3"/>
  <c r="L81" i="3"/>
  <c r="K81" i="3"/>
  <c r="L79" i="3"/>
  <c r="K79" i="3"/>
  <c r="S70" i="3"/>
  <c r="L66" i="3"/>
  <c r="K66" i="3"/>
  <c r="L62" i="3"/>
  <c r="K62" i="3"/>
  <c r="BD59" i="3"/>
  <c r="AF59" i="3"/>
  <c r="K57" i="3"/>
  <c r="S57" i="3" s="1"/>
  <c r="BF55" i="3"/>
  <c r="AL55" i="3"/>
  <c r="K53" i="3"/>
  <c r="K51" i="3"/>
  <c r="K49" i="3"/>
  <c r="AT45" i="3"/>
  <c r="K41" i="3"/>
  <c r="AW40" i="3"/>
  <c r="Q40" i="3"/>
  <c r="L39" i="3"/>
  <c r="K39" i="3"/>
  <c r="K33" i="3"/>
  <c r="BD31" i="3"/>
  <c r="P31" i="3"/>
  <c r="K30" i="3"/>
  <c r="BJ112" i="3"/>
  <c r="BK120" i="3"/>
  <c r="BN122" i="3"/>
  <c r="AT123" i="3"/>
  <c r="AI123" i="3"/>
  <c r="R123" i="3"/>
  <c r="AG123" i="3"/>
  <c r="AZ123" i="3"/>
  <c r="T123" i="3"/>
  <c r="BJ131" i="3"/>
  <c r="BK132" i="3"/>
  <c r="BK145" i="3"/>
  <c r="BJ168" i="3"/>
  <c r="BI177" i="3"/>
  <c r="AS177" i="3"/>
  <c r="AC177" i="3"/>
  <c r="M177" i="3"/>
  <c r="AV177" i="3"/>
  <c r="AF177" i="3"/>
  <c r="P177" i="3"/>
  <c r="AU177" i="3"/>
  <c r="AE177" i="3"/>
  <c r="N183" i="3"/>
  <c r="AT183" i="3"/>
  <c r="AR183" i="3"/>
  <c r="X183" i="3"/>
  <c r="AY183" i="3"/>
  <c r="BK199" i="3"/>
  <c r="BL215" i="3"/>
  <c r="BM213" i="3"/>
  <c r="BM215" i="3"/>
  <c r="BM217" i="3"/>
  <c r="BM219" i="3"/>
  <c r="BM227" i="3"/>
  <c r="BG224" i="3"/>
  <c r="AM224" i="3"/>
  <c r="S224" i="3"/>
  <c r="AR224" i="3"/>
  <c r="BM225" i="3"/>
  <c r="BJ256" i="3"/>
  <c r="BL248" i="3"/>
  <c r="BL347" i="3"/>
  <c r="BL339" i="3"/>
  <c r="BJ353" i="3"/>
  <c r="BM345" i="3"/>
  <c r="Z179" i="3"/>
  <c r="BB179" i="3"/>
  <c r="BJ179" i="3" s="1"/>
  <c r="V179" i="3"/>
  <c r="AL179" i="3"/>
  <c r="BN397" i="3"/>
  <c r="BK397" i="3"/>
  <c r="N114" i="3"/>
  <c r="Y114" i="3"/>
  <c r="BB208" i="3"/>
  <c r="AQ208" i="3"/>
  <c r="V90" i="3"/>
  <c r="AK83" i="3"/>
  <c r="AY80" i="3"/>
  <c r="AB59" i="3"/>
  <c r="T45" i="3"/>
  <c r="M35" i="3"/>
  <c r="BC123" i="3"/>
  <c r="AL123" i="3"/>
  <c r="AA123" i="3"/>
  <c r="BI123" i="3"/>
  <c r="AC123" i="3"/>
  <c r="AV123" i="3"/>
  <c r="P123" i="3"/>
  <c r="BK130" i="3"/>
  <c r="BN145" i="3"/>
  <c r="BL179" i="3"/>
  <c r="BK208" i="3"/>
  <c r="BM186" i="3"/>
  <c r="BJ213" i="3"/>
  <c r="BJ215" i="3"/>
  <c r="BK222" i="3"/>
  <c r="BM256" i="3"/>
  <c r="BM351" i="3"/>
  <c r="BM343" i="3"/>
  <c r="Q120" i="3"/>
  <c r="AB120" i="3"/>
  <c r="BH120" i="3"/>
  <c r="AR120" i="3"/>
  <c r="T120" i="3"/>
  <c r="AZ120" i="3"/>
  <c r="AJ120" i="3"/>
  <c r="R206" i="3"/>
  <c r="AG206" i="3"/>
  <c r="Q206" i="3"/>
  <c r="AW206" i="3"/>
  <c r="AO206" i="3"/>
  <c r="Y206" i="3"/>
  <c r="BE206" i="3"/>
  <c r="Y220" i="3"/>
  <c r="U220" i="3"/>
  <c r="AS220" i="3"/>
  <c r="AC220" i="3"/>
  <c r="AW220" i="3"/>
  <c r="M220" i="3"/>
  <c r="AG220" i="3"/>
  <c r="BA220" i="3"/>
  <c r="Q220" i="3"/>
  <c r="AK220" i="3"/>
  <c r="BI220" i="3"/>
  <c r="BB114" i="3"/>
  <c r="BG208" i="3"/>
  <c r="AG208" i="3"/>
  <c r="BK392" i="3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S226" i="3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AH123" i="3"/>
  <c r="BE123" i="3"/>
  <c r="AO123" i="3"/>
  <c r="Y123" i="3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AL177" i="3"/>
  <c r="BB177" i="3"/>
  <c r="Z177" i="3"/>
  <c r="AP177" i="3"/>
  <c r="BF177" i="3"/>
  <c r="N177" i="3"/>
  <c r="AD177" i="3"/>
  <c r="AT177" i="3"/>
  <c r="R177" i="3"/>
  <c r="AH177" i="3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P183" i="3"/>
  <c r="AU183" i="3"/>
  <c r="AE183" i="3"/>
  <c r="O183" i="3"/>
  <c r="BM189" i="3"/>
  <c r="BK185" i="3"/>
  <c r="BN189" i="3"/>
  <c r="BM192" i="3"/>
  <c r="O196" i="3"/>
  <c r="S196" i="3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AL200" i="3"/>
  <c r="BB200" i="3"/>
  <c r="Z200" i="3"/>
  <c r="AP200" i="3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N228" i="3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O224" i="3"/>
  <c r="AV224" i="3"/>
  <c r="AF224" i="3"/>
  <c r="P224" i="3"/>
  <c r="BK224" i="3" s="1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S89" i="3"/>
  <c r="Y89" i="3"/>
  <c r="AD89" i="3"/>
  <c r="AH89" i="3"/>
  <c r="AL89" i="3"/>
  <c r="AP89" i="3"/>
  <c r="AT89" i="3"/>
  <c r="AX89" i="3"/>
  <c r="BB89" i="3"/>
  <c r="BF89" i="3"/>
  <c r="O89" i="3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R71" i="3"/>
  <c r="V71" i="3"/>
  <c r="Z71" i="3"/>
  <c r="AD71" i="3"/>
  <c r="AH71" i="3"/>
  <c r="AL71" i="3"/>
  <c r="AP71" i="3"/>
  <c r="AT71" i="3"/>
  <c r="AX71" i="3"/>
  <c r="BB71" i="3"/>
  <c r="BF71" i="3"/>
  <c r="O71" i="3"/>
  <c r="S71" i="3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V78" i="3"/>
  <c r="Z78" i="3"/>
  <c r="AD78" i="3"/>
  <c r="AH78" i="3"/>
  <c r="AL78" i="3"/>
  <c r="AP78" i="3"/>
  <c r="AT78" i="3"/>
  <c r="AX78" i="3"/>
  <c r="BB78" i="3"/>
  <c r="BF78" i="3"/>
  <c r="P76" i="3"/>
  <c r="T76" i="3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R37" i="3"/>
  <c r="V37" i="3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O35" i="3"/>
  <c r="BL35" i="3" s="1"/>
  <c r="S35" i="3"/>
  <c r="BK35" i="3" s="1"/>
  <c r="W35" i="3"/>
  <c r="AV33" i="3"/>
  <c r="AF33" i="3"/>
  <c r="P33" i="3"/>
  <c r="AV31" i="3"/>
  <c r="AF31" i="3"/>
  <c r="L30" i="3"/>
  <c r="AI30" i="3" s="1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R30" i="3"/>
  <c r="AN30" i="3" l="1"/>
  <c r="BJ220" i="3"/>
  <c r="BJ114" i="3"/>
  <c r="BM179" i="3"/>
  <c r="BB58" i="3"/>
  <c r="AH30" i="3"/>
  <c r="V30" i="3"/>
  <c r="BL220" i="3"/>
  <c r="BM131" i="3"/>
  <c r="AG87" i="3"/>
  <c r="AG30" i="3"/>
  <c r="AQ30" i="3"/>
  <c r="BJ86" i="3"/>
  <c r="BL71" i="3"/>
  <c r="BJ71" i="3"/>
  <c r="BL224" i="3"/>
  <c r="BJ228" i="3"/>
  <c r="BJ123" i="3"/>
  <c r="BN114" i="3"/>
  <c r="U81" i="3"/>
  <c r="BB45" i="3"/>
  <c r="U85" i="3"/>
  <c r="AK85" i="3"/>
  <c r="BL86" i="3"/>
  <c r="BM220" i="3"/>
  <c r="BM35" i="3"/>
  <c r="BH30" i="3"/>
  <c r="W30" i="3"/>
  <c r="BN35" i="3"/>
  <c r="BM224" i="3"/>
  <c r="BJ183" i="3"/>
  <c r="BJ206" i="3"/>
  <c r="U73" i="3"/>
  <c r="BJ35" i="3"/>
  <c r="P65" i="3"/>
  <c r="U77" i="3"/>
  <c r="BA75" i="3"/>
  <c r="U75" i="3"/>
  <c r="BM86" i="3"/>
  <c r="BB47" i="3"/>
  <c r="AD47" i="3"/>
  <c r="BA30" i="3"/>
  <c r="T30" i="3"/>
  <c r="BL70" i="3"/>
  <c r="BM71" i="3"/>
  <c r="BE30" i="3"/>
  <c r="AK30" i="3"/>
  <c r="Q30" i="3"/>
  <c r="AR30" i="3"/>
  <c r="X30" i="3"/>
  <c r="AY30" i="3"/>
  <c r="AA30" i="3"/>
  <c r="AL46" i="3"/>
  <c r="AK46" i="3"/>
  <c r="W46" i="3"/>
  <c r="BM76" i="3"/>
  <c r="BL78" i="3"/>
  <c r="BM84" i="3"/>
  <c r="BK177" i="3"/>
  <c r="BL226" i="3"/>
  <c r="AG66" i="3"/>
  <c r="BA81" i="3"/>
  <c r="V45" i="3"/>
  <c r="AN55" i="3"/>
  <c r="Z34" i="3"/>
  <c r="AP34" i="3"/>
  <c r="BA73" i="3"/>
  <c r="N90" i="3"/>
  <c r="R90" i="3"/>
  <c r="AX90" i="3"/>
  <c r="Z90" i="3"/>
  <c r="BF90" i="3"/>
  <c r="AH90" i="3"/>
  <c r="AP90" i="3"/>
  <c r="N45" i="3"/>
  <c r="P88" i="3"/>
  <c r="Z44" i="3"/>
  <c r="BM38" i="3"/>
  <c r="BF46" i="3"/>
  <c r="BH46" i="3"/>
  <c r="U46" i="3"/>
  <c r="BJ70" i="3"/>
  <c r="BM78" i="3"/>
  <c r="BJ103" i="3"/>
  <c r="BM89" i="3"/>
  <c r="BM196" i="3"/>
  <c r="BJ226" i="3"/>
  <c r="Z62" i="3"/>
  <c r="BB62" i="3"/>
  <c r="AD62" i="3"/>
  <c r="AL62" i="3"/>
  <c r="N62" i="3"/>
  <c r="AT62" i="3"/>
  <c r="V62" i="3"/>
  <c r="BM70" i="3"/>
  <c r="Y37" i="3"/>
  <c r="AK37" i="3"/>
  <c r="M37" i="3"/>
  <c r="AS37" i="3"/>
  <c r="U37" i="3"/>
  <c r="BA37" i="3"/>
  <c r="AC37" i="3"/>
  <c r="BI37" i="3"/>
  <c r="Z55" i="3"/>
  <c r="BA69" i="3"/>
  <c r="AK69" i="3"/>
  <c r="AQ88" i="3"/>
  <c r="AL30" i="3"/>
  <c r="AW30" i="3"/>
  <c r="Y30" i="3"/>
  <c r="BD30" i="3"/>
  <c r="AJ30" i="3"/>
  <c r="BG30" i="3"/>
  <c r="AM30" i="3"/>
  <c r="S30" i="3"/>
  <c r="BD46" i="3"/>
  <c r="AB46" i="3"/>
  <c r="BC46" i="3"/>
  <c r="BM72" i="3"/>
  <c r="BM80" i="3"/>
  <c r="BJ89" i="3"/>
  <c r="BL196" i="3"/>
  <c r="BM177" i="3"/>
  <c r="BJ177" i="3"/>
  <c r="BM123" i="3"/>
  <c r="BJ111" i="3"/>
  <c r="BM183" i="3"/>
  <c r="BN220" i="3"/>
  <c r="BK220" i="3"/>
  <c r="X33" i="3"/>
  <c r="BD33" i="3"/>
  <c r="AB33" i="3"/>
  <c r="BH33" i="3"/>
  <c r="AN33" i="3"/>
  <c r="AR33" i="3"/>
  <c r="BD51" i="3"/>
  <c r="X51" i="3"/>
  <c r="AN51" i="3"/>
  <c r="AJ57" i="3"/>
  <c r="AU57" i="3"/>
  <c r="BE57" i="3"/>
  <c r="Y57" i="3"/>
  <c r="BA79" i="3"/>
  <c r="V55" i="3"/>
  <c r="AD55" i="3"/>
  <c r="AX55" i="3"/>
  <c r="V43" i="3"/>
  <c r="AD43" i="3"/>
  <c r="BB43" i="3"/>
  <c r="Z50" i="3"/>
  <c r="AJ50" i="3"/>
  <c r="AR50" i="3"/>
  <c r="BH50" i="3"/>
  <c r="AV55" i="3"/>
  <c r="AK88" i="3"/>
  <c r="BB30" i="3"/>
  <c r="AO30" i="3"/>
  <c r="U30" i="3"/>
  <c r="AZ30" i="3"/>
  <c r="AB30" i="3"/>
  <c r="BC30" i="3"/>
  <c r="BN37" i="3"/>
  <c r="BM36" i="3"/>
  <c r="X46" i="3"/>
  <c r="BA46" i="3"/>
  <c r="AM46" i="3"/>
  <c r="BK59" i="3"/>
  <c r="BJ74" i="3"/>
  <c r="BJ82" i="3"/>
  <c r="BL89" i="3"/>
  <c r="BJ200" i="3"/>
  <c r="BM200" i="3"/>
  <c r="BJ196" i="3"/>
  <c r="BL183" i="3"/>
  <c r="BL177" i="3"/>
  <c r="BK200" i="3"/>
  <c r="BM226" i="3"/>
  <c r="AM39" i="3"/>
  <c r="AE39" i="3"/>
  <c r="AU39" i="3"/>
  <c r="O39" i="3"/>
  <c r="T41" i="3"/>
  <c r="AD41" i="3"/>
  <c r="AL41" i="3"/>
  <c r="N41" i="3"/>
  <c r="AT41" i="3"/>
  <c r="V41" i="3"/>
  <c r="BB41" i="3"/>
  <c r="AF53" i="3"/>
  <c r="AL53" i="3"/>
  <c r="P53" i="3"/>
  <c r="AV53" i="3"/>
  <c r="V53" i="3"/>
  <c r="BB53" i="3"/>
  <c r="R55" i="3"/>
  <c r="AD45" i="3"/>
  <c r="BJ45" i="3" s="1"/>
  <c r="AF51" i="3"/>
  <c r="Y68" i="3"/>
  <c r="AT68" i="3"/>
  <c r="T33" i="3"/>
  <c r="BG88" i="3"/>
  <c r="U88" i="3"/>
  <c r="BK181" i="3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M57" i="3" l="1"/>
  <c r="BJ90" i="3"/>
  <c r="BM53" i="3"/>
  <c r="BK37" i="3"/>
  <c r="BJ41" i="3"/>
  <c r="BL39" i="3"/>
  <c r="BJ102" i="3"/>
  <c r="BL56" i="3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L13" i="3" s="1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L16" i="3" s="1"/>
  <c r="J16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L21" i="3" l="1"/>
  <c r="K23" i="3"/>
  <c r="L12" i="3"/>
  <c r="K27" i="3"/>
  <c r="K28" i="3"/>
  <c r="L20" i="3"/>
  <c r="L18" i="3"/>
  <c r="K12" i="3"/>
  <c r="K20" i="3"/>
  <c r="L14" i="3"/>
  <c r="K11" i="3"/>
  <c r="L26" i="3"/>
  <c r="L25" i="3"/>
  <c r="K25" i="3"/>
  <c r="L23" i="3"/>
  <c r="L19" i="3"/>
  <c r="K16" i="3"/>
  <c r="K14" i="3"/>
  <c r="K13" i="3"/>
  <c r="AE23" i="3"/>
  <c r="AM23" i="3"/>
  <c r="AU23" i="3"/>
  <c r="O23" i="3"/>
  <c r="W23" i="3"/>
  <c r="BC23" i="3"/>
  <c r="N20" i="3"/>
  <c r="AB20" i="3"/>
  <c r="BH20" i="3"/>
  <c r="BH12" i="3"/>
  <c r="AB12" i="3"/>
  <c r="AR12" i="3"/>
  <c r="AR20" i="3"/>
  <c r="T14" i="3"/>
  <c r="W25" i="3"/>
  <c r="AH25" i="3"/>
  <c r="AR25" i="3"/>
  <c r="BC25" i="3"/>
  <c r="AT25" i="3"/>
  <c r="R25" i="3"/>
  <c r="AX25" i="3"/>
  <c r="N25" i="3"/>
  <c r="X25" i="3"/>
  <c r="AI25" i="3"/>
  <c r="BD25" i="3"/>
  <c r="AM25" i="3"/>
  <c r="BH25" i="3"/>
  <c r="AB25" i="3"/>
  <c r="S25" i="3"/>
  <c r="AD25" i="3"/>
  <c r="AN25" i="3"/>
  <c r="AY25" i="3"/>
  <c r="AJ16" i="3"/>
  <c r="AR16" i="3"/>
  <c r="T16" i="3"/>
  <c r="AZ16" i="3"/>
  <c r="AB16" i="3"/>
  <c r="BH16" i="3"/>
  <c r="M14" i="3"/>
  <c r="AF14" i="3"/>
  <c r="AV14" i="3"/>
  <c r="P14" i="3"/>
  <c r="AJ14" i="3"/>
  <c r="AZ14" i="3"/>
  <c r="X14" i="3"/>
  <c r="AN14" i="3"/>
  <c r="BD14" i="3"/>
  <c r="AB14" i="3"/>
  <c r="AR14" i="3"/>
  <c r="BH14" i="3"/>
  <c r="AJ20" i="3"/>
  <c r="K18" i="3"/>
  <c r="AT13" i="3"/>
  <c r="K19" i="3"/>
  <c r="R19" i="3" s="1"/>
  <c r="L28" i="3"/>
  <c r="L22" i="3"/>
  <c r="K22" i="3"/>
  <c r="AZ20" i="3"/>
  <c r="T20" i="3"/>
  <c r="P16" i="3"/>
  <c r="Z13" i="3"/>
  <c r="L27" i="3"/>
  <c r="N27" i="3" s="1"/>
  <c r="K26" i="3"/>
  <c r="P26" i="3" s="1"/>
  <c r="L24" i="3"/>
  <c r="K24" i="3"/>
  <c r="K21" i="3"/>
  <c r="T21" i="3" s="1"/>
  <c r="L17" i="3"/>
  <c r="K17" i="3"/>
  <c r="K15" i="3"/>
  <c r="BB13" i="3"/>
  <c r="V13" i="3"/>
  <c r="N26" i="3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S28" i="3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R18" i="3"/>
  <c r="V18" i="3"/>
  <c r="Z18" i="3"/>
  <c r="AD18" i="3"/>
  <c r="AH18" i="3"/>
  <c r="AL18" i="3"/>
  <c r="AP18" i="3"/>
  <c r="AT18" i="3"/>
  <c r="AX18" i="3"/>
  <c r="BB18" i="3"/>
  <c r="BF18" i="3"/>
  <c r="O18" i="3"/>
  <c r="S18" i="3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S19" i="3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 s="1"/>
  <c r="BE15" i="3"/>
  <c r="BC15" i="3"/>
  <c r="AN15" i="3"/>
  <c r="BF13" i="3"/>
  <c r="AP13" i="3"/>
  <c r="BD12" i="3"/>
  <c r="AN12" i="3"/>
  <c r="X12" i="3"/>
  <c r="M12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A11" i="3" s="1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H4" i="3"/>
  <c r="I4" i="3"/>
  <c r="J4" i="3"/>
  <c r="E5" i="3"/>
  <c r="F5" i="3"/>
  <c r="G5" i="3"/>
  <c r="H5" i="3"/>
  <c r="I5" i="3"/>
  <c r="J5" i="3"/>
  <c r="E6" i="3"/>
  <c r="F6" i="3"/>
  <c r="G6" i="3"/>
  <c r="H6" i="3"/>
  <c r="I6" i="3"/>
  <c r="J6" i="3"/>
  <c r="E7" i="3"/>
  <c r="F7" i="3"/>
  <c r="G7" i="3"/>
  <c r="H7" i="3"/>
  <c r="I7" i="3"/>
  <c r="J7" i="3"/>
  <c r="E8" i="3"/>
  <c r="F8" i="3"/>
  <c r="G8" i="3"/>
  <c r="H8" i="3"/>
  <c r="I8" i="3"/>
  <c r="J8" i="3"/>
  <c r="E9" i="3"/>
  <c r="F9" i="3"/>
  <c r="G9" i="3"/>
  <c r="H9" i="3"/>
  <c r="I9" i="3"/>
  <c r="J9" i="3"/>
  <c r="E10" i="3"/>
  <c r="F10" i="3"/>
  <c r="G10" i="3"/>
  <c r="H10" i="3"/>
  <c r="I10" i="3"/>
  <c r="J10" i="3"/>
  <c r="L6" i="3" l="1"/>
  <c r="BD15" i="3"/>
  <c r="X15" i="3"/>
  <c r="W15" i="3"/>
  <c r="AO15" i="3"/>
  <c r="Q24" i="3"/>
  <c r="Q22" i="3"/>
  <c r="P25" i="3"/>
  <c r="BM28" i="3"/>
  <c r="L10" i="3"/>
  <c r="L4" i="3"/>
  <c r="BK14" i="3"/>
  <c r="BM18" i="3"/>
  <c r="BL28" i="3"/>
  <c r="BL18" i="3"/>
  <c r="BJ18" i="3"/>
  <c r="N13" i="3"/>
  <c r="AD13" i="3"/>
  <c r="AL13" i="3"/>
  <c r="K10" i="3"/>
  <c r="Y10" i="3" s="1"/>
  <c r="L8" i="3"/>
  <c r="BJ28" i="3"/>
  <c r="AO10" i="3"/>
  <c r="AC10" i="3"/>
  <c r="AS10" i="3"/>
  <c r="Q10" i="3"/>
  <c r="AW10" i="3"/>
  <c r="U10" i="3"/>
  <c r="AK10" i="3"/>
  <c r="BI10" i="3"/>
  <c r="L9" i="3"/>
  <c r="K4" i="3"/>
  <c r="AY11" i="3"/>
  <c r="AK11" i="3"/>
  <c r="AT11" i="3"/>
  <c r="BJ20" i="3"/>
  <c r="Z19" i="3"/>
  <c r="BF19" i="3"/>
  <c r="AD19" i="3"/>
  <c r="AP19" i="3"/>
  <c r="N19" i="3"/>
  <c r="AT19" i="3"/>
  <c r="BL19" i="3" s="1"/>
  <c r="AZ11" i="3"/>
  <c r="AI11" i="3"/>
  <c r="U11" i="3"/>
  <c r="BL25" i="3"/>
  <c r="BA24" i="3"/>
  <c r="U24" i="3"/>
  <c r="AK24" i="3"/>
  <c r="AK22" i="3"/>
  <c r="BA22" i="3"/>
  <c r="U22" i="3"/>
  <c r="BJ25" i="3"/>
  <c r="BN14" i="3"/>
  <c r="AJ11" i="3"/>
  <c r="S11" i="3"/>
  <c r="BJ27" i="3"/>
  <c r="BM25" i="3"/>
  <c r="K8" i="3"/>
  <c r="K6" i="3"/>
  <c r="T11" i="3"/>
  <c r="AM15" i="3"/>
  <c r="V15" i="3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S8" i="3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K9" i="3"/>
  <c r="J3" i="3"/>
  <c r="J2" i="3"/>
  <c r="I3" i="3"/>
  <c r="I2" i="3"/>
  <c r="H3" i="3"/>
  <c r="H2" i="3"/>
  <c r="G3" i="3"/>
  <c r="G2" i="3"/>
  <c r="F3" i="3"/>
  <c r="F2" i="3"/>
  <c r="E3" i="3"/>
  <c r="E2" i="3"/>
  <c r="BM19" i="3" l="1"/>
  <c r="BJ11" i="3"/>
  <c r="BJ19" i="3"/>
  <c r="BA10" i="3"/>
  <c r="AG10" i="3"/>
  <c r="BJ10" i="3" s="1"/>
  <c r="BE10" i="3"/>
  <c r="BM8" i="3"/>
  <c r="BJ8" i="3"/>
  <c r="BM11" i="3"/>
  <c r="BL8" i="3"/>
  <c r="BJ15" i="3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O7" i="3"/>
  <c r="S7" i="3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M10" i="3" l="1"/>
  <c r="BJ7" i="3"/>
  <c r="BJ5" i="3"/>
  <c r="BM7" i="3"/>
  <c r="BL7" i="3"/>
  <c r="BJ9" i="3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<sst xmlns="http://schemas.openxmlformats.org/spreadsheetml/2006/main" count="9206" uniqueCount="550">
  <si>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</si>
  <si>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</si>
  <si>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</si>
  <si>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</si>
  <si>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</si>
  <si>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</si>
  <si>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</si>
  <si>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</si>
  <si>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</si>
  <si>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</si>
  <si>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</si>
  <si>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</si>
  <si>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</si>
  <si>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</si>
  <si>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</si>
  <si>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</si>
  <si>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</si>
  <si>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</si>
  <si>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</si>
  <si>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</si>
  <si>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</si>
  <si>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</si>
  <si>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</si>
  <si>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</si>
  <si>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</si>
  <si>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</si>
  <si>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</si>
  <si>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</si>
  <si>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</si>
  <si>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</si>
  <si>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</si>
  <si>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</si>
  <si>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</si>
  <si>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</si>
  <si>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</si>
  <si>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</si>
  <si>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</si>
  <si>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</si>
  <si>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</si>
  <si>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</si>
  <si>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</si>
  <si>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</si>
  <si>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</si>
  <si>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</si>
  <si>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</si>
  <si>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</si>
  <si>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</si>
  <si>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</si>
  <si>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</si>
  <si>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</si>
  <si>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</si>
  <si>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</si>
  <si>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</si>
  <si>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</si>
  <si>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</si>
  <si>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</si>
  <si>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</si>
  <si>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</si>
  <si>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</si>
  <si>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</si>
  <si>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</si>
  <si>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</si>
  <si>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</si>
  <si>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</si>
  <si>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</si>
  <si>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</si>
  <si>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</si>
  <si>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</si>
  <si>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</si>
  <si>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</si>
  <si>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</si>
  <si>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</si>
  <si>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</si>
  <si>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</si>
  <si>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</si>
  <si>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</si>
  <si>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</si>
  <si>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</si>
  <si>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</si>
  <si>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</si>
  <si>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</si>
  <si>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</si>
  <si>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</si>
  <si>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</si>
  <si>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</si>
  <si>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</si>
  <si>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</si>
  <si>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</si>
  <si>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</si>
  <si>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</si>
  <si>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</si>
  <si>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</si>
  <si>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</si>
  <si>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</si>
  <si>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</si>
  <si>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</si>
  <si>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</si>
  <si>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</si>
  <si>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</si>
  <si>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</si>
  <si>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</si>
  <si>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</si>
  <si>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</si>
  <si>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</si>
  <si>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</si>
  <si>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</si>
  <si>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</si>
  <si>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</si>
  <si>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</si>
  <si>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</si>
  <si>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</si>
  <si>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</si>
  <si>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</si>
  <si>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</si>
  <si>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</si>
  <si>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</si>
  <si>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</si>
  <si>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</si>
  <si>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</si>
  <si>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</si>
  <si>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</si>
  <si>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</si>
  <si>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</si>
  <si>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</si>
  <si>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</si>
  <si>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</si>
  <si>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</si>
  <si>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</si>
  <si>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</si>
  <si>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</si>
  <si>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</si>
  <si>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</si>
  <si>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</si>
  <si>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</si>
  <si>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</si>
  <si>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</si>
  <si>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</si>
  <si>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</si>
  <si>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</si>
  <si>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</si>
  <si>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</si>
  <si>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</si>
  <si>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</si>
  <si>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</si>
  <si>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</si>
  <si>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</si>
  <si>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</si>
  <si>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</si>
  <si>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</si>
  <si>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</si>
  <si>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</si>
  <si>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</si>
  <si>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</si>
  <si>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Guingamp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</si>
  <si>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</si>
  <si>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</si>
  <si>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</si>
  <si>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</si>
  <si>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</si>
  <si>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</si>
  <si>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</si>
  <si>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</si>
  <si>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</si>
  <si>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</si>
  <si>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</si>
  <si>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</si>
  <si>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</si>
  <si>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</si>
  <si>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</si>
  <si>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</si>
  <si>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</si>
  <si>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</si>
  <si>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</si>
  <si>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</si>
  <si>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</si>
  <si>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</si>
  <si>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</si>
  <si>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</si>
  <si>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For Sittard</t>
  </si>
  <si>
    <t>AZ Alkmaar</t>
  </si>
  <si>
    <t>Pacos Ferreira</t>
  </si>
  <si>
    <t>Sp Braga</t>
  </si>
  <si>
    <t>Guimaraes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</si>
  <si>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</si>
  <si>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</si>
  <si>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</si>
  <si>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</si>
  <si>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</si>
  <si>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</si>
  <si>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</si>
  <si>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</si>
  <si>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</si>
  <si>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</si>
  <si>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</si>
  <si>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</si>
  <si>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</si>
  <si>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</si>
  <si>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</si>
  <si>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</si>
  <si>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</si>
  <si>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</si>
  <si>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</si>
  <si>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</si>
  <si>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</si>
  <si>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</si>
  <si>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</si>
  <si>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</si>
  <si>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</si>
  <si>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</si>
  <si>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</si>
  <si>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</si>
  <si>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</si>
  <si>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</si>
  <si>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</si>
  <si>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</si>
  <si>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</si>
  <si>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</si>
  <si>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</si>
  <si>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</si>
  <si>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</si>
  <si>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</si>
  <si>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</si>
  <si>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</si>
  <si>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</si>
  <si>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</si>
  <si>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</si>
  <si>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</si>
  <si>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</si>
  <si>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</si>
  <si>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</si>
  <si>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</si>
  <si>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</si>
  <si>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</si>
  <si>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</si>
  <si>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</si>
  <si>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</si>
  <si>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</si>
  <si>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</si>
  <si>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</si>
  <si>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</si>
  <si>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</si>
  <si>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</si>
  <si>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</si>
  <si>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</si>
  <si>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</si>
  <si>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</si>
  <si>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</si>
  <si>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</si>
  <si>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</si>
  <si>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</si>
  <si>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</si>
  <si>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</si>
  <si>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</si>
  <si>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</si>
  <si>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</si>
  <si>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</si>
  <si>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</si>
  <si>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</si>
  <si>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Groningen</t>
  </si>
  <si>
    <t>Twente</t>
  </si>
  <si>
    <t>Heerenveen</t>
  </si>
  <si>
    <t>Ajax</t>
  </si>
  <si>
    <t>Feyenoord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</si>
  <si>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</si>
  <si>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</si>
  <si>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</si>
  <si>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</si>
  <si>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</si>
  <si>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</si>
  <si>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</si>
  <si>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</si>
  <si>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</si>
  <si>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</si>
  <si>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</si>
  <si>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</si>
  <si>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</si>
  <si>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</si>
  <si>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</si>
  <si>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</si>
  <si>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</si>
  <si>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</si>
  <si>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</si>
  <si>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</si>
  <si>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</si>
  <si>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</si>
  <si>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</si>
  <si>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</si>
  <si>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</si>
  <si>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</si>
  <si>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</si>
  <si>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</si>
  <si>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</si>
  <si>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</si>
  <si>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</si>
  <si>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</si>
  <si>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</si>
  <si>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</si>
  <si>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</si>
  <si>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</si>
  <si>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</si>
  <si>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</si>
  <si>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</si>
  <si>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</si>
  <si>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</si>
  <si>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</si>
  <si>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</si>
  <si>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</si>
  <si>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</si>
  <si>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</si>
  <si>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</si>
  <si>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Dag and Red</t>
  </si>
  <si>
    <t>Dijon</t>
  </si>
  <si>
    <t>Dumbarton</t>
  </si>
  <si>
    <t>East Fife</t>
  </si>
  <si>
    <t>Eibar</t>
  </si>
  <si>
    <t>Elche</t>
  </si>
  <si>
    <t>Elgin</t>
  </si>
  <si>
    <t>Espanol</t>
  </si>
  <si>
    <t>Everton</t>
  </si>
  <si>
    <t>Falkirk</t>
  </si>
  <si>
    <t>Forfar</t>
  </si>
  <si>
    <t>Getafe</t>
  </si>
  <si>
    <t>Girona</t>
  </si>
  <si>
    <t>Granada</t>
  </si>
  <si>
    <t>Halifax</t>
  </si>
  <si>
    <t>Hartlepool</t>
  </si>
  <si>
    <t>Huesca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</si>
  <si>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</si>
  <si>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</si>
  <si>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</si>
  <si>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</si>
  <si>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</si>
  <si>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</si>
  <si>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</si>
  <si>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</si>
  <si>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</si>
  <si>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</si>
  <si>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</si>
  <si>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</si>
  <si>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</si>
  <si>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</si>
  <si>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</si>
  <si>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</si>
  <si>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</si>
  <si>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</si>
  <si>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</si>
  <si>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</si>
  <si>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</si>
  <si>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</si>
  <si>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</si>
  <si>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</si>
  <si>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</si>
  <si>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</si>
  <si>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</si>
  <si>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</si>
  <si>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</si>
  <si>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</si>
  <si>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</si>
  <si>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</si>
  <si>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</si>
  <si>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</si>
  <si>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</si>
  <si>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</si>
  <si>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</si>
  <si>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</si>
  <si>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</si>
  <si>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</si>
  <si>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</si>
  <si>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</si>
  <si>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</si>
  <si>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</si>
  <si>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</si>
  <si>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</si>
  <si>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</si>
  <si>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</si>
  <si>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</si>
  <si>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</si>
  <si>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</si>
  <si>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</si>
  <si>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</si>
  <si>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</si>
  <si>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</si>
  <si>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</si>
  <si>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</si>
  <si>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</si>
  <si>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</si>
  <si>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</si>
  <si>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</si>
  <si>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</si>
  <si>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</si>
  <si>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</si>
  <si>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</si>
  <si>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</si>
  <si>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</si>
  <si>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</si>
  <si>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</si>
  <si>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</si>
  <si>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</si>
  <si>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</si>
  <si>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</si>
  <si>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</si>
  <si>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</si>
  <si>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</si>
  <si>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</si>
  <si>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</si>
  <si>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</si>
  <si>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</si>
  <si>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</si>
  <si>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</si>
  <si>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</si>
  <si>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</si>
  <si>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</si>
  <si>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</si>
  <si>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</si>
  <si>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</si>
  <si>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</si>
  <si>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</si>
  <si>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</si>
  <si>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</si>
  <si>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</si>
  <si>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</si>
  <si>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</si>
  <si>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</si>
  <si>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</si>
  <si>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</si>
  <si>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</si>
  <si>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</si>
  <si>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</si>
  <si>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</si>
  <si>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</si>
  <si>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</si>
  <si>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</si>
  <si>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</si>
  <si>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</si>
  <si>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</si>
  <si>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</si>
  <si>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</si>
  <si>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Cambuur</t>
  </si>
  <si>
    <t>Burgos</t>
  </si>
  <si>
    <t>Ad. Demirspor</t>
  </si>
  <si>
    <t>Giresunspor</t>
  </si>
  <si>
    <t>Perugia</t>
  </si>
  <si>
    <t>Ternana</t>
  </si>
  <si>
    <t>Como</t>
  </si>
  <si>
    <t>Bromley</t>
  </si>
  <si>
    <t>Eastleigh</t>
  </si>
  <si>
    <t>Yeovil</t>
  </si>
  <si>
    <t>Grimsby</t>
  </si>
  <si>
    <t>G1</t>
  </si>
  <si>
    <t>Panetolikos</t>
  </si>
  <si>
    <t>Asteras Tripolis</t>
  </si>
  <si>
    <t>Panathinaikos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</si>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</sst>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281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1.5185</v>
      </c>
      <c r="D2">
        <v>1.4488000000000001</v>
      </c>
      <c r="E2">
        <v>0.71050000000000002</v>
      </c>
    </row>
    <row r="3" spans="1:5" x14ac:dyDescent="0.25">
      <c r="A3" t="s">
        <v>10</v>
      </c>
      <c r="B3" t="s">
        <v>211</v>
      </c>
      <c r="C3">
        <v>1.5185</v>
      </c>
      <c r="D3">
        <v>1.8439000000000001</v>
      </c>
      <c r="E3">
        <v>0.71050000000000002</v>
      </c>
    </row>
    <row r="4" spans="1:5" x14ac:dyDescent="0.25">
      <c r="A4" t="s">
        <v>10</v>
      </c>
      <c r="B4" t="s">
        <v>212</v>
      </c>
      <c r="C4">
        <v>1.5185</v>
      </c>
      <c r="D4">
        <v>0.52680000000000005</v>
      </c>
      <c r="E4">
        <v>0.71050000000000002</v>
      </c>
    </row>
    <row r="5" spans="1:5" x14ac:dyDescent="0.25">
      <c r="A5" t="s">
        <v>10</v>
      </c>
      <c r="B5" t="s">
        <v>40</v>
      </c>
      <c r="C5">
        <v>1.5185</v>
      </c>
      <c r="D5">
        <v>1.1854</v>
      </c>
      <c r="E5">
        <v>1.5631999999999999</v>
      </c>
    </row>
    <row r="6" spans="1:5" x14ac:dyDescent="0.25">
      <c r="A6" t="s">
        <v>10</v>
      </c>
      <c r="B6" t="s">
        <v>214</v>
      </c>
      <c r="C6">
        <v>1.5185</v>
      </c>
      <c r="D6">
        <v>1.6464000000000001</v>
      </c>
      <c r="E6">
        <v>0.71050000000000002</v>
      </c>
    </row>
    <row r="7" spans="1:5" x14ac:dyDescent="0.25">
      <c r="A7" t="s">
        <v>10</v>
      </c>
      <c r="B7" t="s">
        <v>11</v>
      </c>
      <c r="C7">
        <v>1.5185</v>
      </c>
      <c r="D7">
        <v>0.52680000000000005</v>
      </c>
      <c r="E7">
        <v>1.1368</v>
      </c>
    </row>
    <row r="8" spans="1:5" x14ac:dyDescent="0.25">
      <c r="A8" t="s">
        <v>10</v>
      </c>
      <c r="B8" t="s">
        <v>38</v>
      </c>
      <c r="C8">
        <v>1.5185</v>
      </c>
      <c r="D8">
        <v>1.3170999999999999</v>
      </c>
      <c r="E8">
        <v>0.56840000000000002</v>
      </c>
    </row>
    <row r="9" spans="1:5" x14ac:dyDescent="0.25">
      <c r="A9" t="s">
        <v>10</v>
      </c>
      <c r="B9" t="s">
        <v>210</v>
      </c>
      <c r="C9">
        <v>1.5185</v>
      </c>
      <c r="D9">
        <v>0.98780000000000001</v>
      </c>
      <c r="E9">
        <v>0.71050000000000002</v>
      </c>
    </row>
    <row r="10" spans="1:5" x14ac:dyDescent="0.25">
      <c r="A10" t="s">
        <v>10</v>
      </c>
      <c r="B10" t="s">
        <v>37</v>
      </c>
      <c r="C10">
        <v>1.5185</v>
      </c>
      <c r="D10">
        <v>0.1646</v>
      </c>
      <c r="E10">
        <v>1.2434000000000001</v>
      </c>
    </row>
    <row r="11" spans="1:5" x14ac:dyDescent="0.25">
      <c r="A11" t="s">
        <v>10</v>
      </c>
      <c r="B11" t="s">
        <v>41</v>
      </c>
      <c r="C11">
        <v>1.5185</v>
      </c>
      <c r="D11">
        <v>1.3170999999999999</v>
      </c>
      <c r="E11">
        <v>1.2789999999999999</v>
      </c>
    </row>
    <row r="12" spans="1:5" x14ac:dyDescent="0.25">
      <c r="A12" t="s">
        <v>10</v>
      </c>
      <c r="B12" t="s">
        <v>36</v>
      </c>
      <c r="C12">
        <v>1.5185</v>
      </c>
      <c r="D12">
        <v>0.65849999999999997</v>
      </c>
      <c r="E12">
        <v>0.88819999999999999</v>
      </c>
    </row>
    <row r="13" spans="1:5" x14ac:dyDescent="0.25">
      <c r="A13" t="s">
        <v>10</v>
      </c>
      <c r="B13" t="s">
        <v>216</v>
      </c>
      <c r="C13">
        <v>1.5185</v>
      </c>
      <c r="D13">
        <v>1.1525000000000001</v>
      </c>
      <c r="E13">
        <v>1.0658000000000001</v>
      </c>
    </row>
    <row r="14" spans="1:5" x14ac:dyDescent="0.25">
      <c r="A14" t="s">
        <v>10</v>
      </c>
      <c r="B14" t="s">
        <v>425</v>
      </c>
      <c r="C14">
        <v>1.5185</v>
      </c>
      <c r="D14">
        <v>0</v>
      </c>
      <c r="E14">
        <v>1.4211</v>
      </c>
    </row>
    <row r="15" spans="1:5" x14ac:dyDescent="0.25">
      <c r="A15" t="s">
        <v>10</v>
      </c>
      <c r="B15" t="s">
        <v>215</v>
      </c>
      <c r="C15">
        <v>1.5185</v>
      </c>
      <c r="D15">
        <v>0.82320000000000004</v>
      </c>
      <c r="E15">
        <v>1.2434000000000001</v>
      </c>
    </row>
    <row r="16" spans="1:5" x14ac:dyDescent="0.25">
      <c r="A16" t="s">
        <v>10</v>
      </c>
      <c r="B16" t="s">
        <v>429</v>
      </c>
      <c r="C16">
        <v>1.5185</v>
      </c>
      <c r="D16">
        <v>0.98780000000000001</v>
      </c>
      <c r="E16">
        <v>0.71050000000000002</v>
      </c>
    </row>
    <row r="17" spans="1:5" x14ac:dyDescent="0.25">
      <c r="A17" t="s">
        <v>10</v>
      </c>
      <c r="B17" t="s">
        <v>213</v>
      </c>
      <c r="C17">
        <v>1.5185</v>
      </c>
      <c r="D17">
        <v>1.1854</v>
      </c>
      <c r="E17">
        <v>0.71050000000000002</v>
      </c>
    </row>
    <row r="18" spans="1:5" x14ac:dyDescent="0.25">
      <c r="A18" t="s">
        <v>10</v>
      </c>
      <c r="B18" t="s">
        <v>39</v>
      </c>
      <c r="C18">
        <v>1.5185</v>
      </c>
      <c r="D18">
        <v>0.65849999999999997</v>
      </c>
      <c r="E18">
        <v>1.8473999999999999</v>
      </c>
    </row>
    <row r="19" spans="1:5" x14ac:dyDescent="0.25">
      <c r="A19" t="s">
        <v>10</v>
      </c>
      <c r="B19" t="s">
        <v>468</v>
      </c>
      <c r="C19">
        <v>1.5185</v>
      </c>
      <c r="D19">
        <v>1.3170999999999999</v>
      </c>
      <c r="E19">
        <v>0.71050000000000002</v>
      </c>
    </row>
    <row r="20" spans="1:5" x14ac:dyDescent="0.25">
      <c r="A20" t="s">
        <v>13</v>
      </c>
      <c r="B20" t="s">
        <v>49</v>
      </c>
      <c r="C20">
        <v>1.2857000000000001</v>
      </c>
      <c r="D20">
        <v>0.38890000000000002</v>
      </c>
      <c r="E20">
        <v>1.3404</v>
      </c>
    </row>
    <row r="21" spans="1:5" x14ac:dyDescent="0.25">
      <c r="A21" t="s">
        <v>13</v>
      </c>
      <c r="B21" t="s">
        <v>217</v>
      </c>
      <c r="C21">
        <v>1.2857000000000001</v>
      </c>
      <c r="D21">
        <v>1.2963</v>
      </c>
      <c r="E21">
        <v>0.67020000000000002</v>
      </c>
    </row>
    <row r="22" spans="1:5" x14ac:dyDescent="0.25">
      <c r="A22" t="s">
        <v>13</v>
      </c>
      <c r="B22" t="s">
        <v>54</v>
      </c>
      <c r="C22">
        <v>1.2857000000000001</v>
      </c>
      <c r="D22">
        <v>0.38890000000000002</v>
      </c>
      <c r="E22">
        <v>2.0106000000000002</v>
      </c>
    </row>
    <row r="23" spans="1:5" x14ac:dyDescent="0.25">
      <c r="A23" t="s">
        <v>13</v>
      </c>
      <c r="B23" t="s">
        <v>42</v>
      </c>
      <c r="C23">
        <v>1.2857000000000001</v>
      </c>
      <c r="D23">
        <v>0.97219999999999995</v>
      </c>
      <c r="E23">
        <v>0.50260000000000005</v>
      </c>
    </row>
    <row r="24" spans="1:5" x14ac:dyDescent="0.25">
      <c r="A24" t="s">
        <v>13</v>
      </c>
      <c r="B24" t="s">
        <v>219</v>
      </c>
      <c r="C24">
        <v>1.2857000000000001</v>
      </c>
      <c r="D24">
        <v>1.1667000000000001</v>
      </c>
      <c r="E24">
        <v>1.3404</v>
      </c>
    </row>
    <row r="25" spans="1:5" x14ac:dyDescent="0.25">
      <c r="A25" t="s">
        <v>13</v>
      </c>
      <c r="B25" t="s">
        <v>44</v>
      </c>
      <c r="C25">
        <v>1.2857000000000001</v>
      </c>
      <c r="D25">
        <v>0.77780000000000005</v>
      </c>
      <c r="E25">
        <v>0.44679999999999997</v>
      </c>
    </row>
    <row r="26" spans="1:5" x14ac:dyDescent="0.25">
      <c r="A26" t="s">
        <v>13</v>
      </c>
      <c r="B26" t="s">
        <v>218</v>
      </c>
      <c r="C26">
        <v>1.2857000000000001</v>
      </c>
      <c r="D26">
        <v>0.51849999999999996</v>
      </c>
      <c r="E26">
        <v>0.67020000000000002</v>
      </c>
    </row>
    <row r="27" spans="1:5" x14ac:dyDescent="0.25">
      <c r="A27" t="s">
        <v>13</v>
      </c>
      <c r="B27" t="s">
        <v>45</v>
      </c>
      <c r="C27">
        <v>1.2857000000000001</v>
      </c>
      <c r="D27">
        <v>0.77780000000000005</v>
      </c>
      <c r="E27">
        <v>0.89359999999999995</v>
      </c>
    </row>
    <row r="28" spans="1:5" x14ac:dyDescent="0.25">
      <c r="A28" t="s">
        <v>13</v>
      </c>
      <c r="B28" t="s">
        <v>46</v>
      </c>
      <c r="C28">
        <v>1.2857000000000001</v>
      </c>
      <c r="D28">
        <v>1.5556000000000001</v>
      </c>
      <c r="E28">
        <v>0.50260000000000005</v>
      </c>
    </row>
    <row r="29" spans="1:5" x14ac:dyDescent="0.25">
      <c r="A29" t="s">
        <v>13</v>
      </c>
      <c r="B29" t="s">
        <v>15</v>
      </c>
      <c r="C29">
        <v>1.2857000000000001</v>
      </c>
      <c r="D29">
        <v>0.77780000000000005</v>
      </c>
      <c r="E29">
        <v>1.5079</v>
      </c>
    </row>
    <row r="30" spans="1:5" x14ac:dyDescent="0.25">
      <c r="A30" t="s">
        <v>13</v>
      </c>
      <c r="B30" t="s">
        <v>43</v>
      </c>
      <c r="C30">
        <v>1.2857000000000001</v>
      </c>
      <c r="D30">
        <v>0.25929999999999997</v>
      </c>
      <c r="E30">
        <v>0.89359999999999995</v>
      </c>
    </row>
    <row r="31" spans="1:5" x14ac:dyDescent="0.25">
      <c r="A31" t="s">
        <v>13</v>
      </c>
      <c r="B31" t="s">
        <v>53</v>
      </c>
      <c r="C31">
        <v>1.2857000000000001</v>
      </c>
      <c r="D31">
        <v>1.3611</v>
      </c>
      <c r="E31">
        <v>0.33510000000000001</v>
      </c>
    </row>
    <row r="32" spans="1:5" x14ac:dyDescent="0.25">
      <c r="A32" t="s">
        <v>13</v>
      </c>
      <c r="B32" t="s">
        <v>51</v>
      </c>
      <c r="C32">
        <v>1.2857000000000001</v>
      </c>
      <c r="D32">
        <v>1.8148</v>
      </c>
      <c r="E32">
        <v>0.44679999999999997</v>
      </c>
    </row>
    <row r="33" spans="1:5" x14ac:dyDescent="0.25">
      <c r="A33" t="s">
        <v>13</v>
      </c>
      <c r="B33" t="s">
        <v>220</v>
      </c>
      <c r="C33">
        <v>1.2857000000000001</v>
      </c>
      <c r="D33">
        <v>1.5556000000000001</v>
      </c>
      <c r="E33">
        <v>2.0106000000000002</v>
      </c>
    </row>
    <row r="34" spans="1:5" x14ac:dyDescent="0.25">
      <c r="A34" t="s">
        <v>13</v>
      </c>
      <c r="B34" t="s">
        <v>52</v>
      </c>
      <c r="C34">
        <v>1.2857000000000001</v>
      </c>
      <c r="D34">
        <v>0.58330000000000004</v>
      </c>
      <c r="E34">
        <v>1.0053000000000001</v>
      </c>
    </row>
    <row r="35" spans="1:5" x14ac:dyDescent="0.25">
      <c r="A35" t="s">
        <v>13</v>
      </c>
      <c r="B35" t="s">
        <v>14</v>
      </c>
      <c r="C35">
        <v>1.2857000000000001</v>
      </c>
      <c r="D35">
        <v>1.5556000000000001</v>
      </c>
      <c r="E35">
        <v>0.50260000000000005</v>
      </c>
    </row>
    <row r="36" spans="1:5" x14ac:dyDescent="0.25">
      <c r="A36" t="s">
        <v>13</v>
      </c>
      <c r="B36" t="s">
        <v>48</v>
      </c>
      <c r="C36">
        <v>1.2857000000000001</v>
      </c>
      <c r="D36">
        <v>1.2963</v>
      </c>
      <c r="E36">
        <v>1.5638000000000001</v>
      </c>
    </row>
    <row r="37" spans="1:5" x14ac:dyDescent="0.25">
      <c r="A37" t="s">
        <v>13</v>
      </c>
      <c r="B37" t="s">
        <v>50</v>
      </c>
      <c r="C37">
        <v>1.2857000000000001</v>
      </c>
      <c r="D37">
        <v>1.0369999999999999</v>
      </c>
      <c r="E37">
        <v>1.3404</v>
      </c>
    </row>
    <row r="38" spans="1:5" x14ac:dyDescent="0.25">
      <c r="A38" t="s">
        <v>16</v>
      </c>
      <c r="B38" t="s">
        <v>47</v>
      </c>
      <c r="C38">
        <v>1.7778</v>
      </c>
      <c r="D38">
        <v>1.125</v>
      </c>
      <c r="E38">
        <v>1.5728</v>
      </c>
    </row>
    <row r="39" spans="1:5" x14ac:dyDescent="0.25">
      <c r="A39" t="s">
        <v>16</v>
      </c>
      <c r="B39" t="s">
        <v>464</v>
      </c>
      <c r="C39">
        <v>1.7778</v>
      </c>
      <c r="D39">
        <v>0.9</v>
      </c>
      <c r="E39">
        <v>1.2583</v>
      </c>
    </row>
    <row r="40" spans="1:5" x14ac:dyDescent="0.25">
      <c r="A40" t="s">
        <v>16</v>
      </c>
      <c r="B40" t="s">
        <v>222</v>
      </c>
      <c r="C40">
        <v>1.7778</v>
      </c>
      <c r="D40">
        <v>1.2375</v>
      </c>
      <c r="E40">
        <v>0.62909999999999999</v>
      </c>
    </row>
    <row r="41" spans="1:5" x14ac:dyDescent="0.25">
      <c r="A41" t="s">
        <v>16</v>
      </c>
      <c r="B41" t="s">
        <v>56</v>
      </c>
      <c r="C41">
        <v>1.7778</v>
      </c>
      <c r="D41">
        <v>1.5468999999999999</v>
      </c>
      <c r="E41">
        <v>0.78639999999999999</v>
      </c>
    </row>
    <row r="42" spans="1:5" x14ac:dyDescent="0.25">
      <c r="A42" t="s">
        <v>16</v>
      </c>
      <c r="B42" t="s">
        <v>17</v>
      </c>
      <c r="C42">
        <v>1.7778</v>
      </c>
      <c r="D42">
        <v>0.9</v>
      </c>
      <c r="E42">
        <v>1.4155</v>
      </c>
    </row>
    <row r="43" spans="1:5" x14ac:dyDescent="0.25">
      <c r="A43" t="s">
        <v>16</v>
      </c>
      <c r="B43" t="s">
        <v>272</v>
      </c>
      <c r="C43">
        <v>1.7778</v>
      </c>
      <c r="D43">
        <v>0.5625</v>
      </c>
      <c r="E43">
        <v>0.4718</v>
      </c>
    </row>
    <row r="44" spans="1:5" x14ac:dyDescent="0.25">
      <c r="A44" t="s">
        <v>16</v>
      </c>
      <c r="B44" t="s">
        <v>57</v>
      </c>
      <c r="C44">
        <v>1.7778</v>
      </c>
      <c r="D44">
        <v>0.84370000000000001</v>
      </c>
      <c r="E44">
        <v>0.78639999999999999</v>
      </c>
    </row>
    <row r="45" spans="1:5" x14ac:dyDescent="0.25">
      <c r="A45" t="s">
        <v>16</v>
      </c>
      <c r="B45" t="s">
        <v>426</v>
      </c>
      <c r="C45">
        <v>1.7778</v>
      </c>
      <c r="D45">
        <v>0.78749999999999998</v>
      </c>
      <c r="E45">
        <v>0.62909999999999999</v>
      </c>
    </row>
    <row r="46" spans="1:5" x14ac:dyDescent="0.25">
      <c r="A46" t="s">
        <v>16</v>
      </c>
      <c r="B46" t="s">
        <v>221</v>
      </c>
      <c r="C46">
        <v>1.7778</v>
      </c>
      <c r="D46">
        <v>1.125</v>
      </c>
      <c r="E46">
        <v>0.78639999999999999</v>
      </c>
    </row>
    <row r="47" spans="1:5" x14ac:dyDescent="0.25">
      <c r="A47" t="s">
        <v>16</v>
      </c>
      <c r="B47" t="s">
        <v>223</v>
      </c>
      <c r="C47">
        <v>1.7778</v>
      </c>
      <c r="D47">
        <v>1.125</v>
      </c>
      <c r="E47">
        <v>0.98299999999999998</v>
      </c>
    </row>
    <row r="48" spans="1:5" x14ac:dyDescent="0.25">
      <c r="A48" t="s">
        <v>16</v>
      </c>
      <c r="B48" t="s">
        <v>462</v>
      </c>
      <c r="C48">
        <v>1.7778</v>
      </c>
      <c r="D48">
        <v>1.2375</v>
      </c>
      <c r="E48">
        <v>1.5728</v>
      </c>
    </row>
    <row r="49" spans="1:5" x14ac:dyDescent="0.25">
      <c r="A49" t="s">
        <v>16</v>
      </c>
      <c r="B49" t="s">
        <v>224</v>
      </c>
      <c r="C49">
        <v>1.7778</v>
      </c>
      <c r="D49">
        <v>0.98440000000000005</v>
      </c>
      <c r="E49">
        <v>0.98299999999999998</v>
      </c>
    </row>
    <row r="50" spans="1:5" x14ac:dyDescent="0.25">
      <c r="A50" t="s">
        <v>16</v>
      </c>
      <c r="B50" t="s">
        <v>463</v>
      </c>
      <c r="C50">
        <v>1.7778</v>
      </c>
      <c r="D50">
        <v>0.5625</v>
      </c>
      <c r="E50">
        <v>1.7694000000000001</v>
      </c>
    </row>
    <row r="51" spans="1:5" x14ac:dyDescent="0.25">
      <c r="A51" t="s">
        <v>16</v>
      </c>
      <c r="B51" t="s">
        <v>55</v>
      </c>
      <c r="C51">
        <v>1.7778</v>
      </c>
      <c r="D51">
        <v>0.4219</v>
      </c>
      <c r="E51">
        <v>0.98299999999999998</v>
      </c>
    </row>
    <row r="52" spans="1:5" x14ac:dyDescent="0.25">
      <c r="A52" t="s">
        <v>16</v>
      </c>
      <c r="B52" t="s">
        <v>18</v>
      </c>
      <c r="C52">
        <v>1.7778</v>
      </c>
      <c r="D52">
        <v>2.25</v>
      </c>
      <c r="E52">
        <v>0.62909999999999999</v>
      </c>
    </row>
    <row r="53" spans="1:5" x14ac:dyDescent="0.25">
      <c r="A53" t="s">
        <v>16</v>
      </c>
      <c r="B53" t="s">
        <v>225</v>
      </c>
      <c r="C53">
        <v>1.7778</v>
      </c>
      <c r="D53">
        <v>0.45</v>
      </c>
      <c r="E53">
        <v>0.94369999999999998</v>
      </c>
    </row>
    <row r="54" spans="1:5" x14ac:dyDescent="0.25">
      <c r="A54" t="s">
        <v>16</v>
      </c>
      <c r="B54" t="s">
        <v>226</v>
      </c>
      <c r="C54">
        <v>1.7778</v>
      </c>
      <c r="D54">
        <v>0.67500000000000004</v>
      </c>
      <c r="E54">
        <v>0.94369999999999998</v>
      </c>
    </row>
    <row r="55" spans="1:5" x14ac:dyDescent="0.25">
      <c r="A55" t="s">
        <v>16</v>
      </c>
      <c r="B55" t="s">
        <v>58</v>
      </c>
      <c r="C55">
        <v>1.7778</v>
      </c>
      <c r="D55">
        <v>1.2656000000000001</v>
      </c>
      <c r="E55">
        <v>0.98299999999999998</v>
      </c>
    </row>
    <row r="56" spans="1:5" x14ac:dyDescent="0.25">
      <c r="A56" t="s">
        <v>59</v>
      </c>
      <c r="B56" t="s">
        <v>273</v>
      </c>
      <c r="C56">
        <v>1.806</v>
      </c>
      <c r="D56">
        <v>1.4765999999999999</v>
      </c>
      <c r="E56">
        <v>1.1600999999999999</v>
      </c>
    </row>
    <row r="57" spans="1:5" x14ac:dyDescent="0.25">
      <c r="A57" t="s">
        <v>59</v>
      </c>
      <c r="B57" t="s">
        <v>294</v>
      </c>
      <c r="C57">
        <v>1.806</v>
      </c>
      <c r="D57">
        <v>0.55369999999999997</v>
      </c>
      <c r="E57">
        <v>0.65259999999999996</v>
      </c>
    </row>
    <row r="58" spans="1:5" x14ac:dyDescent="0.25">
      <c r="A58" t="s">
        <v>59</v>
      </c>
      <c r="B58" t="s">
        <v>75</v>
      </c>
      <c r="C58">
        <v>1.806</v>
      </c>
      <c r="D58">
        <v>0.36909999999999998</v>
      </c>
      <c r="E58">
        <v>0.87009999999999998</v>
      </c>
    </row>
    <row r="59" spans="1:5" x14ac:dyDescent="0.25">
      <c r="A59" t="s">
        <v>59</v>
      </c>
      <c r="B59" t="s">
        <v>301</v>
      </c>
      <c r="C59">
        <v>1.806</v>
      </c>
      <c r="D59">
        <v>1.3843000000000001</v>
      </c>
      <c r="E59">
        <v>1.3050999999999999</v>
      </c>
    </row>
    <row r="60" spans="1:5" x14ac:dyDescent="0.25">
      <c r="A60" t="s">
        <v>59</v>
      </c>
      <c r="B60" t="s">
        <v>63</v>
      </c>
      <c r="C60">
        <v>1.806</v>
      </c>
      <c r="D60">
        <v>1.1073999999999999</v>
      </c>
      <c r="E60">
        <v>0.58009999999999995</v>
      </c>
    </row>
    <row r="61" spans="1:5" x14ac:dyDescent="0.25">
      <c r="A61" t="s">
        <v>59</v>
      </c>
      <c r="B61" t="s">
        <v>67</v>
      </c>
      <c r="C61">
        <v>1.806</v>
      </c>
      <c r="D61">
        <v>1.1073999999999999</v>
      </c>
      <c r="E61">
        <v>1.1600999999999999</v>
      </c>
    </row>
    <row r="62" spans="1:5" x14ac:dyDescent="0.25">
      <c r="A62" t="s">
        <v>59</v>
      </c>
      <c r="B62" t="s">
        <v>232</v>
      </c>
      <c r="C62">
        <v>1.806</v>
      </c>
      <c r="D62">
        <v>0.73829999999999996</v>
      </c>
      <c r="E62">
        <v>1.1600999999999999</v>
      </c>
    </row>
    <row r="63" spans="1:5" x14ac:dyDescent="0.25">
      <c r="A63" t="s">
        <v>59</v>
      </c>
      <c r="B63" t="s">
        <v>318</v>
      </c>
      <c r="C63">
        <v>1.806</v>
      </c>
      <c r="D63">
        <v>0.27689999999999998</v>
      </c>
      <c r="E63">
        <v>0.435</v>
      </c>
    </row>
    <row r="64" spans="1:5" x14ac:dyDescent="0.25">
      <c r="A64" t="s">
        <v>59</v>
      </c>
      <c r="B64" t="s">
        <v>66</v>
      </c>
      <c r="C64">
        <v>1.806</v>
      </c>
      <c r="D64">
        <v>1.292</v>
      </c>
      <c r="E64">
        <v>1.4501999999999999</v>
      </c>
    </row>
    <row r="65" spans="1:5" x14ac:dyDescent="0.25">
      <c r="A65" t="s">
        <v>59</v>
      </c>
      <c r="B65" t="s">
        <v>62</v>
      </c>
      <c r="C65">
        <v>1.806</v>
      </c>
      <c r="D65">
        <v>1.1073999999999999</v>
      </c>
      <c r="E65">
        <v>0.58009999999999995</v>
      </c>
    </row>
    <row r="66" spans="1:5" x14ac:dyDescent="0.25">
      <c r="A66" t="s">
        <v>59</v>
      </c>
      <c r="B66" t="s">
        <v>68</v>
      </c>
      <c r="C66">
        <v>1.806</v>
      </c>
      <c r="D66">
        <v>0.55369999999999997</v>
      </c>
      <c r="E66">
        <v>1.4501999999999999</v>
      </c>
    </row>
    <row r="67" spans="1:5" x14ac:dyDescent="0.25">
      <c r="A67" t="s">
        <v>59</v>
      </c>
      <c r="B67" t="s">
        <v>229</v>
      </c>
      <c r="C67">
        <v>1.806</v>
      </c>
      <c r="D67">
        <v>2.2147999999999999</v>
      </c>
      <c r="E67">
        <v>0.58009999999999995</v>
      </c>
    </row>
    <row r="68" spans="1:5" x14ac:dyDescent="0.25">
      <c r="A68" t="s">
        <v>59</v>
      </c>
      <c r="B68" t="s">
        <v>231</v>
      </c>
      <c r="C68">
        <v>1.806</v>
      </c>
      <c r="D68">
        <v>2.5840000000000001</v>
      </c>
      <c r="E68">
        <v>0.58009999999999995</v>
      </c>
    </row>
    <row r="69" spans="1:5" x14ac:dyDescent="0.25">
      <c r="A69" t="s">
        <v>59</v>
      </c>
      <c r="B69" t="s">
        <v>230</v>
      </c>
      <c r="C69">
        <v>1.806</v>
      </c>
      <c r="D69">
        <v>1.1073999999999999</v>
      </c>
      <c r="E69">
        <v>1.1600999999999999</v>
      </c>
    </row>
    <row r="70" spans="1:5" x14ac:dyDescent="0.25">
      <c r="A70" t="s">
        <v>59</v>
      </c>
      <c r="B70" t="s">
        <v>274</v>
      </c>
      <c r="C70">
        <v>1.806</v>
      </c>
      <c r="D70">
        <v>0.8306</v>
      </c>
      <c r="E70">
        <v>0.87009999999999998</v>
      </c>
    </row>
    <row r="71" spans="1:5" x14ac:dyDescent="0.25">
      <c r="A71" t="s">
        <v>59</v>
      </c>
      <c r="B71" t="s">
        <v>83</v>
      </c>
      <c r="C71">
        <v>1.806</v>
      </c>
      <c r="D71">
        <v>0.69210000000000005</v>
      </c>
      <c r="E71">
        <v>1.7402</v>
      </c>
    </row>
    <row r="72" spans="1:5" x14ac:dyDescent="0.25">
      <c r="A72" t="s">
        <v>59</v>
      </c>
      <c r="B72" t="s">
        <v>69</v>
      </c>
      <c r="C72">
        <v>1.806</v>
      </c>
      <c r="D72">
        <v>0.73829999999999996</v>
      </c>
      <c r="E72">
        <v>1.1600999999999999</v>
      </c>
    </row>
    <row r="73" spans="1:5" x14ac:dyDescent="0.25">
      <c r="A73" t="s">
        <v>59</v>
      </c>
      <c r="B73" t="s">
        <v>228</v>
      </c>
      <c r="C73">
        <v>1.806</v>
      </c>
      <c r="D73">
        <v>1.7996000000000001</v>
      </c>
      <c r="E73">
        <v>0.87009999999999998</v>
      </c>
    </row>
    <row r="74" spans="1:5" x14ac:dyDescent="0.25">
      <c r="A74" t="s">
        <v>59</v>
      </c>
      <c r="B74" t="s">
        <v>64</v>
      </c>
      <c r="C74">
        <v>1.806</v>
      </c>
      <c r="D74">
        <v>0.18459999999999999</v>
      </c>
      <c r="E74">
        <v>1.4501999999999999</v>
      </c>
    </row>
    <row r="75" spans="1:5" x14ac:dyDescent="0.25">
      <c r="A75" t="s">
        <v>59</v>
      </c>
      <c r="B75" t="s">
        <v>60</v>
      </c>
      <c r="C75">
        <v>1.806</v>
      </c>
      <c r="D75">
        <v>0.27689999999999998</v>
      </c>
      <c r="E75">
        <v>0.87009999999999998</v>
      </c>
    </row>
    <row r="76" spans="1:5" x14ac:dyDescent="0.25">
      <c r="A76" t="s">
        <v>70</v>
      </c>
      <c r="B76" t="s">
        <v>72</v>
      </c>
      <c r="C76">
        <v>1.359</v>
      </c>
      <c r="D76">
        <v>0.5887</v>
      </c>
      <c r="E76">
        <v>0.96689999999999998</v>
      </c>
    </row>
    <row r="77" spans="1:5" x14ac:dyDescent="0.25">
      <c r="A77" t="s">
        <v>70</v>
      </c>
      <c r="B77" t="s">
        <v>73</v>
      </c>
      <c r="C77">
        <v>1.359</v>
      </c>
      <c r="D77">
        <v>1.0302</v>
      </c>
      <c r="E77">
        <v>0.96689999999999998</v>
      </c>
    </row>
    <row r="78" spans="1:5" x14ac:dyDescent="0.25">
      <c r="A78" t="s">
        <v>70</v>
      </c>
      <c r="B78" t="s">
        <v>101</v>
      </c>
      <c r="C78">
        <v>1.359</v>
      </c>
      <c r="D78">
        <v>0.73580000000000001</v>
      </c>
      <c r="E78">
        <v>1.2087000000000001</v>
      </c>
    </row>
    <row r="79" spans="1:5" x14ac:dyDescent="0.25">
      <c r="A79" t="s">
        <v>70</v>
      </c>
      <c r="B79" t="s">
        <v>77</v>
      </c>
      <c r="C79">
        <v>1.359</v>
      </c>
      <c r="D79">
        <v>1.4717</v>
      </c>
      <c r="E79">
        <v>0.72519999999999996</v>
      </c>
    </row>
    <row r="80" spans="1:5" x14ac:dyDescent="0.25">
      <c r="A80" t="s">
        <v>70</v>
      </c>
      <c r="B80" t="s">
        <v>65</v>
      </c>
      <c r="C80">
        <v>1.359</v>
      </c>
      <c r="D80">
        <v>1.3245</v>
      </c>
      <c r="E80">
        <v>1.1603000000000001</v>
      </c>
    </row>
    <row r="81" spans="1:5" x14ac:dyDescent="0.25">
      <c r="A81" t="s">
        <v>70</v>
      </c>
      <c r="B81" t="s">
        <v>79</v>
      </c>
      <c r="C81">
        <v>1.359</v>
      </c>
      <c r="D81">
        <v>0.55189999999999995</v>
      </c>
      <c r="E81">
        <v>0.48349999999999999</v>
      </c>
    </row>
    <row r="82" spans="1:5" x14ac:dyDescent="0.25">
      <c r="A82" t="s">
        <v>70</v>
      </c>
      <c r="B82" t="s">
        <v>309</v>
      </c>
      <c r="C82">
        <v>1.359</v>
      </c>
      <c r="D82">
        <v>0</v>
      </c>
      <c r="E82">
        <v>0.96689999999999998</v>
      </c>
    </row>
    <row r="83" spans="1:5" x14ac:dyDescent="0.25">
      <c r="A83" t="s">
        <v>70</v>
      </c>
      <c r="B83" t="s">
        <v>86</v>
      </c>
      <c r="C83">
        <v>1.359</v>
      </c>
      <c r="D83">
        <v>0.85850000000000004</v>
      </c>
      <c r="E83">
        <v>1.1281000000000001</v>
      </c>
    </row>
    <row r="84" spans="1:5" x14ac:dyDescent="0.25">
      <c r="A84" t="s">
        <v>70</v>
      </c>
      <c r="B84" t="s">
        <v>100</v>
      </c>
      <c r="C84">
        <v>1.359</v>
      </c>
      <c r="D84">
        <v>1.0302</v>
      </c>
      <c r="E84">
        <v>1.7404999999999999</v>
      </c>
    </row>
    <row r="85" spans="1:5" x14ac:dyDescent="0.25">
      <c r="A85" t="s">
        <v>70</v>
      </c>
      <c r="B85" t="s">
        <v>76</v>
      </c>
      <c r="C85">
        <v>1.359</v>
      </c>
      <c r="D85">
        <v>0.73580000000000001</v>
      </c>
      <c r="E85">
        <v>0.96689999999999998</v>
      </c>
    </row>
    <row r="86" spans="1:5" x14ac:dyDescent="0.25">
      <c r="A86" t="s">
        <v>70</v>
      </c>
      <c r="B86" t="s">
        <v>71</v>
      </c>
      <c r="C86">
        <v>1.359</v>
      </c>
      <c r="D86">
        <v>0.98109999999999997</v>
      </c>
      <c r="E86">
        <v>1.1281000000000001</v>
      </c>
    </row>
    <row r="87" spans="1:5" x14ac:dyDescent="0.25">
      <c r="A87" t="s">
        <v>70</v>
      </c>
      <c r="B87" t="s">
        <v>84</v>
      </c>
      <c r="C87">
        <v>1.359</v>
      </c>
      <c r="D87">
        <v>1.1037999999999999</v>
      </c>
      <c r="E87">
        <v>0.96689999999999998</v>
      </c>
    </row>
    <row r="88" spans="1:5" x14ac:dyDescent="0.25">
      <c r="A88" t="s">
        <v>70</v>
      </c>
      <c r="B88" t="s">
        <v>80</v>
      </c>
      <c r="C88">
        <v>1.359</v>
      </c>
      <c r="D88">
        <v>1.4717</v>
      </c>
      <c r="E88">
        <v>0.80579999999999996</v>
      </c>
    </row>
    <row r="89" spans="1:5" x14ac:dyDescent="0.25">
      <c r="A89" t="s">
        <v>70</v>
      </c>
      <c r="B89" t="s">
        <v>78</v>
      </c>
      <c r="C89">
        <v>1.359</v>
      </c>
      <c r="D89">
        <v>0.1226</v>
      </c>
      <c r="E89">
        <v>0.64459999999999995</v>
      </c>
    </row>
    <row r="90" spans="1:5" x14ac:dyDescent="0.25">
      <c r="A90" t="s">
        <v>70</v>
      </c>
      <c r="B90" t="s">
        <v>344</v>
      </c>
      <c r="C90">
        <v>1.359</v>
      </c>
      <c r="D90">
        <v>1.0302</v>
      </c>
      <c r="E90">
        <v>0.96689999999999998</v>
      </c>
    </row>
    <row r="91" spans="1:5" x14ac:dyDescent="0.25">
      <c r="A91" t="s">
        <v>70</v>
      </c>
      <c r="B91" t="s">
        <v>346</v>
      </c>
      <c r="C91">
        <v>1.359</v>
      </c>
      <c r="D91">
        <v>1.1773</v>
      </c>
      <c r="E91">
        <v>0.96689999999999998</v>
      </c>
    </row>
    <row r="92" spans="1:5" x14ac:dyDescent="0.25">
      <c r="A92" t="s">
        <v>70</v>
      </c>
      <c r="B92" t="s">
        <v>82</v>
      </c>
      <c r="C92">
        <v>1.359</v>
      </c>
      <c r="D92">
        <v>1.6188</v>
      </c>
      <c r="E92">
        <v>0.38679999999999998</v>
      </c>
    </row>
    <row r="93" spans="1:5" x14ac:dyDescent="0.25">
      <c r="A93" t="s">
        <v>70</v>
      </c>
      <c r="B93" t="s">
        <v>227</v>
      </c>
      <c r="C93">
        <v>1.359</v>
      </c>
      <c r="D93">
        <v>2.0234999999999999</v>
      </c>
      <c r="E93">
        <v>0.2417</v>
      </c>
    </row>
    <row r="94" spans="1:5" x14ac:dyDescent="0.25">
      <c r="A94" t="s">
        <v>70</v>
      </c>
      <c r="B94" t="s">
        <v>74</v>
      </c>
      <c r="C94">
        <v>1.359</v>
      </c>
      <c r="D94">
        <v>0.91979999999999995</v>
      </c>
      <c r="E94">
        <v>0.96689999999999998</v>
      </c>
    </row>
    <row r="95" spans="1:5" x14ac:dyDescent="0.25">
      <c r="A95" t="s">
        <v>70</v>
      </c>
      <c r="B95" t="s">
        <v>91</v>
      </c>
      <c r="C95">
        <v>1.359</v>
      </c>
      <c r="D95">
        <v>1.1037999999999999</v>
      </c>
      <c r="E95">
        <v>0.96689999999999998</v>
      </c>
    </row>
    <row r="96" spans="1:5" x14ac:dyDescent="0.25">
      <c r="A96" t="s">
        <v>70</v>
      </c>
      <c r="B96" t="s">
        <v>88</v>
      </c>
      <c r="C96">
        <v>1.359</v>
      </c>
      <c r="D96">
        <v>0.73580000000000001</v>
      </c>
      <c r="E96">
        <v>1.2891999999999999</v>
      </c>
    </row>
    <row r="97" spans="1:5" x14ac:dyDescent="0.25">
      <c r="A97" t="s">
        <v>70</v>
      </c>
      <c r="B97" t="s">
        <v>85</v>
      </c>
      <c r="C97">
        <v>1.359</v>
      </c>
      <c r="D97">
        <v>1.1773</v>
      </c>
      <c r="E97">
        <v>1.1603000000000001</v>
      </c>
    </row>
    <row r="98" spans="1:5" x14ac:dyDescent="0.25">
      <c r="A98" t="s">
        <v>70</v>
      </c>
      <c r="B98" t="s">
        <v>61</v>
      </c>
      <c r="C98">
        <v>1.359</v>
      </c>
      <c r="D98">
        <v>1.3245</v>
      </c>
      <c r="E98">
        <v>1.3536999999999999</v>
      </c>
    </row>
    <row r="99" spans="1:5" x14ac:dyDescent="0.25">
      <c r="A99" t="s">
        <v>70</v>
      </c>
      <c r="B99" t="s">
        <v>109</v>
      </c>
      <c r="C99">
        <v>1.359</v>
      </c>
      <c r="D99">
        <v>0.4415</v>
      </c>
      <c r="E99">
        <v>1.5470999999999999</v>
      </c>
    </row>
    <row r="100" spans="1:5" x14ac:dyDescent="0.25">
      <c r="A100" t="s">
        <v>89</v>
      </c>
      <c r="B100" t="s">
        <v>92</v>
      </c>
      <c r="C100">
        <v>1.3980999999999999</v>
      </c>
      <c r="D100">
        <v>1.0014000000000001</v>
      </c>
      <c r="E100">
        <v>1.3395999999999999</v>
      </c>
    </row>
    <row r="101" spans="1:5" x14ac:dyDescent="0.25">
      <c r="A101" t="s">
        <v>89</v>
      </c>
      <c r="B101" t="s">
        <v>87</v>
      </c>
      <c r="C101">
        <v>1.3980999999999999</v>
      </c>
      <c r="D101">
        <v>0.89410000000000001</v>
      </c>
      <c r="E101">
        <v>0.83720000000000006</v>
      </c>
    </row>
    <row r="102" spans="1:5" x14ac:dyDescent="0.25">
      <c r="A102" t="s">
        <v>89</v>
      </c>
      <c r="B102" t="s">
        <v>115</v>
      </c>
      <c r="C102">
        <v>1.3980999999999999</v>
      </c>
      <c r="D102">
        <v>1.1444000000000001</v>
      </c>
      <c r="E102">
        <v>0.50229999999999997</v>
      </c>
    </row>
    <row r="103" spans="1:5" x14ac:dyDescent="0.25">
      <c r="A103" t="s">
        <v>89</v>
      </c>
      <c r="B103" t="s">
        <v>94</v>
      </c>
      <c r="C103">
        <v>1.3980999999999999</v>
      </c>
      <c r="D103">
        <v>1.1444000000000001</v>
      </c>
      <c r="E103">
        <v>1.8419000000000001</v>
      </c>
    </row>
    <row r="104" spans="1:5" x14ac:dyDescent="0.25">
      <c r="A104" t="s">
        <v>89</v>
      </c>
      <c r="B104" t="s">
        <v>96</v>
      </c>
      <c r="C104">
        <v>1.3980999999999999</v>
      </c>
      <c r="D104">
        <v>0</v>
      </c>
      <c r="E104">
        <v>1.8837999999999999</v>
      </c>
    </row>
    <row r="105" spans="1:5" x14ac:dyDescent="0.25">
      <c r="A105" t="s">
        <v>89</v>
      </c>
      <c r="B105" t="s">
        <v>120</v>
      </c>
      <c r="C105">
        <v>1.3980999999999999</v>
      </c>
      <c r="D105">
        <v>1.2875000000000001</v>
      </c>
      <c r="E105">
        <v>1.1720999999999999</v>
      </c>
    </row>
    <row r="106" spans="1:5" x14ac:dyDescent="0.25">
      <c r="A106" t="s">
        <v>89</v>
      </c>
      <c r="B106" t="s">
        <v>95</v>
      </c>
      <c r="C106">
        <v>1.3980999999999999</v>
      </c>
      <c r="D106">
        <v>1.4305000000000001</v>
      </c>
      <c r="E106">
        <v>0.62790000000000001</v>
      </c>
    </row>
    <row r="107" spans="1:5" x14ac:dyDescent="0.25">
      <c r="A107" t="s">
        <v>89</v>
      </c>
      <c r="B107" t="s">
        <v>116</v>
      </c>
      <c r="C107">
        <v>1.3980999999999999</v>
      </c>
      <c r="D107">
        <v>0.89410000000000001</v>
      </c>
      <c r="E107">
        <v>1.6745000000000001</v>
      </c>
    </row>
    <row r="108" spans="1:5" x14ac:dyDescent="0.25">
      <c r="A108" t="s">
        <v>89</v>
      </c>
      <c r="B108" t="s">
        <v>81</v>
      </c>
      <c r="C108">
        <v>1.3980999999999999</v>
      </c>
      <c r="D108">
        <v>1.2875000000000001</v>
      </c>
      <c r="E108">
        <v>1.0046999999999999</v>
      </c>
    </row>
    <row r="109" spans="1:5" x14ac:dyDescent="0.25">
      <c r="A109" t="s">
        <v>89</v>
      </c>
      <c r="B109" t="s">
        <v>125</v>
      </c>
      <c r="C109">
        <v>1.3980999999999999</v>
      </c>
      <c r="D109">
        <v>1.1444000000000001</v>
      </c>
      <c r="E109">
        <v>0.66979999999999995</v>
      </c>
    </row>
    <row r="110" spans="1:5" x14ac:dyDescent="0.25">
      <c r="A110" t="s">
        <v>89</v>
      </c>
      <c r="B110" t="s">
        <v>98</v>
      </c>
      <c r="C110">
        <v>1.3980999999999999</v>
      </c>
      <c r="D110">
        <v>0.57220000000000004</v>
      </c>
      <c r="E110">
        <v>0.50229999999999997</v>
      </c>
    </row>
    <row r="111" spans="1:5" x14ac:dyDescent="0.25">
      <c r="A111" t="s">
        <v>89</v>
      </c>
      <c r="B111" t="s">
        <v>121</v>
      </c>
      <c r="C111">
        <v>1.3980999999999999</v>
      </c>
      <c r="D111">
        <v>0.57220000000000004</v>
      </c>
      <c r="E111">
        <v>1.6745000000000001</v>
      </c>
    </row>
    <row r="112" spans="1:5" x14ac:dyDescent="0.25">
      <c r="A112" t="s">
        <v>89</v>
      </c>
      <c r="B112" t="s">
        <v>97</v>
      </c>
      <c r="C112">
        <v>1.3980999999999999</v>
      </c>
      <c r="D112">
        <v>1.4305000000000001</v>
      </c>
      <c r="E112">
        <v>0.62790000000000001</v>
      </c>
    </row>
    <row r="113" spans="1:5" x14ac:dyDescent="0.25">
      <c r="A113" t="s">
        <v>89</v>
      </c>
      <c r="B113" t="s">
        <v>330</v>
      </c>
      <c r="C113">
        <v>1.3980999999999999</v>
      </c>
      <c r="D113">
        <v>1.0729</v>
      </c>
      <c r="E113">
        <v>0.83720000000000006</v>
      </c>
    </row>
    <row r="114" spans="1:5" x14ac:dyDescent="0.25">
      <c r="A114" t="s">
        <v>89</v>
      </c>
      <c r="B114" t="s">
        <v>105</v>
      </c>
      <c r="C114">
        <v>1.3980999999999999</v>
      </c>
      <c r="D114">
        <v>0.53639999999999999</v>
      </c>
      <c r="E114">
        <v>1.0466</v>
      </c>
    </row>
    <row r="115" spans="1:5" x14ac:dyDescent="0.25">
      <c r="A115" t="s">
        <v>89</v>
      </c>
      <c r="B115" t="s">
        <v>127</v>
      </c>
      <c r="C115">
        <v>1.3980999999999999</v>
      </c>
      <c r="D115">
        <v>0.17879999999999999</v>
      </c>
      <c r="E115">
        <v>1.6745000000000001</v>
      </c>
    </row>
    <row r="116" spans="1:5" x14ac:dyDescent="0.25">
      <c r="A116" t="s">
        <v>89</v>
      </c>
      <c r="B116" t="s">
        <v>103</v>
      </c>
      <c r="C116">
        <v>1.3980999999999999</v>
      </c>
      <c r="D116">
        <v>0.85829999999999995</v>
      </c>
      <c r="E116">
        <v>1.0046999999999999</v>
      </c>
    </row>
    <row r="117" spans="1:5" x14ac:dyDescent="0.25">
      <c r="A117" t="s">
        <v>89</v>
      </c>
      <c r="B117" t="s">
        <v>104</v>
      </c>
      <c r="C117">
        <v>1.3980999999999999</v>
      </c>
      <c r="D117">
        <v>1.6093</v>
      </c>
      <c r="E117">
        <v>0.20930000000000001</v>
      </c>
    </row>
    <row r="118" spans="1:5" x14ac:dyDescent="0.25">
      <c r="A118" t="s">
        <v>89</v>
      </c>
      <c r="B118" t="s">
        <v>106</v>
      </c>
      <c r="C118">
        <v>1.3980999999999999</v>
      </c>
      <c r="D118">
        <v>1.0729</v>
      </c>
      <c r="E118">
        <v>0</v>
      </c>
    </row>
    <row r="119" spans="1:5" x14ac:dyDescent="0.25">
      <c r="A119" t="s">
        <v>89</v>
      </c>
      <c r="B119" t="s">
        <v>122</v>
      </c>
      <c r="C119">
        <v>1.3980999999999999</v>
      </c>
      <c r="D119">
        <v>0.85829999999999995</v>
      </c>
      <c r="E119">
        <v>0.83720000000000006</v>
      </c>
    </row>
    <row r="120" spans="1:5" x14ac:dyDescent="0.25">
      <c r="A120" t="s">
        <v>89</v>
      </c>
      <c r="B120" t="s">
        <v>99</v>
      </c>
      <c r="C120">
        <v>1.3980999999999999</v>
      </c>
      <c r="D120">
        <v>1.5736000000000001</v>
      </c>
      <c r="E120">
        <v>0.83720000000000006</v>
      </c>
    </row>
    <row r="121" spans="1:5" x14ac:dyDescent="0.25">
      <c r="A121" t="s">
        <v>89</v>
      </c>
      <c r="B121" t="s">
        <v>349</v>
      </c>
      <c r="C121">
        <v>1.3980999999999999</v>
      </c>
      <c r="D121">
        <v>1.5736000000000001</v>
      </c>
      <c r="E121">
        <v>1.1720999999999999</v>
      </c>
    </row>
    <row r="122" spans="1:5" x14ac:dyDescent="0.25">
      <c r="A122" t="s">
        <v>89</v>
      </c>
      <c r="B122" t="s">
        <v>350</v>
      </c>
      <c r="C122">
        <v>1.3980999999999999</v>
      </c>
      <c r="D122">
        <v>0.53639999999999999</v>
      </c>
      <c r="E122">
        <v>1.2559</v>
      </c>
    </row>
    <row r="123" spans="1:5" x14ac:dyDescent="0.25">
      <c r="A123" t="s">
        <v>89</v>
      </c>
      <c r="B123" t="s">
        <v>367</v>
      </c>
      <c r="C123">
        <v>1.3980999999999999</v>
      </c>
      <c r="D123">
        <v>1.0729</v>
      </c>
      <c r="E123">
        <v>0.62790000000000001</v>
      </c>
    </row>
    <row r="124" spans="1:5" x14ac:dyDescent="0.25">
      <c r="A124" t="s">
        <v>112</v>
      </c>
      <c r="B124" t="s">
        <v>90</v>
      </c>
      <c r="C124">
        <v>1.3270999999999999</v>
      </c>
      <c r="D124">
        <v>0.75349999999999995</v>
      </c>
      <c r="E124">
        <v>1.3243</v>
      </c>
    </row>
    <row r="125" spans="1:5" x14ac:dyDescent="0.25">
      <c r="A125" t="s">
        <v>112</v>
      </c>
      <c r="B125" t="s">
        <v>113</v>
      </c>
      <c r="C125">
        <v>1.3270999999999999</v>
      </c>
      <c r="D125">
        <v>1.5069999999999999</v>
      </c>
      <c r="E125">
        <v>0.79459999999999997</v>
      </c>
    </row>
    <row r="126" spans="1:5" x14ac:dyDescent="0.25">
      <c r="A126" t="s">
        <v>112</v>
      </c>
      <c r="B126" t="s">
        <v>117</v>
      </c>
      <c r="C126">
        <v>1.3270999999999999</v>
      </c>
      <c r="D126">
        <v>1.0548999999999999</v>
      </c>
      <c r="E126">
        <v>0.21190000000000001</v>
      </c>
    </row>
    <row r="127" spans="1:5" x14ac:dyDescent="0.25">
      <c r="A127" t="s">
        <v>112</v>
      </c>
      <c r="B127" t="s">
        <v>303</v>
      </c>
      <c r="C127">
        <v>1.3270999999999999</v>
      </c>
      <c r="D127">
        <v>1.2056</v>
      </c>
      <c r="E127">
        <v>1.0593999999999999</v>
      </c>
    </row>
    <row r="128" spans="1:5" x14ac:dyDescent="0.25">
      <c r="A128" t="s">
        <v>112</v>
      </c>
      <c r="B128" t="s">
        <v>119</v>
      </c>
      <c r="C128">
        <v>1.3270999999999999</v>
      </c>
      <c r="D128">
        <v>0.6028</v>
      </c>
      <c r="E128">
        <v>1.2713000000000001</v>
      </c>
    </row>
    <row r="129" spans="1:5" x14ac:dyDescent="0.25">
      <c r="A129" t="s">
        <v>112</v>
      </c>
      <c r="B129" t="s">
        <v>118</v>
      </c>
      <c r="C129">
        <v>1.3270999999999999</v>
      </c>
      <c r="D129">
        <v>0.94189999999999996</v>
      </c>
      <c r="E129">
        <v>2.1189</v>
      </c>
    </row>
    <row r="130" spans="1:5" x14ac:dyDescent="0.25">
      <c r="A130" t="s">
        <v>112</v>
      </c>
      <c r="B130" t="s">
        <v>107</v>
      </c>
      <c r="C130">
        <v>1.3270999999999999</v>
      </c>
      <c r="D130">
        <v>1.2056</v>
      </c>
      <c r="E130">
        <v>0.84750000000000003</v>
      </c>
    </row>
    <row r="131" spans="1:5" x14ac:dyDescent="0.25">
      <c r="A131" t="s">
        <v>112</v>
      </c>
      <c r="B131" t="s">
        <v>111</v>
      </c>
      <c r="C131">
        <v>1.3270999999999999</v>
      </c>
      <c r="D131">
        <v>1.0548999999999999</v>
      </c>
      <c r="E131">
        <v>1.4832000000000001</v>
      </c>
    </row>
    <row r="132" spans="1:5" x14ac:dyDescent="0.25">
      <c r="A132" t="s">
        <v>112</v>
      </c>
      <c r="B132" t="s">
        <v>93</v>
      </c>
      <c r="C132">
        <v>1.3270999999999999</v>
      </c>
      <c r="D132">
        <v>0.1507</v>
      </c>
      <c r="E132">
        <v>0.84750000000000003</v>
      </c>
    </row>
    <row r="133" spans="1:5" x14ac:dyDescent="0.25">
      <c r="A133" t="s">
        <v>112</v>
      </c>
      <c r="B133" t="s">
        <v>447</v>
      </c>
      <c r="C133">
        <v>1.3270999999999999</v>
      </c>
      <c r="D133">
        <v>0.50229999999999997</v>
      </c>
      <c r="E133">
        <v>0.70630000000000004</v>
      </c>
    </row>
    <row r="134" spans="1:5" x14ac:dyDescent="0.25">
      <c r="A134" t="s">
        <v>112</v>
      </c>
      <c r="B134" t="s">
        <v>124</v>
      </c>
      <c r="C134">
        <v>1.3270999999999999</v>
      </c>
      <c r="D134">
        <v>0.56510000000000005</v>
      </c>
      <c r="E134">
        <v>1.3243</v>
      </c>
    </row>
    <row r="135" spans="1:5" x14ac:dyDescent="0.25">
      <c r="A135" t="s">
        <v>112</v>
      </c>
      <c r="B135" t="s">
        <v>325</v>
      </c>
      <c r="C135">
        <v>1.3270999999999999</v>
      </c>
      <c r="D135">
        <v>0.37680000000000002</v>
      </c>
      <c r="E135">
        <v>1.0593999999999999</v>
      </c>
    </row>
    <row r="136" spans="1:5" x14ac:dyDescent="0.25">
      <c r="A136" t="s">
        <v>112</v>
      </c>
      <c r="B136" t="s">
        <v>126</v>
      </c>
      <c r="C136">
        <v>1.3270999999999999</v>
      </c>
      <c r="D136">
        <v>1.5069999999999999</v>
      </c>
      <c r="E136">
        <v>0.42380000000000001</v>
      </c>
    </row>
    <row r="137" spans="1:5" x14ac:dyDescent="0.25">
      <c r="A137" t="s">
        <v>112</v>
      </c>
      <c r="B137" t="s">
        <v>335</v>
      </c>
      <c r="C137">
        <v>1.3270999999999999</v>
      </c>
      <c r="D137">
        <v>1.5069999999999999</v>
      </c>
      <c r="E137">
        <v>0.79459999999999997</v>
      </c>
    </row>
    <row r="138" spans="1:5" x14ac:dyDescent="0.25">
      <c r="A138" t="s">
        <v>112</v>
      </c>
      <c r="B138" t="s">
        <v>128</v>
      </c>
      <c r="C138">
        <v>1.3270999999999999</v>
      </c>
      <c r="D138">
        <v>0.6028</v>
      </c>
      <c r="E138">
        <v>1.907</v>
      </c>
    </row>
    <row r="139" spans="1:5" x14ac:dyDescent="0.25">
      <c r="A139" t="s">
        <v>112</v>
      </c>
      <c r="B139" t="s">
        <v>102</v>
      </c>
      <c r="C139">
        <v>1.3270999999999999</v>
      </c>
      <c r="D139">
        <v>1.6577</v>
      </c>
      <c r="E139">
        <v>1.0593999999999999</v>
      </c>
    </row>
    <row r="140" spans="1:5" x14ac:dyDescent="0.25">
      <c r="A140" t="s">
        <v>112</v>
      </c>
      <c r="B140" t="s">
        <v>108</v>
      </c>
      <c r="C140">
        <v>1.3270999999999999</v>
      </c>
      <c r="D140">
        <v>0.37680000000000002</v>
      </c>
      <c r="E140">
        <v>1.3243</v>
      </c>
    </row>
    <row r="141" spans="1:5" x14ac:dyDescent="0.25">
      <c r="A141" t="s">
        <v>112</v>
      </c>
      <c r="B141" t="s">
        <v>129</v>
      </c>
      <c r="C141">
        <v>1.3270999999999999</v>
      </c>
      <c r="D141">
        <v>1.2056</v>
      </c>
      <c r="E141">
        <v>0.63570000000000004</v>
      </c>
    </row>
    <row r="142" spans="1:5" x14ac:dyDescent="0.25">
      <c r="A142" t="s">
        <v>112</v>
      </c>
      <c r="B142" t="s">
        <v>130</v>
      </c>
      <c r="C142">
        <v>1.3270999999999999</v>
      </c>
      <c r="D142">
        <v>1.1303000000000001</v>
      </c>
      <c r="E142">
        <v>0.52969999999999995</v>
      </c>
    </row>
    <row r="143" spans="1:5" x14ac:dyDescent="0.25">
      <c r="A143" t="s">
        <v>112</v>
      </c>
      <c r="B143" t="s">
        <v>356</v>
      </c>
      <c r="C143">
        <v>1.3270999999999999</v>
      </c>
      <c r="D143">
        <v>0.75349999999999995</v>
      </c>
      <c r="E143">
        <v>0.84750000000000003</v>
      </c>
    </row>
    <row r="144" spans="1:5" x14ac:dyDescent="0.25">
      <c r="A144" t="s">
        <v>112</v>
      </c>
      <c r="B144" t="s">
        <v>358</v>
      </c>
      <c r="C144">
        <v>1.3270999999999999</v>
      </c>
      <c r="D144">
        <v>1.2056</v>
      </c>
      <c r="E144">
        <v>0.63570000000000004</v>
      </c>
    </row>
    <row r="145" spans="1:5" x14ac:dyDescent="0.25">
      <c r="A145" t="s">
        <v>112</v>
      </c>
      <c r="B145" t="s">
        <v>110</v>
      </c>
      <c r="C145">
        <v>1.3270999999999999</v>
      </c>
      <c r="D145">
        <v>1.3187</v>
      </c>
      <c r="E145">
        <v>0.79459999999999997</v>
      </c>
    </row>
    <row r="146" spans="1:5" x14ac:dyDescent="0.25">
      <c r="A146" t="s">
        <v>112</v>
      </c>
      <c r="B146" t="s">
        <v>131</v>
      </c>
      <c r="C146">
        <v>1.3270999999999999</v>
      </c>
      <c r="D146">
        <v>1.3187</v>
      </c>
      <c r="E146">
        <v>1.0593999999999999</v>
      </c>
    </row>
    <row r="147" spans="1:5" x14ac:dyDescent="0.25">
      <c r="A147" t="s">
        <v>112</v>
      </c>
      <c r="B147" t="s">
        <v>132</v>
      </c>
      <c r="C147">
        <v>1.3270999999999999</v>
      </c>
      <c r="D147">
        <v>1.3187</v>
      </c>
      <c r="E147">
        <v>1.0593999999999999</v>
      </c>
    </row>
    <row r="148" spans="1:5" x14ac:dyDescent="0.25">
      <c r="A148" t="s">
        <v>134</v>
      </c>
      <c r="B148" t="s">
        <v>290</v>
      </c>
      <c r="C148">
        <v>1.5832999999999999</v>
      </c>
      <c r="D148">
        <v>1.2632000000000001</v>
      </c>
      <c r="E148">
        <v>1.6745000000000001</v>
      </c>
    </row>
    <row r="149" spans="1:5" x14ac:dyDescent="0.25">
      <c r="A149" t="s">
        <v>134</v>
      </c>
      <c r="B149" t="s">
        <v>292</v>
      </c>
      <c r="C149">
        <v>1.5832999999999999</v>
      </c>
      <c r="D149">
        <v>0.94740000000000002</v>
      </c>
      <c r="E149">
        <v>1.4652000000000001</v>
      </c>
    </row>
    <row r="150" spans="1:5" x14ac:dyDescent="0.25">
      <c r="A150" t="s">
        <v>134</v>
      </c>
      <c r="B150" t="s">
        <v>298</v>
      </c>
      <c r="C150">
        <v>1.5832999999999999</v>
      </c>
      <c r="D150">
        <v>1.1052999999999999</v>
      </c>
      <c r="E150">
        <v>0.41860000000000003</v>
      </c>
    </row>
    <row r="151" spans="1:5" x14ac:dyDescent="0.25">
      <c r="A151" t="s">
        <v>134</v>
      </c>
      <c r="B151" t="s">
        <v>300</v>
      </c>
      <c r="C151">
        <v>1.5832999999999999</v>
      </c>
      <c r="D151">
        <v>0.78949999999999998</v>
      </c>
      <c r="E151">
        <v>1.0466</v>
      </c>
    </row>
    <row r="152" spans="1:5" x14ac:dyDescent="0.25">
      <c r="A152" t="s">
        <v>134</v>
      </c>
      <c r="B152" t="s">
        <v>444</v>
      </c>
      <c r="C152">
        <v>1.5832999999999999</v>
      </c>
      <c r="D152">
        <v>0.88419999999999999</v>
      </c>
      <c r="E152">
        <v>0.16739999999999999</v>
      </c>
    </row>
    <row r="153" spans="1:5" x14ac:dyDescent="0.25">
      <c r="A153" t="s">
        <v>134</v>
      </c>
      <c r="B153" t="s">
        <v>306</v>
      </c>
      <c r="C153">
        <v>1.5832999999999999</v>
      </c>
      <c r="D153">
        <v>1.4211</v>
      </c>
      <c r="E153">
        <v>0.62790000000000001</v>
      </c>
    </row>
    <row r="154" spans="1:5" x14ac:dyDescent="0.25">
      <c r="A154" t="s">
        <v>134</v>
      </c>
      <c r="B154" t="s">
        <v>310</v>
      </c>
      <c r="C154">
        <v>1.5832999999999999</v>
      </c>
      <c r="D154">
        <v>1.3895</v>
      </c>
      <c r="E154">
        <v>1.5069999999999999</v>
      </c>
    </row>
    <row r="155" spans="1:5" x14ac:dyDescent="0.25">
      <c r="A155" t="s">
        <v>134</v>
      </c>
      <c r="B155" t="s">
        <v>484</v>
      </c>
      <c r="C155">
        <v>1.5832999999999999</v>
      </c>
      <c r="D155">
        <v>1.0105</v>
      </c>
      <c r="E155">
        <v>2.1768000000000001</v>
      </c>
    </row>
    <row r="156" spans="1:5" x14ac:dyDescent="0.25">
      <c r="A156" t="s">
        <v>134</v>
      </c>
      <c r="B156" t="s">
        <v>445</v>
      </c>
      <c r="C156">
        <v>1.5832999999999999</v>
      </c>
      <c r="D156">
        <v>0.78949999999999998</v>
      </c>
      <c r="E156">
        <v>0.62790000000000001</v>
      </c>
    </row>
    <row r="157" spans="1:5" x14ac:dyDescent="0.25">
      <c r="A157" t="s">
        <v>134</v>
      </c>
      <c r="B157" t="s">
        <v>483</v>
      </c>
      <c r="C157">
        <v>1.5832999999999999</v>
      </c>
      <c r="D157">
        <v>1.0105</v>
      </c>
      <c r="E157">
        <v>1.0046999999999999</v>
      </c>
    </row>
    <row r="158" spans="1:5" x14ac:dyDescent="0.25">
      <c r="A158" t="s">
        <v>134</v>
      </c>
      <c r="B158" t="s">
        <v>324</v>
      </c>
      <c r="C158">
        <v>1.5832999999999999</v>
      </c>
      <c r="D158">
        <v>0.47370000000000001</v>
      </c>
      <c r="E158">
        <v>1.0466</v>
      </c>
    </row>
    <row r="159" spans="1:5" x14ac:dyDescent="0.25">
      <c r="A159" t="s">
        <v>134</v>
      </c>
      <c r="B159" t="s">
        <v>135</v>
      </c>
      <c r="C159">
        <v>1.5832999999999999</v>
      </c>
      <c r="D159">
        <v>0.88419999999999999</v>
      </c>
      <c r="E159">
        <v>0.66979999999999995</v>
      </c>
    </row>
    <row r="160" spans="1:5" x14ac:dyDescent="0.25">
      <c r="A160" t="s">
        <v>134</v>
      </c>
      <c r="B160" t="s">
        <v>482</v>
      </c>
      <c r="C160">
        <v>1.5832999999999999</v>
      </c>
      <c r="D160">
        <v>0.94740000000000002</v>
      </c>
      <c r="E160">
        <v>1.2559</v>
      </c>
    </row>
    <row r="161" spans="1:5" x14ac:dyDescent="0.25">
      <c r="A161" t="s">
        <v>134</v>
      </c>
      <c r="B161" t="s">
        <v>338</v>
      </c>
      <c r="C161">
        <v>1.5832999999999999</v>
      </c>
      <c r="D161">
        <v>1.2632000000000001</v>
      </c>
      <c r="E161">
        <v>0.41860000000000003</v>
      </c>
    </row>
    <row r="162" spans="1:5" x14ac:dyDescent="0.25">
      <c r="A162" t="s">
        <v>134</v>
      </c>
      <c r="B162" t="s">
        <v>133</v>
      </c>
      <c r="C162">
        <v>1.5832999999999999</v>
      </c>
      <c r="D162">
        <v>1.1369</v>
      </c>
      <c r="E162">
        <v>1.5069999999999999</v>
      </c>
    </row>
    <row r="163" spans="1:5" x14ac:dyDescent="0.25">
      <c r="A163" t="s">
        <v>134</v>
      </c>
      <c r="B163" t="s">
        <v>114</v>
      </c>
      <c r="C163">
        <v>1.5832999999999999</v>
      </c>
      <c r="D163">
        <v>0.75790000000000002</v>
      </c>
      <c r="E163">
        <v>1.6745000000000001</v>
      </c>
    </row>
    <row r="164" spans="1:5" x14ac:dyDescent="0.25">
      <c r="A164" t="s">
        <v>134</v>
      </c>
      <c r="B164" t="s">
        <v>352</v>
      </c>
      <c r="C164">
        <v>1.5832999999999999</v>
      </c>
      <c r="D164">
        <v>1.3895</v>
      </c>
      <c r="E164">
        <v>0.66979999999999995</v>
      </c>
    </row>
    <row r="165" spans="1:5" x14ac:dyDescent="0.25">
      <c r="A165" t="s">
        <v>134</v>
      </c>
      <c r="B165" t="s">
        <v>123</v>
      </c>
      <c r="C165">
        <v>1.5832999999999999</v>
      </c>
      <c r="D165">
        <v>0.50529999999999997</v>
      </c>
      <c r="E165">
        <v>0.50229999999999997</v>
      </c>
    </row>
    <row r="166" spans="1:5" x14ac:dyDescent="0.25">
      <c r="A166" t="s">
        <v>134</v>
      </c>
      <c r="B166" t="s">
        <v>360</v>
      </c>
      <c r="C166">
        <v>1.5832999999999999</v>
      </c>
      <c r="D166">
        <v>0.31580000000000003</v>
      </c>
      <c r="E166">
        <v>1.6745000000000001</v>
      </c>
    </row>
    <row r="167" spans="1:5" x14ac:dyDescent="0.25">
      <c r="A167" t="s">
        <v>134</v>
      </c>
      <c r="B167" t="s">
        <v>365</v>
      </c>
      <c r="C167">
        <v>1.5832999999999999</v>
      </c>
      <c r="D167">
        <v>0.75790000000000002</v>
      </c>
      <c r="E167">
        <v>0.66979999999999995</v>
      </c>
    </row>
    <row r="168" spans="1:5" x14ac:dyDescent="0.25">
      <c r="A168" t="s">
        <v>134</v>
      </c>
      <c r="B168" t="s">
        <v>366</v>
      </c>
      <c r="C168">
        <v>1.5832999999999999</v>
      </c>
      <c r="D168">
        <v>1.4211</v>
      </c>
      <c r="E168">
        <v>0.62790000000000001</v>
      </c>
    </row>
    <row r="169" spans="1:5" x14ac:dyDescent="0.25">
      <c r="A169" t="s">
        <v>134</v>
      </c>
      <c r="B169" t="s">
        <v>136</v>
      </c>
      <c r="C169">
        <v>1.5832999999999999</v>
      </c>
      <c r="D169">
        <v>2.2105999999999999</v>
      </c>
      <c r="E169">
        <v>0.62790000000000001</v>
      </c>
    </row>
    <row r="170" spans="1:5" x14ac:dyDescent="0.25">
      <c r="A170" t="s">
        <v>134</v>
      </c>
      <c r="B170" t="s">
        <v>446</v>
      </c>
      <c r="C170">
        <v>1.5832999999999999</v>
      </c>
      <c r="D170">
        <v>0.63160000000000005</v>
      </c>
      <c r="E170">
        <v>1.0046999999999999</v>
      </c>
    </row>
    <row r="171" spans="1:5" x14ac:dyDescent="0.25">
      <c r="A171" t="s">
        <v>134</v>
      </c>
      <c r="B171" t="s">
        <v>485</v>
      </c>
      <c r="C171">
        <v>1.5832999999999999</v>
      </c>
      <c r="D171">
        <v>0.78949999999999998</v>
      </c>
      <c r="E171">
        <v>0.62790000000000001</v>
      </c>
    </row>
    <row r="172" spans="1:5" x14ac:dyDescent="0.25">
      <c r="A172" t="s">
        <v>19</v>
      </c>
      <c r="B172" t="s">
        <v>146</v>
      </c>
      <c r="C172">
        <v>1.4750000000000001</v>
      </c>
      <c r="D172">
        <v>0.16950000000000001</v>
      </c>
      <c r="E172">
        <v>0.8</v>
      </c>
    </row>
    <row r="173" spans="1:5" x14ac:dyDescent="0.25">
      <c r="A173" t="s">
        <v>19</v>
      </c>
      <c r="B173" t="s">
        <v>139</v>
      </c>
      <c r="C173">
        <v>1.4750000000000001</v>
      </c>
      <c r="D173">
        <v>0.84750000000000003</v>
      </c>
      <c r="E173">
        <v>1.28</v>
      </c>
    </row>
    <row r="174" spans="1:5" x14ac:dyDescent="0.25">
      <c r="A174" t="s">
        <v>19</v>
      </c>
      <c r="B174" t="s">
        <v>150</v>
      </c>
      <c r="C174">
        <v>1.4750000000000001</v>
      </c>
      <c r="D174">
        <v>0.67800000000000005</v>
      </c>
      <c r="E174">
        <v>1.1200000000000001</v>
      </c>
    </row>
    <row r="175" spans="1:5" x14ac:dyDescent="0.25">
      <c r="A175" t="s">
        <v>19</v>
      </c>
      <c r="B175" t="s">
        <v>233</v>
      </c>
      <c r="C175">
        <v>1.4750000000000001</v>
      </c>
      <c r="D175">
        <v>0.33900000000000002</v>
      </c>
      <c r="E175">
        <v>1.6</v>
      </c>
    </row>
    <row r="176" spans="1:5" x14ac:dyDescent="0.25">
      <c r="A176" t="s">
        <v>19</v>
      </c>
      <c r="B176" t="s">
        <v>152</v>
      </c>
      <c r="C176">
        <v>1.4750000000000001</v>
      </c>
      <c r="D176">
        <v>0.67800000000000005</v>
      </c>
      <c r="E176">
        <v>1.28</v>
      </c>
    </row>
    <row r="177" spans="1:5" x14ac:dyDescent="0.25">
      <c r="A177" t="s">
        <v>19</v>
      </c>
      <c r="B177" t="s">
        <v>236</v>
      </c>
      <c r="C177">
        <v>1.4750000000000001</v>
      </c>
      <c r="D177">
        <v>1.8644000000000001</v>
      </c>
      <c r="E177">
        <v>0.8</v>
      </c>
    </row>
    <row r="178" spans="1:5" x14ac:dyDescent="0.25">
      <c r="A178" t="s">
        <v>19</v>
      </c>
      <c r="B178" t="s">
        <v>241</v>
      </c>
      <c r="C178">
        <v>1.4750000000000001</v>
      </c>
      <c r="D178">
        <v>1.3559000000000001</v>
      </c>
      <c r="E178">
        <v>1.76</v>
      </c>
    </row>
    <row r="179" spans="1:5" x14ac:dyDescent="0.25">
      <c r="A179" t="s">
        <v>19</v>
      </c>
      <c r="B179" t="s">
        <v>331</v>
      </c>
      <c r="C179">
        <v>1.4750000000000001</v>
      </c>
      <c r="D179">
        <v>1.8079000000000001</v>
      </c>
      <c r="E179">
        <v>0.85329999999999995</v>
      </c>
    </row>
    <row r="180" spans="1:5" x14ac:dyDescent="0.25">
      <c r="A180" t="s">
        <v>19</v>
      </c>
      <c r="B180" t="s">
        <v>243</v>
      </c>
      <c r="C180">
        <v>1.4750000000000001</v>
      </c>
      <c r="D180">
        <v>1.7626999999999999</v>
      </c>
      <c r="E180">
        <v>0.51200000000000001</v>
      </c>
    </row>
    <row r="181" spans="1:5" x14ac:dyDescent="0.25">
      <c r="A181" t="s">
        <v>19</v>
      </c>
      <c r="B181" t="s">
        <v>137</v>
      </c>
      <c r="C181">
        <v>1.4750000000000001</v>
      </c>
      <c r="D181">
        <v>1.3559000000000001</v>
      </c>
      <c r="E181">
        <v>0.51200000000000001</v>
      </c>
    </row>
    <row r="182" spans="1:5" x14ac:dyDescent="0.25">
      <c r="A182" t="s">
        <v>19</v>
      </c>
      <c r="B182" t="s">
        <v>21</v>
      </c>
      <c r="C182">
        <v>1.4750000000000001</v>
      </c>
      <c r="D182">
        <v>1.0168999999999999</v>
      </c>
      <c r="E182">
        <v>1.6</v>
      </c>
    </row>
    <row r="183" spans="1:5" x14ac:dyDescent="0.25">
      <c r="A183" t="s">
        <v>19</v>
      </c>
      <c r="B183" t="s">
        <v>20</v>
      </c>
      <c r="C183">
        <v>1.4750000000000001</v>
      </c>
      <c r="D183">
        <v>1.2202999999999999</v>
      </c>
      <c r="E183">
        <v>1.024</v>
      </c>
    </row>
    <row r="184" spans="1:5" x14ac:dyDescent="0.25">
      <c r="A184" t="s">
        <v>19</v>
      </c>
      <c r="B184" t="s">
        <v>235</v>
      </c>
      <c r="C184">
        <v>1.4750000000000001</v>
      </c>
      <c r="D184">
        <v>0.67800000000000005</v>
      </c>
      <c r="E184">
        <v>0.8</v>
      </c>
    </row>
    <row r="185" spans="1:5" x14ac:dyDescent="0.25">
      <c r="A185" t="s">
        <v>19</v>
      </c>
      <c r="B185" t="s">
        <v>237</v>
      </c>
      <c r="C185">
        <v>1.4750000000000001</v>
      </c>
      <c r="D185">
        <v>0.16950000000000001</v>
      </c>
      <c r="E185">
        <v>0.96</v>
      </c>
    </row>
    <row r="186" spans="1:5" x14ac:dyDescent="0.25">
      <c r="A186" t="s">
        <v>19</v>
      </c>
      <c r="B186" t="s">
        <v>140</v>
      </c>
      <c r="C186">
        <v>1.4750000000000001</v>
      </c>
      <c r="D186">
        <v>1.5819000000000001</v>
      </c>
      <c r="E186">
        <v>0.64</v>
      </c>
    </row>
    <row r="187" spans="1:5" x14ac:dyDescent="0.25">
      <c r="A187" t="s">
        <v>19</v>
      </c>
      <c r="B187" t="s">
        <v>242</v>
      </c>
      <c r="C187">
        <v>1.4750000000000001</v>
      </c>
      <c r="D187">
        <v>0.67800000000000005</v>
      </c>
      <c r="E187">
        <v>1.44</v>
      </c>
    </row>
    <row r="188" spans="1:5" x14ac:dyDescent="0.25">
      <c r="A188" t="s">
        <v>19</v>
      </c>
      <c r="B188" t="s">
        <v>234</v>
      </c>
      <c r="C188">
        <v>1.4750000000000001</v>
      </c>
      <c r="D188">
        <v>1.6949000000000001</v>
      </c>
      <c r="E188">
        <v>0.48</v>
      </c>
    </row>
    <row r="189" spans="1:5" x14ac:dyDescent="0.25">
      <c r="A189" t="s">
        <v>19</v>
      </c>
      <c r="B189" t="s">
        <v>239</v>
      </c>
      <c r="C189">
        <v>1.4750000000000001</v>
      </c>
      <c r="D189">
        <v>0.50849999999999995</v>
      </c>
      <c r="E189">
        <v>0.64</v>
      </c>
    </row>
    <row r="190" spans="1:5" x14ac:dyDescent="0.25">
      <c r="A190" t="s">
        <v>19</v>
      </c>
      <c r="B190" t="s">
        <v>142</v>
      </c>
      <c r="C190">
        <v>1.4750000000000001</v>
      </c>
      <c r="D190">
        <v>0.67800000000000005</v>
      </c>
      <c r="E190">
        <v>0.96</v>
      </c>
    </row>
    <row r="191" spans="1:5" x14ac:dyDescent="0.25">
      <c r="A191" t="s">
        <v>19</v>
      </c>
      <c r="B191" t="s">
        <v>144</v>
      </c>
      <c r="C191">
        <v>1.4750000000000001</v>
      </c>
      <c r="D191">
        <v>0.90400000000000003</v>
      </c>
      <c r="E191">
        <v>1.0667</v>
      </c>
    </row>
    <row r="192" spans="1:5" x14ac:dyDescent="0.25">
      <c r="A192" t="s">
        <v>141</v>
      </c>
      <c r="B192" t="s">
        <v>148</v>
      </c>
      <c r="C192">
        <v>1.3483000000000001</v>
      </c>
      <c r="D192">
        <v>1.335</v>
      </c>
      <c r="E192">
        <v>0.34899999999999998</v>
      </c>
    </row>
    <row r="193" spans="1:5" x14ac:dyDescent="0.25">
      <c r="A193" t="s">
        <v>141</v>
      </c>
      <c r="B193" t="s">
        <v>473</v>
      </c>
      <c r="C193">
        <v>1.3483000000000001</v>
      </c>
      <c r="D193">
        <v>0.37080000000000002</v>
      </c>
      <c r="E193">
        <v>0.65439999999999998</v>
      </c>
    </row>
    <row r="194" spans="1:5" x14ac:dyDescent="0.25">
      <c r="A194" t="s">
        <v>141</v>
      </c>
      <c r="B194" t="s">
        <v>427</v>
      </c>
      <c r="C194">
        <v>1.3483000000000001</v>
      </c>
      <c r="D194">
        <v>0.74170000000000003</v>
      </c>
      <c r="E194">
        <v>0.69799999999999995</v>
      </c>
    </row>
    <row r="195" spans="1:5" x14ac:dyDescent="0.25">
      <c r="A195" t="s">
        <v>141</v>
      </c>
      <c r="B195" t="s">
        <v>238</v>
      </c>
      <c r="C195">
        <v>1.3483000000000001</v>
      </c>
      <c r="D195">
        <v>1.0383</v>
      </c>
      <c r="E195">
        <v>0.34899999999999998</v>
      </c>
    </row>
    <row r="196" spans="1:5" x14ac:dyDescent="0.25">
      <c r="A196" t="s">
        <v>141</v>
      </c>
      <c r="B196" t="s">
        <v>147</v>
      </c>
      <c r="C196">
        <v>1.3483000000000001</v>
      </c>
      <c r="D196">
        <v>1.6688000000000001</v>
      </c>
      <c r="E196">
        <v>0.65439999999999998</v>
      </c>
    </row>
    <row r="197" spans="1:5" x14ac:dyDescent="0.25">
      <c r="A197" t="s">
        <v>141</v>
      </c>
      <c r="B197" t="s">
        <v>311</v>
      </c>
      <c r="C197">
        <v>1.3483000000000001</v>
      </c>
      <c r="D197">
        <v>0.89</v>
      </c>
      <c r="E197">
        <v>1.3959999999999999</v>
      </c>
    </row>
    <row r="198" spans="1:5" x14ac:dyDescent="0.25">
      <c r="A198" t="s">
        <v>141</v>
      </c>
      <c r="B198" t="s">
        <v>143</v>
      </c>
      <c r="C198">
        <v>1.3483000000000001</v>
      </c>
      <c r="D198">
        <v>0.89</v>
      </c>
      <c r="E198">
        <v>0.69799999999999995</v>
      </c>
    </row>
    <row r="199" spans="1:5" x14ac:dyDescent="0.25">
      <c r="A199" t="s">
        <v>141</v>
      </c>
      <c r="B199" t="s">
        <v>153</v>
      </c>
      <c r="C199">
        <v>1.3483000000000001</v>
      </c>
      <c r="D199">
        <v>1.2979000000000001</v>
      </c>
      <c r="E199">
        <v>0.65439999999999998</v>
      </c>
    </row>
    <row r="200" spans="1:5" x14ac:dyDescent="0.25">
      <c r="A200" t="s">
        <v>141</v>
      </c>
      <c r="B200" t="s">
        <v>474</v>
      </c>
      <c r="C200">
        <v>1.3483000000000001</v>
      </c>
      <c r="D200">
        <v>0.92710000000000004</v>
      </c>
      <c r="E200">
        <v>1.9632000000000001</v>
      </c>
    </row>
    <row r="201" spans="1:5" x14ac:dyDescent="0.25">
      <c r="A201" t="s">
        <v>141</v>
      </c>
      <c r="B201" t="s">
        <v>149</v>
      </c>
      <c r="C201">
        <v>1.3483000000000001</v>
      </c>
      <c r="D201">
        <v>0.89</v>
      </c>
      <c r="E201">
        <v>0.52349999999999997</v>
      </c>
    </row>
    <row r="202" spans="1:5" x14ac:dyDescent="0.25">
      <c r="A202" t="s">
        <v>141</v>
      </c>
      <c r="B202" t="s">
        <v>244</v>
      </c>
      <c r="C202">
        <v>1.3483000000000001</v>
      </c>
      <c r="D202">
        <v>1.335</v>
      </c>
      <c r="E202">
        <v>1.3959999999999999</v>
      </c>
    </row>
    <row r="203" spans="1:5" x14ac:dyDescent="0.25">
      <c r="A203" t="s">
        <v>141</v>
      </c>
      <c r="B203" t="s">
        <v>138</v>
      </c>
      <c r="C203">
        <v>1.3483000000000001</v>
      </c>
      <c r="D203">
        <v>0.37080000000000002</v>
      </c>
      <c r="E203">
        <v>0.21809999999999999</v>
      </c>
    </row>
    <row r="204" spans="1:5" x14ac:dyDescent="0.25">
      <c r="A204" t="s">
        <v>141</v>
      </c>
      <c r="B204" t="s">
        <v>151</v>
      </c>
      <c r="C204">
        <v>1.3483000000000001</v>
      </c>
      <c r="D204">
        <v>0.55630000000000002</v>
      </c>
      <c r="E204">
        <v>1.5268999999999999</v>
      </c>
    </row>
    <row r="205" spans="1:5" x14ac:dyDescent="0.25">
      <c r="A205" t="s">
        <v>141</v>
      </c>
      <c r="B205" t="s">
        <v>157</v>
      </c>
      <c r="C205">
        <v>1.3483000000000001</v>
      </c>
      <c r="D205">
        <v>0.92710000000000004</v>
      </c>
      <c r="E205">
        <v>1.5268999999999999</v>
      </c>
    </row>
    <row r="206" spans="1:5" x14ac:dyDescent="0.25">
      <c r="A206" t="s">
        <v>141</v>
      </c>
      <c r="B206" t="s">
        <v>155</v>
      </c>
      <c r="C206">
        <v>1.3483000000000001</v>
      </c>
      <c r="D206">
        <v>0.55630000000000002</v>
      </c>
      <c r="E206">
        <v>1.0907</v>
      </c>
    </row>
    <row r="207" spans="1:5" x14ac:dyDescent="0.25">
      <c r="A207" t="s">
        <v>141</v>
      </c>
      <c r="B207" t="s">
        <v>428</v>
      </c>
      <c r="C207">
        <v>1.3483000000000001</v>
      </c>
      <c r="D207">
        <v>1.1867000000000001</v>
      </c>
      <c r="E207">
        <v>1.5705</v>
      </c>
    </row>
    <row r="208" spans="1:5" x14ac:dyDescent="0.25">
      <c r="A208" t="s">
        <v>141</v>
      </c>
      <c r="B208" t="s">
        <v>154</v>
      </c>
      <c r="C208">
        <v>1.3483000000000001</v>
      </c>
      <c r="D208">
        <v>0.74170000000000003</v>
      </c>
      <c r="E208">
        <v>2.1812999999999998</v>
      </c>
    </row>
    <row r="209" spans="1:5" x14ac:dyDescent="0.25">
      <c r="A209" t="s">
        <v>141</v>
      </c>
      <c r="B209" t="s">
        <v>145</v>
      </c>
      <c r="C209">
        <v>1.3483000000000001</v>
      </c>
      <c r="D209">
        <v>1.4833000000000001</v>
      </c>
      <c r="E209">
        <v>0.52349999999999997</v>
      </c>
    </row>
    <row r="210" spans="1:5" x14ac:dyDescent="0.25">
      <c r="A210" t="s">
        <v>141</v>
      </c>
      <c r="B210" t="s">
        <v>240</v>
      </c>
      <c r="C210">
        <v>1.3483000000000001</v>
      </c>
      <c r="D210">
        <v>1.4833000000000001</v>
      </c>
      <c r="E210">
        <v>1.5268999999999999</v>
      </c>
    </row>
    <row r="211" spans="1:5" x14ac:dyDescent="0.25">
      <c r="A211" t="s">
        <v>141</v>
      </c>
      <c r="B211" t="s">
        <v>156</v>
      </c>
      <c r="C211">
        <v>1.3483000000000001</v>
      </c>
      <c r="D211">
        <v>1.1125</v>
      </c>
      <c r="E211">
        <v>0.87250000000000005</v>
      </c>
    </row>
    <row r="212" spans="1:5" x14ac:dyDescent="0.25">
      <c r="A212" t="s">
        <v>448</v>
      </c>
      <c r="B212" t="s">
        <v>456</v>
      </c>
      <c r="C212">
        <v>1.2285999999999999</v>
      </c>
      <c r="D212">
        <v>0.81389999999999996</v>
      </c>
      <c r="E212">
        <v>0.54690000000000005</v>
      </c>
    </row>
    <row r="213" spans="1:5" x14ac:dyDescent="0.25">
      <c r="A213" t="s">
        <v>448</v>
      </c>
      <c r="B213" t="s">
        <v>460</v>
      </c>
      <c r="C213">
        <v>1.2285999999999999</v>
      </c>
      <c r="D213">
        <v>1.3566</v>
      </c>
      <c r="E213">
        <v>0.36459999999999998</v>
      </c>
    </row>
    <row r="214" spans="1:5" x14ac:dyDescent="0.25">
      <c r="A214" t="s">
        <v>448</v>
      </c>
      <c r="B214" t="s">
        <v>450</v>
      </c>
      <c r="C214">
        <v>1.2285999999999999</v>
      </c>
      <c r="D214">
        <v>0</v>
      </c>
      <c r="E214">
        <v>1.0936999999999999</v>
      </c>
    </row>
    <row r="215" spans="1:5" x14ac:dyDescent="0.25">
      <c r="A215" t="s">
        <v>448</v>
      </c>
      <c r="B215" t="s">
        <v>459</v>
      </c>
      <c r="C215">
        <v>1.2285999999999999</v>
      </c>
      <c r="D215">
        <v>1.0851999999999999</v>
      </c>
      <c r="E215">
        <v>0.72919999999999996</v>
      </c>
    </row>
    <row r="216" spans="1:5" x14ac:dyDescent="0.25">
      <c r="A216" t="s">
        <v>448</v>
      </c>
      <c r="B216" t="s">
        <v>455</v>
      </c>
      <c r="C216">
        <v>1.2285999999999999</v>
      </c>
      <c r="D216">
        <v>1.2209000000000001</v>
      </c>
      <c r="E216">
        <v>1.0936999999999999</v>
      </c>
    </row>
    <row r="217" spans="1:5" x14ac:dyDescent="0.25">
      <c r="A217" t="s">
        <v>448</v>
      </c>
      <c r="B217" t="s">
        <v>457</v>
      </c>
      <c r="C217">
        <v>1.2285999999999999</v>
      </c>
      <c r="D217">
        <v>0.40699999999999997</v>
      </c>
      <c r="E217">
        <v>2.1875</v>
      </c>
    </row>
    <row r="218" spans="1:5" x14ac:dyDescent="0.25">
      <c r="A218" t="s">
        <v>448</v>
      </c>
      <c r="B218" t="s">
        <v>453</v>
      </c>
      <c r="C218">
        <v>1.2285999999999999</v>
      </c>
      <c r="D218">
        <v>0</v>
      </c>
      <c r="E218">
        <v>1.6406000000000001</v>
      </c>
    </row>
    <row r="219" spans="1:5" x14ac:dyDescent="0.25">
      <c r="A219" t="s">
        <v>448</v>
      </c>
      <c r="B219" t="s">
        <v>514</v>
      </c>
      <c r="C219">
        <v>1.2285999999999999</v>
      </c>
      <c r="D219">
        <v>0.81389999999999996</v>
      </c>
      <c r="E219">
        <v>1.0936999999999999</v>
      </c>
    </row>
    <row r="220" spans="1:5" x14ac:dyDescent="0.25">
      <c r="A220" t="s">
        <v>448</v>
      </c>
      <c r="B220" t="s">
        <v>461</v>
      </c>
      <c r="C220">
        <v>1.2285999999999999</v>
      </c>
      <c r="D220">
        <v>0.54259999999999997</v>
      </c>
      <c r="E220">
        <v>1.8229</v>
      </c>
    </row>
    <row r="221" spans="1:5" x14ac:dyDescent="0.25">
      <c r="A221" t="s">
        <v>448</v>
      </c>
      <c r="B221" t="s">
        <v>458</v>
      </c>
      <c r="C221">
        <v>1.2285999999999999</v>
      </c>
      <c r="D221">
        <v>1.6278999999999999</v>
      </c>
      <c r="E221">
        <v>0.72919999999999996</v>
      </c>
    </row>
    <row r="222" spans="1:5" x14ac:dyDescent="0.25">
      <c r="A222" t="s">
        <v>448</v>
      </c>
      <c r="B222" t="s">
        <v>451</v>
      </c>
      <c r="C222">
        <v>1.2285999999999999</v>
      </c>
      <c r="D222">
        <v>1.4244000000000001</v>
      </c>
      <c r="E222">
        <v>0.27339999999999998</v>
      </c>
    </row>
    <row r="223" spans="1:5" x14ac:dyDescent="0.25">
      <c r="A223" t="s">
        <v>448</v>
      </c>
      <c r="B223" t="s">
        <v>449</v>
      </c>
      <c r="C223">
        <v>1.2285999999999999</v>
      </c>
      <c r="D223">
        <v>1.2209000000000001</v>
      </c>
      <c r="E223">
        <v>1.6406000000000001</v>
      </c>
    </row>
    <row r="224" spans="1:5" x14ac:dyDescent="0.25">
      <c r="A224" t="s">
        <v>448</v>
      </c>
      <c r="B224" t="s">
        <v>454</v>
      </c>
      <c r="C224">
        <v>1.2285999999999999</v>
      </c>
      <c r="D224">
        <v>1.0851999999999999</v>
      </c>
      <c r="E224">
        <v>0.36459999999999998</v>
      </c>
    </row>
    <row r="225" spans="1:5" x14ac:dyDescent="0.25">
      <c r="A225" t="s">
        <v>448</v>
      </c>
      <c r="B225" t="s">
        <v>452</v>
      </c>
      <c r="C225">
        <v>1.2285999999999999</v>
      </c>
      <c r="D225">
        <v>1.3566</v>
      </c>
      <c r="E225">
        <v>1.4582999999999999</v>
      </c>
    </row>
    <row r="226" spans="1:5" x14ac:dyDescent="0.25">
      <c r="A226" t="s">
        <v>22</v>
      </c>
      <c r="B226" t="s">
        <v>250</v>
      </c>
      <c r="C226">
        <v>1.4</v>
      </c>
      <c r="D226">
        <v>1.1904999999999999</v>
      </c>
      <c r="E226">
        <v>0.97219999999999995</v>
      </c>
    </row>
    <row r="227" spans="1:5" x14ac:dyDescent="0.25">
      <c r="A227" t="s">
        <v>22</v>
      </c>
      <c r="B227" t="s">
        <v>158</v>
      </c>
      <c r="C227">
        <v>1.4</v>
      </c>
      <c r="D227">
        <v>0.71430000000000005</v>
      </c>
      <c r="E227">
        <v>0.97219999999999995</v>
      </c>
    </row>
    <row r="228" spans="1:5" x14ac:dyDescent="0.25">
      <c r="A228" t="s">
        <v>22</v>
      </c>
      <c r="B228" t="s">
        <v>254</v>
      </c>
      <c r="C228">
        <v>1.4</v>
      </c>
      <c r="D228">
        <v>0.23810000000000001</v>
      </c>
      <c r="E228">
        <v>1.9443999999999999</v>
      </c>
    </row>
    <row r="229" spans="1:5" x14ac:dyDescent="0.25">
      <c r="A229" t="s">
        <v>22</v>
      </c>
      <c r="B229" t="s">
        <v>255</v>
      </c>
      <c r="C229">
        <v>1.4</v>
      </c>
      <c r="D229">
        <v>0.47620000000000001</v>
      </c>
      <c r="E229">
        <v>0.97219999999999995</v>
      </c>
    </row>
    <row r="230" spans="1:5" x14ac:dyDescent="0.25">
      <c r="A230" t="s">
        <v>22</v>
      </c>
      <c r="B230" t="s">
        <v>246</v>
      </c>
      <c r="C230">
        <v>1.4</v>
      </c>
      <c r="D230">
        <v>1.0713999999999999</v>
      </c>
      <c r="E230">
        <v>0.72909999999999997</v>
      </c>
    </row>
    <row r="231" spans="1:5" x14ac:dyDescent="0.25">
      <c r="A231" t="s">
        <v>22</v>
      </c>
      <c r="B231" t="s">
        <v>252</v>
      </c>
      <c r="C231">
        <v>1.4</v>
      </c>
      <c r="D231">
        <v>1.6667000000000001</v>
      </c>
      <c r="E231">
        <v>0.3241</v>
      </c>
    </row>
    <row r="232" spans="1:5" x14ac:dyDescent="0.25">
      <c r="A232" t="s">
        <v>22</v>
      </c>
      <c r="B232" t="s">
        <v>253</v>
      </c>
      <c r="C232">
        <v>1.4</v>
      </c>
      <c r="D232">
        <v>1.4286000000000001</v>
      </c>
      <c r="E232">
        <v>0.72909999999999997</v>
      </c>
    </row>
    <row r="233" spans="1:5" x14ac:dyDescent="0.25">
      <c r="A233" t="s">
        <v>22</v>
      </c>
      <c r="B233" t="s">
        <v>23</v>
      </c>
      <c r="C233">
        <v>1.4</v>
      </c>
      <c r="D233">
        <v>1.4286000000000001</v>
      </c>
      <c r="E233">
        <v>0.97219999999999995</v>
      </c>
    </row>
    <row r="234" spans="1:5" x14ac:dyDescent="0.25">
      <c r="A234" t="s">
        <v>22</v>
      </c>
      <c r="B234" t="s">
        <v>172</v>
      </c>
      <c r="C234">
        <v>1.4</v>
      </c>
      <c r="D234">
        <v>0.71430000000000005</v>
      </c>
      <c r="E234">
        <v>1.2963</v>
      </c>
    </row>
    <row r="235" spans="1:5" x14ac:dyDescent="0.25">
      <c r="A235" t="s">
        <v>22</v>
      </c>
      <c r="B235" t="s">
        <v>276</v>
      </c>
      <c r="C235">
        <v>1.4</v>
      </c>
      <c r="D235">
        <v>1.7857000000000001</v>
      </c>
      <c r="E235">
        <v>1.4582999999999999</v>
      </c>
    </row>
    <row r="236" spans="1:5" x14ac:dyDescent="0.25">
      <c r="A236" t="s">
        <v>22</v>
      </c>
      <c r="B236" t="s">
        <v>166</v>
      </c>
      <c r="C236">
        <v>1.4</v>
      </c>
      <c r="D236">
        <v>0.53569999999999995</v>
      </c>
      <c r="E236">
        <v>1.4582999999999999</v>
      </c>
    </row>
    <row r="237" spans="1:5" x14ac:dyDescent="0.25">
      <c r="A237" t="s">
        <v>22</v>
      </c>
      <c r="B237" t="s">
        <v>245</v>
      </c>
      <c r="C237">
        <v>1.4</v>
      </c>
      <c r="D237">
        <v>1.4286000000000001</v>
      </c>
      <c r="E237">
        <v>0.3241</v>
      </c>
    </row>
    <row r="238" spans="1:5" x14ac:dyDescent="0.25">
      <c r="A238" t="s">
        <v>22</v>
      </c>
      <c r="B238" t="s">
        <v>24</v>
      </c>
      <c r="C238">
        <v>1.4</v>
      </c>
      <c r="D238">
        <v>0.95240000000000002</v>
      </c>
      <c r="E238">
        <v>0.3241</v>
      </c>
    </row>
    <row r="239" spans="1:5" x14ac:dyDescent="0.25">
      <c r="A239" t="s">
        <v>22</v>
      </c>
      <c r="B239" t="s">
        <v>256</v>
      </c>
      <c r="C239">
        <v>1.4</v>
      </c>
      <c r="D239">
        <v>1.25</v>
      </c>
      <c r="E239">
        <v>1.2152000000000001</v>
      </c>
    </row>
    <row r="240" spans="1:5" x14ac:dyDescent="0.25">
      <c r="A240" t="s">
        <v>22</v>
      </c>
      <c r="B240" t="s">
        <v>162</v>
      </c>
      <c r="C240">
        <v>1.4</v>
      </c>
      <c r="D240">
        <v>0.35709999999999997</v>
      </c>
      <c r="E240">
        <v>1.2152000000000001</v>
      </c>
    </row>
    <row r="241" spans="1:5" x14ac:dyDescent="0.25">
      <c r="A241" t="s">
        <v>22</v>
      </c>
      <c r="B241" t="s">
        <v>248</v>
      </c>
      <c r="C241">
        <v>1.4</v>
      </c>
      <c r="D241">
        <v>0.47620000000000001</v>
      </c>
      <c r="E241">
        <v>0.97219999999999995</v>
      </c>
    </row>
    <row r="242" spans="1:5" x14ac:dyDescent="0.25">
      <c r="A242" t="s">
        <v>22</v>
      </c>
      <c r="B242" t="s">
        <v>161</v>
      </c>
      <c r="C242">
        <v>1.4</v>
      </c>
      <c r="D242">
        <v>1.25</v>
      </c>
      <c r="E242">
        <v>1.2152000000000001</v>
      </c>
    </row>
    <row r="243" spans="1:5" x14ac:dyDescent="0.25">
      <c r="A243" t="s">
        <v>22</v>
      </c>
      <c r="B243" t="s">
        <v>160</v>
      </c>
      <c r="C243">
        <v>1.4</v>
      </c>
      <c r="D243">
        <v>0.23810000000000001</v>
      </c>
      <c r="E243">
        <v>0.3241</v>
      </c>
    </row>
    <row r="244" spans="1:5" x14ac:dyDescent="0.25">
      <c r="A244" t="s">
        <v>22</v>
      </c>
      <c r="B244" t="s">
        <v>163</v>
      </c>
      <c r="C244">
        <v>1.4</v>
      </c>
      <c r="D244">
        <v>1.4286000000000001</v>
      </c>
      <c r="E244">
        <v>0.24299999999999999</v>
      </c>
    </row>
    <row r="245" spans="1:5" x14ac:dyDescent="0.25">
      <c r="A245" t="s">
        <v>22</v>
      </c>
      <c r="B245" t="s">
        <v>159</v>
      </c>
      <c r="C245">
        <v>1.4</v>
      </c>
      <c r="D245">
        <v>0.95240000000000002</v>
      </c>
      <c r="E245">
        <v>2.2685</v>
      </c>
    </row>
    <row r="246" spans="1:5" x14ac:dyDescent="0.25">
      <c r="A246" t="s">
        <v>25</v>
      </c>
      <c r="B246" t="s">
        <v>165</v>
      </c>
      <c r="C246">
        <v>1.35</v>
      </c>
      <c r="D246">
        <v>0.74070000000000003</v>
      </c>
      <c r="E246">
        <v>1.1718</v>
      </c>
    </row>
    <row r="247" spans="1:5" x14ac:dyDescent="0.25">
      <c r="A247" t="s">
        <v>25</v>
      </c>
      <c r="B247" t="s">
        <v>498</v>
      </c>
      <c r="C247">
        <v>1.35</v>
      </c>
      <c r="D247">
        <v>1.1111</v>
      </c>
      <c r="E247">
        <v>1.4061999999999999</v>
      </c>
    </row>
    <row r="248" spans="1:5" x14ac:dyDescent="0.25">
      <c r="A248" t="s">
        <v>25</v>
      </c>
      <c r="B248" t="s">
        <v>247</v>
      </c>
      <c r="C248">
        <v>1.35</v>
      </c>
      <c r="D248">
        <v>0.49380000000000002</v>
      </c>
      <c r="E248">
        <v>1.25</v>
      </c>
    </row>
    <row r="249" spans="1:5" x14ac:dyDescent="0.25">
      <c r="A249" t="s">
        <v>25</v>
      </c>
      <c r="B249" t="s">
        <v>169</v>
      </c>
      <c r="C249">
        <v>1.35</v>
      </c>
      <c r="D249">
        <v>1.2345999999999999</v>
      </c>
      <c r="E249">
        <v>0.3125</v>
      </c>
    </row>
    <row r="250" spans="1:5" x14ac:dyDescent="0.25">
      <c r="A250" t="s">
        <v>25</v>
      </c>
      <c r="B250" t="s">
        <v>275</v>
      </c>
      <c r="C250">
        <v>1.35</v>
      </c>
      <c r="D250">
        <v>0.74070000000000003</v>
      </c>
      <c r="E250">
        <v>0.625</v>
      </c>
    </row>
    <row r="251" spans="1:5" x14ac:dyDescent="0.25">
      <c r="A251" t="s">
        <v>25</v>
      </c>
      <c r="B251" t="s">
        <v>164</v>
      </c>
      <c r="C251">
        <v>1.35</v>
      </c>
      <c r="D251">
        <v>1.4815</v>
      </c>
      <c r="E251">
        <v>1.25</v>
      </c>
    </row>
    <row r="252" spans="1:5" x14ac:dyDescent="0.25">
      <c r="A252" t="s">
        <v>25</v>
      </c>
      <c r="B252" t="s">
        <v>443</v>
      </c>
      <c r="C252">
        <v>1.35</v>
      </c>
      <c r="D252">
        <v>0.74070000000000003</v>
      </c>
      <c r="E252">
        <v>1.6406000000000001</v>
      </c>
    </row>
    <row r="253" spans="1:5" x14ac:dyDescent="0.25">
      <c r="A253" t="s">
        <v>25</v>
      </c>
      <c r="B253" t="s">
        <v>167</v>
      </c>
      <c r="C253">
        <v>1.35</v>
      </c>
      <c r="D253">
        <v>0.74070000000000003</v>
      </c>
      <c r="E253">
        <v>0.9375</v>
      </c>
    </row>
    <row r="254" spans="1:5" x14ac:dyDescent="0.25">
      <c r="A254" t="s">
        <v>25</v>
      </c>
      <c r="B254" t="s">
        <v>26</v>
      </c>
      <c r="C254">
        <v>1.35</v>
      </c>
      <c r="D254">
        <v>1.4815</v>
      </c>
      <c r="E254">
        <v>0</v>
      </c>
    </row>
    <row r="255" spans="1:5" x14ac:dyDescent="0.25">
      <c r="A255" t="s">
        <v>25</v>
      </c>
      <c r="B255" t="s">
        <v>251</v>
      </c>
      <c r="C255">
        <v>1.35</v>
      </c>
      <c r="D255">
        <v>0.98770000000000002</v>
      </c>
      <c r="E255">
        <v>0.9375</v>
      </c>
    </row>
    <row r="256" spans="1:5" x14ac:dyDescent="0.25">
      <c r="A256" t="s">
        <v>25</v>
      </c>
      <c r="B256" t="s">
        <v>502</v>
      </c>
      <c r="C256">
        <v>1.35</v>
      </c>
      <c r="D256">
        <v>1.2345999999999999</v>
      </c>
      <c r="E256">
        <v>1.5625</v>
      </c>
    </row>
    <row r="257" spans="1:5" x14ac:dyDescent="0.25">
      <c r="A257" t="s">
        <v>25</v>
      </c>
      <c r="B257" t="s">
        <v>499</v>
      </c>
      <c r="C257">
        <v>1.35</v>
      </c>
      <c r="D257">
        <v>1.2345999999999999</v>
      </c>
      <c r="E257">
        <v>0.9375</v>
      </c>
    </row>
    <row r="258" spans="1:5" x14ac:dyDescent="0.25">
      <c r="A258" t="s">
        <v>25</v>
      </c>
      <c r="B258" t="s">
        <v>249</v>
      </c>
      <c r="C258">
        <v>1.35</v>
      </c>
      <c r="D258">
        <v>1.2345999999999999</v>
      </c>
      <c r="E258">
        <v>1.5625</v>
      </c>
    </row>
    <row r="259" spans="1:5" x14ac:dyDescent="0.25">
      <c r="A259" t="s">
        <v>25</v>
      </c>
      <c r="B259" t="s">
        <v>441</v>
      </c>
      <c r="C259">
        <v>1.35</v>
      </c>
      <c r="D259">
        <v>0.49380000000000002</v>
      </c>
      <c r="E259">
        <v>0.9375</v>
      </c>
    </row>
    <row r="260" spans="1:5" x14ac:dyDescent="0.25">
      <c r="A260" t="s">
        <v>25</v>
      </c>
      <c r="B260" t="s">
        <v>168</v>
      </c>
      <c r="C260">
        <v>1.35</v>
      </c>
      <c r="D260">
        <v>0.49380000000000002</v>
      </c>
      <c r="E260">
        <v>1.25</v>
      </c>
    </row>
    <row r="261" spans="1:5" x14ac:dyDescent="0.25">
      <c r="A261" t="s">
        <v>25</v>
      </c>
      <c r="B261" t="s">
        <v>171</v>
      </c>
      <c r="C261">
        <v>1.35</v>
      </c>
      <c r="D261">
        <v>2.4691000000000001</v>
      </c>
      <c r="E261">
        <v>0</v>
      </c>
    </row>
    <row r="262" spans="1:5" x14ac:dyDescent="0.25">
      <c r="A262" t="s">
        <v>25</v>
      </c>
      <c r="B262" t="s">
        <v>277</v>
      </c>
      <c r="C262">
        <v>1.35</v>
      </c>
      <c r="D262">
        <v>0.98770000000000002</v>
      </c>
      <c r="E262">
        <v>0.9375</v>
      </c>
    </row>
    <row r="263" spans="1:5" x14ac:dyDescent="0.25">
      <c r="A263" t="s">
        <v>25</v>
      </c>
      <c r="B263" t="s">
        <v>501</v>
      </c>
      <c r="C263">
        <v>1.35</v>
      </c>
      <c r="D263">
        <v>0.98770000000000002</v>
      </c>
      <c r="E263">
        <v>1.25</v>
      </c>
    </row>
    <row r="264" spans="1:5" x14ac:dyDescent="0.25">
      <c r="A264" t="s">
        <v>25</v>
      </c>
      <c r="B264" t="s">
        <v>442</v>
      </c>
      <c r="C264">
        <v>1.35</v>
      </c>
      <c r="D264">
        <v>0.74070000000000003</v>
      </c>
      <c r="E264">
        <v>0.3125</v>
      </c>
    </row>
    <row r="265" spans="1:5" x14ac:dyDescent="0.25">
      <c r="A265" t="s">
        <v>25</v>
      </c>
      <c r="B265" t="s">
        <v>170</v>
      </c>
      <c r="C265">
        <v>1.35</v>
      </c>
      <c r="D265">
        <v>0.49380000000000002</v>
      </c>
      <c r="E265">
        <v>1.5625</v>
      </c>
    </row>
    <row r="266" spans="1:5" x14ac:dyDescent="0.25">
      <c r="A266" t="s">
        <v>173</v>
      </c>
      <c r="B266" t="s">
        <v>261</v>
      </c>
      <c r="C266">
        <v>1.8412999999999999</v>
      </c>
      <c r="D266">
        <v>2.7155</v>
      </c>
      <c r="E266">
        <v>0.23599999999999999</v>
      </c>
    </row>
    <row r="267" spans="1:5" x14ac:dyDescent="0.25">
      <c r="A267" t="s">
        <v>173</v>
      </c>
      <c r="B267" t="s">
        <v>179</v>
      </c>
      <c r="C267">
        <v>1.8412999999999999</v>
      </c>
      <c r="D267">
        <v>0.81459999999999999</v>
      </c>
      <c r="E267">
        <v>0.53090000000000004</v>
      </c>
    </row>
    <row r="268" spans="1:5" x14ac:dyDescent="0.25">
      <c r="A268" t="s">
        <v>173</v>
      </c>
      <c r="B268" t="s">
        <v>437</v>
      </c>
      <c r="C268">
        <v>1.8412999999999999</v>
      </c>
      <c r="D268">
        <v>0</v>
      </c>
      <c r="E268">
        <v>0.94379999999999997</v>
      </c>
    </row>
    <row r="269" spans="1:5" x14ac:dyDescent="0.25">
      <c r="A269" t="s">
        <v>173</v>
      </c>
      <c r="B269" t="s">
        <v>486</v>
      </c>
      <c r="C269">
        <v>1.8412999999999999</v>
      </c>
      <c r="D269">
        <v>1.0862000000000001</v>
      </c>
      <c r="E269">
        <v>1.8875999999999999</v>
      </c>
    </row>
    <row r="270" spans="1:5" x14ac:dyDescent="0.25">
      <c r="A270" t="s">
        <v>173</v>
      </c>
      <c r="B270" t="s">
        <v>487</v>
      </c>
      <c r="C270">
        <v>1.8412999999999999</v>
      </c>
      <c r="D270">
        <v>0.72409999999999997</v>
      </c>
      <c r="E270">
        <v>1.4157</v>
      </c>
    </row>
    <row r="271" spans="1:5" x14ac:dyDescent="0.25">
      <c r="A271" t="s">
        <v>173</v>
      </c>
      <c r="B271" t="s">
        <v>262</v>
      </c>
      <c r="C271">
        <v>1.8412999999999999</v>
      </c>
      <c r="D271">
        <v>1.2672000000000001</v>
      </c>
      <c r="E271">
        <v>0</v>
      </c>
    </row>
    <row r="272" spans="1:5" x14ac:dyDescent="0.25">
      <c r="A272" t="s">
        <v>173</v>
      </c>
      <c r="B272" t="s">
        <v>178</v>
      </c>
      <c r="C272">
        <v>1.8412999999999999</v>
      </c>
      <c r="D272">
        <v>0.95040000000000002</v>
      </c>
      <c r="E272">
        <v>1.9466000000000001</v>
      </c>
    </row>
    <row r="273" spans="1:5" x14ac:dyDescent="0.25">
      <c r="A273" t="s">
        <v>173</v>
      </c>
      <c r="B273" t="s">
        <v>434</v>
      </c>
      <c r="C273">
        <v>1.8412999999999999</v>
      </c>
      <c r="D273">
        <v>0.95040000000000002</v>
      </c>
      <c r="E273">
        <v>1.7697000000000001</v>
      </c>
    </row>
    <row r="274" spans="1:5" x14ac:dyDescent="0.25">
      <c r="A274" t="s">
        <v>173</v>
      </c>
      <c r="B274" t="s">
        <v>258</v>
      </c>
      <c r="C274">
        <v>1.8412999999999999</v>
      </c>
      <c r="D274">
        <v>0.54310000000000003</v>
      </c>
      <c r="E274">
        <v>0.70789999999999997</v>
      </c>
    </row>
    <row r="275" spans="1:5" x14ac:dyDescent="0.25">
      <c r="A275" t="s">
        <v>173</v>
      </c>
      <c r="B275" t="s">
        <v>260</v>
      </c>
      <c r="C275">
        <v>1.8412999999999999</v>
      </c>
      <c r="D275">
        <v>0.54310000000000003</v>
      </c>
      <c r="E275">
        <v>0.35389999999999999</v>
      </c>
    </row>
    <row r="276" spans="1:5" x14ac:dyDescent="0.25">
      <c r="A276" t="s">
        <v>173</v>
      </c>
      <c r="B276" t="s">
        <v>436</v>
      </c>
      <c r="C276">
        <v>1.8412999999999999</v>
      </c>
      <c r="D276">
        <v>0.36209999999999998</v>
      </c>
      <c r="E276">
        <v>0.70789999999999997</v>
      </c>
    </row>
    <row r="277" spans="1:5" x14ac:dyDescent="0.25">
      <c r="A277" t="s">
        <v>173</v>
      </c>
      <c r="B277" t="s">
        <v>176</v>
      </c>
      <c r="C277">
        <v>1.8412999999999999</v>
      </c>
      <c r="D277">
        <v>2.1724000000000001</v>
      </c>
      <c r="E277">
        <v>0.88480000000000003</v>
      </c>
    </row>
    <row r="278" spans="1:5" x14ac:dyDescent="0.25">
      <c r="A278" t="s">
        <v>173</v>
      </c>
      <c r="B278" t="s">
        <v>175</v>
      </c>
      <c r="C278">
        <v>1.8412999999999999</v>
      </c>
      <c r="D278">
        <v>1.0862000000000001</v>
      </c>
      <c r="E278">
        <v>0.88480000000000003</v>
      </c>
    </row>
    <row r="279" spans="1:5" x14ac:dyDescent="0.25">
      <c r="A279" t="s">
        <v>173</v>
      </c>
      <c r="B279" t="s">
        <v>259</v>
      </c>
      <c r="C279">
        <v>1.8412999999999999</v>
      </c>
      <c r="D279">
        <v>1.6293</v>
      </c>
      <c r="E279">
        <v>0.23599999999999999</v>
      </c>
    </row>
    <row r="280" spans="1:5" x14ac:dyDescent="0.25">
      <c r="A280" t="s">
        <v>173</v>
      </c>
      <c r="B280" t="s">
        <v>177</v>
      </c>
      <c r="C280">
        <v>1.8412999999999999</v>
      </c>
      <c r="D280">
        <v>0.1358</v>
      </c>
      <c r="E280">
        <v>0.35389999999999999</v>
      </c>
    </row>
    <row r="281" spans="1:5" x14ac:dyDescent="0.25">
      <c r="A281" t="s">
        <v>173</v>
      </c>
      <c r="B281" t="s">
        <v>174</v>
      </c>
      <c r="C281">
        <v>1.8412999999999999</v>
      </c>
      <c r="D281">
        <v>0.67889999999999995</v>
      </c>
      <c r="E281">
        <v>2.1236000000000002</v>
      </c>
    </row>
    <row r="282" spans="1:5" x14ac:dyDescent="0.25">
      <c r="A282" t="s">
        <v>173</v>
      </c>
      <c r="B282" t="s">
        <v>503</v>
      </c>
      <c r="C282">
        <v>1.8412999999999999</v>
      </c>
      <c r="D282">
        <v>0.72409999999999997</v>
      </c>
      <c r="E282">
        <v>1.6516999999999999</v>
      </c>
    </row>
    <row r="283" spans="1:5" x14ac:dyDescent="0.25">
      <c r="A283" t="s">
        <v>173</v>
      </c>
      <c r="B283" t="s">
        <v>257</v>
      </c>
      <c r="C283">
        <v>1.8412999999999999</v>
      </c>
      <c r="D283">
        <v>1.6293</v>
      </c>
      <c r="E283">
        <v>1.0618000000000001</v>
      </c>
    </row>
    <row r="284" spans="1:5" x14ac:dyDescent="0.25">
      <c r="A284" t="s">
        <v>27</v>
      </c>
      <c r="B284" t="s">
        <v>432</v>
      </c>
      <c r="C284">
        <v>1.381</v>
      </c>
      <c r="D284">
        <v>0.72409999999999997</v>
      </c>
      <c r="E284">
        <v>2.2183000000000002</v>
      </c>
    </row>
    <row r="285" spans="1:5" x14ac:dyDescent="0.25">
      <c r="A285" t="s">
        <v>27</v>
      </c>
      <c r="B285" t="s">
        <v>30</v>
      </c>
      <c r="C285">
        <v>1.381</v>
      </c>
      <c r="D285">
        <v>2.5344000000000002</v>
      </c>
      <c r="E285">
        <v>0.66549999999999998</v>
      </c>
    </row>
    <row r="286" spans="1:5" x14ac:dyDescent="0.25">
      <c r="A286" t="s">
        <v>27</v>
      </c>
      <c r="B286" t="s">
        <v>183</v>
      </c>
      <c r="C286">
        <v>1.381</v>
      </c>
      <c r="D286">
        <v>0.90510000000000002</v>
      </c>
      <c r="E286">
        <v>1.1091</v>
      </c>
    </row>
    <row r="287" spans="1:5" x14ac:dyDescent="0.25">
      <c r="A287" t="s">
        <v>27</v>
      </c>
      <c r="B287" t="s">
        <v>490</v>
      </c>
      <c r="C287">
        <v>1.381</v>
      </c>
      <c r="D287">
        <v>0.54310000000000003</v>
      </c>
      <c r="E287">
        <v>0.2218</v>
      </c>
    </row>
    <row r="288" spans="1:5" x14ac:dyDescent="0.25">
      <c r="A288" t="s">
        <v>27</v>
      </c>
      <c r="B288" t="s">
        <v>491</v>
      </c>
      <c r="C288">
        <v>1.381</v>
      </c>
      <c r="D288">
        <v>0.48270000000000002</v>
      </c>
      <c r="E288">
        <v>0.88729999999999998</v>
      </c>
    </row>
    <row r="289" spans="1:5" x14ac:dyDescent="0.25">
      <c r="A289" t="s">
        <v>27</v>
      </c>
      <c r="B289" t="s">
        <v>433</v>
      </c>
      <c r="C289">
        <v>1.381</v>
      </c>
      <c r="D289">
        <v>0.90510000000000002</v>
      </c>
      <c r="E289">
        <v>1.1091</v>
      </c>
    </row>
    <row r="290" spans="1:5" x14ac:dyDescent="0.25">
      <c r="A290" t="s">
        <v>27</v>
      </c>
      <c r="B290" t="s">
        <v>264</v>
      </c>
      <c r="C290">
        <v>1.381</v>
      </c>
      <c r="D290">
        <v>0.2414</v>
      </c>
      <c r="E290">
        <v>1.1831</v>
      </c>
    </row>
    <row r="291" spans="1:5" x14ac:dyDescent="0.25">
      <c r="A291" t="s">
        <v>27</v>
      </c>
      <c r="B291" t="s">
        <v>265</v>
      </c>
      <c r="C291">
        <v>1.381</v>
      </c>
      <c r="D291">
        <v>0.54310000000000003</v>
      </c>
      <c r="E291">
        <v>0.88729999999999998</v>
      </c>
    </row>
    <row r="292" spans="1:5" x14ac:dyDescent="0.25">
      <c r="A292" t="s">
        <v>27</v>
      </c>
      <c r="B292" t="s">
        <v>182</v>
      </c>
      <c r="C292">
        <v>1.381</v>
      </c>
      <c r="D292">
        <v>0.48270000000000002</v>
      </c>
      <c r="E292">
        <v>0.29580000000000001</v>
      </c>
    </row>
    <row r="293" spans="1:5" x14ac:dyDescent="0.25">
      <c r="A293" t="s">
        <v>27</v>
      </c>
      <c r="B293" t="s">
        <v>266</v>
      </c>
      <c r="C293">
        <v>1.381</v>
      </c>
      <c r="D293">
        <v>0.48270000000000002</v>
      </c>
      <c r="E293">
        <v>1.4789000000000001</v>
      </c>
    </row>
    <row r="294" spans="1:5" x14ac:dyDescent="0.25">
      <c r="A294" t="s">
        <v>27</v>
      </c>
      <c r="B294" t="s">
        <v>180</v>
      </c>
      <c r="C294">
        <v>1.381</v>
      </c>
      <c r="D294">
        <v>0.48270000000000002</v>
      </c>
      <c r="E294">
        <v>2.6619000000000002</v>
      </c>
    </row>
    <row r="295" spans="1:5" x14ac:dyDescent="0.25">
      <c r="A295" t="s">
        <v>27</v>
      </c>
      <c r="B295" t="s">
        <v>278</v>
      </c>
      <c r="C295">
        <v>1.381</v>
      </c>
      <c r="D295">
        <v>0.72409999999999997</v>
      </c>
      <c r="E295">
        <v>0.44369999999999998</v>
      </c>
    </row>
    <row r="296" spans="1:5" x14ac:dyDescent="0.25">
      <c r="A296" t="s">
        <v>27</v>
      </c>
      <c r="B296" t="s">
        <v>29</v>
      </c>
      <c r="C296">
        <v>1.381</v>
      </c>
      <c r="D296">
        <v>2.6551</v>
      </c>
      <c r="E296">
        <v>0.29580000000000001</v>
      </c>
    </row>
    <row r="297" spans="1:5" x14ac:dyDescent="0.25">
      <c r="A297" t="s">
        <v>27</v>
      </c>
      <c r="B297" t="s">
        <v>488</v>
      </c>
      <c r="C297">
        <v>1.381</v>
      </c>
      <c r="D297">
        <v>1.2069000000000001</v>
      </c>
      <c r="E297">
        <v>1.4789000000000001</v>
      </c>
    </row>
    <row r="298" spans="1:5" x14ac:dyDescent="0.25">
      <c r="A298" t="s">
        <v>27</v>
      </c>
      <c r="B298" t="s">
        <v>263</v>
      </c>
      <c r="C298">
        <v>1.381</v>
      </c>
      <c r="D298">
        <v>0.72409999999999997</v>
      </c>
      <c r="E298">
        <v>0.88729999999999998</v>
      </c>
    </row>
    <row r="299" spans="1:5" x14ac:dyDescent="0.25">
      <c r="A299" t="s">
        <v>27</v>
      </c>
      <c r="B299" t="s">
        <v>181</v>
      </c>
      <c r="C299">
        <v>1.381</v>
      </c>
      <c r="D299">
        <v>1.9913000000000001</v>
      </c>
      <c r="E299">
        <v>0.66549999999999998</v>
      </c>
    </row>
    <row r="300" spans="1:5" x14ac:dyDescent="0.25">
      <c r="A300" t="s">
        <v>27</v>
      </c>
      <c r="B300" t="s">
        <v>28</v>
      </c>
      <c r="C300">
        <v>1.381</v>
      </c>
      <c r="D300">
        <v>1.6896</v>
      </c>
      <c r="E300">
        <v>0.59150000000000003</v>
      </c>
    </row>
    <row r="301" spans="1:5" x14ac:dyDescent="0.25">
      <c r="A301" t="s">
        <v>27</v>
      </c>
      <c r="B301" t="s">
        <v>431</v>
      </c>
      <c r="C301">
        <v>1.381</v>
      </c>
      <c r="D301">
        <v>0.48270000000000002</v>
      </c>
      <c r="E301">
        <v>1.1831</v>
      </c>
    </row>
    <row r="302" spans="1:5" x14ac:dyDescent="0.25">
      <c r="A302" t="s">
        <v>184</v>
      </c>
      <c r="B302" t="s">
        <v>192</v>
      </c>
      <c r="C302">
        <v>1.5952</v>
      </c>
      <c r="D302">
        <v>2.2986</v>
      </c>
      <c r="E302">
        <v>1.1666000000000001</v>
      </c>
    </row>
    <row r="303" spans="1:5" x14ac:dyDescent="0.25">
      <c r="A303" t="s">
        <v>184</v>
      </c>
      <c r="B303" t="s">
        <v>185</v>
      </c>
      <c r="C303">
        <v>1.5952</v>
      </c>
      <c r="D303">
        <v>1.6717</v>
      </c>
      <c r="E303">
        <v>0</v>
      </c>
    </row>
    <row r="304" spans="1:5" x14ac:dyDescent="0.25">
      <c r="A304" t="s">
        <v>184</v>
      </c>
      <c r="B304" t="s">
        <v>188</v>
      </c>
      <c r="C304">
        <v>1.5952</v>
      </c>
      <c r="D304">
        <v>0</v>
      </c>
      <c r="E304">
        <v>3.7915000000000001</v>
      </c>
    </row>
    <row r="305" spans="1:5" x14ac:dyDescent="0.25">
      <c r="A305" t="s">
        <v>184</v>
      </c>
      <c r="B305" t="s">
        <v>196</v>
      </c>
      <c r="C305">
        <v>1.5952</v>
      </c>
      <c r="D305">
        <v>1.8806</v>
      </c>
      <c r="E305">
        <v>1.1666000000000001</v>
      </c>
    </row>
    <row r="306" spans="1:5" x14ac:dyDescent="0.25">
      <c r="A306" t="s">
        <v>184</v>
      </c>
      <c r="B306" t="s">
        <v>189</v>
      </c>
      <c r="C306">
        <v>1.5952</v>
      </c>
      <c r="D306">
        <v>1.097</v>
      </c>
      <c r="E306">
        <v>0.875</v>
      </c>
    </row>
    <row r="307" spans="1:5" x14ac:dyDescent="0.25">
      <c r="A307" t="s">
        <v>184</v>
      </c>
      <c r="B307" t="s">
        <v>190</v>
      </c>
      <c r="C307">
        <v>1.5952</v>
      </c>
      <c r="D307">
        <v>0.62690000000000001</v>
      </c>
      <c r="E307">
        <v>2.0415999999999999</v>
      </c>
    </row>
    <row r="308" spans="1:5" x14ac:dyDescent="0.25">
      <c r="A308" t="s">
        <v>184</v>
      </c>
      <c r="B308" t="s">
        <v>186</v>
      </c>
      <c r="C308">
        <v>1.5952</v>
      </c>
      <c r="D308">
        <v>0.78359999999999996</v>
      </c>
      <c r="E308">
        <v>0.65620000000000001</v>
      </c>
    </row>
    <row r="309" spans="1:5" x14ac:dyDescent="0.25">
      <c r="A309" t="s">
        <v>184</v>
      </c>
      <c r="B309" t="s">
        <v>267</v>
      </c>
      <c r="C309">
        <v>1.5952</v>
      </c>
      <c r="D309">
        <v>0.31340000000000001</v>
      </c>
      <c r="E309">
        <v>1.0936999999999999</v>
      </c>
    </row>
    <row r="310" spans="1:5" x14ac:dyDescent="0.25">
      <c r="A310" t="s">
        <v>184</v>
      </c>
      <c r="B310" t="s">
        <v>268</v>
      </c>
      <c r="C310">
        <v>1.5952</v>
      </c>
      <c r="D310">
        <v>1.8806</v>
      </c>
      <c r="E310">
        <v>0.21870000000000001</v>
      </c>
    </row>
    <row r="311" spans="1:5" x14ac:dyDescent="0.25">
      <c r="A311" t="s">
        <v>184</v>
      </c>
      <c r="B311" t="s">
        <v>191</v>
      </c>
      <c r="C311">
        <v>1.5952</v>
      </c>
      <c r="D311">
        <v>0.62690000000000001</v>
      </c>
      <c r="E311">
        <v>1.1666000000000001</v>
      </c>
    </row>
    <row r="312" spans="1:5" x14ac:dyDescent="0.25">
      <c r="A312" t="s">
        <v>184</v>
      </c>
      <c r="B312" t="s">
        <v>193</v>
      </c>
      <c r="C312">
        <v>1.5952</v>
      </c>
      <c r="D312">
        <v>0.47020000000000001</v>
      </c>
      <c r="E312">
        <v>0.4375</v>
      </c>
    </row>
    <row r="313" spans="1:5" x14ac:dyDescent="0.25">
      <c r="A313" t="s">
        <v>184</v>
      </c>
      <c r="B313" t="s">
        <v>194</v>
      </c>
      <c r="C313">
        <v>1.5952</v>
      </c>
      <c r="D313">
        <v>0.62690000000000001</v>
      </c>
      <c r="E313">
        <v>0.21870000000000001</v>
      </c>
    </row>
    <row r="314" spans="1:5" x14ac:dyDescent="0.25">
      <c r="A314" t="s">
        <v>31</v>
      </c>
      <c r="B314" t="s">
        <v>200</v>
      </c>
      <c r="C314">
        <v>1.5143</v>
      </c>
      <c r="D314">
        <v>0.22009999999999999</v>
      </c>
      <c r="E314">
        <v>0.97219999999999995</v>
      </c>
    </row>
    <row r="315" spans="1:5" x14ac:dyDescent="0.25">
      <c r="A315" t="s">
        <v>31</v>
      </c>
      <c r="B315" t="s">
        <v>198</v>
      </c>
      <c r="C315">
        <v>1.5143</v>
      </c>
      <c r="D315">
        <v>1.1006</v>
      </c>
      <c r="E315">
        <v>0.72919999999999996</v>
      </c>
    </row>
    <row r="316" spans="1:5" x14ac:dyDescent="0.25">
      <c r="A316" t="s">
        <v>31</v>
      </c>
      <c r="B316" t="s">
        <v>308</v>
      </c>
      <c r="C316">
        <v>1.5143</v>
      </c>
      <c r="D316">
        <v>1.1006</v>
      </c>
      <c r="E316">
        <v>0.97219999999999995</v>
      </c>
    </row>
    <row r="317" spans="1:5" x14ac:dyDescent="0.25">
      <c r="A317" t="s">
        <v>31</v>
      </c>
      <c r="B317" t="s">
        <v>197</v>
      </c>
      <c r="C317">
        <v>1.5143</v>
      </c>
      <c r="D317">
        <v>1.8160000000000001</v>
      </c>
      <c r="E317">
        <v>1.4583999999999999</v>
      </c>
    </row>
    <row r="318" spans="1:5" x14ac:dyDescent="0.25">
      <c r="A318" t="s">
        <v>31</v>
      </c>
      <c r="B318" t="s">
        <v>187</v>
      </c>
      <c r="C318">
        <v>1.5143</v>
      </c>
      <c r="D318">
        <v>0.33019999999999999</v>
      </c>
      <c r="E318">
        <v>0.91149999999999998</v>
      </c>
    </row>
    <row r="319" spans="1:5" x14ac:dyDescent="0.25">
      <c r="A319" t="s">
        <v>31</v>
      </c>
      <c r="B319" t="s">
        <v>202</v>
      </c>
      <c r="C319">
        <v>1.5143</v>
      </c>
      <c r="D319">
        <v>1.1006</v>
      </c>
      <c r="E319">
        <v>0.72919999999999996</v>
      </c>
    </row>
    <row r="320" spans="1:5" x14ac:dyDescent="0.25">
      <c r="A320" t="s">
        <v>31</v>
      </c>
      <c r="B320" t="s">
        <v>32</v>
      </c>
      <c r="C320">
        <v>1.5143</v>
      </c>
      <c r="D320">
        <v>0.49530000000000002</v>
      </c>
      <c r="E320">
        <v>0.72919999999999996</v>
      </c>
    </row>
    <row r="321" spans="1:5" x14ac:dyDescent="0.25">
      <c r="A321" t="s">
        <v>31</v>
      </c>
      <c r="B321" t="s">
        <v>341</v>
      </c>
      <c r="C321">
        <v>1.5143</v>
      </c>
      <c r="D321">
        <v>1.4858</v>
      </c>
      <c r="E321">
        <v>0.91149999999999998</v>
      </c>
    </row>
    <row r="322" spans="1:5" x14ac:dyDescent="0.25">
      <c r="A322" t="s">
        <v>31</v>
      </c>
      <c r="B322" t="s">
        <v>345</v>
      </c>
      <c r="C322">
        <v>1.5143</v>
      </c>
      <c r="D322">
        <v>1.5408999999999999</v>
      </c>
      <c r="E322">
        <v>1.4583999999999999</v>
      </c>
    </row>
    <row r="323" spans="1:5" x14ac:dyDescent="0.25">
      <c r="A323" t="s">
        <v>31</v>
      </c>
      <c r="B323" t="s">
        <v>201</v>
      </c>
      <c r="C323">
        <v>1.5143</v>
      </c>
      <c r="D323">
        <v>0.82550000000000001</v>
      </c>
      <c r="E323">
        <v>1.0938000000000001</v>
      </c>
    </row>
    <row r="324" spans="1:5" x14ac:dyDescent="0.25">
      <c r="A324" t="s">
        <v>282</v>
      </c>
      <c r="B324" t="s">
        <v>283</v>
      </c>
      <c r="C324">
        <v>1.6571</v>
      </c>
      <c r="D324">
        <v>1.6595</v>
      </c>
      <c r="E324">
        <v>1.0938000000000001</v>
      </c>
    </row>
    <row r="325" spans="1:5" x14ac:dyDescent="0.25">
      <c r="A325" t="s">
        <v>282</v>
      </c>
      <c r="B325" t="s">
        <v>195</v>
      </c>
      <c r="C325">
        <v>1.6571</v>
      </c>
      <c r="D325">
        <v>1.8104</v>
      </c>
      <c r="E325">
        <v>1.0938000000000001</v>
      </c>
    </row>
    <row r="326" spans="1:5" x14ac:dyDescent="0.25">
      <c r="A326" t="s">
        <v>282</v>
      </c>
      <c r="B326" t="s">
        <v>307</v>
      </c>
      <c r="C326">
        <v>1.6571</v>
      </c>
      <c r="D326">
        <v>1.4080999999999999</v>
      </c>
      <c r="E326">
        <v>1.4583999999999999</v>
      </c>
    </row>
    <row r="327" spans="1:5" x14ac:dyDescent="0.25">
      <c r="A327" t="s">
        <v>282</v>
      </c>
      <c r="B327" t="s">
        <v>33</v>
      </c>
      <c r="C327">
        <v>1.6571</v>
      </c>
      <c r="D327">
        <v>0.60350000000000004</v>
      </c>
      <c r="E327">
        <v>0.36459999999999998</v>
      </c>
    </row>
    <row r="328" spans="1:5" x14ac:dyDescent="0.25">
      <c r="A328" t="s">
        <v>282</v>
      </c>
      <c r="B328" t="s">
        <v>319</v>
      </c>
      <c r="C328">
        <v>1.6571</v>
      </c>
      <c r="D328">
        <v>1.2069000000000001</v>
      </c>
      <c r="E328">
        <v>0.48609999999999998</v>
      </c>
    </row>
    <row r="329" spans="1:5" x14ac:dyDescent="0.25">
      <c r="A329" t="s">
        <v>282</v>
      </c>
      <c r="B329" t="s">
        <v>475</v>
      </c>
      <c r="C329">
        <v>1.6571</v>
      </c>
      <c r="D329">
        <v>0.40229999999999999</v>
      </c>
      <c r="E329">
        <v>1.4583999999999999</v>
      </c>
    </row>
    <row r="330" spans="1:5" x14ac:dyDescent="0.25">
      <c r="A330" t="s">
        <v>282</v>
      </c>
      <c r="B330" t="s">
        <v>430</v>
      </c>
      <c r="C330">
        <v>1.6571</v>
      </c>
      <c r="D330">
        <v>0.40229999999999999</v>
      </c>
      <c r="E330">
        <v>0.48609999999999998</v>
      </c>
    </row>
    <row r="331" spans="1:5" x14ac:dyDescent="0.25">
      <c r="A331" t="s">
        <v>282</v>
      </c>
      <c r="B331" t="s">
        <v>337</v>
      </c>
      <c r="C331">
        <v>1.6571</v>
      </c>
      <c r="D331">
        <v>1.0058</v>
      </c>
      <c r="E331">
        <v>0.24310000000000001</v>
      </c>
    </row>
    <row r="332" spans="1:5" x14ac:dyDescent="0.25">
      <c r="A332" t="s">
        <v>282</v>
      </c>
      <c r="B332" t="s">
        <v>342</v>
      </c>
      <c r="C332">
        <v>1.6571</v>
      </c>
      <c r="D332">
        <v>0.4526</v>
      </c>
      <c r="E332">
        <v>1.6407</v>
      </c>
    </row>
    <row r="333" spans="1:5" x14ac:dyDescent="0.25">
      <c r="A333" t="s">
        <v>282</v>
      </c>
      <c r="B333" t="s">
        <v>199</v>
      </c>
      <c r="C333">
        <v>1.6571</v>
      </c>
      <c r="D333">
        <v>0.9052</v>
      </c>
      <c r="E333">
        <v>1.4583999999999999</v>
      </c>
    </row>
    <row r="334" spans="1:5" x14ac:dyDescent="0.25">
      <c r="A334" t="s">
        <v>288</v>
      </c>
      <c r="B334" t="s">
        <v>289</v>
      </c>
      <c r="C334">
        <v>1.6215999999999999</v>
      </c>
      <c r="D334">
        <v>0.46250000000000002</v>
      </c>
      <c r="E334">
        <v>1.349</v>
      </c>
    </row>
    <row r="335" spans="1:5" x14ac:dyDescent="0.25">
      <c r="A335" t="s">
        <v>288</v>
      </c>
      <c r="B335" t="s">
        <v>293</v>
      </c>
      <c r="C335">
        <v>1.6215999999999999</v>
      </c>
      <c r="D335">
        <v>1.0791999999999999</v>
      </c>
      <c r="E335">
        <v>1.1561999999999999</v>
      </c>
    </row>
    <row r="336" spans="1:5" x14ac:dyDescent="0.25">
      <c r="A336" t="s">
        <v>288</v>
      </c>
      <c r="B336" t="s">
        <v>476</v>
      </c>
      <c r="C336">
        <v>1.6215999999999999</v>
      </c>
      <c r="D336">
        <v>0.61670000000000003</v>
      </c>
      <c r="E336">
        <v>0.51390000000000002</v>
      </c>
    </row>
    <row r="337" spans="1:5" x14ac:dyDescent="0.25">
      <c r="A337" t="s">
        <v>288</v>
      </c>
      <c r="B337" t="s">
        <v>312</v>
      </c>
      <c r="C337">
        <v>1.6215999999999999</v>
      </c>
      <c r="D337">
        <v>1.3875</v>
      </c>
      <c r="E337">
        <v>0.19270000000000001</v>
      </c>
    </row>
    <row r="338" spans="1:5" x14ac:dyDescent="0.25">
      <c r="A338" t="s">
        <v>288</v>
      </c>
      <c r="B338" t="s">
        <v>313</v>
      </c>
      <c r="C338">
        <v>1.6215999999999999</v>
      </c>
      <c r="D338">
        <v>0.30830000000000002</v>
      </c>
      <c r="E338">
        <v>1.1561999999999999</v>
      </c>
    </row>
    <row r="339" spans="1:5" x14ac:dyDescent="0.25">
      <c r="A339" t="s">
        <v>288</v>
      </c>
      <c r="B339" t="s">
        <v>316</v>
      </c>
      <c r="C339">
        <v>1.6215999999999999</v>
      </c>
      <c r="D339">
        <v>1.0278</v>
      </c>
      <c r="E339">
        <v>1.2847</v>
      </c>
    </row>
    <row r="340" spans="1:5" x14ac:dyDescent="0.25">
      <c r="A340" t="s">
        <v>288</v>
      </c>
      <c r="B340" t="s">
        <v>320</v>
      </c>
      <c r="C340">
        <v>1.6215999999999999</v>
      </c>
      <c r="D340">
        <v>1.0278</v>
      </c>
      <c r="E340">
        <v>1.0278</v>
      </c>
    </row>
    <row r="341" spans="1:5" x14ac:dyDescent="0.25">
      <c r="A341" t="s">
        <v>288</v>
      </c>
      <c r="B341" t="s">
        <v>354</v>
      </c>
      <c r="C341">
        <v>1.6215999999999999</v>
      </c>
      <c r="D341">
        <v>1.2333000000000001</v>
      </c>
      <c r="E341">
        <v>1.349</v>
      </c>
    </row>
    <row r="342" spans="1:5" x14ac:dyDescent="0.25">
      <c r="A342" t="s">
        <v>288</v>
      </c>
      <c r="B342" t="s">
        <v>355</v>
      </c>
      <c r="C342">
        <v>1.6215999999999999</v>
      </c>
      <c r="D342">
        <v>1.5417000000000001</v>
      </c>
      <c r="E342">
        <v>0.77080000000000004</v>
      </c>
    </row>
    <row r="343" spans="1:5" x14ac:dyDescent="0.25">
      <c r="A343" t="s">
        <v>288</v>
      </c>
      <c r="B343" t="s">
        <v>357</v>
      </c>
      <c r="C343">
        <v>1.6215999999999999</v>
      </c>
      <c r="D343">
        <v>1.2333000000000001</v>
      </c>
      <c r="E343">
        <v>1.1561999999999999</v>
      </c>
    </row>
    <row r="344" spans="1:5" x14ac:dyDescent="0.25">
      <c r="A344" t="s">
        <v>285</v>
      </c>
      <c r="B344" t="s">
        <v>291</v>
      </c>
      <c r="C344">
        <v>1.35</v>
      </c>
      <c r="D344">
        <v>0.74070000000000003</v>
      </c>
      <c r="E344">
        <v>1.0256000000000001</v>
      </c>
    </row>
    <row r="345" spans="1:5" x14ac:dyDescent="0.25">
      <c r="A345" t="s">
        <v>285</v>
      </c>
      <c r="B345" t="s">
        <v>295</v>
      </c>
      <c r="C345">
        <v>1.35</v>
      </c>
      <c r="D345">
        <v>0.74070000000000003</v>
      </c>
      <c r="E345">
        <v>0.57689999999999997</v>
      </c>
    </row>
    <row r="346" spans="1:5" x14ac:dyDescent="0.25">
      <c r="A346" t="s">
        <v>285</v>
      </c>
      <c r="B346" t="s">
        <v>296</v>
      </c>
      <c r="C346">
        <v>1.35</v>
      </c>
      <c r="D346">
        <v>1.2345999999999999</v>
      </c>
      <c r="E346">
        <v>1.2821</v>
      </c>
    </row>
    <row r="347" spans="1:5" x14ac:dyDescent="0.25">
      <c r="A347" t="s">
        <v>285</v>
      </c>
      <c r="B347" t="s">
        <v>297</v>
      </c>
      <c r="C347">
        <v>1.35</v>
      </c>
      <c r="D347">
        <v>1.7283999999999999</v>
      </c>
      <c r="E347">
        <v>0</v>
      </c>
    </row>
    <row r="348" spans="1:5" x14ac:dyDescent="0.25">
      <c r="A348" t="s">
        <v>285</v>
      </c>
      <c r="B348" t="s">
        <v>299</v>
      </c>
      <c r="C348">
        <v>1.35</v>
      </c>
      <c r="D348">
        <v>1.2963</v>
      </c>
      <c r="E348">
        <v>0.1923</v>
      </c>
    </row>
    <row r="349" spans="1:5" x14ac:dyDescent="0.25">
      <c r="A349" t="s">
        <v>285</v>
      </c>
      <c r="B349" t="s">
        <v>302</v>
      </c>
      <c r="C349">
        <v>1.35</v>
      </c>
      <c r="D349">
        <v>0</v>
      </c>
      <c r="E349">
        <v>2.3077000000000001</v>
      </c>
    </row>
    <row r="350" spans="1:5" x14ac:dyDescent="0.25">
      <c r="A350" t="s">
        <v>285</v>
      </c>
      <c r="B350" t="s">
        <v>305</v>
      </c>
      <c r="C350">
        <v>1.35</v>
      </c>
      <c r="D350">
        <v>1.4815</v>
      </c>
      <c r="E350">
        <v>1.5385</v>
      </c>
    </row>
    <row r="351" spans="1:5" x14ac:dyDescent="0.25">
      <c r="A351" t="s">
        <v>285</v>
      </c>
      <c r="B351" t="s">
        <v>315</v>
      </c>
      <c r="C351">
        <v>1.35</v>
      </c>
      <c r="D351">
        <v>0.49380000000000002</v>
      </c>
      <c r="E351">
        <v>1.5385</v>
      </c>
    </row>
    <row r="352" spans="1:5" x14ac:dyDescent="0.25">
      <c r="A352" t="s">
        <v>285</v>
      </c>
      <c r="B352" t="s">
        <v>317</v>
      </c>
      <c r="C352">
        <v>1.35</v>
      </c>
      <c r="D352">
        <v>0.74070000000000003</v>
      </c>
      <c r="E352">
        <v>2.0512999999999999</v>
      </c>
    </row>
    <row r="353" spans="1:5" x14ac:dyDescent="0.25">
      <c r="A353" t="s">
        <v>285</v>
      </c>
      <c r="B353" t="s">
        <v>321</v>
      </c>
      <c r="C353">
        <v>1.35</v>
      </c>
      <c r="D353">
        <v>0.49380000000000002</v>
      </c>
      <c r="E353">
        <v>1.0256000000000001</v>
      </c>
    </row>
    <row r="354" spans="1:5" x14ac:dyDescent="0.25">
      <c r="A354" t="s">
        <v>285</v>
      </c>
      <c r="B354" t="s">
        <v>322</v>
      </c>
      <c r="C354">
        <v>1.35</v>
      </c>
      <c r="D354">
        <v>1.2345999999999999</v>
      </c>
      <c r="E354">
        <v>0.76919999999999999</v>
      </c>
    </row>
    <row r="355" spans="1:5" x14ac:dyDescent="0.25">
      <c r="A355" t="s">
        <v>285</v>
      </c>
      <c r="B355" t="s">
        <v>334</v>
      </c>
      <c r="C355">
        <v>1.35</v>
      </c>
      <c r="D355">
        <v>0.74070000000000003</v>
      </c>
      <c r="E355">
        <v>0.76919999999999999</v>
      </c>
    </row>
    <row r="356" spans="1:5" x14ac:dyDescent="0.25">
      <c r="A356" t="s">
        <v>285</v>
      </c>
      <c r="B356" t="s">
        <v>339</v>
      </c>
      <c r="C356">
        <v>1.35</v>
      </c>
      <c r="D356">
        <v>1.1111</v>
      </c>
      <c r="E356">
        <v>0.76919999999999999</v>
      </c>
    </row>
    <row r="357" spans="1:5" x14ac:dyDescent="0.25">
      <c r="A357" t="s">
        <v>285</v>
      </c>
      <c r="B357" t="s">
        <v>347</v>
      </c>
      <c r="C357">
        <v>1.35</v>
      </c>
      <c r="D357">
        <v>2.2222</v>
      </c>
      <c r="E357">
        <v>0.76919999999999999</v>
      </c>
    </row>
    <row r="358" spans="1:5" x14ac:dyDescent="0.25">
      <c r="A358" t="s">
        <v>285</v>
      </c>
      <c r="B358" t="s">
        <v>348</v>
      </c>
      <c r="C358">
        <v>1.35</v>
      </c>
      <c r="D358">
        <v>0.37040000000000001</v>
      </c>
      <c r="E358">
        <v>1.5385</v>
      </c>
    </row>
    <row r="359" spans="1:5" x14ac:dyDescent="0.25">
      <c r="A359" t="s">
        <v>285</v>
      </c>
      <c r="B359" t="s">
        <v>351</v>
      </c>
      <c r="C359">
        <v>1.35</v>
      </c>
      <c r="D359">
        <v>0.98770000000000002</v>
      </c>
      <c r="E359">
        <v>1.5385</v>
      </c>
    </row>
    <row r="360" spans="1:5" x14ac:dyDescent="0.25">
      <c r="A360" t="s">
        <v>285</v>
      </c>
      <c r="B360" t="s">
        <v>361</v>
      </c>
      <c r="C360">
        <v>1.35</v>
      </c>
      <c r="D360">
        <v>1.6667000000000001</v>
      </c>
      <c r="E360">
        <v>0.3846</v>
      </c>
    </row>
    <row r="361" spans="1:5" x14ac:dyDescent="0.25">
      <c r="A361" t="s">
        <v>285</v>
      </c>
      <c r="B361" t="s">
        <v>362</v>
      </c>
      <c r="C361">
        <v>1.35</v>
      </c>
      <c r="D361">
        <v>0.24690000000000001</v>
      </c>
      <c r="E361">
        <v>1.0256000000000001</v>
      </c>
    </row>
    <row r="362" spans="1:5" x14ac:dyDescent="0.25">
      <c r="A362" t="s">
        <v>285</v>
      </c>
      <c r="B362" t="s">
        <v>363</v>
      </c>
      <c r="C362">
        <v>1.35</v>
      </c>
      <c r="D362">
        <v>0.74070000000000003</v>
      </c>
      <c r="E362">
        <v>1.1537999999999999</v>
      </c>
    </row>
    <row r="363" spans="1:5" x14ac:dyDescent="0.25">
      <c r="A363" t="s">
        <v>285</v>
      </c>
      <c r="B363" t="s">
        <v>364</v>
      </c>
      <c r="C363">
        <v>1.35</v>
      </c>
      <c r="D363">
        <v>1.8519000000000001</v>
      </c>
      <c r="E363">
        <v>0.3846</v>
      </c>
    </row>
    <row r="364" spans="1:5" x14ac:dyDescent="0.25">
      <c r="A364" t="s">
        <v>287</v>
      </c>
      <c r="B364" t="s">
        <v>286</v>
      </c>
      <c r="C364">
        <v>1.2423999999999999</v>
      </c>
      <c r="D364">
        <v>1.0731999999999999</v>
      </c>
      <c r="E364">
        <v>0.75860000000000005</v>
      </c>
    </row>
    <row r="365" spans="1:5" x14ac:dyDescent="0.25">
      <c r="A365" t="s">
        <v>287</v>
      </c>
      <c r="B365" t="s">
        <v>507</v>
      </c>
      <c r="C365">
        <v>1.2423999999999999</v>
      </c>
      <c r="D365">
        <v>0.53659999999999997</v>
      </c>
      <c r="E365">
        <v>0.75860000000000005</v>
      </c>
    </row>
    <row r="366" spans="1:5" x14ac:dyDescent="0.25">
      <c r="A366" t="s">
        <v>287</v>
      </c>
      <c r="B366" t="s">
        <v>506</v>
      </c>
      <c r="C366">
        <v>1.2423999999999999</v>
      </c>
      <c r="D366">
        <v>1.2073</v>
      </c>
      <c r="E366">
        <v>0</v>
      </c>
    </row>
    <row r="367" spans="1:5" x14ac:dyDescent="0.25">
      <c r="A367" t="s">
        <v>287</v>
      </c>
      <c r="B367" t="s">
        <v>438</v>
      </c>
      <c r="C367">
        <v>1.2423999999999999</v>
      </c>
      <c r="D367">
        <v>0.53659999999999997</v>
      </c>
      <c r="E367">
        <v>0</v>
      </c>
    </row>
    <row r="368" spans="1:5" x14ac:dyDescent="0.25">
      <c r="A368" t="s">
        <v>287</v>
      </c>
      <c r="B368" t="s">
        <v>304</v>
      </c>
      <c r="C368">
        <v>1.2423999999999999</v>
      </c>
      <c r="D368">
        <v>1.3414999999999999</v>
      </c>
      <c r="E368">
        <v>1.5172000000000001</v>
      </c>
    </row>
    <row r="369" spans="1:5" x14ac:dyDescent="0.25">
      <c r="A369" t="s">
        <v>287</v>
      </c>
      <c r="B369" t="s">
        <v>314</v>
      </c>
      <c r="C369">
        <v>1.2423999999999999</v>
      </c>
      <c r="D369">
        <v>1.8781000000000001</v>
      </c>
      <c r="E369">
        <v>0.37930000000000003</v>
      </c>
    </row>
    <row r="370" spans="1:5" x14ac:dyDescent="0.25">
      <c r="A370" t="s">
        <v>287</v>
      </c>
      <c r="B370" t="s">
        <v>323</v>
      </c>
      <c r="C370">
        <v>1.2423999999999999</v>
      </c>
      <c r="D370">
        <v>1.8781000000000001</v>
      </c>
      <c r="E370">
        <v>0.37930000000000003</v>
      </c>
    </row>
    <row r="371" spans="1:5" x14ac:dyDescent="0.25">
      <c r="A371" t="s">
        <v>287</v>
      </c>
      <c r="B371" t="s">
        <v>326</v>
      </c>
      <c r="C371">
        <v>1.2423999999999999</v>
      </c>
      <c r="D371">
        <v>1.6097999999999999</v>
      </c>
      <c r="E371">
        <v>1.1378999999999999</v>
      </c>
    </row>
    <row r="372" spans="1:5" x14ac:dyDescent="0.25">
      <c r="A372" t="s">
        <v>287</v>
      </c>
      <c r="B372" t="s">
        <v>435</v>
      </c>
      <c r="C372">
        <v>1.2423999999999999</v>
      </c>
      <c r="D372">
        <v>0.53659999999999997</v>
      </c>
      <c r="E372">
        <v>1.1378999999999999</v>
      </c>
    </row>
    <row r="373" spans="1:5" x14ac:dyDescent="0.25">
      <c r="A373" t="s">
        <v>287</v>
      </c>
      <c r="B373" t="s">
        <v>327</v>
      </c>
      <c r="C373">
        <v>1.2423999999999999</v>
      </c>
      <c r="D373">
        <v>0.80489999999999995</v>
      </c>
      <c r="E373">
        <v>0</v>
      </c>
    </row>
    <row r="374" spans="1:5" x14ac:dyDescent="0.25">
      <c r="A374" t="s">
        <v>287</v>
      </c>
      <c r="B374" t="s">
        <v>328</v>
      </c>
      <c r="C374">
        <v>1.2423999999999999</v>
      </c>
      <c r="D374">
        <v>0.80489999999999995</v>
      </c>
      <c r="E374">
        <v>1.1378999999999999</v>
      </c>
    </row>
    <row r="375" spans="1:5" x14ac:dyDescent="0.25">
      <c r="A375" t="s">
        <v>287</v>
      </c>
      <c r="B375" t="s">
        <v>329</v>
      </c>
      <c r="C375">
        <v>1.2423999999999999</v>
      </c>
      <c r="D375">
        <v>1.2073</v>
      </c>
      <c r="E375">
        <v>0.56899999999999995</v>
      </c>
    </row>
    <row r="376" spans="1:5" x14ac:dyDescent="0.25">
      <c r="A376" t="s">
        <v>287</v>
      </c>
      <c r="B376" t="s">
        <v>332</v>
      </c>
      <c r="C376">
        <v>1.2423999999999999</v>
      </c>
      <c r="D376">
        <v>0.80489999999999995</v>
      </c>
      <c r="E376">
        <v>1.5172000000000001</v>
      </c>
    </row>
    <row r="377" spans="1:5" x14ac:dyDescent="0.25">
      <c r="A377" t="s">
        <v>287</v>
      </c>
      <c r="B377" t="s">
        <v>333</v>
      </c>
      <c r="C377">
        <v>1.2423999999999999</v>
      </c>
      <c r="D377">
        <v>0.40239999999999998</v>
      </c>
      <c r="E377">
        <v>3.4137</v>
      </c>
    </row>
    <row r="378" spans="1:5" x14ac:dyDescent="0.25">
      <c r="A378" t="s">
        <v>287</v>
      </c>
      <c r="B378" t="s">
        <v>336</v>
      </c>
      <c r="C378">
        <v>1.2423999999999999</v>
      </c>
      <c r="D378">
        <v>0.80489999999999995</v>
      </c>
      <c r="E378">
        <v>1.8965000000000001</v>
      </c>
    </row>
    <row r="379" spans="1:5" x14ac:dyDescent="0.25">
      <c r="A379" t="s">
        <v>287</v>
      </c>
      <c r="B379" t="s">
        <v>340</v>
      </c>
      <c r="C379">
        <v>1.2423999999999999</v>
      </c>
      <c r="D379">
        <v>0.40239999999999998</v>
      </c>
      <c r="E379">
        <v>0.85340000000000005</v>
      </c>
    </row>
    <row r="380" spans="1:5" x14ac:dyDescent="0.25">
      <c r="A380" t="s">
        <v>287</v>
      </c>
      <c r="B380" t="s">
        <v>343</v>
      </c>
      <c r="C380">
        <v>1.2423999999999999</v>
      </c>
      <c r="D380">
        <v>1.0731999999999999</v>
      </c>
      <c r="E380">
        <v>2.2757999999999998</v>
      </c>
    </row>
    <row r="381" spans="1:5" x14ac:dyDescent="0.25">
      <c r="A381" t="s">
        <v>287</v>
      </c>
      <c r="B381" t="s">
        <v>504</v>
      </c>
      <c r="C381">
        <v>1.2423999999999999</v>
      </c>
      <c r="D381">
        <v>0</v>
      </c>
      <c r="E381">
        <v>1.1378999999999999</v>
      </c>
    </row>
    <row r="382" spans="1:5" x14ac:dyDescent="0.25">
      <c r="A382" t="s">
        <v>287</v>
      </c>
      <c r="B382" t="s">
        <v>353</v>
      </c>
      <c r="C382">
        <v>1.2423999999999999</v>
      </c>
      <c r="D382">
        <v>1.0731999999999999</v>
      </c>
      <c r="E382">
        <v>1.1378999999999999</v>
      </c>
    </row>
    <row r="383" spans="1:5" x14ac:dyDescent="0.25">
      <c r="A383" t="s">
        <v>287</v>
      </c>
      <c r="B383" t="s">
        <v>359</v>
      </c>
      <c r="C383">
        <v>1.2423999999999999</v>
      </c>
      <c r="D383">
        <v>1.3414999999999999</v>
      </c>
      <c r="E383">
        <v>0.75860000000000005</v>
      </c>
    </row>
    <row r="384" spans="1:5" x14ac:dyDescent="0.25">
      <c r="A384" t="s">
        <v>287</v>
      </c>
      <c r="B384" t="s">
        <v>505</v>
      </c>
      <c r="C384">
        <v>1.2423999999999999</v>
      </c>
      <c r="D384">
        <v>2.1463999999999999</v>
      </c>
      <c r="E384">
        <v>1.1378999999999999</v>
      </c>
    </row>
    <row r="385" spans="1:5" x14ac:dyDescent="0.25">
      <c r="A385" t="s">
        <v>287</v>
      </c>
      <c r="B385" t="s">
        <v>368</v>
      </c>
      <c r="C385">
        <v>1.2423999999999999</v>
      </c>
      <c r="D385">
        <v>0.53659999999999997</v>
      </c>
      <c r="E385">
        <v>0.75860000000000005</v>
      </c>
    </row>
    <row r="386" spans="1:5" x14ac:dyDescent="0.25">
      <c r="A386" t="s">
        <v>34</v>
      </c>
      <c r="B386" t="s">
        <v>439</v>
      </c>
      <c r="C386">
        <v>1.4921</v>
      </c>
      <c r="D386">
        <v>1.5638000000000001</v>
      </c>
      <c r="E386">
        <v>0.54549999999999998</v>
      </c>
    </row>
    <row r="387" spans="1:5" x14ac:dyDescent="0.25">
      <c r="A387" t="s">
        <v>34</v>
      </c>
      <c r="B387" t="s">
        <v>284</v>
      </c>
      <c r="C387">
        <v>1.4921</v>
      </c>
      <c r="D387">
        <v>1.117</v>
      </c>
      <c r="E387">
        <v>1.3636999999999999</v>
      </c>
    </row>
    <row r="388" spans="1:5" x14ac:dyDescent="0.25">
      <c r="A388" t="s">
        <v>34</v>
      </c>
      <c r="B388" t="s">
        <v>492</v>
      </c>
      <c r="C388">
        <v>1.4921</v>
      </c>
      <c r="D388">
        <v>0.89359999999999995</v>
      </c>
      <c r="E388">
        <v>1.0909</v>
      </c>
    </row>
    <row r="389" spans="1:5" x14ac:dyDescent="0.25">
      <c r="A389" t="s">
        <v>34</v>
      </c>
      <c r="B389" t="s">
        <v>208</v>
      </c>
      <c r="C389">
        <v>1.4921</v>
      </c>
      <c r="D389">
        <v>0.8377</v>
      </c>
      <c r="E389">
        <v>1.6364000000000001</v>
      </c>
    </row>
    <row r="390" spans="1:5" x14ac:dyDescent="0.25">
      <c r="A390" t="s">
        <v>34</v>
      </c>
      <c r="B390" t="s">
        <v>270</v>
      </c>
      <c r="C390">
        <v>1.4921</v>
      </c>
      <c r="D390">
        <v>1.3404</v>
      </c>
      <c r="E390">
        <v>0.61360000000000003</v>
      </c>
    </row>
    <row r="391" spans="1:5" x14ac:dyDescent="0.25">
      <c r="A391" t="s">
        <v>34</v>
      </c>
      <c r="B391" t="s">
        <v>204</v>
      </c>
      <c r="C391">
        <v>1.4921</v>
      </c>
      <c r="D391">
        <v>1.3404</v>
      </c>
      <c r="E391">
        <v>0</v>
      </c>
    </row>
    <row r="392" spans="1:5" x14ac:dyDescent="0.25">
      <c r="A392" t="s">
        <v>34</v>
      </c>
      <c r="B392" t="s">
        <v>279</v>
      </c>
      <c r="C392">
        <v>1.4921</v>
      </c>
      <c r="D392">
        <v>2.3456999999999999</v>
      </c>
      <c r="E392">
        <v>1.0226999999999999</v>
      </c>
    </row>
    <row r="393" spans="1:5" x14ac:dyDescent="0.25">
      <c r="A393" t="s">
        <v>34</v>
      </c>
      <c r="B393" t="s">
        <v>271</v>
      </c>
      <c r="C393">
        <v>1.4921</v>
      </c>
      <c r="D393">
        <v>0.89359999999999995</v>
      </c>
      <c r="E393">
        <v>0.81820000000000004</v>
      </c>
    </row>
    <row r="394" spans="1:5" x14ac:dyDescent="0.25">
      <c r="A394" t="s">
        <v>34</v>
      </c>
      <c r="B394" t="s">
        <v>206</v>
      </c>
      <c r="C394">
        <v>1.4921</v>
      </c>
      <c r="D394">
        <v>1.5638000000000001</v>
      </c>
      <c r="E394">
        <v>0.81820000000000004</v>
      </c>
    </row>
    <row r="395" spans="1:5" x14ac:dyDescent="0.25">
      <c r="A395" t="s">
        <v>34</v>
      </c>
      <c r="B395" t="s">
        <v>440</v>
      </c>
      <c r="C395">
        <v>1.4921</v>
      </c>
      <c r="D395">
        <v>0.67020000000000002</v>
      </c>
      <c r="E395">
        <v>1.0909</v>
      </c>
    </row>
    <row r="396" spans="1:5" x14ac:dyDescent="0.25">
      <c r="A396" t="s">
        <v>34</v>
      </c>
      <c r="B396" t="s">
        <v>269</v>
      </c>
      <c r="C396">
        <v>1.4921</v>
      </c>
      <c r="D396">
        <v>0.44679999999999997</v>
      </c>
      <c r="E396">
        <v>1.9091</v>
      </c>
    </row>
    <row r="397" spans="1:5" x14ac:dyDescent="0.25">
      <c r="A397" t="s">
        <v>34</v>
      </c>
      <c r="B397" t="s">
        <v>500</v>
      </c>
      <c r="C397">
        <v>1.4921</v>
      </c>
      <c r="D397">
        <v>0.44679999999999997</v>
      </c>
      <c r="E397">
        <v>2.1819000000000002</v>
      </c>
    </row>
    <row r="398" spans="1:5" x14ac:dyDescent="0.25">
      <c r="A398" t="s">
        <v>34</v>
      </c>
      <c r="B398" t="s">
        <v>35</v>
      </c>
      <c r="C398">
        <v>1.4921</v>
      </c>
      <c r="D398">
        <v>1.5638000000000001</v>
      </c>
      <c r="E398">
        <v>1.6364000000000001</v>
      </c>
    </row>
    <row r="399" spans="1:5" x14ac:dyDescent="0.25">
      <c r="A399" t="s">
        <v>34</v>
      </c>
      <c r="B399" t="s">
        <v>280</v>
      </c>
      <c r="C399">
        <v>1.4921</v>
      </c>
      <c r="D399">
        <v>0.67020000000000002</v>
      </c>
      <c r="E399">
        <v>2.4546000000000001</v>
      </c>
    </row>
    <row r="400" spans="1:5" x14ac:dyDescent="0.25">
      <c r="A400" t="s">
        <v>34</v>
      </c>
      <c r="B400" t="s">
        <v>207</v>
      </c>
      <c r="C400">
        <v>1.4921</v>
      </c>
      <c r="D400">
        <v>1.117</v>
      </c>
      <c r="E400">
        <v>0</v>
      </c>
    </row>
    <row r="401" spans="1:5" x14ac:dyDescent="0.25">
      <c r="A401" t="s">
        <v>34</v>
      </c>
      <c r="B401" t="s">
        <v>203</v>
      </c>
      <c r="C401">
        <v>1.4921</v>
      </c>
      <c r="D401">
        <v>0.44679999999999997</v>
      </c>
      <c r="E401">
        <v>0</v>
      </c>
    </row>
    <row r="402" spans="1:5" x14ac:dyDescent="0.25">
      <c r="A402" t="s">
        <v>34</v>
      </c>
      <c r="B402" t="s">
        <v>205</v>
      </c>
      <c r="C402">
        <v>1.4921</v>
      </c>
      <c r="D402">
        <v>0.50260000000000005</v>
      </c>
      <c r="E402">
        <v>0.61360000000000003</v>
      </c>
    </row>
    <row r="403" spans="1:5" x14ac:dyDescent="0.25">
      <c r="A403" t="s">
        <v>34</v>
      </c>
      <c r="B403" t="s">
        <v>209</v>
      </c>
      <c r="C403">
        <v>1.4921</v>
      </c>
      <c r="D403">
        <v>0.89359999999999995</v>
      </c>
      <c r="E403">
        <v>0.54549999999999998</v>
      </c>
    </row>
    <row r="404" spans="1:5" x14ac:dyDescent="0.25">
      <c r="A404" t="s">
        <v>34</v>
      </c>
      <c r="B404" t="s">
        <v>493</v>
      </c>
      <c r="C404">
        <v>1.4921</v>
      </c>
      <c r="D404">
        <v>0.16750000000000001</v>
      </c>
      <c r="E404">
        <v>1.0226999999999999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5"/>
  <sheetViews>
    <sheetView zoomScale="80" zoomScaleNormal="80" workbookViewId="0">
      <selection activeCell="G19" sqref="G19"/>
    </sheetView>
  </sheetViews>
  <sheetFormatPr defaultRowHeight="15" x14ac:dyDescent="0.25"/>
  <sheetData>
    <row r="1" spans="1:5" x14ac:dyDescent="0.25">
      <c r="A1" t="s">
        <v>281</v>
      </c>
      <c r="B1" t="s">
        <v>2</v>
      </c>
      <c r="C1" t="s">
        <v>6</v>
      </c>
      <c r="D1" t="s">
        <v>369</v>
      </c>
      <c r="E1" t="s">
        <v>5</v>
      </c>
    </row>
    <row r="2" spans="1:5" x14ac:dyDescent="0.25">
      <c r="A2" t="s">
        <v>10</v>
      </c>
      <c r="B2" t="s">
        <v>12</v>
      </c>
      <c r="C2">
        <v>1.4074</v>
      </c>
      <c r="D2">
        <v>0.88819999999999999</v>
      </c>
      <c r="E2">
        <v>0.82320000000000004</v>
      </c>
    </row>
    <row r="3" spans="1:5" x14ac:dyDescent="0.25">
      <c r="A3" t="s">
        <v>10</v>
      </c>
      <c r="B3" t="s">
        <v>211</v>
      </c>
      <c r="C3">
        <v>1.4074</v>
      </c>
      <c r="D3">
        <v>1.2434000000000001</v>
      </c>
      <c r="E3">
        <v>0.1646</v>
      </c>
    </row>
    <row r="4" spans="1:5" x14ac:dyDescent="0.25">
      <c r="A4" t="s">
        <v>10</v>
      </c>
      <c r="B4" t="s">
        <v>212</v>
      </c>
      <c r="C4">
        <v>1.4074</v>
      </c>
      <c r="D4">
        <v>0.17760000000000001</v>
      </c>
      <c r="E4">
        <v>1.6464000000000001</v>
      </c>
    </row>
    <row r="5" spans="1:5" x14ac:dyDescent="0.25">
      <c r="A5" t="s">
        <v>10</v>
      </c>
      <c r="B5" t="s">
        <v>40</v>
      </c>
      <c r="C5">
        <v>1.4074</v>
      </c>
      <c r="D5">
        <v>1.0658000000000001</v>
      </c>
      <c r="E5">
        <v>0.82320000000000004</v>
      </c>
    </row>
    <row r="6" spans="1:5" x14ac:dyDescent="0.25">
      <c r="A6" t="s">
        <v>10</v>
      </c>
      <c r="B6" t="s">
        <v>214</v>
      </c>
      <c r="C6">
        <v>1.4074</v>
      </c>
      <c r="D6">
        <v>1.2789999999999999</v>
      </c>
      <c r="E6">
        <v>0.7903</v>
      </c>
    </row>
    <row r="7" spans="1:5" x14ac:dyDescent="0.25">
      <c r="A7" t="s">
        <v>10</v>
      </c>
      <c r="B7" t="s">
        <v>11</v>
      </c>
      <c r="C7">
        <v>1.4074</v>
      </c>
      <c r="D7">
        <v>0.71050000000000002</v>
      </c>
      <c r="E7">
        <v>1.3170999999999999</v>
      </c>
    </row>
    <row r="8" spans="1:5" x14ac:dyDescent="0.25">
      <c r="A8" t="s">
        <v>10</v>
      </c>
      <c r="B8" t="s">
        <v>38</v>
      </c>
      <c r="C8">
        <v>1.4074</v>
      </c>
      <c r="D8">
        <v>2.1316000000000002</v>
      </c>
      <c r="E8">
        <v>0.82320000000000004</v>
      </c>
    </row>
    <row r="9" spans="1:5" x14ac:dyDescent="0.25">
      <c r="A9" t="s">
        <v>10</v>
      </c>
      <c r="B9" t="s">
        <v>210</v>
      </c>
      <c r="C9">
        <v>1.4074</v>
      </c>
      <c r="D9">
        <v>0.99470000000000003</v>
      </c>
      <c r="E9">
        <v>0.7903</v>
      </c>
    </row>
    <row r="10" spans="1:5" x14ac:dyDescent="0.25">
      <c r="A10" t="s">
        <v>10</v>
      </c>
      <c r="B10" t="s">
        <v>37</v>
      </c>
      <c r="C10">
        <v>1.4074</v>
      </c>
      <c r="D10">
        <v>0.71050000000000002</v>
      </c>
      <c r="E10">
        <v>1.0537000000000001</v>
      </c>
    </row>
    <row r="11" spans="1:5" x14ac:dyDescent="0.25">
      <c r="A11" t="s">
        <v>10</v>
      </c>
      <c r="B11" t="s">
        <v>41</v>
      </c>
      <c r="C11">
        <v>1.4074</v>
      </c>
      <c r="D11">
        <v>1.0658000000000001</v>
      </c>
      <c r="E11">
        <v>0.98780000000000001</v>
      </c>
    </row>
    <row r="12" spans="1:5" x14ac:dyDescent="0.25">
      <c r="A12" t="s">
        <v>10</v>
      </c>
      <c r="B12" t="s">
        <v>36</v>
      </c>
      <c r="C12">
        <v>1.4074</v>
      </c>
      <c r="D12">
        <v>0.85260000000000002</v>
      </c>
      <c r="E12">
        <v>1.0537000000000001</v>
      </c>
    </row>
    <row r="13" spans="1:5" x14ac:dyDescent="0.25">
      <c r="A13" t="s">
        <v>10</v>
      </c>
      <c r="B13" t="s">
        <v>216</v>
      </c>
      <c r="C13">
        <v>1.4074</v>
      </c>
      <c r="D13">
        <v>1.2789999999999999</v>
      </c>
      <c r="E13">
        <v>0.92200000000000004</v>
      </c>
    </row>
    <row r="14" spans="1:5" x14ac:dyDescent="0.25">
      <c r="A14" t="s">
        <v>10</v>
      </c>
      <c r="B14" t="s">
        <v>425</v>
      </c>
      <c r="C14">
        <v>1.4074</v>
      </c>
      <c r="D14">
        <v>1.1368</v>
      </c>
      <c r="E14">
        <v>1.3170999999999999</v>
      </c>
    </row>
    <row r="15" spans="1:5" x14ac:dyDescent="0.25">
      <c r="A15" t="s">
        <v>10</v>
      </c>
      <c r="B15" t="s">
        <v>215</v>
      </c>
      <c r="C15">
        <v>1.4074</v>
      </c>
      <c r="D15">
        <v>0.71050000000000002</v>
      </c>
      <c r="E15">
        <v>0.13170000000000001</v>
      </c>
    </row>
    <row r="16" spans="1:5" x14ac:dyDescent="0.25">
      <c r="A16" t="s">
        <v>10</v>
      </c>
      <c r="B16" t="s">
        <v>429</v>
      </c>
      <c r="C16">
        <v>1.4074</v>
      </c>
      <c r="D16">
        <v>1.1368</v>
      </c>
      <c r="E16">
        <v>1.3170999999999999</v>
      </c>
    </row>
    <row r="17" spans="1:5" x14ac:dyDescent="0.25">
      <c r="A17" t="s">
        <v>10</v>
      </c>
      <c r="B17" t="s">
        <v>213</v>
      </c>
      <c r="C17">
        <v>1.4074</v>
      </c>
      <c r="D17">
        <v>1.0658000000000001</v>
      </c>
      <c r="E17">
        <v>1.3170999999999999</v>
      </c>
    </row>
    <row r="18" spans="1:5" x14ac:dyDescent="0.25">
      <c r="A18" t="s">
        <v>10</v>
      </c>
      <c r="B18" t="s">
        <v>39</v>
      </c>
      <c r="C18">
        <v>1.4074</v>
      </c>
      <c r="D18">
        <v>0.3553</v>
      </c>
      <c r="E18">
        <v>0.82320000000000004</v>
      </c>
    </row>
    <row r="19" spans="1:5" x14ac:dyDescent="0.25">
      <c r="A19" t="s">
        <v>10</v>
      </c>
      <c r="B19" t="s">
        <v>468</v>
      </c>
      <c r="C19">
        <v>1.4074</v>
      </c>
      <c r="D19">
        <v>1.1368</v>
      </c>
      <c r="E19">
        <v>1.8439000000000001</v>
      </c>
    </row>
    <row r="20" spans="1:5" x14ac:dyDescent="0.25">
      <c r="A20" t="s">
        <v>13</v>
      </c>
      <c r="B20" t="s">
        <v>49</v>
      </c>
      <c r="C20">
        <v>1.4921</v>
      </c>
      <c r="D20">
        <v>0.67020000000000002</v>
      </c>
      <c r="E20">
        <v>0.51849999999999996</v>
      </c>
    </row>
    <row r="21" spans="1:5" x14ac:dyDescent="0.25">
      <c r="A21" t="s">
        <v>13</v>
      </c>
      <c r="B21" t="s">
        <v>217</v>
      </c>
      <c r="C21">
        <v>1.4921</v>
      </c>
      <c r="D21">
        <v>2.3456999999999999</v>
      </c>
      <c r="E21">
        <v>0.58330000000000004</v>
      </c>
    </row>
    <row r="22" spans="1:5" x14ac:dyDescent="0.25">
      <c r="A22" t="s">
        <v>13</v>
      </c>
      <c r="B22" t="s">
        <v>54</v>
      </c>
      <c r="C22">
        <v>1.4921</v>
      </c>
      <c r="D22">
        <v>0.67020000000000002</v>
      </c>
      <c r="E22">
        <v>1.8148</v>
      </c>
    </row>
    <row r="23" spans="1:5" x14ac:dyDescent="0.25">
      <c r="A23" t="s">
        <v>13</v>
      </c>
      <c r="B23" t="s">
        <v>42</v>
      </c>
      <c r="C23">
        <v>1.4921</v>
      </c>
      <c r="D23">
        <v>0.89359999999999995</v>
      </c>
      <c r="E23">
        <v>1.0369999999999999</v>
      </c>
    </row>
    <row r="24" spans="1:5" x14ac:dyDescent="0.25">
      <c r="A24" t="s">
        <v>13</v>
      </c>
      <c r="B24" t="s">
        <v>219</v>
      </c>
      <c r="C24">
        <v>1.4921</v>
      </c>
      <c r="D24">
        <v>1.7871999999999999</v>
      </c>
      <c r="E24">
        <v>1.2963</v>
      </c>
    </row>
    <row r="25" spans="1:5" x14ac:dyDescent="0.25">
      <c r="A25" t="s">
        <v>13</v>
      </c>
      <c r="B25" t="s">
        <v>44</v>
      </c>
      <c r="C25">
        <v>1.4921</v>
      </c>
      <c r="D25">
        <v>1.3404</v>
      </c>
      <c r="E25">
        <v>1.1667000000000001</v>
      </c>
    </row>
    <row r="26" spans="1:5" x14ac:dyDescent="0.25">
      <c r="A26" t="s">
        <v>13</v>
      </c>
      <c r="B26" t="s">
        <v>218</v>
      </c>
      <c r="C26">
        <v>1.4921</v>
      </c>
      <c r="D26">
        <v>1.3404</v>
      </c>
      <c r="E26">
        <v>0.38890000000000002</v>
      </c>
    </row>
    <row r="27" spans="1:5" x14ac:dyDescent="0.25">
      <c r="A27" t="s">
        <v>13</v>
      </c>
      <c r="B27" t="s">
        <v>45</v>
      </c>
      <c r="C27">
        <v>1.4921</v>
      </c>
      <c r="D27">
        <v>0.67020000000000002</v>
      </c>
      <c r="E27">
        <v>0.97219999999999995</v>
      </c>
    </row>
    <row r="28" spans="1:5" x14ac:dyDescent="0.25">
      <c r="A28" t="s">
        <v>13</v>
      </c>
      <c r="B28" t="s">
        <v>46</v>
      </c>
      <c r="C28">
        <v>1.4921</v>
      </c>
      <c r="D28">
        <v>0.89359999999999995</v>
      </c>
      <c r="E28">
        <v>1.0369999999999999</v>
      </c>
    </row>
    <row r="29" spans="1:5" x14ac:dyDescent="0.25">
      <c r="A29" t="s">
        <v>13</v>
      </c>
      <c r="B29" t="s">
        <v>15</v>
      </c>
      <c r="C29">
        <v>1.4921</v>
      </c>
      <c r="D29">
        <v>1.117</v>
      </c>
      <c r="E29">
        <v>0.77780000000000005</v>
      </c>
    </row>
    <row r="30" spans="1:5" x14ac:dyDescent="0.25">
      <c r="A30" t="s">
        <v>13</v>
      </c>
      <c r="B30" t="s">
        <v>43</v>
      </c>
      <c r="C30">
        <v>1.4921</v>
      </c>
      <c r="D30">
        <v>1.0053000000000001</v>
      </c>
      <c r="E30">
        <v>1.1667000000000001</v>
      </c>
    </row>
    <row r="31" spans="1:5" x14ac:dyDescent="0.25">
      <c r="A31" t="s">
        <v>13</v>
      </c>
      <c r="B31" t="s">
        <v>53</v>
      </c>
      <c r="C31">
        <v>1.4921</v>
      </c>
      <c r="D31">
        <v>0.67020000000000002</v>
      </c>
      <c r="E31">
        <v>0.77780000000000005</v>
      </c>
    </row>
    <row r="32" spans="1:5" x14ac:dyDescent="0.25">
      <c r="A32" t="s">
        <v>13</v>
      </c>
      <c r="B32" t="s">
        <v>51</v>
      </c>
      <c r="C32">
        <v>1.4921</v>
      </c>
      <c r="D32">
        <v>0.33510000000000001</v>
      </c>
      <c r="E32">
        <v>1.9444999999999999</v>
      </c>
    </row>
    <row r="33" spans="1:5" x14ac:dyDescent="0.25">
      <c r="A33" t="s">
        <v>13</v>
      </c>
      <c r="B33" t="s">
        <v>220</v>
      </c>
      <c r="C33">
        <v>1.4921</v>
      </c>
      <c r="D33">
        <v>0.33510000000000001</v>
      </c>
      <c r="E33">
        <v>0.97219999999999995</v>
      </c>
    </row>
    <row r="34" spans="1:5" x14ac:dyDescent="0.25">
      <c r="A34" t="s">
        <v>13</v>
      </c>
      <c r="B34" t="s">
        <v>52</v>
      </c>
      <c r="C34">
        <v>1.4921</v>
      </c>
      <c r="D34">
        <v>0.89359999999999995</v>
      </c>
      <c r="E34">
        <v>1.0369999999999999</v>
      </c>
    </row>
    <row r="35" spans="1:5" x14ac:dyDescent="0.25">
      <c r="A35" t="s">
        <v>13</v>
      </c>
      <c r="B35" t="s">
        <v>14</v>
      </c>
      <c r="C35">
        <v>1.4921</v>
      </c>
      <c r="D35">
        <v>1.5638000000000001</v>
      </c>
      <c r="E35">
        <v>0.25929999999999997</v>
      </c>
    </row>
    <row r="36" spans="1:5" x14ac:dyDescent="0.25">
      <c r="A36" t="s">
        <v>13</v>
      </c>
      <c r="B36" t="s">
        <v>48</v>
      </c>
      <c r="C36">
        <v>1.4921</v>
      </c>
      <c r="D36">
        <v>1.3404</v>
      </c>
      <c r="E36">
        <v>0.97219999999999995</v>
      </c>
    </row>
    <row r="37" spans="1:5" x14ac:dyDescent="0.25">
      <c r="A37" t="s">
        <v>13</v>
      </c>
      <c r="B37" t="s">
        <v>50</v>
      </c>
      <c r="C37">
        <v>1.4921</v>
      </c>
      <c r="D37">
        <v>0.16750000000000001</v>
      </c>
      <c r="E37">
        <v>1.1667000000000001</v>
      </c>
    </row>
    <row r="38" spans="1:5" x14ac:dyDescent="0.25">
      <c r="A38" t="s">
        <v>16</v>
      </c>
      <c r="B38" t="s">
        <v>47</v>
      </c>
      <c r="C38">
        <v>1.2716000000000001</v>
      </c>
      <c r="D38">
        <v>0.62909999999999999</v>
      </c>
      <c r="E38">
        <v>0.78749999999999998</v>
      </c>
    </row>
    <row r="39" spans="1:5" x14ac:dyDescent="0.25">
      <c r="A39" t="s">
        <v>16</v>
      </c>
      <c r="B39" t="s">
        <v>464</v>
      </c>
      <c r="C39">
        <v>1.2716000000000001</v>
      </c>
      <c r="D39">
        <v>0.39319999999999999</v>
      </c>
      <c r="E39">
        <v>1.5468999999999999</v>
      </c>
    </row>
    <row r="40" spans="1:5" x14ac:dyDescent="0.25">
      <c r="A40" t="s">
        <v>16</v>
      </c>
      <c r="B40" t="s">
        <v>222</v>
      </c>
      <c r="C40">
        <v>1.2716000000000001</v>
      </c>
      <c r="D40">
        <v>1.1796</v>
      </c>
      <c r="E40">
        <v>0.84370000000000001</v>
      </c>
    </row>
    <row r="41" spans="1:5" x14ac:dyDescent="0.25">
      <c r="A41" t="s">
        <v>16</v>
      </c>
      <c r="B41" t="s">
        <v>56</v>
      </c>
      <c r="C41">
        <v>1.2716000000000001</v>
      </c>
      <c r="D41">
        <v>0.78639999999999999</v>
      </c>
      <c r="E41">
        <v>0.9</v>
      </c>
    </row>
    <row r="42" spans="1:5" x14ac:dyDescent="0.25">
      <c r="A42" t="s">
        <v>16</v>
      </c>
      <c r="B42" t="s">
        <v>17</v>
      </c>
      <c r="C42">
        <v>1.2716000000000001</v>
      </c>
      <c r="D42">
        <v>0.78639999999999999</v>
      </c>
      <c r="E42">
        <v>1.125</v>
      </c>
    </row>
    <row r="43" spans="1:5" x14ac:dyDescent="0.25">
      <c r="A43" t="s">
        <v>16</v>
      </c>
      <c r="B43" t="s">
        <v>272</v>
      </c>
      <c r="C43">
        <v>1.2716000000000001</v>
      </c>
      <c r="D43">
        <v>1.7694000000000001</v>
      </c>
      <c r="E43">
        <v>0.28120000000000001</v>
      </c>
    </row>
    <row r="44" spans="1:5" x14ac:dyDescent="0.25">
      <c r="A44" t="s">
        <v>16</v>
      </c>
      <c r="B44" t="s">
        <v>57</v>
      </c>
      <c r="C44">
        <v>1.2716000000000001</v>
      </c>
      <c r="D44">
        <v>1.7301</v>
      </c>
      <c r="E44">
        <v>0.9</v>
      </c>
    </row>
    <row r="45" spans="1:5" x14ac:dyDescent="0.25">
      <c r="A45" t="s">
        <v>16</v>
      </c>
      <c r="B45" t="s">
        <v>426</v>
      </c>
      <c r="C45">
        <v>1.2716000000000001</v>
      </c>
      <c r="D45">
        <v>0.39319999999999999</v>
      </c>
      <c r="E45">
        <v>1.2656000000000001</v>
      </c>
    </row>
    <row r="46" spans="1:5" x14ac:dyDescent="0.25">
      <c r="A46" t="s">
        <v>16</v>
      </c>
      <c r="B46" t="s">
        <v>221</v>
      </c>
      <c r="C46">
        <v>1.2716000000000001</v>
      </c>
      <c r="D46">
        <v>0.94369999999999998</v>
      </c>
      <c r="E46">
        <v>0.33750000000000002</v>
      </c>
    </row>
    <row r="47" spans="1:5" x14ac:dyDescent="0.25">
      <c r="A47" t="s">
        <v>16</v>
      </c>
      <c r="B47" t="s">
        <v>223</v>
      </c>
      <c r="C47">
        <v>1.2716000000000001</v>
      </c>
      <c r="D47">
        <v>1.2583</v>
      </c>
      <c r="E47">
        <v>1.575</v>
      </c>
    </row>
    <row r="48" spans="1:5" x14ac:dyDescent="0.25">
      <c r="A48" t="s">
        <v>16</v>
      </c>
      <c r="B48" t="s">
        <v>462</v>
      </c>
      <c r="C48">
        <v>1.2716000000000001</v>
      </c>
      <c r="D48">
        <v>1.3762000000000001</v>
      </c>
      <c r="E48">
        <v>0.70309999999999995</v>
      </c>
    </row>
    <row r="49" spans="1:5" x14ac:dyDescent="0.25">
      <c r="A49" t="s">
        <v>16</v>
      </c>
      <c r="B49" t="s">
        <v>224</v>
      </c>
      <c r="C49">
        <v>1.2716000000000001</v>
      </c>
      <c r="D49">
        <v>1.2583</v>
      </c>
      <c r="E49">
        <v>1.0125</v>
      </c>
    </row>
    <row r="50" spans="1:5" x14ac:dyDescent="0.25">
      <c r="A50" t="s">
        <v>16</v>
      </c>
      <c r="B50" t="s">
        <v>463</v>
      </c>
      <c r="C50">
        <v>1.2716000000000001</v>
      </c>
      <c r="D50">
        <v>1.2583</v>
      </c>
      <c r="E50">
        <v>1.4624999999999999</v>
      </c>
    </row>
    <row r="51" spans="1:5" x14ac:dyDescent="0.25">
      <c r="A51" t="s">
        <v>16</v>
      </c>
      <c r="B51" t="s">
        <v>55</v>
      </c>
      <c r="C51">
        <v>1.2716000000000001</v>
      </c>
      <c r="D51">
        <v>0.94369999999999998</v>
      </c>
      <c r="E51">
        <v>1.125</v>
      </c>
    </row>
    <row r="52" spans="1:5" x14ac:dyDescent="0.25">
      <c r="A52" t="s">
        <v>16</v>
      </c>
      <c r="B52" t="s">
        <v>18</v>
      </c>
      <c r="C52">
        <v>1.2716000000000001</v>
      </c>
      <c r="D52">
        <v>0.98299999999999998</v>
      </c>
      <c r="E52">
        <v>0.84370000000000001</v>
      </c>
    </row>
    <row r="53" spans="1:5" x14ac:dyDescent="0.25">
      <c r="A53" t="s">
        <v>16</v>
      </c>
      <c r="B53" t="s">
        <v>225</v>
      </c>
      <c r="C53">
        <v>1.2716000000000001</v>
      </c>
      <c r="D53">
        <v>0.58979999999999999</v>
      </c>
      <c r="E53">
        <v>1.125</v>
      </c>
    </row>
    <row r="54" spans="1:5" x14ac:dyDescent="0.25">
      <c r="A54" t="s">
        <v>16</v>
      </c>
      <c r="B54" t="s">
        <v>226</v>
      </c>
      <c r="C54">
        <v>1.2716000000000001</v>
      </c>
      <c r="D54">
        <v>0.78639999999999999</v>
      </c>
      <c r="E54">
        <v>0.98440000000000005</v>
      </c>
    </row>
    <row r="55" spans="1:5" x14ac:dyDescent="0.25">
      <c r="A55" t="s">
        <v>16</v>
      </c>
      <c r="B55" t="s">
        <v>58</v>
      </c>
      <c r="C55">
        <v>1.2716000000000001</v>
      </c>
      <c r="D55">
        <v>0.78639999999999999</v>
      </c>
      <c r="E55">
        <v>1.125</v>
      </c>
    </row>
    <row r="56" spans="1:5" x14ac:dyDescent="0.25">
      <c r="A56" t="s">
        <v>59</v>
      </c>
      <c r="B56" t="s">
        <v>273</v>
      </c>
      <c r="C56">
        <v>1.1493</v>
      </c>
      <c r="D56">
        <v>1.9577</v>
      </c>
      <c r="E56">
        <v>0.4153</v>
      </c>
    </row>
    <row r="57" spans="1:5" x14ac:dyDescent="0.25">
      <c r="A57" t="s">
        <v>59</v>
      </c>
      <c r="B57" t="s">
        <v>294</v>
      </c>
      <c r="C57">
        <v>1.1493</v>
      </c>
      <c r="D57">
        <v>0.58009999999999995</v>
      </c>
      <c r="E57">
        <v>1.292</v>
      </c>
    </row>
    <row r="58" spans="1:5" x14ac:dyDescent="0.25">
      <c r="A58" t="s">
        <v>59</v>
      </c>
      <c r="B58" t="s">
        <v>75</v>
      </c>
      <c r="C58">
        <v>1.1493</v>
      </c>
      <c r="D58">
        <v>0.87009999999999998</v>
      </c>
      <c r="E58">
        <v>2.2147999999999999</v>
      </c>
    </row>
    <row r="59" spans="1:5" x14ac:dyDescent="0.25">
      <c r="A59" t="s">
        <v>59</v>
      </c>
      <c r="B59" t="s">
        <v>301</v>
      </c>
      <c r="C59">
        <v>1.1493</v>
      </c>
      <c r="D59">
        <v>1.4501999999999999</v>
      </c>
      <c r="E59">
        <v>1.1073999999999999</v>
      </c>
    </row>
    <row r="60" spans="1:5" x14ac:dyDescent="0.25">
      <c r="A60" t="s">
        <v>59</v>
      </c>
      <c r="B60" t="s">
        <v>63</v>
      </c>
      <c r="C60">
        <v>1.1493</v>
      </c>
      <c r="D60">
        <v>1.4501999999999999</v>
      </c>
      <c r="E60">
        <v>0.55369999999999997</v>
      </c>
    </row>
    <row r="61" spans="1:5" x14ac:dyDescent="0.25">
      <c r="A61" t="s">
        <v>59</v>
      </c>
      <c r="B61" t="s">
        <v>67</v>
      </c>
      <c r="C61">
        <v>1.1493</v>
      </c>
      <c r="D61">
        <v>0.58009999999999995</v>
      </c>
      <c r="E61">
        <v>0.92279999999999995</v>
      </c>
    </row>
    <row r="62" spans="1:5" x14ac:dyDescent="0.25">
      <c r="A62" t="s">
        <v>59</v>
      </c>
      <c r="B62" t="s">
        <v>232</v>
      </c>
      <c r="C62">
        <v>1.1493</v>
      </c>
      <c r="D62">
        <v>0.87009999999999998</v>
      </c>
      <c r="E62">
        <v>0.92279999999999995</v>
      </c>
    </row>
    <row r="63" spans="1:5" x14ac:dyDescent="0.25">
      <c r="A63" t="s">
        <v>59</v>
      </c>
      <c r="B63" t="s">
        <v>318</v>
      </c>
      <c r="C63">
        <v>1.1493</v>
      </c>
      <c r="D63">
        <v>0.87009999999999998</v>
      </c>
      <c r="E63">
        <v>0.73829999999999996</v>
      </c>
    </row>
    <row r="64" spans="1:5" x14ac:dyDescent="0.25">
      <c r="A64" t="s">
        <v>59</v>
      </c>
      <c r="B64" t="s">
        <v>66</v>
      </c>
      <c r="C64">
        <v>1.1493</v>
      </c>
      <c r="D64">
        <v>1.0875999999999999</v>
      </c>
      <c r="E64">
        <v>0.8306</v>
      </c>
    </row>
    <row r="65" spans="1:5" x14ac:dyDescent="0.25">
      <c r="A65" t="s">
        <v>59</v>
      </c>
      <c r="B65" t="s">
        <v>62</v>
      </c>
      <c r="C65">
        <v>1.1493</v>
      </c>
      <c r="D65">
        <v>1.1600999999999999</v>
      </c>
      <c r="E65">
        <v>1.4765999999999999</v>
      </c>
    </row>
    <row r="66" spans="1:5" x14ac:dyDescent="0.25">
      <c r="A66" t="s">
        <v>59</v>
      </c>
      <c r="B66" t="s">
        <v>68</v>
      </c>
      <c r="C66">
        <v>1.1493</v>
      </c>
      <c r="D66">
        <v>1.5226999999999999</v>
      </c>
      <c r="E66">
        <v>2.3532999999999999</v>
      </c>
    </row>
    <row r="67" spans="1:5" x14ac:dyDescent="0.25">
      <c r="A67" t="s">
        <v>59</v>
      </c>
      <c r="B67" t="s">
        <v>229</v>
      </c>
      <c r="C67">
        <v>1.1493</v>
      </c>
      <c r="D67">
        <v>0.87009999999999998</v>
      </c>
      <c r="E67">
        <v>0.73829999999999996</v>
      </c>
    </row>
    <row r="68" spans="1:5" x14ac:dyDescent="0.25">
      <c r="A68" t="s">
        <v>59</v>
      </c>
      <c r="B68" t="s">
        <v>231</v>
      </c>
      <c r="C68">
        <v>1.1493</v>
      </c>
      <c r="D68">
        <v>1.9577</v>
      </c>
      <c r="E68">
        <v>0.55369999999999997</v>
      </c>
    </row>
    <row r="69" spans="1:5" x14ac:dyDescent="0.25">
      <c r="A69" t="s">
        <v>59</v>
      </c>
      <c r="B69" t="s">
        <v>230</v>
      </c>
      <c r="C69">
        <v>1.1493</v>
      </c>
      <c r="D69">
        <v>0.58009999999999995</v>
      </c>
      <c r="E69">
        <v>0.73829999999999996</v>
      </c>
    </row>
    <row r="70" spans="1:5" x14ac:dyDescent="0.25">
      <c r="A70" t="s">
        <v>59</v>
      </c>
      <c r="B70" t="s">
        <v>274</v>
      </c>
      <c r="C70">
        <v>1.1493</v>
      </c>
      <c r="D70">
        <v>0.58009999999999995</v>
      </c>
      <c r="E70">
        <v>0.55369999999999997</v>
      </c>
    </row>
    <row r="71" spans="1:5" x14ac:dyDescent="0.25">
      <c r="A71" t="s">
        <v>59</v>
      </c>
      <c r="B71" t="s">
        <v>83</v>
      </c>
      <c r="C71">
        <v>1.1493</v>
      </c>
      <c r="D71">
        <v>0.28999999999999998</v>
      </c>
      <c r="E71">
        <v>1.6611</v>
      </c>
    </row>
    <row r="72" spans="1:5" x14ac:dyDescent="0.25">
      <c r="A72" t="s">
        <v>59</v>
      </c>
      <c r="B72" t="s">
        <v>69</v>
      </c>
      <c r="C72">
        <v>1.1493</v>
      </c>
      <c r="D72">
        <v>0.65259999999999996</v>
      </c>
      <c r="E72">
        <v>0.96899999999999997</v>
      </c>
    </row>
    <row r="73" spans="1:5" x14ac:dyDescent="0.25">
      <c r="A73" t="s">
        <v>59</v>
      </c>
      <c r="B73" t="s">
        <v>228</v>
      </c>
      <c r="C73">
        <v>1.1493</v>
      </c>
      <c r="D73">
        <v>1.4501999999999999</v>
      </c>
      <c r="E73">
        <v>0.55369999999999997</v>
      </c>
    </row>
    <row r="74" spans="1:5" x14ac:dyDescent="0.25">
      <c r="A74" t="s">
        <v>59</v>
      </c>
      <c r="B74" t="s">
        <v>64</v>
      </c>
      <c r="C74">
        <v>1.1493</v>
      </c>
      <c r="D74">
        <v>0.435</v>
      </c>
      <c r="E74">
        <v>0.55369999999999997</v>
      </c>
    </row>
    <row r="75" spans="1:5" x14ac:dyDescent="0.25">
      <c r="A75" t="s">
        <v>59</v>
      </c>
      <c r="B75" t="s">
        <v>60</v>
      </c>
      <c r="C75">
        <v>1.1493</v>
      </c>
      <c r="D75">
        <v>0.28999999999999998</v>
      </c>
      <c r="E75">
        <v>0.55369999999999997</v>
      </c>
    </row>
    <row r="76" spans="1:5" x14ac:dyDescent="0.25">
      <c r="A76" t="s">
        <v>70</v>
      </c>
      <c r="B76" t="s">
        <v>72</v>
      </c>
      <c r="C76">
        <v>1.0342</v>
      </c>
      <c r="D76">
        <v>0.77349999999999997</v>
      </c>
      <c r="E76">
        <v>0.73580000000000001</v>
      </c>
    </row>
    <row r="77" spans="1:5" x14ac:dyDescent="0.25">
      <c r="A77" t="s">
        <v>70</v>
      </c>
      <c r="B77" t="s">
        <v>73</v>
      </c>
      <c r="C77">
        <v>1.0342</v>
      </c>
      <c r="D77">
        <v>0.77349999999999997</v>
      </c>
      <c r="E77">
        <v>1.1773</v>
      </c>
    </row>
    <row r="78" spans="1:5" x14ac:dyDescent="0.25">
      <c r="A78" t="s">
        <v>70</v>
      </c>
      <c r="B78" t="s">
        <v>101</v>
      </c>
      <c r="C78">
        <v>1.0342</v>
      </c>
      <c r="D78">
        <v>0.96689999999999998</v>
      </c>
      <c r="E78">
        <v>1.2263999999999999</v>
      </c>
    </row>
    <row r="79" spans="1:5" x14ac:dyDescent="0.25">
      <c r="A79" t="s">
        <v>70</v>
      </c>
      <c r="B79" t="s">
        <v>77</v>
      </c>
      <c r="C79">
        <v>1.0342</v>
      </c>
      <c r="D79">
        <v>1.7726999999999999</v>
      </c>
      <c r="E79">
        <v>1.5943000000000001</v>
      </c>
    </row>
    <row r="80" spans="1:5" x14ac:dyDescent="0.25">
      <c r="A80" t="s">
        <v>70</v>
      </c>
      <c r="B80" t="s">
        <v>65</v>
      </c>
      <c r="C80">
        <v>1.0342</v>
      </c>
      <c r="D80">
        <v>1.5470999999999999</v>
      </c>
      <c r="E80">
        <v>0.5887</v>
      </c>
    </row>
    <row r="81" spans="1:5" x14ac:dyDescent="0.25">
      <c r="A81" t="s">
        <v>70</v>
      </c>
      <c r="B81" t="s">
        <v>79</v>
      </c>
      <c r="C81">
        <v>1.0342</v>
      </c>
      <c r="D81">
        <v>0.64459999999999995</v>
      </c>
      <c r="E81">
        <v>1.1037999999999999</v>
      </c>
    </row>
    <row r="82" spans="1:5" x14ac:dyDescent="0.25">
      <c r="A82" t="s">
        <v>70</v>
      </c>
      <c r="B82" t="s">
        <v>309</v>
      </c>
      <c r="C82">
        <v>1.0342</v>
      </c>
      <c r="D82">
        <v>1.1281000000000001</v>
      </c>
      <c r="E82">
        <v>1.4717</v>
      </c>
    </row>
    <row r="83" spans="1:5" x14ac:dyDescent="0.25">
      <c r="A83" t="s">
        <v>70</v>
      </c>
      <c r="B83" t="s">
        <v>86</v>
      </c>
      <c r="C83">
        <v>1.0342</v>
      </c>
      <c r="D83">
        <v>0.64459999999999995</v>
      </c>
      <c r="E83">
        <v>1.4717</v>
      </c>
    </row>
    <row r="84" spans="1:5" x14ac:dyDescent="0.25">
      <c r="A84" t="s">
        <v>70</v>
      </c>
      <c r="B84" t="s">
        <v>100</v>
      </c>
      <c r="C84">
        <v>1.0342</v>
      </c>
      <c r="D84">
        <v>0.77349999999999997</v>
      </c>
      <c r="E84">
        <v>1.766</v>
      </c>
    </row>
    <row r="85" spans="1:5" x14ac:dyDescent="0.25">
      <c r="A85" t="s">
        <v>70</v>
      </c>
      <c r="B85" t="s">
        <v>76</v>
      </c>
      <c r="C85">
        <v>1.0342</v>
      </c>
      <c r="D85">
        <v>1.2087000000000001</v>
      </c>
      <c r="E85">
        <v>0.73580000000000001</v>
      </c>
    </row>
    <row r="86" spans="1:5" x14ac:dyDescent="0.25">
      <c r="A86" t="s">
        <v>70</v>
      </c>
      <c r="B86" t="s">
        <v>71</v>
      </c>
      <c r="C86">
        <v>1.0342</v>
      </c>
      <c r="D86">
        <v>1.2087000000000001</v>
      </c>
      <c r="E86">
        <v>1.4717</v>
      </c>
    </row>
    <row r="87" spans="1:5" x14ac:dyDescent="0.25">
      <c r="A87" t="s">
        <v>70</v>
      </c>
      <c r="B87" t="s">
        <v>84</v>
      </c>
      <c r="C87">
        <v>1.0342</v>
      </c>
      <c r="D87">
        <v>0.48349999999999999</v>
      </c>
      <c r="E87">
        <v>1.4717</v>
      </c>
    </row>
    <row r="88" spans="1:5" x14ac:dyDescent="0.25">
      <c r="A88" t="s">
        <v>70</v>
      </c>
      <c r="B88" t="s">
        <v>80</v>
      </c>
      <c r="C88">
        <v>1.0342</v>
      </c>
      <c r="D88">
        <v>0.96689999999999998</v>
      </c>
      <c r="E88">
        <v>0.73580000000000001</v>
      </c>
    </row>
    <row r="89" spans="1:5" x14ac:dyDescent="0.25">
      <c r="A89" t="s">
        <v>70</v>
      </c>
      <c r="B89" t="s">
        <v>78</v>
      </c>
      <c r="C89">
        <v>1.0342</v>
      </c>
      <c r="D89">
        <v>0.48349999999999999</v>
      </c>
      <c r="E89">
        <v>0</v>
      </c>
    </row>
    <row r="90" spans="1:5" x14ac:dyDescent="0.25">
      <c r="A90" t="s">
        <v>70</v>
      </c>
      <c r="B90" t="s">
        <v>344</v>
      </c>
      <c r="C90">
        <v>1.0342</v>
      </c>
      <c r="D90">
        <v>1.3536999999999999</v>
      </c>
      <c r="E90">
        <v>0.88300000000000001</v>
      </c>
    </row>
    <row r="91" spans="1:5" x14ac:dyDescent="0.25">
      <c r="A91" t="s">
        <v>70</v>
      </c>
      <c r="B91" t="s">
        <v>346</v>
      </c>
      <c r="C91">
        <v>1.0342</v>
      </c>
      <c r="D91">
        <v>0.38679999999999998</v>
      </c>
      <c r="E91">
        <v>1.3245</v>
      </c>
    </row>
    <row r="92" spans="1:5" x14ac:dyDescent="0.25">
      <c r="A92" t="s">
        <v>70</v>
      </c>
      <c r="B92" t="s">
        <v>82</v>
      </c>
      <c r="C92">
        <v>1.0342</v>
      </c>
      <c r="D92">
        <v>0.2417</v>
      </c>
      <c r="E92">
        <v>0.73580000000000001</v>
      </c>
    </row>
    <row r="93" spans="1:5" x14ac:dyDescent="0.25">
      <c r="A93" t="s">
        <v>70</v>
      </c>
      <c r="B93" t="s">
        <v>227</v>
      </c>
      <c r="C93">
        <v>1.0342</v>
      </c>
      <c r="D93">
        <v>1.2891999999999999</v>
      </c>
      <c r="E93">
        <v>0.49059999999999998</v>
      </c>
    </row>
    <row r="94" spans="1:5" x14ac:dyDescent="0.25">
      <c r="A94" t="s">
        <v>70</v>
      </c>
      <c r="B94" t="s">
        <v>74</v>
      </c>
      <c r="C94">
        <v>1.0342</v>
      </c>
      <c r="D94">
        <v>0.96689999999999998</v>
      </c>
      <c r="E94">
        <v>0.85850000000000004</v>
      </c>
    </row>
    <row r="95" spans="1:5" x14ac:dyDescent="0.25">
      <c r="A95" t="s">
        <v>70</v>
      </c>
      <c r="B95" t="s">
        <v>91</v>
      </c>
      <c r="C95">
        <v>1.0342</v>
      </c>
      <c r="D95">
        <v>1.6115999999999999</v>
      </c>
      <c r="E95">
        <v>0.85850000000000004</v>
      </c>
    </row>
    <row r="96" spans="1:5" x14ac:dyDescent="0.25">
      <c r="A96" t="s">
        <v>70</v>
      </c>
      <c r="B96" t="s">
        <v>88</v>
      </c>
      <c r="C96">
        <v>1.0342</v>
      </c>
      <c r="D96">
        <v>0.96689999999999998</v>
      </c>
      <c r="E96">
        <v>0.73580000000000001</v>
      </c>
    </row>
    <row r="97" spans="1:5" x14ac:dyDescent="0.25">
      <c r="A97" t="s">
        <v>70</v>
      </c>
      <c r="B97" t="s">
        <v>85</v>
      </c>
      <c r="C97">
        <v>1.0342</v>
      </c>
      <c r="D97">
        <v>0.58020000000000005</v>
      </c>
      <c r="E97">
        <v>0.73580000000000001</v>
      </c>
    </row>
    <row r="98" spans="1:5" x14ac:dyDescent="0.25">
      <c r="A98" t="s">
        <v>70</v>
      </c>
      <c r="B98" t="s">
        <v>61</v>
      </c>
      <c r="C98">
        <v>1.0342</v>
      </c>
      <c r="D98">
        <v>1.1603000000000001</v>
      </c>
      <c r="E98">
        <v>1.0302</v>
      </c>
    </row>
    <row r="99" spans="1:5" x14ac:dyDescent="0.25">
      <c r="A99" t="s">
        <v>70</v>
      </c>
      <c r="B99" t="s">
        <v>109</v>
      </c>
      <c r="C99">
        <v>1.0342</v>
      </c>
      <c r="D99">
        <v>1.4503999999999999</v>
      </c>
      <c r="E99">
        <v>0.55189999999999995</v>
      </c>
    </row>
    <row r="100" spans="1:5" x14ac:dyDescent="0.25">
      <c r="A100" t="s">
        <v>89</v>
      </c>
      <c r="B100" t="s">
        <v>92</v>
      </c>
      <c r="C100">
        <v>1.1943999999999999</v>
      </c>
      <c r="D100">
        <v>0.62790000000000001</v>
      </c>
      <c r="E100">
        <v>0.71530000000000005</v>
      </c>
    </row>
    <row r="101" spans="1:5" x14ac:dyDescent="0.25">
      <c r="A101" t="s">
        <v>89</v>
      </c>
      <c r="B101" t="s">
        <v>87</v>
      </c>
      <c r="C101">
        <v>1.1943999999999999</v>
      </c>
      <c r="D101">
        <v>1.3395999999999999</v>
      </c>
      <c r="E101">
        <v>0.71530000000000005</v>
      </c>
    </row>
    <row r="102" spans="1:5" x14ac:dyDescent="0.25">
      <c r="A102" t="s">
        <v>89</v>
      </c>
      <c r="B102" t="s">
        <v>115</v>
      </c>
      <c r="C102">
        <v>1.1943999999999999</v>
      </c>
      <c r="D102">
        <v>0.62790000000000001</v>
      </c>
      <c r="E102">
        <v>0.53639999999999999</v>
      </c>
    </row>
    <row r="103" spans="1:5" x14ac:dyDescent="0.25">
      <c r="A103" t="s">
        <v>89</v>
      </c>
      <c r="B103" t="s">
        <v>94</v>
      </c>
      <c r="C103">
        <v>1.1943999999999999</v>
      </c>
      <c r="D103">
        <v>1.0466</v>
      </c>
      <c r="E103">
        <v>1.4305000000000001</v>
      </c>
    </row>
    <row r="104" spans="1:5" x14ac:dyDescent="0.25">
      <c r="A104" t="s">
        <v>89</v>
      </c>
      <c r="B104" t="s">
        <v>96</v>
      </c>
      <c r="C104">
        <v>1.1943999999999999</v>
      </c>
      <c r="D104">
        <v>1.6745000000000001</v>
      </c>
      <c r="E104">
        <v>1.8596999999999999</v>
      </c>
    </row>
    <row r="105" spans="1:5" x14ac:dyDescent="0.25">
      <c r="A105" t="s">
        <v>89</v>
      </c>
      <c r="B105" t="s">
        <v>120</v>
      </c>
      <c r="C105">
        <v>1.1943999999999999</v>
      </c>
      <c r="D105">
        <v>0.62790000000000001</v>
      </c>
      <c r="E105">
        <v>1.4305000000000001</v>
      </c>
    </row>
    <row r="106" spans="1:5" x14ac:dyDescent="0.25">
      <c r="A106" t="s">
        <v>89</v>
      </c>
      <c r="B106" t="s">
        <v>95</v>
      </c>
      <c r="C106">
        <v>1.1943999999999999</v>
      </c>
      <c r="D106">
        <v>0.83720000000000006</v>
      </c>
      <c r="E106">
        <v>1.1444000000000001</v>
      </c>
    </row>
    <row r="107" spans="1:5" x14ac:dyDescent="0.25">
      <c r="A107" t="s">
        <v>89</v>
      </c>
      <c r="B107" t="s">
        <v>116</v>
      </c>
      <c r="C107">
        <v>1.1943999999999999</v>
      </c>
      <c r="D107">
        <v>0.50229999999999997</v>
      </c>
      <c r="E107">
        <v>0.57220000000000004</v>
      </c>
    </row>
    <row r="108" spans="1:5" x14ac:dyDescent="0.25">
      <c r="A108" t="s">
        <v>89</v>
      </c>
      <c r="B108" t="s">
        <v>81</v>
      </c>
      <c r="C108">
        <v>1.1943999999999999</v>
      </c>
      <c r="D108">
        <v>0</v>
      </c>
      <c r="E108">
        <v>0.53639999999999999</v>
      </c>
    </row>
    <row r="109" spans="1:5" x14ac:dyDescent="0.25">
      <c r="A109" t="s">
        <v>89</v>
      </c>
      <c r="B109" t="s">
        <v>125</v>
      </c>
      <c r="C109">
        <v>1.1943999999999999</v>
      </c>
      <c r="D109">
        <v>0.83720000000000006</v>
      </c>
      <c r="E109">
        <v>1.0729</v>
      </c>
    </row>
    <row r="110" spans="1:5" x14ac:dyDescent="0.25">
      <c r="A110" t="s">
        <v>89</v>
      </c>
      <c r="B110" t="s">
        <v>98</v>
      </c>
      <c r="C110">
        <v>1.1943999999999999</v>
      </c>
      <c r="D110">
        <v>1.0466</v>
      </c>
      <c r="E110">
        <v>0.89410000000000001</v>
      </c>
    </row>
    <row r="111" spans="1:5" x14ac:dyDescent="0.25">
      <c r="A111" t="s">
        <v>89</v>
      </c>
      <c r="B111" t="s">
        <v>121</v>
      </c>
      <c r="C111">
        <v>1.1943999999999999</v>
      </c>
      <c r="D111">
        <v>0.83720000000000006</v>
      </c>
      <c r="E111">
        <v>1.4305000000000001</v>
      </c>
    </row>
    <row r="112" spans="1:5" x14ac:dyDescent="0.25">
      <c r="A112" t="s">
        <v>89</v>
      </c>
      <c r="B112" t="s">
        <v>97</v>
      </c>
      <c r="C112">
        <v>1.1943999999999999</v>
      </c>
      <c r="D112">
        <v>1.6745000000000001</v>
      </c>
      <c r="E112">
        <v>0.42920000000000003</v>
      </c>
    </row>
    <row r="113" spans="1:5" x14ac:dyDescent="0.25">
      <c r="A113" t="s">
        <v>89</v>
      </c>
      <c r="B113" t="s">
        <v>330</v>
      </c>
      <c r="C113">
        <v>1.1943999999999999</v>
      </c>
      <c r="D113">
        <v>1.3395999999999999</v>
      </c>
      <c r="E113">
        <v>1.4305000000000001</v>
      </c>
    </row>
    <row r="114" spans="1:5" x14ac:dyDescent="0.25">
      <c r="A114" t="s">
        <v>89</v>
      </c>
      <c r="B114" t="s">
        <v>105</v>
      </c>
      <c r="C114">
        <v>1.1943999999999999</v>
      </c>
      <c r="D114">
        <v>1.0046999999999999</v>
      </c>
      <c r="E114">
        <v>0.85829999999999995</v>
      </c>
    </row>
    <row r="115" spans="1:5" x14ac:dyDescent="0.25">
      <c r="A115" t="s">
        <v>89</v>
      </c>
      <c r="B115" t="s">
        <v>127</v>
      </c>
      <c r="C115">
        <v>1.1943999999999999</v>
      </c>
      <c r="D115">
        <v>0.83720000000000006</v>
      </c>
      <c r="E115">
        <v>1.1444000000000001</v>
      </c>
    </row>
    <row r="116" spans="1:5" x14ac:dyDescent="0.25">
      <c r="A116" t="s">
        <v>89</v>
      </c>
      <c r="B116" t="s">
        <v>103</v>
      </c>
      <c r="C116">
        <v>1.1943999999999999</v>
      </c>
      <c r="D116">
        <v>0.41860000000000003</v>
      </c>
      <c r="E116">
        <v>0.71530000000000005</v>
      </c>
    </row>
    <row r="117" spans="1:5" x14ac:dyDescent="0.25">
      <c r="A117" t="s">
        <v>89</v>
      </c>
      <c r="B117" t="s">
        <v>104</v>
      </c>
      <c r="C117">
        <v>1.1943999999999999</v>
      </c>
      <c r="D117">
        <v>0.83720000000000006</v>
      </c>
      <c r="E117">
        <v>1.2875000000000001</v>
      </c>
    </row>
    <row r="118" spans="1:5" x14ac:dyDescent="0.25">
      <c r="A118" t="s">
        <v>89</v>
      </c>
      <c r="B118" t="s">
        <v>106</v>
      </c>
      <c r="C118">
        <v>1.1943999999999999</v>
      </c>
      <c r="D118">
        <v>1.6745000000000001</v>
      </c>
      <c r="E118">
        <v>1.5736000000000001</v>
      </c>
    </row>
    <row r="119" spans="1:5" x14ac:dyDescent="0.25">
      <c r="A119" t="s">
        <v>89</v>
      </c>
      <c r="B119" t="s">
        <v>122</v>
      </c>
      <c r="C119">
        <v>1.1943999999999999</v>
      </c>
      <c r="D119">
        <v>0.83720000000000006</v>
      </c>
      <c r="E119">
        <v>1.2517</v>
      </c>
    </row>
    <row r="120" spans="1:5" x14ac:dyDescent="0.25">
      <c r="A120" t="s">
        <v>89</v>
      </c>
      <c r="B120" t="s">
        <v>99</v>
      </c>
      <c r="C120">
        <v>1.1943999999999999</v>
      </c>
      <c r="D120">
        <v>1.6745000000000001</v>
      </c>
      <c r="E120">
        <v>0.53639999999999999</v>
      </c>
    </row>
    <row r="121" spans="1:5" x14ac:dyDescent="0.25">
      <c r="A121" t="s">
        <v>89</v>
      </c>
      <c r="B121" t="s">
        <v>349</v>
      </c>
      <c r="C121">
        <v>1.1943999999999999</v>
      </c>
      <c r="D121">
        <v>1.2559</v>
      </c>
      <c r="E121">
        <v>0.35759999999999997</v>
      </c>
    </row>
    <row r="122" spans="1:5" x14ac:dyDescent="0.25">
      <c r="A122" t="s">
        <v>89</v>
      </c>
      <c r="B122" t="s">
        <v>350</v>
      </c>
      <c r="C122">
        <v>1.1943999999999999</v>
      </c>
      <c r="D122">
        <v>1.0046999999999999</v>
      </c>
      <c r="E122">
        <v>0.57220000000000004</v>
      </c>
    </row>
    <row r="123" spans="1:5" x14ac:dyDescent="0.25">
      <c r="A123" t="s">
        <v>89</v>
      </c>
      <c r="B123" t="s">
        <v>367</v>
      </c>
      <c r="C123">
        <v>1.1943999999999999</v>
      </c>
      <c r="D123">
        <v>1.0046999999999999</v>
      </c>
      <c r="E123">
        <v>1.2875000000000001</v>
      </c>
    </row>
    <row r="124" spans="1:5" x14ac:dyDescent="0.25">
      <c r="A124" t="s">
        <v>112</v>
      </c>
      <c r="B124" t="s">
        <v>90</v>
      </c>
      <c r="C124">
        <v>0.94389999999999996</v>
      </c>
      <c r="D124">
        <v>1.0593999999999999</v>
      </c>
      <c r="E124">
        <v>1.2056</v>
      </c>
    </row>
    <row r="125" spans="1:5" x14ac:dyDescent="0.25">
      <c r="A125" t="s">
        <v>112</v>
      </c>
      <c r="B125" t="s">
        <v>113</v>
      </c>
      <c r="C125">
        <v>0.94389999999999996</v>
      </c>
      <c r="D125">
        <v>1.4832000000000001</v>
      </c>
      <c r="E125">
        <v>0.9042</v>
      </c>
    </row>
    <row r="126" spans="1:5" x14ac:dyDescent="0.25">
      <c r="A126" t="s">
        <v>112</v>
      </c>
      <c r="B126" t="s">
        <v>117</v>
      </c>
      <c r="C126">
        <v>0.94389999999999996</v>
      </c>
      <c r="D126">
        <v>1.8540000000000001</v>
      </c>
      <c r="E126">
        <v>1.1303000000000001</v>
      </c>
    </row>
    <row r="127" spans="1:5" x14ac:dyDescent="0.25">
      <c r="A127" t="s">
        <v>112</v>
      </c>
      <c r="B127" t="s">
        <v>303</v>
      </c>
      <c r="C127">
        <v>0.94389999999999996</v>
      </c>
      <c r="D127">
        <v>0.70630000000000004</v>
      </c>
      <c r="E127">
        <v>0.75349999999999995</v>
      </c>
    </row>
    <row r="128" spans="1:5" x14ac:dyDescent="0.25">
      <c r="A128" t="s">
        <v>112</v>
      </c>
      <c r="B128" t="s">
        <v>119</v>
      </c>
      <c r="C128">
        <v>0.94389999999999996</v>
      </c>
      <c r="D128">
        <v>0.79459999999999997</v>
      </c>
      <c r="E128">
        <v>1.3187</v>
      </c>
    </row>
    <row r="129" spans="1:5" x14ac:dyDescent="0.25">
      <c r="A129" t="s">
        <v>112</v>
      </c>
      <c r="B129" t="s">
        <v>118</v>
      </c>
      <c r="C129">
        <v>0.94389999999999996</v>
      </c>
      <c r="D129">
        <v>0.63570000000000004</v>
      </c>
      <c r="E129">
        <v>0.75349999999999995</v>
      </c>
    </row>
    <row r="130" spans="1:5" x14ac:dyDescent="0.25">
      <c r="A130" t="s">
        <v>112</v>
      </c>
      <c r="B130" t="s">
        <v>107</v>
      </c>
      <c r="C130">
        <v>0.94389999999999996</v>
      </c>
      <c r="D130">
        <v>0.79459999999999997</v>
      </c>
      <c r="E130">
        <v>0.94189999999999996</v>
      </c>
    </row>
    <row r="131" spans="1:5" x14ac:dyDescent="0.25">
      <c r="A131" t="s">
        <v>112</v>
      </c>
      <c r="B131" t="s">
        <v>111</v>
      </c>
      <c r="C131">
        <v>0.94389999999999996</v>
      </c>
      <c r="D131">
        <v>0.79459999999999997</v>
      </c>
      <c r="E131">
        <v>0.75349999999999995</v>
      </c>
    </row>
    <row r="132" spans="1:5" x14ac:dyDescent="0.25">
      <c r="A132" t="s">
        <v>112</v>
      </c>
      <c r="B132" t="s">
        <v>93</v>
      </c>
      <c r="C132">
        <v>0.94389999999999996</v>
      </c>
      <c r="D132">
        <v>0.26490000000000002</v>
      </c>
      <c r="E132">
        <v>1.3187</v>
      </c>
    </row>
    <row r="133" spans="1:5" x14ac:dyDescent="0.25">
      <c r="A133" t="s">
        <v>112</v>
      </c>
      <c r="B133" t="s">
        <v>447</v>
      </c>
      <c r="C133">
        <v>0.94389999999999996</v>
      </c>
      <c r="D133">
        <v>1.2713000000000001</v>
      </c>
      <c r="E133">
        <v>0.4521</v>
      </c>
    </row>
    <row r="134" spans="1:5" x14ac:dyDescent="0.25">
      <c r="A134" t="s">
        <v>112</v>
      </c>
      <c r="B134" t="s">
        <v>124</v>
      </c>
      <c r="C134">
        <v>0.94389999999999996</v>
      </c>
      <c r="D134">
        <v>0.63570000000000004</v>
      </c>
      <c r="E134">
        <v>0.9042</v>
      </c>
    </row>
    <row r="135" spans="1:5" x14ac:dyDescent="0.25">
      <c r="A135" t="s">
        <v>112</v>
      </c>
      <c r="B135" t="s">
        <v>325</v>
      </c>
      <c r="C135">
        <v>0.94389999999999996</v>
      </c>
      <c r="D135">
        <v>0.84750000000000003</v>
      </c>
      <c r="E135">
        <v>1.9592000000000001</v>
      </c>
    </row>
    <row r="136" spans="1:5" x14ac:dyDescent="0.25">
      <c r="A136" t="s">
        <v>112</v>
      </c>
      <c r="B136" t="s">
        <v>126</v>
      </c>
      <c r="C136">
        <v>0.94389999999999996</v>
      </c>
      <c r="D136">
        <v>1.5891999999999999</v>
      </c>
      <c r="E136">
        <v>0.37680000000000002</v>
      </c>
    </row>
    <row r="137" spans="1:5" x14ac:dyDescent="0.25">
      <c r="A137" t="s">
        <v>112</v>
      </c>
      <c r="B137" t="s">
        <v>335</v>
      </c>
      <c r="C137">
        <v>0.94389999999999996</v>
      </c>
      <c r="D137">
        <v>1.2713000000000001</v>
      </c>
      <c r="E137">
        <v>0.9042</v>
      </c>
    </row>
    <row r="138" spans="1:5" x14ac:dyDescent="0.25">
      <c r="A138" t="s">
        <v>112</v>
      </c>
      <c r="B138" t="s">
        <v>128</v>
      </c>
      <c r="C138">
        <v>0.94389999999999996</v>
      </c>
      <c r="D138">
        <v>1.3243</v>
      </c>
      <c r="E138">
        <v>0.75349999999999995</v>
      </c>
    </row>
    <row r="139" spans="1:5" x14ac:dyDescent="0.25">
      <c r="A139" t="s">
        <v>112</v>
      </c>
      <c r="B139" t="s">
        <v>102</v>
      </c>
      <c r="C139">
        <v>0.94389999999999996</v>
      </c>
      <c r="D139">
        <v>2.1189</v>
      </c>
      <c r="E139">
        <v>0.94189999999999996</v>
      </c>
    </row>
    <row r="140" spans="1:5" x14ac:dyDescent="0.25">
      <c r="A140" t="s">
        <v>112</v>
      </c>
      <c r="B140" t="s">
        <v>108</v>
      </c>
      <c r="C140">
        <v>0.94389999999999996</v>
      </c>
      <c r="D140">
        <v>0.63570000000000004</v>
      </c>
      <c r="E140">
        <v>1.6577</v>
      </c>
    </row>
    <row r="141" spans="1:5" x14ac:dyDescent="0.25">
      <c r="A141" t="s">
        <v>112</v>
      </c>
      <c r="B141" t="s">
        <v>129</v>
      </c>
      <c r="C141">
        <v>0.94389999999999996</v>
      </c>
      <c r="D141">
        <v>1.3243</v>
      </c>
      <c r="E141">
        <v>0.75349999999999995</v>
      </c>
    </row>
    <row r="142" spans="1:5" x14ac:dyDescent="0.25">
      <c r="A142" t="s">
        <v>112</v>
      </c>
      <c r="B142" t="s">
        <v>130</v>
      </c>
      <c r="C142">
        <v>0.94389999999999996</v>
      </c>
      <c r="D142">
        <v>1.0593999999999999</v>
      </c>
      <c r="E142">
        <v>1.0548999999999999</v>
      </c>
    </row>
    <row r="143" spans="1:5" x14ac:dyDescent="0.25">
      <c r="A143" t="s">
        <v>112</v>
      </c>
      <c r="B143" t="s">
        <v>356</v>
      </c>
      <c r="C143">
        <v>0.94389999999999996</v>
      </c>
      <c r="D143">
        <v>1.3243</v>
      </c>
      <c r="E143">
        <v>1.6954</v>
      </c>
    </row>
    <row r="144" spans="1:5" x14ac:dyDescent="0.25">
      <c r="A144" t="s">
        <v>112</v>
      </c>
      <c r="B144" t="s">
        <v>358</v>
      </c>
      <c r="C144">
        <v>0.94389999999999996</v>
      </c>
      <c r="D144">
        <v>0.79459999999999997</v>
      </c>
      <c r="E144">
        <v>1.1303000000000001</v>
      </c>
    </row>
    <row r="145" spans="1:5" x14ac:dyDescent="0.25">
      <c r="A145" t="s">
        <v>112</v>
      </c>
      <c r="B145" t="s">
        <v>110</v>
      </c>
      <c r="C145">
        <v>0.94389999999999996</v>
      </c>
      <c r="D145">
        <v>0.63570000000000004</v>
      </c>
      <c r="E145">
        <v>0.75349999999999995</v>
      </c>
    </row>
    <row r="146" spans="1:5" x14ac:dyDescent="0.25">
      <c r="A146" t="s">
        <v>112</v>
      </c>
      <c r="B146" t="s">
        <v>131</v>
      </c>
      <c r="C146">
        <v>0.94389999999999996</v>
      </c>
      <c r="D146">
        <v>0.42380000000000001</v>
      </c>
      <c r="E146">
        <v>0.75349999999999995</v>
      </c>
    </row>
    <row r="147" spans="1:5" x14ac:dyDescent="0.25">
      <c r="A147" t="s">
        <v>112</v>
      </c>
      <c r="B147" t="s">
        <v>132</v>
      </c>
      <c r="C147">
        <v>0.94389999999999996</v>
      </c>
      <c r="D147">
        <v>0.63570000000000004</v>
      </c>
      <c r="E147">
        <v>0.75349999999999995</v>
      </c>
    </row>
    <row r="148" spans="1:5" x14ac:dyDescent="0.25">
      <c r="A148" t="s">
        <v>134</v>
      </c>
      <c r="B148" t="s">
        <v>290</v>
      </c>
      <c r="C148">
        <v>1.1943999999999999</v>
      </c>
      <c r="D148">
        <v>0.62790000000000001</v>
      </c>
      <c r="E148">
        <v>0.94740000000000002</v>
      </c>
    </row>
    <row r="149" spans="1:5" x14ac:dyDescent="0.25">
      <c r="A149" t="s">
        <v>134</v>
      </c>
      <c r="B149" t="s">
        <v>292</v>
      </c>
      <c r="C149">
        <v>1.1943999999999999</v>
      </c>
      <c r="D149">
        <v>0.50229999999999997</v>
      </c>
      <c r="E149">
        <v>1.5158</v>
      </c>
    </row>
    <row r="150" spans="1:5" x14ac:dyDescent="0.25">
      <c r="A150" t="s">
        <v>134</v>
      </c>
      <c r="B150" t="s">
        <v>298</v>
      </c>
      <c r="C150">
        <v>1.1943999999999999</v>
      </c>
      <c r="D150">
        <v>1.1720999999999999</v>
      </c>
      <c r="E150">
        <v>1.2632000000000001</v>
      </c>
    </row>
    <row r="151" spans="1:5" x14ac:dyDescent="0.25">
      <c r="A151" t="s">
        <v>134</v>
      </c>
      <c r="B151" t="s">
        <v>300</v>
      </c>
      <c r="C151">
        <v>1.1943999999999999</v>
      </c>
      <c r="D151">
        <v>1.5069999999999999</v>
      </c>
      <c r="E151">
        <v>0.25259999999999999</v>
      </c>
    </row>
    <row r="152" spans="1:5" x14ac:dyDescent="0.25">
      <c r="A152" t="s">
        <v>134</v>
      </c>
      <c r="B152" t="s">
        <v>444</v>
      </c>
      <c r="C152">
        <v>1.1943999999999999</v>
      </c>
      <c r="D152">
        <v>1.0466</v>
      </c>
      <c r="E152">
        <v>1.4211</v>
      </c>
    </row>
    <row r="153" spans="1:5" x14ac:dyDescent="0.25">
      <c r="A153" t="s">
        <v>134</v>
      </c>
      <c r="B153" t="s">
        <v>306</v>
      </c>
      <c r="C153">
        <v>1.1943999999999999</v>
      </c>
      <c r="D153">
        <v>1.6745000000000001</v>
      </c>
      <c r="E153">
        <v>0.88419999999999999</v>
      </c>
    </row>
    <row r="154" spans="1:5" x14ac:dyDescent="0.25">
      <c r="A154" t="s">
        <v>134</v>
      </c>
      <c r="B154" t="s">
        <v>310</v>
      </c>
      <c r="C154">
        <v>1.1943999999999999</v>
      </c>
      <c r="D154">
        <v>0.41860000000000003</v>
      </c>
      <c r="E154">
        <v>1.2632000000000001</v>
      </c>
    </row>
    <row r="155" spans="1:5" x14ac:dyDescent="0.25">
      <c r="A155" t="s">
        <v>134</v>
      </c>
      <c r="B155" t="s">
        <v>484</v>
      </c>
      <c r="C155">
        <v>1.1943999999999999</v>
      </c>
      <c r="D155">
        <v>1.4652000000000001</v>
      </c>
      <c r="E155">
        <v>1.2632000000000001</v>
      </c>
    </row>
    <row r="156" spans="1:5" x14ac:dyDescent="0.25">
      <c r="A156" t="s">
        <v>134</v>
      </c>
      <c r="B156" t="s">
        <v>445</v>
      </c>
      <c r="C156">
        <v>1.1943999999999999</v>
      </c>
      <c r="D156">
        <v>1.0046999999999999</v>
      </c>
      <c r="E156">
        <v>1.2632000000000001</v>
      </c>
    </row>
    <row r="157" spans="1:5" x14ac:dyDescent="0.25">
      <c r="A157" t="s">
        <v>134</v>
      </c>
      <c r="B157" t="s">
        <v>483</v>
      </c>
      <c r="C157">
        <v>1.1943999999999999</v>
      </c>
      <c r="D157">
        <v>0.83720000000000006</v>
      </c>
      <c r="E157">
        <v>1.4211</v>
      </c>
    </row>
    <row r="158" spans="1:5" x14ac:dyDescent="0.25">
      <c r="A158" t="s">
        <v>134</v>
      </c>
      <c r="B158" t="s">
        <v>324</v>
      </c>
      <c r="C158">
        <v>1.1943999999999999</v>
      </c>
      <c r="D158">
        <v>0.66979999999999995</v>
      </c>
      <c r="E158">
        <v>1.1369</v>
      </c>
    </row>
    <row r="159" spans="1:5" x14ac:dyDescent="0.25">
      <c r="A159" t="s">
        <v>134</v>
      </c>
      <c r="B159" t="s">
        <v>135</v>
      </c>
      <c r="C159">
        <v>1.1943999999999999</v>
      </c>
      <c r="D159">
        <v>0</v>
      </c>
      <c r="E159">
        <v>1.1052999999999999</v>
      </c>
    </row>
    <row r="160" spans="1:5" x14ac:dyDescent="0.25">
      <c r="A160" t="s">
        <v>134</v>
      </c>
      <c r="B160" t="s">
        <v>482</v>
      </c>
      <c r="C160">
        <v>1.1943999999999999</v>
      </c>
      <c r="D160">
        <v>0.83720000000000006</v>
      </c>
      <c r="E160">
        <v>1.7685</v>
      </c>
    </row>
    <row r="161" spans="1:5" x14ac:dyDescent="0.25">
      <c r="A161" t="s">
        <v>134</v>
      </c>
      <c r="B161" t="s">
        <v>338</v>
      </c>
      <c r="C161">
        <v>1.1943999999999999</v>
      </c>
      <c r="D161">
        <v>2.1768000000000001</v>
      </c>
      <c r="E161">
        <v>0.88419999999999999</v>
      </c>
    </row>
    <row r="162" spans="1:5" x14ac:dyDescent="0.25">
      <c r="A162" t="s">
        <v>134</v>
      </c>
      <c r="B162" t="s">
        <v>133</v>
      </c>
      <c r="C162">
        <v>1.1943999999999999</v>
      </c>
      <c r="D162">
        <v>0.20930000000000001</v>
      </c>
      <c r="E162">
        <v>0.78949999999999998</v>
      </c>
    </row>
    <row r="163" spans="1:5" x14ac:dyDescent="0.25">
      <c r="A163" t="s">
        <v>134</v>
      </c>
      <c r="B163" t="s">
        <v>114</v>
      </c>
      <c r="C163">
        <v>1.1943999999999999</v>
      </c>
      <c r="D163">
        <v>0.83720000000000006</v>
      </c>
      <c r="E163">
        <v>1.2632000000000001</v>
      </c>
    </row>
    <row r="164" spans="1:5" x14ac:dyDescent="0.25">
      <c r="A164" t="s">
        <v>134</v>
      </c>
      <c r="B164" t="s">
        <v>352</v>
      </c>
      <c r="C164">
        <v>1.1943999999999999</v>
      </c>
      <c r="D164">
        <v>2.5116999999999998</v>
      </c>
      <c r="E164">
        <v>0.94740000000000002</v>
      </c>
    </row>
    <row r="165" spans="1:5" x14ac:dyDescent="0.25">
      <c r="A165" t="s">
        <v>134</v>
      </c>
      <c r="B165" t="s">
        <v>123</v>
      </c>
      <c r="C165">
        <v>1.1943999999999999</v>
      </c>
      <c r="D165">
        <v>0.83720000000000006</v>
      </c>
      <c r="E165">
        <v>0.94740000000000002</v>
      </c>
    </row>
    <row r="166" spans="1:5" x14ac:dyDescent="0.25">
      <c r="A166" t="s">
        <v>134</v>
      </c>
      <c r="B166" t="s">
        <v>360</v>
      </c>
      <c r="C166">
        <v>1.1943999999999999</v>
      </c>
      <c r="D166">
        <v>0.66979999999999995</v>
      </c>
      <c r="E166">
        <v>0.50529999999999997</v>
      </c>
    </row>
    <row r="167" spans="1:5" x14ac:dyDescent="0.25">
      <c r="A167" t="s">
        <v>134</v>
      </c>
      <c r="B167" t="s">
        <v>365</v>
      </c>
      <c r="C167">
        <v>1.1943999999999999</v>
      </c>
      <c r="D167">
        <v>0.83720000000000006</v>
      </c>
      <c r="E167">
        <v>0.47370000000000001</v>
      </c>
    </row>
    <row r="168" spans="1:5" x14ac:dyDescent="0.25">
      <c r="A168" t="s">
        <v>134</v>
      </c>
      <c r="B168" t="s">
        <v>366</v>
      </c>
      <c r="C168">
        <v>1.1943999999999999</v>
      </c>
      <c r="D168">
        <v>0.66979999999999995</v>
      </c>
      <c r="E168">
        <v>0.88419999999999999</v>
      </c>
    </row>
    <row r="169" spans="1:5" x14ac:dyDescent="0.25">
      <c r="A169" t="s">
        <v>134</v>
      </c>
      <c r="B169" t="s">
        <v>136</v>
      </c>
      <c r="C169">
        <v>1.1943999999999999</v>
      </c>
      <c r="D169">
        <v>1.5069999999999999</v>
      </c>
      <c r="E169">
        <v>0.63160000000000005</v>
      </c>
    </row>
    <row r="170" spans="1:5" x14ac:dyDescent="0.25">
      <c r="A170" t="s">
        <v>134</v>
      </c>
      <c r="B170" t="s">
        <v>446</v>
      </c>
      <c r="C170">
        <v>1.1943999999999999</v>
      </c>
      <c r="D170">
        <v>0.83720000000000006</v>
      </c>
      <c r="E170">
        <v>0.78949999999999998</v>
      </c>
    </row>
    <row r="171" spans="1:5" x14ac:dyDescent="0.25">
      <c r="A171" t="s">
        <v>134</v>
      </c>
      <c r="B171" t="s">
        <v>485</v>
      </c>
      <c r="C171">
        <v>1.1943999999999999</v>
      </c>
      <c r="D171">
        <v>0.83720000000000006</v>
      </c>
      <c r="E171">
        <v>0.50529999999999997</v>
      </c>
    </row>
    <row r="172" spans="1:5" x14ac:dyDescent="0.25">
      <c r="A172" t="s">
        <v>19</v>
      </c>
      <c r="B172" t="s">
        <v>146</v>
      </c>
      <c r="C172">
        <v>1.5625</v>
      </c>
      <c r="D172">
        <v>0.48</v>
      </c>
      <c r="E172">
        <v>1.0168999999999999</v>
      </c>
    </row>
    <row r="173" spans="1:5" x14ac:dyDescent="0.25">
      <c r="A173" t="s">
        <v>19</v>
      </c>
      <c r="B173" t="s">
        <v>139</v>
      </c>
      <c r="C173">
        <v>1.5625</v>
      </c>
      <c r="D173">
        <v>0.64</v>
      </c>
      <c r="E173">
        <v>1.6949000000000001</v>
      </c>
    </row>
    <row r="174" spans="1:5" x14ac:dyDescent="0.25">
      <c r="A174" t="s">
        <v>19</v>
      </c>
      <c r="B174" t="s">
        <v>150</v>
      </c>
      <c r="C174">
        <v>1.5625</v>
      </c>
      <c r="D174">
        <v>0.64</v>
      </c>
      <c r="E174">
        <v>2.0339</v>
      </c>
    </row>
    <row r="175" spans="1:5" x14ac:dyDescent="0.25">
      <c r="A175" t="s">
        <v>19</v>
      </c>
      <c r="B175" t="s">
        <v>233</v>
      </c>
      <c r="C175">
        <v>1.5625</v>
      </c>
      <c r="D175">
        <v>0.96</v>
      </c>
      <c r="E175">
        <v>1.3559000000000001</v>
      </c>
    </row>
    <row r="176" spans="1:5" x14ac:dyDescent="0.25">
      <c r="A176" t="s">
        <v>19</v>
      </c>
      <c r="B176" t="s">
        <v>152</v>
      </c>
      <c r="C176">
        <v>1.5625</v>
      </c>
      <c r="D176">
        <v>0.8</v>
      </c>
      <c r="E176">
        <v>0.84750000000000003</v>
      </c>
    </row>
    <row r="177" spans="1:5" x14ac:dyDescent="0.25">
      <c r="A177" t="s">
        <v>19</v>
      </c>
      <c r="B177" t="s">
        <v>236</v>
      </c>
      <c r="C177">
        <v>1.5625</v>
      </c>
      <c r="D177">
        <v>0.8</v>
      </c>
      <c r="E177">
        <v>0.33900000000000002</v>
      </c>
    </row>
    <row r="178" spans="1:5" x14ac:dyDescent="0.25">
      <c r="A178" t="s">
        <v>19</v>
      </c>
      <c r="B178" t="s">
        <v>241</v>
      </c>
      <c r="C178">
        <v>1.5625</v>
      </c>
      <c r="D178">
        <v>1.28</v>
      </c>
      <c r="E178">
        <v>0.84750000000000003</v>
      </c>
    </row>
    <row r="179" spans="1:5" x14ac:dyDescent="0.25">
      <c r="A179" t="s">
        <v>19</v>
      </c>
      <c r="B179" t="s">
        <v>331</v>
      </c>
      <c r="C179">
        <v>1.5625</v>
      </c>
      <c r="D179">
        <v>1.1519999999999999</v>
      </c>
      <c r="E179">
        <v>1.0847</v>
      </c>
    </row>
    <row r="180" spans="1:5" x14ac:dyDescent="0.25">
      <c r="A180" t="s">
        <v>19</v>
      </c>
      <c r="B180" t="s">
        <v>243</v>
      </c>
      <c r="C180">
        <v>1.5625</v>
      </c>
      <c r="D180">
        <v>0.64</v>
      </c>
      <c r="E180">
        <v>1.3559000000000001</v>
      </c>
    </row>
    <row r="181" spans="1:5" x14ac:dyDescent="0.25">
      <c r="A181" t="s">
        <v>19</v>
      </c>
      <c r="B181" t="s">
        <v>137</v>
      </c>
      <c r="C181">
        <v>1.5625</v>
      </c>
      <c r="D181">
        <v>1.28</v>
      </c>
      <c r="E181">
        <v>0.22600000000000001</v>
      </c>
    </row>
    <row r="182" spans="1:5" x14ac:dyDescent="0.25">
      <c r="A182" t="s">
        <v>19</v>
      </c>
      <c r="B182" t="s">
        <v>21</v>
      </c>
      <c r="C182">
        <v>1.5625</v>
      </c>
      <c r="D182">
        <v>1.1200000000000001</v>
      </c>
      <c r="E182">
        <v>0.33900000000000002</v>
      </c>
    </row>
    <row r="183" spans="1:5" x14ac:dyDescent="0.25">
      <c r="A183" t="s">
        <v>19</v>
      </c>
      <c r="B183" t="s">
        <v>20</v>
      </c>
      <c r="C183">
        <v>1.5625</v>
      </c>
      <c r="D183">
        <v>2.1333000000000002</v>
      </c>
      <c r="E183">
        <v>1.5819000000000001</v>
      </c>
    </row>
    <row r="184" spans="1:5" x14ac:dyDescent="0.25">
      <c r="A184" t="s">
        <v>19</v>
      </c>
      <c r="B184" t="s">
        <v>235</v>
      </c>
      <c r="C184">
        <v>1.5625</v>
      </c>
      <c r="D184">
        <v>0.64</v>
      </c>
      <c r="E184">
        <v>1.0168999999999999</v>
      </c>
    </row>
    <row r="185" spans="1:5" x14ac:dyDescent="0.25">
      <c r="A185" t="s">
        <v>19</v>
      </c>
      <c r="B185" t="s">
        <v>237</v>
      </c>
      <c r="C185">
        <v>1.5625</v>
      </c>
      <c r="D185">
        <v>0.64</v>
      </c>
      <c r="E185">
        <v>0.50849999999999995</v>
      </c>
    </row>
    <row r="186" spans="1:5" x14ac:dyDescent="0.25">
      <c r="A186" t="s">
        <v>19</v>
      </c>
      <c r="B186" t="s">
        <v>140</v>
      </c>
      <c r="C186">
        <v>1.5625</v>
      </c>
      <c r="D186">
        <v>2.4319999999999999</v>
      </c>
      <c r="E186">
        <v>0.1356</v>
      </c>
    </row>
    <row r="187" spans="1:5" x14ac:dyDescent="0.25">
      <c r="A187" t="s">
        <v>19</v>
      </c>
      <c r="B187" t="s">
        <v>242</v>
      </c>
      <c r="C187">
        <v>1.5625</v>
      </c>
      <c r="D187">
        <v>0.96</v>
      </c>
      <c r="E187">
        <v>1.3559000000000001</v>
      </c>
    </row>
    <row r="188" spans="1:5" x14ac:dyDescent="0.25">
      <c r="A188" t="s">
        <v>19</v>
      </c>
      <c r="B188" t="s">
        <v>234</v>
      </c>
      <c r="C188">
        <v>1.5625</v>
      </c>
      <c r="D188">
        <v>0.64</v>
      </c>
      <c r="E188">
        <v>0.84750000000000003</v>
      </c>
    </row>
    <row r="189" spans="1:5" x14ac:dyDescent="0.25">
      <c r="A189" t="s">
        <v>19</v>
      </c>
      <c r="B189" t="s">
        <v>239</v>
      </c>
      <c r="C189">
        <v>1.5625</v>
      </c>
      <c r="D189">
        <v>0.48</v>
      </c>
      <c r="E189">
        <v>0.84750000000000003</v>
      </c>
    </row>
    <row r="190" spans="1:5" x14ac:dyDescent="0.25">
      <c r="A190" t="s">
        <v>19</v>
      </c>
      <c r="B190" t="s">
        <v>142</v>
      </c>
      <c r="C190">
        <v>1.5625</v>
      </c>
      <c r="D190">
        <v>0.8</v>
      </c>
      <c r="E190">
        <v>1.1863999999999999</v>
      </c>
    </row>
    <row r="191" spans="1:5" x14ac:dyDescent="0.25">
      <c r="A191" t="s">
        <v>19</v>
      </c>
      <c r="B191" t="s">
        <v>144</v>
      </c>
      <c r="C191">
        <v>1.5625</v>
      </c>
      <c r="D191">
        <v>1.28</v>
      </c>
      <c r="E191">
        <v>1.4915</v>
      </c>
    </row>
    <row r="192" spans="1:5" x14ac:dyDescent="0.25">
      <c r="A192" t="s">
        <v>141</v>
      </c>
      <c r="B192" t="s">
        <v>148</v>
      </c>
      <c r="C192">
        <v>1.1460999999999999</v>
      </c>
      <c r="D192">
        <v>0.65439999999999998</v>
      </c>
      <c r="E192">
        <v>1.2979000000000001</v>
      </c>
    </row>
    <row r="193" spans="1:5" x14ac:dyDescent="0.25">
      <c r="A193" t="s">
        <v>141</v>
      </c>
      <c r="B193" t="s">
        <v>473</v>
      </c>
      <c r="C193">
        <v>1.1460999999999999</v>
      </c>
      <c r="D193">
        <v>0.69799999999999995</v>
      </c>
      <c r="E193">
        <v>0.74170000000000003</v>
      </c>
    </row>
    <row r="194" spans="1:5" x14ac:dyDescent="0.25">
      <c r="A194" t="s">
        <v>141</v>
      </c>
      <c r="B194" t="s">
        <v>427</v>
      </c>
      <c r="C194">
        <v>1.1460999999999999</v>
      </c>
      <c r="D194">
        <v>1.0907</v>
      </c>
      <c r="E194">
        <v>1.6688000000000001</v>
      </c>
    </row>
    <row r="195" spans="1:5" x14ac:dyDescent="0.25">
      <c r="A195" t="s">
        <v>141</v>
      </c>
      <c r="B195" t="s">
        <v>238</v>
      </c>
      <c r="C195">
        <v>1.1460999999999999</v>
      </c>
      <c r="D195">
        <v>1.3088</v>
      </c>
      <c r="E195">
        <v>0.55630000000000002</v>
      </c>
    </row>
    <row r="196" spans="1:5" x14ac:dyDescent="0.25">
      <c r="A196" t="s">
        <v>141</v>
      </c>
      <c r="B196" t="s">
        <v>147</v>
      </c>
      <c r="C196">
        <v>1.1460999999999999</v>
      </c>
      <c r="D196">
        <v>0.87250000000000005</v>
      </c>
      <c r="E196">
        <v>0.89</v>
      </c>
    </row>
    <row r="197" spans="1:5" x14ac:dyDescent="0.25">
      <c r="A197" t="s">
        <v>141</v>
      </c>
      <c r="B197" t="s">
        <v>311</v>
      </c>
      <c r="C197">
        <v>1.1460999999999999</v>
      </c>
      <c r="D197">
        <v>0.65439999999999998</v>
      </c>
      <c r="E197">
        <v>0.74170000000000003</v>
      </c>
    </row>
    <row r="198" spans="1:5" x14ac:dyDescent="0.25">
      <c r="A198" t="s">
        <v>141</v>
      </c>
      <c r="B198" t="s">
        <v>143</v>
      </c>
      <c r="C198">
        <v>1.1460999999999999</v>
      </c>
      <c r="D198">
        <v>0</v>
      </c>
      <c r="E198">
        <v>0.74170000000000003</v>
      </c>
    </row>
    <row r="199" spans="1:5" x14ac:dyDescent="0.25">
      <c r="A199" t="s">
        <v>141</v>
      </c>
      <c r="B199" t="s">
        <v>153</v>
      </c>
      <c r="C199">
        <v>1.1460999999999999</v>
      </c>
      <c r="D199">
        <v>2.1812999999999998</v>
      </c>
      <c r="E199">
        <v>1.4833000000000001</v>
      </c>
    </row>
    <row r="200" spans="1:5" x14ac:dyDescent="0.25">
      <c r="A200" t="s">
        <v>141</v>
      </c>
      <c r="B200" t="s">
        <v>474</v>
      </c>
      <c r="C200">
        <v>1.1460999999999999</v>
      </c>
      <c r="D200">
        <v>1.2215</v>
      </c>
      <c r="E200">
        <v>0.89</v>
      </c>
    </row>
    <row r="201" spans="1:5" x14ac:dyDescent="0.25">
      <c r="A201" t="s">
        <v>141</v>
      </c>
      <c r="B201" t="s">
        <v>149</v>
      </c>
      <c r="C201">
        <v>1.1460999999999999</v>
      </c>
      <c r="D201">
        <v>2.1812999999999998</v>
      </c>
      <c r="E201">
        <v>0.37080000000000002</v>
      </c>
    </row>
    <row r="202" spans="1:5" x14ac:dyDescent="0.25">
      <c r="A202" t="s">
        <v>141</v>
      </c>
      <c r="B202" t="s">
        <v>244</v>
      </c>
      <c r="C202">
        <v>1.1460999999999999</v>
      </c>
      <c r="D202">
        <v>1.5268999999999999</v>
      </c>
      <c r="E202">
        <v>1.1125</v>
      </c>
    </row>
    <row r="203" spans="1:5" x14ac:dyDescent="0.25">
      <c r="A203" t="s">
        <v>141</v>
      </c>
      <c r="B203" t="s">
        <v>138</v>
      </c>
      <c r="C203">
        <v>1.1460999999999999</v>
      </c>
      <c r="D203">
        <v>1.2215</v>
      </c>
      <c r="E203">
        <v>1.78</v>
      </c>
    </row>
    <row r="204" spans="1:5" x14ac:dyDescent="0.25">
      <c r="A204" t="s">
        <v>141</v>
      </c>
      <c r="B204" t="s">
        <v>151</v>
      </c>
      <c r="C204">
        <v>1.1460999999999999</v>
      </c>
      <c r="D204">
        <v>0.87250000000000005</v>
      </c>
      <c r="E204">
        <v>1.6316999999999999</v>
      </c>
    </row>
    <row r="205" spans="1:5" x14ac:dyDescent="0.25">
      <c r="A205" t="s">
        <v>141</v>
      </c>
      <c r="B205" t="s">
        <v>157</v>
      </c>
      <c r="C205">
        <v>1.1460999999999999</v>
      </c>
      <c r="D205">
        <v>0.69799999999999995</v>
      </c>
      <c r="E205">
        <v>0.59330000000000005</v>
      </c>
    </row>
    <row r="206" spans="1:5" x14ac:dyDescent="0.25">
      <c r="A206" t="s">
        <v>141</v>
      </c>
      <c r="B206" t="s">
        <v>155</v>
      </c>
      <c r="C206">
        <v>1.1460999999999999</v>
      </c>
      <c r="D206">
        <v>0.69799999999999995</v>
      </c>
      <c r="E206">
        <v>1.1867000000000001</v>
      </c>
    </row>
    <row r="207" spans="1:5" x14ac:dyDescent="0.25">
      <c r="A207" t="s">
        <v>141</v>
      </c>
      <c r="B207" t="s">
        <v>428</v>
      </c>
      <c r="C207">
        <v>1.1460999999999999</v>
      </c>
      <c r="D207">
        <v>0.21809999999999999</v>
      </c>
      <c r="E207">
        <v>1.2979000000000001</v>
      </c>
    </row>
    <row r="208" spans="1:5" x14ac:dyDescent="0.25">
      <c r="A208" t="s">
        <v>141</v>
      </c>
      <c r="B208" t="s">
        <v>154</v>
      </c>
      <c r="C208">
        <v>1.1460999999999999</v>
      </c>
      <c r="D208">
        <v>0.87250000000000005</v>
      </c>
      <c r="E208">
        <v>0.37080000000000002</v>
      </c>
    </row>
    <row r="209" spans="1:5" x14ac:dyDescent="0.25">
      <c r="A209" t="s">
        <v>141</v>
      </c>
      <c r="B209" t="s">
        <v>145</v>
      </c>
      <c r="C209">
        <v>1.1460999999999999</v>
      </c>
      <c r="D209">
        <v>1.5268999999999999</v>
      </c>
      <c r="E209">
        <v>0.37080000000000002</v>
      </c>
    </row>
    <row r="210" spans="1:5" x14ac:dyDescent="0.25">
      <c r="A210" t="s">
        <v>141</v>
      </c>
      <c r="B210" t="s">
        <v>240</v>
      </c>
      <c r="C210">
        <v>1.1460999999999999</v>
      </c>
      <c r="D210">
        <v>1.3959999999999999</v>
      </c>
      <c r="E210">
        <v>1.4833000000000001</v>
      </c>
    </row>
    <row r="211" spans="1:5" x14ac:dyDescent="0.25">
      <c r="A211" t="s">
        <v>141</v>
      </c>
      <c r="B211" t="s">
        <v>156</v>
      </c>
      <c r="C211">
        <v>1.1460999999999999</v>
      </c>
      <c r="D211">
        <v>0.34899999999999998</v>
      </c>
      <c r="E211">
        <v>0.59330000000000005</v>
      </c>
    </row>
    <row r="212" spans="1:5" x14ac:dyDescent="0.25">
      <c r="A212" t="s">
        <v>448</v>
      </c>
      <c r="B212" t="s">
        <v>456</v>
      </c>
      <c r="C212">
        <v>0.9143</v>
      </c>
      <c r="D212">
        <v>2.1875</v>
      </c>
      <c r="E212">
        <v>0.54259999999999997</v>
      </c>
    </row>
    <row r="213" spans="1:5" x14ac:dyDescent="0.25">
      <c r="A213" t="s">
        <v>448</v>
      </c>
      <c r="B213" t="s">
        <v>460</v>
      </c>
      <c r="C213">
        <v>0.9143</v>
      </c>
      <c r="D213">
        <v>1.6406000000000001</v>
      </c>
      <c r="E213">
        <v>1.2209000000000001</v>
      </c>
    </row>
    <row r="214" spans="1:5" x14ac:dyDescent="0.25">
      <c r="A214" t="s">
        <v>448</v>
      </c>
      <c r="B214" t="s">
        <v>450</v>
      </c>
      <c r="C214">
        <v>0.9143</v>
      </c>
      <c r="D214">
        <v>1.4582999999999999</v>
      </c>
      <c r="E214">
        <v>1.0851999999999999</v>
      </c>
    </row>
    <row r="215" spans="1:5" x14ac:dyDescent="0.25">
      <c r="A215" t="s">
        <v>448</v>
      </c>
      <c r="B215" t="s">
        <v>459</v>
      </c>
      <c r="C215">
        <v>0.9143</v>
      </c>
      <c r="D215">
        <v>2.7343000000000002</v>
      </c>
      <c r="E215">
        <v>1.2209000000000001</v>
      </c>
    </row>
    <row r="216" spans="1:5" x14ac:dyDescent="0.25">
      <c r="A216" t="s">
        <v>448</v>
      </c>
      <c r="B216" t="s">
        <v>455</v>
      </c>
      <c r="C216">
        <v>0.9143</v>
      </c>
      <c r="D216">
        <v>0</v>
      </c>
      <c r="E216">
        <v>1.8992</v>
      </c>
    </row>
    <row r="217" spans="1:5" x14ac:dyDescent="0.25">
      <c r="A217" t="s">
        <v>448</v>
      </c>
      <c r="B217" t="s">
        <v>457</v>
      </c>
      <c r="C217">
        <v>0.9143</v>
      </c>
      <c r="D217">
        <v>0.36459999999999998</v>
      </c>
      <c r="E217">
        <v>1.6278999999999999</v>
      </c>
    </row>
    <row r="218" spans="1:5" x14ac:dyDescent="0.25">
      <c r="A218" t="s">
        <v>448</v>
      </c>
      <c r="B218" t="s">
        <v>453</v>
      </c>
      <c r="C218">
        <v>0.9143</v>
      </c>
      <c r="D218">
        <v>0.36459999999999998</v>
      </c>
      <c r="E218">
        <v>0.54259999999999997</v>
      </c>
    </row>
    <row r="219" spans="1:5" x14ac:dyDescent="0.25">
      <c r="A219" t="s">
        <v>448</v>
      </c>
      <c r="B219" t="s">
        <v>514</v>
      </c>
      <c r="C219">
        <v>0.9143</v>
      </c>
      <c r="D219">
        <v>0.27339999999999998</v>
      </c>
      <c r="E219">
        <v>1.2209000000000001</v>
      </c>
    </row>
    <row r="220" spans="1:5" x14ac:dyDescent="0.25">
      <c r="A220" t="s">
        <v>448</v>
      </c>
      <c r="B220" t="s">
        <v>461</v>
      </c>
      <c r="C220">
        <v>0.9143</v>
      </c>
      <c r="D220">
        <v>1.0936999999999999</v>
      </c>
      <c r="E220">
        <v>1.2209000000000001</v>
      </c>
    </row>
    <row r="221" spans="1:5" x14ac:dyDescent="0.25">
      <c r="A221" t="s">
        <v>448</v>
      </c>
      <c r="B221" t="s">
        <v>458</v>
      </c>
      <c r="C221">
        <v>0.9143</v>
      </c>
      <c r="D221">
        <v>0.54690000000000005</v>
      </c>
      <c r="E221">
        <v>0.81389999999999996</v>
      </c>
    </row>
    <row r="222" spans="1:5" x14ac:dyDescent="0.25">
      <c r="A222" t="s">
        <v>448</v>
      </c>
      <c r="B222" t="s">
        <v>451</v>
      </c>
      <c r="C222">
        <v>0.9143</v>
      </c>
      <c r="D222">
        <v>2.1875</v>
      </c>
      <c r="E222">
        <v>0</v>
      </c>
    </row>
    <row r="223" spans="1:5" x14ac:dyDescent="0.25">
      <c r="A223" t="s">
        <v>448</v>
      </c>
      <c r="B223" t="s">
        <v>449</v>
      </c>
      <c r="C223">
        <v>0.9143</v>
      </c>
      <c r="D223">
        <v>1.0936999999999999</v>
      </c>
      <c r="E223">
        <v>0.81389999999999996</v>
      </c>
    </row>
    <row r="224" spans="1:5" x14ac:dyDescent="0.25">
      <c r="A224" t="s">
        <v>448</v>
      </c>
      <c r="B224" t="s">
        <v>454</v>
      </c>
      <c r="C224">
        <v>0.9143</v>
      </c>
      <c r="D224">
        <v>0.54690000000000005</v>
      </c>
      <c r="E224">
        <v>0.40699999999999997</v>
      </c>
    </row>
    <row r="225" spans="1:5" x14ac:dyDescent="0.25">
      <c r="A225" t="s">
        <v>448</v>
      </c>
      <c r="B225" t="s">
        <v>452</v>
      </c>
      <c r="C225">
        <v>0.9143</v>
      </c>
      <c r="D225">
        <v>1.0936999999999999</v>
      </c>
      <c r="E225">
        <v>0.40699999999999997</v>
      </c>
    </row>
    <row r="226" spans="1:5" x14ac:dyDescent="0.25">
      <c r="A226" t="s">
        <v>22</v>
      </c>
      <c r="B226" t="s">
        <v>250</v>
      </c>
      <c r="C226">
        <v>1.0286</v>
      </c>
      <c r="D226">
        <v>1.4582999999999999</v>
      </c>
      <c r="E226">
        <v>0</v>
      </c>
    </row>
    <row r="227" spans="1:5" x14ac:dyDescent="0.25">
      <c r="A227" t="s">
        <v>22</v>
      </c>
      <c r="B227" t="s">
        <v>158</v>
      </c>
      <c r="C227">
        <v>1.0286</v>
      </c>
      <c r="D227">
        <v>0.97219999999999995</v>
      </c>
      <c r="E227">
        <v>1.4286000000000001</v>
      </c>
    </row>
    <row r="228" spans="1:5" x14ac:dyDescent="0.25">
      <c r="A228" t="s">
        <v>22</v>
      </c>
      <c r="B228" t="s">
        <v>254</v>
      </c>
      <c r="C228">
        <v>1.0286</v>
      </c>
      <c r="D228">
        <v>0.97219999999999995</v>
      </c>
      <c r="E228">
        <v>1.4286000000000001</v>
      </c>
    </row>
    <row r="229" spans="1:5" x14ac:dyDescent="0.25">
      <c r="A229" t="s">
        <v>22</v>
      </c>
      <c r="B229" t="s">
        <v>255</v>
      </c>
      <c r="C229">
        <v>1.0286</v>
      </c>
      <c r="D229">
        <v>0.97219999999999995</v>
      </c>
      <c r="E229">
        <v>0.71430000000000005</v>
      </c>
    </row>
    <row r="230" spans="1:5" x14ac:dyDescent="0.25">
      <c r="A230" t="s">
        <v>22</v>
      </c>
      <c r="B230" t="s">
        <v>246</v>
      </c>
      <c r="C230">
        <v>1.0286</v>
      </c>
      <c r="D230">
        <v>0.3241</v>
      </c>
      <c r="E230">
        <v>0.71430000000000005</v>
      </c>
    </row>
    <row r="231" spans="1:5" x14ac:dyDescent="0.25">
      <c r="A231" t="s">
        <v>22</v>
      </c>
      <c r="B231" t="s">
        <v>252</v>
      </c>
      <c r="C231">
        <v>1.0286</v>
      </c>
      <c r="D231">
        <v>1.4582999999999999</v>
      </c>
      <c r="E231">
        <v>1.7857000000000001</v>
      </c>
    </row>
    <row r="232" spans="1:5" x14ac:dyDescent="0.25">
      <c r="A232" t="s">
        <v>22</v>
      </c>
      <c r="B232" t="s">
        <v>253</v>
      </c>
      <c r="C232">
        <v>1.0286</v>
      </c>
      <c r="D232">
        <v>0.3241</v>
      </c>
      <c r="E232">
        <v>0.47620000000000001</v>
      </c>
    </row>
    <row r="233" spans="1:5" x14ac:dyDescent="0.25">
      <c r="A233" t="s">
        <v>22</v>
      </c>
      <c r="B233" t="s">
        <v>23</v>
      </c>
      <c r="C233">
        <v>1.0286</v>
      </c>
      <c r="D233">
        <v>1.6203000000000001</v>
      </c>
      <c r="E233">
        <v>0.23810000000000001</v>
      </c>
    </row>
    <row r="234" spans="1:5" x14ac:dyDescent="0.25">
      <c r="A234" t="s">
        <v>22</v>
      </c>
      <c r="B234" t="s">
        <v>172</v>
      </c>
      <c r="C234">
        <v>1.0286</v>
      </c>
      <c r="D234">
        <v>0.72909999999999997</v>
      </c>
      <c r="E234">
        <v>0.71430000000000005</v>
      </c>
    </row>
    <row r="235" spans="1:5" x14ac:dyDescent="0.25">
      <c r="A235" t="s">
        <v>22</v>
      </c>
      <c r="B235" t="s">
        <v>276</v>
      </c>
      <c r="C235">
        <v>1.0286</v>
      </c>
      <c r="D235">
        <v>0.97219999999999995</v>
      </c>
      <c r="E235">
        <v>0.47620000000000001</v>
      </c>
    </row>
    <row r="236" spans="1:5" x14ac:dyDescent="0.25">
      <c r="A236" t="s">
        <v>22</v>
      </c>
      <c r="B236" t="s">
        <v>166</v>
      </c>
      <c r="C236">
        <v>1.0286</v>
      </c>
      <c r="D236">
        <v>0.3241</v>
      </c>
      <c r="E236">
        <v>1.9048</v>
      </c>
    </row>
    <row r="237" spans="1:5" x14ac:dyDescent="0.25">
      <c r="A237" t="s">
        <v>22</v>
      </c>
      <c r="B237" t="s">
        <v>245</v>
      </c>
      <c r="C237">
        <v>1.0286</v>
      </c>
      <c r="D237">
        <v>2.1873999999999998</v>
      </c>
      <c r="E237">
        <v>0.71430000000000005</v>
      </c>
    </row>
    <row r="238" spans="1:5" x14ac:dyDescent="0.25">
      <c r="A238" t="s">
        <v>22</v>
      </c>
      <c r="B238" t="s">
        <v>24</v>
      </c>
      <c r="C238">
        <v>1.0286</v>
      </c>
      <c r="D238">
        <v>0.97219999999999995</v>
      </c>
      <c r="E238">
        <v>1.0713999999999999</v>
      </c>
    </row>
    <row r="239" spans="1:5" x14ac:dyDescent="0.25">
      <c r="A239" t="s">
        <v>22</v>
      </c>
      <c r="B239" t="s">
        <v>256</v>
      </c>
      <c r="C239">
        <v>1.0286</v>
      </c>
      <c r="D239">
        <v>0.97219999999999995</v>
      </c>
      <c r="E239">
        <v>0.71430000000000005</v>
      </c>
    </row>
    <row r="240" spans="1:5" x14ac:dyDescent="0.25">
      <c r="A240" t="s">
        <v>22</v>
      </c>
      <c r="B240" t="s">
        <v>162</v>
      </c>
      <c r="C240">
        <v>1.0286</v>
      </c>
      <c r="D240">
        <v>0.64810000000000001</v>
      </c>
      <c r="E240">
        <v>1.9048</v>
      </c>
    </row>
    <row r="241" spans="1:5" x14ac:dyDescent="0.25">
      <c r="A241" t="s">
        <v>22</v>
      </c>
      <c r="B241" t="s">
        <v>248</v>
      </c>
      <c r="C241">
        <v>1.0286</v>
      </c>
      <c r="D241">
        <v>0.72909999999999997</v>
      </c>
      <c r="E241">
        <v>0.89290000000000003</v>
      </c>
    </row>
    <row r="242" spans="1:5" x14ac:dyDescent="0.25">
      <c r="A242" t="s">
        <v>22</v>
      </c>
      <c r="B242" t="s">
        <v>161</v>
      </c>
      <c r="C242">
        <v>1.0286</v>
      </c>
      <c r="D242">
        <v>0</v>
      </c>
      <c r="E242">
        <v>1.4286000000000001</v>
      </c>
    </row>
    <row r="243" spans="1:5" x14ac:dyDescent="0.25">
      <c r="A243" t="s">
        <v>22</v>
      </c>
      <c r="B243" t="s">
        <v>160</v>
      </c>
      <c r="C243">
        <v>1.0286</v>
      </c>
      <c r="D243">
        <v>1.2152000000000001</v>
      </c>
      <c r="E243">
        <v>1.0713999999999999</v>
      </c>
    </row>
    <row r="244" spans="1:5" x14ac:dyDescent="0.25">
      <c r="A244" t="s">
        <v>22</v>
      </c>
      <c r="B244" t="s">
        <v>163</v>
      </c>
      <c r="C244">
        <v>1.0286</v>
      </c>
      <c r="D244">
        <v>2.2685</v>
      </c>
      <c r="E244">
        <v>1.4286000000000001</v>
      </c>
    </row>
    <row r="245" spans="1:5" x14ac:dyDescent="0.25">
      <c r="A245" t="s">
        <v>22</v>
      </c>
      <c r="B245" t="s">
        <v>159</v>
      </c>
      <c r="C245">
        <v>1.0286</v>
      </c>
      <c r="D245">
        <v>0.48609999999999998</v>
      </c>
      <c r="E245">
        <v>1.0713999999999999</v>
      </c>
    </row>
    <row r="246" spans="1:5" x14ac:dyDescent="0.25">
      <c r="A246" t="s">
        <v>25</v>
      </c>
      <c r="B246" t="s">
        <v>165</v>
      </c>
      <c r="C246">
        <v>1.0667</v>
      </c>
      <c r="D246">
        <v>1.4061999999999999</v>
      </c>
      <c r="E246">
        <v>1.1111</v>
      </c>
    </row>
    <row r="247" spans="1:5" x14ac:dyDescent="0.25">
      <c r="A247" t="s">
        <v>25</v>
      </c>
      <c r="B247" t="s">
        <v>498</v>
      </c>
      <c r="C247">
        <v>1.0667</v>
      </c>
      <c r="D247">
        <v>1.6406000000000001</v>
      </c>
      <c r="E247">
        <v>0.55559999999999998</v>
      </c>
    </row>
    <row r="248" spans="1:5" x14ac:dyDescent="0.25">
      <c r="A248" t="s">
        <v>25</v>
      </c>
      <c r="B248" t="s">
        <v>247</v>
      </c>
      <c r="C248">
        <v>1.0667</v>
      </c>
      <c r="D248">
        <v>0.625</v>
      </c>
      <c r="E248">
        <v>0.24690000000000001</v>
      </c>
    </row>
    <row r="249" spans="1:5" x14ac:dyDescent="0.25">
      <c r="A249" t="s">
        <v>25</v>
      </c>
      <c r="B249" t="s">
        <v>169</v>
      </c>
      <c r="C249">
        <v>1.0667</v>
      </c>
      <c r="D249">
        <v>1.25</v>
      </c>
      <c r="E249">
        <v>0.98770000000000002</v>
      </c>
    </row>
    <row r="250" spans="1:5" x14ac:dyDescent="0.25">
      <c r="A250" t="s">
        <v>25</v>
      </c>
      <c r="B250" t="s">
        <v>275</v>
      </c>
      <c r="C250">
        <v>1.0667</v>
      </c>
      <c r="D250">
        <v>0.9375</v>
      </c>
      <c r="E250">
        <v>0.49380000000000002</v>
      </c>
    </row>
    <row r="251" spans="1:5" x14ac:dyDescent="0.25">
      <c r="A251" t="s">
        <v>25</v>
      </c>
      <c r="B251" t="s">
        <v>164</v>
      </c>
      <c r="C251">
        <v>1.0667</v>
      </c>
      <c r="D251">
        <v>0.3125</v>
      </c>
      <c r="E251">
        <v>1.2345999999999999</v>
      </c>
    </row>
    <row r="252" spans="1:5" x14ac:dyDescent="0.25">
      <c r="A252" t="s">
        <v>25</v>
      </c>
      <c r="B252" t="s">
        <v>443</v>
      </c>
      <c r="C252">
        <v>1.0667</v>
      </c>
      <c r="D252">
        <v>0.9375</v>
      </c>
      <c r="E252">
        <v>1.4815</v>
      </c>
    </row>
    <row r="253" spans="1:5" x14ac:dyDescent="0.25">
      <c r="A253" t="s">
        <v>25</v>
      </c>
      <c r="B253" t="s">
        <v>167</v>
      </c>
      <c r="C253">
        <v>1.0667</v>
      </c>
      <c r="D253">
        <v>0.70309999999999995</v>
      </c>
      <c r="E253">
        <v>0.55559999999999998</v>
      </c>
    </row>
    <row r="254" spans="1:5" x14ac:dyDescent="0.25">
      <c r="A254" t="s">
        <v>25</v>
      </c>
      <c r="B254" t="s">
        <v>26</v>
      </c>
      <c r="C254">
        <v>1.0667</v>
      </c>
      <c r="D254">
        <v>0.625</v>
      </c>
      <c r="E254">
        <v>0.74070000000000003</v>
      </c>
    </row>
    <row r="255" spans="1:5" x14ac:dyDescent="0.25">
      <c r="A255" t="s">
        <v>25</v>
      </c>
      <c r="B255" t="s">
        <v>251</v>
      </c>
      <c r="C255">
        <v>1.0667</v>
      </c>
      <c r="D255">
        <v>0.9375</v>
      </c>
      <c r="E255">
        <v>0.49380000000000002</v>
      </c>
    </row>
    <row r="256" spans="1:5" x14ac:dyDescent="0.25">
      <c r="A256" t="s">
        <v>25</v>
      </c>
      <c r="B256" t="s">
        <v>502</v>
      </c>
      <c r="C256">
        <v>1.0667</v>
      </c>
      <c r="D256">
        <v>0.3125</v>
      </c>
      <c r="E256">
        <v>0.98770000000000002</v>
      </c>
    </row>
    <row r="257" spans="1:5" x14ac:dyDescent="0.25">
      <c r="A257" t="s">
        <v>25</v>
      </c>
      <c r="B257" t="s">
        <v>499</v>
      </c>
      <c r="C257">
        <v>1.0667</v>
      </c>
      <c r="D257">
        <v>0.3125</v>
      </c>
      <c r="E257">
        <v>1.2345999999999999</v>
      </c>
    </row>
    <row r="258" spans="1:5" x14ac:dyDescent="0.25">
      <c r="A258" t="s">
        <v>25</v>
      </c>
      <c r="B258" t="s">
        <v>249</v>
      </c>
      <c r="C258">
        <v>1.0667</v>
      </c>
      <c r="D258">
        <v>1.8749</v>
      </c>
      <c r="E258">
        <v>0.98770000000000002</v>
      </c>
    </row>
    <row r="259" spans="1:5" x14ac:dyDescent="0.25">
      <c r="A259" t="s">
        <v>25</v>
      </c>
      <c r="B259" t="s">
        <v>441</v>
      </c>
      <c r="C259">
        <v>1.0667</v>
      </c>
      <c r="D259">
        <v>0.3125</v>
      </c>
      <c r="E259">
        <v>1.2345999999999999</v>
      </c>
    </row>
    <row r="260" spans="1:5" x14ac:dyDescent="0.25">
      <c r="A260" t="s">
        <v>25</v>
      </c>
      <c r="B260" t="s">
        <v>168</v>
      </c>
      <c r="C260">
        <v>1.0667</v>
      </c>
      <c r="D260">
        <v>1.5625</v>
      </c>
      <c r="E260">
        <v>1.7283999999999999</v>
      </c>
    </row>
    <row r="261" spans="1:5" x14ac:dyDescent="0.25">
      <c r="A261" t="s">
        <v>25</v>
      </c>
      <c r="B261" t="s">
        <v>171</v>
      </c>
      <c r="C261">
        <v>1.0667</v>
      </c>
      <c r="D261">
        <v>1.25</v>
      </c>
      <c r="E261">
        <v>0.49380000000000002</v>
      </c>
    </row>
    <row r="262" spans="1:5" x14ac:dyDescent="0.25">
      <c r="A262" t="s">
        <v>25</v>
      </c>
      <c r="B262" t="s">
        <v>277</v>
      </c>
      <c r="C262">
        <v>1.0667</v>
      </c>
      <c r="D262">
        <v>1.8749</v>
      </c>
      <c r="E262">
        <v>1.4815</v>
      </c>
    </row>
    <row r="263" spans="1:5" x14ac:dyDescent="0.25">
      <c r="A263" t="s">
        <v>25</v>
      </c>
      <c r="B263" t="s">
        <v>501</v>
      </c>
      <c r="C263">
        <v>1.0667</v>
      </c>
      <c r="D263">
        <v>0.625</v>
      </c>
      <c r="E263">
        <v>1.4815</v>
      </c>
    </row>
    <row r="264" spans="1:5" x14ac:dyDescent="0.25">
      <c r="A264" t="s">
        <v>25</v>
      </c>
      <c r="B264" t="s">
        <v>442</v>
      </c>
      <c r="C264">
        <v>1.0667</v>
      </c>
      <c r="D264">
        <v>1.5625</v>
      </c>
      <c r="E264">
        <v>1.9753000000000001</v>
      </c>
    </row>
    <row r="265" spans="1:5" x14ac:dyDescent="0.25">
      <c r="A265" t="s">
        <v>25</v>
      </c>
      <c r="B265" t="s">
        <v>170</v>
      </c>
      <c r="C265">
        <v>1.0667</v>
      </c>
      <c r="D265">
        <v>0.9375</v>
      </c>
      <c r="E265">
        <v>0.98770000000000002</v>
      </c>
    </row>
    <row r="266" spans="1:5" x14ac:dyDescent="0.25">
      <c r="A266" t="s">
        <v>173</v>
      </c>
      <c r="B266" t="s">
        <v>261</v>
      </c>
      <c r="C266">
        <v>1.4127000000000001</v>
      </c>
      <c r="D266">
        <v>1.2387999999999999</v>
      </c>
      <c r="E266">
        <v>0.54310000000000003</v>
      </c>
    </row>
    <row r="267" spans="1:5" x14ac:dyDescent="0.25">
      <c r="A267" t="s">
        <v>173</v>
      </c>
      <c r="B267" t="s">
        <v>179</v>
      </c>
      <c r="C267">
        <v>1.4127000000000001</v>
      </c>
      <c r="D267">
        <v>1.6516999999999999</v>
      </c>
      <c r="E267">
        <v>0.36209999999999998</v>
      </c>
    </row>
    <row r="268" spans="1:5" x14ac:dyDescent="0.25">
      <c r="A268" t="s">
        <v>173</v>
      </c>
      <c r="B268" t="s">
        <v>437</v>
      </c>
      <c r="C268">
        <v>1.4127000000000001</v>
      </c>
      <c r="D268">
        <v>0.88480000000000003</v>
      </c>
      <c r="E268">
        <v>1.3576999999999999</v>
      </c>
    </row>
    <row r="269" spans="1:5" x14ac:dyDescent="0.25">
      <c r="A269" t="s">
        <v>173</v>
      </c>
      <c r="B269" t="s">
        <v>486</v>
      </c>
      <c r="C269">
        <v>1.4127000000000001</v>
      </c>
      <c r="D269">
        <v>0.70789999999999997</v>
      </c>
      <c r="E269">
        <v>1.3576999999999999</v>
      </c>
    </row>
    <row r="270" spans="1:5" x14ac:dyDescent="0.25">
      <c r="A270" t="s">
        <v>173</v>
      </c>
      <c r="B270" t="s">
        <v>487</v>
      </c>
      <c r="C270">
        <v>1.4127000000000001</v>
      </c>
      <c r="D270">
        <v>0.35389999999999999</v>
      </c>
      <c r="E270">
        <v>1.6293</v>
      </c>
    </row>
    <row r="271" spans="1:5" x14ac:dyDescent="0.25">
      <c r="A271" t="s">
        <v>173</v>
      </c>
      <c r="B271" t="s">
        <v>262</v>
      </c>
      <c r="C271">
        <v>1.4127000000000001</v>
      </c>
      <c r="D271">
        <v>2.3006000000000002</v>
      </c>
      <c r="E271">
        <v>1.222</v>
      </c>
    </row>
    <row r="272" spans="1:5" x14ac:dyDescent="0.25">
      <c r="A272" t="s">
        <v>173</v>
      </c>
      <c r="B272" t="s">
        <v>178</v>
      </c>
      <c r="C272">
        <v>1.4127000000000001</v>
      </c>
      <c r="D272">
        <v>0.47189999999999999</v>
      </c>
      <c r="E272">
        <v>1.0862000000000001</v>
      </c>
    </row>
    <row r="273" spans="1:5" x14ac:dyDescent="0.25">
      <c r="A273" t="s">
        <v>173</v>
      </c>
      <c r="B273" t="s">
        <v>434</v>
      </c>
      <c r="C273">
        <v>1.4127000000000001</v>
      </c>
      <c r="D273">
        <v>0.70789999999999997</v>
      </c>
      <c r="E273">
        <v>0.9052</v>
      </c>
    </row>
    <row r="274" spans="1:5" x14ac:dyDescent="0.25">
      <c r="A274" t="s">
        <v>173</v>
      </c>
      <c r="B274" t="s">
        <v>258</v>
      </c>
      <c r="C274">
        <v>1.4127000000000001</v>
      </c>
      <c r="D274">
        <v>0.70789999999999997</v>
      </c>
      <c r="E274">
        <v>1.222</v>
      </c>
    </row>
    <row r="275" spans="1:5" x14ac:dyDescent="0.25">
      <c r="A275" t="s">
        <v>173</v>
      </c>
      <c r="B275" t="s">
        <v>260</v>
      </c>
      <c r="C275">
        <v>1.4127000000000001</v>
      </c>
      <c r="D275">
        <v>0.94379999999999997</v>
      </c>
      <c r="E275">
        <v>0.9052</v>
      </c>
    </row>
    <row r="276" spans="1:5" x14ac:dyDescent="0.25">
      <c r="A276" t="s">
        <v>173</v>
      </c>
      <c r="B276" t="s">
        <v>436</v>
      </c>
      <c r="C276">
        <v>1.4127000000000001</v>
      </c>
      <c r="D276">
        <v>0.88480000000000003</v>
      </c>
      <c r="E276">
        <v>0.27150000000000002</v>
      </c>
    </row>
    <row r="277" spans="1:5" x14ac:dyDescent="0.25">
      <c r="A277" t="s">
        <v>173</v>
      </c>
      <c r="B277" t="s">
        <v>176</v>
      </c>
      <c r="C277">
        <v>1.4127000000000001</v>
      </c>
      <c r="D277">
        <v>2.8315000000000001</v>
      </c>
      <c r="E277">
        <v>0.9052</v>
      </c>
    </row>
    <row r="278" spans="1:5" x14ac:dyDescent="0.25">
      <c r="A278" t="s">
        <v>173</v>
      </c>
      <c r="B278" t="s">
        <v>175</v>
      </c>
      <c r="C278">
        <v>1.4127000000000001</v>
      </c>
      <c r="D278">
        <v>0.23599999999999999</v>
      </c>
      <c r="E278">
        <v>0.54310000000000003</v>
      </c>
    </row>
    <row r="279" spans="1:5" x14ac:dyDescent="0.25">
      <c r="A279" t="s">
        <v>173</v>
      </c>
      <c r="B279" t="s">
        <v>259</v>
      </c>
      <c r="C279">
        <v>1.4127000000000001</v>
      </c>
      <c r="D279">
        <v>0.53090000000000004</v>
      </c>
      <c r="E279">
        <v>0.54310000000000003</v>
      </c>
    </row>
    <row r="280" spans="1:5" x14ac:dyDescent="0.25">
      <c r="A280" t="s">
        <v>173</v>
      </c>
      <c r="B280" t="s">
        <v>177</v>
      </c>
      <c r="C280">
        <v>1.4127000000000001</v>
      </c>
      <c r="D280">
        <v>1.8875999999999999</v>
      </c>
      <c r="E280">
        <v>1.4482999999999999</v>
      </c>
    </row>
    <row r="281" spans="1:5" x14ac:dyDescent="0.25">
      <c r="A281" t="s">
        <v>173</v>
      </c>
      <c r="B281" t="s">
        <v>174</v>
      </c>
      <c r="C281">
        <v>1.4127000000000001</v>
      </c>
      <c r="D281">
        <v>0.47189999999999999</v>
      </c>
      <c r="E281">
        <v>0.72409999999999997</v>
      </c>
    </row>
    <row r="282" spans="1:5" x14ac:dyDescent="0.25">
      <c r="A282" t="s">
        <v>173</v>
      </c>
      <c r="B282" t="s">
        <v>503</v>
      </c>
      <c r="C282">
        <v>1.4127000000000001</v>
      </c>
      <c r="D282">
        <v>0.70789999999999997</v>
      </c>
      <c r="E282">
        <v>1.9008</v>
      </c>
    </row>
    <row r="283" spans="1:5" x14ac:dyDescent="0.25">
      <c r="A283" t="s">
        <v>173</v>
      </c>
      <c r="B283" t="s">
        <v>257</v>
      </c>
      <c r="C283">
        <v>1.4127000000000001</v>
      </c>
      <c r="D283">
        <v>0.70789999999999997</v>
      </c>
      <c r="E283">
        <v>0.72409999999999997</v>
      </c>
    </row>
    <row r="284" spans="1:5" x14ac:dyDescent="0.25">
      <c r="A284" t="s">
        <v>27</v>
      </c>
      <c r="B284" t="s">
        <v>432</v>
      </c>
      <c r="C284">
        <v>1.127</v>
      </c>
      <c r="D284">
        <v>0.59150000000000003</v>
      </c>
      <c r="E284">
        <v>1.2069000000000001</v>
      </c>
    </row>
    <row r="285" spans="1:5" x14ac:dyDescent="0.25">
      <c r="A285" t="s">
        <v>27</v>
      </c>
      <c r="B285" t="s">
        <v>30</v>
      </c>
      <c r="C285">
        <v>1.127</v>
      </c>
      <c r="D285">
        <v>1.4789000000000001</v>
      </c>
      <c r="E285">
        <v>0</v>
      </c>
    </row>
    <row r="286" spans="1:5" x14ac:dyDescent="0.25">
      <c r="A286" t="s">
        <v>27</v>
      </c>
      <c r="B286" t="s">
        <v>183</v>
      </c>
      <c r="C286">
        <v>1.127</v>
      </c>
      <c r="D286">
        <v>0.88729999999999998</v>
      </c>
      <c r="E286">
        <v>0.72409999999999997</v>
      </c>
    </row>
    <row r="287" spans="1:5" x14ac:dyDescent="0.25">
      <c r="A287" t="s">
        <v>27</v>
      </c>
      <c r="B287" t="s">
        <v>490</v>
      </c>
      <c r="C287">
        <v>1.127</v>
      </c>
      <c r="D287">
        <v>1.1831</v>
      </c>
      <c r="E287">
        <v>0.48270000000000002</v>
      </c>
    </row>
    <row r="288" spans="1:5" x14ac:dyDescent="0.25">
      <c r="A288" t="s">
        <v>27</v>
      </c>
      <c r="B288" t="s">
        <v>491</v>
      </c>
      <c r="C288">
        <v>1.127</v>
      </c>
      <c r="D288">
        <v>0.88729999999999998</v>
      </c>
      <c r="E288">
        <v>0.90510000000000002</v>
      </c>
    </row>
    <row r="289" spans="1:5" x14ac:dyDescent="0.25">
      <c r="A289" t="s">
        <v>27</v>
      </c>
      <c r="B289" t="s">
        <v>433</v>
      </c>
      <c r="C289">
        <v>1.127</v>
      </c>
      <c r="D289">
        <v>1.1831</v>
      </c>
      <c r="E289">
        <v>0.2414</v>
      </c>
    </row>
    <row r="290" spans="1:5" x14ac:dyDescent="0.25">
      <c r="A290" t="s">
        <v>27</v>
      </c>
      <c r="B290" t="s">
        <v>264</v>
      </c>
      <c r="C290">
        <v>1.127</v>
      </c>
      <c r="D290">
        <v>0</v>
      </c>
      <c r="E290">
        <v>0.72409999999999997</v>
      </c>
    </row>
    <row r="291" spans="1:5" x14ac:dyDescent="0.25">
      <c r="A291" t="s">
        <v>27</v>
      </c>
      <c r="B291" t="s">
        <v>265</v>
      </c>
      <c r="C291">
        <v>1.127</v>
      </c>
      <c r="D291">
        <v>1.1831</v>
      </c>
      <c r="E291">
        <v>0.96550000000000002</v>
      </c>
    </row>
    <row r="292" spans="1:5" x14ac:dyDescent="0.25">
      <c r="A292" t="s">
        <v>27</v>
      </c>
      <c r="B292" t="s">
        <v>182</v>
      </c>
      <c r="C292">
        <v>1.127</v>
      </c>
      <c r="D292">
        <v>0.88729999999999998</v>
      </c>
      <c r="E292">
        <v>0.90510000000000002</v>
      </c>
    </row>
    <row r="293" spans="1:5" x14ac:dyDescent="0.25">
      <c r="A293" t="s">
        <v>27</v>
      </c>
      <c r="B293" t="s">
        <v>266</v>
      </c>
      <c r="C293">
        <v>1.127</v>
      </c>
      <c r="D293">
        <v>0.44369999999999998</v>
      </c>
      <c r="E293">
        <v>3.0775000000000001</v>
      </c>
    </row>
    <row r="294" spans="1:5" x14ac:dyDescent="0.25">
      <c r="A294" t="s">
        <v>27</v>
      </c>
      <c r="B294" t="s">
        <v>180</v>
      </c>
      <c r="C294">
        <v>1.127</v>
      </c>
      <c r="D294">
        <v>0.66549999999999998</v>
      </c>
      <c r="E294">
        <v>1.0862000000000001</v>
      </c>
    </row>
    <row r="295" spans="1:5" x14ac:dyDescent="0.25">
      <c r="A295" t="s">
        <v>27</v>
      </c>
      <c r="B295" t="s">
        <v>278</v>
      </c>
      <c r="C295">
        <v>1.127</v>
      </c>
      <c r="D295">
        <v>1.1831</v>
      </c>
      <c r="E295">
        <v>0.96550000000000002</v>
      </c>
    </row>
    <row r="296" spans="1:5" x14ac:dyDescent="0.25">
      <c r="A296" t="s">
        <v>27</v>
      </c>
      <c r="B296" t="s">
        <v>29</v>
      </c>
      <c r="C296">
        <v>1.127</v>
      </c>
      <c r="D296">
        <v>1.1091</v>
      </c>
      <c r="E296">
        <v>0.72409999999999997</v>
      </c>
    </row>
    <row r="297" spans="1:5" x14ac:dyDescent="0.25">
      <c r="A297" t="s">
        <v>27</v>
      </c>
      <c r="B297" t="s">
        <v>488</v>
      </c>
      <c r="C297">
        <v>1.127</v>
      </c>
      <c r="D297">
        <v>1.1091</v>
      </c>
      <c r="E297">
        <v>1.4481999999999999</v>
      </c>
    </row>
    <row r="298" spans="1:5" x14ac:dyDescent="0.25">
      <c r="A298" t="s">
        <v>27</v>
      </c>
      <c r="B298" t="s">
        <v>263</v>
      </c>
      <c r="C298">
        <v>1.127</v>
      </c>
      <c r="D298">
        <v>0.29580000000000001</v>
      </c>
      <c r="E298">
        <v>0.96550000000000002</v>
      </c>
    </row>
    <row r="299" spans="1:5" x14ac:dyDescent="0.25">
      <c r="A299" t="s">
        <v>27</v>
      </c>
      <c r="B299" t="s">
        <v>181</v>
      </c>
      <c r="C299">
        <v>1.127</v>
      </c>
      <c r="D299">
        <v>3.5491999999999999</v>
      </c>
      <c r="E299">
        <v>0.48270000000000002</v>
      </c>
    </row>
    <row r="300" spans="1:5" x14ac:dyDescent="0.25">
      <c r="A300" t="s">
        <v>27</v>
      </c>
      <c r="B300" t="s">
        <v>28</v>
      </c>
      <c r="C300">
        <v>1.127</v>
      </c>
      <c r="D300">
        <v>1.331</v>
      </c>
      <c r="E300">
        <v>1.4481999999999999</v>
      </c>
    </row>
    <row r="301" spans="1:5" x14ac:dyDescent="0.25">
      <c r="A301" t="s">
        <v>27</v>
      </c>
      <c r="B301" t="s">
        <v>431</v>
      </c>
      <c r="C301">
        <v>1.127</v>
      </c>
      <c r="D301">
        <v>0.66549999999999998</v>
      </c>
      <c r="E301">
        <v>0.90510000000000002</v>
      </c>
    </row>
    <row r="302" spans="1:5" x14ac:dyDescent="0.25">
      <c r="A302" t="s">
        <v>184</v>
      </c>
      <c r="B302" t="s">
        <v>192</v>
      </c>
      <c r="C302">
        <v>1.1429</v>
      </c>
      <c r="D302">
        <v>0.65620000000000001</v>
      </c>
      <c r="E302">
        <v>0.94030000000000002</v>
      </c>
    </row>
    <row r="303" spans="1:5" x14ac:dyDescent="0.25">
      <c r="A303" t="s">
        <v>184</v>
      </c>
      <c r="B303" t="s">
        <v>185</v>
      </c>
      <c r="C303">
        <v>1.1429</v>
      </c>
      <c r="D303">
        <v>3.7185999999999999</v>
      </c>
      <c r="E303">
        <v>0.47020000000000001</v>
      </c>
    </row>
    <row r="304" spans="1:5" x14ac:dyDescent="0.25">
      <c r="A304" t="s">
        <v>184</v>
      </c>
      <c r="B304" t="s">
        <v>188</v>
      </c>
      <c r="C304">
        <v>1.1429</v>
      </c>
      <c r="D304">
        <v>0.65620000000000001</v>
      </c>
      <c r="E304">
        <v>1.097</v>
      </c>
    </row>
    <row r="305" spans="1:5" x14ac:dyDescent="0.25">
      <c r="A305" t="s">
        <v>184</v>
      </c>
      <c r="B305" t="s">
        <v>196</v>
      </c>
      <c r="C305">
        <v>1.1429</v>
      </c>
      <c r="D305">
        <v>0.875</v>
      </c>
      <c r="E305">
        <v>0.62690000000000001</v>
      </c>
    </row>
    <row r="306" spans="1:5" x14ac:dyDescent="0.25">
      <c r="A306" t="s">
        <v>184</v>
      </c>
      <c r="B306" t="s">
        <v>189</v>
      </c>
      <c r="C306">
        <v>1.1429</v>
      </c>
      <c r="D306">
        <v>0.58330000000000004</v>
      </c>
      <c r="E306">
        <v>0.62690000000000001</v>
      </c>
    </row>
    <row r="307" spans="1:5" x14ac:dyDescent="0.25">
      <c r="A307" t="s">
        <v>184</v>
      </c>
      <c r="B307" t="s">
        <v>190</v>
      </c>
      <c r="C307">
        <v>1.1429</v>
      </c>
      <c r="D307">
        <v>0</v>
      </c>
      <c r="E307">
        <v>0.78359999999999996</v>
      </c>
    </row>
    <row r="308" spans="1:5" x14ac:dyDescent="0.25">
      <c r="A308" t="s">
        <v>184</v>
      </c>
      <c r="B308" t="s">
        <v>186</v>
      </c>
      <c r="C308">
        <v>1.1429</v>
      </c>
      <c r="D308">
        <v>0.29170000000000001</v>
      </c>
      <c r="E308">
        <v>1.2538</v>
      </c>
    </row>
    <row r="309" spans="1:5" x14ac:dyDescent="0.25">
      <c r="A309" t="s">
        <v>184</v>
      </c>
      <c r="B309" t="s">
        <v>267</v>
      </c>
      <c r="C309">
        <v>1.1429</v>
      </c>
      <c r="D309">
        <v>1.4582999999999999</v>
      </c>
      <c r="E309">
        <v>0.83579999999999999</v>
      </c>
    </row>
    <row r="310" spans="1:5" x14ac:dyDescent="0.25">
      <c r="A310" t="s">
        <v>184</v>
      </c>
      <c r="B310" t="s">
        <v>268</v>
      </c>
      <c r="C310">
        <v>1.1429</v>
      </c>
      <c r="D310">
        <v>1.1666000000000001</v>
      </c>
      <c r="E310">
        <v>1.4626999999999999</v>
      </c>
    </row>
    <row r="311" spans="1:5" x14ac:dyDescent="0.25">
      <c r="A311" t="s">
        <v>184</v>
      </c>
      <c r="B311" t="s">
        <v>191</v>
      </c>
      <c r="C311">
        <v>1.1429</v>
      </c>
      <c r="D311">
        <v>0.21870000000000001</v>
      </c>
      <c r="E311">
        <v>1.097</v>
      </c>
    </row>
    <row r="312" spans="1:5" x14ac:dyDescent="0.25">
      <c r="A312" t="s">
        <v>184</v>
      </c>
      <c r="B312" t="s">
        <v>193</v>
      </c>
      <c r="C312">
        <v>1.1429</v>
      </c>
      <c r="D312">
        <v>1.1666000000000001</v>
      </c>
      <c r="E312">
        <v>1.6717</v>
      </c>
    </row>
    <row r="313" spans="1:5" x14ac:dyDescent="0.25">
      <c r="A313" t="s">
        <v>184</v>
      </c>
      <c r="B313" t="s">
        <v>194</v>
      </c>
      <c r="C313">
        <v>1.1429</v>
      </c>
      <c r="D313">
        <v>1.1666000000000001</v>
      </c>
      <c r="E313">
        <v>1.4626999999999999</v>
      </c>
    </row>
    <row r="314" spans="1:5" x14ac:dyDescent="0.25">
      <c r="A314" t="s">
        <v>31</v>
      </c>
      <c r="B314" t="s">
        <v>200</v>
      </c>
      <c r="C314">
        <v>1.3714</v>
      </c>
      <c r="D314">
        <v>0.72919999999999996</v>
      </c>
      <c r="E314">
        <v>0.99060000000000004</v>
      </c>
    </row>
    <row r="315" spans="1:5" x14ac:dyDescent="0.25">
      <c r="A315" t="s">
        <v>31</v>
      </c>
      <c r="B315" t="s">
        <v>198</v>
      </c>
      <c r="C315">
        <v>1.3714</v>
      </c>
      <c r="D315">
        <v>1.6407</v>
      </c>
      <c r="E315">
        <v>1.1556</v>
      </c>
    </row>
    <row r="316" spans="1:5" x14ac:dyDescent="0.25">
      <c r="A316" t="s">
        <v>31</v>
      </c>
      <c r="B316" t="s">
        <v>308</v>
      </c>
      <c r="C316">
        <v>1.3714</v>
      </c>
      <c r="D316">
        <v>0.72919999999999996</v>
      </c>
      <c r="E316">
        <v>1.4858</v>
      </c>
    </row>
    <row r="317" spans="1:5" x14ac:dyDescent="0.25">
      <c r="A317" t="s">
        <v>31</v>
      </c>
      <c r="B317" t="s">
        <v>197</v>
      </c>
      <c r="C317">
        <v>1.3714</v>
      </c>
      <c r="D317">
        <v>0.48609999999999998</v>
      </c>
      <c r="E317">
        <v>0.66039999999999999</v>
      </c>
    </row>
    <row r="318" spans="1:5" x14ac:dyDescent="0.25">
      <c r="A318" t="s">
        <v>31</v>
      </c>
      <c r="B318" t="s">
        <v>187</v>
      </c>
      <c r="C318">
        <v>1.3714</v>
      </c>
      <c r="D318">
        <v>1.2153</v>
      </c>
      <c r="E318">
        <v>1.1006</v>
      </c>
    </row>
    <row r="319" spans="1:5" x14ac:dyDescent="0.25">
      <c r="A319" t="s">
        <v>31</v>
      </c>
      <c r="B319" t="s">
        <v>202</v>
      </c>
      <c r="C319">
        <v>1.3714</v>
      </c>
      <c r="D319">
        <v>1.0938000000000001</v>
      </c>
      <c r="E319">
        <v>0.99060000000000004</v>
      </c>
    </row>
    <row r="320" spans="1:5" x14ac:dyDescent="0.25">
      <c r="A320" t="s">
        <v>31</v>
      </c>
      <c r="B320" t="s">
        <v>32</v>
      </c>
      <c r="C320">
        <v>1.3714</v>
      </c>
      <c r="D320">
        <v>0.72919999999999996</v>
      </c>
      <c r="E320">
        <v>0.66039999999999999</v>
      </c>
    </row>
    <row r="321" spans="1:5" x14ac:dyDescent="0.25">
      <c r="A321" t="s">
        <v>31</v>
      </c>
      <c r="B321" t="s">
        <v>341</v>
      </c>
      <c r="C321">
        <v>1.3714</v>
      </c>
      <c r="D321">
        <v>1.7014</v>
      </c>
      <c r="E321">
        <v>1.1006</v>
      </c>
    </row>
    <row r="322" spans="1:5" x14ac:dyDescent="0.25">
      <c r="A322" t="s">
        <v>31</v>
      </c>
      <c r="B322" t="s">
        <v>345</v>
      </c>
      <c r="C322">
        <v>1.3714</v>
      </c>
      <c r="D322">
        <v>0.91149999999999998</v>
      </c>
      <c r="E322">
        <v>0.82550000000000001</v>
      </c>
    </row>
    <row r="323" spans="1:5" x14ac:dyDescent="0.25">
      <c r="A323" t="s">
        <v>31</v>
      </c>
      <c r="B323" t="s">
        <v>201</v>
      </c>
      <c r="C323">
        <v>1.3714</v>
      </c>
      <c r="D323">
        <v>0.72919999999999996</v>
      </c>
      <c r="E323">
        <v>0.88049999999999995</v>
      </c>
    </row>
    <row r="324" spans="1:5" x14ac:dyDescent="0.25">
      <c r="A324" t="s">
        <v>282</v>
      </c>
      <c r="B324" t="s">
        <v>283</v>
      </c>
      <c r="C324">
        <v>1.3714</v>
      </c>
      <c r="D324">
        <v>0.97219999999999995</v>
      </c>
      <c r="E324">
        <v>0.40229999999999999</v>
      </c>
    </row>
    <row r="325" spans="1:5" x14ac:dyDescent="0.25">
      <c r="A325" t="s">
        <v>282</v>
      </c>
      <c r="B325" t="s">
        <v>195</v>
      </c>
      <c r="C325">
        <v>1.3714</v>
      </c>
      <c r="D325">
        <v>0.97219999999999995</v>
      </c>
      <c r="E325">
        <v>1.0058</v>
      </c>
    </row>
    <row r="326" spans="1:5" x14ac:dyDescent="0.25">
      <c r="A326" t="s">
        <v>282</v>
      </c>
      <c r="B326" t="s">
        <v>307</v>
      </c>
      <c r="C326">
        <v>1.3714</v>
      </c>
      <c r="D326">
        <v>0.91149999999999998</v>
      </c>
      <c r="E326">
        <v>1.5086999999999999</v>
      </c>
    </row>
    <row r="327" spans="1:5" x14ac:dyDescent="0.25">
      <c r="A327" t="s">
        <v>282</v>
      </c>
      <c r="B327" t="s">
        <v>33</v>
      </c>
      <c r="C327">
        <v>1.3714</v>
      </c>
      <c r="D327">
        <v>1.2153</v>
      </c>
      <c r="E327">
        <v>0</v>
      </c>
    </row>
    <row r="328" spans="1:5" x14ac:dyDescent="0.25">
      <c r="A328" t="s">
        <v>282</v>
      </c>
      <c r="B328" t="s">
        <v>319</v>
      </c>
      <c r="C328">
        <v>1.3714</v>
      </c>
      <c r="D328">
        <v>0.72919999999999996</v>
      </c>
      <c r="E328">
        <v>1.0561</v>
      </c>
    </row>
    <row r="329" spans="1:5" x14ac:dyDescent="0.25">
      <c r="A329" t="s">
        <v>282</v>
      </c>
      <c r="B329" t="s">
        <v>475</v>
      </c>
      <c r="C329">
        <v>1.3714</v>
      </c>
      <c r="D329">
        <v>2.3698000000000001</v>
      </c>
      <c r="E329">
        <v>0.9052</v>
      </c>
    </row>
    <row r="330" spans="1:5" x14ac:dyDescent="0.25">
      <c r="A330" t="s">
        <v>282</v>
      </c>
      <c r="B330" t="s">
        <v>430</v>
      </c>
      <c r="C330">
        <v>1.3714</v>
      </c>
      <c r="D330">
        <v>0.36459999999999998</v>
      </c>
      <c r="E330">
        <v>1.6595</v>
      </c>
    </row>
    <row r="331" spans="1:5" x14ac:dyDescent="0.25">
      <c r="A331" t="s">
        <v>282</v>
      </c>
      <c r="B331" t="s">
        <v>337</v>
      </c>
      <c r="C331">
        <v>1.3714</v>
      </c>
      <c r="D331">
        <v>0.54690000000000005</v>
      </c>
      <c r="E331">
        <v>0.4526</v>
      </c>
    </row>
    <row r="332" spans="1:5" x14ac:dyDescent="0.25">
      <c r="A332" t="s">
        <v>282</v>
      </c>
      <c r="B332" t="s">
        <v>342</v>
      </c>
      <c r="C332">
        <v>1.3714</v>
      </c>
      <c r="D332">
        <v>0.72919999999999996</v>
      </c>
      <c r="E332">
        <v>2.0114999999999998</v>
      </c>
    </row>
    <row r="333" spans="1:5" x14ac:dyDescent="0.25">
      <c r="A333" t="s">
        <v>282</v>
      </c>
      <c r="B333" t="s">
        <v>199</v>
      </c>
      <c r="C333">
        <v>1.3714</v>
      </c>
      <c r="D333">
        <v>1.2153</v>
      </c>
      <c r="E333">
        <v>0.80459999999999998</v>
      </c>
    </row>
    <row r="334" spans="1:5" x14ac:dyDescent="0.25">
      <c r="A334" t="s">
        <v>288</v>
      </c>
      <c r="B334" t="s">
        <v>289</v>
      </c>
      <c r="C334">
        <v>1.2972999999999999</v>
      </c>
      <c r="D334">
        <v>0.77080000000000004</v>
      </c>
      <c r="E334">
        <v>0.41110000000000002</v>
      </c>
    </row>
    <row r="335" spans="1:5" x14ac:dyDescent="0.25">
      <c r="A335" t="s">
        <v>288</v>
      </c>
      <c r="B335" t="s">
        <v>293</v>
      </c>
      <c r="C335">
        <v>1.2972999999999999</v>
      </c>
      <c r="D335">
        <v>0.51390000000000002</v>
      </c>
      <c r="E335">
        <v>1.4389000000000001</v>
      </c>
    </row>
    <row r="336" spans="1:5" x14ac:dyDescent="0.25">
      <c r="A336" t="s">
        <v>288</v>
      </c>
      <c r="B336" t="s">
        <v>476</v>
      </c>
      <c r="C336">
        <v>1.2972999999999999</v>
      </c>
      <c r="D336">
        <v>0.96350000000000002</v>
      </c>
      <c r="E336">
        <v>0.77080000000000004</v>
      </c>
    </row>
    <row r="337" spans="1:5" x14ac:dyDescent="0.25">
      <c r="A337" t="s">
        <v>288</v>
      </c>
      <c r="B337" t="s">
        <v>312</v>
      </c>
      <c r="C337">
        <v>1.2972999999999999</v>
      </c>
      <c r="D337">
        <v>1.5417000000000001</v>
      </c>
      <c r="E337">
        <v>0.77080000000000004</v>
      </c>
    </row>
    <row r="338" spans="1:5" x14ac:dyDescent="0.25">
      <c r="A338" t="s">
        <v>288</v>
      </c>
      <c r="B338" t="s">
        <v>313</v>
      </c>
      <c r="C338">
        <v>1.2972999999999999</v>
      </c>
      <c r="D338">
        <v>1.5417000000000001</v>
      </c>
      <c r="E338">
        <v>0.77080000000000004</v>
      </c>
    </row>
    <row r="339" spans="1:5" x14ac:dyDescent="0.25">
      <c r="A339" t="s">
        <v>288</v>
      </c>
      <c r="B339" t="s">
        <v>316</v>
      </c>
      <c r="C339">
        <v>1.2972999999999999</v>
      </c>
      <c r="D339">
        <v>1.5417000000000001</v>
      </c>
      <c r="E339">
        <v>1.3875</v>
      </c>
    </row>
    <row r="340" spans="1:5" x14ac:dyDescent="0.25">
      <c r="A340" t="s">
        <v>288</v>
      </c>
      <c r="B340" t="s">
        <v>320</v>
      </c>
      <c r="C340">
        <v>1.2972999999999999</v>
      </c>
      <c r="D340">
        <v>0.57809999999999995</v>
      </c>
      <c r="E340">
        <v>0.77080000000000004</v>
      </c>
    </row>
    <row r="341" spans="1:5" x14ac:dyDescent="0.25">
      <c r="A341" t="s">
        <v>288</v>
      </c>
      <c r="B341" t="s">
        <v>354</v>
      </c>
      <c r="C341">
        <v>1.2972999999999999</v>
      </c>
      <c r="D341">
        <v>0.96350000000000002</v>
      </c>
      <c r="E341">
        <v>1.0791999999999999</v>
      </c>
    </row>
    <row r="342" spans="1:5" x14ac:dyDescent="0.25">
      <c r="A342" t="s">
        <v>288</v>
      </c>
      <c r="B342" t="s">
        <v>355</v>
      </c>
      <c r="C342">
        <v>1.2972999999999999</v>
      </c>
      <c r="D342">
        <v>0.51390000000000002</v>
      </c>
      <c r="E342">
        <v>0.82220000000000004</v>
      </c>
    </row>
    <row r="343" spans="1:5" x14ac:dyDescent="0.25">
      <c r="A343" t="s">
        <v>288</v>
      </c>
      <c r="B343" t="s">
        <v>357</v>
      </c>
      <c r="C343">
        <v>1.2972999999999999</v>
      </c>
      <c r="D343">
        <v>0.77080000000000004</v>
      </c>
      <c r="E343">
        <v>1.6959</v>
      </c>
    </row>
    <row r="344" spans="1:5" x14ac:dyDescent="0.25">
      <c r="A344" t="s">
        <v>285</v>
      </c>
      <c r="B344" t="s">
        <v>291</v>
      </c>
      <c r="C344">
        <v>1.3</v>
      </c>
      <c r="D344">
        <v>0.25640000000000002</v>
      </c>
      <c r="E344">
        <v>0.74070000000000003</v>
      </c>
    </row>
    <row r="345" spans="1:5" x14ac:dyDescent="0.25">
      <c r="A345" t="s">
        <v>285</v>
      </c>
      <c r="B345" t="s">
        <v>295</v>
      </c>
      <c r="C345">
        <v>1.3</v>
      </c>
      <c r="D345">
        <v>3.0769000000000002</v>
      </c>
      <c r="E345">
        <v>0.37040000000000001</v>
      </c>
    </row>
    <row r="346" spans="1:5" x14ac:dyDescent="0.25">
      <c r="A346" t="s">
        <v>285</v>
      </c>
      <c r="B346" t="s">
        <v>296</v>
      </c>
      <c r="C346">
        <v>1.3</v>
      </c>
      <c r="D346">
        <v>1.2821</v>
      </c>
      <c r="E346">
        <v>0.24690000000000001</v>
      </c>
    </row>
    <row r="347" spans="1:5" x14ac:dyDescent="0.25">
      <c r="A347" t="s">
        <v>285</v>
      </c>
      <c r="B347" t="s">
        <v>297</v>
      </c>
      <c r="C347">
        <v>1.3</v>
      </c>
      <c r="D347">
        <v>2.8205</v>
      </c>
      <c r="E347">
        <v>0.24690000000000001</v>
      </c>
    </row>
    <row r="348" spans="1:5" x14ac:dyDescent="0.25">
      <c r="A348" t="s">
        <v>285</v>
      </c>
      <c r="B348" t="s">
        <v>299</v>
      </c>
      <c r="C348">
        <v>1.3</v>
      </c>
      <c r="D348">
        <v>1.1537999999999999</v>
      </c>
      <c r="E348">
        <v>1.1111</v>
      </c>
    </row>
    <row r="349" spans="1:5" x14ac:dyDescent="0.25">
      <c r="A349" t="s">
        <v>285</v>
      </c>
      <c r="B349" t="s">
        <v>302</v>
      </c>
      <c r="C349">
        <v>1.3</v>
      </c>
      <c r="D349">
        <v>0.25640000000000002</v>
      </c>
      <c r="E349">
        <v>1.2345999999999999</v>
      </c>
    </row>
    <row r="350" spans="1:5" x14ac:dyDescent="0.25">
      <c r="A350" t="s">
        <v>285</v>
      </c>
      <c r="B350" t="s">
        <v>305</v>
      </c>
      <c r="C350">
        <v>1.3</v>
      </c>
      <c r="D350">
        <v>0.51280000000000003</v>
      </c>
      <c r="E350">
        <v>1.7283999999999999</v>
      </c>
    </row>
    <row r="351" spans="1:5" x14ac:dyDescent="0.25">
      <c r="A351" t="s">
        <v>285</v>
      </c>
      <c r="B351" t="s">
        <v>315</v>
      </c>
      <c r="C351">
        <v>1.3</v>
      </c>
      <c r="D351">
        <v>0</v>
      </c>
      <c r="E351">
        <v>2.4691000000000001</v>
      </c>
    </row>
    <row r="352" spans="1:5" x14ac:dyDescent="0.25">
      <c r="A352" t="s">
        <v>285</v>
      </c>
      <c r="B352" t="s">
        <v>317</v>
      </c>
      <c r="C352">
        <v>1.3</v>
      </c>
      <c r="D352">
        <v>1.0256000000000001</v>
      </c>
      <c r="E352">
        <v>0.98770000000000002</v>
      </c>
    </row>
    <row r="353" spans="1:5" x14ac:dyDescent="0.25">
      <c r="A353" t="s">
        <v>285</v>
      </c>
      <c r="B353" t="s">
        <v>321</v>
      </c>
      <c r="C353">
        <v>1.3</v>
      </c>
      <c r="D353">
        <v>1.0256000000000001</v>
      </c>
      <c r="E353">
        <v>1.9753000000000001</v>
      </c>
    </row>
    <row r="354" spans="1:5" x14ac:dyDescent="0.25">
      <c r="A354" t="s">
        <v>285</v>
      </c>
      <c r="B354" t="s">
        <v>322</v>
      </c>
      <c r="C354">
        <v>1.3</v>
      </c>
      <c r="D354">
        <v>0.51280000000000003</v>
      </c>
      <c r="E354">
        <v>0.98770000000000002</v>
      </c>
    </row>
    <row r="355" spans="1:5" x14ac:dyDescent="0.25">
      <c r="A355" t="s">
        <v>285</v>
      </c>
      <c r="B355" t="s">
        <v>334</v>
      </c>
      <c r="C355">
        <v>1.3</v>
      </c>
      <c r="D355">
        <v>0.76919999999999999</v>
      </c>
      <c r="E355">
        <v>0.98770000000000002</v>
      </c>
    </row>
    <row r="356" spans="1:5" x14ac:dyDescent="0.25">
      <c r="A356" t="s">
        <v>285</v>
      </c>
      <c r="B356" t="s">
        <v>339</v>
      </c>
      <c r="C356">
        <v>1.3</v>
      </c>
      <c r="D356">
        <v>0.3846</v>
      </c>
      <c r="E356">
        <v>0.37040000000000001</v>
      </c>
    </row>
    <row r="357" spans="1:5" x14ac:dyDescent="0.25">
      <c r="A357" t="s">
        <v>285</v>
      </c>
      <c r="B357" t="s">
        <v>347</v>
      </c>
      <c r="C357">
        <v>1.3</v>
      </c>
      <c r="D357">
        <v>2.1154000000000002</v>
      </c>
      <c r="E357">
        <v>0.74070000000000003</v>
      </c>
    </row>
    <row r="358" spans="1:5" x14ac:dyDescent="0.25">
      <c r="A358" t="s">
        <v>285</v>
      </c>
      <c r="B358" t="s">
        <v>348</v>
      </c>
      <c r="C358">
        <v>1.3</v>
      </c>
      <c r="D358">
        <v>1.1537999999999999</v>
      </c>
      <c r="E358">
        <v>1.2963</v>
      </c>
    </row>
    <row r="359" spans="1:5" x14ac:dyDescent="0.25">
      <c r="A359" t="s">
        <v>285</v>
      </c>
      <c r="B359" t="s">
        <v>351</v>
      </c>
      <c r="C359">
        <v>1.3</v>
      </c>
      <c r="D359">
        <v>0.76919999999999999</v>
      </c>
      <c r="E359">
        <v>0.49380000000000002</v>
      </c>
    </row>
    <row r="360" spans="1:5" x14ac:dyDescent="0.25">
      <c r="A360" t="s">
        <v>285</v>
      </c>
      <c r="B360" t="s">
        <v>361</v>
      </c>
      <c r="C360">
        <v>1.3</v>
      </c>
      <c r="D360">
        <v>0.3846</v>
      </c>
      <c r="E360">
        <v>1.1111</v>
      </c>
    </row>
    <row r="361" spans="1:5" x14ac:dyDescent="0.25">
      <c r="A361" t="s">
        <v>285</v>
      </c>
      <c r="B361" t="s">
        <v>362</v>
      </c>
      <c r="C361">
        <v>1.3</v>
      </c>
      <c r="D361">
        <v>0.51280000000000003</v>
      </c>
      <c r="E361">
        <v>1.7283999999999999</v>
      </c>
    </row>
    <row r="362" spans="1:5" x14ac:dyDescent="0.25">
      <c r="A362" t="s">
        <v>285</v>
      </c>
      <c r="B362" t="s">
        <v>363</v>
      </c>
      <c r="C362">
        <v>1.3</v>
      </c>
      <c r="D362">
        <v>0.96150000000000002</v>
      </c>
      <c r="E362">
        <v>0.92589999999999995</v>
      </c>
    </row>
    <row r="363" spans="1:5" x14ac:dyDescent="0.25">
      <c r="A363" t="s">
        <v>285</v>
      </c>
      <c r="B363" t="s">
        <v>364</v>
      </c>
      <c r="C363">
        <v>1.3</v>
      </c>
      <c r="D363">
        <v>0.96150000000000002</v>
      </c>
      <c r="E363">
        <v>0.1852</v>
      </c>
    </row>
    <row r="364" spans="1:5" x14ac:dyDescent="0.25">
      <c r="A364" t="s">
        <v>287</v>
      </c>
      <c r="B364" t="s">
        <v>286</v>
      </c>
      <c r="C364">
        <v>0.87880000000000003</v>
      </c>
      <c r="D364">
        <v>1.8965000000000001</v>
      </c>
      <c r="E364">
        <v>0.80489999999999995</v>
      </c>
    </row>
    <row r="365" spans="1:5" x14ac:dyDescent="0.25">
      <c r="A365" t="s">
        <v>287</v>
      </c>
      <c r="B365" t="s">
        <v>507</v>
      </c>
      <c r="C365">
        <v>0.87880000000000003</v>
      </c>
      <c r="D365">
        <v>1.8965000000000001</v>
      </c>
      <c r="E365">
        <v>1.0731999999999999</v>
      </c>
    </row>
    <row r="366" spans="1:5" x14ac:dyDescent="0.25">
      <c r="A366" t="s">
        <v>287</v>
      </c>
      <c r="B366" t="s">
        <v>506</v>
      </c>
      <c r="C366">
        <v>0.87880000000000003</v>
      </c>
      <c r="D366">
        <v>0.85340000000000005</v>
      </c>
      <c r="E366">
        <v>1.4086000000000001</v>
      </c>
    </row>
    <row r="367" spans="1:5" x14ac:dyDescent="0.25">
      <c r="A367" t="s">
        <v>287</v>
      </c>
      <c r="B367" t="s">
        <v>438</v>
      </c>
      <c r="C367">
        <v>0.87880000000000003</v>
      </c>
      <c r="D367">
        <v>0</v>
      </c>
      <c r="E367">
        <v>0</v>
      </c>
    </row>
    <row r="368" spans="1:5" x14ac:dyDescent="0.25">
      <c r="A368" t="s">
        <v>287</v>
      </c>
      <c r="B368" t="s">
        <v>304</v>
      </c>
      <c r="C368">
        <v>0.87880000000000003</v>
      </c>
      <c r="D368">
        <v>1.5172000000000001</v>
      </c>
      <c r="E368">
        <v>0.80489999999999995</v>
      </c>
    </row>
    <row r="369" spans="1:5" x14ac:dyDescent="0.25">
      <c r="A369" t="s">
        <v>287</v>
      </c>
      <c r="B369" t="s">
        <v>314</v>
      </c>
      <c r="C369">
        <v>0.87880000000000003</v>
      </c>
      <c r="D369">
        <v>1.1378999999999999</v>
      </c>
      <c r="E369">
        <v>1.6097999999999999</v>
      </c>
    </row>
    <row r="370" spans="1:5" x14ac:dyDescent="0.25">
      <c r="A370" t="s">
        <v>287</v>
      </c>
      <c r="B370" t="s">
        <v>323</v>
      </c>
      <c r="C370">
        <v>0.87880000000000003</v>
      </c>
      <c r="D370">
        <v>0.75860000000000005</v>
      </c>
      <c r="E370">
        <v>1.3414999999999999</v>
      </c>
    </row>
    <row r="371" spans="1:5" x14ac:dyDescent="0.25">
      <c r="A371" t="s">
        <v>287</v>
      </c>
      <c r="B371" t="s">
        <v>326</v>
      </c>
      <c r="C371">
        <v>0.87880000000000003</v>
      </c>
      <c r="D371">
        <v>0.75860000000000005</v>
      </c>
      <c r="E371">
        <v>1.0731999999999999</v>
      </c>
    </row>
    <row r="372" spans="1:5" x14ac:dyDescent="0.25">
      <c r="A372" t="s">
        <v>287</v>
      </c>
      <c r="B372" t="s">
        <v>435</v>
      </c>
      <c r="C372">
        <v>0.87880000000000003</v>
      </c>
      <c r="D372">
        <v>0.75860000000000005</v>
      </c>
      <c r="E372">
        <v>1.3414999999999999</v>
      </c>
    </row>
    <row r="373" spans="1:5" x14ac:dyDescent="0.25">
      <c r="A373" t="s">
        <v>287</v>
      </c>
      <c r="B373" t="s">
        <v>327</v>
      </c>
      <c r="C373">
        <v>0.87880000000000003</v>
      </c>
      <c r="D373">
        <v>1.8965000000000001</v>
      </c>
      <c r="E373">
        <v>0.26829999999999998</v>
      </c>
    </row>
    <row r="374" spans="1:5" x14ac:dyDescent="0.25">
      <c r="A374" t="s">
        <v>287</v>
      </c>
      <c r="B374" t="s">
        <v>328</v>
      </c>
      <c r="C374">
        <v>0.87880000000000003</v>
      </c>
      <c r="D374">
        <v>0</v>
      </c>
      <c r="E374">
        <v>0.80489999999999995</v>
      </c>
    </row>
    <row r="375" spans="1:5" x14ac:dyDescent="0.25">
      <c r="A375" t="s">
        <v>287</v>
      </c>
      <c r="B375" t="s">
        <v>329</v>
      </c>
      <c r="C375">
        <v>0.87880000000000003</v>
      </c>
      <c r="D375">
        <v>0.56899999999999995</v>
      </c>
      <c r="E375">
        <v>0.40239999999999998</v>
      </c>
    </row>
    <row r="376" spans="1:5" x14ac:dyDescent="0.25">
      <c r="A376" t="s">
        <v>287</v>
      </c>
      <c r="B376" t="s">
        <v>332</v>
      </c>
      <c r="C376">
        <v>0.87880000000000003</v>
      </c>
      <c r="D376">
        <v>1.5172000000000001</v>
      </c>
      <c r="E376">
        <v>1.3414999999999999</v>
      </c>
    </row>
    <row r="377" spans="1:5" x14ac:dyDescent="0.25">
      <c r="A377" t="s">
        <v>287</v>
      </c>
      <c r="B377" t="s">
        <v>333</v>
      </c>
      <c r="C377">
        <v>0.87880000000000003</v>
      </c>
      <c r="D377">
        <v>1.1378999999999999</v>
      </c>
      <c r="E377">
        <v>1.2073</v>
      </c>
    </row>
    <row r="378" spans="1:5" x14ac:dyDescent="0.25">
      <c r="A378" t="s">
        <v>287</v>
      </c>
      <c r="B378" t="s">
        <v>336</v>
      </c>
      <c r="C378">
        <v>0.87880000000000003</v>
      </c>
      <c r="D378">
        <v>0.37930000000000003</v>
      </c>
      <c r="E378">
        <v>1.6097999999999999</v>
      </c>
    </row>
    <row r="379" spans="1:5" x14ac:dyDescent="0.25">
      <c r="A379" t="s">
        <v>287</v>
      </c>
      <c r="B379" t="s">
        <v>340</v>
      </c>
      <c r="C379">
        <v>0.87880000000000003</v>
      </c>
      <c r="D379">
        <v>0.56899999999999995</v>
      </c>
      <c r="E379">
        <v>0</v>
      </c>
    </row>
    <row r="380" spans="1:5" x14ac:dyDescent="0.25">
      <c r="A380" t="s">
        <v>287</v>
      </c>
      <c r="B380" t="s">
        <v>343</v>
      </c>
      <c r="C380">
        <v>0.87880000000000003</v>
      </c>
      <c r="D380">
        <v>1.5172000000000001</v>
      </c>
      <c r="E380">
        <v>0.80489999999999995</v>
      </c>
    </row>
    <row r="381" spans="1:5" x14ac:dyDescent="0.25">
      <c r="A381" t="s">
        <v>287</v>
      </c>
      <c r="B381" t="s">
        <v>504</v>
      </c>
      <c r="C381">
        <v>0.87880000000000003</v>
      </c>
      <c r="D381">
        <v>0.75860000000000005</v>
      </c>
      <c r="E381">
        <v>0.80489999999999995</v>
      </c>
    </row>
    <row r="382" spans="1:5" x14ac:dyDescent="0.25">
      <c r="A382" t="s">
        <v>287</v>
      </c>
      <c r="B382" t="s">
        <v>353</v>
      </c>
      <c r="C382">
        <v>0.87880000000000003</v>
      </c>
      <c r="D382">
        <v>1.5172000000000001</v>
      </c>
      <c r="E382">
        <v>0.80489999999999995</v>
      </c>
    </row>
    <row r="383" spans="1:5" x14ac:dyDescent="0.25">
      <c r="A383" t="s">
        <v>287</v>
      </c>
      <c r="B383" t="s">
        <v>359</v>
      </c>
      <c r="C383">
        <v>0.87880000000000003</v>
      </c>
      <c r="D383">
        <v>0.37930000000000003</v>
      </c>
      <c r="E383">
        <v>1.3414999999999999</v>
      </c>
    </row>
    <row r="384" spans="1:5" x14ac:dyDescent="0.25">
      <c r="A384" t="s">
        <v>287</v>
      </c>
      <c r="B384" t="s">
        <v>505</v>
      </c>
      <c r="C384">
        <v>0.87880000000000003</v>
      </c>
      <c r="D384">
        <v>1.1378999999999999</v>
      </c>
      <c r="E384">
        <v>1.8781000000000001</v>
      </c>
    </row>
    <row r="385" spans="1:5" x14ac:dyDescent="0.25">
      <c r="A385" t="s">
        <v>287</v>
      </c>
      <c r="B385" t="s">
        <v>368</v>
      </c>
      <c r="C385">
        <v>0.87880000000000003</v>
      </c>
      <c r="D385">
        <v>0.75860000000000005</v>
      </c>
      <c r="E385">
        <v>0.53659999999999997</v>
      </c>
    </row>
    <row r="386" spans="1:5" x14ac:dyDescent="0.25">
      <c r="A386" t="s">
        <v>34</v>
      </c>
      <c r="B386" t="s">
        <v>439</v>
      </c>
      <c r="C386">
        <v>1.2222</v>
      </c>
      <c r="D386">
        <v>1.8409</v>
      </c>
      <c r="E386">
        <v>1.1728000000000001</v>
      </c>
    </row>
    <row r="387" spans="1:5" x14ac:dyDescent="0.25">
      <c r="A387" t="s">
        <v>34</v>
      </c>
      <c r="B387" t="s">
        <v>284</v>
      </c>
      <c r="C387">
        <v>1.2222</v>
      </c>
      <c r="D387">
        <v>1.0226999999999999</v>
      </c>
      <c r="E387">
        <v>1.6755</v>
      </c>
    </row>
    <row r="388" spans="1:5" x14ac:dyDescent="0.25">
      <c r="A388" t="s">
        <v>34</v>
      </c>
      <c r="B388" t="s">
        <v>492</v>
      </c>
      <c r="C388">
        <v>1.2222</v>
      </c>
      <c r="D388">
        <v>0.54549999999999998</v>
      </c>
      <c r="E388">
        <v>1.5638000000000001</v>
      </c>
    </row>
    <row r="389" spans="1:5" x14ac:dyDescent="0.25">
      <c r="A389" t="s">
        <v>34</v>
      </c>
      <c r="B389" t="s">
        <v>208</v>
      </c>
      <c r="C389">
        <v>1.2222</v>
      </c>
      <c r="D389">
        <v>0.81820000000000004</v>
      </c>
      <c r="E389">
        <v>1.3404</v>
      </c>
    </row>
    <row r="390" spans="1:5" x14ac:dyDescent="0.25">
      <c r="A390" t="s">
        <v>34</v>
      </c>
      <c r="B390" t="s">
        <v>270</v>
      </c>
      <c r="C390">
        <v>1.2222</v>
      </c>
      <c r="D390">
        <v>2.1819000000000002</v>
      </c>
      <c r="E390">
        <v>1.5638000000000001</v>
      </c>
    </row>
    <row r="391" spans="1:5" x14ac:dyDescent="0.25">
      <c r="A391" t="s">
        <v>34</v>
      </c>
      <c r="B391" t="s">
        <v>204</v>
      </c>
      <c r="C391">
        <v>1.2222</v>
      </c>
      <c r="D391">
        <v>0.40910000000000002</v>
      </c>
      <c r="E391">
        <v>0</v>
      </c>
    </row>
    <row r="392" spans="1:5" x14ac:dyDescent="0.25">
      <c r="A392" t="s">
        <v>34</v>
      </c>
      <c r="B392" t="s">
        <v>279</v>
      </c>
      <c r="C392">
        <v>1.2222</v>
      </c>
      <c r="D392">
        <v>2.4546000000000001</v>
      </c>
      <c r="E392">
        <v>0.33510000000000001</v>
      </c>
    </row>
    <row r="393" spans="1:5" x14ac:dyDescent="0.25">
      <c r="A393" t="s">
        <v>34</v>
      </c>
      <c r="B393" t="s">
        <v>271</v>
      </c>
      <c r="C393">
        <v>1.2222</v>
      </c>
      <c r="D393">
        <v>1.0226999999999999</v>
      </c>
      <c r="E393">
        <v>0.33510000000000001</v>
      </c>
    </row>
    <row r="394" spans="1:5" x14ac:dyDescent="0.25">
      <c r="A394" t="s">
        <v>34</v>
      </c>
      <c r="B394" t="s">
        <v>206</v>
      </c>
      <c r="C394">
        <v>1.2222</v>
      </c>
      <c r="D394">
        <v>1.2273000000000001</v>
      </c>
      <c r="E394">
        <v>1.1728000000000001</v>
      </c>
    </row>
    <row r="395" spans="1:5" x14ac:dyDescent="0.25">
      <c r="A395" t="s">
        <v>34</v>
      </c>
      <c r="B395" t="s">
        <v>440</v>
      </c>
      <c r="C395">
        <v>1.2222</v>
      </c>
      <c r="D395">
        <v>0.54549999999999998</v>
      </c>
      <c r="E395">
        <v>0.89359999999999995</v>
      </c>
    </row>
    <row r="396" spans="1:5" x14ac:dyDescent="0.25">
      <c r="A396" t="s">
        <v>34</v>
      </c>
      <c r="B396" t="s">
        <v>269</v>
      </c>
      <c r="C396">
        <v>1.2222</v>
      </c>
      <c r="D396">
        <v>0</v>
      </c>
      <c r="E396">
        <v>0.67020000000000002</v>
      </c>
    </row>
    <row r="397" spans="1:5" x14ac:dyDescent="0.25">
      <c r="A397" t="s">
        <v>34</v>
      </c>
      <c r="B397" t="s">
        <v>500</v>
      </c>
      <c r="C397">
        <v>1.2222</v>
      </c>
      <c r="D397">
        <v>0.54549999999999998</v>
      </c>
      <c r="E397">
        <v>0.44679999999999997</v>
      </c>
    </row>
    <row r="398" spans="1:5" x14ac:dyDescent="0.25">
      <c r="A398" t="s">
        <v>34</v>
      </c>
      <c r="B398" t="s">
        <v>35</v>
      </c>
      <c r="C398">
        <v>1.2222</v>
      </c>
      <c r="D398">
        <v>0.2727</v>
      </c>
      <c r="E398">
        <v>0.89359999999999995</v>
      </c>
    </row>
    <row r="399" spans="1:5" x14ac:dyDescent="0.25">
      <c r="A399" t="s">
        <v>34</v>
      </c>
      <c r="B399" t="s">
        <v>280</v>
      </c>
      <c r="C399">
        <v>1.2222</v>
      </c>
      <c r="D399">
        <v>0.81820000000000004</v>
      </c>
      <c r="E399">
        <v>1.0053000000000001</v>
      </c>
    </row>
    <row r="400" spans="1:5" x14ac:dyDescent="0.25">
      <c r="A400" t="s">
        <v>34</v>
      </c>
      <c r="B400" t="s">
        <v>207</v>
      </c>
      <c r="C400">
        <v>1.2222</v>
      </c>
      <c r="D400">
        <v>0.81820000000000004</v>
      </c>
      <c r="E400">
        <v>0.8377</v>
      </c>
    </row>
    <row r="401" spans="1:5" x14ac:dyDescent="0.25">
      <c r="A401" t="s">
        <v>34</v>
      </c>
      <c r="B401" t="s">
        <v>203</v>
      </c>
      <c r="C401">
        <v>1.2222</v>
      </c>
      <c r="D401">
        <v>1.2273000000000001</v>
      </c>
      <c r="E401">
        <v>0.33510000000000001</v>
      </c>
    </row>
    <row r="402" spans="1:5" x14ac:dyDescent="0.25">
      <c r="A402" t="s">
        <v>34</v>
      </c>
      <c r="B402" t="s">
        <v>205</v>
      </c>
      <c r="C402">
        <v>1.2222</v>
      </c>
      <c r="D402">
        <v>0.54549999999999998</v>
      </c>
      <c r="E402">
        <v>1.7871999999999999</v>
      </c>
    </row>
    <row r="403" spans="1:5" x14ac:dyDescent="0.25">
      <c r="A403" t="s">
        <v>34</v>
      </c>
      <c r="B403" t="s">
        <v>209</v>
      </c>
      <c r="C403">
        <v>1.2222</v>
      </c>
      <c r="D403">
        <v>1.4318</v>
      </c>
      <c r="E403">
        <v>1.3404</v>
      </c>
    </row>
    <row r="404" spans="1:5" x14ac:dyDescent="0.25">
      <c r="A404" t="s">
        <v>34</v>
      </c>
      <c r="B404" t="s">
        <v>493</v>
      </c>
      <c r="C404">
        <v>1.2222</v>
      </c>
      <c r="D404">
        <v>1.0909</v>
      </c>
      <c r="E404">
        <v>1.117</v>
      </c>
    </row>
    <row r="405" spans="1:5" x14ac:dyDescent="0.25">
      <c r="A405" t="s">
        <v>288</v>
      </c>
      <c r="B405" t="s">
        <v>289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7878"/>
  <sheetViews>
    <sheetView tabSelected="1" zoomScale="76" zoomScaleNormal="76" workbookViewId="0">
      <pane xSplit="12" ySplit="1" topLeftCell="AV1837" activePane="bottomRight" state="frozen"/>
      <selection pane="topRight" activeCell="M1" sqref="M1"/>
      <selection pane="bottomLeft" activeCell="A2" sqref="A2"/>
      <selection pane="bottomRight" activeCell="A1842" sqref="A1842:D1880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370</v>
      </c>
      <c r="E1" t="s">
        <v>3</v>
      </c>
      <c r="F1" t="s">
        <v>4</v>
      </c>
      <c r="G1" t="s">
        <v>5</v>
      </c>
      <c r="H1" t="s">
        <v>6</v>
      </c>
      <c r="I1" t="s">
        <v>369</v>
      </c>
      <c r="J1" t="s">
        <v>7</v>
      </c>
      <c r="K1" s="2" t="s">
        <v>8</v>
      </c>
      <c r="L1" s="2" t="s">
        <v>9</v>
      </c>
      <c r="M1" s="4" t="s">
        <v>371</v>
      </c>
      <c r="N1" s="6" t="s">
        <v>372</v>
      </c>
      <c r="O1" s="4" t="s">
        <v>373</v>
      </c>
      <c r="P1" s="6" t="s">
        <v>374</v>
      </c>
      <c r="Q1" s="6" t="s">
        <v>375</v>
      </c>
      <c r="R1" s="6" t="s">
        <v>376</v>
      </c>
      <c r="S1" s="6" t="s">
        <v>377</v>
      </c>
      <c r="T1" s="6" t="s">
        <v>378</v>
      </c>
      <c r="U1" s="6" t="s">
        <v>379</v>
      </c>
      <c r="V1" s="6" t="s">
        <v>380</v>
      </c>
      <c r="W1" s="6" t="s">
        <v>385</v>
      </c>
      <c r="X1" s="6" t="s">
        <v>381</v>
      </c>
      <c r="Y1" s="6" t="s">
        <v>387</v>
      </c>
      <c r="Z1" s="6" t="s">
        <v>386</v>
      </c>
      <c r="AA1" s="6" t="s">
        <v>382</v>
      </c>
      <c r="AB1" s="6" t="s">
        <v>388</v>
      </c>
      <c r="AC1" s="6" t="s">
        <v>383</v>
      </c>
      <c r="AD1" s="6" t="s">
        <v>389</v>
      </c>
      <c r="AE1" s="6" t="s">
        <v>384</v>
      </c>
      <c r="AF1" s="6" t="s">
        <v>390</v>
      </c>
      <c r="AG1" s="6" t="s">
        <v>391</v>
      </c>
      <c r="AH1" s="6" t="s">
        <v>392</v>
      </c>
      <c r="AI1" s="6" t="s">
        <v>393</v>
      </c>
      <c r="AJ1" s="6" t="s">
        <v>394</v>
      </c>
      <c r="AK1" s="6" t="s">
        <v>395</v>
      </c>
      <c r="AL1" s="7" t="s">
        <v>396</v>
      </c>
      <c r="AM1" s="7" t="s">
        <v>397</v>
      </c>
      <c r="AN1" s="7" t="s">
        <v>398</v>
      </c>
      <c r="AO1" s="7" t="s">
        <v>399</v>
      </c>
      <c r="AP1" s="7" t="s">
        <v>400</v>
      </c>
      <c r="AQ1" s="7" t="s">
        <v>401</v>
      </c>
      <c r="AR1" s="7" t="s">
        <v>402</v>
      </c>
      <c r="AS1" s="7" t="s">
        <v>403</v>
      </c>
      <c r="AT1" s="7" t="s">
        <v>404</v>
      </c>
      <c r="AU1" s="7" t="s">
        <v>405</v>
      </c>
      <c r="AV1" s="7" t="s">
        <v>406</v>
      </c>
      <c r="AW1" s="6" t="s">
        <v>407</v>
      </c>
      <c r="AX1" s="6" t="s">
        <v>409</v>
      </c>
      <c r="AY1" s="6" t="s">
        <v>408</v>
      </c>
      <c r="AZ1" s="6" t="s">
        <v>410</v>
      </c>
      <c r="BA1" s="6" t="s">
        <v>411</v>
      </c>
      <c r="BB1" s="6" t="s">
        <v>412</v>
      </c>
      <c r="BC1" s="6" t="s">
        <v>413</v>
      </c>
      <c r="BD1" s="6" t="s">
        <v>414</v>
      </c>
      <c r="BE1" s="6" t="s">
        <v>415</v>
      </c>
      <c r="BF1" s="6" t="s">
        <v>416</v>
      </c>
      <c r="BG1" s="6" t="s">
        <v>417</v>
      </c>
      <c r="BH1" s="6" t="s">
        <v>418</v>
      </c>
      <c r="BI1" s="6" t="s">
        <v>419</v>
      </c>
      <c r="BJ1" s="9" t="s">
        <v>420</v>
      </c>
      <c r="BK1" s="9" t="s">
        <v>421</v>
      </c>
      <c r="BL1" s="9" t="s">
        <v>422</v>
      </c>
      <c r="BM1" s="9" t="s">
        <v>423</v>
      </c>
      <c r="BN1" s="9" t="s">
        <v>424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462</v>
      </c>
      <c r="C2" t="s">
        <v>57</v>
      </c>
      <c r="D2" t="s">
        <v>465</v>
      </c>
      <c r="E2" s="1">
        <f>VLOOKUP(A2,home!$A$2:$E$405,3,FALSE)</f>
        <v>1.7778</v>
      </c>
      <c r="F2">
        <f>VLOOKUP(B2,home!$B$2:$E$405,3,FALSE)</f>
        <v>1.2375</v>
      </c>
      <c r="G2">
        <f>VLOOKUP(C2,away!$B$2:$E$405,4,FALSE)</f>
        <v>0.9</v>
      </c>
      <c r="H2">
        <f>VLOOKUP(A2,away!$A$2:$E$405,3,FALSE)</f>
        <v>1.2716000000000001</v>
      </c>
      <c r="I2">
        <f>VLOOKUP(C2,away!$B$2:$E$405,3,FALSE)</f>
        <v>1.7301</v>
      </c>
      <c r="J2">
        <f>VLOOKUP(B2,home!$B$2:$E$405,4,FALSE)</f>
        <v>1.5728</v>
      </c>
      <c r="K2" s="3">
        <f>E2*F2*G2</f>
        <v>1.9800247500000001</v>
      </c>
      <c r="L2" s="3">
        <f>H2*I2*J2</f>
        <v>3.4601523876480003</v>
      </c>
      <c r="M2" s="5">
        <f>_xlfn.POISSON.DIST(0,$K2,FALSE) * _xlfn.POISSON.DIST(0,$L2,FALSE)</f>
        <v>4.338714652956363E-3</v>
      </c>
      <c r="N2" s="5">
        <f>_xlfn.POISSON.DIST(1,K2,FALSE) * _xlfn.POISSON.DIST(0,L2,FALSE)</f>
        <v>8.5907623960412606E-3</v>
      </c>
      <c r="O2" s="5">
        <f>_xlfn.POISSON.DIST(0,K2,FALSE) * _xlfn.POISSON.DIST(1,L2,FALSE)</f>
        <v>1.5012613865750325E-2</v>
      </c>
      <c r="P2" s="5">
        <f>_xlfn.POISSON.DIST(1,K2,FALSE) * _xlfn.POISSON.DIST(1,L2,FALSE)</f>
        <v>2.9725347016378825E-2</v>
      </c>
      <c r="Q2" s="5">
        <f>_xlfn.POISSON.DIST(2,K2,FALSE) * _xlfn.POISSON.DIST(0,L2,FALSE)</f>
        <v>8.5049610827655012E-3</v>
      </c>
      <c r="R2" s="5">
        <f>_xlfn.POISSON.DIST(0,K2,FALSE) * _xlfn.POISSON.DIST(2,L2,FALSE)</f>
        <v>2.5972965856206738E-2</v>
      </c>
      <c r="S2" s="5">
        <f>_xlfn.POISSON.DIST(2,K2,FALSE) * _xlfn.POISSON.DIST(2,L2,FALSE)</f>
        <v>5.0913480484483277E-2</v>
      </c>
      <c r="T2" s="5">
        <f>_xlfn.POISSON.DIST(2,K2,FALSE) * _xlfn.POISSON.DIST(1,L2,FALSE)</f>
        <v>2.9428461397384368E-2</v>
      </c>
      <c r="U2" s="5">
        <f>_xlfn.POISSON.DIST(1,K2,FALSE) * _xlfn.POISSON.DIST(2,L2,FALSE)</f>
        <v>5.1427115226194288E-2</v>
      </c>
      <c r="V2" s="5">
        <f>_xlfn.POISSON.DIST(3,K2,FALSE) * _xlfn.POISSON.DIST(3,L2,FALSE)</f>
        <v>3.8757532696710957E-2</v>
      </c>
      <c r="W2" s="5">
        <f>_xlfn.POISSON.DIST(3,K2,FALSE) * _xlfn.POISSON.DIST(0,L2,FALSE)</f>
        <v>5.6133444805541643E-3</v>
      </c>
      <c r="X2" s="5">
        <f>_xlfn.POISSON.DIST(3,K2,FALSE) * _xlfn.POISSON.DIST(1,L2,FALSE)</f>
        <v>1.9423027307080214E-2</v>
      </c>
      <c r="Y2" s="5">
        <f>_xlfn.POISSON.DIST(3,K2,FALSE) * _xlfn.POISSON.DIST(2,L2,FALSE)</f>
        <v>3.3603317155972964E-2</v>
      </c>
      <c r="Z2" s="5">
        <f>_xlfn.POISSON.DIST(0,K2,FALSE) * _xlfn.POISSON.DIST(3,L2,FALSE)</f>
        <v>2.995680660721791E-2</v>
      </c>
      <c r="AA2" s="5">
        <f>_xlfn.POISSON.DIST(1,K2,FALSE) * _xlfn.POISSON.DIST(3,L2,FALSE)</f>
        <v>5.9315218513254997E-2</v>
      </c>
      <c r="AB2" s="5">
        <f>_xlfn.POISSON.DIST(2,K2,FALSE) * _xlfn.POISSON.DIST(3,L2,FALSE)</f>
        <v>5.8722800353951554E-2</v>
      </c>
      <c r="AC2" s="5">
        <f>_xlfn.POISSON.DIST(4,K2,FALSE) * _xlfn.POISSON.DIST(4,L2,FALSE)</f>
        <v>1.6595944897577038E-2</v>
      </c>
      <c r="AD2" s="5">
        <f>_xlfn.POISSON.DIST(4,K2,FALSE) * _xlfn.POISSON.DIST(0,L2,FALSE)</f>
        <v>2.7786402504432861E-3</v>
      </c>
      <c r="AE2" s="5">
        <f>_xlfn.POISSON.DIST(4,K2,FALSE) * _xlfn.POISSON.DIST(1,L2,FALSE)</f>
        <v>9.6145186969861744E-3</v>
      </c>
      <c r="AF2" s="5">
        <f>_xlfn.POISSON.DIST(4,K2,FALSE) * _xlfn.POISSON.DIST(2,L2,FALSE)</f>
        <v>1.6633849912731528E-2</v>
      </c>
      <c r="AG2" s="5">
        <f>_xlfn.POISSON.DIST(4,K2,FALSE) * _xlfn.POISSON.DIST(3,L2,FALSE)</f>
        <v>1.9185218497105493E-2</v>
      </c>
      <c r="AH2" s="5">
        <f>_xlfn.POISSON.DIST(0,K2,FALSE) * _xlfn.POISSON.DIST(4,L2,FALSE)</f>
        <v>2.5913778977068608E-2</v>
      </c>
      <c r="AI2" s="5">
        <f>_xlfn.POISSON.DIST(1,K2,FALSE) * _xlfn.POISSON.DIST(4,L2,FALSE)</f>
        <v>5.130992374062554E-2</v>
      </c>
      <c r="AJ2" s="5">
        <f>_xlfn.POISSON.DIST(2,K2,FALSE) * _xlfn.POISSON.DIST(4,L2,FALSE)</f>
        <v>5.0797459463525575E-2</v>
      </c>
      <c r="AK2" s="5">
        <f>_xlfn.POISSON.DIST(3,K2,FALSE) * _xlfn.POISSON.DIST(4,L2,FALSE)</f>
        <v>3.3526742324967461E-2</v>
      </c>
      <c r="AL2" s="5">
        <f>_xlfn.POISSON.DIST(5,K2,FALSE) * _xlfn.POISSON.DIST(5,L2,FALSE)</f>
        <v>4.5480771205733397E-3</v>
      </c>
      <c r="AM2" s="5">
        <f>_xlfn.POISSON.DIST(5,K2,FALSE) * _xlfn.POISSON.DIST(0,L2,FALSE)</f>
        <v>1.1003552934447799E-3</v>
      </c>
      <c r="AN2" s="5">
        <f>_xlfn.POISSON.DIST(5,K2,FALSE) * _xlfn.POISSON.DIST(1,L2,FALSE)</f>
        <v>3.8073969958740714E-3</v>
      </c>
      <c r="AO2" s="5">
        <f>_xlfn.POISSON.DIST(5,K2,FALSE) * _xlfn.POISSON.DIST(2,L2,FALSE)</f>
        <v>6.5870869029987468E-3</v>
      </c>
      <c r="AP2" s="5">
        <f>_xlfn.POISSON.DIST(5,K2,FALSE) * _xlfn.POISSON.DIST(3,L2,FALSE)</f>
        <v>7.5974414916853287E-3</v>
      </c>
      <c r="AQ2" s="5">
        <f>_xlfn.POISSON.DIST(5,K2,FALSE) * _xlfn.POISSON.DIST(4,L2,FALSE)</f>
        <v>6.5720763293677436E-3</v>
      </c>
      <c r="AR2" s="5">
        <f>_xlfn.POISSON.DIST(0,K2,FALSE) * _xlfn.POISSON.DIST(5,L2,FALSE)</f>
        <v>1.7933124840097295E-2</v>
      </c>
      <c r="AS2" s="5">
        <f>_xlfn.POISSON.DIST(1,K2,FALSE) * _xlfn.POISSON.DIST(5,L2,FALSE)</f>
        <v>3.5508031028232447E-2</v>
      </c>
      <c r="AT2" s="5">
        <f>_xlfn.POISSON.DIST(2,K2,FALSE) * _xlfn.POISSON.DIST(5,L2,FALSE)</f>
        <v>3.5153390129834095E-2</v>
      </c>
      <c r="AU2" s="5">
        <f>_xlfn.POISSON.DIST(3,K2,FALSE) * _xlfn.POISSON.DIST(5,L2,FALSE)</f>
        <v>2.3201527501159079E-2</v>
      </c>
      <c r="AV2" s="5">
        <f>_xlfn.POISSON.DIST(4,K2,FALSE) * _xlfn.POISSON.DIST(5,L2,FALSE)</f>
        <v>1.1484899672525164E-2</v>
      </c>
      <c r="AW2" s="5">
        <f>_xlfn.POISSON.DIST(6,K2,FALSE) * _xlfn.POISSON.DIST(6,L2,FALSE)</f>
        <v>8.6554801415268787E-4</v>
      </c>
      <c r="AX2" s="5">
        <f>_xlfn.POISSON.DIST(6,K2,FALSE) * _xlfn.POISSON.DIST(0,L2,FALSE)</f>
        <v>3.6312178580236322E-4</v>
      </c>
      <c r="AY2" s="5">
        <f>_xlfn.POISSON.DIST(6,K2,FALSE) * _xlfn.POISSON.DIST(1,L2,FALSE)</f>
        <v>1.2564567141510527E-3</v>
      </c>
      <c r="AZ2" s="5">
        <f>_xlfn.POISSON.DIST(6,K2,FALSE) * _xlfn.POISSON.DIST(2,L2,FALSE)</f>
        <v>2.1737658497230634E-3</v>
      </c>
      <c r="BA2" s="5">
        <f>_xlfn.POISSON.DIST(6,K2,FALSE) * _xlfn.POISSON.DIST(3,L2,FALSE)</f>
        <v>2.5071870317023141E-3</v>
      </c>
      <c r="BB2" s="5">
        <f>_xlfn.POISSON.DIST(6,K2,FALSE) * _xlfn.POISSON.DIST(4,L2,FALSE)</f>
        <v>2.1688122985062163E-3</v>
      </c>
      <c r="BC2" s="5">
        <f>_xlfn.POISSON.DIST(6,K2,FALSE) * _xlfn.POISSON.DIST(5,L2,FALSE)</f>
        <v>1.5008842106073259E-3</v>
      </c>
      <c r="BD2" s="5">
        <f>_xlfn.POISSON.DIST(0,K2,FALSE) * _xlfn.POISSON.DIST(6,L2,FALSE)</f>
        <v>1.0341890788908729E-2</v>
      </c>
      <c r="BE2" s="5">
        <f>_xlfn.POISSON.DIST(1,K2,FALSE) * _xlfn.POISSON.DIST(6,L2,FALSE)</f>
        <v>2.0477199723836312E-2</v>
      </c>
      <c r="BF2" s="5">
        <f>_xlfn.POISSON.DIST(2,K2,FALSE) * _xlfn.POISSON.DIST(6,L2,FALSE)</f>
        <v>2.0272681131944536E-2</v>
      </c>
      <c r="BG2" s="5">
        <f>_xlfn.POISSON.DIST(3,K2,FALSE) * _xlfn.POISSON.DIST(6,L2,FALSE)</f>
        <v>1.3380136796702734E-2</v>
      </c>
      <c r="BH2" s="5">
        <f>_xlfn.POISSON.DIST(4,K2,FALSE) * _xlfn.POISSON.DIST(6,L2,FALSE)</f>
        <v>6.6232505039642859E-3</v>
      </c>
      <c r="BI2" s="5">
        <f>_xlfn.POISSON.DIST(5,K2,FALSE) * _xlfn.POISSON.DIST(6,L2,FALSE)</f>
        <v>2.6228399846598494E-3</v>
      </c>
      <c r="BJ2" s="8">
        <f>SUM(N2,Q2,T2,W2,X2,Y2,AD2,AE2,AF2,AG2,AM2,AN2,AO2,AP2,AQ2,AX2,AY2,AZ2,BA2,BB2,BC2)</f>
        <v>0.18901068608092797</v>
      </c>
      <c r="BK2" s="8">
        <f>SUM(M2,P2,S2,V2,AC2,AL2,AY2)</f>
        <v>0.14613555358283087</v>
      </c>
      <c r="BL2" s="8">
        <f>SUM(O2,R2,U2,AA2,AB2,AH2,AI2,AJ2,AK2,AR2,AS2,AT2,AU2,AV2,BD2,BE2,BF2,BG2,BH2,BI2)</f>
        <v>0.56899759042340958</v>
      </c>
      <c r="BM2" s="8">
        <f>SUM(S2:BI2)</f>
        <v>0.84156436312428873</v>
      </c>
      <c r="BN2" s="8">
        <f>SUM(M2:R2)</f>
        <v>9.2145364870099E-2</v>
      </c>
    </row>
    <row r="3" spans="1:88" x14ac:dyDescent="0.25">
      <c r="A3" t="s">
        <v>16</v>
      </c>
      <c r="B3" t="s">
        <v>17</v>
      </c>
      <c r="C3" t="s">
        <v>223</v>
      </c>
      <c r="D3" t="s">
        <v>466</v>
      </c>
      <c r="E3">
        <f>VLOOKUP(A3,home!$A$2:$E$405,3,FALSE)</f>
        <v>1.7778</v>
      </c>
      <c r="F3">
        <f>VLOOKUP(B3,home!$B$2:$E$405,3,FALSE)</f>
        <v>0.9</v>
      </c>
      <c r="G3">
        <f>VLOOKUP(C3,away!$B$2:$E$405,4,FALSE)</f>
        <v>1.575</v>
      </c>
      <c r="H3">
        <f>VLOOKUP(A3,away!$A$2:$E$405,3,FALSE)</f>
        <v>1.2716000000000001</v>
      </c>
      <c r="I3">
        <f>VLOOKUP(C3,away!$B$2:$E$405,3,FALSE)</f>
        <v>1.2583</v>
      </c>
      <c r="J3">
        <f>VLOOKUP(B3,home!$B$2:$E$405,4,FALSE)</f>
        <v>1.4155</v>
      </c>
      <c r="K3" s="3">
        <f t="shared" ref="K3" si="0">E3*F3*G3</f>
        <v>2.5200315</v>
      </c>
      <c r="L3" s="3">
        <f t="shared" ref="L3" si="1">H3*I3*J3</f>
        <v>2.2648768333399998</v>
      </c>
      <c r="M3" s="5">
        <f>_xlfn.POISSON.DIST(0,K3,FALSE) * _xlfn.POISSON.DIST(0,L3,FALSE)</f>
        <v>8.3548895776640823E-3</v>
      </c>
      <c r="N3" s="5">
        <f>_xlfn.POISSON.DIST(1,K3,FALSE) * _xlfn.POISSON.DIST(0,L3,FALSE)</f>
        <v>2.1054584914735185E-2</v>
      </c>
      <c r="O3" s="5">
        <f>_xlfn.POISSON.DIST(0,K3,FALSE) * _xlfn.POISSON.DIST(1,L3,FALSE)</f>
        <v>1.8922795849565195E-2</v>
      </c>
      <c r="P3" s="5">
        <f>_xlfn.POISSON.DIST(1,K3,FALSE) * _xlfn.POISSON.DIST(1,L3,FALSE)</f>
        <v>4.7686041608973558E-2</v>
      </c>
      <c r="Q3" s="5">
        <f>_xlfn.POISSON.DIST(2,K3,FALSE) * _xlfn.POISSON.DIST(0,L3,FALSE)</f>
        <v>2.6529108602278743E-2</v>
      </c>
      <c r="R3" s="5">
        <f>_xlfn.POISSON.DIST(0,K3,FALSE) * _xlfn.POISSON.DIST(2,L3,FALSE)</f>
        <v>2.1428900970851261E-2</v>
      </c>
      <c r="S3" s="5">
        <f>_xlfn.POISSON.DIST(2,K3,FALSE) * _xlfn.POISSON.DIST(2,L3,FALSE)</f>
        <v>6.8042747399437414E-2</v>
      </c>
      <c r="T3" s="5">
        <f>_xlfn.POISSON.DIST(2,K3,FALSE) * _xlfn.POISSON.DIST(1,L3,FALSE)</f>
        <v>6.0085163482462033E-2</v>
      </c>
      <c r="U3" s="5">
        <f>_xlfn.POISSON.DIST(1,K3,FALSE) * _xlfn.POISSON.DIST(2,L3,FALSE)</f>
        <v>5.4001505456925759E-2</v>
      </c>
      <c r="V3" s="5">
        <f>_xlfn.POISSON.DIST(3,K3,FALSE) * _xlfn.POISSON.DIST(3,L3,FALSE)</f>
        <v>4.3150903212849478E-2</v>
      </c>
      <c r="W3" s="5">
        <f>_xlfn.POISSON.DIST(3,K3,FALSE) * _xlfn.POISSON.DIST(0,L3,FALSE)</f>
        <v>2.2284729781554467E-2</v>
      </c>
      <c r="X3" s="5">
        <f>_xlfn.POISSON.DIST(3,K3,FALSE) * _xlfn.POISSON.DIST(1,L3,FALSE)</f>
        <v>5.0472168219484671E-2</v>
      </c>
      <c r="Y3" s="5">
        <f>_xlfn.POISSON.DIST(3,K3,FALSE) * _xlfn.POISSON.DIST(2,L3,FALSE)</f>
        <v>5.7156622264375116E-2</v>
      </c>
      <c r="Z3" s="5">
        <f>_xlfn.POISSON.DIST(0,K3,FALSE) * _xlfn.POISSON.DIST(3,L3,FALSE)</f>
        <v>1.6177940457606014E-2</v>
      </c>
      <c r="AA3" s="5">
        <f>_xlfn.POISSON.DIST(1,K3,FALSE) * _xlfn.POISSON.DIST(3,L3,FALSE)</f>
        <v>4.0768919558291573E-2</v>
      </c>
      <c r="AB3" s="5">
        <f>_xlfn.POISSON.DIST(2,K3,FALSE) * _xlfn.POISSON.DIST(3,L3,FALSE)</f>
        <v>5.1369480753930434E-2</v>
      </c>
      <c r="AC3" s="5">
        <f>_xlfn.POISSON.DIST(4,K3,FALSE) * _xlfn.POISSON.DIST(4,L3,FALSE)</f>
        <v>1.5392900670208765E-2</v>
      </c>
      <c r="AD3" s="5">
        <f>_xlfn.POISSON.DIST(4,K3,FALSE) * _xlfn.POISSON.DIST(0,L3,FALSE)</f>
        <v>1.4039555254626346E-2</v>
      </c>
      <c r="AE3" s="5">
        <f>_xlfn.POISSON.DIST(4,K3,FALSE) * _xlfn.POISSON.DIST(1,L3,FALSE)</f>
        <v>3.1797863446600079E-2</v>
      </c>
      <c r="AF3" s="5">
        <f>_xlfn.POISSON.DIST(4,K3,FALSE) * _xlfn.POISSON.DIST(2,L3,FALSE)</f>
        <v>3.6009122134956661E-2</v>
      </c>
      <c r="AG3" s="5">
        <f>_xlfn.POISSON.DIST(4,K3,FALSE) * _xlfn.POISSON.DIST(3,L3,FALSE)</f>
        <v>2.7185408837457976E-2</v>
      </c>
      <c r="AH3" s="5">
        <f>_xlfn.POISSON.DIST(0,K3,FALSE) * _xlfn.POISSON.DIST(4,L3,FALSE)</f>
        <v>9.1602606383964433E-3</v>
      </c>
      <c r="AI3" s="5">
        <f>_xlfn.POISSON.DIST(1,K3,FALSE) * _xlfn.POISSON.DIST(4,L3,FALSE)</f>
        <v>2.3084145356969149E-2</v>
      </c>
      <c r="AJ3" s="5">
        <f>_xlfn.POISSON.DIST(2,K3,FALSE) * _xlfn.POISSON.DIST(4,L3,FALSE)</f>
        <v>2.9086386725070502E-2</v>
      </c>
      <c r="AK3" s="5">
        <f>_xlfn.POISSON.DIST(3,K3,FALSE) * _xlfn.POISSON.DIST(4,L3,FALSE)</f>
        <v>2.4432870256119833E-2</v>
      </c>
      <c r="AL3" s="5">
        <f>_xlfn.POISSON.DIST(5,K3,FALSE) * _xlfn.POISSON.DIST(5,L3,FALSE)</f>
        <v>3.5142367592970445E-3</v>
      </c>
      <c r="AM3" s="5">
        <f>_xlfn.POISSON.DIST(5,K3,FALSE) * _xlfn.POISSON.DIST(0,L3,FALSE)</f>
        <v>7.0760242975297805E-3</v>
      </c>
      <c r="AN3" s="5">
        <f>_xlfn.POISSON.DIST(5,K3,FALSE) * _xlfn.POISSON.DIST(1,L3,FALSE)</f>
        <v>1.6026323503626146E-2</v>
      </c>
      <c r="AO3" s="5">
        <f>_xlfn.POISSON.DIST(5,K3,FALSE) * _xlfn.POISSON.DIST(2,L3,FALSE)</f>
        <v>1.8148824413487603E-2</v>
      </c>
      <c r="AP3" s="5">
        <f>_xlfn.POISSON.DIST(5,K3,FALSE) * _xlfn.POISSON.DIST(3,L3,FALSE)</f>
        <v>1.3701617322154493E-2</v>
      </c>
      <c r="AQ3" s="5">
        <f>_xlfn.POISSON.DIST(5,K3,FALSE) * _xlfn.POISSON.DIST(4,L3,FALSE)</f>
        <v>7.7581189130594376E-3</v>
      </c>
      <c r="AR3" s="5">
        <f>_xlfn.POISSON.DIST(0,K3,FALSE) * _xlfn.POISSON.DIST(5,L3,FALSE)</f>
        <v>4.1493724214520765E-3</v>
      </c>
      <c r="AS3" s="5">
        <f>_xlfn.POISSON.DIST(1,K3,FALSE) * _xlfn.POISSON.DIST(5,L3,FALSE)</f>
        <v>1.045654920729051E-2</v>
      </c>
      <c r="AT3" s="5">
        <f>_xlfn.POISSON.DIST(2,K3,FALSE) * _xlfn.POISSON.DIST(5,L3,FALSE)</f>
        <v>1.3175416691836059E-2</v>
      </c>
      <c r="AU3" s="5">
        <f>_xlfn.POISSON.DIST(3,K3,FALSE) * _xlfn.POISSON.DIST(5,L3,FALSE)</f>
        <v>1.1067488363017554E-2</v>
      </c>
      <c r="AV3" s="5">
        <f>_xlfn.POISSON.DIST(4,K3,FALSE) * _xlfn.POISSON.DIST(5,L3,FALSE)</f>
        <v>6.9726048251719189E-3</v>
      </c>
      <c r="AW3" s="5">
        <f>_xlfn.POISSON.DIST(6,K3,FALSE) * _xlfn.POISSON.DIST(6,L3,FALSE)</f>
        <v>5.5715890400950591E-4</v>
      </c>
      <c r="AX3" s="5">
        <f>_xlfn.POISSON.DIST(6,K3,FALSE) * _xlfn.POISSON.DIST(0,L3,FALSE)</f>
        <v>2.9719673540900726E-3</v>
      </c>
      <c r="AY3" s="5">
        <f>_xlfn.POISSON.DIST(6,K3,FALSE) * _xlfn.POISSON.DIST(1,L3,FALSE)</f>
        <v>6.7311400097213817E-3</v>
      </c>
      <c r="AZ3" s="5">
        <f>_xlfn.POISSON.DIST(6,K3,FALSE) * _xlfn.POISSON.DIST(2,L3,FALSE)</f>
        <v>7.6226015349929706E-3</v>
      </c>
      <c r="BA3" s="5">
        <f>_xlfn.POISSON.DIST(6,K3,FALSE) * _xlfn.POISSON.DIST(3,L3,FALSE)</f>
        <v>5.7547512087958328E-3</v>
      </c>
      <c r="BB3" s="5">
        <f>_xlfn.POISSON.DIST(6,K3,FALSE) * _xlfn.POISSON.DIST(4,L3,FALSE)</f>
        <v>3.2584506736092599E-3</v>
      </c>
      <c r="BC3" s="5">
        <f>_xlfn.POISSON.DIST(6,K3,FALSE) * _xlfn.POISSON.DIST(5,L3,FALSE)</f>
        <v>1.4759978886477463E-3</v>
      </c>
      <c r="BD3" s="5">
        <f>_xlfn.POISSON.DIST(0,K3,FALSE) * _xlfn.POISSON.DIST(6,L3,FALSE)</f>
        <v>1.5663029117077853E-3</v>
      </c>
      <c r="BE3" s="5">
        <f>_xlfn.POISSON.DIST(1,K3,FALSE) * _xlfn.POISSON.DIST(6,L3,FALSE)</f>
        <v>3.9471326760453385E-3</v>
      </c>
      <c r="BF3" s="5">
        <f>_xlfn.POISSON.DIST(2,K3,FALSE) * _xlfn.POISSON.DIST(6,L3,FALSE)</f>
        <v>4.9734493391567743E-3</v>
      </c>
      <c r="BG3" s="5">
        <f>_xlfn.POISSON.DIST(3,K3,FALSE) * _xlfn.POISSON.DIST(6,L3,FALSE)</f>
        <v>4.1777496661097513E-3</v>
      </c>
      <c r="BH3" s="5">
        <f>_xlfn.POISSON.DIST(4,K3,FALSE) * _xlfn.POISSON.DIST(6,L3,FALSE)</f>
        <v>2.6320151894277644E-3</v>
      </c>
      <c r="BI3" s="5">
        <f>_xlfn.POISSON.DIST(5,K3,FALSE) * _xlfn.POISSON.DIST(6,L3,FALSE)</f>
        <v>1.3265522371672864E-3</v>
      </c>
      <c r="BJ3" s="8">
        <f>SUM(N3,Q3,T3,W3,X3,Y3,AD3,AE3,AF3,AG3,AM3,AN3,AO3,AP3,AQ3,AX3,AY3,AZ3,BA3,BB3,BC3)</f>
        <v>0.43714014405824586</v>
      </c>
      <c r="BK3" s="8">
        <f>SUM(M3,P3,S3,V3,AC3,AL3,AY3)</f>
        <v>0.19287285923815173</v>
      </c>
      <c r="BL3" s="8">
        <f>SUM(O3,R3,U3,AA3,AB3,AH3,AI3,AJ3,AK3,AR3,AS3,AT3,AU3,AV3,BD3,BE3,BF3,BG3,BH3,BI3)</f>
        <v>0.33669989909450299</v>
      </c>
      <c r="BM3" s="8">
        <f>SUM(S3:BI3)</f>
        <v>0.83274054021872701</v>
      </c>
      <c r="BN3" s="8">
        <f>SUM(M3:R3)</f>
        <v>0.14397632152406803</v>
      </c>
    </row>
    <row r="4" spans="1:88" x14ac:dyDescent="0.25">
      <c r="A4" t="s">
        <v>16</v>
      </c>
      <c r="B4" t="s">
        <v>225</v>
      </c>
      <c r="C4" t="s">
        <v>222</v>
      </c>
      <c r="D4" t="s">
        <v>466</v>
      </c>
      <c r="E4">
        <f>VLOOKUP(A4,home!$A$2:$E$405,3,FALSE)</f>
        <v>1.7778</v>
      </c>
      <c r="F4">
        <f>VLOOKUP(B4,home!$B$2:$E$405,3,FALSE)</f>
        <v>0.45</v>
      </c>
      <c r="G4">
        <f>VLOOKUP(C4,away!$B$2:$E$405,4,FALSE)</f>
        <v>0.84370000000000001</v>
      </c>
      <c r="H4">
        <f>VLOOKUP(A4,away!$A$2:$E$405,3,FALSE)</f>
        <v>1.2716000000000001</v>
      </c>
      <c r="I4">
        <f>VLOOKUP(C4,away!$B$2:$E$405,3,FALSE)</f>
        <v>1.1796</v>
      </c>
      <c r="J4">
        <f>VLOOKUP(B4,home!$B$2:$E$405,4,FALSE)</f>
        <v>0.94369999999999998</v>
      </c>
      <c r="K4" s="3">
        <f t="shared" ref="K4:K10" si="2">E4*F4*G4</f>
        <v>0.67496843699999998</v>
      </c>
      <c r="L4" s="3">
        <f t="shared" ref="L4:L10" si="3">H4*I4*J4</f>
        <v>1.415530522032</v>
      </c>
      <c r="M4" s="5">
        <f t="shared" ref="M4:M10" si="4">_xlfn.POISSON.DIST(0,K4,FALSE) * _xlfn.POISSON.DIST(0,L4,FALSE)</f>
        <v>0.12362543639791787</v>
      </c>
      <c r="N4" s="5">
        <f t="shared" ref="N4:N10" si="5">_xlfn.POISSON.DIST(1,K4,FALSE) * _xlfn.POISSON.DIST(0,L4,FALSE)</f>
        <v>8.3443267578945532E-2</v>
      </c>
      <c r="O4" s="5">
        <f t="shared" ref="O4:O10" si="6">_xlfn.POISSON.DIST(0,K4,FALSE) * _xlfn.POISSON.DIST(1,L4,FALSE)</f>
        <v>0.17499557852077849</v>
      </c>
      <c r="P4" s="5">
        <f t="shared" ref="P4:P10" si="7">_xlfn.POISSON.DIST(1,K4,FALSE) * _xlfn.POISSON.DIST(1,L4,FALSE)</f>
        <v>0.11811649211608063</v>
      </c>
      <c r="Q4" s="5">
        <f t="shared" ref="Q4:Q10" si="8">_xlfn.POISSON.DIST(2,K4,FALSE) * _xlfn.POISSON.DIST(0,L4,FALSE)</f>
        <v>2.8160785947966817E-2</v>
      </c>
      <c r="R4" s="5">
        <f t="shared" ref="R4:R10" si="9">_xlfn.POISSON.DIST(0,K4,FALSE) * _xlfn.POISSON.DIST(2,L4,FALSE)</f>
        <v>0.12385579130840473</v>
      </c>
      <c r="S4" s="5">
        <f t="shared" ref="S4:S10" si="10">_xlfn.POISSON.DIST(2,K4,FALSE) * _xlfn.POISSON.DIST(2,L4,FALSE)</f>
        <v>2.8213258768409719E-2</v>
      </c>
      <c r="T4" s="5">
        <f t="shared" ref="T4:T10" si="11">_xlfn.POISSON.DIST(2,K4,FALSE) * _xlfn.POISSON.DIST(1,L4,FALSE)</f>
        <v>3.9862452033756879E-2</v>
      </c>
      <c r="U4" s="5">
        <f t="shared" ref="U4:U10" si="12">_xlfn.POISSON.DIST(1,K4,FALSE) * _xlfn.POISSON.DIST(2,L4,FALSE)</f>
        <v>8.3598749872832126E-2</v>
      </c>
      <c r="V4" s="5">
        <f t="shared" ref="V4:V10" si="13">_xlfn.POISSON.DIST(3,K4,FALSE) * _xlfn.POISSON.DIST(3,L4,FALSE)</f>
        <v>2.9951146103420214E-3</v>
      </c>
      <c r="W4" s="5">
        <f t="shared" ref="W4:W10" si="14">_xlfn.POISSON.DIST(3,K4,FALSE) * _xlfn.POISSON.DIST(0,L4,FALSE)</f>
        <v>6.3358805586635767E-3</v>
      </c>
      <c r="X4" s="5">
        <f t="shared" ref="X4:X10" si="15">_xlfn.POISSON.DIST(3,K4,FALSE) * _xlfn.POISSON.DIST(1,L4,FALSE)</f>
        <v>8.9686323147374521E-3</v>
      </c>
      <c r="Y4" s="5">
        <f t="shared" ref="Y4:Y10" si="16">_xlfn.POISSON.DIST(3,K4,FALSE) * _xlfn.POISSON.DIST(2,L4,FALSE)</f>
        <v>6.3476863911966861E-3</v>
      </c>
      <c r="Z4" s="5">
        <f t="shared" ref="Z4:Z10" si="17">_xlfn.POISSON.DIST(0,K4,FALSE) * _xlfn.POISSON.DIST(3,L4,FALSE)</f>
        <v>5.8440550975824179E-2</v>
      </c>
      <c r="AA4" s="5">
        <f t="shared" ref="AA4:AA10" si="18">_xlfn.POISSON.DIST(1,K4,FALSE) * _xlfn.POISSON.DIST(3,L4,FALSE)</f>
        <v>3.9445527349570866E-2</v>
      </c>
      <c r="AB4" s="5">
        <f t="shared" ref="AB4:AB10" si="19">_xlfn.POISSON.DIST(2,K4,FALSE) * _xlfn.POISSON.DIST(3,L4,FALSE)</f>
        <v>1.3312242970890299E-2</v>
      </c>
      <c r="AC4" s="5">
        <f t="shared" ref="AC4:AC10" si="20">_xlfn.POISSON.DIST(4,K4,FALSE) * _xlfn.POISSON.DIST(4,L4,FALSE)</f>
        <v>1.7885297393436527E-4</v>
      </c>
      <c r="AD4" s="5">
        <f t="shared" ref="AD4:AD10" si="21">_xlfn.POISSON.DIST(4,K4,FALSE) * _xlfn.POISSON.DIST(0,L4,FALSE)</f>
        <v>1.0691298494249601E-3</v>
      </c>
      <c r="AE4" s="5">
        <f t="shared" ref="AE4:AE10" si="22">_xlfn.POISSON.DIST(4,K4,FALSE) * _xlfn.POISSON.DIST(1,L4,FALSE)</f>
        <v>1.5133859338765073E-3</v>
      </c>
      <c r="AF4" s="5">
        <f t="shared" ref="AF4:AF10" si="23">_xlfn.POISSON.DIST(4,K4,FALSE) * _xlfn.POISSON.DIST(2,L4,FALSE)</f>
        <v>1.0711219905080492E-3</v>
      </c>
      <c r="AG4" s="5">
        <f t="shared" ref="AG4:AG10" si="24">_xlfn.POISSON.DIST(4,K4,FALSE) * _xlfn.POISSON.DIST(3,L4,FALSE)</f>
        <v>5.0540195679460442E-4</v>
      </c>
      <c r="AH4" s="5">
        <f t="shared" ref="AH4:AH10" si="25">_xlfn.POISSON.DIST(0,K4,FALSE) * _xlfn.POISSON.DIST(4,L4,FALSE)</f>
        <v>2.0681095907661536E-2</v>
      </c>
      <c r="AI4" s="5">
        <f t="shared" ref="AI4:AI10" si="26">_xlfn.POISSON.DIST(1,K4,FALSE) * _xlfn.POISSON.DIST(4,L4,FALSE)</f>
        <v>1.3959086980241404E-2</v>
      </c>
      <c r="AJ4" s="5">
        <f t="shared" ref="AJ4:AJ10" si="27">_xlfn.POISSON.DIST(2,K4,FALSE) * _xlfn.POISSON.DIST(4,L4,FALSE)</f>
        <v>4.7109715605002942E-3</v>
      </c>
      <c r="AK4" s="5">
        <f t="shared" ref="AK4:AK10" si="28">_xlfn.POISSON.DIST(3,K4,FALSE) * _xlfn.POISSON.DIST(4,L4,FALSE)</f>
        <v>1.0599190369807786E-3</v>
      </c>
      <c r="AL4" s="5">
        <f t="shared" ref="AL4:AL10" si="29">_xlfn.POISSON.DIST(5,K4,FALSE) * _xlfn.POISSON.DIST(5,L4,FALSE)</f>
        <v>6.8353201416118285E-6</v>
      </c>
      <c r="AM4" s="5">
        <f t="shared" ref="AM4:AM10" si="30">_xlfn.POISSON.DIST(5,K4,FALSE) * _xlfn.POISSON.DIST(0,L4,FALSE)</f>
        <v>1.4432578068328215E-4</v>
      </c>
      <c r="AN4" s="5">
        <f t="shared" ref="AN4:AN10" si="31">_xlfn.POISSON.DIST(5,K4,FALSE) * _xlfn.POISSON.DIST(1,L4,FALSE)</f>
        <v>2.0429754767328233E-4</v>
      </c>
      <c r="AO4" s="5">
        <f t="shared" ref="AO4:AO10" si="32">_xlfn.POISSON.DIST(5,K4,FALSE) * _xlfn.POISSON.DIST(2,L4,FALSE)</f>
        <v>1.4459470715390941E-4</v>
      </c>
      <c r="AP4" s="5">
        <f t="shared" ref="AP4:AP10" si="33">_xlfn.POISSON.DIST(5,K4,FALSE) * _xlfn.POISSON.DIST(3,L4,FALSE)</f>
        <v>6.8226073766879155E-5</v>
      </c>
      <c r="AQ4" s="5">
        <f t="shared" ref="AQ4:AQ10" si="34">_xlfn.POISSON.DIST(5,K4,FALSE) * _xlfn.POISSON.DIST(4,L4,FALSE)</f>
        <v>2.414402245385606E-5</v>
      </c>
      <c r="AR4" s="5">
        <f t="shared" ref="AR4:AR10" si="35">_xlfn.POISSON.DIST(0,K4,FALSE) * _xlfn.POISSON.DIST(5,L4,FALSE)</f>
        <v>5.8549444972731896E-3</v>
      </c>
      <c r="AS4" s="5">
        <f t="shared" ref="AS4:AS10" si="36">_xlfn.POISSON.DIST(1,K4,FALSE) * _xlfn.POISSON.DIST(5,L4,FALSE)</f>
        <v>3.9519027360462354E-3</v>
      </c>
      <c r="AT4" s="5">
        <f t="shared" ref="AT4:AT10" si="37">_xlfn.POISSON.DIST(2,K4,FALSE) * _xlfn.POISSON.DIST(5,L4,FALSE)</f>
        <v>1.3337048064625753E-3</v>
      </c>
      <c r="AU4" s="5">
        <f t="shared" ref="AU4:AU10" si="38">_xlfn.POISSON.DIST(3,K4,FALSE) * _xlfn.POISSON.DIST(5,L4,FALSE)</f>
        <v>3.0006954954581074E-4</v>
      </c>
      <c r="AV4" s="5">
        <f t="shared" ref="AV4:AV10" si="39">_xlfn.POISSON.DIST(4,K4,FALSE) * _xlfn.POISSON.DIST(5,L4,FALSE)</f>
        <v>5.0634368712057471E-5</v>
      </c>
      <c r="AW4" s="5">
        <f t="shared" ref="AW4:AW10" si="40">_xlfn.POISSON.DIST(6,K4,FALSE) * _xlfn.POISSON.DIST(6,L4,FALSE)</f>
        <v>1.8140909731978354E-7</v>
      </c>
      <c r="AX4" s="5">
        <f t="shared" ref="AX4:AX10" si="41">_xlfn.POISSON.DIST(6,K4,FALSE) * _xlfn.POISSON.DIST(0,L4,FALSE)</f>
        <v>1.6235891101099952E-5</v>
      </c>
      <c r="AY4" s="5">
        <f t="shared" ref="AY4:AY10" si="42">_xlfn.POISSON.DIST(6,K4,FALSE) * _xlfn.POISSON.DIST(1,L4,FALSE)</f>
        <v>2.2982399405994719E-5</v>
      </c>
      <c r="AZ4" s="5">
        <f t="shared" ref="AZ4:AZ10" si="43">_xlfn.POISSON.DIST(6,K4,FALSE) * _xlfn.POISSON.DIST(2,L4,FALSE)</f>
        <v>1.626614391435782E-5</v>
      </c>
      <c r="BA4" s="5">
        <f t="shared" ref="BA4:BA10" si="44">_xlfn.POISSON.DIST(6,K4,FALSE) * _xlfn.POISSON.DIST(3,L4,FALSE)</f>
        <v>7.6750743955128522E-6</v>
      </c>
      <c r="BB4" s="5">
        <f t="shared" ref="BB4:BB10" si="45">_xlfn.POISSON.DIST(6,K4,FALSE) * _xlfn.POISSON.DIST(4,L4,FALSE)</f>
        <v>2.7160755164286874E-6</v>
      </c>
      <c r="BC4" s="5">
        <f t="shared" ref="BC4:BC10" si="46">_xlfn.POISSON.DIST(6,K4,FALSE) * _xlfn.POISSON.DIST(5,L4,FALSE)</f>
        <v>7.6893755872972549E-7</v>
      </c>
      <c r="BD4" s="5">
        <f t="shared" ref="BD4:BD10" si="47">_xlfn.POISSON.DIST(0,K4,FALSE) * _xlfn.POISSON.DIST(6,L4,FALSE)</f>
        <v>1.3813087734489188E-3</v>
      </c>
      <c r="BE4" s="5">
        <f t="shared" ref="BE4:BE10" si="48">_xlfn.POISSON.DIST(1,K4,FALSE) * _xlfn.POISSON.DIST(6,L4,FALSE)</f>
        <v>9.3233982382920377E-4</v>
      </c>
      <c r="BF4" s="5">
        <f t="shared" ref="BF4:BF10" si="49">_xlfn.POISSON.DIST(2,K4,FALSE) * _xlfn.POISSON.DIST(6,L4,FALSE)</f>
        <v>3.146499768214265E-4</v>
      </c>
      <c r="BG4" s="5">
        <f t="shared" ref="BG4:BG10" si="50">_xlfn.POISSON.DIST(3,K4,FALSE) * _xlfn.POISSON.DIST(6,L4,FALSE)</f>
        <v>7.0792934352414838E-5</v>
      </c>
      <c r="BH4" s="5">
        <f t="shared" ref="BH4:BH10" si="51">_xlfn.POISSON.DIST(4,K4,FALSE) * _xlfn.POISSON.DIST(6,L4,FALSE)</f>
        <v>1.1945749062623259E-5</v>
      </c>
      <c r="BI4" s="5">
        <f t="shared" ref="BI4:BI10" si="52">_xlfn.POISSON.DIST(5,K4,FALSE) * _xlfn.POISSON.DIST(6,L4,FALSE)</f>
        <v>1.6126007147186078E-6</v>
      </c>
      <c r="BJ4" s="8">
        <f t="shared" ref="BJ4:BJ10" si="53">SUM(N4,Q4,T4,W4,X4,Y4,AD4,AE4,AF4,AG4,AM4,AN4,AO4,AP4,AQ4,AX4,AY4,AZ4,BA4,BB4,BC4)</f>
        <v>0.17792997720949441</v>
      </c>
      <c r="BK4" s="8">
        <f t="shared" ref="BK4:BK10" si="54">SUM(M4,P4,S4,V4,AC4,AL4,AY4)</f>
        <v>0.27315897258623228</v>
      </c>
      <c r="BL4" s="8">
        <f t="shared" ref="BL4:BL10" si="55">SUM(O4,R4,U4,AA4,AB4,AH4,AI4,AJ4,AK4,AR4,AS4,AT4,AU4,AV4,BD4,BE4,BF4,BG4,BH4,BI4)</f>
        <v>0.48982286932412966</v>
      </c>
      <c r="BM4" s="8">
        <f t="shared" ref="BM4:BM10" si="56">SUM(S4:BI4)</f>
        <v>0.34713221723527787</v>
      </c>
      <c r="BN4" s="8">
        <f t="shared" ref="BN4:BN10" si="57">SUM(M4:R4)</f>
        <v>0.65219735187009409</v>
      </c>
    </row>
    <row r="5" spans="1:88" x14ac:dyDescent="0.25">
      <c r="A5" t="s">
        <v>16</v>
      </c>
      <c r="B5" t="s">
        <v>226</v>
      </c>
      <c r="C5" t="s">
        <v>47</v>
      </c>
      <c r="D5" t="s">
        <v>466</v>
      </c>
      <c r="E5">
        <f>VLOOKUP(A5,home!$A$2:$E$405,3,FALSE)</f>
        <v>1.7778</v>
      </c>
      <c r="F5">
        <f>VLOOKUP(B5,home!$B$2:$E$405,3,FALSE)</f>
        <v>0.67500000000000004</v>
      </c>
      <c r="G5">
        <f>VLOOKUP(C5,away!$B$2:$E$405,4,FALSE)</f>
        <v>0.78749999999999998</v>
      </c>
      <c r="H5">
        <f>VLOOKUP(A5,away!$A$2:$E$405,3,FALSE)</f>
        <v>1.2716000000000001</v>
      </c>
      <c r="I5">
        <f>VLOOKUP(C5,away!$B$2:$E$405,3,FALSE)</f>
        <v>0.62909999999999999</v>
      </c>
      <c r="J5">
        <f>VLOOKUP(B5,home!$B$2:$E$405,4,FALSE)</f>
        <v>0.94369999999999998</v>
      </c>
      <c r="K5" s="3">
        <f t="shared" si="2"/>
        <v>0.94501181249999999</v>
      </c>
      <c r="L5" s="3">
        <f t="shared" si="3"/>
        <v>0.754925611572</v>
      </c>
      <c r="M5" s="5">
        <f t="shared" si="4"/>
        <v>0.18269495600146124</v>
      </c>
      <c r="N5" s="5">
        <f t="shared" si="5"/>
        <v>0.17264889150554866</v>
      </c>
      <c r="O5" s="5">
        <f t="shared" si="6"/>
        <v>0.13792110139052274</v>
      </c>
      <c r="P5" s="5">
        <f t="shared" si="7"/>
        <v>0.13033707000705416</v>
      </c>
      <c r="Q5" s="5">
        <f t="shared" si="8"/>
        <v>8.1577620943887166E-2</v>
      </c>
      <c r="R5" s="5">
        <f t="shared" si="9"/>
        <v>5.20600859079621E-2</v>
      </c>
      <c r="S5" s="5">
        <f t="shared" si="10"/>
        <v>2.3246060249588751E-2</v>
      </c>
      <c r="T5" s="5">
        <f t="shared" si="11"/>
        <v>6.158503538165281E-2</v>
      </c>
      <c r="U5" s="5">
        <f t="shared" si="12"/>
        <v>4.9197396142788972E-2</v>
      </c>
      <c r="V5" s="5">
        <f t="shared" si="13"/>
        <v>1.8426728894320409E-3</v>
      </c>
      <c r="W5" s="5">
        <f t="shared" si="14"/>
        <v>2.5697271809206928E-2</v>
      </c>
      <c r="X5" s="5">
        <f t="shared" si="15"/>
        <v>1.9399528636297455E-2</v>
      </c>
      <c r="Y5" s="5">
        <f t="shared" si="16"/>
        <v>7.3226005099826909E-3</v>
      </c>
      <c r="Z5" s="5">
        <f t="shared" si="17"/>
        <v>1.3100497397519718E-2</v>
      </c>
      <c r="AA5" s="5">
        <f t="shared" si="18"/>
        <v>1.2380124790281642E-2</v>
      </c>
      <c r="AB5" s="5">
        <f t="shared" si="19"/>
        <v>5.8496820835201163E-3</v>
      </c>
      <c r="AC5" s="5">
        <f t="shared" si="20"/>
        <v>8.2161746089778366E-5</v>
      </c>
      <c r="AD5" s="5">
        <f t="shared" si="21"/>
        <v>6.0710563521809476E-3</v>
      </c>
      <c r="AE5" s="5">
        <f t="shared" si="22"/>
        <v>4.5831959295582767E-3</v>
      </c>
      <c r="AF5" s="5">
        <f t="shared" si="23"/>
        <v>1.7299859950380414E-3</v>
      </c>
      <c r="AG5" s="5">
        <f t="shared" si="24"/>
        <v>4.3533691177169621E-4</v>
      </c>
      <c r="AH5" s="5">
        <f t="shared" si="25"/>
        <v>2.4724752524299914E-3</v>
      </c>
      <c r="AI5" s="5">
        <f t="shared" si="26"/>
        <v>2.336518319660261E-3</v>
      </c>
      <c r="AJ5" s="5">
        <f t="shared" si="27"/>
        <v>1.1040187061007985E-3</v>
      </c>
      <c r="AK5" s="5">
        <f t="shared" si="28"/>
        <v>3.4777023949540686E-4</v>
      </c>
      <c r="AL5" s="5">
        <f t="shared" si="29"/>
        <v>2.3446123497617767E-6</v>
      </c>
      <c r="AM5" s="5">
        <f t="shared" si="30"/>
        <v>1.1474439934328316E-3</v>
      </c>
      <c r="AN5" s="5">
        <f t="shared" si="31"/>
        <v>8.6623485848689823E-4</v>
      </c>
      <c r="AO5" s="5">
        <f t="shared" si="32"/>
        <v>3.2697144015410328E-4</v>
      </c>
      <c r="AP5" s="5">
        <f t="shared" si="33"/>
        <v>8.2279704808304672E-5</v>
      </c>
      <c r="AQ5" s="5">
        <f t="shared" si="34"/>
        <v>1.5528764118093257E-5</v>
      </c>
      <c r="AR5" s="5">
        <f t="shared" si="35"/>
        <v>3.7330697840746936E-4</v>
      </c>
      <c r="AS5" s="5">
        <f t="shared" si="36"/>
        <v>3.5277950428374096E-4</v>
      </c>
      <c r="AT5" s="5">
        <f t="shared" si="37"/>
        <v>1.6669039937801475E-4</v>
      </c>
      <c r="AU5" s="5">
        <f t="shared" si="38"/>
        <v>5.2508132147522206E-5</v>
      </c>
      <c r="AV5" s="5">
        <f t="shared" si="39"/>
        <v>1.2405201282929867E-5</v>
      </c>
      <c r="AW5" s="5">
        <f t="shared" si="40"/>
        <v>4.6463288474979399E-8</v>
      </c>
      <c r="AX5" s="5">
        <f t="shared" si="41"/>
        <v>1.8072468799603297E-4</v>
      </c>
      <c r="AY5" s="5">
        <f t="shared" si="42"/>
        <v>1.3643369561156405E-4</v>
      </c>
      <c r="AZ5" s="5">
        <f t="shared" si="43"/>
        <v>5.1498645549294041E-5</v>
      </c>
      <c r="BA5" s="5">
        <f t="shared" si="44"/>
        <v>1.2959215495476822E-5</v>
      </c>
      <c r="BB5" s="5">
        <f t="shared" si="45"/>
        <v>2.445810920854044E-6</v>
      </c>
      <c r="BC5" s="5">
        <f t="shared" si="46"/>
        <v>3.6928106104304327E-7</v>
      </c>
      <c r="BD5" s="5">
        <f t="shared" si="47"/>
        <v>4.6969833163059015E-5</v>
      </c>
      <c r="BE5" s="5">
        <f t="shared" si="48"/>
        <v>4.4387047170245012E-5</v>
      </c>
      <c r="BF5" s="5">
        <f t="shared" si="49"/>
        <v>2.0973141948938112E-5</v>
      </c>
      <c r="BG5" s="5">
        <f t="shared" si="50"/>
        <v>6.6066222956619296E-6</v>
      </c>
      <c r="BH5" s="5">
        <f t="shared" si="51"/>
        <v>1.5608340275315975E-6</v>
      </c>
      <c r="BI5" s="5">
        <f t="shared" si="52"/>
        <v>2.9500131867386209E-7</v>
      </c>
      <c r="BJ5" s="8">
        <f t="shared" si="53"/>
        <v>0.38387341407275927</v>
      </c>
      <c r="BK5" s="8">
        <f t="shared" si="54"/>
        <v>0.3383416992015873</v>
      </c>
      <c r="BL5" s="8">
        <f t="shared" si="55"/>
        <v>0.26474765552818574</v>
      </c>
      <c r="BM5" s="8">
        <f t="shared" si="56"/>
        <v>0.24268715321129281</v>
      </c>
      <c r="BN5" s="8">
        <f t="shared" si="57"/>
        <v>0.75723972575643606</v>
      </c>
    </row>
    <row r="6" spans="1:88" x14ac:dyDescent="0.25">
      <c r="A6" t="s">
        <v>16</v>
      </c>
      <c r="B6" t="s">
        <v>58</v>
      </c>
      <c r="C6" t="s">
        <v>55</v>
      </c>
      <c r="D6" t="s">
        <v>466</v>
      </c>
      <c r="E6">
        <f>VLOOKUP(A6,home!$A$2:$E$405,3,FALSE)</f>
        <v>1.7778</v>
      </c>
      <c r="F6">
        <f>VLOOKUP(B6,home!$B$2:$E$405,3,FALSE)</f>
        <v>1.2656000000000001</v>
      </c>
      <c r="G6">
        <f>VLOOKUP(C6,away!$B$2:$E$405,4,FALSE)</f>
        <v>1.125</v>
      </c>
      <c r="H6">
        <f>VLOOKUP(A6,away!$A$2:$E$405,3,FALSE)</f>
        <v>1.2716000000000001</v>
      </c>
      <c r="I6">
        <f>VLOOKUP(C6,away!$B$2:$E$405,3,FALSE)</f>
        <v>0.94369999999999998</v>
      </c>
      <c r="J6">
        <f>VLOOKUP(B6,home!$B$2:$E$405,4,FALSE)</f>
        <v>0.98299999999999998</v>
      </c>
      <c r="K6" s="3">
        <f t="shared" si="2"/>
        <v>2.5312316400000001</v>
      </c>
      <c r="L6" s="3">
        <f t="shared" si="3"/>
        <v>1.1796087683600001</v>
      </c>
      <c r="M6" s="5">
        <f t="shared" si="4"/>
        <v>2.4456960798110657E-2</v>
      </c>
      <c r="N6" s="5">
        <f t="shared" si="5"/>
        <v>6.1906232990417344E-2</v>
      </c>
      <c r="O6" s="5">
        <f t="shared" si="6"/>
        <v>2.8849645404888113E-2</v>
      </c>
      <c r="P6" s="5">
        <f t="shared" si="7"/>
        <v>7.30251352516334E-2</v>
      </c>
      <c r="Q6" s="5">
        <f t="shared" si="8"/>
        <v>7.8349507829278117E-2</v>
      </c>
      <c r="R6" s="5">
        <f t="shared" si="9"/>
        <v>1.7015647341841408E-2</v>
      </c>
      <c r="S6" s="5">
        <f t="shared" si="10"/>
        <v>5.4510763035316649E-2</v>
      </c>
      <c r="T6" s="5">
        <f t="shared" si="11"/>
        <v>9.2421766432106936E-2</v>
      </c>
      <c r="U6" s="5">
        <f t="shared" si="12"/>
        <v>4.3070544926750866E-2</v>
      </c>
      <c r="V6" s="5">
        <f t="shared" si="13"/>
        <v>1.8084630275762056E-2</v>
      </c>
      <c r="W6" s="5">
        <f t="shared" si="14"/>
        <v>6.6106917731965517E-2</v>
      </c>
      <c r="X6" s="5">
        <f t="shared" si="15"/>
        <v>7.7980299805879699E-2</v>
      </c>
      <c r="Y6" s="5">
        <f t="shared" si="16"/>
        <v>4.5993122705178663E-2</v>
      </c>
      <c r="Z6" s="5">
        <f t="shared" si="17"/>
        <v>6.6906022679192184E-3</v>
      </c>
      <c r="AA6" s="5">
        <f t="shared" si="18"/>
        <v>1.6935464151212883E-2</v>
      </c>
      <c r="AB6" s="5">
        <f t="shared" si="19"/>
        <v>2.1433791348817902E-2</v>
      </c>
      <c r="AC6" s="5">
        <f t="shared" si="20"/>
        <v>3.3748893177206665E-3</v>
      </c>
      <c r="AD6" s="5">
        <f t="shared" si="21"/>
        <v>4.1832980446507038E-2</v>
      </c>
      <c r="AE6" s="5">
        <f t="shared" si="22"/>
        <v>4.9346550541332135E-2</v>
      </c>
      <c r="AF6" s="5">
        <f t="shared" si="23"/>
        <v>2.9104811853437655E-2</v>
      </c>
      <c r="AG6" s="5">
        <f t="shared" si="24"/>
        <v>1.1444097087927711E-2</v>
      </c>
      <c r="AH6" s="5">
        <f t="shared" si="25"/>
        <v>1.9730732752117025E-3</v>
      </c>
      <c r="AI6" s="5">
        <f t="shared" si="26"/>
        <v>4.9943055022542886E-3</v>
      </c>
      <c r="AJ6" s="5">
        <f t="shared" si="27"/>
        <v>6.3208720535660751E-3</v>
      </c>
      <c r="AK6" s="5">
        <f t="shared" si="28"/>
        <v>5.3331971114594099E-3</v>
      </c>
      <c r="AL6" s="5">
        <f t="shared" si="29"/>
        <v>4.0307829074965549E-4</v>
      </c>
      <c r="AM6" s="5">
        <f t="shared" si="30"/>
        <v>2.1177792740339988E-2</v>
      </c>
      <c r="AN6" s="5">
        <f t="shared" si="31"/>
        <v>2.4981510011015801E-2</v>
      </c>
      <c r="AO6" s="5">
        <f t="shared" si="32"/>
        <v>1.4734204127933685E-2</v>
      </c>
      <c r="AP6" s="5">
        <f t="shared" si="33"/>
        <v>5.793532128038896E-3</v>
      </c>
      <c r="AQ6" s="5">
        <f t="shared" si="34"/>
        <v>1.7085253245025123E-3</v>
      </c>
      <c r="AR6" s="5">
        <f t="shared" si="35"/>
        <v>4.6549090721130141E-4</v>
      </c>
      <c r="AS6" s="5">
        <f t="shared" si="36"/>
        <v>1.1782653124655504E-3</v>
      </c>
      <c r="AT6" s="5">
        <f t="shared" si="37"/>
        <v>1.4912312196136439E-3</v>
      </c>
      <c r="AU6" s="5">
        <f t="shared" si="38"/>
        <v>1.2582172152139485E-3</v>
      </c>
      <c r="AV6" s="5">
        <f t="shared" si="39"/>
        <v>7.9620980628555891E-4</v>
      </c>
      <c r="AW6" s="5">
        <f t="shared" si="40"/>
        <v>3.343157137458744E-5</v>
      </c>
      <c r="AX6" s="5">
        <f t="shared" si="41"/>
        <v>8.934316508285153E-3</v>
      </c>
      <c r="AY6" s="5">
        <f t="shared" si="42"/>
        <v>1.0538998092476664E-2</v>
      </c>
      <c r="AZ6" s="5">
        <f t="shared" si="43"/>
        <v>6.2159472798073963E-3</v>
      </c>
      <c r="BA6" s="5">
        <f t="shared" si="44"/>
        <v>2.4441286383080989E-3</v>
      </c>
      <c r="BB6" s="5">
        <f t="shared" si="45"/>
        <v>7.2077889318700498E-4</v>
      </c>
      <c r="BC6" s="5">
        <f t="shared" si="46"/>
        <v>1.7004742049044134E-4</v>
      </c>
      <c r="BD6" s="5">
        <f t="shared" si="47"/>
        <v>9.1516192623050441E-5</v>
      </c>
      <c r="BE6" s="5">
        <f t="shared" si="48"/>
        <v>2.3164868233979986E-4</v>
      </c>
      <c r="BF6" s="5">
        <f t="shared" si="49"/>
        <v>2.9317823705140536E-4</v>
      </c>
      <c r="BG6" s="5">
        <f t="shared" si="50"/>
        <v>2.4736734326131262E-4</v>
      </c>
      <c r="BH6" s="5">
        <f t="shared" si="51"/>
        <v>1.5653601149144382E-4</v>
      </c>
      <c r="BI6" s="5">
        <f t="shared" si="52"/>
        <v>7.9245781017309234E-5</v>
      </c>
      <c r="BJ6" s="8">
        <f t="shared" si="53"/>
        <v>0.65190606858841638</v>
      </c>
      <c r="BK6" s="8">
        <f t="shared" si="54"/>
        <v>0.18439445506176977</v>
      </c>
      <c r="BL6" s="8">
        <f t="shared" si="55"/>
        <v>0.15221544782457694</v>
      </c>
      <c r="BM6" s="8">
        <f t="shared" si="56"/>
        <v>0.70109787760541142</v>
      </c>
      <c r="BN6" s="8">
        <f t="shared" si="57"/>
        <v>0.28360312961616907</v>
      </c>
    </row>
    <row r="7" spans="1:88" x14ac:dyDescent="0.25">
      <c r="A7" t="s">
        <v>16</v>
      </c>
      <c r="B7" t="s">
        <v>463</v>
      </c>
      <c r="C7" t="s">
        <v>56</v>
      </c>
      <c r="D7" t="s">
        <v>466</v>
      </c>
      <c r="E7">
        <f>VLOOKUP(A7,home!$A$2:$E$405,3,FALSE)</f>
        <v>1.7778</v>
      </c>
      <c r="F7">
        <f>VLOOKUP(B7,home!$B$2:$E$405,3,FALSE)</f>
        <v>0.5625</v>
      </c>
      <c r="G7">
        <f>VLOOKUP(C7,away!$B$2:$E$405,4,FALSE)</f>
        <v>0.9</v>
      </c>
      <c r="H7">
        <f>VLOOKUP(A7,away!$A$2:$E$405,3,FALSE)</f>
        <v>1.2716000000000001</v>
      </c>
      <c r="I7">
        <f>VLOOKUP(C7,away!$B$2:$E$405,3,FALSE)</f>
        <v>0.78639999999999999</v>
      </c>
      <c r="J7">
        <f>VLOOKUP(B7,home!$B$2:$E$405,4,FALSE)</f>
        <v>1.7694000000000001</v>
      </c>
      <c r="K7" s="3">
        <f t="shared" si="2"/>
        <v>0.90001125000000004</v>
      </c>
      <c r="L7" s="3">
        <f t="shared" si="3"/>
        <v>1.7693756530560001</v>
      </c>
      <c r="M7" s="5">
        <f t="shared" si="4"/>
        <v>6.9294696655244153E-2</v>
      </c>
      <c r="N7" s="5">
        <f t="shared" si="5"/>
        <v>6.2366006555057113E-2</v>
      </c>
      <c r="O7" s="5">
        <f t="shared" si="6"/>
        <v>0.12260834914769003</v>
      </c>
      <c r="P7" s="5">
        <f t="shared" si="7"/>
        <v>0.11034889357684895</v>
      </c>
      <c r="Q7" s="5">
        <f t="shared" si="8"/>
        <v>2.8065053758562573E-2</v>
      </c>
      <c r="R7" s="5">
        <f t="shared" si="9"/>
        <v>0.10847011392165609</v>
      </c>
      <c r="S7" s="5">
        <f t="shared" si="10"/>
        <v>4.3931494405038303E-2</v>
      </c>
      <c r="T7" s="5">
        <f t="shared" si="11"/>
        <v>4.9657622822108394E-2</v>
      </c>
      <c r="U7" s="5">
        <f t="shared" si="12"/>
        <v>9.7624322818272102E-2</v>
      </c>
      <c r="V7" s="5">
        <f t="shared" si="13"/>
        <v>7.7732288244098191E-3</v>
      </c>
      <c r="W7" s="5">
        <f t="shared" si="14"/>
        <v>8.419621371520367E-3</v>
      </c>
      <c r="X7" s="5">
        <f t="shared" si="15"/>
        <v>1.4897473062718101E-2</v>
      </c>
      <c r="Y7" s="5">
        <f t="shared" si="16"/>
        <v>1.3179613064615509E-2</v>
      </c>
      <c r="Z7" s="5">
        <f t="shared" si="17"/>
        <v>6.3974792885729659E-2</v>
      </c>
      <c r="AA7" s="5">
        <f t="shared" si="18"/>
        <v>5.7578033313576658E-2</v>
      </c>
      <c r="AB7" s="5">
        <f t="shared" si="19"/>
        <v>2.5910438867546886E-2</v>
      </c>
      <c r="AC7" s="5">
        <f t="shared" si="20"/>
        <v>7.7365877341312606E-4</v>
      </c>
      <c r="AD7" s="5">
        <f t="shared" si="21"/>
        <v>1.8944384887771898E-3</v>
      </c>
      <c r="AE7" s="5">
        <f t="shared" si="22"/>
        <v>3.3519733382545614E-3</v>
      </c>
      <c r="AF7" s="5">
        <f t="shared" si="23"/>
        <v>2.9654500072002336E-3</v>
      </c>
      <c r="AG7" s="5">
        <f t="shared" si="24"/>
        <v>1.7489983476982778E-3</v>
      </c>
      <c r="AH7" s="5">
        <f t="shared" si="25"/>
        <v>2.8298860235327555E-2</v>
      </c>
      <c r="AI7" s="5">
        <f t="shared" si="26"/>
        <v>2.5469292573972447E-2</v>
      </c>
      <c r="AJ7" s="5">
        <f t="shared" si="27"/>
        <v>1.146132492305833E-2</v>
      </c>
      <c r="AK7" s="5">
        <f t="shared" si="28"/>
        <v>3.4384404568859606E-3</v>
      </c>
      <c r="AL7" s="5">
        <f t="shared" si="29"/>
        <v>4.9280763910061634E-5</v>
      </c>
      <c r="AM7" s="5">
        <f t="shared" si="30"/>
        <v>3.4100319046649407E-4</v>
      </c>
      <c r="AN7" s="5">
        <f t="shared" si="31"/>
        <v>6.0336274282583239E-4</v>
      </c>
      <c r="AO7" s="5">
        <f t="shared" si="32"/>
        <v>5.3378767355855851E-4</v>
      </c>
      <c r="AP7" s="5">
        <f t="shared" si="33"/>
        <v>3.1482363783197245E-4</v>
      </c>
      <c r="AQ7" s="5">
        <f t="shared" si="34"/>
        <v>1.3926031994660292E-4</v>
      </c>
      <c r="AR7" s="5">
        <f t="shared" si="35"/>
        <v>1.0014262861924637E-2</v>
      </c>
      <c r="AS7" s="5">
        <f t="shared" si="36"/>
        <v>9.0129492361893694E-3</v>
      </c>
      <c r="AT7" s="5">
        <f t="shared" si="37"/>
        <v>4.0558778541246706E-3</v>
      </c>
      <c r="AU7" s="5">
        <f t="shared" si="38"/>
        <v>1.2167785657793541E-3</v>
      </c>
      <c r="AV7" s="5">
        <f t="shared" si="39"/>
        <v>2.7377859949007089E-4</v>
      </c>
      <c r="AW7" s="5">
        <f t="shared" si="40"/>
        <v>2.1799318444690428E-6</v>
      </c>
      <c r="AX7" s="5">
        <f t="shared" si="41"/>
        <v>5.1151117950956211E-5</v>
      </c>
      <c r="AY7" s="5">
        <f t="shared" si="42"/>
        <v>9.0505542729017613E-5</v>
      </c>
      <c r="AZ7" s="5">
        <f t="shared" si="43"/>
        <v>8.0069151885671651E-5</v>
      </c>
      <c r="BA7" s="5">
        <f t="shared" si="44"/>
        <v>4.7224135969116778E-5</v>
      </c>
      <c r="BB7" s="5">
        <f t="shared" si="45"/>
        <v>2.0889309105090329E-5</v>
      </c>
      <c r="BC7" s="5">
        <f t="shared" si="46"/>
        <v>7.392206987941573E-6</v>
      </c>
      <c r="BD7" s="5">
        <f t="shared" si="47"/>
        <v>2.9531654818653942E-3</v>
      </c>
      <c r="BE7" s="5">
        <f t="shared" si="48"/>
        <v>2.6578821567905257E-3</v>
      </c>
      <c r="BF7" s="5">
        <f t="shared" si="49"/>
        <v>1.1960619211428686E-3</v>
      </c>
      <c r="BG7" s="5">
        <f t="shared" si="50"/>
        <v>3.5882306157506485E-4</v>
      </c>
      <c r="BH7" s="5">
        <f t="shared" si="51"/>
        <v>8.0736198044250264E-5</v>
      </c>
      <c r="BI7" s="5">
        <f t="shared" si="52"/>
        <v>1.4532697304410654E-5</v>
      </c>
      <c r="BJ7" s="8">
        <f t="shared" si="53"/>
        <v>0.18877571984576955</v>
      </c>
      <c r="BK7" s="8">
        <f t="shared" si="54"/>
        <v>0.23226175854159339</v>
      </c>
      <c r="BL7" s="8">
        <f t="shared" si="55"/>
        <v>0.51269402489221694</v>
      </c>
      <c r="BM7" s="8">
        <f t="shared" si="56"/>
        <v>0.49646485693936593</v>
      </c>
      <c r="BN7" s="8">
        <f t="shared" si="57"/>
        <v>0.50115311361505888</v>
      </c>
    </row>
    <row r="8" spans="1:88" x14ac:dyDescent="0.25">
      <c r="A8" t="s">
        <v>16</v>
      </c>
      <c r="B8" t="s">
        <v>464</v>
      </c>
      <c r="C8" t="s">
        <v>272</v>
      </c>
      <c r="D8" t="s">
        <v>467</v>
      </c>
      <c r="E8">
        <f>VLOOKUP(A8,home!$A$2:$E$405,3,FALSE)</f>
        <v>1.7778</v>
      </c>
      <c r="F8">
        <f>VLOOKUP(B8,home!$B$2:$E$405,3,FALSE)</f>
        <v>0.9</v>
      </c>
      <c r="G8">
        <f>VLOOKUP(C8,away!$B$2:$E$405,4,FALSE)</f>
        <v>0.28120000000000001</v>
      </c>
      <c r="H8">
        <f>VLOOKUP(A8,away!$A$2:$E$405,3,FALSE)</f>
        <v>1.2716000000000001</v>
      </c>
      <c r="I8">
        <f>VLOOKUP(C8,away!$B$2:$E$405,3,FALSE)</f>
        <v>1.7694000000000001</v>
      </c>
      <c r="J8">
        <f>VLOOKUP(B8,home!$B$2:$E$405,4,FALSE)</f>
        <v>1.2583</v>
      </c>
      <c r="K8" s="3">
        <f t="shared" si="2"/>
        <v>0.44992562400000002</v>
      </c>
      <c r="L8" s="3">
        <f t="shared" si="3"/>
        <v>2.8311360430320005</v>
      </c>
      <c r="M8" s="5">
        <f t="shared" si="4"/>
        <v>3.7588329326047887E-2</v>
      </c>
      <c r="N8" s="5">
        <f t="shared" si="5"/>
        <v>1.6911952527139593E-2</v>
      </c>
      <c r="O8" s="5">
        <f t="shared" si="6"/>
        <v>0.10641767395233093</v>
      </c>
      <c r="P8" s="5">
        <f t="shared" si="7"/>
        <v>4.7880038357631036E-2</v>
      </c>
      <c r="Q8" s="5">
        <f t="shared" si="8"/>
        <v>3.8045603969158299E-3</v>
      </c>
      <c r="R8" s="5">
        <f t="shared" si="9"/>
        <v>0.15064145617103589</v>
      </c>
      <c r="S8" s="5">
        <f t="shared" si="10"/>
        <v>1.5247406004950909E-2</v>
      </c>
      <c r="T8" s="5">
        <f t="shared" si="11"/>
        <v>1.0771228067600542E-2</v>
      </c>
      <c r="U8" s="5">
        <f t="shared" si="12"/>
        <v>6.777745116802196E-2</v>
      </c>
      <c r="V8" s="5">
        <f t="shared" si="13"/>
        <v>2.1580172991074219E-3</v>
      </c>
      <c r="W8" s="5">
        <f t="shared" si="14"/>
        <v>5.7058973687601424E-4</v>
      </c>
      <c r="X8" s="5">
        <f t="shared" si="15"/>
        <v>1.6154171698538296E-3</v>
      </c>
      <c r="Y8" s="5">
        <f t="shared" si="16"/>
        <v>2.286732887052962E-3</v>
      </c>
      <c r="Z8" s="5">
        <f t="shared" si="17"/>
        <v>0.14216215204688168</v>
      </c>
      <c r="AA8" s="5">
        <f t="shared" si="18"/>
        <v>6.396239496887611E-2</v>
      </c>
      <c r="AB8" s="5">
        <f t="shared" si="19"/>
        <v>1.4389160234453026E-2</v>
      </c>
      <c r="AC8" s="5">
        <f t="shared" si="20"/>
        <v>1.7180524000120307E-4</v>
      </c>
      <c r="AD8" s="5">
        <f t="shared" si="21"/>
        <v>6.4180735852984122E-5</v>
      </c>
      <c r="AE8" s="5">
        <f t="shared" si="22"/>
        <v>1.8170439454169953E-4</v>
      </c>
      <c r="AF8" s="5">
        <f t="shared" si="23"/>
        <v>2.5721493028215634E-4</v>
      </c>
      <c r="AG8" s="5">
        <f t="shared" si="24"/>
        <v>2.4273681997592531E-4</v>
      </c>
      <c r="AH8" s="5">
        <f t="shared" si="25"/>
        <v>0.10062009815373056</v>
      </c>
      <c r="AI8" s="5">
        <f t="shared" si="26"/>
        <v>4.527156044875847E-2</v>
      </c>
      <c r="AJ8" s="5">
        <f t="shared" si="27"/>
        <v>1.0184417542180689E-2</v>
      </c>
      <c r="AK8" s="5">
        <f t="shared" si="28"/>
        <v>1.527410139247398E-3</v>
      </c>
      <c r="AL8" s="5">
        <f t="shared" si="29"/>
        <v>8.7538250609070247E-6</v>
      </c>
      <c r="AM8" s="5">
        <f t="shared" si="30"/>
        <v>5.7753115254866134E-6</v>
      </c>
      <c r="AN8" s="5">
        <f t="shared" si="31"/>
        <v>1.635069261954328E-5</v>
      </c>
      <c r="AO8" s="5">
        <f t="shared" si="32"/>
        <v>2.3145517601863151E-5</v>
      </c>
      <c r="AP8" s="5">
        <f t="shared" si="33"/>
        <v>2.1842703039088783E-5</v>
      </c>
      <c r="AQ8" s="5">
        <f t="shared" si="34"/>
        <v>1.5459915962802217E-5</v>
      </c>
      <c r="AR8" s="5">
        <f t="shared" si="35"/>
        <v>5.6973837307288833E-2</v>
      </c>
      <c r="AS8" s="5">
        <f t="shared" si="36"/>
        <v>2.5633989302156407E-2</v>
      </c>
      <c r="AT8" s="5">
        <f t="shared" si="37"/>
        <v>5.766694316191024E-3</v>
      </c>
      <c r="AU8" s="5">
        <f t="shared" si="38"/>
        <v>8.6486117954316676E-4</v>
      </c>
      <c r="AV8" s="5">
        <f t="shared" si="39"/>
        <v>9.7280801469833822E-5</v>
      </c>
      <c r="AW8" s="5">
        <f t="shared" si="40"/>
        <v>3.0973966831904775E-7</v>
      </c>
      <c r="AX8" s="5">
        <f t="shared" si="41"/>
        <v>4.3307677364982579E-7</v>
      </c>
      <c r="AY8" s="5">
        <f t="shared" si="42"/>
        <v>1.2260992632800333E-6</v>
      </c>
      <c r="AZ8" s="5">
        <f t="shared" si="43"/>
        <v>1.7356269083035422E-6</v>
      </c>
      <c r="BA8" s="5">
        <f t="shared" si="44"/>
        <v>1.6379319657847852E-6</v>
      </c>
      <c r="BB8" s="5">
        <f t="shared" si="45"/>
        <v>1.1593020560918907E-6</v>
      </c>
      <c r="BC8" s="5">
        <f t="shared" si="46"/>
        <v>6.5642836715257135E-7</v>
      </c>
      <c r="BD8" s="5">
        <f t="shared" si="47"/>
        <v>2.6883447385084424E-2</v>
      </c>
      <c r="BE8" s="5">
        <f t="shared" si="48"/>
        <v>1.2095551840005277E-2</v>
      </c>
      <c r="BF8" s="5">
        <f t="shared" si="49"/>
        <v>2.7210493546193618E-3</v>
      </c>
      <c r="BG8" s="5">
        <f t="shared" si="50"/>
        <v>4.0808994293730462E-4</v>
      </c>
      <c r="BH8" s="5">
        <f t="shared" si="51"/>
        <v>4.5902530556047787E-5</v>
      </c>
      <c r="BI8" s="5">
        <f t="shared" si="52"/>
        <v>4.1305449407217759E-6</v>
      </c>
      <c r="BJ8" s="8">
        <f t="shared" si="53"/>
        <v>3.6795740272174596E-2</v>
      </c>
      <c r="BK8" s="8">
        <f t="shared" si="54"/>
        <v>0.10305557615206264</v>
      </c>
      <c r="BL8" s="8">
        <f t="shared" si="55"/>
        <v>0.69228645728342764</v>
      </c>
      <c r="BM8" s="8">
        <f t="shared" si="56"/>
        <v>0.61105499866385027</v>
      </c>
      <c r="BN8" s="8">
        <f t="shared" si="57"/>
        <v>0.36324401073110113</v>
      </c>
    </row>
    <row r="9" spans="1:88" x14ac:dyDescent="0.25">
      <c r="A9" t="s">
        <v>16</v>
      </c>
      <c r="B9" t="s">
        <v>426</v>
      </c>
      <c r="C9" t="s">
        <v>221</v>
      </c>
      <c r="D9" t="s">
        <v>467</v>
      </c>
      <c r="E9">
        <f>VLOOKUP(A9,home!$A$2:$E$405,3,FALSE)</f>
        <v>1.7778</v>
      </c>
      <c r="F9">
        <f>VLOOKUP(B9,home!$B$2:$E$405,3,FALSE)</f>
        <v>0.78749999999999998</v>
      </c>
      <c r="G9">
        <f>VLOOKUP(C9,away!$B$2:$E$405,4,FALSE)</f>
        <v>0.33750000000000002</v>
      </c>
      <c r="H9">
        <f>VLOOKUP(A9,away!$A$2:$E$405,3,FALSE)</f>
        <v>1.2716000000000001</v>
      </c>
      <c r="I9">
        <f>VLOOKUP(C9,away!$B$2:$E$405,3,FALSE)</f>
        <v>0.94369999999999998</v>
      </c>
      <c r="J9">
        <f>VLOOKUP(B9,home!$B$2:$E$405,4,FALSE)</f>
        <v>0.62909999999999999</v>
      </c>
      <c r="K9" s="3">
        <f t="shared" si="2"/>
        <v>0.47250590625</v>
      </c>
      <c r="L9" s="3">
        <f t="shared" si="3"/>
        <v>0.75492561157200011</v>
      </c>
      <c r="M9" s="5">
        <f t="shared" si="4"/>
        <v>0.2930442909251692</v>
      </c>
      <c r="N9" s="5">
        <f t="shared" si="5"/>
        <v>0.1384651582549857</v>
      </c>
      <c r="O9" s="5">
        <f t="shared" si="6"/>
        <v>0.22122664054436647</v>
      </c>
      <c r="P9" s="5">
        <f t="shared" si="7"/>
        <v>0.10453089427705885</v>
      </c>
      <c r="Q9" s="5">
        <f t="shared" si="8"/>
        <v>3.2712802542660846E-2</v>
      </c>
      <c r="R9" s="5">
        <f t="shared" si="9"/>
        <v>8.3504828454487451E-2</v>
      </c>
      <c r="S9" s="5">
        <f t="shared" si="10"/>
        <v>9.321720467463282E-3</v>
      </c>
      <c r="T9" s="5">
        <f t="shared" si="11"/>
        <v>2.4695732465752317E-2</v>
      </c>
      <c r="U9" s="5">
        <f t="shared" si="12"/>
        <v>3.9456524645138366E-2</v>
      </c>
      <c r="V9" s="5">
        <f t="shared" si="13"/>
        <v>3.6945790821828043E-4</v>
      </c>
      <c r="W9" s="5">
        <f t="shared" si="14"/>
        <v>5.1523308037990882E-3</v>
      </c>
      <c r="X9" s="5">
        <f t="shared" si="15"/>
        <v>3.8896264830792812E-3</v>
      </c>
      <c r="Y9" s="5">
        <f t="shared" si="16"/>
        <v>1.4681893257626371E-3</v>
      </c>
      <c r="Z9" s="5">
        <f t="shared" si="17"/>
        <v>2.1013311230072964E-2</v>
      </c>
      <c r="AA9" s="5">
        <f t="shared" si="18"/>
        <v>9.9289136660789257E-3</v>
      </c>
      <c r="AB9" s="5">
        <f t="shared" si="19"/>
        <v>2.3457351749343164E-3</v>
      </c>
      <c r="AC9" s="5">
        <f t="shared" si="20"/>
        <v>8.2367594975707532E-6</v>
      </c>
      <c r="AD9" s="5">
        <f t="shared" si="21"/>
        <v>6.0862668393721971E-4</v>
      </c>
      <c r="AE9" s="5">
        <f t="shared" si="22"/>
        <v>4.5946787159034398E-4</v>
      </c>
      <c r="AF9" s="5">
        <f t="shared" si="23"/>
        <v>1.7343203197901281E-4</v>
      </c>
      <c r="AG9" s="5">
        <f t="shared" si="24"/>
        <v>4.3642760935976976E-5</v>
      </c>
      <c r="AH9" s="5">
        <f t="shared" si="25"/>
        <v>3.9658717078789023E-3</v>
      </c>
      <c r="AI9" s="5">
        <f t="shared" si="26"/>
        <v>1.8738978054025554E-3</v>
      </c>
      <c r="AJ9" s="5">
        <f t="shared" si="27"/>
        <v>4.4271389038081033E-4</v>
      </c>
      <c r="AK9" s="5">
        <f t="shared" si="28"/>
        <v>6.9728309327949303E-5</v>
      </c>
      <c r="AL9" s="5">
        <f t="shared" si="29"/>
        <v>1.1752432828605978E-7</v>
      </c>
      <c r="AM9" s="5">
        <f t="shared" si="30"/>
        <v>5.7515940572337701E-5</v>
      </c>
      <c r="AN9" s="5">
        <f t="shared" si="31"/>
        <v>4.3420256611710845E-5</v>
      </c>
      <c r="AO9" s="5">
        <f t="shared" si="32"/>
        <v>1.6389531888604495E-5</v>
      </c>
      <c r="AP9" s="5">
        <f t="shared" si="33"/>
        <v>4.1242924614611825E-6</v>
      </c>
      <c r="AQ9" s="5">
        <f t="shared" si="34"/>
        <v>7.7838350219259317E-7</v>
      </c>
      <c r="AR9" s="5">
        <f t="shared" si="35"/>
        <v>5.9878762489731481E-4</v>
      </c>
      <c r="AS9" s="5">
        <f t="shared" si="36"/>
        <v>2.8293068935339075E-4</v>
      </c>
      <c r="AT9" s="5">
        <f t="shared" si="37"/>
        <v>6.6843210889430563E-5</v>
      </c>
      <c r="AU9" s="5">
        <f t="shared" si="38"/>
        <v>1.052793731265675E-5</v>
      </c>
      <c r="AV9" s="5">
        <f t="shared" si="39"/>
        <v>1.2436281402150168E-6</v>
      </c>
      <c r="AW9" s="5">
        <f t="shared" si="40"/>
        <v>1.1644924519266889E-9</v>
      </c>
      <c r="AX9" s="5">
        <f t="shared" si="41"/>
        <v>4.52943693732559E-6</v>
      </c>
      <c r="AY9" s="5">
        <f t="shared" si="42"/>
        <v>3.4193879499873279E-6</v>
      </c>
      <c r="AZ9" s="5">
        <f t="shared" si="43"/>
        <v>1.2906917696730556E-6</v>
      </c>
      <c r="BA9" s="5">
        <f t="shared" si="44"/>
        <v>3.2479209119045954E-7</v>
      </c>
      <c r="BB9" s="5">
        <f t="shared" si="45"/>
        <v>6.1298467018926618E-8</v>
      </c>
      <c r="BC9" s="5">
        <f t="shared" si="46"/>
        <v>9.2551565405378548E-9</v>
      </c>
      <c r="BD9" s="5">
        <f t="shared" si="47"/>
        <v>7.5340018987891751E-5</v>
      </c>
      <c r="BE9" s="5">
        <f t="shared" si="48"/>
        <v>3.5598603948765992E-5</v>
      </c>
      <c r="BF9" s="5">
        <f t="shared" si="49"/>
        <v>8.4102753100232521E-6</v>
      </c>
      <c r="BG9" s="5">
        <f t="shared" si="50"/>
        <v>1.3246349190581786E-6</v>
      </c>
      <c r="BH9" s="5">
        <f t="shared" si="51"/>
        <v>1.5647445571999501E-7</v>
      </c>
      <c r="BI9" s="5">
        <f t="shared" si="52"/>
        <v>1.4787020900990357E-8</v>
      </c>
      <c r="BJ9" s="8">
        <f t="shared" si="53"/>
        <v>0.20780087249189047</v>
      </c>
      <c r="BK9" s="8">
        <f t="shared" si="54"/>
        <v>0.40727813724968548</v>
      </c>
      <c r="BL9" s="8">
        <f t="shared" si="55"/>
        <v>0.36389603208323101</v>
      </c>
      <c r="BM9" s="8">
        <f t="shared" si="56"/>
        <v>0.126500319832694</v>
      </c>
      <c r="BN9" s="8">
        <f t="shared" si="57"/>
        <v>0.87348461499872854</v>
      </c>
    </row>
    <row r="10" spans="1:88" s="14" customFormat="1" x14ac:dyDescent="0.25">
      <c r="A10" s="14" t="s">
        <v>16</v>
      </c>
      <c r="B10" s="14" t="s">
        <v>18</v>
      </c>
      <c r="C10" s="14" t="s">
        <v>224</v>
      </c>
      <c r="D10" s="14" t="s">
        <v>467</v>
      </c>
      <c r="E10" s="14">
        <f>VLOOKUP(A10,home!$A$2:$E$405,3,FALSE)</f>
        <v>1.7778</v>
      </c>
      <c r="F10" s="14">
        <f>VLOOKUP(B10,home!$B$2:$E$405,3,FALSE)</f>
        <v>2.25</v>
      </c>
      <c r="G10" s="14">
        <f>VLOOKUP(C10,away!$B$2:$E$405,4,FALSE)</f>
        <v>1.0125</v>
      </c>
      <c r="H10" s="14">
        <f>VLOOKUP(A10,away!$A$2:$E$405,3,FALSE)</f>
        <v>1.2716000000000001</v>
      </c>
      <c r="I10" s="14">
        <f>VLOOKUP(C10,away!$B$2:$E$405,3,FALSE)</f>
        <v>1.2583</v>
      </c>
      <c r="J10" s="14">
        <f>VLOOKUP(B10,home!$B$2:$E$405,4,FALSE)</f>
        <v>0.62909999999999999</v>
      </c>
      <c r="K10" s="16">
        <f t="shared" si="2"/>
        <v>4.0500506249999999</v>
      </c>
      <c r="L10" s="16">
        <f t="shared" si="3"/>
        <v>1.006594147548</v>
      </c>
      <c r="M10" s="17">
        <f t="shared" si="4"/>
        <v>6.3668860660964213E-3</v>
      </c>
      <c r="N10" s="17">
        <f t="shared" si="5"/>
        <v>2.5786210891297602E-2</v>
      </c>
      <c r="O10" s="17">
        <f t="shared" si="6"/>
        <v>6.4088702522375656E-3</v>
      </c>
      <c r="P10" s="17">
        <f t="shared" si="7"/>
        <v>2.5956248970618663E-2</v>
      </c>
      <c r="Q10" s="17">
        <f t="shared" si="8"/>
        <v>5.221772976834084E-2</v>
      </c>
      <c r="R10" s="17">
        <f t="shared" si="9"/>
        <v>3.225565644148404E-3</v>
      </c>
      <c r="S10" s="17">
        <f t="shared" si="10"/>
        <v>2.6454331584961466E-2</v>
      </c>
      <c r="T10" s="17">
        <f t="shared" si="11"/>
        <v>5.2562061183054863E-2</v>
      </c>
      <c r="U10" s="17">
        <f t="shared" si="12"/>
        <v>1.3063704153061772E-2</v>
      </c>
      <c r="V10" s="17">
        <f t="shared" si="13"/>
        <v>1.1983098694683739E-2</v>
      </c>
      <c r="W10" s="17">
        <f t="shared" si="14"/>
        <v>7.0494816361449983E-2</v>
      </c>
      <c r="X10" s="17">
        <f t="shared" si="15"/>
        <v>7.095966958190654E-2</v>
      </c>
      <c r="Y10" s="17">
        <f t="shared" si="16"/>
        <v>3.5713794056543478E-2</v>
      </c>
      <c r="Z10" s="17">
        <f t="shared" si="17"/>
        <v>1.0822784999772262E-3</v>
      </c>
      <c r="AA10" s="17">
        <f t="shared" si="18"/>
        <v>4.3832827152568274E-3</v>
      </c>
      <c r="AB10" s="17">
        <f t="shared" si="19"/>
        <v>8.876258450238806E-3</v>
      </c>
      <c r="AC10" s="17">
        <f t="shared" si="20"/>
        <v>3.0532615348554224E-3</v>
      </c>
      <c r="AD10" s="17">
        <f t="shared" si="21"/>
        <v>7.1376893765987673E-2</v>
      </c>
      <c r="AE10" s="17">
        <f t="shared" si="22"/>
        <v>7.1847563534998521E-2</v>
      </c>
      <c r="AF10" s="17">
        <f t="shared" si="23"/>
        <v>3.6160668484956297E-2</v>
      </c>
      <c r="AG10" s="17">
        <f t="shared" si="24"/>
        <v>1.2133039089460139E-2</v>
      </c>
      <c r="AH10" s="17">
        <f t="shared" si="25"/>
        <v>2.7235380102352602E-4</v>
      </c>
      <c r="AI10" s="17">
        <f t="shared" si="26"/>
        <v>1.1030466820564572E-3</v>
      </c>
      <c r="AJ10" s="17">
        <f t="shared" si="27"/>
        <v>2.2336974520334655E-3</v>
      </c>
      <c r="AK10" s="17">
        <f t="shared" si="28"/>
        <v>3.0155292538896817E-3</v>
      </c>
      <c r="AL10" s="17">
        <f t="shared" si="29"/>
        <v>4.9789624471612427E-4</v>
      </c>
      <c r="AM10" s="17">
        <f t="shared" si="30"/>
        <v>5.7816006641499385E-2</v>
      </c>
      <c r="AN10" s="17">
        <f t="shared" si="31"/>
        <v>5.8197253919929574E-2</v>
      </c>
      <c r="AO10" s="17">
        <f t="shared" si="32"/>
        <v>2.9290507599583005E-2</v>
      </c>
      <c r="AP10" s="17">
        <f t="shared" si="33"/>
        <v>9.8278845094834904E-3</v>
      </c>
      <c r="AQ10" s="17">
        <f t="shared" si="34"/>
        <v>2.4731727575059317E-3</v>
      </c>
      <c r="AR10" s="17">
        <f t="shared" si="35"/>
        <v>5.4829948434546773E-5</v>
      </c>
      <c r="AS10" s="17">
        <f t="shared" si="36"/>
        <v>2.2206406692605395E-4</v>
      </c>
      <c r="AT10" s="17">
        <f t="shared" si="37"/>
        <v>4.4968535652195336E-4</v>
      </c>
      <c r="AU10" s="17">
        <f t="shared" si="38"/>
        <v>6.0708281974502837E-4</v>
      </c>
      <c r="AV10" s="17">
        <f t="shared" si="39"/>
        <v>6.1467903838377861E-4</v>
      </c>
      <c r="AW10" s="17">
        <f t="shared" si="40"/>
        <v>5.6383392460550886E-5</v>
      </c>
      <c r="AX10" s="17">
        <f t="shared" si="41"/>
        <v>3.902629230556811E-2</v>
      </c>
      <c r="AY10" s="17">
        <f t="shared" si="42"/>
        <v>3.9283637435282404E-2</v>
      </c>
      <c r="AZ10" s="17">
        <f t="shared" si="43"/>
        <v>1.9771339768376396E-2</v>
      </c>
      <c r="BA10" s="17">
        <f t="shared" si="44"/>
        <v>6.6339049666769038E-3</v>
      </c>
      <c r="BB10" s="17">
        <f t="shared" si="45"/>
        <v>1.6694124787116451E-3</v>
      </c>
      <c r="BC10" s="17">
        <f t="shared" si="46"/>
        <v>3.3608416618294854E-4</v>
      </c>
      <c r="BD10" s="17">
        <f t="shared" si="47"/>
        <v>9.1985842007622295E-6</v>
      </c>
      <c r="BE10" s="17">
        <f t="shared" si="48"/>
        <v>3.7254731691412198E-5</v>
      </c>
      <c r="BF10" s="17">
        <f t="shared" si="49"/>
        <v>7.5441774685505643E-5</v>
      </c>
      <c r="BG10" s="17">
        <f t="shared" si="50"/>
        <v>1.0184766890538044E-4</v>
      </c>
      <c r="BH10" s="17">
        <f t="shared" si="51"/>
        <v>1.0312205377625728E-4</v>
      </c>
      <c r="BI10" s="17">
        <f t="shared" si="52"/>
        <v>8.3529907669562862E-5</v>
      </c>
      <c r="BJ10" s="18">
        <f t="shared" si="53"/>
        <v>0.76357794326679551</v>
      </c>
      <c r="BK10" s="18">
        <f t="shared" si="54"/>
        <v>0.11359536053121425</v>
      </c>
      <c r="BL10" s="18">
        <f t="shared" si="55"/>
        <v>4.4941044354886744E-2</v>
      </c>
      <c r="BM10" s="18">
        <f t="shared" si="56"/>
        <v>0.76400786101731233</v>
      </c>
      <c r="BN10" s="18">
        <f t="shared" si="57"/>
        <v>0.11996151159273949</v>
      </c>
    </row>
    <row r="11" spans="1:88" x14ac:dyDescent="0.25">
      <c r="A11" t="s">
        <v>10</v>
      </c>
      <c r="B11" t="s">
        <v>213</v>
      </c>
      <c r="C11" t="s">
        <v>210</v>
      </c>
      <c r="D11" t="s">
        <v>469</v>
      </c>
      <c r="E11">
        <f>VLOOKUP(A11,home!$A$2:$E$405,3,FALSE)</f>
        <v>1.5185</v>
      </c>
      <c r="F11">
        <f>VLOOKUP(B11,home!$B$2:$E$405,3,FALSE)</f>
        <v>1.1854</v>
      </c>
      <c r="G11">
        <f>VLOOKUP(C11,away!$B$2:$E$405,4,FALSE)</f>
        <v>0.7903</v>
      </c>
      <c r="H11">
        <f>VLOOKUP(A11,away!$A$2:$E$405,3,FALSE)</f>
        <v>1.4074</v>
      </c>
      <c r="I11">
        <f>VLOOKUP(C11,away!$B$2:$E$405,3,FALSE)</f>
        <v>0.99470000000000003</v>
      </c>
      <c r="J11">
        <f>VLOOKUP(B11,home!$B$2:$E$405,4,FALSE)</f>
        <v>0.71050000000000002</v>
      </c>
      <c r="K11" s="3">
        <f t="shared" ref="K11:K28" si="58">E11*F11*G11</f>
        <v>1.42256362997</v>
      </c>
      <c r="L11" s="3">
        <f t="shared" ref="L11:L28" si="59">H11*I11*J11</f>
        <v>0.9946579241900001</v>
      </c>
      <c r="M11" s="5">
        <f t="shared" ref="M11:M28" si="60">_xlfn.POISSON.DIST(0,K11,FALSE) * _xlfn.POISSON.DIST(0,L11,FALSE)</f>
        <v>8.9169024902432364E-2</v>
      </c>
      <c r="N11" s="5">
        <f t="shared" ref="N11:N28" si="61">_xlfn.POISSON.DIST(1,K11,FALSE) * _xlfn.POISSON.DIST(0,L11,FALSE)</f>
        <v>0.12684861174608952</v>
      </c>
      <c r="O11" s="5">
        <f t="shared" ref="O11:O28" si="62">_xlfn.POISSON.DIST(0,K11,FALSE) * _xlfn.POISSON.DIST(1,L11,FALSE)</f>
        <v>8.8692677211499801E-2</v>
      </c>
      <c r="P11" s="5">
        <f t="shared" ref="P11:P28" si="63">_xlfn.POISSON.DIST(1,K11,FALSE) * _xlfn.POISSON.DIST(1,L11,FALSE)</f>
        <v>0.12617097684574866</v>
      </c>
      <c r="Q11" s="5">
        <f t="shared" ref="Q11:Q28" si="64">_xlfn.POISSON.DIST(2,K11,FALSE) * _xlfn.POISSON.DIST(0,L11,FALSE)</f>
        <v>9.0225110791086152E-2</v>
      </c>
      <c r="R11" s="5">
        <f t="shared" ref="R11:R28" si="65">_xlfn.POISSON.DIST(0,K11,FALSE) * _xlfn.POISSON.DIST(2,L11,FALSE)</f>
        <v>4.4109437103022058E-2</v>
      </c>
      <c r="S11" s="5">
        <f t="shared" ref="S11:S28" si="66">_xlfn.POISSON.DIST(2,K11,FALSE) * _xlfn.POISSON.DIST(2,L11,FALSE)</f>
        <v>4.4631853425640078E-2</v>
      </c>
      <c r="T11" s="5">
        <f t="shared" ref="T11:T28" si="67">_xlfn.POISSON.DIST(2,K11,FALSE) * _xlfn.POISSON.DIST(1,L11,FALSE)</f>
        <v>8.9743121409274526E-2</v>
      </c>
      <c r="U11" s="5">
        <f t="shared" ref="U11:U28" si="68">_xlfn.POISSON.DIST(1,K11,FALSE) * _xlfn.POISSON.DIST(2,L11,FALSE)</f>
        <v>6.2748480961208455E-2</v>
      </c>
      <c r="V11" s="5">
        <f t="shared" ref="V11:V28" si="69">_xlfn.POISSON.DIST(3,K11,FALSE) * _xlfn.POISSON.DIST(3,L11,FALSE)</f>
        <v>7.0169415784746619E-3</v>
      </c>
      <c r="W11" s="5">
        <f t="shared" ref="W11:W28" si="70">_xlfn.POISSON.DIST(3,K11,FALSE) * _xlfn.POISSON.DIST(0,L11,FALSE)</f>
        <v>4.2783653707137638E-2</v>
      </c>
      <c r="X11" s="5">
        <f t="shared" ref="X11:X28" si="71">_xlfn.POISSON.DIST(3,K11,FALSE) * _xlfn.POISSON.DIST(1,L11,FALSE)</f>
        <v>4.2555100185605328E-2</v>
      </c>
      <c r="Y11" s="5">
        <f t="shared" ref="Y11:Y28" si="72">_xlfn.POISSON.DIST(3,K11,FALSE) * _xlfn.POISSON.DIST(2,L11,FALSE)</f>
        <v>2.116388380715584E-2</v>
      </c>
      <c r="Z11" s="5">
        <f t="shared" ref="Z11:Z28" si="73">_xlfn.POISSON.DIST(0,K11,FALSE) * _xlfn.POISSON.DIST(3,L11,FALSE)</f>
        <v>1.4624600382027099E-2</v>
      </c>
      <c r="AA11" s="5">
        <f t="shared" ref="AA11:AA28" si="74">_xlfn.POISSON.DIST(1,K11,FALSE) * _xlfn.POISSON.DIST(3,L11,FALSE)</f>
        <v>2.0804424606317116E-2</v>
      </c>
      <c r="AB11" s="5">
        <f t="shared" ref="AB11:AB28" si="75">_xlfn.POISSON.DIST(2,K11,FALSE) * _xlfn.POISSON.DIST(3,L11,FALSE)</f>
        <v>1.4797808893699837E-2</v>
      </c>
      <c r="AC11" s="5">
        <f t="shared" ref="AC11:AC28" si="76">_xlfn.POISSON.DIST(4,K11,FALSE) * _xlfn.POISSON.DIST(4,L11,FALSE)</f>
        <v>6.2054506483222413E-4</v>
      </c>
      <c r="AD11" s="5">
        <f t="shared" ref="AD11:AD28" si="77">_xlfn.POISSON.DIST(4,K11,FALSE) * _xlfn.POISSON.DIST(0,L11,FALSE)</f>
        <v>1.5215617430251292E-2</v>
      </c>
      <c r="AE11" s="5">
        <f t="shared" ref="AE11:AE28" si="78">_xlfn.POISSON.DIST(4,K11,FALSE) * _xlfn.POISSON.DIST(1,L11,FALSE)</f>
        <v>1.5134334448442935E-2</v>
      </c>
      <c r="AF11" s="5">
        <f t="shared" ref="AF11:AF28" si="79">_xlfn.POISSON.DIST(4,K11,FALSE) * _xlfn.POISSON.DIST(2,L11,FALSE)</f>
        <v>7.5267428432427294E-3</v>
      </c>
      <c r="AG11" s="5">
        <f t="shared" ref="AG11:AG28" si="80">_xlfn.POISSON.DIST(4,K11,FALSE) * _xlfn.POISSON.DIST(3,L11,FALSE)</f>
        <v>2.4955114707905842E-3</v>
      </c>
      <c r="AH11" s="5">
        <f t="shared" ref="AH11:AH28" si="81">_xlfn.POISSON.DIST(0,K11,FALSE) * _xlfn.POISSON.DIST(4,L11,FALSE)</f>
        <v>3.6366186645238386E-3</v>
      </c>
      <c r="AI11" s="5">
        <f t="shared" ref="AI11:AI28" si="82">_xlfn.POISSON.DIST(1,K11,FALSE) * _xlfn.POISSON.DIST(4,L11,FALSE)</f>
        <v>5.1733214482216853E-3</v>
      </c>
      <c r="AJ11" s="5">
        <f t="shared" ref="AJ11:AJ28" si="83">_xlfn.POISSON.DIST(2,K11,FALSE) * _xlfn.POISSON.DIST(4,L11,FALSE)</f>
        <v>3.6796894691919499E-3</v>
      </c>
      <c r="AK11" s="5">
        <f t="shared" ref="AK11:AK28" si="84">_xlfn.POISSON.DIST(3,K11,FALSE) * _xlfn.POISSON.DIST(4,L11,FALSE)</f>
        <v>1.7448641361520272E-3</v>
      </c>
      <c r="AL11" s="5">
        <f t="shared" ref="AL11:AL28" si="85">_xlfn.POISSON.DIST(5,K11,FALSE) * _xlfn.POISSON.DIST(5,L11,FALSE)</f>
        <v>3.5121961731603255E-5</v>
      </c>
      <c r="AM11" s="5">
        <f t="shared" ref="AM11:AM28" si="86">_xlfn.POISSON.DIST(5,K11,FALSE) * _xlfn.POISSON.DIST(0,L11,FALSE)</f>
        <v>4.3290367927626165E-3</v>
      </c>
      <c r="AN11" s="5">
        <f t="shared" ref="AN11:AN28" si="87">_xlfn.POISSON.DIST(5,K11,FALSE) * _xlfn.POISSON.DIST(1,L11,FALSE)</f>
        <v>4.3059107500314003E-3</v>
      </c>
      <c r="AO11" s="5">
        <f t="shared" ref="AO11:AO28" si="88">_xlfn.POISSON.DIST(5,K11,FALSE) * _xlfn.POISSON.DIST(2,L11,FALSE)</f>
        <v>2.1414541241868193E-3</v>
      </c>
      <c r="AP11" s="5">
        <f t="shared" ref="AP11:AP28" si="89">_xlfn.POISSON.DIST(5,K11,FALSE) * _xlfn.POISSON.DIST(3,L11,FALSE)</f>
        <v>7.1000477130392554E-4</v>
      </c>
      <c r="AQ11" s="5">
        <f t="shared" ref="AQ11:AQ28" si="90">_xlfn.POISSON.DIST(5,K11,FALSE) * _xlfn.POISSON.DIST(4,L11,FALSE)</f>
        <v>1.7655296799753956E-4</v>
      </c>
      <c r="AR11" s="5">
        <f t="shared" ref="AR11:AR28" si="91">_xlfn.POISSON.DIST(0,K11,FALSE) * _xlfn.POISSON.DIST(5,L11,FALSE)</f>
        <v>7.2343831438517856E-4</v>
      </c>
      <c r="AS11" s="5">
        <f t="shared" ref="AS11:AS28" si="92">_xlfn.POISSON.DIST(1,K11,FALSE) * _xlfn.POISSON.DIST(5,L11,FALSE)</f>
        <v>1.0291370345711576E-3</v>
      </c>
      <c r="AT11" s="5">
        <f t="shared" ref="AT11:AT28" si="93">_xlfn.POISSON.DIST(2,K11,FALSE) * _xlfn.POISSON.DIST(5,L11,FALSE)</f>
        <v>7.3200645781805386E-4</v>
      </c>
      <c r="AU11" s="5">
        <f t="shared" ref="AU11:AU28" si="94">_xlfn.POISSON.DIST(3,K11,FALSE) * _xlfn.POISSON.DIST(5,L11,FALSE)</f>
        <v>3.4710858793171075E-4</v>
      </c>
      <c r="AV11" s="5">
        <f t="shared" ref="AV11:AV28" si="95">_xlfn.POISSON.DIST(4,K11,FALSE) * _xlfn.POISSON.DIST(5,L11,FALSE)</f>
        <v>1.2344601321047385E-4</v>
      </c>
      <c r="AW11" s="5">
        <f t="shared" ref="AW11:AW28" si="96">_xlfn.POISSON.DIST(6,K11,FALSE) * _xlfn.POISSON.DIST(6,L11,FALSE)</f>
        <v>1.3804532787479022E-6</v>
      </c>
      <c r="AX11" s="5">
        <f t="shared" ref="AX11:AX28" si="97">_xlfn.POISSON.DIST(6,K11,FALSE) * _xlfn.POISSON.DIST(0,L11,FALSE)</f>
        <v>1.0263883823643449E-3</v>
      </c>
      <c r="AY11" s="5">
        <f t="shared" ref="AY11:AY28" si="98">_xlfn.POISSON.DIST(6,K11,FALSE) * _xlfn.POISSON.DIST(1,L11,FALSE)</f>
        <v>1.0209053378152516E-3</v>
      </c>
      <c r="AZ11" s="5">
        <f t="shared" ref="AZ11:AZ28" si="99">_xlfn.POISSON.DIST(6,K11,FALSE) * _xlfn.POISSON.DIST(2,L11,FALSE)</f>
        <v>5.0772579205290438E-4</v>
      </c>
      <c r="BA11" s="5">
        <f t="shared" ref="BA11:BA28" si="100">_xlfn.POISSON.DIST(6,K11,FALSE) * _xlfn.POISSON.DIST(3,L11,FALSE)</f>
        <v>1.6833782746035518E-4</v>
      </c>
      <c r="BB11" s="5">
        <f t="shared" ref="BB11:BB28" si="101">_xlfn.POISSON.DIST(6,K11,FALSE) * _xlfn.POISSON.DIST(4,L11,FALSE)</f>
        <v>4.185963850609282E-5</v>
      </c>
      <c r="BC11" s="5">
        <f t="shared" ref="BC11:BC28" si="102">_xlfn.POISSON.DIST(6,K11,FALSE) * _xlfn.POISSON.DIST(5,L11,FALSE)</f>
        <v>8.3272042287628177E-6</v>
      </c>
      <c r="BD11" s="5">
        <f t="shared" ref="BD11:BD28" si="103">_xlfn.POISSON.DIST(0,K11,FALSE) * _xlfn.POISSON.DIST(6,L11,FALSE)</f>
        <v>1.1992894201097904E-4</v>
      </c>
      <c r="BE11" s="5">
        <f t="shared" ref="BE11:BE28" si="104">_xlfn.POISSON.DIST(1,K11,FALSE) * _xlfn.POISSON.DIST(6,L11,FALSE)</f>
        <v>1.7060655108559996E-4</v>
      </c>
      <c r="BF11" s="5">
        <f t="shared" ref="BF11:BF28" si="105">_xlfn.POISSON.DIST(2,K11,FALSE) * _xlfn.POISSON.DIST(6,L11,FALSE)</f>
        <v>1.2134933730449669E-4</v>
      </c>
      <c r="BG11" s="5">
        <f t="shared" ref="BG11:BG28" si="106">_xlfn.POISSON.DIST(3,K11,FALSE) * _xlfn.POISSON.DIST(6,L11,FALSE)</f>
        <v>5.7542384590112909E-5</v>
      </c>
      <c r="BH11" s="5">
        <f t="shared" ref="BH11:BH28" si="107">_xlfn.POISSON.DIST(4,K11,FALSE) * _xlfn.POISSON.DIST(6,L11,FALSE)</f>
        <v>2.0464425874910203E-5</v>
      </c>
      <c r="BI11" s="5">
        <f t="shared" ref="BI11:BI28" si="108">_xlfn.POISSON.DIST(5,K11,FALSE) * _xlfn.POISSON.DIST(6,L11,FALSE)</f>
        <v>5.8223895915728505E-6</v>
      </c>
      <c r="BJ11" s="8">
        <f t="shared" ref="BJ11:BJ28" si="109">SUM(N11,Q11,T11,W11,X11,Y11,AD11,AE11,AF11,AG11,AM11,AN11,AO11,AP11,AQ11,AX11,AY11,AZ11,BA11,BB11,BC11)</f>
        <v>0.46812819142778656</v>
      </c>
      <c r="BK11" s="8">
        <f t="shared" ref="BK11:BK28" si="110">SUM(M11,P11,S11,V11,AC11,AL11,AY11)</f>
        <v>0.26866536911667482</v>
      </c>
      <c r="BL11" s="8">
        <f t="shared" ref="BL11:BL28" si="111">SUM(O11,R11,U11,AA11,AB11,AH11,AI11,AJ11,AK11,AR11,AS11,AT11,AU11,AV11,BD11,BE11,BF11,BG11,BH11,BI11)</f>
        <v>0.24883817293221105</v>
      </c>
      <c r="BM11" s="8">
        <f t="shared" ref="BM11:BM28" si="112">SUM(S11:BI11)</f>
        <v>0.43402097037428444</v>
      </c>
      <c r="BN11" s="8">
        <f t="shared" ref="BN11:BN28" si="113">SUM(M11:R11)</f>
        <v>0.56521583859987856</v>
      </c>
    </row>
    <row r="12" spans="1:88" x14ac:dyDescent="0.25">
      <c r="A12" t="s">
        <v>16</v>
      </c>
      <c r="B12" t="s">
        <v>222</v>
      </c>
      <c r="C12" t="s">
        <v>226</v>
      </c>
      <c r="D12" t="s">
        <v>469</v>
      </c>
      <c r="E12">
        <f>VLOOKUP(A12,home!$A$2:$E$405,3,FALSE)</f>
        <v>1.7778</v>
      </c>
      <c r="F12">
        <f>VLOOKUP(B12,home!$B$2:$E$405,3,FALSE)</f>
        <v>1.2375</v>
      </c>
      <c r="G12">
        <f>VLOOKUP(C12,away!$B$2:$E$405,4,FALSE)</f>
        <v>0.98440000000000005</v>
      </c>
      <c r="H12">
        <f>VLOOKUP(A12,away!$A$2:$E$405,3,FALSE)</f>
        <v>1.2716000000000001</v>
      </c>
      <c r="I12">
        <f>VLOOKUP(C12,away!$B$2:$E$405,3,FALSE)</f>
        <v>0.78639999999999999</v>
      </c>
      <c r="J12">
        <f>VLOOKUP(B12,home!$B$2:$E$405,4,FALSE)</f>
        <v>0.62909999999999999</v>
      </c>
      <c r="K12" s="3">
        <f t="shared" si="58"/>
        <v>2.1657070709999999</v>
      </c>
      <c r="L12" s="3">
        <f t="shared" si="59"/>
        <v>0.62909134358399998</v>
      </c>
      <c r="M12" s="5">
        <f t="shared" si="60"/>
        <v>6.1127195441790717E-2</v>
      </c>
      <c r="N12" s="5">
        <f t="shared" si="61"/>
        <v>0.13238359939868513</v>
      </c>
      <c r="O12" s="5">
        <f t="shared" si="62"/>
        <v>3.8454589509997882E-2</v>
      </c>
      <c r="P12" s="5">
        <f t="shared" si="63"/>
        <v>8.3281376414204841E-2</v>
      </c>
      <c r="Q12" s="5">
        <f t="shared" si="64"/>
        <v>0.14335204865108186</v>
      </c>
      <c r="R12" s="5">
        <f t="shared" si="65"/>
        <v>1.2095724690907878E-2</v>
      </c>
      <c r="S12" s="5">
        <f t="shared" si="66"/>
        <v>2.836621084656657E-2</v>
      </c>
      <c r="T12" s="5">
        <f t="shared" si="67"/>
        <v>9.0181532891428023E-2</v>
      </c>
      <c r="U12" s="5">
        <f t="shared" si="68"/>
        <v>2.619579649196848E-2</v>
      </c>
      <c r="V12" s="5">
        <f t="shared" si="69"/>
        <v>4.2941008605703523E-3</v>
      </c>
      <c r="W12" s="5">
        <f t="shared" si="70"/>
        <v>0.10348618180199468</v>
      </c>
      <c r="X12" s="5">
        <f t="shared" si="71"/>
        <v>6.5102261152194918E-2</v>
      </c>
      <c r="Y12" s="5">
        <f t="shared" si="72"/>
        <v>2.0477634469295371E-2</v>
      </c>
      <c r="Z12" s="5">
        <f t="shared" si="73"/>
        <v>2.5364385658084672E-3</v>
      </c>
      <c r="AA12" s="5">
        <f t="shared" si="74"/>
        <v>5.4931829371284964E-3</v>
      </c>
      <c r="AB12" s="5">
        <f t="shared" si="75"/>
        <v>5.9483125646178671E-3</v>
      </c>
      <c r="AC12" s="5">
        <f t="shared" si="76"/>
        <v>3.6565008784660751E-4</v>
      </c>
      <c r="AD12" s="5">
        <f t="shared" si="77"/>
        <v>5.6030188919842849E-2</v>
      </c>
      <c r="AE12" s="5">
        <f t="shared" si="78"/>
        <v>3.5248106828849289E-2</v>
      </c>
      <c r="AF12" s="5">
        <f t="shared" si="79"/>
        <v>1.108713944187658E-2</v>
      </c>
      <c r="AG12" s="5">
        <f t="shared" si="80"/>
        <v>2.3249411493310996E-3</v>
      </c>
      <c r="AH12" s="5">
        <f t="shared" si="81"/>
        <v>3.989128863206805E-4</v>
      </c>
      <c r="AI12" s="5">
        <f t="shared" si="82"/>
        <v>8.6392845861771696E-4</v>
      </c>
      <c r="AJ12" s="5">
        <f t="shared" si="83"/>
        <v>9.3550798583326032E-4</v>
      </c>
      <c r="AK12" s="5">
        <f t="shared" si="84"/>
        <v>6.7534541996535323E-4</v>
      </c>
      <c r="AL12" s="5">
        <f t="shared" si="85"/>
        <v>1.9926870442363829E-5</v>
      </c>
      <c r="AM12" s="5">
        <f t="shared" si="86"/>
        <v>2.4268995266633911E-2</v>
      </c>
      <c r="AN12" s="5">
        <f t="shared" si="87"/>
        <v>1.5267414839720463E-2</v>
      </c>
      <c r="AO12" s="5">
        <f t="shared" si="88"/>
        <v>4.8022992572870227E-3</v>
      </c>
      <c r="AP12" s="5">
        <f t="shared" si="89"/>
        <v>1.0070282973530461E-3</v>
      </c>
      <c r="AQ12" s="5">
        <f t="shared" si="90"/>
        <v>1.5837819615223387E-4</v>
      </c>
      <c r="AR12" s="5">
        <f t="shared" si="91"/>
        <v>5.0190528725689687E-5</v>
      </c>
      <c r="AS12" s="5">
        <f t="shared" si="92"/>
        <v>1.0869798295845478E-4</v>
      </c>
      <c r="AT12" s="5">
        <f t="shared" si="93"/>
        <v>1.1770399514828151E-4</v>
      </c>
      <c r="AU12" s="5">
        <f t="shared" si="94"/>
        <v>8.497079152586099E-5</v>
      </c>
      <c r="AV12" s="5">
        <f t="shared" si="95"/>
        <v>4.6005461009006005E-5</v>
      </c>
      <c r="AW12" s="5">
        <f t="shared" si="96"/>
        <v>7.5413660268080422E-7</v>
      </c>
      <c r="AX12" s="5">
        <f t="shared" si="97"/>
        <v>8.7599224425024269E-3</v>
      </c>
      <c r="AY12" s="5">
        <f t="shared" si="98"/>
        <v>5.5107913790454861E-3</v>
      </c>
      <c r="AZ12" s="5">
        <f t="shared" si="99"/>
        <v>1.7333955764274244E-3</v>
      </c>
      <c r="BA12" s="5">
        <f t="shared" si="100"/>
        <v>3.6348805071243021E-4</v>
      </c>
      <c r="BB12" s="5">
        <f t="shared" si="101"/>
        <v>5.7166796549852947E-5</v>
      </c>
      <c r="BC12" s="5">
        <f t="shared" si="102"/>
        <v>7.1926273699880352E-6</v>
      </c>
      <c r="BD12" s="5">
        <f t="shared" si="103"/>
        <v>5.262404525205912E-6</v>
      </c>
      <c r="BE12" s="5">
        <f t="shared" si="104"/>
        <v>1.139682669070084E-5</v>
      </c>
      <c r="BF12" s="5">
        <f t="shared" si="105"/>
        <v>1.2341094075506172E-5</v>
      </c>
      <c r="BG12" s="5">
        <f t="shared" si="106"/>
        <v>8.9090649010666399E-6</v>
      </c>
      <c r="BH12" s="5">
        <f t="shared" si="107"/>
        <v>4.8236062130594849E-6</v>
      </c>
      <c r="BI12" s="5">
        <f t="shared" si="108"/>
        <v>2.0893036166684928E-6</v>
      </c>
      <c r="BJ12" s="8">
        <f t="shared" si="109"/>
        <v>0.72160970743433439</v>
      </c>
      <c r="BK12" s="8">
        <f t="shared" si="110"/>
        <v>0.18296525190046695</v>
      </c>
      <c r="BL12" s="8">
        <f t="shared" si="111"/>
        <v>9.1513692004747127E-2</v>
      </c>
      <c r="BM12" s="8">
        <f t="shared" si="112"/>
        <v>0.52242051855624538</v>
      </c>
      <c r="BN12" s="8">
        <f t="shared" si="113"/>
        <v>0.47069453410666828</v>
      </c>
    </row>
    <row r="13" spans="1:88" x14ac:dyDescent="0.25">
      <c r="A13" t="s">
        <v>16</v>
      </c>
      <c r="B13" t="s">
        <v>56</v>
      </c>
      <c r="C13" t="s">
        <v>18</v>
      </c>
      <c r="D13" t="s">
        <v>469</v>
      </c>
      <c r="E13">
        <f>VLOOKUP(A13,home!$A$2:$E$405,3,FALSE)</f>
        <v>1.7778</v>
      </c>
      <c r="F13">
        <f>VLOOKUP(B13,home!$B$2:$E$405,3,FALSE)</f>
        <v>1.5468999999999999</v>
      </c>
      <c r="G13">
        <f>VLOOKUP(C13,away!$B$2:$E$405,4,FALSE)</f>
        <v>0.84370000000000001</v>
      </c>
      <c r="H13">
        <f>VLOOKUP(A13,away!$A$2:$E$405,3,FALSE)</f>
        <v>1.2716000000000001</v>
      </c>
      <c r="I13">
        <f>VLOOKUP(C13,away!$B$2:$E$405,3,FALSE)</f>
        <v>0.98299999999999998</v>
      </c>
      <c r="J13">
        <f>VLOOKUP(B13,home!$B$2:$E$405,4,FALSE)</f>
        <v>0.78639999999999999</v>
      </c>
      <c r="K13" s="3">
        <f t="shared" si="58"/>
        <v>2.3202415004340002</v>
      </c>
      <c r="L13" s="3">
        <f t="shared" si="59"/>
        <v>0.98298647391999994</v>
      </c>
      <c r="M13" s="5">
        <f t="shared" si="60"/>
        <v>3.6764301434134658E-2</v>
      </c>
      <c r="N13" s="5">
        <f t="shared" si="61"/>
        <v>8.5302057921944466E-2</v>
      </c>
      <c r="O13" s="5">
        <f t="shared" si="62"/>
        <v>3.6138811032872031E-2</v>
      </c>
      <c r="P13" s="5">
        <f t="shared" si="63"/>
        <v>8.3850769134811792E-2</v>
      </c>
      <c r="Q13" s="5">
        <f t="shared" si="64"/>
        <v>9.8960687431460248E-2</v>
      </c>
      <c r="R13" s="5">
        <f t="shared" si="65"/>
        <v>1.7761981214432031E-2</v>
      </c>
      <c r="S13" s="5">
        <f t="shared" si="66"/>
        <v>4.7810996062959729E-2</v>
      </c>
      <c r="T13" s="5">
        <f t="shared" si="67"/>
        <v>9.7277017194950383E-2</v>
      </c>
      <c r="U13" s="5">
        <f t="shared" si="68"/>
        <v>4.1212085943654296E-2</v>
      </c>
      <c r="V13" s="5">
        <f t="shared" si="69"/>
        <v>1.2116188308870958E-2</v>
      </c>
      <c r="W13" s="5">
        <f t="shared" si="70"/>
        <v>7.653756462998379E-2</v>
      </c>
      <c r="X13" s="5">
        <f t="shared" si="71"/>
        <v>7.5235390778051886E-2</v>
      </c>
      <c r="Y13" s="5">
        <f t="shared" si="72"/>
        <v>3.697768574745524E-2</v>
      </c>
      <c r="Z13" s="5">
        <f t="shared" si="73"/>
        <v>5.8199290946026076E-3</v>
      </c>
      <c r="AA13" s="5">
        <f t="shared" si="74"/>
        <v>1.3503641014880247E-2</v>
      </c>
      <c r="AB13" s="5">
        <f t="shared" si="75"/>
        <v>1.5665854144843932E-2</v>
      </c>
      <c r="AC13" s="5">
        <f t="shared" si="76"/>
        <v>1.7271369049762506E-3</v>
      </c>
      <c r="AD13" s="5">
        <f t="shared" si="77"/>
        <v>4.4396408449159465E-2</v>
      </c>
      <c r="AE13" s="5">
        <f t="shared" si="78"/>
        <v>4.3641068996151361E-2</v>
      </c>
      <c r="AF13" s="5">
        <f t="shared" si="79"/>
        <v>2.1449290265313125E-2</v>
      </c>
      <c r="AG13" s="5">
        <f t="shared" si="80"/>
        <v>7.0281207353289103E-3</v>
      </c>
      <c r="AH13" s="5">
        <f t="shared" si="81"/>
        <v>1.4302278947919587E-3</v>
      </c>
      <c r="AI13" s="5">
        <f t="shared" si="82"/>
        <v>3.3184741165746554E-3</v>
      </c>
      <c r="AJ13" s="5">
        <f t="shared" si="83"/>
        <v>3.8498306816962878E-3</v>
      </c>
      <c r="AK13" s="5">
        <f t="shared" si="84"/>
        <v>2.9775123057719471E-3</v>
      </c>
      <c r="AL13" s="5">
        <f t="shared" si="85"/>
        <v>1.5756780597921428E-4</v>
      </c>
      <c r="AM13" s="5">
        <f t="shared" si="86"/>
        <v>2.0602077870791699E-2</v>
      </c>
      <c r="AN13" s="5">
        <f t="shared" si="87"/>
        <v>2.0251563881634797E-2</v>
      </c>
      <c r="AO13" s="5">
        <f t="shared" si="88"/>
        <v>9.9535066856869039E-3</v>
      </c>
      <c r="AP13" s="5">
        <f t="shared" si="89"/>
        <v>3.2613874800341727E-3</v>
      </c>
      <c r="AQ13" s="5">
        <f t="shared" si="90"/>
        <v>8.0147494477140634E-4</v>
      </c>
      <c r="AR13" s="5">
        <f t="shared" si="91"/>
        <v>2.8117893504071444E-4</v>
      </c>
      <c r="AS13" s="5">
        <f t="shared" si="92"/>
        <v>6.5240303412930157E-4</v>
      </c>
      <c r="AT13" s="5">
        <f t="shared" si="93"/>
        <v>7.5686629739793281E-4</v>
      </c>
      <c r="AU13" s="5">
        <f t="shared" si="94"/>
        <v>5.8537086450083506E-4</v>
      </c>
      <c r="AV13" s="5">
        <f t="shared" si="95"/>
        <v>3.3955044323994137E-4</v>
      </c>
      <c r="AW13" s="5">
        <f t="shared" si="96"/>
        <v>9.9826471202659291E-6</v>
      </c>
      <c r="AX13" s="5">
        <f t="shared" si="97"/>
        <v>7.9669660118306378E-3</v>
      </c>
      <c r="AY13" s="5">
        <f t="shared" si="98"/>
        <v>7.8314198278098841E-3</v>
      </c>
      <c r="AZ13" s="5">
        <f t="shared" si="99"/>
        <v>3.8490898811630045E-3</v>
      </c>
      <c r="BA13" s="5">
        <f t="shared" si="100"/>
        <v>1.2612010966951913E-3</v>
      </c>
      <c r="BB13" s="5">
        <f t="shared" si="101"/>
        <v>3.0993590473611074E-4</v>
      </c>
      <c r="BC13" s="5">
        <f t="shared" si="102"/>
        <v>6.0932560427550909E-5</v>
      </c>
      <c r="BD13" s="5">
        <f t="shared" si="103"/>
        <v>4.6065848316042087E-5</v>
      </c>
      <c r="BE13" s="5">
        <f t="shared" si="104"/>
        <v>1.0688389301557854E-4</v>
      </c>
      <c r="BF13" s="5">
        <f t="shared" si="105"/>
        <v>1.2399822215134661E-4</v>
      </c>
      <c r="BG13" s="5">
        <f t="shared" si="106"/>
        <v>9.590194033852962E-5</v>
      </c>
      <c r="BH13" s="5">
        <f t="shared" si="107"/>
        <v>5.5628915486400484E-5</v>
      </c>
      <c r="BI13" s="5">
        <f t="shared" si="108"/>
        <v>2.5814503667136414E-5</v>
      </c>
      <c r="BJ13" s="8">
        <f t="shared" si="109"/>
        <v>0.66295484829538043</v>
      </c>
      <c r="BK13" s="8">
        <f t="shared" si="110"/>
        <v>0.19025837947954249</v>
      </c>
      <c r="BL13" s="8">
        <f t="shared" si="111"/>
        <v>0.13892808124680117</v>
      </c>
      <c r="BM13" s="8">
        <f t="shared" si="112"/>
        <v>0.63136119276598179</v>
      </c>
      <c r="BN13" s="8">
        <f t="shared" si="113"/>
        <v>0.35877860816965518</v>
      </c>
    </row>
    <row r="14" spans="1:88" x14ac:dyDescent="0.25">
      <c r="A14" t="s">
        <v>10</v>
      </c>
      <c r="B14" t="s">
        <v>40</v>
      </c>
      <c r="C14" t="s">
        <v>11</v>
      </c>
      <c r="D14" t="s">
        <v>470</v>
      </c>
      <c r="E14">
        <f>VLOOKUP(A14,home!$A$2:$E$405,3,FALSE)</f>
        <v>1.5185</v>
      </c>
      <c r="F14">
        <f>VLOOKUP(B14,home!$B$2:$E$405,3,FALSE)</f>
        <v>1.1854</v>
      </c>
      <c r="G14">
        <f>VLOOKUP(C14,away!$B$2:$E$405,4,FALSE)</f>
        <v>1.3170999999999999</v>
      </c>
      <c r="H14">
        <f>VLOOKUP(A14,away!$A$2:$E$405,3,FALSE)</f>
        <v>1.4074</v>
      </c>
      <c r="I14">
        <f>VLOOKUP(C14,away!$B$2:$E$405,3,FALSE)</f>
        <v>0.71050000000000002</v>
      </c>
      <c r="J14">
        <f>VLOOKUP(B14,home!$B$2:$E$405,4,FALSE)</f>
        <v>1.5631999999999999</v>
      </c>
      <c r="K14" s="3">
        <f t="shared" si="58"/>
        <v>2.37081938129</v>
      </c>
      <c r="L14" s="3">
        <f t="shared" si="59"/>
        <v>1.56313387664</v>
      </c>
      <c r="M14" s="5">
        <f t="shared" si="60"/>
        <v>1.9566169344793504E-2</v>
      </c>
      <c r="N14" s="5">
        <f t="shared" si="61"/>
        <v>4.6387853500238704E-2</v>
      </c>
      <c r="O14" s="5">
        <f t="shared" si="62"/>
        <v>3.0584542138921797E-2</v>
      </c>
      <c r="P14" s="5">
        <f t="shared" si="63"/>
        <v>7.2510425270836509E-2</v>
      </c>
      <c r="Q14" s="5">
        <f t="shared" si="64"/>
        <v>5.4988611067403555E-2</v>
      </c>
      <c r="R14" s="5">
        <f t="shared" si="65"/>
        <v>2.3903866959436137E-2</v>
      </c>
      <c r="S14" s="5">
        <f t="shared" si="66"/>
        <v>6.7179242910373804E-2</v>
      </c>
      <c r="T14" s="5">
        <f t="shared" si="67"/>
        <v>8.5954560788839729E-2</v>
      </c>
      <c r="U14" s="5">
        <f t="shared" si="68"/>
        <v>5.6671751075208866E-2</v>
      </c>
      <c r="V14" s="5">
        <f t="shared" si="69"/>
        <v>2.766223331122775E-2</v>
      </c>
      <c r="W14" s="5">
        <f t="shared" si="70"/>
        <v>4.3456021622939378E-2</v>
      </c>
      <c r="X14" s="5">
        <f t="shared" si="71"/>
        <v>6.792757954281689E-2</v>
      </c>
      <c r="Y14" s="5">
        <f t="shared" si="72"/>
        <v>5.3089950370767677E-2</v>
      </c>
      <c r="Z14" s="5">
        <f t="shared" si="73"/>
        <v>1.2454981408996734E-2</v>
      </c>
      <c r="AA14" s="5">
        <f t="shared" si="74"/>
        <v>2.9528511318056092E-2</v>
      </c>
      <c r="AB14" s="5">
        <f t="shared" si="75"/>
        <v>3.500338346674426E-2</v>
      </c>
      <c r="AC14" s="5">
        <f t="shared" si="76"/>
        <v>6.4071058889714448E-3</v>
      </c>
      <c r="AD14" s="5">
        <f t="shared" si="77"/>
        <v>2.5756594574355494E-2</v>
      </c>
      <c r="AE14" s="5">
        <f t="shared" si="78"/>
        <v>4.0261005526057096E-2</v>
      </c>
      <c r="AF14" s="5">
        <f t="shared" si="79"/>
        <v>3.1466670822685054E-2</v>
      </c>
      <c r="AG14" s="5">
        <f t="shared" si="80"/>
        <v>1.6395539716006147E-2</v>
      </c>
      <c r="AH14" s="5">
        <f t="shared" si="81"/>
        <v>4.8672008433310503E-3</v>
      </c>
      <c r="AI14" s="5">
        <f t="shared" si="82"/>
        <v>1.1539254092000288E-2</v>
      </c>
      <c r="AJ14" s="5">
        <f t="shared" si="83"/>
        <v>1.3678743623472114E-2</v>
      </c>
      <c r="AK14" s="5">
        <f t="shared" si="84"/>
        <v>1.0809943498074898E-2</v>
      </c>
      <c r="AL14" s="5">
        <f t="shared" si="85"/>
        <v>9.4976582197112505E-4</v>
      </c>
      <c r="AM14" s="5">
        <f t="shared" si="86"/>
        <v>1.2212846722582176E-2</v>
      </c>
      <c r="AN14" s="5">
        <f t="shared" si="87"/>
        <v>1.9090314442279998E-2</v>
      </c>
      <c r="AO14" s="5">
        <f t="shared" si="88"/>
        <v>1.4920358610218858E-2</v>
      </c>
      <c r="AP14" s="5">
        <f t="shared" si="89"/>
        <v>7.7741726650834651E-3</v>
      </c>
      <c r="AQ14" s="5">
        <f t="shared" si="90"/>
        <v>3.0380181639101606E-3</v>
      </c>
      <c r="AR14" s="5">
        <f t="shared" si="91"/>
        <v>1.5216173045243088E-3</v>
      </c>
      <c r="AS14" s="5">
        <f t="shared" si="92"/>
        <v>3.6074797964724794E-3</v>
      </c>
      <c r="AT14" s="5">
        <f t="shared" si="93"/>
        <v>4.2763415095445302E-3</v>
      </c>
      <c r="AU14" s="5">
        <f t="shared" si="94"/>
        <v>3.3794777772810361E-3</v>
      </c>
      <c r="AV14" s="5">
        <f t="shared" si="95"/>
        <v>2.0030328532541822E-3</v>
      </c>
      <c r="AW14" s="5">
        <f t="shared" si="96"/>
        <v>9.7770690097857054E-5</v>
      </c>
      <c r="AX14" s="5">
        <f t="shared" si="97"/>
        <v>4.8257422851036473E-3</v>
      </c>
      <c r="AY14" s="5">
        <f t="shared" si="98"/>
        <v>7.543281245779636E-3</v>
      </c>
      <c r="AZ14" s="5">
        <f t="shared" si="99"/>
        <v>5.8955792281506665E-3</v>
      </c>
      <c r="BA14" s="5">
        <f t="shared" si="100"/>
        <v>3.0718598713124689E-3</v>
      </c>
      <c r="BB14" s="5">
        <f t="shared" si="101"/>
        <v>1.2004320572848782E-3</v>
      </c>
      <c r="BC14" s="5">
        <f t="shared" si="102"/>
        <v>3.7528720306932852E-4</v>
      </c>
      <c r="BD14" s="5">
        <f t="shared" si="103"/>
        <v>3.9641525933059829E-4</v>
      </c>
      <c r="BE14" s="5">
        <f t="shared" si="104"/>
        <v>9.39828979860084E-4</v>
      </c>
      <c r="BF14" s="5">
        <f t="shared" si="105"/>
        <v>1.1140823802751484E-3</v>
      </c>
      <c r="BG14" s="5">
        <f t="shared" si="106"/>
        <v>8.8042936650333924E-4</v>
      </c>
      <c r="BH14" s="5">
        <f t="shared" si="107"/>
        <v>5.218347514907482E-4</v>
      </c>
      <c r="BI14" s="5">
        <f t="shared" si="108"/>
        <v>2.4743518853298339E-4</v>
      </c>
      <c r="BJ14" s="8">
        <f t="shared" si="109"/>
        <v>0.54563228002688502</v>
      </c>
      <c r="BK14" s="8">
        <f t="shared" si="110"/>
        <v>0.20181822379395375</v>
      </c>
      <c r="BL14" s="8">
        <f t="shared" si="111"/>
        <v>0.23547517218231498</v>
      </c>
      <c r="BM14" s="8">
        <f t="shared" si="112"/>
        <v>0.73999367857483844</v>
      </c>
      <c r="BN14" s="8">
        <f t="shared" si="113"/>
        <v>0.24794146828163022</v>
      </c>
    </row>
    <row r="15" spans="1:88" x14ac:dyDescent="0.25">
      <c r="A15" t="s">
        <v>10</v>
      </c>
      <c r="B15" t="s">
        <v>37</v>
      </c>
      <c r="C15" t="s">
        <v>216</v>
      </c>
      <c r="D15" t="s">
        <v>470</v>
      </c>
      <c r="E15">
        <f>VLOOKUP(A15,home!$A$2:$E$405,3,FALSE)</f>
        <v>1.5185</v>
      </c>
      <c r="F15">
        <f>VLOOKUP(B15,home!$B$2:$E$405,3,FALSE)</f>
        <v>0.1646</v>
      </c>
      <c r="G15">
        <f>VLOOKUP(C15,away!$B$2:$E$405,4,FALSE)</f>
        <v>0.92200000000000004</v>
      </c>
      <c r="H15">
        <f>VLOOKUP(A15,away!$A$2:$E$405,3,FALSE)</f>
        <v>1.4074</v>
      </c>
      <c r="I15">
        <f>VLOOKUP(C15,away!$B$2:$E$405,3,FALSE)</f>
        <v>1.2789999999999999</v>
      </c>
      <c r="J15">
        <f>VLOOKUP(B15,home!$B$2:$E$405,4,FALSE)</f>
        <v>1.2434000000000001</v>
      </c>
      <c r="K15" s="3">
        <f t="shared" si="58"/>
        <v>0.2304493822</v>
      </c>
      <c r="L15" s="3">
        <f t="shared" si="59"/>
        <v>2.2382003236399997</v>
      </c>
      <c r="M15" s="5">
        <f t="shared" si="60"/>
        <v>8.4699150588964864E-2</v>
      </c>
      <c r="N15" s="5">
        <f t="shared" si="61"/>
        <v>1.9518866926091723E-2</v>
      </c>
      <c r="O15" s="5">
        <f t="shared" si="62"/>
        <v>0.18957366626025424</v>
      </c>
      <c r="P15" s="5">
        <f t="shared" si="63"/>
        <v>4.3687134271064583E-2</v>
      </c>
      <c r="Q15" s="5">
        <f t="shared" si="64"/>
        <v>2.2490554121809255E-3</v>
      </c>
      <c r="R15" s="5">
        <f t="shared" si="65"/>
        <v>0.21215192058866122</v>
      </c>
      <c r="S15" s="5">
        <f t="shared" si="66"/>
        <v>5.6333672992781034E-3</v>
      </c>
      <c r="T15" s="5">
        <f t="shared" si="67"/>
        <v>5.0338365514276395E-3</v>
      </c>
      <c r="U15" s="5">
        <f t="shared" si="68"/>
        <v>4.8890279032200445E-2</v>
      </c>
      <c r="V15" s="5">
        <f t="shared" si="69"/>
        <v>3.2284945781033234E-4</v>
      </c>
      <c r="W15" s="5">
        <f t="shared" si="70"/>
        <v>1.7276447675688698E-4</v>
      </c>
      <c r="X15" s="5">
        <f t="shared" si="71"/>
        <v>3.8668150779075963E-4</v>
      </c>
      <c r="Y15" s="5">
        <f t="shared" si="72"/>
        <v>4.3273533794144074E-4</v>
      </c>
      <c r="Z15" s="5">
        <f t="shared" si="73"/>
        <v>0.15827949910746297</v>
      </c>
      <c r="AA15" s="5">
        <f t="shared" si="74"/>
        <v>3.6475412784240303E-2</v>
      </c>
      <c r="AB15" s="5">
        <f t="shared" si="75"/>
        <v>4.2028681708090798E-3</v>
      </c>
      <c r="AC15" s="5">
        <f t="shared" si="76"/>
        <v>1.0407695586838907E-5</v>
      </c>
      <c r="AD15" s="5">
        <f t="shared" si="77"/>
        <v>9.9533667336827092E-6</v>
      </c>
      <c r="AE15" s="5">
        <f t="shared" si="78"/>
        <v>2.2277628644636246E-5</v>
      </c>
      <c r="AF15" s="5">
        <f t="shared" si="79"/>
        <v>2.4930897821178294E-5</v>
      </c>
      <c r="AG15" s="5">
        <f t="shared" si="80"/>
        <v>1.8600114523999003E-5</v>
      </c>
      <c r="AH15" s="5">
        <f t="shared" si="81"/>
        <v>8.8565306531975183E-2</v>
      </c>
      <c r="AI15" s="5">
        <f t="shared" si="82"/>
        <v>2.0409820174647309E-2</v>
      </c>
      <c r="AJ15" s="5">
        <f t="shared" si="83"/>
        <v>2.3517152250302838E-3</v>
      </c>
      <c r="AK15" s="5">
        <f t="shared" si="84"/>
        <v>1.8065044023952108E-4</v>
      </c>
      <c r="AL15" s="5">
        <f t="shared" si="85"/>
        <v>2.1472819568692875E-7</v>
      </c>
      <c r="AM15" s="5">
        <f t="shared" si="86"/>
        <v>4.587494429174425E-7</v>
      </c>
      <c r="AN15" s="5">
        <f t="shared" si="87"/>
        <v>1.0267731516074892E-6</v>
      </c>
      <c r="AO15" s="5">
        <f t="shared" si="88"/>
        <v>1.1490620001163727E-6</v>
      </c>
      <c r="AP15" s="5">
        <f t="shared" si="89"/>
        <v>8.5727698018096347E-7</v>
      </c>
      <c r="AQ15" s="5">
        <f t="shared" si="90"/>
        <v>4.7968940362253855E-7</v>
      </c>
      <c r="AR15" s="5">
        <f t="shared" si="91"/>
        <v>3.9645379548628505E-2</v>
      </c>
      <c r="AS15" s="5">
        <f t="shared" si="92"/>
        <v>9.1362532240659555E-3</v>
      </c>
      <c r="AT15" s="5">
        <f t="shared" si="93"/>
        <v>1.0527219555543788E-3</v>
      </c>
      <c r="AU15" s="5">
        <f t="shared" si="94"/>
        <v>8.0866374761960866E-5</v>
      </c>
      <c r="AV15" s="5">
        <f t="shared" si="95"/>
        <v>4.6589015261618852E-6</v>
      </c>
      <c r="AW15" s="5">
        <f t="shared" si="96"/>
        <v>3.0765294481597044E-9</v>
      </c>
      <c r="AX15" s="5">
        <f t="shared" si="97"/>
        <v>1.7619754284153149E-8</v>
      </c>
      <c r="AY15" s="5">
        <f t="shared" si="98"/>
        <v>3.9436539741248855E-8</v>
      </c>
      <c r="AZ15" s="5">
        <f t="shared" si="99"/>
        <v>4.4133438006052457E-8</v>
      </c>
      <c r="BA15" s="5">
        <f t="shared" si="100"/>
        <v>3.2926491742830816E-8</v>
      </c>
      <c r="BB15" s="5">
        <f t="shared" si="101"/>
        <v>1.8424021118783431E-8</v>
      </c>
      <c r="BC15" s="5">
        <f t="shared" si="102"/>
        <v>8.2473300061622477E-9</v>
      </c>
      <c r="BD15" s="5">
        <f t="shared" si="103"/>
        <v>1.4789050222761826E-2</v>
      </c>
      <c r="BE15" s="5">
        <f t="shared" si="104"/>
        <v>3.4081274871602357E-3</v>
      </c>
      <c r="BF15" s="5">
        <f t="shared" si="105"/>
        <v>3.9270043693745736E-4</v>
      </c>
      <c r="BG15" s="5">
        <f t="shared" si="106"/>
        <v>3.0165857693969057E-5</v>
      </c>
      <c r="BH15" s="5">
        <f t="shared" si="107"/>
        <v>1.7379258172770703E-6</v>
      </c>
      <c r="BI15" s="5">
        <f t="shared" si="108"/>
        <v>8.0100786180186197E-8</v>
      </c>
      <c r="BJ15" s="8">
        <f t="shared" si="109"/>
        <v>2.7873834558466211E-2</v>
      </c>
      <c r="BK15" s="8">
        <f t="shared" si="110"/>
        <v>0.13435316347744014</v>
      </c>
      <c r="BL15" s="8">
        <f t="shared" si="111"/>
        <v>0.67134338124375159</v>
      </c>
      <c r="BM15" s="8">
        <f t="shared" si="112"/>
        <v>0.43997004797989314</v>
      </c>
      <c r="BN15" s="8">
        <f t="shared" si="113"/>
        <v>0.55187979404721754</v>
      </c>
    </row>
    <row r="16" spans="1:88" x14ac:dyDescent="0.25">
      <c r="A16" t="s">
        <v>10</v>
      </c>
      <c r="B16" t="s">
        <v>39</v>
      </c>
      <c r="C16" t="s">
        <v>425</v>
      </c>
      <c r="D16" t="s">
        <v>470</v>
      </c>
      <c r="E16">
        <f>VLOOKUP(A16,home!$A$2:$E$405,3,FALSE)</f>
        <v>1.5185</v>
      </c>
      <c r="F16">
        <f>VLOOKUP(B16,home!$B$2:$E$405,3,FALSE)</f>
        <v>0.65849999999999997</v>
      </c>
      <c r="G16">
        <f>VLOOKUP(C16,away!$B$2:$E$405,4,FALSE)</f>
        <v>1.3170999999999999</v>
      </c>
      <c r="H16">
        <f>VLOOKUP(A16,away!$A$2:$E$405,3,FALSE)</f>
        <v>1.4074</v>
      </c>
      <c r="I16">
        <f>VLOOKUP(C16,away!$B$2:$E$405,3,FALSE)</f>
        <v>1.1368</v>
      </c>
      <c r="J16">
        <f>VLOOKUP(B16,home!$B$2:$E$405,4,FALSE)</f>
        <v>1.8473999999999999</v>
      </c>
      <c r="K16" s="3">
        <f t="shared" si="58"/>
        <v>1.3170107664749999</v>
      </c>
      <c r="L16" s="3">
        <f t="shared" si="59"/>
        <v>2.9557149679679999</v>
      </c>
      <c r="M16" s="5">
        <f t="shared" si="60"/>
        <v>1.3943724417989111E-2</v>
      </c>
      <c r="N16" s="5">
        <f t="shared" si="61"/>
        <v>1.8364035183252012E-2</v>
      </c>
      <c r="O16" s="5">
        <f t="shared" si="62"/>
        <v>4.1213674971471305E-2</v>
      </c>
      <c r="P16" s="5">
        <f t="shared" si="63"/>
        <v>5.4278853663428939E-2</v>
      </c>
      <c r="Q16" s="5">
        <f t="shared" si="64"/>
        <v>1.2092816026134301E-2</v>
      </c>
      <c r="R16" s="5">
        <f t="shared" si="65"/>
        <v>6.0907937999072945E-2</v>
      </c>
      <c r="S16" s="5">
        <f t="shared" si="66"/>
        <v>5.2822937880480911E-2</v>
      </c>
      <c r="T16" s="5">
        <f t="shared" si="67"/>
        <v>3.5742917333328461E-2</v>
      </c>
      <c r="U16" s="5">
        <f t="shared" si="68"/>
        <v>8.0216410108570835E-2</v>
      </c>
      <c r="V16" s="5">
        <f t="shared" si="69"/>
        <v>2.2847143985816006E-2</v>
      </c>
      <c r="W16" s="5">
        <f t="shared" si="70"/>
        <v>5.3087896344734343E-3</v>
      </c>
      <c r="X16" s="5">
        <f t="shared" si="71"/>
        <v>1.5691268984406495E-2</v>
      </c>
      <c r="Y16" s="5">
        <f t="shared" si="72"/>
        <v>2.3189459301811162E-2</v>
      </c>
      <c r="Z16" s="5">
        <f t="shared" si="73"/>
        <v>6.0008834670642268E-2</v>
      </c>
      <c r="AA16" s="5">
        <f t="shared" si="74"/>
        <v>7.9032281344854127E-2</v>
      </c>
      <c r="AB16" s="5">
        <f t="shared" si="75"/>
        <v>5.204318271512709E-2</v>
      </c>
      <c r="AC16" s="5">
        <f t="shared" si="76"/>
        <v>5.5585793824635158E-3</v>
      </c>
      <c r="AD16" s="5">
        <f t="shared" si="77"/>
        <v>1.7479332763880983E-3</v>
      </c>
      <c r="AE16" s="5">
        <f t="shared" si="78"/>
        <v>5.1663925480296483E-3</v>
      </c>
      <c r="AF16" s="5">
        <f t="shared" si="79"/>
        <v>7.6351918923047843E-3</v>
      </c>
      <c r="AG16" s="5">
        <f t="shared" si="80"/>
        <v>7.5224836531310561E-3</v>
      </c>
      <c r="AH16" s="5">
        <f t="shared" si="81"/>
        <v>4.4342252711583603E-2</v>
      </c>
      <c r="AI16" s="5">
        <f t="shared" si="82"/>
        <v>5.8399224230910866E-2</v>
      </c>
      <c r="AJ16" s="5">
        <f t="shared" si="83"/>
        <v>3.8456203532948659E-2</v>
      </c>
      <c r="AK16" s="5">
        <f t="shared" si="84"/>
        <v>1.6882411363549111E-2</v>
      </c>
      <c r="AL16" s="5">
        <f t="shared" si="85"/>
        <v>8.6551715404829235E-4</v>
      </c>
      <c r="AM16" s="5">
        <f t="shared" si="86"/>
        <v>4.6040938881660955E-4</v>
      </c>
      <c r="AN16" s="5">
        <f t="shared" si="87"/>
        <v>1.3608389219182514E-3</v>
      </c>
      <c r="AO16" s="5">
        <f t="shared" si="88"/>
        <v>2.0111259852536065E-3</v>
      </c>
      <c r="AP16" s="5">
        <f t="shared" si="89"/>
        <v>1.9814383923611582E-3</v>
      </c>
      <c r="AQ16" s="5">
        <f t="shared" si="90"/>
        <v>1.4641417786020816E-3</v>
      </c>
      <c r="AR16" s="5">
        <f t="shared" si="91"/>
        <v>2.6212612010609454E-2</v>
      </c>
      <c r="AS16" s="5">
        <f t="shared" si="92"/>
        <v>3.4522292235404546E-2</v>
      </c>
      <c r="AT16" s="5">
        <f t="shared" si="93"/>
        <v>2.2733115278712045E-2</v>
      </c>
      <c r="AU16" s="5">
        <f t="shared" si="94"/>
        <v>9.9799191925270293E-3</v>
      </c>
      <c r="AV16" s="5">
        <f t="shared" si="95"/>
        <v>3.2859152562771466E-3</v>
      </c>
      <c r="AW16" s="5">
        <f t="shared" si="96"/>
        <v>9.358905351628548E-5</v>
      </c>
      <c r="AX16" s="5">
        <f t="shared" si="97"/>
        <v>1.0106068700960814E-4</v>
      </c>
      <c r="AY16" s="5">
        <f t="shared" si="98"/>
        <v>2.9870658526742793E-4</v>
      </c>
      <c r="AZ16" s="5">
        <f t="shared" si="99"/>
        <v>4.4144576255277331E-4</v>
      </c>
      <c r="BA16" s="5">
        <f t="shared" si="100"/>
        <v>4.3492928264109322E-4</v>
      </c>
      <c r="BB16" s="5">
        <f t="shared" si="101"/>
        <v>3.2138174767746598E-4</v>
      </c>
      <c r="BC16" s="5">
        <f t="shared" si="102"/>
        <v>1.8998256840840023E-4</v>
      </c>
      <c r="BD16" s="5">
        <f t="shared" si="103"/>
        <v>1.2912834944882686E-2</v>
      </c>
      <c r="BE16" s="5">
        <f t="shared" si="104"/>
        <v>1.700634264812511E-2</v>
      </c>
      <c r="BF16" s="5">
        <f t="shared" si="105"/>
        <v>1.1198768182971866E-2</v>
      </c>
      <c r="BG16" s="5">
        <f t="shared" si="106"/>
        <v>4.9162994227438753E-3</v>
      </c>
      <c r="BH16" s="5">
        <f t="shared" si="107"/>
        <v>1.6187048177421276E-3</v>
      </c>
      <c r="BI16" s="5">
        <f t="shared" si="108"/>
        <v>4.2637033454226702E-4</v>
      </c>
      <c r="BJ16" s="8">
        <f t="shared" si="109"/>
        <v>0.14152674893376793</v>
      </c>
      <c r="BK16" s="8">
        <f t="shared" si="110"/>
        <v>0.15061546306949419</v>
      </c>
      <c r="BL16" s="8">
        <f t="shared" si="111"/>
        <v>0.61630675330262685</v>
      </c>
      <c r="BM16" s="8">
        <f t="shared" si="112"/>
        <v>0.76745164018343159</v>
      </c>
      <c r="BN16" s="8">
        <f t="shared" si="113"/>
        <v>0.20080104226134859</v>
      </c>
    </row>
    <row r="17" spans="1:66" x14ac:dyDescent="0.25">
      <c r="A17" t="s">
        <v>10</v>
      </c>
      <c r="B17" t="s">
        <v>215</v>
      </c>
      <c r="C17" t="s">
        <v>429</v>
      </c>
      <c r="D17" t="s">
        <v>470</v>
      </c>
      <c r="E17">
        <f>VLOOKUP(A17,home!$A$2:$E$405,3,FALSE)</f>
        <v>1.5185</v>
      </c>
      <c r="F17">
        <f>VLOOKUP(B17,home!$B$2:$E$405,3,FALSE)</f>
        <v>0.82320000000000004</v>
      </c>
      <c r="G17">
        <f>VLOOKUP(C17,away!$B$2:$E$405,4,FALSE)</f>
        <v>1.3170999999999999</v>
      </c>
      <c r="H17">
        <f>VLOOKUP(A17,away!$A$2:$E$405,3,FALSE)</f>
        <v>1.4074</v>
      </c>
      <c r="I17">
        <f>VLOOKUP(C17,away!$B$2:$E$405,3,FALSE)</f>
        <v>1.1368</v>
      </c>
      <c r="J17">
        <f>VLOOKUP(B17,home!$B$2:$E$405,4,FALSE)</f>
        <v>1.2434000000000001</v>
      </c>
      <c r="K17" s="3">
        <f t="shared" si="58"/>
        <v>1.6464134593199999</v>
      </c>
      <c r="L17" s="3">
        <f t="shared" si="59"/>
        <v>1.9893558466880001</v>
      </c>
      <c r="M17" s="5">
        <f t="shared" si="60"/>
        <v>2.6363644873608327E-2</v>
      </c>
      <c r="N17" s="5">
        <f t="shared" si="61"/>
        <v>4.3405459756641458E-2</v>
      </c>
      <c r="O17" s="5">
        <f t="shared" si="62"/>
        <v>5.2446671069318843E-2</v>
      </c>
      <c r="P17" s="5">
        <f t="shared" si="63"/>
        <v>8.6348905145055388E-2</v>
      </c>
      <c r="Q17" s="5">
        <f t="shared" si="64"/>
        <v>3.5731666575653562E-2</v>
      </c>
      <c r="R17" s="5">
        <f t="shared" si="65"/>
        <v>5.216754586553593E-2</v>
      </c>
      <c r="S17" s="5">
        <f t="shared" si="66"/>
        <v>7.0704690640233117E-2</v>
      </c>
      <c r="T17" s="5">
        <f t="shared" si="67"/>
        <v>7.1082999814182604E-2</v>
      </c>
      <c r="U17" s="5">
        <f t="shared" si="68"/>
        <v>8.5889349652711763E-2</v>
      </c>
      <c r="V17" s="5">
        <f t="shared" si="69"/>
        <v>2.5731025747656417E-2</v>
      </c>
      <c r="W17" s="5">
        <f t="shared" si="70"/>
        <v>1.9609698924696866E-2</v>
      </c>
      <c r="X17" s="5">
        <f t="shared" si="71"/>
        <v>3.9010669207637093E-2</v>
      </c>
      <c r="Y17" s="5">
        <f t="shared" si="72"/>
        <v>3.8803051435712207E-2</v>
      </c>
      <c r="Z17" s="5">
        <f t="shared" si="73"/>
        <v>3.4593270791656097E-2</v>
      </c>
      <c r="AA17" s="5">
        <f t="shared" si="74"/>
        <v>5.6954826633284016E-2</v>
      </c>
      <c r="AB17" s="5">
        <f t="shared" si="75"/>
        <v>4.6885596571138013E-2</v>
      </c>
      <c r="AC17" s="5">
        <f t="shared" si="76"/>
        <v>5.2673053939934654E-3</v>
      </c>
      <c r="AD17" s="5">
        <f t="shared" si="77"/>
        <v>8.0714180607084681E-3</v>
      </c>
      <c r="AE17" s="5">
        <f t="shared" si="78"/>
        <v>1.6056922710133512E-2</v>
      </c>
      <c r="AF17" s="5">
        <f t="shared" si="79"/>
        <v>1.5971466536610718E-2</v>
      </c>
      <c r="AG17" s="5">
        <f t="shared" si="80"/>
        <v>1.0590976778262757E-2</v>
      </c>
      <c r="AH17" s="5">
        <f t="shared" si="81"/>
        <v>1.7204581376360575E-2</v>
      </c>
      <c r="AI17" s="5">
        <f t="shared" si="82"/>
        <v>2.8325854340006257E-2</v>
      </c>
      <c r="AJ17" s="5">
        <f t="shared" si="83"/>
        <v>2.3318033916062072E-2</v>
      </c>
      <c r="AK17" s="5">
        <f t="shared" si="84"/>
        <v>1.2797041628094946E-2</v>
      </c>
      <c r="AL17" s="5">
        <f t="shared" si="85"/>
        <v>6.900806865158312E-4</v>
      </c>
      <c r="AM17" s="5">
        <f t="shared" si="86"/>
        <v>2.6577782661897889E-3</v>
      </c>
      <c r="AN17" s="5">
        <f t="shared" si="87"/>
        <v>5.2872667330449525E-3</v>
      </c>
      <c r="AO17" s="5">
        <f t="shared" si="88"/>
        <v>5.2591274941909709E-3</v>
      </c>
      <c r="AP17" s="5">
        <f t="shared" si="89"/>
        <v>3.4874253430154721E-3</v>
      </c>
      <c r="AQ17" s="5">
        <f t="shared" si="90"/>
        <v>1.734432499003934E-3</v>
      </c>
      <c r="AR17" s="5">
        <f t="shared" si="91"/>
        <v>6.8452069101764797E-3</v>
      </c>
      <c r="AS17" s="5">
        <f t="shared" si="92"/>
        <v>1.1270040788744825E-2</v>
      </c>
      <c r="AT17" s="5">
        <f t="shared" si="93"/>
        <v>9.2775734208374351E-3</v>
      </c>
      <c r="AU17" s="5">
        <f t="shared" si="94"/>
        <v>5.0915739166320821E-3</v>
      </c>
      <c r="AV17" s="5">
        <f t="shared" si="95"/>
        <v>2.0957089563664287E-3</v>
      </c>
      <c r="AW17" s="5">
        <f t="shared" si="96"/>
        <v>6.2783967201870784E-5</v>
      </c>
      <c r="AX17" s="5">
        <f t="shared" si="97"/>
        <v>7.2930031822384062E-4</v>
      </c>
      <c r="AY17" s="5">
        <f t="shared" si="98"/>
        <v>1.4508378520500164E-3</v>
      </c>
      <c r="AZ17" s="5">
        <f t="shared" si="99"/>
        <v>1.4431163817859804E-3</v>
      </c>
      <c r="BA17" s="5">
        <f t="shared" si="100"/>
        <v>9.5695733718572382E-4</v>
      </c>
      <c r="BB17" s="5">
        <f t="shared" si="101"/>
        <v>4.7593216844035008E-4</v>
      </c>
      <c r="BC17" s="5">
        <f t="shared" si="102"/>
        <v>1.8935968838274176E-4</v>
      </c>
      <c r="BD17" s="5">
        <f t="shared" si="103"/>
        <v>2.2695920647581112E-3</v>
      </c>
      <c r="BE17" s="5">
        <f t="shared" si="104"/>
        <v>3.7366869225836227E-3</v>
      </c>
      <c r="BF17" s="5">
        <f t="shared" si="105"/>
        <v>3.0760658213033541E-3</v>
      </c>
      <c r="BG17" s="5">
        <f t="shared" si="106"/>
        <v>1.6881587233160238E-3</v>
      </c>
      <c r="BH17" s="5">
        <f t="shared" si="107"/>
        <v>6.94851810883993E-4</v>
      </c>
      <c r="BI17" s="5">
        <f t="shared" si="108"/>
        <v>2.2880267473445609E-4</v>
      </c>
      <c r="BJ17" s="8">
        <f t="shared" si="109"/>
        <v>0.32200586388175306</v>
      </c>
      <c r="BK17" s="8">
        <f t="shared" si="110"/>
        <v>0.21655649033911259</v>
      </c>
      <c r="BL17" s="8">
        <f t="shared" si="111"/>
        <v>0.42226376306284918</v>
      </c>
      <c r="BM17" s="8">
        <f t="shared" si="112"/>
        <v>0.69756744090470901</v>
      </c>
      <c r="BN17" s="8">
        <f t="shared" si="113"/>
        <v>0.29646389328581346</v>
      </c>
    </row>
    <row r="18" spans="1:66" x14ac:dyDescent="0.25">
      <c r="A18" t="s">
        <v>16</v>
      </c>
      <c r="B18" t="s">
        <v>221</v>
      </c>
      <c r="C18" t="s">
        <v>464</v>
      </c>
      <c r="D18" t="s">
        <v>470</v>
      </c>
      <c r="E18">
        <f>VLOOKUP(A18,home!$A$2:$E$405,3,FALSE)</f>
        <v>1.7778</v>
      </c>
      <c r="F18">
        <f>VLOOKUP(B18,home!$B$2:$E$405,3,FALSE)</f>
        <v>1.125</v>
      </c>
      <c r="G18">
        <f>VLOOKUP(C18,away!$B$2:$E$405,4,FALSE)</f>
        <v>1.5468999999999999</v>
      </c>
      <c r="H18">
        <f>VLOOKUP(A18,away!$A$2:$E$405,3,FALSE)</f>
        <v>1.2716000000000001</v>
      </c>
      <c r="I18">
        <f>VLOOKUP(C18,away!$B$2:$E$405,3,FALSE)</f>
        <v>0.39319999999999999</v>
      </c>
      <c r="J18">
        <f>VLOOKUP(B18,home!$B$2:$E$405,4,FALSE)</f>
        <v>0.78639999999999999</v>
      </c>
      <c r="K18" s="3">
        <f t="shared" si="58"/>
        <v>3.0938386725</v>
      </c>
      <c r="L18" s="3">
        <f t="shared" si="59"/>
        <v>0.39319458956800002</v>
      </c>
      <c r="M18" s="5">
        <f t="shared" si="60"/>
        <v>3.0591494625715504E-2</v>
      </c>
      <c r="N18" s="5">
        <f t="shared" si="61"/>
        <v>9.4645149122614541E-2</v>
      </c>
      <c r="O18" s="5">
        <f t="shared" si="62"/>
        <v>1.2028410173629886E-2</v>
      </c>
      <c r="P18" s="5">
        <f t="shared" si="63"/>
        <v>3.7213960563868581E-2</v>
      </c>
      <c r="Q18" s="5">
        <f t="shared" si="64"/>
        <v>0.14640841126003717</v>
      </c>
      <c r="R18" s="5">
        <f t="shared" si="65"/>
        <v>2.364752900687979E-3</v>
      </c>
      <c r="S18" s="5">
        <f t="shared" si="66"/>
        <v>1.1317515520188278E-2</v>
      </c>
      <c r="T18" s="5">
        <f t="shared" si="67"/>
        <v>5.7566995174693276E-2</v>
      </c>
      <c r="U18" s="5">
        <f t="shared" si="68"/>
        <v>7.3161639750550216E-3</v>
      </c>
      <c r="V18" s="5">
        <f t="shared" si="69"/>
        <v>1.5297264862604368E-3</v>
      </c>
      <c r="W18" s="5">
        <f t="shared" si="70"/>
        <v>0.15098800157852915</v>
      </c>
      <c r="X18" s="5">
        <f t="shared" si="71"/>
        <v>5.9367665310362312E-2</v>
      </c>
      <c r="Y18" s="5">
        <f t="shared" si="72"/>
        <v>1.1671522397659151E-2</v>
      </c>
      <c r="Z18" s="5">
        <f t="shared" si="73"/>
        <v>3.0993601540524926E-4</v>
      </c>
      <c r="AA18" s="5">
        <f t="shared" si="74"/>
        <v>9.588920304613158E-4</v>
      </c>
      <c r="AB18" s="5">
        <f t="shared" si="75"/>
        <v>1.4833286232966338E-3</v>
      </c>
      <c r="AC18" s="5">
        <f t="shared" si="76"/>
        <v>1.1630516469875994E-4</v>
      </c>
      <c r="AD18" s="5">
        <f t="shared" si="77"/>
        <v>0.11678312959178616</v>
      </c>
      <c r="AE18" s="5">
        <f t="shared" si="78"/>
        <v>4.5918494708308916E-2</v>
      </c>
      <c r="AF18" s="5">
        <f t="shared" si="79"/>
        <v>9.0274518402069515E-3</v>
      </c>
      <c r="AG18" s="5">
        <f t="shared" si="80"/>
        <v>1.1831817403850199E-3</v>
      </c>
      <c r="AH18" s="5">
        <f t="shared" si="81"/>
        <v>3.0466291092402067E-5</v>
      </c>
      <c r="AI18" s="5">
        <f t="shared" si="82"/>
        <v>9.4257789589315781E-5</v>
      </c>
      <c r="AJ18" s="5">
        <f t="shared" si="83"/>
        <v>1.4580919730789658E-4</v>
      </c>
      <c r="AK18" s="5">
        <f t="shared" si="84"/>
        <v>1.5037004447911778E-4</v>
      </c>
      <c r="AL18" s="5">
        <f t="shared" si="85"/>
        <v>5.6593191871515634E-6</v>
      </c>
      <c r="AM18" s="5">
        <f t="shared" si="86"/>
        <v>7.2261632525329411E-2</v>
      </c>
      <c r="AN18" s="5">
        <f t="shared" si="87"/>
        <v>2.8412882942310539E-2</v>
      </c>
      <c r="AO18" s="5">
        <f t="shared" si="88"/>
        <v>5.5858959234727102E-3</v>
      </c>
      <c r="AP18" s="5">
        <f t="shared" si="89"/>
        <v>7.3211468499980576E-4</v>
      </c>
      <c r="AQ18" s="5">
        <f t="shared" si="90"/>
        <v>7.1965883271301036E-5</v>
      </c>
      <c r="AR18" s="5">
        <f t="shared" si="91"/>
        <v>2.3958361643472495E-6</v>
      </c>
      <c r="AS18" s="5">
        <f t="shared" si="92"/>
        <v>7.4123305782315863E-6</v>
      </c>
      <c r="AT18" s="5">
        <f t="shared" si="93"/>
        <v>1.1466277498143587E-5</v>
      </c>
      <c r="AU18" s="5">
        <f t="shared" si="94"/>
        <v>1.1824937584457725E-5</v>
      </c>
      <c r="AV18" s="5">
        <f t="shared" si="95"/>
        <v>9.1461122996735126E-6</v>
      </c>
      <c r="AW18" s="5">
        <f t="shared" si="96"/>
        <v>1.9123478203641131E-7</v>
      </c>
      <c r="AX18" s="5">
        <f t="shared" si="97"/>
        <v>3.7260972207474659E-2</v>
      </c>
      <c r="AY18" s="5">
        <f t="shared" si="98"/>
        <v>1.4650812674022655E-2</v>
      </c>
      <c r="AZ18" s="5">
        <f t="shared" si="99"/>
        <v>2.8803101380999951E-3</v>
      </c>
      <c r="BA18" s="5">
        <f t="shared" si="100"/>
        <v>3.7750745419292574E-4</v>
      </c>
      <c r="BB18" s="5">
        <f t="shared" si="101"/>
        <v>3.7108472127561992E-5</v>
      </c>
      <c r="BC18" s="5">
        <f t="shared" si="102"/>
        <v>2.9181700935384619E-6</v>
      </c>
      <c r="BD18" s="5">
        <f t="shared" si="103"/>
        <v>1.5700496955211473E-7</v>
      </c>
      <c r="BE18" s="5">
        <f t="shared" si="104"/>
        <v>4.857480465750175E-7</v>
      </c>
      <c r="BF18" s="5">
        <f t="shared" si="105"/>
        <v>7.5141304579256038E-7</v>
      </c>
      <c r="BG18" s="5">
        <f t="shared" si="106"/>
        <v>7.7491691336467884E-7</v>
      </c>
      <c r="BH18" s="5">
        <f t="shared" si="107"/>
        <v>5.9936697863549398E-7</v>
      </c>
      <c r="BI18" s="5">
        <f t="shared" si="108"/>
        <v>3.7086894750439444E-7</v>
      </c>
      <c r="BJ18" s="8">
        <f t="shared" si="109"/>
        <v>0.85583412379997792</v>
      </c>
      <c r="BK18" s="8">
        <f t="shared" si="110"/>
        <v>9.5425474353941372E-2</v>
      </c>
      <c r="BL18" s="8">
        <f t="shared" si="111"/>
        <v>2.4617835838625854E-2</v>
      </c>
      <c r="BM18" s="8">
        <f t="shared" si="112"/>
        <v>0.63828456992215599</v>
      </c>
      <c r="BN18" s="8">
        <f t="shared" si="113"/>
        <v>0.3232521786465537</v>
      </c>
    </row>
    <row r="19" spans="1:66" x14ac:dyDescent="0.25">
      <c r="A19" t="s">
        <v>16</v>
      </c>
      <c r="B19" t="s">
        <v>223</v>
      </c>
      <c r="C19" t="s">
        <v>462</v>
      </c>
      <c r="D19" t="s">
        <v>470</v>
      </c>
      <c r="E19">
        <f>VLOOKUP(A19,home!$A$2:$E$405,3,FALSE)</f>
        <v>1.7778</v>
      </c>
      <c r="F19">
        <f>VLOOKUP(B19,home!$B$2:$E$405,3,FALSE)</f>
        <v>1.125</v>
      </c>
      <c r="G19">
        <f>VLOOKUP(C19,away!$B$2:$E$405,4,FALSE)</f>
        <v>0.70309999999999995</v>
      </c>
      <c r="H19">
        <f>VLOOKUP(A19,away!$A$2:$E$405,3,FALSE)</f>
        <v>1.2716000000000001</v>
      </c>
      <c r="I19">
        <f>VLOOKUP(C19,away!$B$2:$E$405,3,FALSE)</f>
        <v>1.3762000000000001</v>
      </c>
      <c r="J19">
        <f>VLOOKUP(B19,home!$B$2:$E$405,4,FALSE)</f>
        <v>0.98299999999999998</v>
      </c>
      <c r="K19" s="3">
        <f t="shared" si="58"/>
        <v>1.4062175774999999</v>
      </c>
      <c r="L19" s="3">
        <f t="shared" si="59"/>
        <v>1.7202263293600002</v>
      </c>
      <c r="M19" s="5">
        <f t="shared" si="60"/>
        <v>4.3873538562836829E-2</v>
      </c>
      <c r="N19" s="5">
        <f t="shared" si="61"/>
        <v>6.1695741114185215E-2</v>
      </c>
      <c r="O19" s="5">
        <f t="shared" si="62"/>
        <v>7.5472416197983214E-2</v>
      </c>
      <c r="P19" s="5">
        <f t="shared" si="63"/>
        <v>0.10613063827399968</v>
      </c>
      <c r="Q19" s="5">
        <f t="shared" si="64"/>
        <v>4.3378817805828349E-2</v>
      </c>
      <c r="R19" s="5">
        <f t="shared" si="65"/>
        <v>6.4914818742093455E-2</v>
      </c>
      <c r="S19" s="5">
        <f t="shared" si="66"/>
        <v>6.4182835197543905E-2</v>
      </c>
      <c r="T19" s="5">
        <f t="shared" si="67"/>
        <v>7.4621384526096318E-2</v>
      </c>
      <c r="U19" s="5">
        <f t="shared" si="68"/>
        <v>9.1284359155358222E-2</v>
      </c>
      <c r="V19" s="5">
        <f t="shared" si="69"/>
        <v>1.7251008970283688E-2</v>
      </c>
      <c r="W19" s="5">
        <f t="shared" si="70"/>
        <v>2.0333352029908599E-2</v>
      </c>
      <c r="X19" s="5">
        <f t="shared" si="71"/>
        <v>3.4977967525994379E-2</v>
      </c>
      <c r="Y19" s="5">
        <f t="shared" si="72"/>
        <v>3.0085010342857304E-2</v>
      </c>
      <c r="Z19" s="5">
        <f t="shared" si="73"/>
        <v>3.7222726788593723E-2</v>
      </c>
      <c r="AA19" s="5">
        <f t="shared" si="74"/>
        <v>5.2343252692600602E-2</v>
      </c>
      <c r="AB19" s="5">
        <f t="shared" si="75"/>
        <v>3.6803000999929593E-2</v>
      </c>
      <c r="AC19" s="5">
        <f t="shared" si="76"/>
        <v>2.6081503977968649E-3</v>
      </c>
      <c r="AD19" s="5">
        <f t="shared" si="77"/>
        <v>7.1482792584881957E-3</v>
      </c>
      <c r="AE19" s="5">
        <f t="shared" si="78"/>
        <v>1.2296658190069374E-2</v>
      </c>
      <c r="AF19" s="5">
        <f t="shared" si="79"/>
        <v>1.0576517590848811E-2</v>
      </c>
      <c r="AG19" s="5">
        <f t="shared" si="80"/>
        <v>6.064668010905775E-3</v>
      </c>
      <c r="AH19" s="5">
        <f t="shared" si="81"/>
        <v>1.600787866807819E-2</v>
      </c>
      <c r="AI19" s="5">
        <f t="shared" si="82"/>
        <v>2.2510560361538832E-2</v>
      </c>
      <c r="AJ19" s="5">
        <f t="shared" si="83"/>
        <v>1.5827372829885333E-2</v>
      </c>
      <c r="AK19" s="5">
        <f t="shared" si="84"/>
        <v>7.4189099596768896E-3</v>
      </c>
      <c r="AL19" s="5">
        <f t="shared" si="85"/>
        <v>2.5236593673548372E-4</v>
      </c>
      <c r="AM19" s="5">
        <f t="shared" si="86"/>
        <v>2.010407188432952E-3</v>
      </c>
      <c r="AN19" s="5">
        <f t="shared" si="87"/>
        <v>3.4583553782769755E-3</v>
      </c>
      <c r="AO19" s="5">
        <f t="shared" si="88"/>
        <v>2.9745769889979084E-3</v>
      </c>
      <c r="AP19" s="5">
        <f t="shared" si="89"/>
        <v>1.7056485517275312E-3</v>
      </c>
      <c r="AQ19" s="5">
        <f t="shared" si="90"/>
        <v>7.3352538682911318E-4</v>
      </c>
      <c r="AR19" s="5">
        <f t="shared" si="91"/>
        <v>5.507434872405674E-3</v>
      </c>
      <c r="AS19" s="5">
        <f t="shared" si="92"/>
        <v>7.744651724513326E-3</v>
      </c>
      <c r="AT19" s="5">
        <f t="shared" si="93"/>
        <v>5.4453326933131645E-3</v>
      </c>
      <c r="AU19" s="5">
        <f t="shared" si="94"/>
        <v>2.5524408495574626E-3</v>
      </c>
      <c r="AV19" s="5">
        <f t="shared" si="95"/>
        <v>8.9732179704418431E-4</v>
      </c>
      <c r="AW19" s="5">
        <f t="shared" si="96"/>
        <v>1.6957676554090868E-5</v>
      </c>
      <c r="AX19" s="5">
        <f t="shared" si="97"/>
        <v>4.7117832105112838E-4</v>
      </c>
      <c r="AY19" s="5">
        <f t="shared" si="98"/>
        <v>8.1053335369579032E-4</v>
      </c>
      <c r="AZ19" s="5">
        <f t="shared" si="99"/>
        <v>6.9715040792598011E-4</v>
      </c>
      <c r="BA19" s="5">
        <f t="shared" si="100"/>
        <v>3.997521624127785E-4</v>
      </c>
      <c r="BB19" s="5">
        <f t="shared" si="101"/>
        <v>1.7191604875026423E-4</v>
      </c>
      <c r="BC19" s="5">
        <f t="shared" si="102"/>
        <v>5.9146902699948332E-5</v>
      </c>
      <c r="BD19" s="5">
        <f t="shared" si="103"/>
        <v>1.5790057457912789E-3</v>
      </c>
      <c r="BE19" s="5">
        <f t="shared" si="104"/>
        <v>2.2204256347051923E-3</v>
      </c>
      <c r="BF19" s="5">
        <f t="shared" si="105"/>
        <v>1.561200778527018E-3</v>
      </c>
      <c r="BG19" s="5">
        <f t="shared" si="106"/>
        <v>7.3179599225712568E-4</v>
      </c>
      <c r="BH19" s="5">
        <f t="shared" si="107"/>
        <v>2.5726609686400605E-4</v>
      </c>
      <c r="BI19" s="5">
        <f t="shared" si="108"/>
        <v>7.2354421500996533E-5</v>
      </c>
      <c r="BJ19" s="8">
        <f t="shared" si="109"/>
        <v>0.31467058708598278</v>
      </c>
      <c r="BK19" s="8">
        <f t="shared" si="110"/>
        <v>0.23510907069289222</v>
      </c>
      <c r="BL19" s="8">
        <f t="shared" si="111"/>
        <v>0.41115180021362369</v>
      </c>
      <c r="BM19" s="8">
        <f t="shared" si="112"/>
        <v>0.60189463840702384</v>
      </c>
      <c r="BN19" s="8">
        <f t="shared" si="113"/>
        <v>0.39546597069692668</v>
      </c>
    </row>
    <row r="20" spans="1:66" x14ac:dyDescent="0.25">
      <c r="A20" t="s">
        <v>16</v>
      </c>
      <c r="B20" t="s">
        <v>55</v>
      </c>
      <c r="C20" t="s">
        <v>17</v>
      </c>
      <c r="D20" t="s">
        <v>470</v>
      </c>
      <c r="E20">
        <f>VLOOKUP(A20,home!$A$2:$E$405,3,FALSE)</f>
        <v>1.7778</v>
      </c>
      <c r="F20">
        <f>VLOOKUP(B20,home!$B$2:$E$405,3,FALSE)</f>
        <v>0.4219</v>
      </c>
      <c r="G20">
        <f>VLOOKUP(C20,away!$B$2:$E$405,4,FALSE)</f>
        <v>1.125</v>
      </c>
      <c r="H20">
        <f>VLOOKUP(A20,away!$A$2:$E$405,3,FALSE)</f>
        <v>1.2716000000000001</v>
      </c>
      <c r="I20">
        <f>VLOOKUP(C20,away!$B$2:$E$405,3,FALSE)</f>
        <v>0.78639999999999999</v>
      </c>
      <c r="J20">
        <f>VLOOKUP(B20,home!$B$2:$E$405,4,FALSE)</f>
        <v>0.98299999999999998</v>
      </c>
      <c r="K20" s="3">
        <f t="shared" si="58"/>
        <v>0.84381054749999995</v>
      </c>
      <c r="L20" s="3">
        <f t="shared" si="59"/>
        <v>0.98298647392000005</v>
      </c>
      <c r="M20" s="5">
        <f t="shared" si="60"/>
        <v>0.16092819272307601</v>
      </c>
      <c r="N20" s="5">
        <f t="shared" si="61"/>
        <v>0.13579290640984426</v>
      </c>
      <c r="O20" s="5">
        <f t="shared" si="62"/>
        <v>0.1581902367191747</v>
      </c>
      <c r="P20" s="5">
        <f t="shared" si="63"/>
        <v>0.1334825902551614</v>
      </c>
      <c r="Q20" s="5">
        <f t="shared" si="64"/>
        <v>5.7291743352153472E-2</v>
      </c>
      <c r="R20" s="5">
        <f t="shared" si="65"/>
        <v>7.7749431500575811E-2</v>
      </c>
      <c r="S20" s="5">
        <f t="shared" si="66"/>
        <v>2.7679428942397458E-2</v>
      </c>
      <c r="T20" s="5">
        <f t="shared" si="67"/>
        <v>5.6317008782462943E-2</v>
      </c>
      <c r="U20" s="5">
        <f t="shared" si="68"/>
        <v>6.560579036231462E-2</v>
      </c>
      <c r="V20" s="5">
        <f t="shared" si="69"/>
        <v>2.5509803192317409E-3</v>
      </c>
      <c r="W20" s="5">
        <f t="shared" si="70"/>
        <v>1.6114459108403371E-2</v>
      </c>
      <c r="X20" s="5">
        <f t="shared" si="71"/>
        <v>1.5840295338097457E-2</v>
      </c>
      <c r="Y20" s="5">
        <f t="shared" si="72"/>
        <v>7.7853980301239153E-3</v>
      </c>
      <c r="Z20" s="5">
        <f t="shared" si="73"/>
        <v>2.5475546506678538E-2</v>
      </c>
      <c r="AA20" s="5">
        <f t="shared" si="74"/>
        <v>2.1496534845662125E-2</v>
      </c>
      <c r="AB20" s="5">
        <f t="shared" si="75"/>
        <v>9.0695014187354914E-3</v>
      </c>
      <c r="AC20" s="5">
        <f t="shared" si="76"/>
        <v>1.3224510841573786E-4</v>
      </c>
      <c r="AD20" s="5">
        <f t="shared" si="77"/>
        <v>3.399387640732051E-3</v>
      </c>
      <c r="AE20" s="5">
        <f t="shared" si="78"/>
        <v>3.341552070450427E-3</v>
      </c>
      <c r="AF20" s="5">
        <f t="shared" si="79"/>
        <v>1.64235024357607E-3</v>
      </c>
      <c r="AG20" s="5">
        <f t="shared" si="80"/>
        <v>5.3813602495816491E-4</v>
      </c>
      <c r="AH20" s="5">
        <f t="shared" si="81"/>
        <v>6.2605294079462253E-3</v>
      </c>
      <c r="AI20" s="5">
        <f t="shared" si="82"/>
        <v>5.2827007473589547E-3</v>
      </c>
      <c r="AJ20" s="5">
        <f t="shared" si="83"/>
        <v>2.2287993049538092E-3</v>
      </c>
      <c r="AK20" s="5">
        <f t="shared" si="84"/>
        <v>6.2689478726023109E-4</v>
      </c>
      <c r="AL20" s="5">
        <f t="shared" si="85"/>
        <v>4.3876512427585624E-6</v>
      </c>
      <c r="AM20" s="5">
        <f t="shared" si="86"/>
        <v>5.7368782925816932E-4</v>
      </c>
      <c r="AN20" s="5">
        <f t="shared" si="87"/>
        <v>5.6392737641330687E-4</v>
      </c>
      <c r="AO20" s="5">
        <f t="shared" si="88"/>
        <v>2.7716649164373654E-4</v>
      </c>
      <c r="AP20" s="5">
        <f t="shared" si="89"/>
        <v>9.0816970769884583E-5</v>
      </c>
      <c r="AQ20" s="5">
        <f t="shared" si="90"/>
        <v>2.2317963467296135E-5</v>
      </c>
      <c r="AR20" s="5">
        <f t="shared" si="91"/>
        <v>1.2308031455179056E-3</v>
      </c>
      <c r="AS20" s="5">
        <f t="shared" si="92"/>
        <v>1.0385646760841859E-3</v>
      </c>
      <c r="AT20" s="5">
        <f t="shared" si="93"/>
        <v>4.381759139703785E-4</v>
      </c>
      <c r="AU20" s="5">
        <f t="shared" si="94"/>
        <v>1.2324581928955267E-4</v>
      </c>
      <c r="AV20" s="5">
        <f t="shared" si="95"/>
        <v>2.5999030562950868E-5</v>
      </c>
      <c r="AW20" s="5">
        <f t="shared" si="96"/>
        <v>1.0109323417783187E-7</v>
      </c>
      <c r="AX20" s="5">
        <f t="shared" si="97"/>
        <v>8.068064021673704E-5</v>
      </c>
      <c r="AY20" s="5">
        <f t="shared" si="98"/>
        <v>7.9307978040258487E-5</v>
      </c>
      <c r="AZ20" s="5">
        <f t="shared" si="99"/>
        <v>3.8979334843759234E-5</v>
      </c>
      <c r="BA20" s="5">
        <f t="shared" si="100"/>
        <v>1.2772052971271298E-5</v>
      </c>
      <c r="BB20" s="5">
        <f t="shared" si="101"/>
        <v>3.1386888287373573E-6</v>
      </c>
      <c r="BC20" s="5">
        <f t="shared" si="102"/>
        <v>6.1705773289852617E-7</v>
      </c>
      <c r="BD20" s="5">
        <f t="shared" si="103"/>
        <v>2.0164380735038172E-4</v>
      </c>
      <c r="BE20" s="5">
        <f t="shared" si="104"/>
        <v>1.7014917148031009E-4</v>
      </c>
      <c r="BF20" s="5">
        <f t="shared" si="105"/>
        <v>7.1786832771735922E-5</v>
      </c>
      <c r="BG20" s="5">
        <f t="shared" si="106"/>
        <v>2.0191495554803143E-5</v>
      </c>
      <c r="BH20" s="5">
        <f t="shared" si="107"/>
        <v>4.2594492297355626E-6</v>
      </c>
      <c r="BI20" s="5">
        <f t="shared" si="108"/>
        <v>7.1883363731832403E-7</v>
      </c>
      <c r="BJ20" s="8">
        <f t="shared" si="109"/>
        <v>0.29980664938498813</v>
      </c>
      <c r="BK20" s="8">
        <f t="shared" si="110"/>
        <v>0.32485713297756535</v>
      </c>
      <c r="BL20" s="8">
        <f t="shared" si="111"/>
        <v>0.34983595726943129</v>
      </c>
      <c r="BM20" s="8">
        <f t="shared" si="112"/>
        <v>0.27646097829387167</v>
      </c>
      <c r="BN20" s="8">
        <f t="shared" si="113"/>
        <v>0.72343510095998564</v>
      </c>
    </row>
    <row r="21" spans="1:66" x14ac:dyDescent="0.25">
      <c r="A21" t="s">
        <v>16</v>
      </c>
      <c r="B21" t="s">
        <v>57</v>
      </c>
      <c r="C21" t="s">
        <v>58</v>
      </c>
      <c r="D21" t="s">
        <v>470</v>
      </c>
      <c r="E21">
        <f>VLOOKUP(A21,home!$A$2:$E$405,3,FALSE)</f>
        <v>1.7778</v>
      </c>
      <c r="F21">
        <f>VLOOKUP(B21,home!$B$2:$E$405,3,FALSE)</f>
        <v>0.84370000000000001</v>
      </c>
      <c r="G21">
        <f>VLOOKUP(C21,away!$B$2:$E$405,4,FALSE)</f>
        <v>1.125</v>
      </c>
      <c r="H21">
        <f>VLOOKUP(A21,away!$A$2:$E$405,3,FALSE)</f>
        <v>1.2716000000000001</v>
      </c>
      <c r="I21">
        <f>VLOOKUP(C21,away!$B$2:$E$405,3,FALSE)</f>
        <v>0.78639999999999999</v>
      </c>
      <c r="J21">
        <f>VLOOKUP(B21,home!$B$2:$E$405,4,FALSE)</f>
        <v>0.78639999999999999</v>
      </c>
      <c r="K21" s="3">
        <f t="shared" si="58"/>
        <v>1.6874210924999999</v>
      </c>
      <c r="L21" s="3">
        <f t="shared" si="59"/>
        <v>0.78638917913600004</v>
      </c>
      <c r="M21" s="5">
        <f t="shared" si="60"/>
        <v>8.4263180942050334E-2</v>
      </c>
      <c r="N21" s="5">
        <f t="shared" si="61"/>
        <v>0.14218746884275976</v>
      </c>
      <c r="O21" s="5">
        <f t="shared" si="62"/>
        <v>6.6263653692407207E-2</v>
      </c>
      <c r="P21" s="5">
        <f t="shared" si="63"/>
        <v>0.11181468690668342</v>
      </c>
      <c r="Q21" s="5">
        <f t="shared" si="64"/>
        <v>0.11996506700722971</v>
      </c>
      <c r="R21" s="5">
        <f t="shared" si="65"/>
        <v>2.6054510116862137E-2</v>
      </c>
      <c r="S21" s="5">
        <f t="shared" si="66"/>
        <v>3.7093675043664405E-2</v>
      </c>
      <c r="T21" s="5">
        <f t="shared" si="67"/>
        <v>9.4339230568810606E-2</v>
      </c>
      <c r="U21" s="5">
        <f t="shared" si="68"/>
        <v>4.3964929925947811E-2</v>
      </c>
      <c r="V21" s="5">
        <f t="shared" si="69"/>
        <v>5.4691313768439141E-3</v>
      </c>
      <c r="W21" s="5">
        <f t="shared" si="70"/>
        <v>6.7477194810391758E-2</v>
      </c>
      <c r="X21" s="5">
        <f t="shared" si="71"/>
        <v>5.3063335837343927E-2</v>
      </c>
      <c r="Y21" s="5">
        <f t="shared" si="72"/>
        <v>2.0864216555673391E-2</v>
      </c>
      <c r="Z21" s="5">
        <f t="shared" si="73"/>
        <v>6.8296616078632752E-3</v>
      </c>
      <c r="AA21" s="5">
        <f t="shared" si="74"/>
        <v>1.1524515051745954E-2</v>
      </c>
      <c r="AB21" s="5">
        <f t="shared" si="75"/>
        <v>9.7233548895749276E-3</v>
      </c>
      <c r="AC21" s="5">
        <f t="shared" si="76"/>
        <v>4.5358572222508042E-4</v>
      </c>
      <c r="AD21" s="5">
        <f t="shared" si="77"/>
        <v>2.8465610446446646E-2</v>
      </c>
      <c r="AE21" s="5">
        <f t="shared" si="78"/>
        <v>2.2385048032586324E-2</v>
      </c>
      <c r="AF21" s="5">
        <f t="shared" si="79"/>
        <v>8.8016797736327462E-3</v>
      </c>
      <c r="AG21" s="5">
        <f t="shared" si="80"/>
        <v>2.3071819107349967E-3</v>
      </c>
      <c r="AH21" s="5">
        <f t="shared" si="81"/>
        <v>1.3426929963960635E-3</v>
      </c>
      <c r="AI21" s="5">
        <f t="shared" si="82"/>
        <v>2.2656884828707439E-3</v>
      </c>
      <c r="AJ21" s="5">
        <f t="shared" si="83"/>
        <v>1.9115852675152096E-3</v>
      </c>
      <c r="AK21" s="5">
        <f t="shared" si="84"/>
        <v>1.0752164335058065E-3</v>
      </c>
      <c r="AL21" s="5">
        <f t="shared" si="85"/>
        <v>2.4075780168241607E-5</v>
      </c>
      <c r="AM21" s="5">
        <f t="shared" si="86"/>
        <v>9.6066942956444766E-3</v>
      </c>
      <c r="AN21" s="5">
        <f t="shared" si="87"/>
        <v>7.5546004413623536E-3</v>
      </c>
      <c r="AO21" s="5">
        <f t="shared" si="88"/>
        <v>2.9704280198917022E-3</v>
      </c>
      <c r="AP21" s="5">
        <f t="shared" si="89"/>
        <v>7.7863748408173671E-4</v>
      </c>
      <c r="AQ21" s="5">
        <f t="shared" si="90"/>
        <v>1.5307802298788925E-4</v>
      </c>
      <c r="AR21" s="5">
        <f t="shared" si="91"/>
        <v>2.1117584865351142E-4</v>
      </c>
      <c r="AS21" s="5">
        <f t="shared" si="92"/>
        <v>3.5634258124452289E-4</v>
      </c>
      <c r="AT21" s="5">
        <f t="shared" si="93"/>
        <v>3.0064999387395145E-4</v>
      </c>
      <c r="AU21" s="5">
        <f t="shared" si="94"/>
        <v>1.6910771370763381E-4</v>
      </c>
      <c r="AV21" s="5">
        <f t="shared" si="95"/>
        <v>7.1338980753678181E-5</v>
      </c>
      <c r="AW21" s="5">
        <f t="shared" si="96"/>
        <v>8.8743973591945543E-7</v>
      </c>
      <c r="AX21" s="5">
        <f t="shared" si="97"/>
        <v>2.7017564306116531E-3</v>
      </c>
      <c r="AY21" s="5">
        <f t="shared" si="98"/>
        <v>2.1246320216941074E-3</v>
      </c>
      <c r="AZ21" s="5">
        <f t="shared" si="99"/>
        <v>8.3539381575304457E-4</v>
      </c>
      <c r="BA21" s="5">
        <f t="shared" si="100"/>
        <v>2.189815523417759E-4</v>
      </c>
      <c r="BB21" s="5">
        <f t="shared" si="101"/>
        <v>4.3051180797994033E-5</v>
      </c>
      <c r="BC21" s="5">
        <f t="shared" si="102"/>
        <v>6.7709965457140129E-6</v>
      </c>
      <c r="BD21" s="5">
        <f t="shared" si="103"/>
        <v>2.7677733712663826E-5</v>
      </c>
      <c r="BE21" s="5">
        <f t="shared" si="104"/>
        <v>4.6703991659347272E-5</v>
      </c>
      <c r="BF21" s="5">
        <f t="shared" si="105"/>
        <v>3.9404650314963342E-5</v>
      </c>
      <c r="BG21" s="5">
        <f t="shared" si="106"/>
        <v>2.2164079361351969E-5</v>
      </c>
      <c r="BH21" s="5">
        <f t="shared" si="107"/>
        <v>9.3500337525473102E-6</v>
      </c>
      <c r="BI21" s="5">
        <f t="shared" si="108"/>
        <v>3.1554888339270498E-6</v>
      </c>
      <c r="BJ21" s="8">
        <f t="shared" si="109"/>
        <v>0.58685005804732215</v>
      </c>
      <c r="BK21" s="8">
        <f t="shared" si="110"/>
        <v>0.24124296779332952</v>
      </c>
      <c r="BL21" s="8">
        <f t="shared" si="111"/>
        <v>0.16538321795269392</v>
      </c>
      <c r="BM21" s="8">
        <f t="shared" si="112"/>
        <v>0.44763359331125829</v>
      </c>
      <c r="BN21" s="8">
        <f t="shared" si="113"/>
        <v>0.55054856750799264</v>
      </c>
    </row>
    <row r="22" spans="1:66" x14ac:dyDescent="0.25">
      <c r="A22" t="s">
        <v>10</v>
      </c>
      <c r="B22" t="s">
        <v>214</v>
      </c>
      <c r="C22" t="s">
        <v>38</v>
      </c>
      <c r="D22" t="s">
        <v>471</v>
      </c>
      <c r="E22">
        <f>VLOOKUP(A22,home!$A$2:$E$405,3,FALSE)</f>
        <v>1.5185</v>
      </c>
      <c r="F22">
        <f>VLOOKUP(B22,home!$B$2:$E$405,3,FALSE)</f>
        <v>1.6464000000000001</v>
      </c>
      <c r="G22">
        <f>VLOOKUP(C22,away!$B$2:$E$405,4,FALSE)</f>
        <v>0.82320000000000004</v>
      </c>
      <c r="H22">
        <f>VLOOKUP(A22,away!$A$2:$E$405,3,FALSE)</f>
        <v>1.4074</v>
      </c>
      <c r="I22">
        <f>VLOOKUP(C22,away!$B$2:$E$405,3,FALSE)</f>
        <v>2.1316000000000002</v>
      </c>
      <c r="J22">
        <f>VLOOKUP(B22,home!$B$2:$E$405,4,FALSE)</f>
        <v>0.71050000000000002</v>
      </c>
      <c r="K22" s="3">
        <f t="shared" si="58"/>
        <v>2.0580480748799999</v>
      </c>
      <c r="L22" s="3">
        <f t="shared" si="59"/>
        <v>2.1315098333200004</v>
      </c>
      <c r="M22" s="5">
        <f t="shared" si="60"/>
        <v>1.5152982401741994E-2</v>
      </c>
      <c r="N22" s="5">
        <f t="shared" si="61"/>
        <v>3.1185566260595619E-2</v>
      </c>
      <c r="O22" s="5">
        <f t="shared" si="62"/>
        <v>3.2298730993437975E-2</v>
      </c>
      <c r="P22" s="5">
        <f t="shared" si="63"/>
        <v>6.6472341142111993E-2</v>
      </c>
      <c r="Q22" s="5">
        <f t="shared" si="64"/>
        <v>3.2090697303330751E-2</v>
      </c>
      <c r="R22" s="5">
        <f t="shared" si="65"/>
        <v>3.4422531358135264E-2</v>
      </c>
      <c r="S22" s="5">
        <f t="shared" si="66"/>
        <v>7.2899380791291574E-2</v>
      </c>
      <c r="T22" s="5">
        <f t="shared" si="67"/>
        <v>6.8401636860145124E-2</v>
      </c>
      <c r="U22" s="5">
        <f t="shared" si="68"/>
        <v>7.0843224394106688E-2</v>
      </c>
      <c r="V22" s="5">
        <f t="shared" si="69"/>
        <v>3.553237083069672E-2</v>
      </c>
      <c r="W22" s="5">
        <f t="shared" si="70"/>
        <v>2.2014732602225556E-2</v>
      </c>
      <c r="X22" s="5">
        <f t="shared" si="71"/>
        <v>4.6924619019554172E-2</v>
      </c>
      <c r="Y22" s="5">
        <f t="shared" si="72"/>
        <v>5.0010143432487233E-2</v>
      </c>
      <c r="Z22" s="5">
        <f t="shared" si="73"/>
        <v>2.4457321359210461E-2</v>
      </c>
      <c r="AA22" s="5">
        <f t="shared" si="74"/>
        <v>5.0334343140044577E-2</v>
      </c>
      <c r="AB22" s="5">
        <f t="shared" si="75"/>
        <v>5.1795248999859052E-2</v>
      </c>
      <c r="AC22" s="5">
        <f t="shared" si="76"/>
        <v>9.7419760877179486E-3</v>
      </c>
      <c r="AD22" s="5">
        <f t="shared" si="77"/>
        <v>1.1326844512752067E-2</v>
      </c>
      <c r="AE22" s="5">
        <f t="shared" si="78"/>
        <v>2.4143280459417719E-2</v>
      </c>
      <c r="AF22" s="5">
        <f t="shared" si="79"/>
        <v>2.5730819853925748E-2</v>
      </c>
      <c r="AG22" s="5">
        <f t="shared" si="80"/>
        <v>1.828183184600941E-2</v>
      </c>
      <c r="AH22" s="5">
        <f t="shared" si="81"/>
        <v>1.3032755243456094E-2</v>
      </c>
      <c r="AI22" s="5">
        <f t="shared" si="82"/>
        <v>2.682203683917703E-2</v>
      </c>
      <c r="AJ22" s="5">
        <f t="shared" si="83"/>
        <v>2.760052064061437E-2</v>
      </c>
      <c r="AK22" s="5">
        <f t="shared" si="84"/>
        <v>1.8934399456700706E-2</v>
      </c>
      <c r="AL22" s="5">
        <f t="shared" si="85"/>
        <v>1.7094244307355371E-3</v>
      </c>
      <c r="AM22" s="5">
        <f t="shared" si="86"/>
        <v>4.6622381087868979E-3</v>
      </c>
      <c r="AN22" s="5">
        <f t="shared" si="87"/>
        <v>9.9376063741585148E-3</v>
      </c>
      <c r="AO22" s="5">
        <f t="shared" si="88"/>
        <v>1.0591052853091198E-2</v>
      </c>
      <c r="AP22" s="5">
        <f t="shared" si="89"/>
        <v>7.5249777671919111E-3</v>
      </c>
      <c r="AQ22" s="5">
        <f t="shared" si="90"/>
        <v>4.0098910265709848E-3</v>
      </c>
      <c r="AR22" s="5">
        <f t="shared" si="91"/>
        <v>5.5558891913358921E-3</v>
      </c>
      <c r="AS22" s="5">
        <f t="shared" si="92"/>
        <v>1.1434287054475429E-2</v>
      </c>
      <c r="AT22" s="5">
        <f t="shared" si="93"/>
        <v>1.1766156230044233E-2</v>
      </c>
      <c r="AU22" s="5">
        <f t="shared" si="94"/>
        <v>8.0717717259932847E-3</v>
      </c>
      <c r="AV22" s="5">
        <f t="shared" si="95"/>
        <v>4.153023565387823E-3</v>
      </c>
      <c r="AW22" s="5">
        <f t="shared" si="96"/>
        <v>2.0830047567154251E-4</v>
      </c>
      <c r="AX22" s="5">
        <f t="shared" si="97"/>
        <v>1.5991850274035086E-3</v>
      </c>
      <c r="AY22" s="5">
        <f t="shared" si="98"/>
        <v>3.4086786112086927E-3</v>
      </c>
      <c r="AZ22" s="5">
        <f t="shared" si="99"/>
        <v>3.6328159892094467E-3</v>
      </c>
      <c r="BA22" s="5">
        <f t="shared" si="100"/>
        <v>2.5811276678806864E-3</v>
      </c>
      <c r="BB22" s="5">
        <f t="shared" si="101"/>
        <v>1.3754247512855009E-3</v>
      </c>
      <c r="BC22" s="5">
        <f t="shared" si="102"/>
        <v>5.8634627647135217E-4</v>
      </c>
      <c r="BD22" s="5">
        <f t="shared" si="103"/>
        <v>1.9737387406947937E-3</v>
      </c>
      <c r="BE22" s="5">
        <f t="shared" si="104"/>
        <v>4.0620492156029937E-3</v>
      </c>
      <c r="BF22" s="5">
        <f t="shared" si="105"/>
        <v>4.1799462841197793E-3</v>
      </c>
      <c r="BG22" s="5">
        <f t="shared" si="106"/>
        <v>2.8675101343781737E-3</v>
      </c>
      <c r="BH22" s="5">
        <f t="shared" si="107"/>
        <v>1.4753684279389721E-3</v>
      </c>
      <c r="BI22" s="5">
        <f t="shared" si="108"/>
        <v>6.0727583057170701E-4</v>
      </c>
      <c r="BJ22" s="8">
        <f t="shared" si="109"/>
        <v>0.38001951660370215</v>
      </c>
      <c r="BK22" s="8">
        <f t="shared" si="110"/>
        <v>0.20491715429550447</v>
      </c>
      <c r="BL22" s="8">
        <f t="shared" si="111"/>
        <v>0.38223080746607485</v>
      </c>
      <c r="BM22" s="8">
        <f t="shared" si="112"/>
        <v>0.77680157212960121</v>
      </c>
      <c r="BN22" s="8">
        <f t="shared" si="113"/>
        <v>0.21162284945935361</v>
      </c>
    </row>
    <row r="23" spans="1:66" x14ac:dyDescent="0.25">
      <c r="A23" t="s">
        <v>10</v>
      </c>
      <c r="B23" t="s">
        <v>41</v>
      </c>
      <c r="C23" t="s">
        <v>211</v>
      </c>
      <c r="D23" t="s">
        <v>471</v>
      </c>
      <c r="E23">
        <f>VLOOKUP(A23,home!$A$2:$E$405,3,FALSE)</f>
        <v>1.5185</v>
      </c>
      <c r="F23">
        <f>VLOOKUP(B23,home!$B$2:$E$405,3,FALSE)</f>
        <v>1.3170999999999999</v>
      </c>
      <c r="G23">
        <f>VLOOKUP(C23,away!$B$2:$E$405,4,FALSE)</f>
        <v>0.1646</v>
      </c>
      <c r="H23">
        <f>VLOOKUP(A23,away!$A$2:$E$405,3,FALSE)</f>
        <v>1.4074</v>
      </c>
      <c r="I23">
        <f>VLOOKUP(C23,away!$B$2:$E$405,3,FALSE)</f>
        <v>1.2434000000000001</v>
      </c>
      <c r="J23">
        <f>VLOOKUP(B23,home!$B$2:$E$405,4,FALSE)</f>
        <v>1.2789999999999999</v>
      </c>
      <c r="K23" s="3">
        <f t="shared" si="58"/>
        <v>0.32920269120999995</v>
      </c>
      <c r="L23" s="3">
        <f t="shared" si="59"/>
        <v>2.2382003236399997</v>
      </c>
      <c r="M23" s="5">
        <f t="shared" si="60"/>
        <v>7.6734565412947889E-2</v>
      </c>
      <c r="N23" s="5">
        <f t="shared" si="61"/>
        <v>2.526122544277223E-2</v>
      </c>
      <c r="O23" s="5">
        <f t="shared" si="62"/>
        <v>0.17174732914163471</v>
      </c>
      <c r="P23" s="5">
        <f t="shared" si="63"/>
        <v>5.6539682961555801E-2</v>
      </c>
      <c r="Q23" s="5">
        <f t="shared" si="64"/>
        <v>4.1580316995115697E-3</v>
      </c>
      <c r="R23" s="5">
        <f t="shared" si="65"/>
        <v>0.19220246383455622</v>
      </c>
      <c r="S23" s="5">
        <f t="shared" si="66"/>
        <v>1.0414914491891546E-2</v>
      </c>
      <c r="T23" s="5">
        <f t="shared" si="67"/>
        <v>9.3065078955521727E-3</v>
      </c>
      <c r="U23" s="5">
        <f t="shared" si="68"/>
        <v>6.32735683515286E-2</v>
      </c>
      <c r="V23" s="5">
        <f t="shared" si="69"/>
        <v>8.5265929415877565E-4</v>
      </c>
      <c r="W23" s="5">
        <f t="shared" si="70"/>
        <v>4.5627840853856627E-4</v>
      </c>
      <c r="X23" s="5">
        <f t="shared" si="71"/>
        <v>1.021242481660963E-3</v>
      </c>
      <c r="Y23" s="5">
        <f t="shared" si="72"/>
        <v>1.1428726264842422E-3</v>
      </c>
      <c r="Z23" s="5">
        <f t="shared" si="73"/>
        <v>0.14339587225296965</v>
      </c>
      <c r="AA23" s="5">
        <f t="shared" si="74"/>
        <v>4.720630705408297E-2</v>
      </c>
      <c r="AB23" s="5">
        <f t="shared" si="75"/>
        <v>7.7702216621448588E-3</v>
      </c>
      <c r="AC23" s="5">
        <f t="shared" si="76"/>
        <v>3.9266109987822466E-5</v>
      </c>
      <c r="AD23" s="5">
        <f t="shared" si="77"/>
        <v>3.7552020007977956E-5</v>
      </c>
      <c r="AE23" s="5">
        <f t="shared" si="78"/>
        <v>8.4048943335192003E-5</v>
      </c>
      <c r="AF23" s="5">
        <f t="shared" si="79"/>
        <v>9.4059186087213389E-5</v>
      </c>
      <c r="AG23" s="5">
        <f t="shared" si="80"/>
        <v>7.0174433580571968E-5</v>
      </c>
      <c r="AH23" s="5">
        <f t="shared" si="81"/>
        <v>8.0237171921309192E-2</v>
      </c>
      <c r="AI23" s="5">
        <f t="shared" si="82"/>
        <v>2.6414292931574431E-2</v>
      </c>
      <c r="AJ23" s="5">
        <f t="shared" si="83"/>
        <v>4.3478281597417899E-3</v>
      </c>
      <c r="AK23" s="5">
        <f t="shared" si="84"/>
        <v>4.7710557703520637E-4</v>
      </c>
      <c r="AL23" s="5">
        <f t="shared" si="85"/>
        <v>1.1572846723755348E-6</v>
      </c>
      <c r="AM23" s="5">
        <f t="shared" si="86"/>
        <v>2.4724452093996219E-6</v>
      </c>
      <c r="AN23" s="5">
        <f t="shared" si="87"/>
        <v>5.5338276678603999E-6</v>
      </c>
      <c r="AO23" s="5">
        <f t="shared" si="88"/>
        <v>6.1929074385865683E-6</v>
      </c>
      <c r="AP23" s="5">
        <f t="shared" si="89"/>
        <v>4.6203224777723379E-6</v>
      </c>
      <c r="AQ23" s="5">
        <f t="shared" si="90"/>
        <v>2.5853018162678033E-6</v>
      </c>
      <c r="AR23" s="5">
        <f t="shared" si="91"/>
        <v>3.591737283244649E-2</v>
      </c>
      <c r="AS23" s="5">
        <f t="shared" si="92"/>
        <v>1.1824095797634323E-2</v>
      </c>
      <c r="AT23" s="5">
        <f t="shared" si="93"/>
        <v>1.9462620788530348E-3</v>
      </c>
      <c r="AU23" s="5">
        <f t="shared" si="94"/>
        <v>2.1357157138612943E-4</v>
      </c>
      <c r="AV23" s="5">
        <f t="shared" si="95"/>
        <v>1.7577084016565604E-5</v>
      </c>
      <c r="AW23" s="5">
        <f t="shared" si="96"/>
        <v>2.3686453034653699E-8</v>
      </c>
      <c r="AX23" s="5">
        <f t="shared" si="97"/>
        <v>1.3565593613393784E-7</v>
      </c>
      <c r="AY23" s="5">
        <f t="shared" si="98"/>
        <v>3.0362516015866679E-7</v>
      </c>
      <c r="AZ23" s="5">
        <f t="shared" si="99"/>
        <v>3.3978696586618749E-7</v>
      </c>
      <c r="BA23" s="5">
        <f t="shared" si="100"/>
        <v>2.5350376565678473E-7</v>
      </c>
      <c r="BB23" s="5">
        <f t="shared" si="101"/>
        <v>1.4184805258424356E-7</v>
      </c>
      <c r="BC23" s="5">
        <f t="shared" si="102"/>
        <v>6.3496871440351503E-8</v>
      </c>
      <c r="BD23" s="5">
        <f t="shared" si="103"/>
        <v>1.3398379249646711E-2</v>
      </c>
      <c r="BE23" s="5">
        <f t="shared" si="104"/>
        <v>4.4107825068359172E-3</v>
      </c>
      <c r="BF23" s="5">
        <f t="shared" si="105"/>
        <v>7.2602073579618696E-4</v>
      </c>
      <c r="BG23" s="5">
        <f t="shared" si="106"/>
        <v>7.9669326699456373E-5</v>
      </c>
      <c r="BH23" s="5">
        <f t="shared" si="107"/>
        <v>6.5568391890874344E-6</v>
      </c>
      <c r="BI23" s="5">
        <f t="shared" si="108"/>
        <v>4.3170582137575554E-7</v>
      </c>
      <c r="BJ23" s="8">
        <f t="shared" si="109"/>
        <v>4.1654635858892432E-2</v>
      </c>
      <c r="BK23" s="8">
        <f t="shared" si="110"/>
        <v>0.14458254918037439</v>
      </c>
      <c r="BL23" s="8">
        <f t="shared" si="111"/>
        <v>0.6622170083619332</v>
      </c>
      <c r="BM23" s="8">
        <f t="shared" si="112"/>
        <v>0.46520648722248426</v>
      </c>
      <c r="BN23" s="8">
        <f t="shared" si="113"/>
        <v>0.52664329849297842</v>
      </c>
    </row>
    <row r="24" spans="1:66" x14ac:dyDescent="0.25">
      <c r="A24" t="s">
        <v>10</v>
      </c>
      <c r="B24" t="s">
        <v>12</v>
      </c>
      <c r="C24" t="s">
        <v>36</v>
      </c>
      <c r="D24" t="s">
        <v>471</v>
      </c>
      <c r="E24">
        <f>VLOOKUP(A24,home!$A$2:$E$405,3,FALSE)</f>
        <v>1.5185</v>
      </c>
      <c r="F24">
        <f>VLOOKUP(B24,home!$B$2:$E$405,3,FALSE)</f>
        <v>1.4488000000000001</v>
      </c>
      <c r="G24">
        <f>VLOOKUP(C24,away!$B$2:$E$405,4,FALSE)</f>
        <v>1.0537000000000001</v>
      </c>
      <c r="H24">
        <f>VLOOKUP(A24,away!$A$2:$E$405,3,FALSE)</f>
        <v>1.4074</v>
      </c>
      <c r="I24">
        <f>VLOOKUP(C24,away!$B$2:$E$405,3,FALSE)</f>
        <v>0.85260000000000002</v>
      </c>
      <c r="J24">
        <f>VLOOKUP(B24,home!$B$2:$E$405,4,FALSE)</f>
        <v>0.71050000000000002</v>
      </c>
      <c r="K24" s="3">
        <f t="shared" si="58"/>
        <v>2.3181429503600004</v>
      </c>
      <c r="L24" s="3">
        <f t="shared" si="59"/>
        <v>0.85256393502000005</v>
      </c>
      <c r="M24" s="5">
        <f t="shared" si="60"/>
        <v>4.1973916666032521E-2</v>
      </c>
      <c r="N24" s="5">
        <f t="shared" si="61"/>
        <v>9.7301539018361416E-2</v>
      </c>
      <c r="O24" s="5">
        <f t="shared" si="62"/>
        <v>3.5785447560994249E-2</v>
      </c>
      <c r="P24" s="5">
        <f t="shared" si="63"/>
        <v>8.2955782988996279E-2</v>
      </c>
      <c r="Q24" s="5">
        <f t="shared" si="64"/>
        <v>0.11277943836729654</v>
      </c>
      <c r="R24" s="5">
        <f t="shared" si="65"/>
        <v>1.525469099452656E-2</v>
      </c>
      <c r="S24" s="5">
        <f t="shared" si="66"/>
        <v>4.0987728081654372E-2</v>
      </c>
      <c r="T24" s="5">
        <f t="shared" si="67"/>
        <v>9.6151681763767913E-2</v>
      </c>
      <c r="U24" s="5">
        <f t="shared" si="68"/>
        <v>3.5362554388881917E-2</v>
      </c>
      <c r="V24" s="5">
        <f t="shared" si="69"/>
        <v>9.0007460347532754E-3</v>
      </c>
      <c r="W24" s="5">
        <f t="shared" si="70"/>
        <v>8.7146286665569533E-2</v>
      </c>
      <c r="X24" s="5">
        <f t="shared" si="71"/>
        <v>7.4297781081978931E-2</v>
      </c>
      <c r="Y24" s="5">
        <f t="shared" si="72"/>
        <v>3.1671804301253229E-2</v>
      </c>
      <c r="Z24" s="5">
        <f t="shared" si="73"/>
        <v>4.3351997939359089E-3</v>
      </c>
      <c r="AA24" s="5">
        <f t="shared" si="74"/>
        <v>1.0049612840714652E-2</v>
      </c>
      <c r="AB24" s="5">
        <f t="shared" si="75"/>
        <v>1.1648219580275006E-2</v>
      </c>
      <c r="AC24" s="5">
        <f t="shared" si="76"/>
        <v>1.1117975073944865E-3</v>
      </c>
      <c r="AD24" s="5">
        <f t="shared" si="77"/>
        <v>5.0504387520960453E-2</v>
      </c>
      <c r="AE24" s="5">
        <f t="shared" si="78"/>
        <v>4.3058219360645029E-2</v>
      </c>
      <c r="AF24" s="5">
        <f t="shared" si="79"/>
        <v>1.8354942466532936E-2</v>
      </c>
      <c r="AG24" s="5">
        <f t="shared" si="80"/>
        <v>5.2162539921110102E-3</v>
      </c>
      <c r="AH24" s="5">
        <f t="shared" si="81"/>
        <v>9.2400874885397257E-4</v>
      </c>
      <c r="AI24" s="5">
        <f t="shared" si="82"/>
        <v>2.1419843672268002E-3</v>
      </c>
      <c r="AJ24" s="5">
        <f t="shared" si="83"/>
        <v>2.4827129803340676E-3</v>
      </c>
      <c r="AK24" s="5">
        <f t="shared" si="84"/>
        <v>1.918427864376228E-3</v>
      </c>
      <c r="AL24" s="5">
        <f t="shared" si="85"/>
        <v>8.7892710594492961E-5</v>
      </c>
      <c r="AM24" s="5">
        <f t="shared" si="86"/>
        <v>2.3415277978792805E-2</v>
      </c>
      <c r="AN24" s="5">
        <f t="shared" si="87"/>
        <v>1.9963021533186749E-2</v>
      </c>
      <c r="AO24" s="5">
        <f t="shared" si="88"/>
        <v>8.5098760966113435E-3</v>
      </c>
      <c r="AP24" s="5">
        <f t="shared" si="89"/>
        <v>2.418404483819869E-3</v>
      </c>
      <c r="AQ24" s="5">
        <f t="shared" si="90"/>
        <v>5.154611107988698E-4</v>
      </c>
      <c r="AR24" s="5">
        <f t="shared" si="91"/>
        <v>1.5755530698317001E-4</v>
      </c>
      <c r="AS24" s="5">
        <f t="shared" si="92"/>
        <v>3.6523572417484129E-4</v>
      </c>
      <c r="AT24" s="5">
        <f t="shared" si="93"/>
        <v>4.2333430960776904E-4</v>
      </c>
      <c r="AU24" s="5">
        <f t="shared" si="94"/>
        <v>3.2711648182092248E-4</v>
      </c>
      <c r="AV24" s="5">
        <f t="shared" si="95"/>
        <v>1.8957569156993425E-4</v>
      </c>
      <c r="AW24" s="5">
        <f t="shared" si="96"/>
        <v>4.825224545204702E-6</v>
      </c>
      <c r="AX24" s="5">
        <f t="shared" si="97"/>
        <v>9.0466602628763784E-3</v>
      </c>
      <c r="AY24" s="5">
        <f t="shared" si="98"/>
        <v>7.7128562725069542E-3</v>
      </c>
      <c r="AZ24" s="5">
        <f t="shared" si="99"/>
        <v>3.2878515469661087E-3</v>
      </c>
      <c r="BA24" s="5">
        <f t="shared" si="100"/>
        <v>9.3436788421434038E-4</v>
      </c>
      <c r="BB24" s="5">
        <f t="shared" si="101"/>
        <v>1.9915209003052239E-4</v>
      </c>
      <c r="BC24" s="5">
        <f t="shared" si="102"/>
        <v>3.3957977908775909E-5</v>
      </c>
      <c r="BD24" s="5">
        <f t="shared" si="103"/>
        <v>2.2387662084142578E-5</v>
      </c>
      <c r="BE24" s="5">
        <f t="shared" si="104"/>
        <v>5.1897801035396984E-5</v>
      </c>
      <c r="BF24" s="5">
        <f t="shared" si="105"/>
        <v>6.0153260804695743E-5</v>
      </c>
      <c r="BG24" s="5">
        <f t="shared" si="106"/>
        <v>4.6481285825190648E-5</v>
      </c>
      <c r="BH24" s="5">
        <f t="shared" si="107"/>
        <v>2.6937566264833489E-5</v>
      </c>
      <c r="BI24" s="5">
        <f t="shared" si="108"/>
        <v>1.2489025867335822E-5</v>
      </c>
      <c r="BJ24" s="8">
        <f t="shared" si="109"/>
        <v>0.69251922177618974</v>
      </c>
      <c r="BK24" s="8">
        <f t="shared" si="110"/>
        <v>0.1838307202619324</v>
      </c>
      <c r="BL24" s="8">
        <f t="shared" si="111"/>
        <v>0.11725082344222165</v>
      </c>
      <c r="BM24" s="8">
        <f t="shared" si="112"/>
        <v>0.60417711863011048</v>
      </c>
      <c r="BN24" s="8">
        <f t="shared" si="113"/>
        <v>0.38605081559620757</v>
      </c>
    </row>
    <row r="25" spans="1:66" x14ac:dyDescent="0.25">
      <c r="A25" t="s">
        <v>10</v>
      </c>
      <c r="B25" t="s">
        <v>468</v>
      </c>
      <c r="C25" t="s">
        <v>212</v>
      </c>
      <c r="D25" t="s">
        <v>471</v>
      </c>
      <c r="E25">
        <f>VLOOKUP(A25,home!$A$2:$E$405,3,FALSE)</f>
        <v>1.5185</v>
      </c>
      <c r="F25">
        <f>VLOOKUP(B25,home!$B$2:$E$405,3,FALSE)</f>
        <v>1.3170999999999999</v>
      </c>
      <c r="G25">
        <f>VLOOKUP(C25,away!$B$2:$E$405,4,FALSE)</f>
        <v>1.6464000000000001</v>
      </c>
      <c r="H25">
        <f>VLOOKUP(A25,away!$A$2:$E$405,3,FALSE)</f>
        <v>1.4074</v>
      </c>
      <c r="I25">
        <f>VLOOKUP(C25,away!$B$2:$E$405,3,FALSE)</f>
        <v>0.17760000000000001</v>
      </c>
      <c r="J25">
        <f>VLOOKUP(B25,home!$B$2:$E$405,4,FALSE)</f>
        <v>0.71050000000000002</v>
      </c>
      <c r="K25" s="3">
        <f t="shared" si="58"/>
        <v>3.2928269186399994</v>
      </c>
      <c r="L25" s="3">
        <f t="shared" si="59"/>
        <v>0.17759248752000001</v>
      </c>
      <c r="M25" s="5">
        <f t="shared" si="60"/>
        <v>3.1103982723104762E-2</v>
      </c>
      <c r="N25" s="5">
        <f t="shared" si="61"/>
        <v>0.10242003158755285</v>
      </c>
      <c r="O25" s="5">
        <f t="shared" si="62"/>
        <v>5.5238336635752786E-3</v>
      </c>
      <c r="P25" s="5">
        <f t="shared" si="63"/>
        <v>1.8189028181510483E-2</v>
      </c>
      <c r="Q25" s="5">
        <f t="shared" si="64"/>
        <v>0.16862571850972657</v>
      </c>
      <c r="R25" s="5">
        <f t="shared" si="65"/>
        <v>4.9049568048052411E-4</v>
      </c>
      <c r="S25" s="5">
        <f t="shared" si="66"/>
        <v>2.6591509930818792E-3</v>
      </c>
      <c r="T25" s="5">
        <f t="shared" si="67"/>
        <v>2.9946660809989648E-2</v>
      </c>
      <c r="U25" s="5">
        <f t="shared" si="68"/>
        <v>1.6151173801629141E-3</v>
      </c>
      <c r="V25" s="5">
        <f t="shared" si="69"/>
        <v>1.7278020411096563E-4</v>
      </c>
      <c r="W25" s="5">
        <f t="shared" si="70"/>
        <v>0.18508510169461295</v>
      </c>
      <c r="X25" s="5">
        <f t="shared" si="71"/>
        <v>3.2869723612838478E-2</v>
      </c>
      <c r="Y25" s="5">
        <f t="shared" si="72"/>
        <v>2.9187079902494324E-3</v>
      </c>
      <c r="Z25" s="5">
        <f t="shared" si="73"/>
        <v>2.9036116004783807E-5</v>
      </c>
      <c r="AA25" s="5">
        <f t="shared" si="74"/>
        <v>9.5610904393305852E-5</v>
      </c>
      <c r="AB25" s="5">
        <f t="shared" si="75"/>
        <v>1.5741507985089648E-4</v>
      </c>
      <c r="AC25" s="5">
        <f t="shared" si="76"/>
        <v>6.3149147766674337E-6</v>
      </c>
      <c r="AD25" s="5">
        <f t="shared" si="77"/>
        <v>0.15236330127481082</v>
      </c>
      <c r="AE25" s="5">
        <f t="shared" si="78"/>
        <v>2.7058577680152841E-2</v>
      </c>
      <c r="AF25" s="5">
        <f t="shared" si="79"/>
        <v>2.4027000594857464E-3</v>
      </c>
      <c r="AG25" s="5">
        <f t="shared" si="80"/>
        <v>1.4223382677617529E-4</v>
      </c>
      <c r="AH25" s="5">
        <f t="shared" si="81"/>
        <v>1.2891490173022094E-6</v>
      </c>
      <c r="AI25" s="5">
        <f t="shared" si="82"/>
        <v>4.2449445863110182E-6</v>
      </c>
      <c r="AJ25" s="5">
        <f t="shared" si="83"/>
        <v>6.9889339009700305E-6</v>
      </c>
      <c r="AK25" s="5">
        <f t="shared" si="84"/>
        <v>7.6711165605699236E-6</v>
      </c>
      <c r="AL25" s="5">
        <f t="shared" si="85"/>
        <v>1.4771376882397589E-7</v>
      </c>
      <c r="AM25" s="5">
        <f t="shared" si="86"/>
        <v>0.10034119597011061</v>
      </c>
      <c r="AN25" s="5">
        <f t="shared" si="87"/>
        <v>1.7819842593063743E-2</v>
      </c>
      <c r="AO25" s="5">
        <f t="shared" si="88"/>
        <v>1.5823350866585181E-3</v>
      </c>
      <c r="AP25" s="5">
        <f t="shared" si="89"/>
        <v>9.3670274709953721E-5</v>
      </c>
      <c r="AQ25" s="5">
        <f t="shared" si="90"/>
        <v>4.1587842731056037E-6</v>
      </c>
      <c r="AR25" s="5">
        <f t="shared" si="91"/>
        <v>4.5788636153332594E-8</v>
      </c>
      <c r="AS25" s="5">
        <f t="shared" si="92"/>
        <v>1.5077405369350624E-7</v>
      </c>
      <c r="AT25" s="5">
        <f t="shared" si="93"/>
        <v>2.4823643131722509E-7</v>
      </c>
      <c r="AU25" s="5">
        <f t="shared" si="94"/>
        <v>2.7246653440949599E-7</v>
      </c>
      <c r="AV25" s="5">
        <f t="shared" si="95"/>
        <v>2.2429628473303503E-7</v>
      </c>
      <c r="AW25" s="5">
        <f t="shared" si="96"/>
        <v>2.39945147847991E-9</v>
      </c>
      <c r="AX25" s="5">
        <f t="shared" si="97"/>
        <v>5.5067698523151951E-2</v>
      </c>
      <c r="AY25" s="5">
        <f t="shared" si="98"/>
        <v>9.7796095627279839E-3</v>
      </c>
      <c r="AZ25" s="5">
        <f t="shared" si="99"/>
        <v>8.6839259460962082E-4</v>
      </c>
      <c r="BA25" s="5">
        <f t="shared" si="100"/>
        <v>5.1406667006889861E-5</v>
      </c>
      <c r="BB25" s="5">
        <f t="shared" si="101"/>
        <v>2.2823594672164694E-6</v>
      </c>
      <c r="BC25" s="5">
        <f t="shared" si="102"/>
        <v>8.1065979039558963E-8</v>
      </c>
      <c r="BD25" s="5">
        <f t="shared" si="103"/>
        <v>1.3552862991030902E-9</v>
      </c>
      <c r="BE25" s="5">
        <f t="shared" si="104"/>
        <v>4.4627232081506377E-9</v>
      </c>
      <c r="BF25" s="5">
        <f t="shared" si="105"/>
        <v>7.3474875551189405E-9</v>
      </c>
      <c r="BG25" s="5">
        <f t="shared" si="106"/>
        <v>8.0646682686226801E-9</v>
      </c>
      <c r="BH25" s="5">
        <f t="shared" si="107"/>
        <v>6.63888919120565E-9</v>
      </c>
      <c r="BI25" s="5">
        <f t="shared" si="108"/>
        <v>4.3721426077340181E-9</v>
      </c>
      <c r="BJ25" s="8">
        <f t="shared" si="109"/>
        <v>0.88944343052795394</v>
      </c>
      <c r="BK25" s="8">
        <f t="shared" si="110"/>
        <v>6.1911014293081559E-2</v>
      </c>
      <c r="BL25" s="8">
        <f t="shared" si="111"/>
        <v>7.9036406556655097E-3</v>
      </c>
      <c r="BM25" s="8">
        <f t="shared" si="112"/>
        <v>0.6231544240834791</v>
      </c>
      <c r="BN25" s="8">
        <f t="shared" si="113"/>
        <v>0.3263530903459505</v>
      </c>
    </row>
    <row r="26" spans="1:66" x14ac:dyDescent="0.25">
      <c r="A26" t="s">
        <v>16</v>
      </c>
      <c r="B26" t="s">
        <v>47</v>
      </c>
      <c r="C26" t="s">
        <v>225</v>
      </c>
      <c r="D26" t="s">
        <v>471</v>
      </c>
      <c r="E26">
        <f>VLOOKUP(A26,home!$A$2:$E$405,3,FALSE)</f>
        <v>1.7778</v>
      </c>
      <c r="F26">
        <f>VLOOKUP(B26,home!$B$2:$E$405,3,FALSE)</f>
        <v>1.125</v>
      </c>
      <c r="G26">
        <f>VLOOKUP(C26,away!$B$2:$E$405,4,FALSE)</f>
        <v>1.125</v>
      </c>
      <c r="H26">
        <f>VLOOKUP(A26,away!$A$2:$E$405,3,FALSE)</f>
        <v>1.2716000000000001</v>
      </c>
      <c r="I26">
        <f>VLOOKUP(C26,away!$B$2:$E$405,3,FALSE)</f>
        <v>0.58979999999999999</v>
      </c>
      <c r="J26">
        <f>VLOOKUP(B26,home!$B$2:$E$405,4,FALSE)</f>
        <v>1.5728</v>
      </c>
      <c r="K26" s="3">
        <f t="shared" si="58"/>
        <v>2.250028125</v>
      </c>
      <c r="L26" s="3">
        <f t="shared" si="59"/>
        <v>1.1795837687040001</v>
      </c>
      <c r="M26" s="5">
        <f t="shared" si="60"/>
        <v>3.2399512788010482E-2</v>
      </c>
      <c r="N26" s="5">
        <f t="shared" si="61"/>
        <v>7.2899815009320759E-2</v>
      </c>
      <c r="O26" s="5">
        <f t="shared" si="62"/>
        <v>3.8217939398654852E-2</v>
      </c>
      <c r="P26" s="5">
        <f t="shared" si="63"/>
        <v>8.5991438526519012E-2</v>
      </c>
      <c r="Q26" s="5">
        <f t="shared" si="64"/>
        <v>8.2013317039134434E-2</v>
      </c>
      <c r="R26" s="5">
        <f t="shared" si="65"/>
        <v>2.2540630493983194E-2</v>
      </c>
      <c r="S26" s="5">
        <f t="shared" si="66"/>
        <v>5.7057397346083415E-2</v>
      </c>
      <c r="T26" s="5">
        <f t="shared" si="67"/>
        <v>9.6741577596938189E-2</v>
      </c>
      <c r="U26" s="5">
        <f t="shared" si="68"/>
        <v>5.0717052566694835E-2</v>
      </c>
      <c r="V26" s="5">
        <f t="shared" si="69"/>
        <v>1.6826205273420526E-2</v>
      </c>
      <c r="W26" s="5">
        <f t="shared" si="70"/>
        <v>6.151075665419807E-2</v>
      </c>
      <c r="X26" s="5">
        <f t="shared" si="71"/>
        <v>7.2557090149993606E-2</v>
      </c>
      <c r="Y26" s="5">
        <f t="shared" si="72"/>
        <v>4.2793582922662686E-2</v>
      </c>
      <c r="Z26" s="5">
        <f t="shared" si="73"/>
        <v>8.8628539556856664E-3</v>
      </c>
      <c r="AA26" s="5">
        <f t="shared" si="74"/>
        <v>1.9941670668060255E-2</v>
      </c>
      <c r="AB26" s="5">
        <f t="shared" si="75"/>
        <v>2.2434659931311558E-2</v>
      </c>
      <c r="AC26" s="5">
        <f t="shared" si="76"/>
        <v>2.7911484461800393E-3</v>
      </c>
      <c r="AD26" s="5">
        <f t="shared" si="77"/>
        <v>3.460023311549415E-2</v>
      </c>
      <c r="AE26" s="5">
        <f t="shared" si="78"/>
        <v>4.0813873376411534E-2</v>
      </c>
      <c r="AF26" s="5">
        <f t="shared" si="79"/>
        <v>2.4071691286377692E-2</v>
      </c>
      <c r="AG26" s="5">
        <f t="shared" si="80"/>
        <v>9.4648587755548769E-3</v>
      </c>
      <c r="AH26" s="5">
        <f t="shared" si="81"/>
        <v>2.6136196676302148E-3</v>
      </c>
      <c r="AI26" s="5">
        <f t="shared" si="82"/>
        <v>5.8807177602211358E-3</v>
      </c>
      <c r="AJ26" s="5">
        <f t="shared" si="83"/>
        <v>6.6158901778422827E-3</v>
      </c>
      <c r="AK26" s="5">
        <f t="shared" si="84"/>
        <v>4.9619796573521294E-3</v>
      </c>
      <c r="AL26" s="5">
        <f t="shared" si="85"/>
        <v>2.96319110226741E-4</v>
      </c>
      <c r="AM26" s="5">
        <f t="shared" si="86"/>
        <v>1.5570299528283637E-2</v>
      </c>
      <c r="AN26" s="5">
        <f t="shared" si="87"/>
        <v>1.8366472597422929E-2</v>
      </c>
      <c r="AO26" s="5">
        <f t="shared" si="88"/>
        <v>1.0832396482133444E-2</v>
      </c>
      <c r="AP26" s="5">
        <f t="shared" si="89"/>
        <v>4.2592396888303059E-3</v>
      </c>
      <c r="AQ26" s="5">
        <f t="shared" si="90"/>
        <v>1.2560325009910271E-3</v>
      </c>
      <c r="AR26" s="5">
        <f t="shared" si="91"/>
        <v>6.1659666750042837E-4</v>
      </c>
      <c r="AS26" s="5">
        <f t="shared" si="92"/>
        <v>1.3873598436572373E-3</v>
      </c>
      <c r="AT26" s="5">
        <f t="shared" si="93"/>
        <v>1.5607993338621938E-3</v>
      </c>
      <c r="AU26" s="5">
        <f t="shared" si="94"/>
        <v>1.1706141328904002E-3</v>
      </c>
      <c r="AV26" s="5">
        <f t="shared" si="95"/>
        <v>6.5847868063147229E-4</v>
      </c>
      <c r="AW26" s="5">
        <f t="shared" si="96"/>
        <v>2.1846098871589715E-5</v>
      </c>
      <c r="AX26" s="5">
        <f t="shared" si="97"/>
        <v>5.8389353088854033E-3</v>
      </c>
      <c r="AY26" s="5">
        <f t="shared" si="98"/>
        <v>6.8875133168738991E-3</v>
      </c>
      <c r="AZ26" s="5">
        <f t="shared" si="99"/>
        <v>4.0621994576585524E-3</v>
      </c>
      <c r="BA26" s="5">
        <f t="shared" si="100"/>
        <v>1.5972348484974063E-3</v>
      </c>
      <c r="BB26" s="5">
        <f t="shared" si="101"/>
        <v>4.7101807552398363E-4</v>
      </c>
      <c r="BC26" s="5">
        <f t="shared" si="102"/>
        <v>1.1112105533085707E-4</v>
      </c>
      <c r="BD26" s="5">
        <f t="shared" si="103"/>
        <v>1.2122123680341392E-4</v>
      </c>
      <c r="BE26" s="5">
        <f t="shared" si="104"/>
        <v>2.7275119215496648E-4</v>
      </c>
      <c r="BF26" s="5">
        <f t="shared" si="105"/>
        <v>3.0684892673797702E-4</v>
      </c>
      <c r="BG26" s="5">
        <f t="shared" si="106"/>
        <v>2.3013957176217092E-4</v>
      </c>
      <c r="BH26" s="5">
        <f t="shared" si="107"/>
        <v>1.2945512728508514E-4</v>
      </c>
      <c r="BI26" s="5">
        <f t="shared" si="108"/>
        <v>5.8255535463379275E-5</v>
      </c>
      <c r="BJ26" s="8">
        <f t="shared" si="109"/>
        <v>0.60671925878651733</v>
      </c>
      <c r="BK26" s="8">
        <f t="shared" si="110"/>
        <v>0.20224953480731409</v>
      </c>
      <c r="BL26" s="8">
        <f t="shared" si="111"/>
        <v>0.18043668057049922</v>
      </c>
      <c r="BM26" s="8">
        <f t="shared" si="112"/>
        <v>0.65734000764639122</v>
      </c>
      <c r="BN26" s="8">
        <f t="shared" si="113"/>
        <v>0.33406265325562273</v>
      </c>
    </row>
    <row r="27" spans="1:66" x14ac:dyDescent="0.25">
      <c r="A27" t="s">
        <v>16</v>
      </c>
      <c r="B27" t="s">
        <v>272</v>
      </c>
      <c r="C27" t="s">
        <v>426</v>
      </c>
      <c r="D27" t="s">
        <v>471</v>
      </c>
      <c r="E27">
        <f>VLOOKUP(A27,home!$A$2:$E$405,3,FALSE)</f>
        <v>1.7778</v>
      </c>
      <c r="F27">
        <f>VLOOKUP(B27,home!$B$2:$E$405,3,FALSE)</f>
        <v>0.5625</v>
      </c>
      <c r="G27">
        <f>VLOOKUP(C27,away!$B$2:$E$405,4,FALSE)</f>
        <v>1.2656000000000001</v>
      </c>
      <c r="H27">
        <f>VLOOKUP(A27,away!$A$2:$E$405,3,FALSE)</f>
        <v>1.2716000000000001</v>
      </c>
      <c r="I27">
        <f>VLOOKUP(C27,away!$B$2:$E$405,3,FALSE)</f>
        <v>0.39319999999999999</v>
      </c>
      <c r="J27">
        <f>VLOOKUP(B27,home!$B$2:$E$405,4,FALSE)</f>
        <v>0.4718</v>
      </c>
      <c r="K27" s="3">
        <f t="shared" si="58"/>
        <v>1.2656158200000001</v>
      </c>
      <c r="L27" s="3">
        <f t="shared" si="59"/>
        <v>0.23589675401599999</v>
      </c>
      <c r="M27" s="5">
        <f t="shared" si="60"/>
        <v>0.22279291438489102</v>
      </c>
      <c r="N27" s="5">
        <f t="shared" si="61"/>
        <v>0.28197023702942364</v>
      </c>
      <c r="O27" s="5">
        <f t="shared" si="62"/>
        <v>5.2556125321160378E-2</v>
      </c>
      <c r="P27" s="5">
        <f t="shared" si="63"/>
        <v>6.6515863644363155E-2</v>
      </c>
      <c r="Q27" s="5">
        <f t="shared" si="64"/>
        <v>0.17843299637679422</v>
      </c>
      <c r="R27" s="5">
        <f t="shared" si="65"/>
        <v>6.1989096834599187E-3</v>
      </c>
      <c r="S27" s="5">
        <f t="shared" si="66"/>
        <v>4.9646553264168312E-3</v>
      </c>
      <c r="T27" s="5">
        <f t="shared" si="67"/>
        <v>4.2091764654634441E-2</v>
      </c>
      <c r="U27" s="5">
        <f t="shared" si="68"/>
        <v>7.8454381621380648E-3</v>
      </c>
      <c r="V27" s="5">
        <f t="shared" si="69"/>
        <v>1.6469122241209261E-4</v>
      </c>
      <c r="W27" s="5">
        <f t="shared" si="70"/>
        <v>7.5275874341491175E-2</v>
      </c>
      <c r="X27" s="5">
        <f t="shared" si="71"/>
        <v>1.7757334412874071E-2</v>
      </c>
      <c r="Y27" s="5">
        <f t="shared" si="72"/>
        <v>2.0944487739868027E-3</v>
      </c>
      <c r="Z27" s="5">
        <f t="shared" si="73"/>
        <v>4.8743422425551517E-4</v>
      </c>
      <c r="AA27" s="5">
        <f t="shared" si="74"/>
        <v>6.1690446542720778E-4</v>
      </c>
      <c r="AB27" s="5">
        <f t="shared" si="75"/>
        <v>3.9038202543665868E-4</v>
      </c>
      <c r="AC27" s="5">
        <f t="shared" si="76"/>
        <v>3.0730832833123119E-6</v>
      </c>
      <c r="AD27" s="5">
        <f t="shared" si="77"/>
        <v>2.381758435773083E-2</v>
      </c>
      <c r="AE27" s="5">
        <f t="shared" si="78"/>
        <v>5.6184908384909592E-3</v>
      </c>
      <c r="AF27" s="5">
        <f t="shared" si="79"/>
        <v>6.6269187563432555E-4</v>
      </c>
      <c r="AG27" s="5">
        <f t="shared" si="80"/>
        <v>5.2108954124970746E-5</v>
      </c>
      <c r="AH27" s="5">
        <f t="shared" si="81"/>
        <v>2.8746037824545751E-5</v>
      </c>
      <c r="AI27" s="5">
        <f t="shared" si="82"/>
        <v>3.6381440233063487E-5</v>
      </c>
      <c r="AJ27" s="5">
        <f t="shared" si="83"/>
        <v>2.3022463156674821E-5</v>
      </c>
      <c r="AK27" s="5">
        <f t="shared" si="84"/>
        <v>9.7125311954849352E-6</v>
      </c>
      <c r="AL27" s="5">
        <f t="shared" si="85"/>
        <v>3.6699333855374329E-8</v>
      </c>
      <c r="AM27" s="5">
        <f t="shared" si="86"/>
        <v>6.0287823114657368E-3</v>
      </c>
      <c r="AN27" s="5">
        <f t="shared" si="87"/>
        <v>1.4221701779438447E-3</v>
      </c>
      <c r="AO27" s="5">
        <f t="shared" si="88"/>
        <v>1.6774266431765502E-4</v>
      </c>
      <c r="AP27" s="5">
        <f t="shared" si="89"/>
        <v>1.3189983340843448E-5</v>
      </c>
      <c r="AQ27" s="5">
        <f t="shared" si="90"/>
        <v>7.7786856390752094E-7</v>
      </c>
      <c r="AR27" s="5">
        <f t="shared" si="91"/>
        <v>1.3562194027263002E-6</v>
      </c>
      <c r="AS27" s="5">
        <f t="shared" si="92"/>
        <v>1.7164527314813567E-6</v>
      </c>
      <c r="AT27" s="5">
        <f t="shared" si="93"/>
        <v>1.0861848656225088E-6</v>
      </c>
      <c r="AU27" s="5">
        <f t="shared" si="94"/>
        <v>4.5823091645880724E-7</v>
      </c>
      <c r="AV27" s="5">
        <f t="shared" si="95"/>
        <v>1.4498607427084122E-7</v>
      </c>
      <c r="AW27" s="5">
        <f t="shared" si="96"/>
        <v>3.0435436888190277E-10</v>
      </c>
      <c r="AX27" s="5">
        <f t="shared" si="97"/>
        <v>1.2716870447878666E-3</v>
      </c>
      <c r="AY27" s="5">
        <f t="shared" si="98"/>
        <v>2.9998684598965731E-4</v>
      </c>
      <c r="AZ27" s="5">
        <f t="shared" si="99"/>
        <v>3.5382961608228925E-5</v>
      </c>
      <c r="BA27" s="5">
        <f t="shared" si="100"/>
        <v>2.7822419302846519E-6</v>
      </c>
      <c r="BB27" s="5">
        <f t="shared" si="101"/>
        <v>1.6408046006033982E-7</v>
      </c>
      <c r="BC27" s="5">
        <f t="shared" si="102"/>
        <v>7.741209585137219E-9</v>
      </c>
      <c r="BD27" s="5">
        <f t="shared" si="103"/>
        <v>5.3321292472775428E-8</v>
      </c>
      <c r="BE27" s="5">
        <f t="shared" si="104"/>
        <v>6.7484271296391507E-8</v>
      </c>
      <c r="BF27" s="5">
        <f t="shared" si="105"/>
        <v>4.2704580676942507E-8</v>
      </c>
      <c r="BG27" s="5">
        <f t="shared" si="106"/>
        <v>1.8015864297068256E-8</v>
      </c>
      <c r="BH27" s="5">
        <f t="shared" si="107"/>
        <v>5.7002907163356919E-9</v>
      </c>
      <c r="BI27" s="5">
        <f t="shared" si="108"/>
        <v>1.4428756218387168E-9</v>
      </c>
      <c r="BJ27" s="8">
        <f t="shared" si="109"/>
        <v>0.63701620553680316</v>
      </c>
      <c r="BK27" s="8">
        <f t="shared" si="110"/>
        <v>0.29474122120668983</v>
      </c>
      <c r="BL27" s="8">
        <f t="shared" si="111"/>
        <v>6.771057287319765E-2</v>
      </c>
      <c r="BM27" s="8">
        <f t="shared" si="112"/>
        <v>0.19118840085921851</v>
      </c>
      <c r="BN27" s="8">
        <f t="shared" si="113"/>
        <v>0.80846704644009237</v>
      </c>
    </row>
    <row r="28" spans="1:66" s="14" customFormat="1" x14ac:dyDescent="0.25">
      <c r="A28" s="14" t="s">
        <v>16</v>
      </c>
      <c r="B28" s="14" t="s">
        <v>224</v>
      </c>
      <c r="C28" s="14" t="s">
        <v>463</v>
      </c>
      <c r="D28" s="14" t="s">
        <v>471</v>
      </c>
      <c r="E28" s="14">
        <f>VLOOKUP(A28,home!$A$2:$E$405,3,FALSE)</f>
        <v>1.7778</v>
      </c>
      <c r="F28" s="14">
        <f>VLOOKUP(B28,home!$B$2:$E$405,3,FALSE)</f>
        <v>0.98440000000000005</v>
      </c>
      <c r="G28" s="14">
        <f>VLOOKUP(C28,away!$B$2:$E$405,4,FALSE)</f>
        <v>1.4624999999999999</v>
      </c>
      <c r="H28" s="14">
        <f>VLOOKUP(A28,away!$A$2:$E$405,3,FALSE)</f>
        <v>1.2716000000000001</v>
      </c>
      <c r="I28" s="14">
        <f>VLOOKUP(C28,away!$B$2:$E$405,3,FALSE)</f>
        <v>1.2583</v>
      </c>
      <c r="J28" s="14">
        <f>VLOOKUP(B28,home!$B$2:$E$405,4,FALSE)</f>
        <v>0.98299999999999998</v>
      </c>
      <c r="K28" s="16">
        <f t="shared" si="58"/>
        <v>2.5594719930000003</v>
      </c>
      <c r="L28" s="16">
        <f t="shared" si="59"/>
        <v>1.5728533572399999</v>
      </c>
      <c r="M28" s="17">
        <f t="shared" si="60"/>
        <v>1.604552394487763E-2</v>
      </c>
      <c r="N28" s="17">
        <f t="shared" si="61"/>
        <v>4.1068069149925175E-2</v>
      </c>
      <c r="O28" s="17">
        <f t="shared" si="62"/>
        <v>2.5237256205375584E-2</v>
      </c>
      <c r="P28" s="17">
        <f t="shared" si="63"/>
        <v>6.4594050437824263E-2</v>
      </c>
      <c r="Q28" s="17">
        <f t="shared" si="64"/>
        <v>5.2556286397910421E-2</v>
      </c>
      <c r="R28" s="17">
        <f t="shared" si="65"/>
        <v>1.9847251575075511E-2</v>
      </c>
      <c r="S28" s="17">
        <f t="shared" si="66"/>
        <v>6.5008649239157154E-2</v>
      </c>
      <c r="T28" s="17">
        <f t="shared" si="67"/>
        <v>8.2663331505020324E-2</v>
      </c>
      <c r="U28" s="17">
        <f t="shared" si="68"/>
        <v>5.0798484544430908E-2</v>
      </c>
      <c r="V28" s="17">
        <f t="shared" si="69"/>
        <v>2.9078181846674839E-2</v>
      </c>
      <c r="W28" s="17">
        <f t="shared" si="70"/>
        <v>4.4838781030512857E-2</v>
      </c>
      <c r="X28" s="17">
        <f t="shared" si="71"/>
        <v>7.0524827278391364E-2</v>
      </c>
      <c r="Y28" s="17">
        <f t="shared" si="72"/>
        <v>5.5462605676794507E-2</v>
      </c>
      <c r="Z28" s="17">
        <f t="shared" si="73"/>
        <v>1.0405605423948132E-2</v>
      </c>
      <c r="AA28" s="17">
        <f t="shared" si="74"/>
        <v>2.6632855652804138E-2</v>
      </c>
      <c r="AB28" s="17">
        <f t="shared" si="75"/>
        <v>3.4083024068481967E-2</v>
      </c>
      <c r="AC28" s="17">
        <f t="shared" si="76"/>
        <v>7.3162052517610496E-3</v>
      </c>
      <c r="AD28" s="17">
        <f t="shared" si="77"/>
        <v>2.8690901061964348E-2</v>
      </c>
      <c r="AE28" s="17">
        <f t="shared" si="78"/>
        <v>4.5126580057551297E-2</v>
      </c>
      <c r="AF28" s="17">
        <f t="shared" si="79"/>
        <v>3.54887464721396E-2</v>
      </c>
      <c r="AG28" s="17">
        <f t="shared" si="80"/>
        <v>1.8606198010981324E-2</v>
      </c>
      <c r="AH28" s="17">
        <f t="shared" si="81"/>
        <v>4.0916228562928947E-3</v>
      </c>
      <c r="AI28" s="17">
        <f t="shared" si="82"/>
        <v>1.0472394106600327E-2</v>
      </c>
      <c r="AJ28" s="17">
        <f t="shared" si="83"/>
        <v>1.3401899707750901E-2</v>
      </c>
      <c r="AK28" s="17">
        <f t="shared" si="84"/>
        <v>1.143392898499444E-2</v>
      </c>
      <c r="AL28" s="17">
        <f t="shared" si="85"/>
        <v>1.1781063246528514E-3</v>
      </c>
      <c r="AM28" s="17">
        <f t="shared" si="86"/>
        <v>1.4686711544406338E-2</v>
      </c>
      <c r="AN28" s="17">
        <f t="shared" si="87"/>
        <v>2.3100043559434968E-2</v>
      </c>
      <c r="AO28" s="17">
        <f t="shared" si="88"/>
        <v>1.8166490532423769E-2</v>
      </c>
      <c r="AP28" s="17">
        <f t="shared" si="89"/>
        <v>9.5244085410637995E-3</v>
      </c>
      <c r="AQ28" s="17">
        <f t="shared" si="90"/>
        <v>3.7451244873843831E-3</v>
      </c>
      <c r="AR28" s="17">
        <f t="shared" si="91"/>
        <v>1.2871045492160384E-3</v>
      </c>
      <c r="AS28" s="17">
        <f t="shared" si="92"/>
        <v>3.2943080457813407E-3</v>
      </c>
      <c r="AT28" s="17">
        <f t="shared" si="93"/>
        <v>4.2158445897459533E-3</v>
      </c>
      <c r="AU28" s="17">
        <f t="shared" si="94"/>
        <v>3.5967787180984476E-3</v>
      </c>
      <c r="AV28" s="17">
        <f t="shared" si="95"/>
        <v>2.3014635984978556E-3</v>
      </c>
      <c r="AW28" s="17">
        <f t="shared" si="96"/>
        <v>1.317408927270055E-4</v>
      </c>
      <c r="AX28" s="17">
        <f t="shared" si="97"/>
        <v>6.2650378111962961E-3</v>
      </c>
      <c r="AY28" s="17">
        <f t="shared" si="98"/>
        <v>9.853985754575632E-3</v>
      </c>
      <c r="AZ28" s="17">
        <f t="shared" si="99"/>
        <v>7.7494372881397114E-3</v>
      </c>
      <c r="BA28" s="17">
        <f t="shared" si="100"/>
        <v>4.0629094851237953E-3</v>
      </c>
      <c r="BB28" s="17">
        <f t="shared" si="101"/>
        <v>1.5975902059598009E-3</v>
      </c>
      <c r="BC28" s="17">
        <f t="shared" si="102"/>
        <v>5.0255502378752275E-4</v>
      </c>
      <c r="BD28" s="17">
        <f t="shared" si="103"/>
        <v>3.3740445189222034E-4</v>
      </c>
      <c r="BE28" s="17">
        <f t="shared" si="104"/>
        <v>8.6357724493165398E-4</v>
      </c>
      <c r="BF28" s="17">
        <f t="shared" si="105"/>
        <v>1.1051508860973351E-3</v>
      </c>
      <c r="BG28" s="17">
        <f t="shared" si="106"/>
        <v>9.428675803350874E-4</v>
      </c>
      <c r="BH28" s="17">
        <f t="shared" si="107"/>
        <v>6.0331079124383371E-4</v>
      </c>
      <c r="BI28" s="17">
        <f t="shared" si="108"/>
        <v>3.0883141465265235E-4</v>
      </c>
      <c r="BJ28" s="18">
        <f t="shared" si="109"/>
        <v>0.57428062087468734</v>
      </c>
      <c r="BK28" s="18">
        <f t="shared" si="110"/>
        <v>0.19307470279952341</v>
      </c>
      <c r="BL28" s="18">
        <f t="shared" si="111"/>
        <v>0.21485535957229915</v>
      </c>
      <c r="BM28" s="18">
        <f t="shared" si="112"/>
        <v>0.7635456060976209</v>
      </c>
      <c r="BN28" s="18">
        <f t="shared" si="113"/>
        <v>0.21934843771098855</v>
      </c>
    </row>
    <row r="29" spans="1:66" s="10" customFormat="1" x14ac:dyDescent="0.25">
      <c r="A29" t="s">
        <v>70</v>
      </c>
      <c r="B29" t="s">
        <v>85</v>
      </c>
      <c r="C29" t="s">
        <v>227</v>
      </c>
      <c r="D29" s="7" t="s">
        <v>477</v>
      </c>
      <c r="E29">
        <f>VLOOKUP(A29,home!$A$2:$E$405,3,FALSE)</f>
        <v>1.359</v>
      </c>
      <c r="F29">
        <f>VLOOKUP(B29,home!$B$2:$E$405,3,FALSE)</f>
        <v>1.1773</v>
      </c>
      <c r="G29">
        <f>VLOOKUP(C29,away!$B$2:$E$405,4,FALSE)</f>
        <v>0.49059999999999998</v>
      </c>
      <c r="H29">
        <f>VLOOKUP(A29,away!$A$2:$E$405,3,FALSE)</f>
        <v>1.0342</v>
      </c>
      <c r="I29">
        <f>VLOOKUP(C29,away!$B$2:$E$405,3,FALSE)</f>
        <v>1.2891999999999999</v>
      </c>
      <c r="J29">
        <f>VLOOKUP(B29,home!$B$2:$E$405,4,FALSE)</f>
        <v>1.1603000000000001</v>
      </c>
      <c r="K29" s="3">
        <f t="shared" ref="K29:K92" si="114">E29*F29*G29</f>
        <v>0.78493581341999996</v>
      </c>
      <c r="L29" s="3">
        <f t="shared" ref="L29:L92" si="115">H29*I29*J29</f>
        <v>1.5470171295920001</v>
      </c>
      <c r="M29" s="5">
        <f t="shared" ref="M29:M92" si="116">_xlfn.POISSON.DIST(0,K29,FALSE) * _xlfn.POISSON.DIST(0,L29,FALSE)</f>
        <v>9.7105919461759838E-2</v>
      </c>
      <c r="N29" s="5">
        <f t="shared" ref="N29:N92" si="117">_xlfn.POISSON.DIST(1,K29,FALSE) * _xlfn.POISSON.DIST(0,L29,FALSE)</f>
        <v>7.6221913880613459E-2</v>
      </c>
      <c r="O29" s="5">
        <f t="shared" ref="O29:O92" si="118">_xlfn.POISSON.DIST(0,K29,FALSE) * _xlfn.POISSON.DIST(1,L29,FALSE)</f>
        <v>0.15022452079212364</v>
      </c>
      <c r="P29" s="5">
        <f t="shared" ref="P29:P92" si="119">_xlfn.POISSON.DIST(1,K29,FALSE) * _xlfn.POISSON.DIST(1,L29,FALSE)</f>
        <v>0.11791660642359528</v>
      </c>
      <c r="Q29" s="5">
        <f t="shared" ref="Q29:Q92" si="120">_xlfn.POISSON.DIST(2,K29,FALSE) * _xlfn.POISSON.DIST(0,L29,FALSE)</f>
        <v>2.9914654986154261E-2</v>
      </c>
      <c r="R29" s="5">
        <f t="shared" ref="R29:R92" si="121">_xlfn.POISSON.DIST(0,K29,FALSE) * _xlfn.POISSON.DIST(2,L29,FALSE)</f>
        <v>0.11619995347508247</v>
      </c>
      <c r="S29" s="5">
        <f t="shared" ref="S29:S92" si="122">_xlfn.POISSON.DIST(2,K29,FALSE) * _xlfn.POISSON.DIST(2,L29,FALSE)</f>
        <v>3.5796803499534798E-2</v>
      </c>
      <c r="T29" s="5">
        <f t="shared" ref="T29:T92" si="123">_xlfn.POISSON.DIST(2,K29,FALSE) * _xlfn.POISSON.DIST(1,L29,FALSE)</f>
        <v>4.6278483689415381E-2</v>
      </c>
      <c r="U29" s="5">
        <f t="shared" ref="U29:U92" si="124">_xlfn.POISSON.DIST(1,K29,FALSE) * _xlfn.POISSON.DIST(2,L29,FALSE)</f>
        <v>9.120950500033001E-2</v>
      </c>
      <c r="V29" s="5">
        <f t="shared" ref="V29:V92" si="125">_xlfn.POISSON.DIST(3,K29,FALSE) * _xlfn.POISSON.DIST(3,L29,FALSE)</f>
        <v>4.8298206660130081E-3</v>
      </c>
      <c r="W29" s="5">
        <f t="shared" ref="W29:W92" si="126">_xlfn.POISSON.DIST(3,K29,FALSE) * _xlfn.POISSON.DIST(0,L29,FALSE)</f>
        <v>7.8270280149118823E-3</v>
      </c>
      <c r="X29" s="5">
        <f t="shared" ref="X29:X92" si="127">_xlfn.POISSON.DIST(3,K29,FALSE) * _xlfn.POISSON.DIST(1,L29,FALSE)</f>
        <v>1.2108546412865151E-2</v>
      </c>
      <c r="Y29" s="5">
        <f t="shared" ref="Y29:Y92" si="128">_xlfn.POISSON.DIST(3,K29,FALSE) * _xlfn.POISSON.DIST(2,L29,FALSE)</f>
        <v>9.3660643575810814E-3</v>
      </c>
      <c r="Z29" s="5">
        <f t="shared" ref="Z29:Z92" si="129">_xlfn.POISSON.DIST(0,K29,FALSE) * _xlfn.POISSON.DIST(3,L29,FALSE)</f>
        <v>5.9921106161248676E-2</v>
      </c>
      <c r="AA29" s="5">
        <f t="shared" ref="AA29:AA92" si="130">_xlfn.POISSON.DIST(1,K29,FALSE) * _xlfn.POISSON.DIST(3,L29,FALSE)</f>
        <v>4.7034222205705904E-2</v>
      </c>
      <c r="AB29" s="5">
        <f t="shared" ref="AB29:AB92" si="131">_xlfn.POISSON.DIST(2,K29,FALSE) * _xlfn.POISSON.DIST(3,L29,FALSE)</f>
        <v>1.8459422732806395E-2</v>
      </c>
      <c r="AC29" s="5">
        <f t="shared" ref="AC29:AC92" si="132">_xlfn.POISSON.DIST(4,K29,FALSE) * _xlfn.POISSON.DIST(4,L29,FALSE)</f>
        <v>3.665559639203285E-4</v>
      </c>
      <c r="AD29" s="5">
        <f t="shared" ref="AD29:AD92" si="133">_xlfn.POISSON.DIST(4,K29,FALSE) * _xlfn.POISSON.DIST(0,L29,FALSE)</f>
        <v>1.5359286503864964E-3</v>
      </c>
      <c r="AE29" s="5">
        <f t="shared" ref="AE29:AE92" si="134">_xlfn.POISSON.DIST(4,K29,FALSE) * _xlfn.POISSON.DIST(1,L29,FALSE)</f>
        <v>2.3761079319790323E-3</v>
      </c>
      <c r="AF29" s="5">
        <f t="shared" ref="AF29:AF92" si="135">_xlfn.POISSON.DIST(4,K29,FALSE) * _xlfn.POISSON.DIST(2,L29,FALSE)</f>
        <v>1.8379398362654935E-3</v>
      </c>
      <c r="AG29" s="5">
        <f t="shared" ref="AG29:AG92" si="136">_xlfn.POISSON.DIST(4,K29,FALSE) * _xlfn.POISSON.DIST(3,L29,FALSE)</f>
        <v>9.4777480328741149E-4</v>
      </c>
      <c r="AH29" s="5">
        <f t="shared" ref="AH29:AH92" si="137">_xlfn.POISSON.DIST(0,K29,FALSE) * _xlfn.POISSON.DIST(4,L29,FALSE)</f>
        <v>2.3174744413888115E-2</v>
      </c>
      <c r="AI29" s="5">
        <f t="shared" ref="AI29:AI92" si="138">_xlfn.POISSON.DIST(1,K29,FALSE) * _xlfn.POISSON.DIST(4,L29,FALSE)</f>
        <v>1.8190686857315869E-2</v>
      </c>
      <c r="AJ29" s="5">
        <f t="shared" ref="AJ29:AJ92" si="139">_xlfn.POISSON.DIST(2,K29,FALSE) * _xlfn.POISSON.DIST(4,L29,FALSE)</f>
        <v>7.1392607925078672E-3</v>
      </c>
      <c r="AK29" s="5">
        <f t="shared" ref="AK29:AK92" si="140">_xlfn.POISSON.DIST(3,K29,FALSE) * _xlfn.POISSON.DIST(4,L29,FALSE)</f>
        <v>1.8679538257948918E-3</v>
      </c>
      <c r="AL29" s="5">
        <f t="shared" ref="AL29:AL92" si="141">_xlfn.POISSON.DIST(5,K29,FALSE) * _xlfn.POISSON.DIST(5,L29,FALSE)</f>
        <v>1.7804490424226356E-5</v>
      </c>
      <c r="AM29" s="5">
        <f t="shared" ref="AM29:AM92" si="142">_xlfn.POISSON.DIST(5,K29,FALSE) * _xlfn.POISSON.DIST(0,L29,FALSE)</f>
        <v>2.4112108090924153E-4</v>
      </c>
      <c r="AN29" s="5">
        <f t="shared" ref="AN29:AN92" si="143">_xlfn.POISSON.DIST(5,K29,FALSE) * _xlfn.POISSON.DIST(1,L29,FALSE)</f>
        <v>3.7301844247233527E-4</v>
      </c>
      <c r="AO29" s="5">
        <f t="shared" ref="AO29:AO92" si="144">_xlfn.POISSON.DIST(5,K29,FALSE) * _xlfn.POISSON.DIST(2,L29,FALSE)</f>
        <v>2.8853296007921544E-4</v>
      </c>
      <c r="AP29" s="5">
        <f t="shared" ref="AP29:AP92" si="145">_xlfn.POISSON.DIST(5,K29,FALSE) * _xlfn.POISSON.DIST(3,L29,FALSE)</f>
        <v>1.4878847723147701E-4</v>
      </c>
      <c r="AQ29" s="5">
        <f t="shared" ref="AQ29:AQ92" si="146">_xlfn.POISSON.DIST(5,K29,FALSE) * _xlfn.POISSON.DIST(4,L29,FALSE)</f>
        <v>5.7544580740751065E-5</v>
      </c>
      <c r="AR29" s="5">
        <f t="shared" ref="AR29:AR92" si="147">_xlfn.POISSON.DIST(0,K29,FALSE) * _xlfn.POISSON.DIST(5,L29,FALSE)</f>
        <v>7.1703453164402835E-3</v>
      </c>
      <c r="AS29" s="5">
        <f t="shared" ref="AS29:AS92" si="148">_xlfn.POISSON.DIST(1,K29,FALSE) * _xlfn.POISSON.DIST(5,L29,FALSE)</f>
        <v>5.6282608334623412E-3</v>
      </c>
      <c r="AT29" s="5">
        <f t="shared" ref="AT29:AT92" si="149">_xlfn.POISSON.DIST(2,K29,FALSE) * _xlfn.POISSON.DIST(5,L29,FALSE)</f>
        <v>2.2089117477268449E-3</v>
      </c>
      <c r="AU29" s="5">
        <f t="shared" ref="AU29:AU92" si="150">_xlfn.POISSON.DIST(3,K29,FALSE) * _xlfn.POISSON.DIST(5,L29,FALSE)</f>
        <v>5.7795131315832159E-4</v>
      </c>
      <c r="AV29" s="5">
        <f t="shared" ref="AV29:AV92" si="151">_xlfn.POISSON.DIST(4,K29,FALSE) * _xlfn.POISSON.DIST(5,L29,FALSE)</f>
        <v>1.1341367102777105E-4</v>
      </c>
      <c r="AW29" s="5">
        <f t="shared" ref="AW29:AW92" si="152">_xlfn.POISSON.DIST(6,K29,FALSE) * _xlfn.POISSON.DIST(6,L29,FALSE)</f>
        <v>6.005598782016714E-7</v>
      </c>
      <c r="AX29" s="5">
        <f t="shared" ref="AX29:AX92" si="153">_xlfn.POISSON.DIST(6,K29,FALSE) * _xlfn.POISSON.DIST(0,L29,FALSE)</f>
        <v>3.1544095296034174E-5</v>
      </c>
      <c r="AY29" s="5">
        <f t="shared" ref="AY29:AY92" si="154">_xlfn.POISSON.DIST(6,K29,FALSE) * _xlfn.POISSON.DIST(1,L29,FALSE)</f>
        <v>4.8799255760447311E-5</v>
      </c>
      <c r="AZ29" s="5">
        <f t="shared" ref="AZ29:AZ92" si="155">_xlfn.POISSON.DIST(6,K29,FALSE) * _xlfn.POISSON.DIST(2,L29,FALSE)</f>
        <v>3.7746642286376544E-5</v>
      </c>
      <c r="BA29" s="5">
        <f t="shared" ref="BA29:BA92" si="156">_xlfn.POISSON.DIST(6,K29,FALSE) * _xlfn.POISSON.DIST(3,L29,FALSE)</f>
        <v>1.946490073386875E-5</v>
      </c>
      <c r="BB29" s="5">
        <f t="shared" ref="BB29:BB92" si="157">_xlfn.POISSON.DIST(6,K29,FALSE) * _xlfn.POISSON.DIST(4,L29,FALSE)</f>
        <v>7.5281337152757147E-6</v>
      </c>
      <c r="BC29" s="5">
        <f t="shared" ref="BC29:BC92" si="158">_xlfn.POISSON.DIST(6,K29,FALSE) * _xlfn.POISSON.DIST(5,L29,FALSE)</f>
        <v>2.3292303622781185E-6</v>
      </c>
      <c r="BD29" s="5">
        <f t="shared" ref="BD29:BD92" si="159">_xlfn.POISSON.DIST(0,K29,FALSE) * _xlfn.POISSON.DIST(6,L29,FALSE)</f>
        <v>1.8487745049371477E-3</v>
      </c>
      <c r="BE29" s="5">
        <f t="shared" ref="BE29:BE92" si="160">_xlfn.POISSON.DIST(1,K29,FALSE) * _xlfn.POISSON.DIST(6,L29,FALSE)</f>
        <v>1.4511693198629978E-3</v>
      </c>
      <c r="BF29" s="5">
        <f t="shared" ref="BF29:BF92" si="161">_xlfn.POISSON.DIST(2,K29,FALSE) * _xlfn.POISSON.DIST(6,L29,FALSE)</f>
        <v>5.6953738524840518E-4</v>
      </c>
      <c r="BG29" s="5">
        <f t="shared" ref="BG29:BG92" si="162">_xlfn.POISSON.DIST(3,K29,FALSE) * _xlfn.POISSON.DIST(6,L29,FALSE)</f>
        <v>1.4901676358768559E-4</v>
      </c>
      <c r="BH29" s="5">
        <f t="shared" ref="BH29:BH92" si="163">_xlfn.POISSON.DIST(4,K29,FALSE) * _xlfn.POISSON.DIST(6,L29,FALSE)</f>
        <v>2.9242148634978951E-5</v>
      </c>
      <c r="BI29" s="5">
        <f t="shared" ref="BI29:BI92" si="164">_xlfn.POISSON.DIST(5,K29,FALSE) * _xlfn.POISSON.DIST(6,L29,FALSE)</f>
        <v>4.5906419449891501E-6</v>
      </c>
      <c r="BJ29" s="8">
        <f t="shared" ref="BJ29:BJ92" si="165">SUM(N29,Q29,T29,W29,X29,Y29,AD29,AE29,AF29,AG29,AM29,AN29,AO29,AP29,AQ29,AX29,AY29,AZ29,BA29,BB29,BC29)</f>
        <v>0.18967086036304698</v>
      </c>
      <c r="BK29" s="8">
        <f t="shared" ref="BK29:BK92" si="166">SUM(M29,P29,S29,V29,AC29,AL29,AY29)</f>
        <v>0.25608230976100793</v>
      </c>
      <c r="BL29" s="8">
        <f t="shared" ref="BL29:BL92" si="167">SUM(O29,R29,U29,AA29,AB29,AH29,AI29,AJ29,AK29,AR29,AS29,AT29,AU29,AV29,BD29,BE29,BF29,BG29,BH29,BI29)</f>
        <v>0.49325148374158695</v>
      </c>
      <c r="BM29" s="8">
        <f t="shared" ref="BM29:BM92" si="168">SUM(S29:BI29)</f>
        <v>0.41129399231167929</v>
      </c>
      <c r="BN29" s="8">
        <f t="shared" ref="BN29:BN92" si="169">SUM(M29:R29)</f>
        <v>0.58758356901932884</v>
      </c>
    </row>
    <row r="30" spans="1:66" x14ac:dyDescent="0.25">
      <c r="A30" t="s">
        <v>141</v>
      </c>
      <c r="B30" t="s">
        <v>145</v>
      </c>
      <c r="C30" t="s">
        <v>157</v>
      </c>
      <c r="D30" s="7" t="s">
        <v>477</v>
      </c>
      <c r="E30">
        <f>VLOOKUP(A30,home!$A$2:$E$405,3,FALSE)</f>
        <v>1.3483000000000001</v>
      </c>
      <c r="F30">
        <f>VLOOKUP(B30,home!$B$2:$E$405,3,FALSE)</f>
        <v>1.4833000000000001</v>
      </c>
      <c r="G30">
        <f>VLOOKUP(C30,away!$B$2:$E$405,4,FALSE)</f>
        <v>0.59330000000000005</v>
      </c>
      <c r="H30">
        <f>VLOOKUP(A30,away!$A$2:$E$405,3,FALSE)</f>
        <v>1.1460999999999999</v>
      </c>
      <c r="I30">
        <f>VLOOKUP(C30,away!$B$2:$E$405,3,FALSE)</f>
        <v>0.69799999999999995</v>
      </c>
      <c r="J30">
        <f>VLOOKUP(B30,home!$B$2:$E$405,4,FALSE)</f>
        <v>0.52349999999999997</v>
      </c>
      <c r="K30" s="3">
        <f t="shared" si="114"/>
        <v>1.1865604802870002</v>
      </c>
      <c r="L30" s="3">
        <f t="shared" si="115"/>
        <v>0.41878837829999987</v>
      </c>
      <c r="M30" s="5">
        <f t="shared" si="116"/>
        <v>0.20081948508690342</v>
      </c>
      <c r="N30" s="5">
        <f t="shared" si="117"/>
        <v>0.23828446467570416</v>
      </c>
      <c r="O30" s="5">
        <f t="shared" si="118"/>
        <v>8.4100866490585291E-2</v>
      </c>
      <c r="P30" s="5">
        <f t="shared" si="119"/>
        <v>9.9790764535621759E-2</v>
      </c>
      <c r="Q30" s="5">
        <f t="shared" si="120"/>
        <v>0.14136946442526718</v>
      </c>
      <c r="R30" s="5">
        <f t="shared" si="121"/>
        <v>1.7610232745608505E-2</v>
      </c>
      <c r="S30" s="5">
        <f t="shared" si="122"/>
        <v>1.2396950278871791E-2</v>
      </c>
      <c r="T30" s="5">
        <f t="shared" si="123"/>
        <v>5.9203888747797168E-2</v>
      </c>
      <c r="U30" s="5">
        <f t="shared" si="124"/>
        <v>2.0895606224595086E-2</v>
      </c>
      <c r="V30" s="5">
        <f t="shared" si="125"/>
        <v>6.8447383408003768E-4</v>
      </c>
      <c r="W30" s="5">
        <f t="shared" si="126"/>
        <v>5.5914473202120334E-2</v>
      </c>
      <c r="X30" s="5">
        <f t="shared" si="127"/>
        <v>2.3416331555814778E-2</v>
      </c>
      <c r="Y30" s="5">
        <f t="shared" si="128"/>
        <v>4.9032437589973908E-3</v>
      </c>
      <c r="Z30" s="5">
        <f t="shared" si="129"/>
        <v>2.4583202710063137E-3</v>
      </c>
      <c r="AA30" s="5">
        <f t="shared" si="130"/>
        <v>2.9169456814645196E-3</v>
      </c>
      <c r="AB30" s="5">
        <f t="shared" si="131"/>
        <v>1.7305662343848162E-3</v>
      </c>
      <c r="AC30" s="5">
        <f t="shared" si="132"/>
        <v>2.1257949389820493E-5</v>
      </c>
      <c r="AD30" s="5">
        <f t="shared" si="133"/>
        <v>1.6586476044425622E-2</v>
      </c>
      <c r="AE30" s="5">
        <f t="shared" si="134"/>
        <v>6.9462234043568029E-3</v>
      </c>
      <c r="AF30" s="5">
        <f t="shared" si="135"/>
        <v>1.4544988174100446E-3</v>
      </c>
      <c r="AG30" s="5">
        <f t="shared" si="136"/>
        <v>2.0304240032747341E-4</v>
      </c>
      <c r="AH30" s="5">
        <f t="shared" si="137"/>
        <v>2.5737898990918761E-4</v>
      </c>
      <c r="AI30" s="5">
        <f t="shared" si="138"/>
        <v>3.0539573788242858E-4</v>
      </c>
      <c r="AJ30" s="5">
        <f t="shared" si="139"/>
        <v>1.8118525670968868E-4</v>
      </c>
      <c r="AK30" s="5">
        <f t="shared" si="140"/>
        <v>7.1662421740790544E-5</v>
      </c>
      <c r="AL30" s="5">
        <f t="shared" si="141"/>
        <v>4.2253808611285747E-7</v>
      </c>
      <c r="AM30" s="5">
        <f t="shared" si="142"/>
        <v>3.9361713963084969E-3</v>
      </c>
      <c r="AN30" s="5">
        <f t="shared" si="143"/>
        <v>1.6484228357708818E-3</v>
      </c>
      <c r="AO30" s="5">
        <f t="shared" si="144"/>
        <v>3.4517016307258723E-4</v>
      </c>
      <c r="AP30" s="5">
        <f t="shared" si="145"/>
        <v>4.8184417610238441E-5</v>
      </c>
      <c r="AQ30" s="5">
        <f t="shared" si="146"/>
        <v>5.0447685275804287E-6</v>
      </c>
      <c r="AR30" s="5">
        <f t="shared" si="147"/>
        <v>2.1557465958512155E-5</v>
      </c>
      <c r="AS30" s="5">
        <f t="shared" si="148"/>
        <v>2.5579237161502839E-5</v>
      </c>
      <c r="AT30" s="5">
        <f t="shared" si="149"/>
        <v>1.517565596586395E-5</v>
      </c>
      <c r="AU30" s="5">
        <f t="shared" si="150"/>
        <v>6.0022778771752691E-6</v>
      </c>
      <c r="AV30" s="5">
        <f t="shared" si="151"/>
        <v>1.7805164301892803E-6</v>
      </c>
      <c r="AW30" s="5">
        <f t="shared" si="152"/>
        <v>5.8324075143590263E-9</v>
      </c>
      <c r="AX30" s="5">
        <f t="shared" si="153"/>
        <v>7.7841757041596045E-4</v>
      </c>
      <c r="AY30" s="5">
        <f t="shared" si="154"/>
        <v>3.2599223195472603E-4</v>
      </c>
      <c r="AZ30" s="5">
        <f t="shared" si="155"/>
        <v>6.8260879079358556E-5</v>
      </c>
      <c r="BA30" s="5">
        <f t="shared" si="156"/>
        <v>9.5289542836589849E-6</v>
      </c>
      <c r="BB30" s="5">
        <f t="shared" si="157"/>
        <v>9.9765382783709588E-7</v>
      </c>
      <c r="BC30" s="5">
        <f t="shared" si="158"/>
        <v>8.3561165732936993E-8</v>
      </c>
      <c r="BD30" s="5">
        <f t="shared" si="159"/>
        <v>1.5046693681704576E-6</v>
      </c>
      <c r="BE30" s="5">
        <f t="shared" si="160"/>
        <v>1.7853812081694751E-6</v>
      </c>
      <c r="BF30" s="5">
        <f t="shared" si="161"/>
        <v>1.0592313919304788E-6</v>
      </c>
      <c r="BG30" s="5">
        <f t="shared" si="162"/>
        <v>4.1894736971469889E-7</v>
      </c>
      <c r="BH30" s="5">
        <f t="shared" si="163"/>
        <v>1.2427659805591211E-7</v>
      </c>
      <c r="BI30" s="5">
        <f t="shared" si="164"/>
        <v>2.9492339975531504E-8</v>
      </c>
      <c r="BJ30" s="8">
        <f t="shared" si="165"/>
        <v>0.55544838146423814</v>
      </c>
      <c r="BK30" s="8">
        <f t="shared" si="166"/>
        <v>0.31403934645490772</v>
      </c>
      <c r="BL30" s="8">
        <f t="shared" si="167"/>
        <v>0.12814485693454958</v>
      </c>
      <c r="BM30" s="8">
        <f t="shared" si="168"/>
        <v>0.217789640765464</v>
      </c>
      <c r="BN30" s="8">
        <f t="shared" si="169"/>
        <v>0.78197527795969024</v>
      </c>
    </row>
    <row r="31" spans="1:66" x14ac:dyDescent="0.25">
      <c r="A31" t="s">
        <v>10</v>
      </c>
      <c r="B31" t="s">
        <v>429</v>
      </c>
      <c r="C31" t="s">
        <v>40</v>
      </c>
      <c r="D31" t="s">
        <v>478</v>
      </c>
      <c r="E31">
        <f>VLOOKUP(A31,home!$A$2:$E$405,3,FALSE)</f>
        <v>1.5185</v>
      </c>
      <c r="F31">
        <f>VLOOKUP(B31,home!$B$2:$E$405,3,FALSE)</f>
        <v>0.98780000000000001</v>
      </c>
      <c r="G31">
        <f>VLOOKUP(C31,away!$B$2:$E$405,4,FALSE)</f>
        <v>0.82320000000000004</v>
      </c>
      <c r="H31">
        <f>VLOOKUP(A31,away!$A$2:$E$405,3,FALSE)</f>
        <v>1.4074</v>
      </c>
      <c r="I31">
        <f>VLOOKUP(C31,away!$B$2:$E$405,3,FALSE)</f>
        <v>1.0658000000000001</v>
      </c>
      <c r="J31">
        <f>VLOOKUP(B31,home!$B$2:$E$405,4,FALSE)</f>
        <v>0.71050000000000002</v>
      </c>
      <c r="K31" s="3">
        <f t="shared" si="114"/>
        <v>1.23477884376</v>
      </c>
      <c r="L31" s="3">
        <f t="shared" si="115"/>
        <v>1.0657549166600002</v>
      </c>
      <c r="M31" s="5">
        <f t="shared" si="116"/>
        <v>0.10020534379961042</v>
      </c>
      <c r="N31" s="5">
        <f t="shared" si="117"/>
        <v>0.12373143855545625</v>
      </c>
      <c r="O31" s="5">
        <f t="shared" si="118"/>
        <v>0.10679433783004048</v>
      </c>
      <c r="P31" s="5">
        <f t="shared" si="119"/>
        <v>0.13186738898589223</v>
      </c>
      <c r="Q31" s="5">
        <f t="shared" si="120"/>
        <v>7.6390481318133877E-2</v>
      </c>
      <c r="R31" s="5">
        <f t="shared" si="121"/>
        <v>5.6908295306907337E-2</v>
      </c>
      <c r="S31" s="5">
        <f t="shared" si="122"/>
        <v>4.33834355000342E-2</v>
      </c>
      <c r="T31" s="5">
        <f t="shared" si="123"/>
        <v>8.1413531050825078E-2</v>
      </c>
      <c r="U31" s="5">
        <f t="shared" si="124"/>
        <v>7.026915907941568E-2</v>
      </c>
      <c r="V31" s="5">
        <f t="shared" si="125"/>
        <v>6.3434855619719475E-3</v>
      </c>
      <c r="W31" s="5">
        <f t="shared" si="126"/>
        <v>3.1441783398758409E-2</v>
      </c>
      <c r="X31" s="5">
        <f t="shared" si="127"/>
        <v>3.350923524578555E-2</v>
      </c>
      <c r="Y31" s="5">
        <f t="shared" si="128"/>
        <v>1.7856316108356255E-2</v>
      </c>
      <c r="Z31" s="5">
        <f t="shared" si="129"/>
        <v>2.021676517402524E-2</v>
      </c>
      <c r="AA31" s="5">
        <f t="shared" si="130"/>
        <v>2.4963233926150321E-2</v>
      </c>
      <c r="AB31" s="5">
        <f t="shared" si="131"/>
        <v>1.5412036561921149E-2</v>
      </c>
      <c r="AC31" s="5">
        <f t="shared" si="132"/>
        <v>5.2174043719150829E-4</v>
      </c>
      <c r="AD31" s="5">
        <f t="shared" si="133"/>
        <v>9.7059122377178234E-3</v>
      </c>
      <c r="AE31" s="5">
        <f t="shared" si="134"/>
        <v>1.0344123688018236E-2</v>
      </c>
      <c r="AF31" s="5">
        <f t="shared" si="135"/>
        <v>5.512150339522303E-3</v>
      </c>
      <c r="AG31" s="5">
        <f t="shared" si="136"/>
        <v>1.9582004419049946E-3</v>
      </c>
      <c r="AH31" s="5">
        <f t="shared" si="137"/>
        <v>5.3865292207945156E-3</v>
      </c>
      <c r="AI31" s="5">
        <f t="shared" si="138"/>
        <v>6.6511723231321056E-3</v>
      </c>
      <c r="AJ31" s="5">
        <f t="shared" si="139"/>
        <v>4.1063634354027868E-3</v>
      </c>
      <c r="AK31" s="5">
        <f t="shared" si="140"/>
        <v>1.6901502316083318E-3</v>
      </c>
      <c r="AL31" s="5">
        <f t="shared" si="141"/>
        <v>2.7463824411755376E-5</v>
      </c>
      <c r="AM31" s="5">
        <f t="shared" si="142"/>
        <v>2.3969310181050467E-3</v>
      </c>
      <c r="AN31" s="5">
        <f t="shared" si="143"/>
        <v>2.5545410174403135E-3</v>
      </c>
      <c r="AO31" s="5">
        <f t="shared" si="144"/>
        <v>1.3612573245733264E-3</v>
      </c>
      <c r="AP31" s="5">
        <f t="shared" si="145"/>
        <v>4.835888955011535E-4</v>
      </c>
      <c r="AQ31" s="5">
        <f t="shared" si="146"/>
        <v>1.2884681075563334E-4</v>
      </c>
      <c r="AR31" s="5">
        <f t="shared" si="147"/>
        <v>1.1481440001589033E-3</v>
      </c>
      <c r="AS31" s="5">
        <f t="shared" si="148"/>
        <v>1.417703920986192E-3</v>
      </c>
      <c r="AT31" s="5">
        <f t="shared" si="149"/>
        <v>8.7527540417467432E-4</v>
      </c>
      <c r="AU31" s="5">
        <f t="shared" si="150"/>
        <v>3.6025718384612366E-4</v>
      </c>
      <c r="AV31" s="5">
        <f t="shared" si="151"/>
        <v>1.1120948723143765E-4</v>
      </c>
      <c r="AW31" s="5">
        <f t="shared" si="152"/>
        <v>1.0039337112454221E-6</v>
      </c>
      <c r="AX31" s="5">
        <f t="shared" si="153"/>
        <v>4.9327995185137182E-4</v>
      </c>
      <c r="AY31" s="5">
        <f t="shared" si="154"/>
        <v>5.2571553397540768E-4</v>
      </c>
      <c r="AZ31" s="5">
        <f t="shared" si="155"/>
        <v>2.8014195754941397E-4</v>
      </c>
      <c r="BA31" s="5">
        <f t="shared" si="156"/>
        <v>9.9520889540348346E-5</v>
      </c>
      <c r="BB31" s="5">
        <f t="shared" si="157"/>
        <v>2.6516219334500759E-5</v>
      </c>
      <c r="BC31" s="5">
        <f t="shared" si="158"/>
        <v>5.651958225395831E-6</v>
      </c>
      <c r="BD31" s="5">
        <f t="shared" si="159"/>
        <v>2.039400188671718E-4</v>
      </c>
      <c r="BE31" s="5">
        <f t="shared" si="160"/>
        <v>2.5182082069319899E-4</v>
      </c>
      <c r="BF31" s="5">
        <f t="shared" si="161"/>
        <v>1.5547151090512126E-4</v>
      </c>
      <c r="BG31" s="5">
        <f t="shared" si="162"/>
        <v>6.3990977491015284E-5</v>
      </c>
      <c r="BH31" s="5">
        <f t="shared" si="163"/>
        <v>1.975367629935702E-5</v>
      </c>
      <c r="BI31" s="5">
        <f t="shared" si="164"/>
        <v>4.8782843161858693E-6</v>
      </c>
      <c r="BJ31" s="8">
        <f t="shared" si="165"/>
        <v>0.40021916396133073</v>
      </c>
      <c r="BK31" s="8">
        <f t="shared" si="166"/>
        <v>0.28287457364308749</v>
      </c>
      <c r="BL31" s="8">
        <f t="shared" si="167"/>
        <v>0.29679372320034197</v>
      </c>
      <c r="BM31" s="8">
        <f t="shared" si="168"/>
        <v>0.40368222858248065</v>
      </c>
      <c r="BN31" s="8">
        <f t="shared" si="169"/>
        <v>0.59589728579604062</v>
      </c>
    </row>
    <row r="32" spans="1:66" x14ac:dyDescent="0.25">
      <c r="A32" t="s">
        <v>70</v>
      </c>
      <c r="B32" t="s">
        <v>86</v>
      </c>
      <c r="C32" t="s">
        <v>65</v>
      </c>
      <c r="D32" t="s">
        <v>478</v>
      </c>
      <c r="E32">
        <f>VLOOKUP(A32,home!$A$2:$E$405,3,FALSE)</f>
        <v>1.359</v>
      </c>
      <c r="F32">
        <f>VLOOKUP(B32,home!$B$2:$E$405,3,FALSE)</f>
        <v>0.85850000000000004</v>
      </c>
      <c r="G32">
        <f>VLOOKUP(C32,away!$B$2:$E$405,4,FALSE)</f>
        <v>0.5887</v>
      </c>
      <c r="H32">
        <f>VLOOKUP(A32,away!$A$2:$E$405,3,FALSE)</f>
        <v>1.0342</v>
      </c>
      <c r="I32">
        <f>VLOOKUP(C32,away!$B$2:$E$405,3,FALSE)</f>
        <v>1.5470999999999999</v>
      </c>
      <c r="J32">
        <f>VLOOKUP(B32,home!$B$2:$E$405,4,FALSE)</f>
        <v>1.1281000000000001</v>
      </c>
      <c r="K32" s="3">
        <f t="shared" si="114"/>
        <v>0.68683717305000003</v>
      </c>
      <c r="L32" s="3">
        <f t="shared" si="115"/>
        <v>1.8049722060419999</v>
      </c>
      <c r="M32" s="5">
        <f t="shared" si="116"/>
        <v>8.2760086650824252E-2</v>
      </c>
      <c r="N32" s="5">
        <f t="shared" si="117"/>
        <v>5.6842703956625176E-2</v>
      </c>
      <c r="O32" s="5">
        <f t="shared" si="118"/>
        <v>0.14937965617436533</v>
      </c>
      <c r="P32" s="5">
        <f t="shared" si="119"/>
        <v>0.10259950075798208</v>
      </c>
      <c r="Q32" s="5">
        <f t="shared" si="120"/>
        <v>1.9520841047043241E-2</v>
      </c>
      <c r="R32" s="5">
        <f t="shared" si="121"/>
        <v>0.13481306377141983</v>
      </c>
      <c r="S32" s="5">
        <f t="shared" si="122"/>
        <v>3.1798714760294181E-2</v>
      </c>
      <c r="T32" s="5">
        <f t="shared" si="123"/>
        <v>3.5234575528476864E-2</v>
      </c>
      <c r="U32" s="5">
        <f t="shared" si="124"/>
        <v>9.2594623610971385E-2</v>
      </c>
      <c r="V32" s="5">
        <f t="shared" si="125"/>
        <v>4.3801740551533599E-3</v>
      </c>
      <c r="W32" s="5">
        <f t="shared" si="126"/>
        <v>4.4692130934365281E-3</v>
      </c>
      <c r="X32" s="5">
        <f t="shared" si="127"/>
        <v>8.0668054165319216E-3</v>
      </c>
      <c r="Y32" s="5">
        <f t="shared" si="128"/>
        <v>7.2801797841945898E-3</v>
      </c>
      <c r="Z32" s="5">
        <f t="shared" si="129"/>
        <v>8.1111277706260171E-2</v>
      </c>
      <c r="AA32" s="5">
        <f t="shared" si="130"/>
        <v>5.571024068224123E-2</v>
      </c>
      <c r="AB32" s="5">
        <f t="shared" si="131"/>
        <v>1.9131932110062831E-2</v>
      </c>
      <c r="AC32" s="5">
        <f t="shared" si="132"/>
        <v>3.3938738578468845E-4</v>
      </c>
      <c r="AD32" s="5">
        <f t="shared" si="133"/>
        <v>7.6740542171349743E-4</v>
      </c>
      <c r="AE32" s="5">
        <f t="shared" si="134"/>
        <v>1.3851454569588028E-3</v>
      </c>
      <c r="AF32" s="5">
        <f t="shared" si="135"/>
        <v>1.2500745255679924E-3</v>
      </c>
      <c r="AG32" s="5">
        <f t="shared" si="136"/>
        <v>7.5211659137712191E-4</v>
      </c>
      <c r="AH32" s="5">
        <f t="shared" si="137"/>
        <v>3.660090046408844E-2</v>
      </c>
      <c r="AI32" s="5">
        <f t="shared" si="138"/>
        <v>2.513885900583894E-2</v>
      </c>
      <c r="AJ32" s="5">
        <f t="shared" si="139"/>
        <v>8.6331514266364748E-3</v>
      </c>
      <c r="AK32" s="5">
        <f t="shared" si="140"/>
        <v>1.9765231067945242E-3</v>
      </c>
      <c r="AL32" s="5">
        <f t="shared" si="141"/>
        <v>1.682984044807974E-5</v>
      </c>
      <c r="AM32" s="5">
        <f t="shared" si="142"/>
        <v>1.0541651408658837E-4</v>
      </c>
      <c r="AN32" s="5">
        <f t="shared" si="143"/>
        <v>1.9027387798412697E-4</v>
      </c>
      <c r="AO32" s="5">
        <f t="shared" si="144"/>
        <v>1.7171953064858801E-4</v>
      </c>
      <c r="AP32" s="5">
        <f t="shared" si="145"/>
        <v>1.0331632668509292E-4</v>
      </c>
      <c r="AQ32" s="5">
        <f t="shared" si="146"/>
        <v>4.6620774524237041E-5</v>
      </c>
      <c r="AR32" s="5">
        <f t="shared" si="147"/>
        <v>1.3212721610757858E-2</v>
      </c>
      <c r="AS32" s="5">
        <f t="shared" si="148"/>
        <v>9.0749883594295703E-3</v>
      </c>
      <c r="AT32" s="5">
        <f t="shared" si="149"/>
        <v>3.1165196751261315E-3</v>
      </c>
      <c r="AU32" s="5">
        <f t="shared" si="150"/>
        <v>7.1351385447277903E-4</v>
      </c>
      <c r="AV32" s="5">
        <f t="shared" si="151"/>
        <v>1.2251695968452312E-4</v>
      </c>
      <c r="AW32" s="5">
        <f t="shared" si="152"/>
        <v>5.7956454402913365E-7</v>
      </c>
      <c r="AX32" s="5">
        <f t="shared" si="153"/>
        <v>1.2067330088002975E-5</v>
      </c>
      <c r="AY32" s="5">
        <f t="shared" si="154"/>
        <v>2.1781195409979732E-5</v>
      </c>
      <c r="AZ32" s="5">
        <f t="shared" si="155"/>
        <v>1.9657226164691503E-5</v>
      </c>
      <c r="BA32" s="5">
        <f t="shared" si="156"/>
        <v>1.1826915625049916E-5</v>
      </c>
      <c r="BB32" s="5">
        <f t="shared" si="157"/>
        <v>5.3368134966047385E-6</v>
      </c>
      <c r="BC32" s="5">
        <f t="shared" si="158"/>
        <v>1.9265600060402725E-6</v>
      </c>
      <c r="BD32" s="5">
        <f t="shared" si="159"/>
        <v>3.9747658789314059E-3</v>
      </c>
      <c r="BE32" s="5">
        <f t="shared" si="160"/>
        <v>2.7300169598208457E-3</v>
      </c>
      <c r="BF32" s="5">
        <f t="shared" si="161"/>
        <v>9.3753856553095249E-4</v>
      </c>
      <c r="BG32" s="5">
        <f t="shared" si="162"/>
        <v>2.146454459915439E-4</v>
      </c>
      <c r="BH32" s="5">
        <f t="shared" si="163"/>
        <v>3.6856617833222111E-5</v>
      </c>
      <c r="BI32" s="5">
        <f t="shared" si="164"/>
        <v>5.0628990401508991E-6</v>
      </c>
      <c r="BJ32" s="8">
        <f t="shared" si="165"/>
        <v>0.13625900388664469</v>
      </c>
      <c r="BK32" s="8">
        <f t="shared" si="166"/>
        <v>0.22191647464589659</v>
      </c>
      <c r="BL32" s="8">
        <f t="shared" si="167"/>
        <v>0.55811809717903804</v>
      </c>
      <c r="BM32" s="8">
        <f t="shared" si="168"/>
        <v>0.45146779942871362</v>
      </c>
      <c r="BN32" s="8">
        <f t="shared" si="169"/>
        <v>0.5459158523582599</v>
      </c>
    </row>
    <row r="33" spans="1:66" x14ac:dyDescent="0.25">
      <c r="A33" t="s">
        <v>10</v>
      </c>
      <c r="B33" t="s">
        <v>212</v>
      </c>
      <c r="C33" t="s">
        <v>12</v>
      </c>
      <c r="D33" t="s">
        <v>479</v>
      </c>
      <c r="E33">
        <f>VLOOKUP(A33,home!$A$2:$E$405,3,FALSE)</f>
        <v>1.5185</v>
      </c>
      <c r="F33">
        <f>VLOOKUP(B33,home!$B$2:$E$405,3,FALSE)</f>
        <v>0.52680000000000005</v>
      </c>
      <c r="G33">
        <f>VLOOKUP(C33,away!$B$2:$E$405,4,FALSE)</f>
        <v>0.82320000000000004</v>
      </c>
      <c r="H33">
        <f>VLOOKUP(A33,away!$A$2:$E$405,3,FALSE)</f>
        <v>1.4074</v>
      </c>
      <c r="I33">
        <f>VLOOKUP(C33,away!$B$2:$E$405,3,FALSE)</f>
        <v>0.88819999999999999</v>
      </c>
      <c r="J33">
        <f>VLOOKUP(B33,home!$B$2:$E$405,4,FALSE)</f>
        <v>0.71050000000000002</v>
      </c>
      <c r="K33" s="3">
        <f t="shared" si="114"/>
        <v>0.65851538256000008</v>
      </c>
      <c r="L33" s="3">
        <f t="shared" si="115"/>
        <v>0.8881624291400001</v>
      </c>
      <c r="M33" s="5">
        <f t="shared" si="116"/>
        <v>0.21295427414379797</v>
      </c>
      <c r="N33" s="5">
        <f t="shared" si="117"/>
        <v>0.14023366530559023</v>
      </c>
      <c r="O33" s="5">
        <f t="shared" si="118"/>
        <v>0.18913798541930113</v>
      </c>
      <c r="P33" s="5">
        <f t="shared" si="119"/>
        <v>0.12455027282501877</v>
      </c>
      <c r="Q33" s="5">
        <f t="shared" si="120"/>
        <v>4.6173012878250881E-2</v>
      </c>
      <c r="R33" s="5">
        <f t="shared" si="121"/>
        <v>8.39926262863262E-2</v>
      </c>
      <c r="S33" s="5">
        <f t="shared" si="122"/>
        <v>1.8211386603012684E-2</v>
      </c>
      <c r="T33" s="5">
        <f t="shared" si="123"/>
        <v>4.1009135278659813E-2</v>
      </c>
      <c r="U33" s="5">
        <f t="shared" si="124"/>
        <v>5.5310436431159196E-2</v>
      </c>
      <c r="V33" s="5">
        <f t="shared" si="125"/>
        <v>1.1834742870645513E-3</v>
      </c>
      <c r="W33" s="5">
        <f t="shared" si="126"/>
        <v>1.0135213079823065E-2</v>
      </c>
      <c r="X33" s="5">
        <f t="shared" si="127"/>
        <v>9.0017154688271563E-3</v>
      </c>
      <c r="Y33" s="5">
        <f t="shared" si="128"/>
        <v>3.9974927386103205E-3</v>
      </c>
      <c r="Z33" s="5">
        <f t="shared" si="129"/>
        <v>2.4866364997437235E-2</v>
      </c>
      <c r="AA33" s="5">
        <f t="shared" si="130"/>
        <v>1.6374883859163972E-2</v>
      </c>
      <c r="AB33" s="5">
        <f t="shared" si="131"/>
        <v>5.3915564544464679E-3</v>
      </c>
      <c r="AC33" s="5">
        <f t="shared" si="132"/>
        <v>4.3261060950739225E-5</v>
      </c>
      <c r="AD33" s="5">
        <f t="shared" si="133"/>
        <v>1.6685484296467001E-3</v>
      </c>
      <c r="AE33" s="5">
        <f t="shared" si="134"/>
        <v>1.4819420264127457E-3</v>
      </c>
      <c r="AF33" s="5">
        <f t="shared" si="135"/>
        <v>6.5810261501169916E-4</v>
      </c>
      <c r="AG33" s="5">
        <f t="shared" si="136"/>
        <v>1.9483400572405902E-4</v>
      </c>
      <c r="AH33" s="5">
        <f t="shared" si="137"/>
        <v>5.5213427850014304E-3</v>
      </c>
      <c r="AI33" s="5">
        <f t="shared" si="138"/>
        <v>3.6358891563101126E-3</v>
      </c>
      <c r="AJ33" s="5">
        <f t="shared" si="139"/>
        <v>1.1971444693566549E-3</v>
      </c>
      <c r="AK33" s="5">
        <f t="shared" si="140"/>
        <v>2.6277934940599539E-4</v>
      </c>
      <c r="AL33" s="5">
        <f t="shared" si="141"/>
        <v>1.0120814838355314E-6</v>
      </c>
      <c r="AM33" s="5">
        <f t="shared" si="142"/>
        <v>2.1975296149373688E-4</v>
      </c>
      <c r="AN33" s="5">
        <f t="shared" si="143"/>
        <v>1.9517632409098626E-4</v>
      </c>
      <c r="AO33" s="5">
        <f t="shared" si="144"/>
        <v>8.6674139057633115E-5</v>
      </c>
      <c r="AP33" s="5">
        <f t="shared" si="145"/>
        <v>2.56602379630152E-5</v>
      </c>
      <c r="AQ33" s="5">
        <f t="shared" si="146"/>
        <v>5.6976148203855061E-6</v>
      </c>
      <c r="AR33" s="5">
        <f t="shared" si="147"/>
        <v>9.807698440082971E-4</v>
      </c>
      <c r="AS33" s="5">
        <f t="shared" si="148"/>
        <v>6.458520290304351E-4</v>
      </c>
      <c r="AT33" s="5">
        <f t="shared" si="149"/>
        <v>2.1265174798706466E-4</v>
      </c>
      <c r="AU33" s="5">
        <f t="shared" si="150"/>
        <v>4.6678149059251544E-5</v>
      </c>
      <c r="AV33" s="5">
        <f t="shared" si="151"/>
        <v>7.6845697962364317E-6</v>
      </c>
      <c r="AW33" s="5">
        <f t="shared" si="152"/>
        <v>1.6442630627798306E-8</v>
      </c>
      <c r="AX33" s="5">
        <f t="shared" si="153"/>
        <v>2.4118450917790183E-5</v>
      </c>
      <c r="AY33" s="5">
        <f t="shared" si="154"/>
        <v>2.1421101954238394E-5</v>
      </c>
      <c r="AZ33" s="5">
        <f t="shared" si="155"/>
        <v>9.512708973265986E-6</v>
      </c>
      <c r="BA33" s="5">
        <f t="shared" si="156"/>
        <v>2.8162769031325986E-6</v>
      </c>
      <c r="BB33" s="5">
        <f t="shared" si="157"/>
        <v>6.2532783385428125E-7</v>
      </c>
      <c r="BC33" s="5">
        <f t="shared" si="158"/>
        <v>1.1107853758497458E-7</v>
      </c>
      <c r="BD33" s="5">
        <f t="shared" si="159"/>
        <v>1.4518048784694466E-4</v>
      </c>
      <c r="BE33" s="5">
        <f t="shared" si="160"/>
        <v>9.5603584494778193E-5</v>
      </c>
      <c r="BF33" s="5">
        <f t="shared" si="161"/>
        <v>3.1478215508843077E-5</v>
      </c>
      <c r="BG33" s="5">
        <f t="shared" si="162"/>
        <v>6.9096297093706438E-6</v>
      </c>
      <c r="BH33" s="5">
        <f t="shared" si="163"/>
        <v>1.1375243628535375E-6</v>
      </c>
      <c r="BI33" s="5">
        <f t="shared" si="164"/>
        <v>1.4981545819516355E-7</v>
      </c>
      <c r="BJ33" s="8">
        <f t="shared" si="165"/>
        <v>0.25514522804910222</v>
      </c>
      <c r="BK33" s="8">
        <f t="shared" si="166"/>
        <v>0.35696510210328281</v>
      </c>
      <c r="BL33" s="8">
        <f t="shared" si="167"/>
        <v>0.36299873980773351</v>
      </c>
      <c r="BM33" s="8">
        <f t="shared" si="168"/>
        <v>0.20291219343994704</v>
      </c>
      <c r="BN33" s="8">
        <f t="shared" si="169"/>
        <v>0.79704183685828522</v>
      </c>
    </row>
    <row r="34" spans="1:66" x14ac:dyDescent="0.25">
      <c r="A34" t="s">
        <v>10</v>
      </c>
      <c r="B34" t="s">
        <v>210</v>
      </c>
      <c r="C34" t="s">
        <v>215</v>
      </c>
      <c r="D34" t="s">
        <v>479</v>
      </c>
      <c r="E34">
        <f>VLOOKUP(A34,home!$A$2:$E$405,3,FALSE)</f>
        <v>1.5185</v>
      </c>
      <c r="F34">
        <f>VLOOKUP(B34,home!$B$2:$E$405,3,FALSE)</f>
        <v>0.98780000000000001</v>
      </c>
      <c r="G34">
        <f>VLOOKUP(C34,away!$B$2:$E$405,4,FALSE)</f>
        <v>0.13170000000000001</v>
      </c>
      <c r="H34">
        <f>VLOOKUP(A34,away!$A$2:$E$405,3,FALSE)</f>
        <v>1.4074</v>
      </c>
      <c r="I34">
        <f>VLOOKUP(C34,away!$B$2:$E$405,3,FALSE)</f>
        <v>0.71050000000000002</v>
      </c>
      <c r="J34">
        <f>VLOOKUP(B34,home!$B$2:$E$405,4,FALSE)</f>
        <v>0.71050000000000002</v>
      </c>
      <c r="K34" s="3">
        <f t="shared" si="114"/>
        <v>0.19754661531000001</v>
      </c>
      <c r="L34" s="3">
        <f t="shared" si="115"/>
        <v>0.71046994585000012</v>
      </c>
      <c r="M34" s="5">
        <f t="shared" si="116"/>
        <v>0.40332339850847382</v>
      </c>
      <c r="N34" s="5">
        <f t="shared" si="117"/>
        <v>7.9675172250675289E-2</v>
      </c>
      <c r="O34" s="5">
        <f t="shared" si="118"/>
        <v>0.28654915309835338</v>
      </c>
      <c r="P34" s="5">
        <f t="shared" si="119"/>
        <v>5.6606815314526701E-2</v>
      </c>
      <c r="Q34" s="5">
        <f t="shared" si="120"/>
        <v>7.8697803011810678E-3</v>
      </c>
      <c r="R34" s="5">
        <f t="shared" si="121"/>
        <v>0.10179228064257526</v>
      </c>
      <c r="S34" s="5">
        <f t="shared" si="122"/>
        <v>1.9862048370506407E-3</v>
      </c>
      <c r="T34" s="5">
        <f t="shared" si="123"/>
        <v>5.5912423844315107E-3</v>
      </c>
      <c r="U34" s="5">
        <f t="shared" si="124"/>
        <v>2.0108720505626371E-2</v>
      </c>
      <c r="V34" s="5">
        <f t="shared" si="125"/>
        <v>3.0973966908036679E-5</v>
      </c>
      <c r="W34" s="5">
        <f t="shared" si="126"/>
        <v>5.1821615391054409E-4</v>
      </c>
      <c r="X34" s="5">
        <f t="shared" si="127"/>
        <v>3.6817700280741958E-4</v>
      </c>
      <c r="Y34" s="5">
        <f t="shared" si="128"/>
        <v>1.3078934762390134E-4</v>
      </c>
      <c r="Z34" s="5">
        <f t="shared" si="129"/>
        <v>2.4106785372026155E-2</v>
      </c>
      <c r="AA34" s="5">
        <f t="shared" si="130"/>
        <v>4.7622138562483859E-3</v>
      </c>
      <c r="AB34" s="5">
        <f t="shared" si="131"/>
        <v>4.7037961434212566E-4</v>
      </c>
      <c r="AC34" s="5">
        <f t="shared" si="132"/>
        <v>2.7170157229990479E-7</v>
      </c>
      <c r="AD34" s="5">
        <f t="shared" si="133"/>
        <v>2.5592961800998499E-5</v>
      </c>
      <c r="AE34" s="5">
        <f t="shared" si="134"/>
        <v>1.8183030184896526E-5</v>
      </c>
      <c r="AF34" s="5">
        <f t="shared" si="135"/>
        <v>6.4592482354261758E-6</v>
      </c>
      <c r="AG34" s="5">
        <f t="shared" si="136"/>
        <v>1.5297005813516481E-6</v>
      </c>
      <c r="AH34" s="5">
        <f t="shared" si="137"/>
        <v>4.2817866244702499E-3</v>
      </c>
      <c r="AI34" s="5">
        <f t="shared" si="138"/>
        <v>8.4585245514372774E-4</v>
      </c>
      <c r="AJ34" s="5">
        <f t="shared" si="139"/>
        <v>8.3547644782648502E-5</v>
      </c>
      <c r="AK34" s="5">
        <f t="shared" si="140"/>
        <v>5.5015181479781296E-6</v>
      </c>
      <c r="AL34" s="5">
        <f t="shared" si="141"/>
        <v>1.5253427676871167E-9</v>
      </c>
      <c r="AM34" s="5">
        <f t="shared" si="142"/>
        <v>1.0111605959090746E-6</v>
      </c>
      <c r="AN34" s="5">
        <f t="shared" si="143"/>
        <v>7.1839921382117396E-7</v>
      </c>
      <c r="AO34" s="5">
        <f t="shared" si="144"/>
        <v>2.5520052527110608E-7</v>
      </c>
      <c r="AP34" s="5">
        <f t="shared" si="145"/>
        <v>6.0437434456751439E-8</v>
      </c>
      <c r="AQ34" s="5">
        <f t="shared" si="146"/>
        <v>1.0734745196450283E-8</v>
      </c>
      <c r="AR34" s="5">
        <f t="shared" si="147"/>
        <v>6.0841614224572678E-4</v>
      </c>
      <c r="AS34" s="5">
        <f t="shared" si="148"/>
        <v>1.2019054960061082E-4</v>
      </c>
      <c r="AT34" s="5">
        <f t="shared" si="149"/>
        <v>1.1871618132924668E-5</v>
      </c>
      <c r="AU34" s="5">
        <f t="shared" si="150"/>
        <v>7.8173266013736319E-7</v>
      </c>
      <c r="AV34" s="5">
        <f t="shared" si="151"/>
        <v>3.8607160271854663E-8</v>
      </c>
      <c r="AW34" s="5">
        <f t="shared" si="152"/>
        <v>5.9467577976386267E-12</v>
      </c>
      <c r="AX34" s="5">
        <f t="shared" si="153"/>
        <v>3.329189220944672E-8</v>
      </c>
      <c r="AY34" s="5">
        <f t="shared" si="154"/>
        <v>2.365288885528965E-8</v>
      </c>
      <c r="AZ34" s="5">
        <f t="shared" si="155"/>
        <v>8.4023333321068534E-9</v>
      </c>
      <c r="BA34" s="5">
        <f t="shared" si="156"/>
        <v>1.9898684358252029E-9</v>
      </c>
      <c r="BB34" s="5">
        <f t="shared" si="157"/>
        <v>3.5343542996233907E-10</v>
      </c>
      <c r="BC34" s="5">
        <f t="shared" si="158"/>
        <v>5.0221050157362925E-11</v>
      </c>
      <c r="BD34" s="5">
        <f t="shared" si="159"/>
        <v>7.2043563939264537E-5</v>
      </c>
      <c r="BE34" s="5">
        <f t="shared" si="160"/>
        <v>1.4231962211071279E-5</v>
      </c>
      <c r="BF34" s="5">
        <f t="shared" si="161"/>
        <v>1.4057379820084774E-6</v>
      </c>
      <c r="BG34" s="5">
        <f t="shared" si="162"/>
        <v>9.2566260119494776E-8</v>
      </c>
      <c r="BH34" s="5">
        <f t="shared" si="163"/>
        <v>4.5715378446278071E-9</v>
      </c>
      <c r="BI34" s="5">
        <f t="shared" si="164"/>
        <v>1.8061836559355909E-10</v>
      </c>
      <c r="BJ34" s="8">
        <f t="shared" si="165"/>
        <v>9.4207266054586403E-2</v>
      </c>
      <c r="BK34" s="8">
        <f t="shared" si="166"/>
        <v>0.46194768950676313</v>
      </c>
      <c r="BL34" s="8">
        <f t="shared" si="167"/>
        <v>0.41972851319203847</v>
      </c>
      <c r="BM34" s="8">
        <f t="shared" si="168"/>
        <v>6.4173630362686501E-2</v>
      </c>
      <c r="BN34" s="8">
        <f t="shared" si="169"/>
        <v>0.93581660011578549</v>
      </c>
    </row>
    <row r="35" spans="1:66" x14ac:dyDescent="0.25">
      <c r="A35" t="s">
        <v>10</v>
      </c>
      <c r="B35" t="s">
        <v>216</v>
      </c>
      <c r="C35" t="s">
        <v>468</v>
      </c>
      <c r="D35" t="s">
        <v>479</v>
      </c>
      <c r="E35">
        <f>VLOOKUP(A35,home!$A$2:$E$405,3,FALSE)</f>
        <v>1.5185</v>
      </c>
      <c r="F35">
        <f>VLOOKUP(B35,home!$B$2:$E$405,3,FALSE)</f>
        <v>1.1525000000000001</v>
      </c>
      <c r="G35">
        <f>VLOOKUP(C35,away!$B$2:$E$405,4,FALSE)</f>
        <v>1.8439000000000001</v>
      </c>
      <c r="H35">
        <f>VLOOKUP(A35,away!$A$2:$E$405,3,FALSE)</f>
        <v>1.4074</v>
      </c>
      <c r="I35">
        <f>VLOOKUP(C35,away!$B$2:$E$405,3,FALSE)</f>
        <v>1.1368</v>
      </c>
      <c r="J35">
        <f>VLOOKUP(B35,home!$B$2:$E$405,4,FALSE)</f>
        <v>1.0658000000000001</v>
      </c>
      <c r="K35" s="3">
        <f t="shared" si="114"/>
        <v>3.2269563778750001</v>
      </c>
      <c r="L35" s="3">
        <f t="shared" si="115"/>
        <v>1.705207866656</v>
      </c>
      <c r="M35" s="5">
        <f t="shared" si="116"/>
        <v>7.2108802732745291E-3</v>
      </c>
      <c r="N35" s="5">
        <f t="shared" si="117"/>
        <v>2.3269196087936265E-2</v>
      </c>
      <c r="O35" s="5">
        <f t="shared" si="118"/>
        <v>1.2296049767502294E-2</v>
      </c>
      <c r="P35" s="5">
        <f t="shared" si="119"/>
        <v>3.9678816219909943E-2</v>
      </c>
      <c r="Q35" s="5">
        <f t="shared" si="120"/>
        <v>3.7544340361994971E-2</v>
      </c>
      <c r="R35" s="5">
        <f t="shared" si="121"/>
        <v>1.0483660396169298E-2</v>
      </c>
      <c r="S35" s="5">
        <f t="shared" si="122"/>
        <v>5.4584475020635535E-2</v>
      </c>
      <c r="T35" s="5">
        <f t="shared" si="123"/>
        <v>6.4020904533684198E-2</v>
      </c>
      <c r="U35" s="5">
        <f t="shared" si="124"/>
        <v>3.3830314778894061E-2</v>
      </c>
      <c r="V35" s="5">
        <f t="shared" si="125"/>
        <v>3.3373138472293166E-2</v>
      </c>
      <c r="W35" s="5">
        <f t="shared" si="126"/>
        <v>4.0384649528083155E-2</v>
      </c>
      <c r="X35" s="5">
        <f t="shared" si="127"/>
        <v>6.8864222067432909E-2</v>
      </c>
      <c r="Y35" s="5">
        <f t="shared" si="128"/>
        <v>5.8713906600266166E-2</v>
      </c>
      <c r="Z35" s="5">
        <f t="shared" si="129"/>
        <v>5.9589400596326133E-3</v>
      </c>
      <c r="AA35" s="5">
        <f t="shared" si="130"/>
        <v>1.9229239630806295E-2</v>
      </c>
      <c r="AB35" s="5">
        <f t="shared" si="131"/>
        <v>3.1025958734158546E-2</v>
      </c>
      <c r="AC35" s="5">
        <f t="shared" si="132"/>
        <v>1.147750498153113E-2</v>
      </c>
      <c r="AD35" s="5">
        <f t="shared" si="133"/>
        <v>3.2579875590723638E-2</v>
      </c>
      <c r="AE35" s="5">
        <f t="shared" si="134"/>
        <v>5.5555460151975745E-2</v>
      </c>
      <c r="AF35" s="5">
        <f t="shared" si="135"/>
        <v>4.7366803843421498E-2</v>
      </c>
      <c r="AG35" s="5">
        <f t="shared" si="136"/>
        <v>2.6923415510717991E-2</v>
      </c>
      <c r="AH35" s="5">
        <f t="shared" si="137"/>
        <v>2.5403078666542782E-3</v>
      </c>
      <c r="AI35" s="5">
        <f t="shared" si="138"/>
        <v>8.1974626720660582E-3</v>
      </c>
      <c r="AJ35" s="5">
        <f t="shared" si="139"/>
        <v>1.3226427226007904E-2</v>
      </c>
      <c r="AK35" s="5">
        <f t="shared" si="140"/>
        <v>1.4227034564488586E-2</v>
      </c>
      <c r="AL35" s="5">
        <f t="shared" si="141"/>
        <v>2.5262591726181349E-3</v>
      </c>
      <c r="AM35" s="5">
        <f t="shared" si="142"/>
        <v>2.1026767465571937E-2</v>
      </c>
      <c r="AN35" s="5">
        <f t="shared" si="143"/>
        <v>3.5855009292639711E-2</v>
      </c>
      <c r="AO35" s="5">
        <f t="shared" si="144"/>
        <v>3.057012195241661E-2</v>
      </c>
      <c r="AP35" s="5">
        <f t="shared" si="145"/>
        <v>1.7376137479298025E-2</v>
      </c>
      <c r="AQ35" s="5">
        <f t="shared" si="146"/>
        <v>7.4074815804487928E-3</v>
      </c>
      <c r="AR35" s="5">
        <f t="shared" si="147"/>
        <v>8.6635059158939737E-4</v>
      </c>
      <c r="AS35" s="5">
        <f t="shared" si="148"/>
        <v>2.7956755670051855E-3</v>
      </c>
      <c r="AT35" s="5">
        <f t="shared" si="149"/>
        <v>4.5107615507083455E-3</v>
      </c>
      <c r="AU35" s="5">
        <f t="shared" si="150"/>
        <v>4.8520102517105408E-3</v>
      </c>
      <c r="AV35" s="5">
        <f t="shared" si="151"/>
        <v>3.9143063568180536E-3</v>
      </c>
      <c r="AW35" s="5">
        <f t="shared" si="152"/>
        <v>3.8614091805780403E-4</v>
      </c>
      <c r="AX35" s="5">
        <f t="shared" si="153"/>
        <v>1.1308743563186986E-2</v>
      </c>
      <c r="AY35" s="5">
        <f t="shared" si="154"/>
        <v>1.9283758485941854E-2</v>
      </c>
      <c r="AZ35" s="5">
        <f t="shared" si="155"/>
        <v>1.6441408334461224E-2</v>
      </c>
      <c r="BA35" s="5">
        <f t="shared" si="156"/>
        <v>9.3453396102755985E-3</v>
      </c>
      <c r="BB35" s="5">
        <f t="shared" si="157"/>
        <v>3.9839366550034694E-3</v>
      </c>
      <c r="BC35" s="5">
        <f t="shared" si="158"/>
        <v>1.3586880248742186E-3</v>
      </c>
      <c r="BD35" s="5">
        <f t="shared" si="159"/>
        <v>2.4621797401005373E-4</v>
      </c>
      <c r="BE35" s="5">
        <f t="shared" si="160"/>
        <v>7.9453466157920381E-4</v>
      </c>
      <c r="BF35" s="5">
        <f t="shared" si="161"/>
        <v>1.2819643468128833E-3</v>
      </c>
      <c r="BG35" s="5">
        <f t="shared" si="162"/>
        <v>1.3789476750520643E-3</v>
      </c>
      <c r="BH35" s="5">
        <f t="shared" si="163"/>
        <v>1.1124509986912905E-3</v>
      </c>
      <c r="BI35" s="5">
        <f t="shared" si="164"/>
        <v>7.179661690600547E-4</v>
      </c>
      <c r="BJ35" s="8">
        <f t="shared" si="165"/>
        <v>0.62918016672035504</v>
      </c>
      <c r="BK35" s="8">
        <f t="shared" si="166"/>
        <v>0.16813483262620432</v>
      </c>
      <c r="BL35" s="8">
        <f t="shared" si="167"/>
        <v>0.16752764177978438</v>
      </c>
      <c r="BM35" s="8">
        <f t="shared" si="168"/>
        <v>0.82142102051130506</v>
      </c>
      <c r="BN35" s="8">
        <f t="shared" si="169"/>
        <v>0.13048294310678729</v>
      </c>
    </row>
    <row r="36" spans="1:66" x14ac:dyDescent="0.25">
      <c r="A36" t="s">
        <v>10</v>
      </c>
      <c r="B36" t="s">
        <v>36</v>
      </c>
      <c r="C36" t="s">
        <v>41</v>
      </c>
      <c r="D36" t="s">
        <v>479</v>
      </c>
      <c r="E36">
        <f>VLOOKUP(A36,home!$A$2:$E$405,3,FALSE)</f>
        <v>1.5185</v>
      </c>
      <c r="F36">
        <f>VLOOKUP(B36,home!$B$2:$E$405,3,FALSE)</f>
        <v>0.65849999999999997</v>
      </c>
      <c r="G36">
        <f>VLOOKUP(C36,away!$B$2:$E$405,4,FALSE)</f>
        <v>0.98780000000000001</v>
      </c>
      <c r="H36">
        <f>VLOOKUP(A36,away!$A$2:$E$405,3,FALSE)</f>
        <v>1.4074</v>
      </c>
      <c r="I36">
        <f>VLOOKUP(C36,away!$B$2:$E$405,3,FALSE)</f>
        <v>1.0658000000000001</v>
      </c>
      <c r="J36">
        <f>VLOOKUP(B36,home!$B$2:$E$405,4,FALSE)</f>
        <v>0.88819999999999999</v>
      </c>
      <c r="K36" s="3">
        <f t="shared" si="114"/>
        <v>0.98773307654999998</v>
      </c>
      <c r="L36" s="3">
        <f t="shared" si="115"/>
        <v>1.332306146344</v>
      </c>
      <c r="M36" s="5">
        <f t="shared" si="116"/>
        <v>9.8269731105523159E-2</v>
      </c>
      <c r="N36" s="5">
        <f t="shared" si="117"/>
        <v>9.7064263836599621E-2</v>
      </c>
      <c r="O36" s="5">
        <f t="shared" si="118"/>
        <v>0.13092536675146066</v>
      </c>
      <c r="P36" s="5">
        <f t="shared" si="119"/>
        <v>0.12931931529985732</v>
      </c>
      <c r="Q36" s="5">
        <f t="shared" si="120"/>
        <v>4.7936791971192709E-2</v>
      </c>
      <c r="R36" s="5">
        <f t="shared" si="121"/>
        <v>8.7216335417656735E-2</v>
      </c>
      <c r="S36" s="5">
        <f t="shared" si="122"/>
        <v>4.2544853642842585E-2</v>
      </c>
      <c r="T36" s="5">
        <f t="shared" si="123"/>
        <v>6.386648257923376E-2</v>
      </c>
      <c r="U36" s="5">
        <f t="shared" si="124"/>
        <v>8.6146459307498827E-2</v>
      </c>
      <c r="V36" s="5">
        <f t="shared" si="125"/>
        <v>6.2208274225662415E-3</v>
      </c>
      <c r="W36" s="5">
        <f t="shared" si="126"/>
        <v>1.5782918337881174E-2</v>
      </c>
      <c r="X36" s="5">
        <f t="shared" si="127"/>
        <v>2.1027679108804518E-2</v>
      </c>
      <c r="Y36" s="5">
        <f t="shared" si="128"/>
        <v>1.4007653060004796E-2</v>
      </c>
      <c r="Z36" s="5">
        <f t="shared" si="129"/>
        <v>3.8732953246181312E-2</v>
      </c>
      <c r="AA36" s="5">
        <f t="shared" si="130"/>
        <v>3.8257819073717975E-2</v>
      </c>
      <c r="AB36" s="5">
        <f t="shared" si="131"/>
        <v>1.8894256667888357E-2</v>
      </c>
      <c r="AC36" s="5">
        <f t="shared" si="132"/>
        <v>5.1164861106938299E-4</v>
      </c>
      <c r="AD36" s="5">
        <f t="shared" si="133"/>
        <v>3.8973276217031958E-3</v>
      </c>
      <c r="AE36" s="5">
        <f t="shared" si="134"/>
        <v>5.1924335447114112E-3</v>
      </c>
      <c r="AF36" s="5">
        <f t="shared" si="135"/>
        <v>3.4589555630508894E-3</v>
      </c>
      <c r="AG36" s="5">
        <f t="shared" si="136"/>
        <v>1.5361292521944899E-3</v>
      </c>
      <c r="AH36" s="5">
        <f t="shared" si="137"/>
        <v>1.2901037918985541E-2</v>
      </c>
      <c r="AI36" s="5">
        <f t="shared" si="138"/>
        <v>1.2742781874407798E-2</v>
      </c>
      <c r="AJ36" s="5">
        <f t="shared" si="139"/>
        <v>6.2932335723071935E-3</v>
      </c>
      <c r="AK36" s="5">
        <f t="shared" si="140"/>
        <v>2.0720116526075777E-3</v>
      </c>
      <c r="AL36" s="5">
        <f t="shared" si="141"/>
        <v>2.6932422553010051E-5</v>
      </c>
      <c r="AM36" s="5">
        <f t="shared" si="142"/>
        <v>7.6990388042163865E-4</v>
      </c>
      <c r="AN36" s="5">
        <f t="shared" si="143"/>
        <v>1.0257476719798451E-3</v>
      </c>
      <c r="AO36" s="5">
        <f t="shared" si="144"/>
        <v>6.8330496398839868E-4</v>
      </c>
      <c r="AP36" s="5">
        <f t="shared" si="145"/>
        <v>3.0345713444970292E-4</v>
      </c>
      <c r="AQ36" s="5">
        <f t="shared" si="146"/>
        <v>1.0107445134481923E-4</v>
      </c>
      <c r="AR36" s="5">
        <f t="shared" si="147"/>
        <v>3.4376264227362892E-3</v>
      </c>
      <c r="AS36" s="5">
        <f t="shared" si="148"/>
        <v>3.3954573225588856E-3</v>
      </c>
      <c r="AT36" s="5">
        <f t="shared" si="149"/>
        <v>1.6769027537526565E-3</v>
      </c>
      <c r="AU36" s="5">
        <f t="shared" si="150"/>
        <v>5.5211077201309296E-4</v>
      </c>
      <c r="AV36" s="5">
        <f t="shared" si="151"/>
        <v>1.3633451785922195E-4</v>
      </c>
      <c r="AW36" s="5">
        <f t="shared" si="152"/>
        <v>9.8450187524673856E-7</v>
      </c>
      <c r="AX36" s="5">
        <f t="shared" si="153"/>
        <v>1.2674325474277469E-4</v>
      </c>
      <c r="AY36" s="5">
        <f t="shared" si="154"/>
        <v>1.6886081730144203E-4</v>
      </c>
      <c r="AZ36" s="5">
        <f t="shared" si="155"/>
        <v>1.1248715238369127E-4</v>
      </c>
      <c r="BA36" s="5">
        <f t="shared" si="156"/>
        <v>4.9955774835175322E-5</v>
      </c>
      <c r="BB36" s="5">
        <f t="shared" si="157"/>
        <v>1.6639096464570257E-5</v>
      </c>
      <c r="BC36" s="5">
        <f t="shared" si="158"/>
        <v>4.433674097871535E-6</v>
      </c>
      <c r="BD36" s="5">
        <f t="shared" si="159"/>
        <v>7.6332846864101528E-4</v>
      </c>
      <c r="BE36" s="5">
        <f t="shared" si="160"/>
        <v>7.539647767489903E-4</v>
      </c>
      <c r="BF36" s="5">
        <f t="shared" si="161"/>
        <v>3.7235797427430693E-4</v>
      </c>
      <c r="BG36" s="5">
        <f t="shared" si="162"/>
        <v>1.2259676250262901E-4</v>
      </c>
      <c r="BH36" s="5">
        <f t="shared" si="163"/>
        <v>3.0273219350447849E-5</v>
      </c>
      <c r="BI36" s="5">
        <f t="shared" si="164"/>
        <v>5.9803720172181711E-6</v>
      </c>
      <c r="BJ36" s="8">
        <f t="shared" si="165"/>
        <v>0.27713324274738643</v>
      </c>
      <c r="BK36" s="8">
        <f t="shared" si="166"/>
        <v>0.27706216932171318</v>
      </c>
      <c r="BL36" s="8">
        <f t="shared" si="167"/>
        <v>0.40669623559898538</v>
      </c>
      <c r="BM36" s="8">
        <f t="shared" si="168"/>
        <v>0.40872492021654999</v>
      </c>
      <c r="BN36" s="8">
        <f t="shared" si="169"/>
        <v>0.59073180438229023</v>
      </c>
    </row>
    <row r="37" spans="1:66" x14ac:dyDescent="0.25">
      <c r="A37" t="s">
        <v>70</v>
      </c>
      <c r="B37" t="s">
        <v>73</v>
      </c>
      <c r="C37" t="s">
        <v>344</v>
      </c>
      <c r="D37" t="s">
        <v>479</v>
      </c>
      <c r="E37">
        <f>VLOOKUP(A37,home!$A$2:$E$405,3,FALSE)</f>
        <v>1.359</v>
      </c>
      <c r="F37">
        <f>VLOOKUP(B37,home!$B$2:$E$405,3,FALSE)</f>
        <v>1.0302</v>
      </c>
      <c r="G37">
        <f>VLOOKUP(C37,away!$B$2:$E$405,4,FALSE)</f>
        <v>0.88300000000000001</v>
      </c>
      <c r="H37">
        <f>VLOOKUP(A37,away!$A$2:$E$405,3,FALSE)</f>
        <v>1.0342</v>
      </c>
      <c r="I37">
        <f>VLOOKUP(C37,away!$B$2:$E$405,3,FALSE)</f>
        <v>1.3536999999999999</v>
      </c>
      <c r="J37">
        <f>VLOOKUP(B37,home!$B$2:$E$405,4,FALSE)</f>
        <v>0.96689999999999998</v>
      </c>
      <c r="K37" s="3">
        <f t="shared" si="114"/>
        <v>1.2362369093999999</v>
      </c>
      <c r="L37" s="3">
        <f t="shared" si="115"/>
        <v>1.3536566545259998</v>
      </c>
      <c r="M37" s="5">
        <f t="shared" si="116"/>
        <v>7.5028025348817487E-2</v>
      </c>
      <c r="N37" s="5">
        <f t="shared" si="117"/>
        <v>9.2752414175606979E-2</v>
      </c>
      <c r="O37" s="5">
        <f t="shared" si="118"/>
        <v>0.10156218578937219</v>
      </c>
      <c r="P37" s="5">
        <f t="shared" si="119"/>
        <v>0.12555492267216206</v>
      </c>
      <c r="Q37" s="5">
        <f t="shared" si="120"/>
        <v>5.7331978919920562E-2</v>
      </c>
      <c r="R37" s="5">
        <f t="shared" si="121"/>
        <v>6.874016432099482E-2</v>
      </c>
      <c r="S37" s="5">
        <f t="shared" si="122"/>
        <v>5.2527167461501961E-2</v>
      </c>
      <c r="T37" s="5">
        <f t="shared" si="123"/>
        <v>7.7607814782094817E-2</v>
      </c>
      <c r="U37" s="5">
        <f t="shared" si="124"/>
        <v>8.497912829183478E-2</v>
      </c>
      <c r="V37" s="5">
        <f t="shared" si="125"/>
        <v>9.7667866524322172E-3</v>
      </c>
      <c r="W37" s="5">
        <f t="shared" si="126"/>
        <v>2.362530280991619E-2</v>
      </c>
      <c r="X37" s="5">
        <f t="shared" si="127"/>
        <v>3.1980548363834856E-2</v>
      </c>
      <c r="Y37" s="5">
        <f t="shared" si="128"/>
        <v>2.1645341054047817E-2</v>
      </c>
      <c r="Z37" s="5">
        <f t="shared" si="129"/>
        <v>3.1016860288775119E-2</v>
      </c>
      <c r="AA37" s="5">
        <f t="shared" si="130"/>
        <v>3.8344187502686942E-2</v>
      </c>
      <c r="AB37" s="5">
        <f t="shared" si="131"/>
        <v>2.3701249925887902E-2</v>
      </c>
      <c r="AC37" s="5">
        <f t="shared" si="132"/>
        <v>1.0215084106909643E-3</v>
      </c>
      <c r="AD37" s="5">
        <f t="shared" si="133"/>
        <v>7.3016178323424769E-3</v>
      </c>
      <c r="AE37" s="5">
        <f t="shared" si="134"/>
        <v>9.8838835675561006E-3</v>
      </c>
      <c r="AF37" s="5">
        <f t="shared" si="135"/>
        <v>6.6896923818912483E-3</v>
      </c>
      <c r="AG37" s="5">
        <f t="shared" si="136"/>
        <v>3.0185155364929922E-3</v>
      </c>
      <c r="AH37" s="5">
        <f t="shared" si="137"/>
        <v>1.0496544833100916E-2</v>
      </c>
      <c r="AI37" s="5">
        <f t="shared" si="138"/>
        <v>1.2976216143851216E-2</v>
      </c>
      <c r="AJ37" s="5">
        <f t="shared" si="139"/>
        <v>8.0208386706905055E-3</v>
      </c>
      <c r="AK37" s="5">
        <f t="shared" si="140"/>
        <v>3.3052189363501462E-3</v>
      </c>
      <c r="AL37" s="5">
        <f t="shared" si="141"/>
        <v>6.8377334425096203E-5</v>
      </c>
      <c r="AM37" s="5">
        <f t="shared" si="142"/>
        <v>1.8053058925349987E-3</v>
      </c>
      <c r="AN37" s="5">
        <f t="shared" si="143"/>
        <v>2.4437643348850006E-3</v>
      </c>
      <c r="AO37" s="5">
        <f t="shared" si="144"/>
        <v>1.6540089270051929E-3</v>
      </c>
      <c r="AP37" s="5">
        <f t="shared" si="145"/>
        <v>7.4632006356199613E-4</v>
      </c>
      <c r="AQ37" s="5">
        <f t="shared" si="146"/>
        <v>2.5256528011174083E-4</v>
      </c>
      <c r="AR37" s="5">
        <f t="shared" si="147"/>
        <v>2.8417435525715101E-3</v>
      </c>
      <c r="AS37" s="5">
        <f t="shared" si="148"/>
        <v>3.5130682667383799E-3</v>
      </c>
      <c r="AT37" s="5">
        <f t="shared" si="149"/>
        <v>2.1714923282919346E-3</v>
      </c>
      <c r="AU37" s="5">
        <f t="shared" si="150"/>
        <v>8.9482632157114421E-4</v>
      </c>
      <c r="AV37" s="5">
        <f t="shared" si="151"/>
        <v>2.7655433155722025E-4</v>
      </c>
      <c r="AW37" s="5">
        <f t="shared" si="152"/>
        <v>3.1784830092036875E-6</v>
      </c>
      <c r="AX37" s="5">
        <f t="shared" si="153"/>
        <v>3.7196429618484566E-4</v>
      </c>
      <c r="AY37" s="5">
        <f t="shared" si="154"/>
        <v>5.0351194477669633E-4</v>
      </c>
      <c r="AZ37" s="5">
        <f t="shared" si="155"/>
        <v>3.4079114734015143E-4</v>
      </c>
      <c r="BA37" s="5">
        <f t="shared" si="156"/>
        <v>1.5377140146684884E-4</v>
      </c>
      <c r="BB37" s="5">
        <f t="shared" si="157"/>
        <v>5.203842021784726E-5</v>
      </c>
      <c r="BC37" s="5">
        <f t="shared" si="158"/>
        <v>1.4088430763781849E-5</v>
      </c>
      <c r="BD37" s="5">
        <f t="shared" si="159"/>
        <v>6.411241783991304E-4</v>
      </c>
      <c r="BE37" s="5">
        <f t="shared" si="160"/>
        <v>7.9258137284575513E-4</v>
      </c>
      <c r="BF37" s="5">
        <f t="shared" si="161"/>
        <v>4.8990917340742261E-4</v>
      </c>
      <c r="BG37" s="5">
        <f t="shared" si="162"/>
        <v>2.0188126747330037E-4</v>
      </c>
      <c r="BH37" s="5">
        <f t="shared" si="163"/>
        <v>6.2393268541736859E-5</v>
      </c>
      <c r="BI37" s="5">
        <f t="shared" si="164"/>
        <v>1.5426572293880208E-5</v>
      </c>
      <c r="BJ37" s="8">
        <f t="shared" si="165"/>
        <v>0.34017523956255319</v>
      </c>
      <c r="BK37" s="8">
        <f t="shared" si="166"/>
        <v>0.26447029982480652</v>
      </c>
      <c r="BL37" s="8">
        <f t="shared" si="167"/>
        <v>0.36402673504846067</v>
      </c>
      <c r="BM37" s="8">
        <f t="shared" si="168"/>
        <v>0.47821911003595391</v>
      </c>
      <c r="BN37" s="8">
        <f t="shared" si="169"/>
        <v>0.52096969122687409</v>
      </c>
    </row>
    <row r="38" spans="1:66" x14ac:dyDescent="0.25">
      <c r="A38" t="s">
        <v>70</v>
      </c>
      <c r="B38" t="s">
        <v>101</v>
      </c>
      <c r="C38" t="s">
        <v>346</v>
      </c>
      <c r="D38" t="s">
        <v>479</v>
      </c>
      <c r="E38">
        <f>VLOOKUP(A38,home!$A$2:$E$405,3,FALSE)</f>
        <v>1.359</v>
      </c>
      <c r="F38">
        <f>VLOOKUP(B38,home!$B$2:$E$405,3,FALSE)</f>
        <v>0.73580000000000001</v>
      </c>
      <c r="G38">
        <f>VLOOKUP(C38,away!$B$2:$E$405,4,FALSE)</f>
        <v>1.3245</v>
      </c>
      <c r="H38">
        <f>VLOOKUP(A38,away!$A$2:$E$405,3,FALSE)</f>
        <v>1.0342</v>
      </c>
      <c r="I38">
        <f>VLOOKUP(C38,away!$B$2:$E$405,3,FALSE)</f>
        <v>0.38679999999999998</v>
      </c>
      <c r="J38">
        <f>VLOOKUP(B38,home!$B$2:$E$405,4,FALSE)</f>
        <v>1.2087000000000001</v>
      </c>
      <c r="K38" s="3">
        <f t="shared" si="114"/>
        <v>1.3244366888999999</v>
      </c>
      <c r="L38" s="3">
        <f t="shared" si="115"/>
        <v>0.483514520472</v>
      </c>
      <c r="M38" s="5">
        <f t="shared" si="116"/>
        <v>0.16398977357174818</v>
      </c>
      <c r="N38" s="5">
        <f t="shared" si="117"/>
        <v>0.21719407272282684</v>
      </c>
      <c r="O38" s="5">
        <f t="shared" si="118"/>
        <v>7.9291436730855674E-2</v>
      </c>
      <c r="P38" s="5">
        <f t="shared" si="119"/>
        <v>0.10501648792193831</v>
      </c>
      <c r="Q38" s="5">
        <f t="shared" si="120"/>
        <v>0.1438298992628633</v>
      </c>
      <c r="R38" s="5">
        <f t="shared" si="121"/>
        <v>1.9169280504227802E-2</v>
      </c>
      <c r="S38" s="5">
        <f t="shared" si="122"/>
        <v>1.681272937826438E-2</v>
      </c>
      <c r="T38" s="5">
        <f t="shared" si="123"/>
        <v>6.9543844771619415E-2</v>
      </c>
      <c r="U38" s="5">
        <f t="shared" si="124"/>
        <v>2.5388498399614788E-2</v>
      </c>
      <c r="V38" s="5">
        <f t="shared" si="125"/>
        <v>1.1962899021971535E-3</v>
      </c>
      <c r="W38" s="5">
        <f t="shared" si="126"/>
        <v>6.3497865181509086E-2</v>
      </c>
      <c r="X38" s="5">
        <f t="shared" si="127"/>
        <v>3.0702139834233071E-2</v>
      </c>
      <c r="Y38" s="5">
        <f t="shared" si="128"/>
        <v>7.4224652097067455E-3</v>
      </c>
      <c r="Z38" s="5">
        <f t="shared" si="129"/>
        <v>3.0895418235983214E-3</v>
      </c>
      <c r="AA38" s="5">
        <f t="shared" si="130"/>
        <v>4.0919025430646277E-3</v>
      </c>
      <c r="AB38" s="5">
        <f t="shared" si="131"/>
        <v>2.709732927719003E-3</v>
      </c>
      <c r="AC38" s="5">
        <f t="shared" si="132"/>
        <v>4.7880334749295695E-5</v>
      </c>
      <c r="AD38" s="5">
        <f t="shared" si="133"/>
        <v>2.1024725578304121E-2</v>
      </c>
      <c r="AE38" s="5">
        <f t="shared" si="134"/>
        <v>1.016576010604911E-2</v>
      </c>
      <c r="AF38" s="5">
        <f t="shared" si="135"/>
        <v>2.457646311454861E-3</v>
      </c>
      <c r="AG38" s="5">
        <f t="shared" si="136"/>
        <v>3.9610255925762563E-4</v>
      </c>
      <c r="AH38" s="5">
        <f t="shared" si="137"/>
        <v>3.734595833288327E-4</v>
      </c>
      <c r="AI38" s="5">
        <f t="shared" si="138"/>
        <v>4.9462357398201266E-4</v>
      </c>
      <c r="AJ38" s="5">
        <f t="shared" si="139"/>
        <v>3.2754880428831053E-4</v>
      </c>
      <c r="AK38" s="5">
        <f t="shared" si="140"/>
        <v>1.446058846015881E-4</v>
      </c>
      <c r="AL38" s="5">
        <f t="shared" si="141"/>
        <v>1.2264727211658343E-6</v>
      </c>
      <c r="AM38" s="5">
        <f t="shared" si="142"/>
        <v>5.5691835859920475E-3</v>
      </c>
      <c r="AN38" s="5">
        <f t="shared" si="143"/>
        <v>2.6927811310014779E-3</v>
      </c>
      <c r="AO38" s="5">
        <f t="shared" si="144"/>
        <v>6.5099938864611462E-4</v>
      </c>
      <c r="AP38" s="5">
        <f t="shared" si="145"/>
        <v>1.0492255240959709E-4</v>
      </c>
      <c r="AQ38" s="5">
        <f t="shared" si="146"/>
        <v>1.2682894403756156E-5</v>
      </c>
      <c r="AR38" s="5">
        <f t="shared" si="147"/>
        <v>3.6114626269782703E-5</v>
      </c>
      <c r="AS38" s="5">
        <f t="shared" si="148"/>
        <v>4.7831536037611952E-5</v>
      </c>
      <c r="AT38" s="5">
        <f t="shared" si="149"/>
        <v>3.16749206073279E-5</v>
      </c>
      <c r="AU38" s="5">
        <f t="shared" si="150"/>
        <v>1.398380899011325E-5</v>
      </c>
      <c r="AV38" s="5">
        <f t="shared" si="151"/>
        <v>4.6301674192689107E-6</v>
      </c>
      <c r="AW38" s="5">
        <f t="shared" si="152"/>
        <v>2.1817054486521699E-8</v>
      </c>
      <c r="AX38" s="5">
        <f t="shared" si="153"/>
        <v>1.2293385114179234E-3</v>
      </c>
      <c r="AY38" s="5">
        <f t="shared" si="154"/>
        <v>5.9440302084599948E-4</v>
      </c>
      <c r="AZ38" s="5">
        <f t="shared" si="155"/>
        <v>1.4370124579573081E-4</v>
      </c>
      <c r="BA38" s="5">
        <f t="shared" si="156"/>
        <v>2.3160546317383928E-5</v>
      </c>
      <c r="BB38" s="5">
        <f t="shared" si="157"/>
        <v>2.7996151116298589E-6</v>
      </c>
      <c r="BC38" s="5">
        <f t="shared" si="158"/>
        <v>2.7073091164117526E-7</v>
      </c>
      <c r="BD38" s="5">
        <f t="shared" si="159"/>
        <v>2.910324367143245E-6</v>
      </c>
      <c r="BE38" s="5">
        <f t="shared" si="160"/>
        <v>3.8545403684441866E-6</v>
      </c>
      <c r="BF38" s="5">
        <f t="shared" si="161"/>
        <v>2.5525473414068022E-6</v>
      </c>
      <c r="BG38" s="5">
        <f t="shared" si="162"/>
        <v>1.1268957830377745E-6</v>
      </c>
      <c r="BH38" s="5">
        <f t="shared" si="163"/>
        <v>3.731255299054807E-7</v>
      </c>
      <c r="BI38" s="5">
        <f t="shared" si="164"/>
        <v>9.8836228274414514E-8</v>
      </c>
      <c r="BJ38" s="8">
        <f t="shared" si="165"/>
        <v>0.57725876476067739</v>
      </c>
      <c r="BK38" s="8">
        <f t="shared" si="166"/>
        <v>0.28765879060246452</v>
      </c>
      <c r="BL38" s="8">
        <f t="shared" si="167"/>
        <v>0.13213624028062498</v>
      </c>
      <c r="BM38" s="8">
        <f t="shared" si="168"/>
        <v>0.27105800554911358</v>
      </c>
      <c r="BN38" s="8">
        <f t="shared" si="169"/>
        <v>0.72849095071446013</v>
      </c>
    </row>
    <row r="39" spans="1:66" x14ac:dyDescent="0.25">
      <c r="A39" t="s">
        <v>70</v>
      </c>
      <c r="B39" t="s">
        <v>79</v>
      </c>
      <c r="C39" t="s">
        <v>80</v>
      </c>
      <c r="D39" t="s">
        <v>479</v>
      </c>
      <c r="E39">
        <f>VLOOKUP(A39,home!$A$2:$E$405,3,FALSE)</f>
        <v>1.359</v>
      </c>
      <c r="F39">
        <f>VLOOKUP(B39,home!$B$2:$E$405,3,FALSE)</f>
        <v>0.55189999999999995</v>
      </c>
      <c r="G39">
        <f>VLOOKUP(C39,away!$B$2:$E$405,4,FALSE)</f>
        <v>0.73580000000000001</v>
      </c>
      <c r="H39">
        <f>VLOOKUP(A39,away!$A$2:$E$405,3,FALSE)</f>
        <v>1.0342</v>
      </c>
      <c r="I39">
        <f>VLOOKUP(C39,away!$B$2:$E$405,3,FALSE)</f>
        <v>0.96689999999999998</v>
      </c>
      <c r="J39">
        <f>VLOOKUP(B39,home!$B$2:$E$405,4,FALSE)</f>
        <v>0.48349999999999999</v>
      </c>
      <c r="K39" s="3">
        <f t="shared" si="114"/>
        <v>0.55187361917999989</v>
      </c>
      <c r="L39" s="3">
        <f t="shared" si="115"/>
        <v>0.48348451833</v>
      </c>
      <c r="M39" s="5">
        <f t="shared" si="116"/>
        <v>0.35509918381178901</v>
      </c>
      <c r="N39" s="5">
        <f t="shared" si="117"/>
        <v>0.19596987173807601</v>
      </c>
      <c r="O39" s="5">
        <f t="shared" si="118"/>
        <v>0.17168495784461893</v>
      </c>
      <c r="P39" s="5">
        <f t="shared" si="119"/>
        <v>9.4748399044475559E-2</v>
      </c>
      <c r="Q39" s="5">
        <f t="shared" si="120"/>
        <v>5.4075301183166197E-2</v>
      </c>
      <c r="R39" s="5">
        <f t="shared" si="121"/>
        <v>4.1503509574005962E-2</v>
      </c>
      <c r="S39" s="5">
        <f t="shared" si="122"/>
        <v>6.32024764540809E-3</v>
      </c>
      <c r="T39" s="5">
        <f t="shared" si="123"/>
        <v>2.6144570946092786E-2</v>
      </c>
      <c r="U39" s="5">
        <f t="shared" si="124"/>
        <v>2.2904692037278445E-2</v>
      </c>
      <c r="V39" s="5">
        <f t="shared" si="125"/>
        <v>1.8737592614701042E-4</v>
      </c>
      <c r="W39" s="5">
        <f t="shared" si="126"/>
        <v>9.9475773907341542E-3</v>
      </c>
      <c r="X39" s="5">
        <f t="shared" si="127"/>
        <v>4.8094996633095003E-3</v>
      </c>
      <c r="Y39" s="5">
        <f t="shared" si="128"/>
        <v>1.1626593140617453E-3</v>
      </c>
      <c r="Z39" s="5">
        <f t="shared" si="129"/>
        <v>6.6887681117976071E-3</v>
      </c>
      <c r="AA39" s="5">
        <f t="shared" si="130"/>
        <v>3.6913546657135195E-3</v>
      </c>
      <c r="AB39" s="5">
        <f t="shared" si="131"/>
        <v>1.0185806295221493E-3</v>
      </c>
      <c r="AC39" s="5">
        <f t="shared" si="132"/>
        <v>3.1247553203534908E-6</v>
      </c>
      <c r="AD39" s="5">
        <f t="shared" si="133"/>
        <v>1.3724513841743991E-3</v>
      </c>
      <c r="AE39" s="5">
        <f t="shared" si="134"/>
        <v>6.635589964089011E-4</v>
      </c>
      <c r="AF39" s="5">
        <f t="shared" si="135"/>
        <v>1.6041025088114785E-4</v>
      </c>
      <c r="AG39" s="5">
        <f t="shared" si="136"/>
        <v>2.5851957627488748E-5</v>
      </c>
      <c r="AH39" s="5">
        <f t="shared" si="137"/>
        <v>8.0847895718838222E-4</v>
      </c>
      <c r="AI39" s="5">
        <f t="shared" si="138"/>
        <v>4.4617820813442466E-4</v>
      </c>
      <c r="AJ39" s="5">
        <f t="shared" si="139"/>
        <v>1.2311699126119611E-4</v>
      </c>
      <c r="AK39" s="5">
        <f t="shared" si="140"/>
        <v>2.2648339849956239E-5</v>
      </c>
      <c r="AL39" s="5">
        <f t="shared" si="141"/>
        <v>3.3350182428594108E-8</v>
      </c>
      <c r="AM39" s="5">
        <f t="shared" si="142"/>
        <v>1.5148394250658526E-4</v>
      </c>
      <c r="AN39" s="5">
        <f t="shared" si="143"/>
        <v>7.3240140977525793E-5</v>
      </c>
      <c r="AO39" s="5">
        <f t="shared" si="144"/>
        <v>1.7705237141470171E-5</v>
      </c>
      <c r="AP39" s="5">
        <f t="shared" si="145"/>
        <v>2.8534026837540446E-6</v>
      </c>
      <c r="AQ39" s="5">
        <f t="shared" si="146"/>
        <v>3.4489400553908833E-7</v>
      </c>
      <c r="AR39" s="5">
        <f t="shared" si="147"/>
        <v>7.8177411839233161E-5</v>
      </c>
      <c r="AS39" s="5">
        <f t="shared" si="148"/>
        <v>4.3144051209842972E-5</v>
      </c>
      <c r="AT39" s="5">
        <f t="shared" si="149"/>
        <v>1.1905031843631648E-5</v>
      </c>
      <c r="AU39" s="5">
        <f t="shared" si="150"/>
        <v>2.1900243366660482E-6</v>
      </c>
      <c r="AV39" s="5">
        <f t="shared" si="151"/>
        <v>3.021541641920426E-7</v>
      </c>
      <c r="AW39" s="5">
        <f t="shared" si="152"/>
        <v>2.4718261333753787E-10</v>
      </c>
      <c r="AX39" s="5">
        <f t="shared" si="153"/>
        <v>1.3933331933127372E-5</v>
      </c>
      <c r="AY39" s="5">
        <f t="shared" si="154"/>
        <v>6.7365502784200956E-6</v>
      </c>
      <c r="AZ39" s="5">
        <f t="shared" si="155"/>
        <v>1.6285088832838834E-6</v>
      </c>
      <c r="BA39" s="5">
        <f t="shared" si="156"/>
        <v>2.6245294434354487E-7</v>
      </c>
      <c r="BB39" s="5">
        <f t="shared" si="157"/>
        <v>3.1722983845057266E-8</v>
      </c>
      <c r="BC39" s="5">
        <f t="shared" si="158"/>
        <v>3.067514312863578E-9</v>
      </c>
      <c r="BD39" s="5">
        <f t="shared" si="159"/>
        <v>6.2995947178962778E-6</v>
      </c>
      <c r="BE39" s="5">
        <f t="shared" si="160"/>
        <v>3.4765801363326292E-6</v>
      </c>
      <c r="BF39" s="5">
        <f t="shared" si="161"/>
        <v>9.5931643110359262E-7</v>
      </c>
      <c r="BG39" s="5">
        <f t="shared" si="162"/>
        <v>1.7647381025732694E-7</v>
      </c>
      <c r="BH39" s="5">
        <f t="shared" si="163"/>
        <v>2.4347810089298895E-8</v>
      </c>
      <c r="BI39" s="5">
        <f t="shared" si="164"/>
        <v>2.6873828146177405E-9</v>
      </c>
      <c r="BJ39" s="8">
        <f t="shared" si="165"/>
        <v>0.2945999760763845</v>
      </c>
      <c r="BK39" s="8">
        <f t="shared" si="166"/>
        <v>0.45636510108360095</v>
      </c>
      <c r="BL39" s="8">
        <f t="shared" si="167"/>
        <v>0.24235017492125505</v>
      </c>
      <c r="BM39" s="8">
        <f t="shared" si="168"/>
        <v>8.6916060693810526E-2</v>
      </c>
      <c r="BN39" s="8">
        <f t="shared" si="169"/>
        <v>0.9130812231961315</v>
      </c>
    </row>
    <row r="40" spans="1:66" x14ac:dyDescent="0.25">
      <c r="A40" t="s">
        <v>70</v>
      </c>
      <c r="B40" t="s">
        <v>100</v>
      </c>
      <c r="C40" t="s">
        <v>77</v>
      </c>
      <c r="D40" t="s">
        <v>479</v>
      </c>
      <c r="E40">
        <f>VLOOKUP(A40,home!$A$2:$E$405,3,FALSE)</f>
        <v>1.359</v>
      </c>
      <c r="F40">
        <f>VLOOKUP(B40,home!$B$2:$E$405,3,FALSE)</f>
        <v>1.0302</v>
      </c>
      <c r="G40">
        <f>VLOOKUP(C40,away!$B$2:$E$405,4,FALSE)</f>
        <v>1.5943000000000001</v>
      </c>
      <c r="H40">
        <f>VLOOKUP(A40,away!$A$2:$E$405,3,FALSE)</f>
        <v>1.0342</v>
      </c>
      <c r="I40">
        <f>VLOOKUP(C40,away!$B$2:$E$405,3,FALSE)</f>
        <v>1.7726999999999999</v>
      </c>
      <c r="J40">
        <f>VLOOKUP(B40,home!$B$2:$E$405,4,FALSE)</f>
        <v>1.7404999999999999</v>
      </c>
      <c r="K40" s="3">
        <f t="shared" si="114"/>
        <v>2.23208664174</v>
      </c>
      <c r="L40" s="3">
        <f t="shared" si="115"/>
        <v>3.1909044947699998</v>
      </c>
      <c r="M40" s="5">
        <f t="shared" si="116"/>
        <v>4.4139242327406215E-3</v>
      </c>
      <c r="N40" s="5">
        <f t="shared" si="117"/>
        <v>9.8522613175528184E-3</v>
      </c>
      <c r="O40" s="5">
        <f t="shared" si="118"/>
        <v>1.4084410673826271E-2</v>
      </c>
      <c r="P40" s="5">
        <f t="shared" si="119"/>
        <v>3.1437624921827889E-2</v>
      </c>
      <c r="Q40" s="5">
        <f t="shared" si="120"/>
        <v>1.0995550438920695E-2</v>
      </c>
      <c r="R40" s="5">
        <f t="shared" si="121"/>
        <v>2.247100466264941E-2</v>
      </c>
      <c r="S40" s="5">
        <f t="shared" si="122"/>
        <v>5.5977640791529892E-2</v>
      </c>
      <c r="T40" s="5">
        <f t="shared" si="123"/>
        <v>3.5085751318022287E-2</v>
      </c>
      <c r="U40" s="5">
        <f t="shared" si="124"/>
        <v>5.0157229333976996E-2</v>
      </c>
      <c r="V40" s="5">
        <f t="shared" si="125"/>
        <v>4.4299307333910055E-2</v>
      </c>
      <c r="W40" s="5">
        <f t="shared" si="126"/>
        <v>8.1810070844310911E-3</v>
      </c>
      <c r="X40" s="5">
        <f t="shared" si="127"/>
        <v>2.6104812277456375E-2</v>
      </c>
      <c r="Y40" s="5">
        <f t="shared" si="128"/>
        <v>4.1648981415631323E-2</v>
      </c>
      <c r="Z40" s="5">
        <f t="shared" si="129"/>
        <v>2.3900943260015208E-2</v>
      </c>
      <c r="AA40" s="5">
        <f t="shared" si="130"/>
        <v>5.3348976175665627E-2</v>
      </c>
      <c r="AB40" s="5">
        <f t="shared" si="131"/>
        <v>5.9539768536104411E-2</v>
      </c>
      <c r="AC40" s="5">
        <f t="shared" si="132"/>
        <v>1.9719768266665706E-2</v>
      </c>
      <c r="AD40" s="5">
        <f t="shared" si="133"/>
        <v>4.5651791572847373E-3</v>
      </c>
      <c r="AE40" s="5">
        <f t="shared" si="134"/>
        <v>1.4567050692410186E-2</v>
      </c>
      <c r="AF40" s="5">
        <f t="shared" si="135"/>
        <v>2.3241033764977055E-2</v>
      </c>
      <c r="AG40" s="5">
        <f t="shared" si="136"/>
        <v>2.4719973034588873E-2</v>
      </c>
      <c r="AH40" s="5">
        <f t="shared" si="137"/>
        <v>1.9066406819406315E-2</v>
      </c>
      <c r="AI40" s="5">
        <f t="shared" si="138"/>
        <v>4.2557871967577272E-2</v>
      </c>
      <c r="AJ40" s="5">
        <f t="shared" si="139"/>
        <v>4.7496428759855241E-2</v>
      </c>
      <c r="AK40" s="5">
        <f t="shared" si="140"/>
        <v>3.5338714721742805E-2</v>
      </c>
      <c r="AL40" s="5">
        <f t="shared" si="141"/>
        <v>5.6180636152684989E-3</v>
      </c>
      <c r="AM40" s="5">
        <f t="shared" si="142"/>
        <v>2.0379750828250259E-3</v>
      </c>
      <c r="AN40" s="5">
        <f t="shared" si="143"/>
        <v>6.5029838520156381E-3</v>
      </c>
      <c r="AO40" s="5">
        <f t="shared" si="144"/>
        <v>1.0375200201406715E-2</v>
      </c>
      <c r="AP40" s="5">
        <f t="shared" si="145"/>
        <v>1.1035424318935765E-2</v>
      </c>
      <c r="AQ40" s="5">
        <f t="shared" si="146"/>
        <v>8.8032462652465737E-3</v>
      </c>
      <c r="AR40" s="5">
        <f t="shared" si="147"/>
        <v>1.2167816643831392E-2</v>
      </c>
      <c r="AS40" s="5">
        <f t="shared" si="148"/>
        <v>2.7159620989837686E-2</v>
      </c>
      <c r="AT40" s="5">
        <f t="shared" si="149"/>
        <v>3.0311313603069021E-2</v>
      </c>
      <c r="AU40" s="5">
        <f t="shared" si="150"/>
        <v>2.2552492729000766E-2</v>
      </c>
      <c r="AV40" s="5">
        <f t="shared" si="151"/>
        <v>1.2584779439585277E-2</v>
      </c>
      <c r="AW40" s="5">
        <f t="shared" si="152"/>
        <v>1.1114988198640526E-3</v>
      </c>
      <c r="AX40" s="5">
        <f t="shared" si="153"/>
        <v>7.5815615976211864E-4</v>
      </c>
      <c r="AY40" s="5">
        <f t="shared" si="154"/>
        <v>2.4192038979225063E-3</v>
      </c>
      <c r="AZ40" s="5">
        <f t="shared" si="155"/>
        <v>3.8597242958230155E-3</v>
      </c>
      <c r="BA40" s="5">
        <f t="shared" si="156"/>
        <v>4.1053372013715441E-3</v>
      </c>
      <c r="BB40" s="5">
        <f t="shared" si="157"/>
        <v>3.2749347321007378E-3</v>
      </c>
      <c r="BC40" s="5">
        <f t="shared" si="158"/>
        <v>2.090000791347725E-3</v>
      </c>
      <c r="BD40" s="5">
        <f t="shared" si="159"/>
        <v>6.4710568033898028E-3</v>
      </c>
      <c r="BE40" s="5">
        <f t="shared" si="160"/>
        <v>1.4443959448787123E-2</v>
      </c>
      <c r="BF40" s="5">
        <f t="shared" si="161"/>
        <v>1.6120084469736003E-2</v>
      </c>
      <c r="BG40" s="5">
        <f t="shared" si="162"/>
        <v>1.1993808402872718E-2</v>
      </c>
      <c r="BH40" s="5">
        <f t="shared" si="163"/>
        <v>6.6928048799102914E-3</v>
      </c>
      <c r="BI40" s="5">
        <f t="shared" si="164"/>
        <v>2.9877840736440091E-3</v>
      </c>
      <c r="BJ40" s="8">
        <f t="shared" si="165"/>
        <v>0.25422378730003281</v>
      </c>
      <c r="BK40" s="8">
        <f t="shared" si="166"/>
        <v>0.16388553305986517</v>
      </c>
      <c r="BL40" s="8">
        <f t="shared" si="167"/>
        <v>0.50754633313446851</v>
      </c>
      <c r="BM40" s="8">
        <f t="shared" si="168"/>
        <v>0.85499411542880532</v>
      </c>
      <c r="BN40" s="8">
        <f t="shared" si="169"/>
        <v>9.3254776247517712E-2</v>
      </c>
    </row>
    <row r="41" spans="1:66" x14ac:dyDescent="0.25">
      <c r="A41" t="s">
        <v>70</v>
      </c>
      <c r="B41" t="s">
        <v>76</v>
      </c>
      <c r="C41" t="s">
        <v>72</v>
      </c>
      <c r="D41" t="s">
        <v>479</v>
      </c>
      <c r="E41">
        <f>VLOOKUP(A41,home!$A$2:$E$405,3,FALSE)</f>
        <v>1.359</v>
      </c>
      <c r="F41">
        <f>VLOOKUP(B41,home!$B$2:$E$405,3,FALSE)</f>
        <v>0.73580000000000001</v>
      </c>
      <c r="G41">
        <f>VLOOKUP(C41,away!$B$2:$E$405,4,FALSE)</f>
        <v>0.73580000000000001</v>
      </c>
      <c r="H41">
        <f>VLOOKUP(A41,away!$A$2:$E$405,3,FALSE)</f>
        <v>1.0342</v>
      </c>
      <c r="I41">
        <f>VLOOKUP(C41,away!$B$2:$E$405,3,FALSE)</f>
        <v>0.77349999999999997</v>
      </c>
      <c r="J41">
        <f>VLOOKUP(B41,home!$B$2:$E$405,4,FALSE)</f>
        <v>0.96689999999999998</v>
      </c>
      <c r="K41" s="3">
        <f t="shared" si="114"/>
        <v>0.73576482875999993</v>
      </c>
      <c r="L41" s="3">
        <f t="shared" si="115"/>
        <v>0.77347523252999995</v>
      </c>
      <c r="M41" s="5">
        <f t="shared" si="116"/>
        <v>0.22107791980772828</v>
      </c>
      <c r="N41" s="5">
        <f t="shared" si="117"/>
        <v>0.16266135780995022</v>
      </c>
      <c r="O41" s="5">
        <f t="shared" si="118"/>
        <v>0.1709982954305313</v>
      </c>
      <c r="P41" s="5">
        <f t="shared" si="119"/>
        <v>0.12581453155569675</v>
      </c>
      <c r="Q41" s="5">
        <f t="shared" si="120"/>
        <v>5.9840253037453543E-2</v>
      </c>
      <c r="R41" s="5">
        <f t="shared" si="121"/>
        <v>6.6131473160181906E-2</v>
      </c>
      <c r="S41" s="5">
        <f t="shared" si="122"/>
        <v>1.7900132636884506E-2</v>
      </c>
      <c r="T41" s="5">
        <f t="shared" si="123"/>
        <v>4.6284953632798408E-2</v>
      </c>
      <c r="U41" s="5">
        <f t="shared" si="124"/>
        <v>4.8657212025347778E-2</v>
      </c>
      <c r="V41" s="5">
        <f t="shared" si="125"/>
        <v>1.1318768435697618E-3</v>
      </c>
      <c r="W41" s="5">
        <f t="shared" si="126"/>
        <v>1.4676117843019025E-2</v>
      </c>
      <c r="X41" s="5">
        <f t="shared" si="127"/>
        <v>1.1351613661266821E-2</v>
      </c>
      <c r="Y41" s="5">
        <f t="shared" si="128"/>
        <v>4.3900960081195385E-3</v>
      </c>
      <c r="Z41" s="5">
        <f t="shared" si="129"/>
        <v>1.7050352193374387E-2</v>
      </c>
      <c r="AA41" s="5">
        <f t="shared" si="130"/>
        <v>1.2545049461855796E-2</v>
      </c>
      <c r="AB41" s="5">
        <f t="shared" si="131"/>
        <v>4.6151030845440286E-3</v>
      </c>
      <c r="AC41" s="5">
        <f t="shared" si="132"/>
        <v>4.0259152456383166E-5</v>
      </c>
      <c r="AD41" s="5">
        <f t="shared" si="133"/>
        <v>2.6995428329076175E-3</v>
      </c>
      <c r="AE41" s="5">
        <f t="shared" si="134"/>
        <v>2.0880295204079142E-3</v>
      </c>
      <c r="AF41" s="5">
        <f t="shared" si="135"/>
        <v>8.0751955941350774E-4</v>
      </c>
      <c r="AG41" s="5">
        <f t="shared" si="136"/>
        <v>2.0819879299662872E-4</v>
      </c>
      <c r="AH41" s="5">
        <f t="shared" si="137"/>
        <v>3.2970062818721614E-3</v>
      </c>
      <c r="AI41" s="5">
        <f t="shared" si="138"/>
        <v>2.425821262402315E-3</v>
      </c>
      <c r="AJ41" s="5">
        <f t="shared" si="139"/>
        <v>8.9241698286690293E-4</v>
      </c>
      <c r="AK41" s="5">
        <f t="shared" si="140"/>
        <v>2.188696761938609E-4</v>
      </c>
      <c r="AL41" s="5">
        <f t="shared" si="141"/>
        <v>9.1645269894604186E-7</v>
      </c>
      <c r="AM41" s="5">
        <f t="shared" si="142"/>
        <v>3.9724573403691183E-4</v>
      </c>
      <c r="AN41" s="5">
        <f t="shared" si="143"/>
        <v>3.0725973650575086E-4</v>
      </c>
      <c r="AO41" s="5">
        <f t="shared" si="144"/>
        <v>1.1882889807044606E-4</v>
      </c>
      <c r="AP41" s="5">
        <f t="shared" si="145"/>
        <v>3.0637069855440651E-5</v>
      </c>
      <c r="AQ41" s="5">
        <f t="shared" si="146"/>
        <v>5.9242536826187005E-6</v>
      </c>
      <c r="AR41" s="5">
        <f t="shared" si="147"/>
        <v>5.1003054010478823E-4</v>
      </c>
      <c r="AS41" s="5">
        <f t="shared" si="148"/>
        <v>3.7526253300256983E-4</v>
      </c>
      <c r="AT41" s="5">
        <f t="shared" si="149"/>
        <v>1.3805248666733978E-4</v>
      </c>
      <c r="AU41" s="5">
        <f t="shared" si="150"/>
        <v>3.3858054737562478E-5</v>
      </c>
      <c r="AV41" s="5">
        <f t="shared" si="151"/>
        <v>6.2278914615323403E-6</v>
      </c>
      <c r="AW41" s="5">
        <f t="shared" si="152"/>
        <v>1.4487484662914998E-8</v>
      </c>
      <c r="AX41" s="5">
        <f t="shared" si="153"/>
        <v>4.871323991321813E-5</v>
      </c>
      <c r="AY41" s="5">
        <f t="shared" si="154"/>
        <v>3.7678484569166064E-5</v>
      </c>
      <c r="AZ41" s="5">
        <f t="shared" si="155"/>
        <v>1.4571687306756867E-5</v>
      </c>
      <c r="BA41" s="5">
        <f t="shared" si="156"/>
        <v>3.756946409316073E-6</v>
      </c>
      <c r="BB41" s="5">
        <f t="shared" si="157"/>
        <v>7.2647624938712431E-7</v>
      </c>
      <c r="BC41" s="5">
        <f t="shared" si="158"/>
        <v>1.1238227718444567E-7</v>
      </c>
      <c r="BD41" s="5">
        <f t="shared" si="159"/>
        <v>6.574933176749207E-5</v>
      </c>
      <c r="BE41" s="5">
        <f t="shared" si="160"/>
        <v>4.8376045828993228E-5</v>
      </c>
      <c r="BF41" s="5">
        <f t="shared" si="161"/>
        <v>1.7796696537727555E-5</v>
      </c>
      <c r="BG41" s="5">
        <f t="shared" si="162"/>
        <v>4.3647277935249328E-6</v>
      </c>
      <c r="BH41" s="5">
        <f t="shared" si="163"/>
        <v>8.0285329939672098E-7</v>
      </c>
      <c r="BI41" s="5">
        <f t="shared" si="164"/>
        <v>1.1814224407000591E-7</v>
      </c>
      <c r="BJ41" s="8">
        <f t="shared" si="165"/>
        <v>0.3059731376072094</v>
      </c>
      <c r="BK41" s="8">
        <f t="shared" si="166"/>
        <v>0.36600331493360377</v>
      </c>
      <c r="BL41" s="8">
        <f t="shared" si="167"/>
        <v>0.31098188666924104</v>
      </c>
      <c r="BM41" s="8">
        <f t="shared" si="168"/>
        <v>0.19344719660480214</v>
      </c>
      <c r="BN41" s="8">
        <f t="shared" si="169"/>
        <v>0.806523830801542</v>
      </c>
    </row>
    <row r="42" spans="1:66" x14ac:dyDescent="0.25">
      <c r="A42" t="s">
        <v>70</v>
      </c>
      <c r="B42" t="s">
        <v>71</v>
      </c>
      <c r="C42" t="s">
        <v>61</v>
      </c>
      <c r="D42" t="s">
        <v>479</v>
      </c>
      <c r="E42">
        <f>VLOOKUP(A42,home!$A$2:$E$405,3,FALSE)</f>
        <v>1.359</v>
      </c>
      <c r="F42">
        <f>VLOOKUP(B42,home!$B$2:$E$405,3,FALSE)</f>
        <v>0.98109999999999997</v>
      </c>
      <c r="G42">
        <f>VLOOKUP(C42,away!$B$2:$E$405,4,FALSE)</f>
        <v>1.0302</v>
      </c>
      <c r="H42">
        <f>VLOOKUP(A42,away!$A$2:$E$405,3,FALSE)</f>
        <v>1.0342</v>
      </c>
      <c r="I42">
        <f>VLOOKUP(C42,away!$B$2:$E$405,3,FALSE)</f>
        <v>1.1603000000000001</v>
      </c>
      <c r="J42">
        <f>VLOOKUP(B42,home!$B$2:$E$405,4,FALSE)</f>
        <v>1.1281000000000001</v>
      </c>
      <c r="K42" s="3">
        <f t="shared" si="114"/>
        <v>1.3735810099799999</v>
      </c>
      <c r="L42" s="3">
        <f t="shared" si="115"/>
        <v>1.3536999875060003</v>
      </c>
      <c r="M42" s="5">
        <f t="shared" si="116"/>
        <v>6.5396862381624454E-2</v>
      </c>
      <c r="N42" s="5">
        <f t="shared" si="117"/>
        <v>8.9827888279674778E-2</v>
      </c>
      <c r="O42" s="5">
        <f t="shared" si="118"/>
        <v>8.8527731788936651E-2</v>
      </c>
      <c r="P42" s="5">
        <f t="shared" si="119"/>
        <v>0.12160001124188614</v>
      </c>
      <c r="Q42" s="5">
        <f t="shared" si="120"/>
        <v>6.1692940753783149E-2</v>
      </c>
      <c r="R42" s="5">
        <f t="shared" si="121"/>
        <v>5.9919994708309054E-2</v>
      </c>
      <c r="S42" s="5">
        <f t="shared" si="122"/>
        <v>5.652626974570895E-2</v>
      </c>
      <c r="T42" s="5">
        <f t="shared" si="123"/>
        <v>8.351373312760467E-2</v>
      </c>
      <c r="U42" s="5">
        <f t="shared" si="124"/>
        <v>8.230496684943539E-2</v>
      </c>
      <c r="V42" s="5">
        <f t="shared" si="125"/>
        <v>1.1678431564208905E-2</v>
      </c>
      <c r="W42" s="5">
        <f t="shared" si="126"/>
        <v>2.8246750623072595E-2</v>
      </c>
      <c r="X42" s="5">
        <f t="shared" si="127"/>
        <v>3.823762596553848E-2</v>
      </c>
      <c r="Y42" s="5">
        <f t="shared" si="128"/>
        <v>2.588113689590428E-2</v>
      </c>
      <c r="Z42" s="5">
        <f t="shared" si="129"/>
        <v>2.7037898695999197E-2</v>
      </c>
      <c r="AA42" s="5">
        <f t="shared" si="130"/>
        <v>3.7138744198587495E-2</v>
      </c>
      <c r="AB42" s="5">
        <f t="shared" si="131"/>
        <v>2.5506536882842344E-2</v>
      </c>
      <c r="AC42" s="5">
        <f t="shared" si="132"/>
        <v>1.3571918416440995E-3</v>
      </c>
      <c r="AD42" s="5">
        <f t="shared" si="133"/>
        <v>9.6998000623733163E-3</v>
      </c>
      <c r="AE42" s="5">
        <f t="shared" si="134"/>
        <v>1.313061922324546E-2</v>
      </c>
      <c r="AF42" s="5">
        <f t="shared" si="135"/>
        <v>8.887459539226714E-3</v>
      </c>
      <c r="AG42" s="5">
        <f t="shared" si="136"/>
        <v>4.0103179557370965E-3</v>
      </c>
      <c r="AH42" s="5">
        <f t="shared" si="137"/>
        <v>9.1503007817406549E-3</v>
      </c>
      <c r="AI42" s="5">
        <f t="shared" si="138"/>
        <v>1.2568679389404112E-2</v>
      </c>
      <c r="AJ42" s="5">
        <f t="shared" si="139"/>
        <v>8.6320496649062561E-3</v>
      </c>
      <c r="AK42" s="5">
        <f t="shared" si="140"/>
        <v>3.9522731656398196E-3</v>
      </c>
      <c r="AL42" s="5">
        <f t="shared" si="141"/>
        <v>1.0094340137498132E-4</v>
      </c>
      <c r="AM42" s="5">
        <f t="shared" si="142"/>
        <v>2.6646922332557573E-3</v>
      </c>
      <c r="AN42" s="5">
        <f t="shared" si="143"/>
        <v>3.6071938428656547E-3</v>
      </c>
      <c r="AO42" s="5">
        <f t="shared" si="144"/>
        <v>2.4415291300094793E-3</v>
      </c>
      <c r="AP42" s="5">
        <f t="shared" si="145"/>
        <v>1.1016993175964563E-3</v>
      </c>
      <c r="AQ42" s="5">
        <f t="shared" si="146"/>
        <v>3.7284258811642304E-4</v>
      </c>
      <c r="AR42" s="5">
        <f t="shared" si="147"/>
        <v>2.4773524107836935E-3</v>
      </c>
      <c r="AS42" s="5">
        <f t="shared" si="148"/>
        <v>3.4028442264806532E-3</v>
      </c>
      <c r="AT42" s="5">
        <f t="shared" si="149"/>
        <v>2.3370411047069542E-3</v>
      </c>
      <c r="AU42" s="5">
        <f t="shared" si="150"/>
        <v>1.0700384269893845E-3</v>
      </c>
      <c r="AV42" s="5">
        <f t="shared" si="151"/>
        <v>3.6744611581537249E-4</v>
      </c>
      <c r="AW42" s="5">
        <f t="shared" si="152"/>
        <v>5.213773216061549E-6</v>
      </c>
      <c r="AX42" s="5">
        <f t="shared" si="153"/>
        <v>6.1002844150688431E-4</v>
      </c>
      <c r="AY42" s="5">
        <f t="shared" si="154"/>
        <v>8.2579549364617422E-4</v>
      </c>
      <c r="AZ42" s="5">
        <f t="shared" si="155"/>
        <v>5.5893967471566869E-4</v>
      </c>
      <c r="BA42" s="5">
        <f t="shared" si="156"/>
        <v>2.5221221022640294E-4</v>
      </c>
      <c r="BB42" s="5">
        <f t="shared" si="157"/>
        <v>8.5354916458085618E-5</v>
      </c>
      <c r="BC42" s="5">
        <f t="shared" si="158"/>
        <v>2.3108989868577235E-5</v>
      </c>
      <c r="BD42" s="5">
        <f t="shared" si="159"/>
        <v>5.5893198792097433E-4</v>
      </c>
      <c r="BE42" s="5">
        <f t="shared" si="160"/>
        <v>7.6773836447862091E-4</v>
      </c>
      <c r="BF42" s="5">
        <f t="shared" si="161"/>
        <v>5.2727541904046889E-4</v>
      </c>
      <c r="BG42" s="5">
        <f t="shared" si="162"/>
        <v>2.4141850087441169E-4</v>
      </c>
      <c r="BH42" s="5">
        <f t="shared" si="163"/>
        <v>8.2901967064733019E-5</v>
      </c>
      <c r="BI42" s="5">
        <f t="shared" si="164"/>
        <v>2.2774513530020898E-5</v>
      </c>
      <c r="BJ42" s="8">
        <f t="shared" si="165"/>
        <v>0.37567166926442613</v>
      </c>
      <c r="BK42" s="8">
        <f t="shared" si="166"/>
        <v>0.25748550567009376</v>
      </c>
      <c r="BL42" s="8">
        <f t="shared" si="167"/>
        <v>0.33955704046748691</v>
      </c>
      <c r="BM42" s="8">
        <f t="shared" si="168"/>
        <v>0.511966103223362</v>
      </c>
      <c r="BN42" s="8">
        <f t="shared" si="169"/>
        <v>0.4869654291542142</v>
      </c>
    </row>
    <row r="43" spans="1:66" x14ac:dyDescent="0.25">
      <c r="A43" t="s">
        <v>70</v>
      </c>
      <c r="B43" t="s">
        <v>84</v>
      </c>
      <c r="C43" t="s">
        <v>74</v>
      </c>
      <c r="D43" t="s">
        <v>479</v>
      </c>
      <c r="E43">
        <f>VLOOKUP(A43,home!$A$2:$E$405,3,FALSE)</f>
        <v>1.359</v>
      </c>
      <c r="F43">
        <f>VLOOKUP(B43,home!$B$2:$E$405,3,FALSE)</f>
        <v>1.1037999999999999</v>
      </c>
      <c r="G43">
        <f>VLOOKUP(C43,away!$B$2:$E$405,4,FALSE)</f>
        <v>0.85850000000000004</v>
      </c>
      <c r="H43">
        <f>VLOOKUP(A43,away!$A$2:$E$405,3,FALSE)</f>
        <v>1.0342</v>
      </c>
      <c r="I43">
        <f>VLOOKUP(C43,away!$B$2:$E$405,3,FALSE)</f>
        <v>0.96689999999999998</v>
      </c>
      <c r="J43">
        <f>VLOOKUP(B43,home!$B$2:$E$405,4,FALSE)</f>
        <v>0.96689999999999998</v>
      </c>
      <c r="K43" s="3">
        <f t="shared" si="114"/>
        <v>1.2878051156999999</v>
      </c>
      <c r="L43" s="3">
        <f t="shared" si="115"/>
        <v>0.96686903986200001</v>
      </c>
      <c r="M43" s="5">
        <f t="shared" si="116"/>
        <v>0.10490772176526465</v>
      </c>
      <c r="N43" s="5">
        <f t="shared" si="117"/>
        <v>0.13510070076574004</v>
      </c>
      <c r="O43" s="5">
        <f t="shared" si="118"/>
        <v>0.10143202821729126</v>
      </c>
      <c r="P43" s="5">
        <f t="shared" si="119"/>
        <v>0.13062468483405443</v>
      </c>
      <c r="Q43" s="5">
        <f t="shared" si="120"/>
        <v>8.699168679038749E-2</v>
      </c>
      <c r="R43" s="5">
        <f t="shared" si="121"/>
        <v>4.9035743866853838E-2</v>
      </c>
      <c r="S43" s="5">
        <f t="shared" si="122"/>
        <v>4.0661468957868492E-2</v>
      </c>
      <c r="T43" s="5">
        <f t="shared" si="123"/>
        <v>8.4109568682997765E-2</v>
      </c>
      <c r="U43" s="5">
        <f t="shared" si="124"/>
        <v>6.3148481803889267E-2</v>
      </c>
      <c r="V43" s="5">
        <f t="shared" si="125"/>
        <v>5.6254640619577793E-3</v>
      </c>
      <c r="W43" s="5">
        <f t="shared" si="126"/>
        <v>3.734277975734436E-2</v>
      </c>
      <c r="X43" s="5">
        <f t="shared" si="127"/>
        <v>3.6105577609761665E-2</v>
      </c>
      <c r="Y43" s="5">
        <f t="shared" si="128"/>
        <v>1.7454682578606589E-2</v>
      </c>
      <c r="Z43" s="5">
        <f t="shared" si="129"/>
        <v>1.5803714197154647E-2</v>
      </c>
      <c r="AA43" s="5">
        <f t="shared" si="130"/>
        <v>2.0352103990156471E-2</v>
      </c>
      <c r="AB43" s="5">
        <f t="shared" si="131"/>
        <v>1.3104771816890945E-2</v>
      </c>
      <c r="AC43" s="5">
        <f t="shared" si="132"/>
        <v>4.3778025688538864E-4</v>
      </c>
      <c r="AD43" s="5">
        <f t="shared" si="133"/>
        <v>1.2022555701491626E-2</v>
      </c>
      <c r="AE43" s="5">
        <f t="shared" si="134"/>
        <v>1.1624236887788622E-2</v>
      </c>
      <c r="AF43" s="5">
        <f t="shared" si="135"/>
        <v>5.6195573794123122E-3</v>
      </c>
      <c r="AG43" s="5">
        <f t="shared" si="136"/>
        <v>1.8111253492939336E-3</v>
      </c>
      <c r="AH43" s="5">
        <f t="shared" si="137"/>
        <v>3.8200304930140917E-3</v>
      </c>
      <c r="AI43" s="5">
        <f t="shared" si="138"/>
        <v>4.91945481103354E-3</v>
      </c>
      <c r="AJ43" s="5">
        <f t="shared" si="139"/>
        <v>3.1676495360519856E-3</v>
      </c>
      <c r="AK43" s="5">
        <f t="shared" si="140"/>
        <v>1.3597717590908256E-3</v>
      </c>
      <c r="AL43" s="5">
        <f t="shared" si="141"/>
        <v>2.1803889025510935E-5</v>
      </c>
      <c r="AM43" s="5">
        <f t="shared" si="142"/>
        <v>3.0965417472338186E-3</v>
      </c>
      <c r="AN43" s="5">
        <f t="shared" si="143"/>
        <v>2.9939503460405617E-3</v>
      </c>
      <c r="AO43" s="5">
        <f t="shared" si="144"/>
        <v>1.44737894823537E-3</v>
      </c>
      <c r="AP43" s="5">
        <f t="shared" si="145"/>
        <v>4.6647529799893466E-4</v>
      </c>
      <c r="AQ43" s="5">
        <f t="shared" si="146"/>
        <v>1.1275513087389253E-4</v>
      </c>
      <c r="AR43" s="5">
        <f t="shared" si="147"/>
        <v>7.3869384300481972E-4</v>
      </c>
      <c r="AS43" s="5">
        <f t="shared" si="148"/>
        <v>9.5129370995769948E-4</v>
      </c>
      <c r="AT43" s="5">
        <f t="shared" si="149"/>
        <v>6.125404531083789E-4</v>
      </c>
      <c r="AU43" s="5">
        <f t="shared" si="150"/>
        <v>2.6294424302872197E-4</v>
      </c>
      <c r="AV43" s="5">
        <f t="shared" si="151"/>
        <v>8.4655235329063116E-5</v>
      </c>
      <c r="AW43" s="5">
        <f t="shared" si="152"/>
        <v>7.5413528622772259E-7</v>
      </c>
      <c r="AX43" s="5">
        <f t="shared" si="153"/>
        <v>6.6462371717772068E-4</v>
      </c>
      <c r="AY43" s="5">
        <f t="shared" si="154"/>
        <v>6.4260409529713625E-4</v>
      </c>
      <c r="AZ43" s="5">
        <f t="shared" si="155"/>
        <v>3.1065700231566555E-4</v>
      </c>
      <c r="BA43" s="5">
        <f t="shared" si="156"/>
        <v>1.0012154585178491E-4</v>
      </c>
      <c r="BB43" s="5">
        <f t="shared" si="157"/>
        <v>2.4201105726803615E-5</v>
      </c>
      <c r="BC43" s="5">
        <f t="shared" si="158"/>
        <v>4.6798599715346748E-6</v>
      </c>
      <c r="BD43" s="5">
        <f t="shared" si="159"/>
        <v>1.190367011230068E-4</v>
      </c>
      <c r="BE43" s="5">
        <f t="shared" si="160"/>
        <v>1.5329607266226008E-4</v>
      </c>
      <c r="BF43" s="5">
        <f t="shared" si="161"/>
        <v>9.8707733295588736E-5</v>
      </c>
      <c r="BG43" s="5">
        <f t="shared" si="162"/>
        <v>4.2372107965736781E-5</v>
      </c>
      <c r="BH43" s="5">
        <f t="shared" si="163"/>
        <v>1.3641754350317146E-5</v>
      </c>
      <c r="BI43" s="5">
        <f t="shared" si="164"/>
        <v>3.5135842078922248E-6</v>
      </c>
      <c r="BJ43" s="8">
        <f t="shared" si="165"/>
        <v>0.43804646029954769</v>
      </c>
      <c r="BK43" s="8">
        <f t="shared" si="166"/>
        <v>0.28292152786035341</v>
      </c>
      <c r="BL43" s="8">
        <f t="shared" si="167"/>
        <v>0.26342073173230574</v>
      </c>
      <c r="BM43" s="8">
        <f t="shared" si="168"/>
        <v>0.39145801788975887</v>
      </c>
      <c r="BN43" s="8">
        <f t="shared" si="169"/>
        <v>0.60809256623959174</v>
      </c>
    </row>
    <row r="44" spans="1:66" x14ac:dyDescent="0.25">
      <c r="A44" t="s">
        <v>70</v>
      </c>
      <c r="B44" t="s">
        <v>82</v>
      </c>
      <c r="C44" t="s">
        <v>88</v>
      </c>
      <c r="D44" t="s">
        <v>479</v>
      </c>
      <c r="E44">
        <f>VLOOKUP(A44,home!$A$2:$E$405,3,FALSE)</f>
        <v>1.359</v>
      </c>
      <c r="F44">
        <f>VLOOKUP(B44,home!$B$2:$E$405,3,FALSE)</f>
        <v>1.6188</v>
      </c>
      <c r="G44">
        <f>VLOOKUP(C44,away!$B$2:$E$405,4,FALSE)</f>
        <v>0.73580000000000001</v>
      </c>
      <c r="H44">
        <f>VLOOKUP(A44,away!$A$2:$E$405,3,FALSE)</f>
        <v>1.0342</v>
      </c>
      <c r="I44">
        <f>VLOOKUP(C44,away!$B$2:$E$405,3,FALSE)</f>
        <v>0.96689999999999998</v>
      </c>
      <c r="J44">
        <f>VLOOKUP(B44,home!$B$2:$E$405,4,FALSE)</f>
        <v>0.38679999999999998</v>
      </c>
      <c r="K44" s="3">
        <f t="shared" si="114"/>
        <v>1.6187226213599999</v>
      </c>
      <c r="L44" s="3">
        <f t="shared" si="115"/>
        <v>0.38678761466399997</v>
      </c>
      <c r="M44" s="5">
        <f t="shared" si="116"/>
        <v>0.13459160468744322</v>
      </c>
      <c r="N44" s="5">
        <f t="shared" si="117"/>
        <v>0.21786647515270693</v>
      </c>
      <c r="O44" s="5">
        <f t="shared" si="118"/>
        <v>5.2058365730856197E-2</v>
      </c>
      <c r="P44" s="5">
        <f t="shared" si="119"/>
        <v>8.4268054239569137E-2</v>
      </c>
      <c r="Q44" s="5">
        <f t="shared" si="120"/>
        <v>0.17633269588282655</v>
      </c>
      <c r="R44" s="5">
        <f t="shared" si="121"/>
        <v>1.0067765552171993E-2</v>
      </c>
      <c r="S44" s="5">
        <f t="shared" si="122"/>
        <v>1.3190096406483864E-2</v>
      </c>
      <c r="T44" s="5">
        <f t="shared" si="123"/>
        <v>6.820330282779101E-2</v>
      </c>
      <c r="U44" s="5">
        <f t="shared" si="124"/>
        <v>1.6296919845849758E-2</v>
      </c>
      <c r="V44" s="5">
        <f t="shared" si="125"/>
        <v>9.1759376818976806E-4</v>
      </c>
      <c r="W44" s="5">
        <f t="shared" si="126"/>
        <v>9.5144574570308213E-2</v>
      </c>
      <c r="X44" s="5">
        <f t="shared" si="127"/>
        <v>3.6800743046270581E-2</v>
      </c>
      <c r="Y44" s="5">
        <f t="shared" si="128"/>
        <v>7.1170358103648905E-3</v>
      </c>
      <c r="Z44" s="5">
        <f t="shared" si="129"/>
        <v>1.2980290076403313E-3</v>
      </c>
      <c r="AA44" s="5">
        <f t="shared" si="130"/>
        <v>2.1011489178488765E-3</v>
      </c>
      <c r="AB44" s="5">
        <f t="shared" si="131"/>
        <v>1.7005886420840305E-3</v>
      </c>
      <c r="AC44" s="5">
        <f t="shared" si="132"/>
        <v>3.5906697898836308E-5</v>
      </c>
      <c r="AD44" s="5">
        <f t="shared" si="133"/>
        <v>3.8503168789157813E-2</v>
      </c>
      <c r="AE44" s="5">
        <f t="shared" si="134"/>
        <v>1.4892548812963723E-2</v>
      </c>
      <c r="AF44" s="5">
        <f t="shared" si="135"/>
        <v>2.8801267158167112E-3</v>
      </c>
      <c r="AG44" s="5">
        <f t="shared" si="136"/>
        <v>3.7133244744693529E-4</v>
      </c>
      <c r="AH44" s="5">
        <f t="shared" si="137"/>
        <v>1.255153859074707E-4</v>
      </c>
      <c r="AI44" s="5">
        <f t="shared" si="138"/>
        <v>2.0317459449715295E-4</v>
      </c>
      <c r="AJ44" s="5">
        <f t="shared" si="139"/>
        <v>1.6444165609909325E-4</v>
      </c>
      <c r="AK44" s="5">
        <f t="shared" si="140"/>
        <v>8.8728476207167932E-5</v>
      </c>
      <c r="AL44" s="5">
        <f t="shared" si="141"/>
        <v>8.9925001581774049E-7</v>
      </c>
      <c r="AM44" s="5">
        <f t="shared" si="142"/>
        <v>1.2465190062610411E-2</v>
      </c>
      <c r="AN44" s="5">
        <f t="shared" si="143"/>
        <v>4.821381130650477E-3</v>
      </c>
      <c r="AO44" s="5">
        <f t="shared" si="144"/>
        <v>9.3242525345515863E-4</v>
      </c>
      <c r="AP44" s="5">
        <f t="shared" si="145"/>
        <v>1.2021684654546547E-4</v>
      </c>
      <c r="AQ44" s="5">
        <f t="shared" si="146"/>
        <v>1.1624596829437179E-5</v>
      </c>
      <c r="AR44" s="5">
        <f t="shared" si="147"/>
        <v>9.7095593437564027E-6</v>
      </c>
      <c r="AS44" s="5">
        <f t="shared" si="148"/>
        <v>1.5717083353175848E-5</v>
      </c>
      <c r="AT44" s="5">
        <f t="shared" si="149"/>
        <v>1.2720799182793214E-5</v>
      </c>
      <c r="AU44" s="5">
        <f t="shared" si="150"/>
        <v>6.8638151329883905E-6</v>
      </c>
      <c r="AV44" s="5">
        <f t="shared" si="151"/>
        <v>2.7776532061503504E-6</v>
      </c>
      <c r="AW44" s="5">
        <f t="shared" si="152"/>
        <v>1.5639503024278357E-8</v>
      </c>
      <c r="AX44" s="5">
        <f t="shared" si="153"/>
        <v>3.3629475223165618E-3</v>
      </c>
      <c r="AY44" s="5">
        <f t="shared" si="154"/>
        <v>1.3007464503970317E-3</v>
      </c>
      <c r="AZ44" s="5">
        <f t="shared" si="155"/>
        <v>2.5155630841586642E-4</v>
      </c>
      <c r="BA44" s="5">
        <f t="shared" si="156"/>
        <v>3.243295482861816E-5</v>
      </c>
      <c r="BB44" s="5">
        <f t="shared" si="157"/>
        <v>3.1361663086666195E-6</v>
      </c>
      <c r="BC44" s="5">
        <f t="shared" si="158"/>
        <v>2.4260605714375268E-7</v>
      </c>
      <c r="BD44" s="5">
        <f t="shared" si="159"/>
        <v>6.259228830016818E-7</v>
      </c>
      <c r="BE44" s="5">
        <f t="shared" si="160"/>
        <v>1.0131955299416911E-6</v>
      </c>
      <c r="BF44" s="5">
        <f t="shared" si="161"/>
        <v>8.2004126208872432E-7</v>
      </c>
      <c r="BG44" s="5">
        <f t="shared" si="162"/>
        <v>4.4247311379720743E-7</v>
      </c>
      <c r="BH44" s="5">
        <f t="shared" si="163"/>
        <v>1.7906030966178425E-7</v>
      </c>
      <c r="BI44" s="5">
        <f t="shared" si="164"/>
        <v>5.7969794767451333E-8</v>
      </c>
      <c r="BJ44" s="8">
        <f t="shared" si="165"/>
        <v>0.6814139039540682</v>
      </c>
      <c r="BK44" s="8">
        <f t="shared" si="166"/>
        <v>0.23430490149999766</v>
      </c>
      <c r="BL44" s="8">
        <f t="shared" si="167"/>
        <v>8.2857576374633868E-2</v>
      </c>
      <c r="BM44" s="8">
        <f t="shared" si="168"/>
        <v>0.32338871877987202</v>
      </c>
      <c r="BN44" s="8">
        <f t="shared" si="169"/>
        <v>0.67518496124557403</v>
      </c>
    </row>
    <row r="45" spans="1:66" x14ac:dyDescent="0.25">
      <c r="A45" t="s">
        <v>70</v>
      </c>
      <c r="B45" t="s">
        <v>109</v>
      </c>
      <c r="C45" t="s">
        <v>78</v>
      </c>
      <c r="D45" t="s">
        <v>479</v>
      </c>
      <c r="E45">
        <f>VLOOKUP(A45,home!$A$2:$E$405,3,FALSE)</f>
        <v>1.359</v>
      </c>
      <c r="F45">
        <f>VLOOKUP(B45,home!$B$2:$E$405,3,FALSE)</f>
        <v>0.4415</v>
      </c>
      <c r="G45">
        <f>VLOOKUP(C45,away!$B$2:$E$405,4,FALSE)</f>
        <v>0</v>
      </c>
      <c r="H45">
        <f>VLOOKUP(A45,away!$A$2:$E$405,3,FALSE)</f>
        <v>1.0342</v>
      </c>
      <c r="I45">
        <f>VLOOKUP(C45,away!$B$2:$E$405,3,FALSE)</f>
        <v>0.48349999999999999</v>
      </c>
      <c r="J45">
        <f>VLOOKUP(B45,home!$B$2:$E$405,4,FALSE)</f>
        <v>1.5470999999999999</v>
      </c>
      <c r="K45" s="3">
        <f t="shared" si="114"/>
        <v>0</v>
      </c>
      <c r="L45" s="3">
        <f t="shared" si="115"/>
        <v>0.77360523146999993</v>
      </c>
      <c r="M45" s="5">
        <f t="shared" si="116"/>
        <v>0.46134680446455845</v>
      </c>
      <c r="N45" s="5">
        <f t="shared" si="117"/>
        <v>0</v>
      </c>
      <c r="O45" s="5">
        <f t="shared" si="118"/>
        <v>0.35690030145574952</v>
      </c>
      <c r="P45" s="5">
        <f t="shared" si="119"/>
        <v>0</v>
      </c>
      <c r="Q45" s="5">
        <f t="shared" si="120"/>
        <v>0</v>
      </c>
      <c r="R45" s="5">
        <f t="shared" si="121"/>
        <v>0.13804997015969392</v>
      </c>
      <c r="S45" s="5">
        <f t="shared" si="122"/>
        <v>0</v>
      </c>
      <c r="T45" s="5">
        <f t="shared" si="123"/>
        <v>0</v>
      </c>
      <c r="U45" s="5">
        <f t="shared" si="124"/>
        <v>0</v>
      </c>
      <c r="V45" s="5">
        <f t="shared" si="125"/>
        <v>0</v>
      </c>
      <c r="W45" s="5">
        <f t="shared" si="126"/>
        <v>0</v>
      </c>
      <c r="X45" s="5">
        <f t="shared" si="127"/>
        <v>0</v>
      </c>
      <c r="Y45" s="5">
        <f t="shared" si="128"/>
        <v>0</v>
      </c>
      <c r="Z45" s="5">
        <f t="shared" si="129"/>
        <v>3.5598726373272202E-2</v>
      </c>
      <c r="AA45" s="5">
        <f t="shared" si="130"/>
        <v>0</v>
      </c>
      <c r="AB45" s="5">
        <f t="shared" si="131"/>
        <v>0</v>
      </c>
      <c r="AC45" s="5">
        <f t="shared" si="132"/>
        <v>0</v>
      </c>
      <c r="AD45" s="5">
        <f t="shared" si="133"/>
        <v>0</v>
      </c>
      <c r="AE45" s="5">
        <f t="shared" si="134"/>
        <v>0</v>
      </c>
      <c r="AF45" s="5">
        <f t="shared" si="135"/>
        <v>0</v>
      </c>
      <c r="AG45" s="5">
        <f t="shared" si="136"/>
        <v>0</v>
      </c>
      <c r="AH45" s="5">
        <f t="shared" si="137"/>
        <v>6.8848402390081073E-3</v>
      </c>
      <c r="AI45" s="5">
        <f t="shared" si="138"/>
        <v>0</v>
      </c>
      <c r="AJ45" s="5">
        <f t="shared" si="139"/>
        <v>0</v>
      </c>
      <c r="AK45" s="5">
        <f t="shared" si="140"/>
        <v>0</v>
      </c>
      <c r="AL45" s="5">
        <f t="shared" si="141"/>
        <v>0</v>
      </c>
      <c r="AM45" s="5">
        <f t="shared" si="142"/>
        <v>0</v>
      </c>
      <c r="AN45" s="5">
        <f t="shared" si="143"/>
        <v>0</v>
      </c>
      <c r="AO45" s="5">
        <f t="shared" si="144"/>
        <v>0</v>
      </c>
      <c r="AP45" s="5">
        <f t="shared" si="145"/>
        <v>0</v>
      </c>
      <c r="AQ45" s="5">
        <f t="shared" si="146"/>
        <v>0</v>
      </c>
      <c r="AR45" s="5">
        <f t="shared" si="147"/>
        <v>1.0652296853463678E-3</v>
      </c>
      <c r="AS45" s="5">
        <f t="shared" si="148"/>
        <v>0</v>
      </c>
      <c r="AT45" s="5">
        <f t="shared" si="149"/>
        <v>0</v>
      </c>
      <c r="AU45" s="5">
        <f t="shared" si="150"/>
        <v>0</v>
      </c>
      <c r="AV45" s="5">
        <f t="shared" si="151"/>
        <v>0</v>
      </c>
      <c r="AW45" s="5">
        <f t="shared" si="152"/>
        <v>0</v>
      </c>
      <c r="AX45" s="5">
        <f t="shared" si="153"/>
        <v>0</v>
      </c>
      <c r="AY45" s="5">
        <f t="shared" si="154"/>
        <v>0</v>
      </c>
      <c r="AZ45" s="5">
        <f t="shared" si="155"/>
        <v>0</v>
      </c>
      <c r="BA45" s="5">
        <f t="shared" si="156"/>
        <v>0</v>
      </c>
      <c r="BB45" s="5">
        <f t="shared" si="157"/>
        <v>0</v>
      </c>
      <c r="BC45" s="5">
        <f t="shared" si="158"/>
        <v>0</v>
      </c>
      <c r="BD45" s="5">
        <f t="shared" si="159"/>
        <v>1.3734454288351529E-4</v>
      </c>
      <c r="BE45" s="5">
        <f t="shared" si="160"/>
        <v>0</v>
      </c>
      <c r="BF45" s="5">
        <f t="shared" si="161"/>
        <v>0</v>
      </c>
      <c r="BG45" s="5">
        <f t="shared" si="162"/>
        <v>0</v>
      </c>
      <c r="BH45" s="5">
        <f t="shared" si="163"/>
        <v>0</v>
      </c>
      <c r="BI45" s="5">
        <f t="shared" si="164"/>
        <v>0</v>
      </c>
      <c r="BJ45" s="8">
        <f t="shared" si="165"/>
        <v>0</v>
      </c>
      <c r="BK45" s="8">
        <f t="shared" si="166"/>
        <v>0.46134680446455845</v>
      </c>
      <c r="BL45" s="8">
        <f t="shared" si="167"/>
        <v>0.50303768608268151</v>
      </c>
      <c r="BM45" s="8">
        <f t="shared" si="168"/>
        <v>4.3686140840510194E-2</v>
      </c>
      <c r="BN45" s="8">
        <f t="shared" si="169"/>
        <v>0.95629707608000192</v>
      </c>
    </row>
    <row r="46" spans="1:66" x14ac:dyDescent="0.25">
      <c r="A46" t="s">
        <v>89</v>
      </c>
      <c r="B46" t="s">
        <v>92</v>
      </c>
      <c r="C46" t="s">
        <v>95</v>
      </c>
      <c r="D46" t="s">
        <v>479</v>
      </c>
      <c r="E46">
        <f>VLOOKUP(A46,home!$A$2:$E$405,3,FALSE)</f>
        <v>1.3980999999999999</v>
      </c>
      <c r="F46">
        <f>VLOOKUP(B46,home!$B$2:$E$405,3,FALSE)</f>
        <v>1.0014000000000001</v>
      </c>
      <c r="G46">
        <f>VLOOKUP(C46,away!$B$2:$E$405,4,FALSE)</f>
        <v>1.1444000000000001</v>
      </c>
      <c r="H46">
        <f>VLOOKUP(A46,away!$A$2:$E$405,3,FALSE)</f>
        <v>1.1943999999999999</v>
      </c>
      <c r="I46">
        <f>VLOOKUP(C46,away!$B$2:$E$405,3,FALSE)</f>
        <v>0.83720000000000006</v>
      </c>
      <c r="J46">
        <f>VLOOKUP(B46,home!$B$2:$E$405,4,FALSE)</f>
        <v>1.3395999999999999</v>
      </c>
      <c r="K46" s="3">
        <f t="shared" si="114"/>
        <v>1.6022256198960001</v>
      </c>
      <c r="L46" s="3">
        <f t="shared" si="115"/>
        <v>1.3395352705279999</v>
      </c>
      <c r="M46" s="5">
        <f t="shared" si="116"/>
        <v>5.2772719896080053E-2</v>
      </c>
      <c r="N46" s="5">
        <f t="shared" si="117"/>
        <v>8.4553803849094833E-2</v>
      </c>
      <c r="O46" s="5">
        <f t="shared" si="118"/>
        <v>7.069091962249395E-2</v>
      </c>
      <c r="P46" s="5">
        <f t="shared" si="119"/>
        <v>0.11326280251316868</v>
      </c>
      <c r="Q46" s="5">
        <f t="shared" si="120"/>
        <v>6.7737135393340406E-2</v>
      </c>
      <c r="R46" s="5">
        <f t="shared" si="121"/>
        <v>4.7346490070195271E-2</v>
      </c>
      <c r="S46" s="5">
        <f t="shared" si="122"/>
        <v>6.0772225017010885E-2</v>
      </c>
      <c r="T46" s="5">
        <f t="shared" si="123"/>
        <v>9.0736281983909983E-2</v>
      </c>
      <c r="U46" s="5">
        <f t="shared" si="124"/>
        <v>7.5859759402618437E-2</v>
      </c>
      <c r="V46" s="5">
        <f t="shared" si="125"/>
        <v>1.4492404690954806E-2</v>
      </c>
      <c r="W46" s="5">
        <f t="shared" si="126"/>
        <v>3.6176724581858041E-2</v>
      </c>
      <c r="X46" s="5">
        <f t="shared" si="127"/>
        <v>4.845999854957616E-2</v>
      </c>
      <c r="Y46" s="5">
        <f t="shared" si="128"/>
        <v>3.2456938633446494E-2</v>
      </c>
      <c r="Z46" s="5">
        <f t="shared" si="129"/>
        <v>2.1140764461576752E-2</v>
      </c>
      <c r="AA46" s="5">
        <f t="shared" si="130"/>
        <v>3.387227444452514E-2</v>
      </c>
      <c r="AB46" s="5">
        <f t="shared" si="131"/>
        <v>2.7135512959583372E-2</v>
      </c>
      <c r="AC46" s="5">
        <f t="shared" si="132"/>
        <v>1.9440091084049641E-3</v>
      </c>
      <c r="AD46" s="5">
        <f t="shared" si="133"/>
        <v>1.4490818742243592E-2</v>
      </c>
      <c r="AE46" s="5">
        <f t="shared" si="134"/>
        <v>1.9410962804063483E-2</v>
      </c>
      <c r="AF46" s="5">
        <f t="shared" si="135"/>
        <v>1.3000834655475062E-2</v>
      </c>
      <c r="AG46" s="5">
        <f t="shared" si="136"/>
        <v>5.8050255224371908E-3</v>
      </c>
      <c r="AH46" s="5">
        <f t="shared" si="137"/>
        <v>7.0796999105517434E-3</v>
      </c>
      <c r="AI46" s="5">
        <f t="shared" si="138"/>
        <v>1.1343276577861423E-2</v>
      </c>
      <c r="AJ46" s="5">
        <f t="shared" si="139"/>
        <v>9.0872441733079005E-3</v>
      </c>
      <c r="AK46" s="5">
        <f t="shared" si="140"/>
        <v>4.8532718095748561E-3</v>
      </c>
      <c r="AL46" s="5">
        <f t="shared" si="141"/>
        <v>1.6689222777424275E-4</v>
      </c>
      <c r="AM46" s="5">
        <f t="shared" si="142"/>
        <v>4.6435122084183631E-3</v>
      </c>
      <c r="AN46" s="5">
        <f t="shared" si="143"/>
        <v>6.2201483823037624E-3</v>
      </c>
      <c r="AO46" s="5">
        <f t="shared" si="144"/>
        <v>4.1660540730067861E-3</v>
      </c>
      <c r="AP46" s="5">
        <f t="shared" si="145"/>
        <v>1.8601921232398063E-3</v>
      </c>
      <c r="AQ46" s="5">
        <f t="shared" si="146"/>
        <v>6.229482397595228E-4</v>
      </c>
      <c r="AR46" s="5">
        <f t="shared" si="147"/>
        <v>1.8967015469875971E-3</v>
      </c>
      <c r="AS46" s="5">
        <f t="shared" si="148"/>
        <v>3.038943811879905E-3</v>
      </c>
      <c r="AT46" s="5">
        <f t="shared" si="149"/>
        <v>2.4345368164091978E-3</v>
      </c>
      <c r="AU46" s="5">
        <f t="shared" si="150"/>
        <v>1.3002257532769542E-3</v>
      </c>
      <c r="AV46" s="5">
        <f t="shared" si="151"/>
        <v>5.2081375338722789E-4</v>
      </c>
      <c r="AW46" s="5">
        <f t="shared" si="152"/>
        <v>9.9497332210657051E-6</v>
      </c>
      <c r="AX46" s="5">
        <f t="shared" si="153"/>
        <v>1.2399923711046267E-3</v>
      </c>
      <c r="AY46" s="5">
        <f t="shared" si="154"/>
        <v>1.6610135162802922E-3</v>
      </c>
      <c r="AZ46" s="5">
        <f t="shared" si="155"/>
        <v>1.1124930949405929E-3</v>
      </c>
      <c r="BA46" s="5">
        <f t="shared" si="156"/>
        <v>4.9674124629725937E-4</v>
      </c>
      <c r="BB46" s="5">
        <f t="shared" si="157"/>
        <v>1.66350604935304E-4</v>
      </c>
      <c r="BC46" s="5">
        <f t="shared" si="158"/>
        <v>4.4566500516901776E-5</v>
      </c>
      <c r="BD46" s="5">
        <f t="shared" si="159"/>
        <v>4.2344976997581754E-4</v>
      </c>
      <c r="BE46" s="5">
        <f t="shared" si="160"/>
        <v>6.7846207019432291E-4</v>
      </c>
      <c r="BF46" s="5">
        <f t="shared" si="161"/>
        <v>5.4352465549651133E-4</v>
      </c>
      <c r="BG46" s="5">
        <f t="shared" si="162"/>
        <v>2.9028304269388604E-4</v>
      </c>
      <c r="BH46" s="5">
        <f t="shared" si="163"/>
        <v>1.1627473200637715E-4</v>
      </c>
      <c r="BI46" s="5">
        <f t="shared" si="164"/>
        <v>3.7259670913431782E-5</v>
      </c>
      <c r="BJ46" s="8">
        <f t="shared" si="165"/>
        <v>0.43506253707624853</v>
      </c>
      <c r="BK46" s="8">
        <f t="shared" si="166"/>
        <v>0.24507206696967393</v>
      </c>
      <c r="BL46" s="8">
        <f t="shared" si="167"/>
        <v>0.29854892459393345</v>
      </c>
      <c r="BM46" s="8">
        <f t="shared" si="168"/>
        <v>0.56180935797399978</v>
      </c>
      <c r="BN46" s="8">
        <f t="shared" si="169"/>
        <v>0.43636387134437321</v>
      </c>
    </row>
    <row r="47" spans="1:66" x14ac:dyDescent="0.25">
      <c r="A47" t="s">
        <v>89</v>
      </c>
      <c r="B47" t="s">
        <v>94</v>
      </c>
      <c r="C47" t="s">
        <v>121</v>
      </c>
      <c r="D47" t="s">
        <v>479</v>
      </c>
      <c r="E47">
        <f>VLOOKUP(A47,home!$A$2:$E$405,3,FALSE)</f>
        <v>1.3980999999999999</v>
      </c>
      <c r="F47">
        <f>VLOOKUP(B47,home!$B$2:$E$405,3,FALSE)</f>
        <v>1.1444000000000001</v>
      </c>
      <c r="G47">
        <f>VLOOKUP(C47,away!$B$2:$E$405,4,FALSE)</f>
        <v>1.4305000000000001</v>
      </c>
      <c r="H47">
        <f>VLOOKUP(A47,away!$A$2:$E$405,3,FALSE)</f>
        <v>1.1943999999999999</v>
      </c>
      <c r="I47">
        <f>VLOOKUP(C47,away!$B$2:$E$405,3,FALSE)</f>
        <v>0.83720000000000006</v>
      </c>
      <c r="J47">
        <f>VLOOKUP(B47,home!$B$2:$E$405,4,FALSE)</f>
        <v>1.8419000000000001</v>
      </c>
      <c r="K47" s="3">
        <f t="shared" si="114"/>
        <v>2.2887794580200005</v>
      </c>
      <c r="L47" s="3">
        <f t="shared" si="115"/>
        <v>1.8418109993920002</v>
      </c>
      <c r="M47" s="5">
        <f t="shared" si="116"/>
        <v>1.6073385370596688E-2</v>
      </c>
      <c r="N47" s="5">
        <f t="shared" si="117"/>
        <v>3.6788434257060888E-2</v>
      </c>
      <c r="O47" s="5">
        <f t="shared" si="118"/>
        <v>2.9604137973031439E-2</v>
      </c>
      <c r="P47" s="5">
        <f t="shared" si="119"/>
        <v>6.7757342865064213E-2</v>
      </c>
      <c r="Q47" s="5">
        <f t="shared" si="120"/>
        <v>4.2100306310140133E-2</v>
      </c>
      <c r="R47" s="5">
        <f t="shared" si="121"/>
        <v>2.7262613473123854E-2</v>
      </c>
      <c r="S47" s="5">
        <f t="shared" si="122"/>
        <v>7.1407755837988682E-2</v>
      </c>
      <c r="T47" s="5">
        <f t="shared" si="123"/>
        <v>7.7540807239788526E-2</v>
      </c>
      <c r="U47" s="5">
        <f t="shared" si="124"/>
        <v>6.2398109689225177E-2</v>
      </c>
      <c r="V47" s="5">
        <f t="shared" si="125"/>
        <v>3.3446592916610784E-2</v>
      </c>
      <c r="W47" s="5">
        <f t="shared" si="126"/>
        <v>3.211943875299951E-2</v>
      </c>
      <c r="X47" s="5">
        <f t="shared" si="127"/>
        <v>5.9157935589572171E-2</v>
      </c>
      <c r="Y47" s="5">
        <f t="shared" si="128"/>
        <v>5.4478868235098753E-2</v>
      </c>
      <c r="Z47" s="5">
        <f t="shared" si="129"/>
        <v>1.6737527122324021E-2</v>
      </c>
      <c r="AA47" s="5">
        <f t="shared" si="130"/>
        <v>3.8308508255627829E-2</v>
      </c>
      <c r="AB47" s="5">
        <f t="shared" si="131"/>
        <v>4.38398633814353E-2</v>
      </c>
      <c r="AC47" s="5">
        <f t="shared" si="132"/>
        <v>8.8121303153749376E-3</v>
      </c>
      <c r="AD47" s="5">
        <f t="shared" si="133"/>
        <v>1.8378577905249209E-2</v>
      </c>
      <c r="AE47" s="5">
        <f t="shared" si="134"/>
        <v>3.3849866939070779E-2</v>
      </c>
      <c r="AF47" s="5">
        <f t="shared" si="135"/>
        <v>3.1172528628168092E-2</v>
      </c>
      <c r="AG47" s="5">
        <f t="shared" si="136"/>
        <v>1.9137968702074008E-2</v>
      </c>
      <c r="AH47" s="5">
        <f t="shared" si="137"/>
        <v>7.7068403891295796E-3</v>
      </c>
      <c r="AI47" s="5">
        <f t="shared" si="138"/>
        <v>1.7639257968878649E-2</v>
      </c>
      <c r="AJ47" s="5">
        <f t="shared" si="139"/>
        <v>2.0186185646942526E-2</v>
      </c>
      <c r="AK47" s="5">
        <f t="shared" si="140"/>
        <v>1.5400575681500077E-2</v>
      </c>
      <c r="AL47" s="5">
        <f t="shared" si="141"/>
        <v>1.485901125080336E-3</v>
      </c>
      <c r="AM47" s="5">
        <f t="shared" si="142"/>
        <v>8.4129023154309243E-3</v>
      </c>
      <c r="AN47" s="5">
        <f t="shared" si="143"/>
        <v>1.5494976021371102E-2</v>
      </c>
      <c r="AO47" s="5">
        <f t="shared" si="144"/>
        <v>1.4269408635738296E-2</v>
      </c>
      <c r="AP47" s="5">
        <f t="shared" si="145"/>
        <v>8.7605179267073313E-3</v>
      </c>
      <c r="AQ47" s="5">
        <f t="shared" si="146"/>
        <v>4.0338045694450911E-3</v>
      </c>
      <c r="AR47" s="5">
        <f t="shared" si="147"/>
        <v>2.8389086798514761E-3</v>
      </c>
      <c r="AS47" s="5">
        <f t="shared" si="148"/>
        <v>6.4976358696387368E-3</v>
      </c>
      <c r="AT47" s="5">
        <f t="shared" si="149"/>
        <v>7.4358277520615327E-3</v>
      </c>
      <c r="AU47" s="5">
        <f t="shared" si="150"/>
        <v>5.6729899374311577E-3</v>
      </c>
      <c r="AV47" s="5">
        <f t="shared" si="151"/>
        <v>3.246055708586651E-3</v>
      </c>
      <c r="AW47" s="5">
        <f t="shared" si="152"/>
        <v>1.7399486043803323E-4</v>
      </c>
      <c r="AX47" s="5">
        <f t="shared" si="153"/>
        <v>3.2092130003145312E-3</v>
      </c>
      <c r="AY47" s="5">
        <f t="shared" si="154"/>
        <v>5.9107638033711061E-3</v>
      </c>
      <c r="AZ47" s="5">
        <f t="shared" si="155"/>
        <v>5.4432548939284987E-3</v>
      </c>
      <c r="BA47" s="5">
        <f t="shared" si="156"/>
        <v>3.3418155787106156E-3</v>
      </c>
      <c r="BB47" s="5">
        <f t="shared" si="157"/>
        <v>1.5387481727021886E-3</v>
      </c>
      <c r="BC47" s="5">
        <f t="shared" si="158"/>
        <v>5.6681666195544645E-4</v>
      </c>
      <c r="BD47" s="5">
        <f t="shared" si="159"/>
        <v>8.7145553880331288E-4</v>
      </c>
      <c r="BE47" s="5">
        <f t="shared" si="160"/>
        <v>1.994569535790774E-3</v>
      </c>
      <c r="BF47" s="5">
        <f t="shared" si="161"/>
        <v>2.2825648905552059E-3</v>
      </c>
      <c r="BG47" s="5">
        <f t="shared" si="162"/>
        <v>1.7414292110334755E-3</v>
      </c>
      <c r="BH47" s="5">
        <f t="shared" si="163"/>
        <v>9.9643685145234901E-4</v>
      </c>
      <c r="BI47" s="5">
        <f t="shared" si="164"/>
        <v>4.5612483936365234E-4</v>
      </c>
      <c r="BJ47" s="8">
        <f t="shared" si="165"/>
        <v>0.47570695413889713</v>
      </c>
      <c r="BK47" s="8">
        <f t="shared" si="166"/>
        <v>0.20489387223408678</v>
      </c>
      <c r="BL47" s="8">
        <f t="shared" si="167"/>
        <v>0.29638009127346271</v>
      </c>
      <c r="BM47" s="8">
        <f t="shared" si="168"/>
        <v>0.76839545557682021</v>
      </c>
      <c r="BN47" s="8">
        <f t="shared" si="169"/>
        <v>0.21958622024901722</v>
      </c>
    </row>
    <row r="48" spans="1:66" x14ac:dyDescent="0.25">
      <c r="A48" t="s">
        <v>89</v>
      </c>
      <c r="B48" t="s">
        <v>120</v>
      </c>
      <c r="C48" t="s">
        <v>105</v>
      </c>
      <c r="D48" t="s">
        <v>479</v>
      </c>
      <c r="E48">
        <f>VLOOKUP(A48,home!$A$2:$E$405,3,FALSE)</f>
        <v>1.3980999999999999</v>
      </c>
      <c r="F48">
        <f>VLOOKUP(B48,home!$B$2:$E$405,3,FALSE)</f>
        <v>1.2875000000000001</v>
      </c>
      <c r="G48">
        <f>VLOOKUP(C48,away!$B$2:$E$405,4,FALSE)</f>
        <v>0.85829999999999995</v>
      </c>
      <c r="H48">
        <f>VLOOKUP(A48,away!$A$2:$E$405,3,FALSE)</f>
        <v>1.1943999999999999</v>
      </c>
      <c r="I48">
        <f>VLOOKUP(C48,away!$B$2:$E$405,3,FALSE)</f>
        <v>1.0046999999999999</v>
      </c>
      <c r="J48">
        <f>VLOOKUP(B48,home!$B$2:$E$405,4,FALSE)</f>
        <v>1.1720999999999999</v>
      </c>
      <c r="K48" s="3">
        <f t="shared" si="114"/>
        <v>1.5449861336249999</v>
      </c>
      <c r="L48" s="3">
        <f t="shared" si="115"/>
        <v>1.4065360343279998</v>
      </c>
      <c r="M48" s="5">
        <f t="shared" si="116"/>
        <v>5.2260096730039944E-2</v>
      </c>
      <c r="N48" s="5">
        <f t="shared" si="117"/>
        <v>8.0741124789812921E-2</v>
      </c>
      <c r="O48" s="5">
        <f t="shared" si="118"/>
        <v>7.3505709208268058E-2</v>
      </c>
      <c r="P48" s="5">
        <f t="shared" si="119"/>
        <v>0.11356530146904563</v>
      </c>
      <c r="Q48" s="5">
        <f t="shared" si="120"/>
        <v>6.2371959106773366E-2</v>
      </c>
      <c r="R48" s="5">
        <f t="shared" si="121"/>
        <v>5.1694214365132253E-2</v>
      </c>
      <c r="S48" s="5">
        <f t="shared" si="122"/>
        <v>6.1696583553880857E-2</v>
      </c>
      <c r="T48" s="5">
        <f t="shared" si="123"/>
        <v>8.7728408015309178E-2</v>
      </c>
      <c r="U48" s="5">
        <f t="shared" si="124"/>
        <v>7.9866844382767616E-2</v>
      </c>
      <c r="V48" s="5">
        <f t="shared" si="125"/>
        <v>1.4896836633418835E-2</v>
      </c>
      <c r="W48" s="5">
        <f t="shared" si="126"/>
        <v>3.2121270648996787E-2</v>
      </c>
      <c r="X48" s="5">
        <f t="shared" si="127"/>
        <v>4.517972463621632E-2</v>
      </c>
      <c r="Y48" s="5">
        <f t="shared" si="128"/>
        <v>3.1773455360927377E-2</v>
      </c>
      <c r="Z48" s="5">
        <f t="shared" si="129"/>
        <v>2.4236591756944873E-2</v>
      </c>
      <c r="AA48" s="5">
        <f t="shared" si="130"/>
        <v>3.7445198190809804E-2</v>
      </c>
      <c r="AB48" s="5">
        <f t="shared" si="131"/>
        <v>2.892615598782055E-2</v>
      </c>
      <c r="AC48" s="5">
        <f t="shared" si="132"/>
        <v>2.0232498706762819E-3</v>
      </c>
      <c r="AD48" s="5">
        <f t="shared" si="133"/>
        <v>1.2406729436778934E-2</v>
      </c>
      <c r="AE48" s="5">
        <f t="shared" si="134"/>
        <v>1.7450512020987501E-2</v>
      </c>
      <c r="AF48" s="5">
        <f t="shared" si="135"/>
        <v>1.2272386987496426E-2</v>
      </c>
      <c r="AG48" s="5">
        <f t="shared" si="136"/>
        <v>5.7538515083772552E-3</v>
      </c>
      <c r="AH48" s="5">
        <f t="shared" si="137"/>
        <v>8.5224099138599858E-3</v>
      </c>
      <c r="AI48" s="5">
        <f t="shared" si="138"/>
        <v>1.316700514198191E-2</v>
      </c>
      <c r="AJ48" s="5">
        <f t="shared" si="139"/>
        <v>1.0171420182865563E-2</v>
      </c>
      <c r="AK48" s="5">
        <f t="shared" si="140"/>
        <v>5.2382343806002514E-3</v>
      </c>
      <c r="AL48" s="5">
        <f t="shared" si="141"/>
        <v>1.7586724547984494E-4</v>
      </c>
      <c r="AM48" s="5">
        <f t="shared" si="142"/>
        <v>3.8336449886921136E-3</v>
      </c>
      <c r="AN48" s="5">
        <f t="shared" si="143"/>
        <v>5.3921598194164155E-3</v>
      </c>
      <c r="AO48" s="5">
        <f t="shared" si="144"/>
        <v>3.7921335444323747E-3</v>
      </c>
      <c r="AP48" s="5">
        <f t="shared" si="145"/>
        <v>1.7779241590760309E-3</v>
      </c>
      <c r="AQ48" s="5">
        <f t="shared" si="146"/>
        <v>6.2517859901068632E-4</v>
      </c>
      <c r="AR48" s="5">
        <f t="shared" si="147"/>
        <v>2.3974153286316488E-3</v>
      </c>
      <c r="AS48" s="5">
        <f t="shared" si="148"/>
        <v>3.7039734392759201E-3</v>
      </c>
      <c r="AT48" s="5">
        <f t="shared" si="149"/>
        <v>2.8612938014982991E-3</v>
      </c>
      <c r="AU48" s="5">
        <f t="shared" si="150"/>
        <v>1.4735530825140115E-3</v>
      </c>
      <c r="AV48" s="5">
        <f t="shared" si="151"/>
        <v>5.6915476991113072E-4</v>
      </c>
      <c r="AW48" s="5">
        <f t="shared" si="152"/>
        <v>1.0615926661460269E-5</v>
      </c>
      <c r="AX48" s="5">
        <f t="shared" si="153"/>
        <v>9.8715472479504892E-4</v>
      </c>
      <c r="AY48" s="5">
        <f t="shared" si="154"/>
        <v>1.3884686918813761E-3</v>
      </c>
      <c r="AZ48" s="5">
        <f t="shared" si="155"/>
        <v>9.7646562383370814E-4</v>
      </c>
      <c r="BA48" s="5">
        <f t="shared" si="156"/>
        <v>4.5781136206822666E-4</v>
      </c>
      <c r="BB48" s="5">
        <f t="shared" si="157"/>
        <v>1.6098204441843597E-4</v>
      </c>
      <c r="BC48" s="5">
        <f t="shared" si="158"/>
        <v>4.5285409270864124E-5</v>
      </c>
      <c r="BD48" s="5">
        <f t="shared" si="159"/>
        <v>5.6200850816178578E-4</v>
      </c>
      <c r="BE48" s="5">
        <f t="shared" si="160"/>
        <v>8.6829535208923173E-4</v>
      </c>
      <c r="BF48" s="5">
        <f t="shared" si="161"/>
        <v>6.7075213943445025E-4</v>
      </c>
      <c r="BG48" s="5">
        <f t="shared" si="162"/>
        <v>3.4543425150850932E-4</v>
      </c>
      <c r="BH48" s="5">
        <f t="shared" si="163"/>
        <v>1.334227821649444E-4</v>
      </c>
      <c r="BI48" s="5">
        <f t="shared" si="164"/>
        <v>4.1227269670901627E-5</v>
      </c>
      <c r="BJ48" s="8">
        <f t="shared" si="165"/>
        <v>0.40723663147857131</v>
      </c>
      <c r="BK48" s="8">
        <f t="shared" si="166"/>
        <v>0.2460064041944228</v>
      </c>
      <c r="BL48" s="8">
        <f t="shared" si="167"/>
        <v>0.32216372247896685</v>
      </c>
      <c r="BM48" s="8">
        <f t="shared" si="168"/>
        <v>0.56412709147461348</v>
      </c>
      <c r="BN48" s="8">
        <f t="shared" si="169"/>
        <v>0.43413840566907219</v>
      </c>
    </row>
    <row r="49" spans="1:66" x14ac:dyDescent="0.25">
      <c r="A49" t="s">
        <v>89</v>
      </c>
      <c r="B49" t="s">
        <v>116</v>
      </c>
      <c r="C49" t="s">
        <v>104</v>
      </c>
      <c r="D49" t="s">
        <v>479</v>
      </c>
      <c r="E49">
        <f>VLOOKUP(A49,home!$A$2:$E$405,3,FALSE)</f>
        <v>1.3980999999999999</v>
      </c>
      <c r="F49">
        <f>VLOOKUP(B49,home!$B$2:$E$405,3,FALSE)</f>
        <v>0.89410000000000001</v>
      </c>
      <c r="G49">
        <f>VLOOKUP(C49,away!$B$2:$E$405,4,FALSE)</f>
        <v>1.2875000000000001</v>
      </c>
      <c r="H49">
        <f>VLOOKUP(A49,away!$A$2:$E$405,3,FALSE)</f>
        <v>1.1943999999999999</v>
      </c>
      <c r="I49">
        <f>VLOOKUP(C49,away!$B$2:$E$405,3,FALSE)</f>
        <v>0.83720000000000006</v>
      </c>
      <c r="J49">
        <f>VLOOKUP(B49,home!$B$2:$E$405,4,FALSE)</f>
        <v>1.6745000000000001</v>
      </c>
      <c r="K49" s="3">
        <f t="shared" si="114"/>
        <v>1.6094280578750002</v>
      </c>
      <c r="L49" s="3">
        <f t="shared" si="115"/>
        <v>1.6744190881600001</v>
      </c>
      <c r="M49" s="5">
        <f t="shared" si="116"/>
        <v>3.7483773510569772E-2</v>
      </c>
      <c r="N49" s="5">
        <f t="shared" si="117"/>
        <v>6.032743680294269E-2</v>
      </c>
      <c r="O49" s="5">
        <f t="shared" si="118"/>
        <v>6.2763545862364198E-2</v>
      </c>
      <c r="P49" s="5">
        <f t="shared" si="119"/>
        <v>0.10101341172261333</v>
      </c>
      <c r="Q49" s="5">
        <f t="shared" si="120"/>
        <v>4.8546334725168443E-2</v>
      </c>
      <c r="R49" s="5">
        <f t="shared" si="121"/>
        <v>5.2546239616274124E-2</v>
      </c>
      <c r="S49" s="5">
        <f t="shared" si="122"/>
        <v>6.8054176462282623E-2</v>
      </c>
      <c r="T49" s="5">
        <f t="shared" si="123"/>
        <v>8.1286909524026688E-2</v>
      </c>
      <c r="U49" s="5">
        <f t="shared" si="124"/>
        <v>8.4569392374254454E-2</v>
      </c>
      <c r="V49" s="5">
        <f t="shared" si="125"/>
        <v>2.0377364219834361E-2</v>
      </c>
      <c r="W49" s="5">
        <f t="shared" si="126"/>
        <v>2.6043944404559177E-2</v>
      </c>
      <c r="X49" s="5">
        <f t="shared" si="127"/>
        <v>4.3608477641971718E-2</v>
      </c>
      <c r="Y49" s="5">
        <f t="shared" si="128"/>
        <v>3.6509433684658026E-2</v>
      </c>
      <c r="Z49" s="5">
        <f t="shared" si="129"/>
        <v>2.9328142208172862E-2</v>
      </c>
      <c r="AA49" s="5">
        <f t="shared" si="130"/>
        <v>4.7201534955181472E-2</v>
      </c>
      <c r="AB49" s="5">
        <f t="shared" si="131"/>
        <v>3.7983737365818331E-2</v>
      </c>
      <c r="AC49" s="5">
        <f t="shared" si="132"/>
        <v>3.4321302409350361E-3</v>
      </c>
      <c r="AD49" s="5">
        <f t="shared" si="133"/>
        <v>1.0478963715608542E-2</v>
      </c>
      <c r="AE49" s="5">
        <f t="shared" si="134"/>
        <v>1.754617686955098E-2</v>
      </c>
      <c r="AF49" s="5">
        <f t="shared" si="135"/>
        <v>1.4689826737303823E-2</v>
      </c>
      <c r="AG49" s="5">
        <f t="shared" si="136"/>
        <v>8.1989754302348849E-3</v>
      </c>
      <c r="AH49" s="5">
        <f t="shared" si="137"/>
        <v>1.2276900283408906E-2</v>
      </c>
      <c r="AI49" s="5">
        <f t="shared" si="138"/>
        <v>1.9758787779851836E-2</v>
      </c>
      <c r="AJ49" s="5">
        <f t="shared" si="139"/>
        <v>1.5900173721245619E-2</v>
      </c>
      <c r="AK49" s="5">
        <f t="shared" si="140"/>
        <v>8.5300619040198176E-3</v>
      </c>
      <c r="AL49" s="5">
        <f t="shared" si="141"/>
        <v>3.6996401657953893E-4</v>
      </c>
      <c r="AM49" s="5">
        <f t="shared" si="142"/>
        <v>3.3730276442708899E-3</v>
      </c>
      <c r="AN49" s="5">
        <f t="shared" si="143"/>
        <v>5.6478618724585365E-3</v>
      </c>
      <c r="AO49" s="5">
        <f t="shared" si="144"/>
        <v>4.7284438632678285E-3</v>
      </c>
      <c r="AP49" s="5">
        <f t="shared" si="145"/>
        <v>2.6391322206495548E-3</v>
      </c>
      <c r="AQ49" s="5">
        <f t="shared" si="146"/>
        <v>1.1047533416084262E-3</v>
      </c>
      <c r="AR49" s="5">
        <f t="shared" si="147"/>
        <v>4.111335235595359E-3</v>
      </c>
      <c r="AS49" s="5">
        <f t="shared" si="148"/>
        <v>6.6168982834972955E-3</v>
      </c>
      <c r="AT49" s="5">
        <f t="shared" si="149"/>
        <v>5.3247108767827383E-3</v>
      </c>
      <c r="AU49" s="5">
        <f t="shared" si="150"/>
        <v>2.8565796950554443E-3</v>
      </c>
      <c r="AV49" s="5">
        <f t="shared" si="151"/>
        <v>1.1493648776945613E-3</v>
      </c>
      <c r="AW49" s="5">
        <f t="shared" si="152"/>
        <v>2.7694448401165871E-5</v>
      </c>
      <c r="AX49" s="5">
        <f t="shared" si="153"/>
        <v>9.0477422177959784E-4</v>
      </c>
      <c r="AY49" s="5">
        <f t="shared" si="154"/>
        <v>1.5149712274228678E-3</v>
      </c>
      <c r="AZ49" s="5">
        <f t="shared" si="155"/>
        <v>1.2683483706050177E-3</v>
      </c>
      <c r="BA49" s="5">
        <f t="shared" si="156"/>
        <v>7.0791557405922511E-4</v>
      </c>
      <c r="BB49" s="5">
        <f t="shared" si="157"/>
        <v>2.9633683750262776E-4</v>
      </c>
      <c r="BC49" s="5">
        <f t="shared" si="158"/>
        <v>9.9238411447873657E-5</v>
      </c>
      <c r="BD49" s="5">
        <f t="shared" si="159"/>
        <v>1.1473496993842749E-3</v>
      </c>
      <c r="BE49" s="5">
        <f t="shared" si="160"/>
        <v>1.8465767983834988E-3</v>
      </c>
      <c r="BF49" s="5">
        <f t="shared" si="161"/>
        <v>1.4859662551696955E-3</v>
      </c>
      <c r="BG49" s="5">
        <f t="shared" si="162"/>
        <v>7.9718526137518338E-4</v>
      </c>
      <c r="BH49" s="5">
        <f t="shared" si="163"/>
        <v>3.2075308174540901E-4</v>
      </c>
      <c r="BI49" s="5">
        <f t="shared" si="164"/>
        <v>1.0324580188218695E-4</v>
      </c>
      <c r="BJ49" s="8">
        <f t="shared" si="165"/>
        <v>0.36952128312109744</v>
      </c>
      <c r="BK49" s="8">
        <f t="shared" si="166"/>
        <v>0.23224579140023752</v>
      </c>
      <c r="BL49" s="8">
        <f t="shared" si="167"/>
        <v>0.36729033972898445</v>
      </c>
      <c r="BM49" s="8">
        <f t="shared" si="168"/>
        <v>0.63421753743953801</v>
      </c>
      <c r="BN49" s="8">
        <f t="shared" si="169"/>
        <v>0.36268074223993257</v>
      </c>
    </row>
    <row r="50" spans="1:66" x14ac:dyDescent="0.25">
      <c r="A50" t="s">
        <v>89</v>
      </c>
      <c r="B50" t="s">
        <v>81</v>
      </c>
      <c r="C50" t="s">
        <v>103</v>
      </c>
      <c r="D50" t="s">
        <v>479</v>
      </c>
      <c r="E50">
        <f>VLOOKUP(A50,home!$A$2:$E$405,3,FALSE)</f>
        <v>1.3980999999999999</v>
      </c>
      <c r="F50">
        <f>VLOOKUP(B50,home!$B$2:$E$405,3,FALSE)</f>
        <v>1.2875000000000001</v>
      </c>
      <c r="G50">
        <f>VLOOKUP(C50,away!$B$2:$E$405,4,FALSE)</f>
        <v>0.71530000000000005</v>
      </c>
      <c r="H50">
        <f>VLOOKUP(A50,away!$A$2:$E$405,3,FALSE)</f>
        <v>1.1943999999999999</v>
      </c>
      <c r="I50">
        <f>VLOOKUP(C50,away!$B$2:$E$405,3,FALSE)</f>
        <v>0.41860000000000003</v>
      </c>
      <c r="J50">
        <f>VLOOKUP(B50,home!$B$2:$E$405,4,FALSE)</f>
        <v>1.0046999999999999</v>
      </c>
      <c r="K50" s="3">
        <f t="shared" si="114"/>
        <v>1.287578447375</v>
      </c>
      <c r="L50" s="3">
        <f t="shared" si="115"/>
        <v>0.502325726448</v>
      </c>
      <c r="M50" s="5">
        <f t="shared" si="116"/>
        <v>0.16697616958840458</v>
      </c>
      <c r="N50" s="5">
        <f t="shared" si="117"/>
        <v>0.21499491718726266</v>
      </c>
      <c r="O50" s="5">
        <f t="shared" si="118"/>
        <v>8.3876425687999759E-2</v>
      </c>
      <c r="P50" s="5">
        <f t="shared" si="119"/>
        <v>0.10799747795871929</v>
      </c>
      <c r="Q50" s="5">
        <f t="shared" si="120"/>
        <v>0.13841141083274622</v>
      </c>
      <c r="R50" s="5">
        <f t="shared" si="121"/>
        <v>2.1066643232793083E-2</v>
      </c>
      <c r="S50" s="5">
        <f t="shared" si="122"/>
        <v>1.7462754227436202E-2</v>
      </c>
      <c r="T50" s="5">
        <f t="shared" si="123"/>
        <v>6.95276124952518E-2</v>
      </c>
      <c r="U50" s="5">
        <f t="shared" si="124"/>
        <v>2.7124955785082769E-2</v>
      </c>
      <c r="V50" s="5">
        <f t="shared" si="125"/>
        <v>1.25495846331771E-3</v>
      </c>
      <c r="W50" s="5">
        <f t="shared" si="126"/>
        <v>5.9405183153003541E-2</v>
      </c>
      <c r="X50" s="5">
        <f t="shared" si="127"/>
        <v>2.9840751782108987E-2</v>
      </c>
      <c r="Y50" s="5">
        <f t="shared" si="128"/>
        <v>7.4948886583511738E-3</v>
      </c>
      <c r="Z50" s="5">
        <f t="shared" si="129"/>
        <v>3.5274389552445435E-3</v>
      </c>
      <c r="AA50" s="5">
        <f t="shared" si="130"/>
        <v>4.5418543732038616E-3</v>
      </c>
      <c r="AB50" s="5">
        <f t="shared" si="131"/>
        <v>2.9239969010265913E-3</v>
      </c>
      <c r="AC50" s="5">
        <f t="shared" si="132"/>
        <v>5.0730423582055597E-5</v>
      </c>
      <c r="AD50" s="5">
        <f t="shared" si="133"/>
        <v>1.9122208372542953E-2</v>
      </c>
      <c r="AE50" s="5">
        <f t="shared" si="134"/>
        <v>9.6055772120276651E-3</v>
      </c>
      <c r="AF50" s="5">
        <f t="shared" si="135"/>
        <v>2.4125642754920756E-3</v>
      </c>
      <c r="AG50" s="5">
        <f t="shared" si="136"/>
        <v>4.0396436742968329E-4</v>
      </c>
      <c r="AH50" s="5">
        <f t="shared" si="137"/>
        <v>4.4298083392354723E-4</v>
      </c>
      <c r="AI50" s="5">
        <f t="shared" si="138"/>
        <v>5.7037257436016368E-4</v>
      </c>
      <c r="AJ50" s="5">
        <f t="shared" si="139"/>
        <v>3.6719971685997071E-4</v>
      </c>
      <c r="AK50" s="5">
        <f t="shared" si="140"/>
        <v>1.5759948043703357E-4</v>
      </c>
      <c r="AL50" s="5">
        <f t="shared" si="141"/>
        <v>1.3124646028579189E-6</v>
      </c>
      <c r="AM50" s="5">
        <f t="shared" si="142"/>
        <v>4.9242686733400173E-3</v>
      </c>
      <c r="AN50" s="5">
        <f t="shared" si="143"/>
        <v>2.473586838560653E-3</v>
      </c>
      <c r="AO50" s="5">
        <f t="shared" si="144"/>
        <v>6.2127315280609578E-4</v>
      </c>
      <c r="AP50" s="5">
        <f t="shared" si="145"/>
        <v>1.0402716260198714E-4</v>
      </c>
      <c r="AQ50" s="5">
        <f t="shared" si="146"/>
        <v>1.306388000609185E-5</v>
      </c>
      <c r="AR50" s="5">
        <f t="shared" si="147"/>
        <v>4.4504133840637357E-5</v>
      </c>
      <c r="AS50" s="5">
        <f t="shared" si="148"/>
        <v>5.7302563552297047E-5</v>
      </c>
      <c r="AT50" s="5">
        <f t="shared" si="149"/>
        <v>3.689077290463696E-5</v>
      </c>
      <c r="AU50" s="5">
        <f t="shared" si="150"/>
        <v>1.5833254699672058E-5</v>
      </c>
      <c r="AV50" s="5">
        <f t="shared" si="151"/>
        <v>5.0966393757741676E-6</v>
      </c>
      <c r="AW50" s="5">
        <f t="shared" si="152"/>
        <v>2.3580022654354178E-8</v>
      </c>
      <c r="AX50" s="5">
        <f t="shared" si="153"/>
        <v>1.0567303688127469E-3</v>
      </c>
      <c r="AY50" s="5">
        <f t="shared" si="154"/>
        <v>5.30822850173526E-4</v>
      </c>
      <c r="AZ50" s="5">
        <f t="shared" si="155"/>
        <v>1.3332298691430715E-4</v>
      </c>
      <c r="BA50" s="5">
        <f t="shared" si="156"/>
        <v>2.2323855417982182E-5</v>
      </c>
      <c r="BB50" s="5">
        <f t="shared" si="157"/>
        <v>2.8034617224895043E-6</v>
      </c>
      <c r="BC50" s="5">
        <f t="shared" si="158"/>
        <v>2.8165018926374042E-7</v>
      </c>
      <c r="BD50" s="5">
        <f t="shared" si="159"/>
        <v>3.7259285602395295E-6</v>
      </c>
      <c r="BE50" s="5">
        <f t="shared" si="160"/>
        <v>4.7974253106233821E-6</v>
      </c>
      <c r="BF50" s="5">
        <f t="shared" si="161"/>
        <v>3.0885307164249918E-6</v>
      </c>
      <c r="BG50" s="5">
        <f t="shared" si="162"/>
        <v>1.3255751948414958E-6</v>
      </c>
      <c r="BH50" s="5">
        <f t="shared" si="163"/>
        <v>4.2669551281320658E-7</v>
      </c>
      <c r="BI50" s="5">
        <f t="shared" si="164"/>
        <v>1.0988078917798161E-7</v>
      </c>
      <c r="BJ50" s="8">
        <f t="shared" si="165"/>
        <v>0.56110158321676207</v>
      </c>
      <c r="BK50" s="8">
        <f t="shared" si="166"/>
        <v>0.2942742259762362</v>
      </c>
      <c r="BL50" s="8">
        <f t="shared" si="167"/>
        <v>0.14124512998614394</v>
      </c>
      <c r="BM50" s="8">
        <f t="shared" si="168"/>
        <v>0.26629453437631007</v>
      </c>
      <c r="BN50" s="8">
        <f t="shared" si="169"/>
        <v>0.73332304448792562</v>
      </c>
    </row>
    <row r="51" spans="1:66" x14ac:dyDescent="0.25">
      <c r="A51" t="s">
        <v>89</v>
      </c>
      <c r="B51" t="s">
        <v>97</v>
      </c>
      <c r="C51" t="s">
        <v>115</v>
      </c>
      <c r="D51" t="s">
        <v>479</v>
      </c>
      <c r="E51">
        <f>VLOOKUP(A51,home!$A$2:$E$405,3,FALSE)</f>
        <v>1.3980999999999999</v>
      </c>
      <c r="F51">
        <f>VLOOKUP(B51,home!$B$2:$E$405,3,FALSE)</f>
        <v>1.4305000000000001</v>
      </c>
      <c r="G51">
        <f>VLOOKUP(C51,away!$B$2:$E$405,4,FALSE)</f>
        <v>0.53639999999999999</v>
      </c>
      <c r="H51">
        <f>VLOOKUP(A51,away!$A$2:$E$405,3,FALSE)</f>
        <v>1.1943999999999999</v>
      </c>
      <c r="I51">
        <f>VLOOKUP(C51,away!$B$2:$E$405,3,FALSE)</f>
        <v>0.62790000000000001</v>
      </c>
      <c r="J51">
        <f>VLOOKUP(B51,home!$B$2:$E$405,4,FALSE)</f>
        <v>0.62790000000000001</v>
      </c>
      <c r="K51" s="3">
        <f t="shared" si="114"/>
        <v>1.07279037162</v>
      </c>
      <c r="L51" s="3">
        <f t="shared" si="115"/>
        <v>0.47090224490400001</v>
      </c>
      <c r="M51" s="5">
        <f t="shared" si="116"/>
        <v>0.21359093401988241</v>
      </c>
      <c r="N51" s="5">
        <f t="shared" si="117"/>
        <v>0.22913829748185255</v>
      </c>
      <c r="O51" s="5">
        <f t="shared" si="118"/>
        <v>0.10058045032110476</v>
      </c>
      <c r="P51" s="5">
        <f t="shared" si="119"/>
        <v>0.10790173867768493</v>
      </c>
      <c r="Q51" s="5">
        <f t="shared" si="120"/>
        <v>0.12290867965396533</v>
      </c>
      <c r="R51" s="5">
        <f t="shared" si="121"/>
        <v>2.3681779924831742E-2</v>
      </c>
      <c r="S51" s="5">
        <f t="shared" si="122"/>
        <v>1.3627433747473128E-2</v>
      </c>
      <c r="T51" s="5">
        <f t="shared" si="123"/>
        <v>5.7877973167238861E-2</v>
      </c>
      <c r="U51" s="5">
        <f t="shared" si="124"/>
        <v>2.54055854861833E-2</v>
      </c>
      <c r="V51" s="5">
        <f t="shared" si="125"/>
        <v>7.6492208072341278E-4</v>
      </c>
      <c r="W51" s="5">
        <f t="shared" si="126"/>
        <v>4.3951749373767009E-2</v>
      </c>
      <c r="X51" s="5">
        <f t="shared" si="127"/>
        <v>2.0696977447564859E-2</v>
      </c>
      <c r="Y51" s="5">
        <f t="shared" si="128"/>
        <v>4.8731265713928768E-3</v>
      </c>
      <c r="Z51" s="5">
        <f t="shared" si="129"/>
        <v>3.7172677766419159E-3</v>
      </c>
      <c r="AA51" s="5">
        <f t="shared" si="130"/>
        <v>3.9878490795147324E-3</v>
      </c>
      <c r="AB51" s="5">
        <f t="shared" si="131"/>
        <v>2.139063047988542E-3</v>
      </c>
      <c r="AC51" s="5">
        <f t="shared" si="132"/>
        <v>2.4151429589506152E-5</v>
      </c>
      <c r="AD51" s="5">
        <f t="shared" si="133"/>
        <v>1.1787753386008151E-2</v>
      </c>
      <c r="AE51" s="5">
        <f t="shared" si="134"/>
        <v>5.5508795318459656E-3</v>
      </c>
      <c r="AF51" s="5">
        <f t="shared" si="135"/>
        <v>1.3069608163689649E-3</v>
      </c>
      <c r="AG51" s="5">
        <f t="shared" si="136"/>
        <v>2.0515026080990335E-4</v>
      </c>
      <c r="AH51" s="5">
        <f t="shared" si="137"/>
        <v>4.3761743523249485E-4</v>
      </c>
      <c r="AI51" s="5">
        <f t="shared" si="138"/>
        <v>4.6947177097045941E-4</v>
      </c>
      <c r="AJ51" s="5">
        <f t="shared" si="139"/>
        <v>2.5182239782224933E-4</v>
      </c>
      <c r="AK51" s="5">
        <f t="shared" si="140"/>
        <v>9.0050881247323453E-5</v>
      </c>
      <c r="AL51" s="5">
        <f t="shared" si="141"/>
        <v>4.8803218286724113E-7</v>
      </c>
      <c r="AM51" s="5">
        <f t="shared" si="142"/>
        <v>2.5291576671081202E-3</v>
      </c>
      <c r="AN51" s="5">
        <f t="shared" si="143"/>
        <v>1.1909860231573773E-3</v>
      </c>
      <c r="AO51" s="5">
        <f t="shared" si="144"/>
        <v>2.8041899597704817E-4</v>
      </c>
      <c r="AP51" s="5">
        <f t="shared" si="145"/>
        <v>4.4016644906439239E-5</v>
      </c>
      <c r="AQ51" s="5">
        <f t="shared" si="146"/>
        <v>5.181884224896115E-6</v>
      </c>
      <c r="AR51" s="5">
        <f t="shared" si="147"/>
        <v>4.1215006532022547E-5</v>
      </c>
      <c r="AS51" s="5">
        <f t="shared" si="148"/>
        <v>4.4215062173809201E-5</v>
      </c>
      <c r="AT51" s="5">
        <f t="shared" si="149"/>
        <v>2.3716746490321087E-5</v>
      </c>
      <c r="AU51" s="5">
        <f t="shared" si="150"/>
        <v>8.4810324269896304E-6</v>
      </c>
      <c r="AV51" s="5">
        <f t="shared" si="151"/>
        <v>2.2745924822678689E-6</v>
      </c>
      <c r="AW51" s="5">
        <f t="shared" si="152"/>
        <v>6.8484389595366625E-9</v>
      </c>
      <c r="AX51" s="5">
        <f t="shared" si="153"/>
        <v>4.5220933226374871E-4</v>
      </c>
      <c r="AY51" s="5">
        <f t="shared" si="154"/>
        <v>2.1294638972953807E-4</v>
      </c>
      <c r="AZ51" s="5">
        <f t="shared" si="155"/>
        <v>5.0138466483920793E-5</v>
      </c>
      <c r="BA51" s="5">
        <f t="shared" si="156"/>
        <v>7.8701054744407549E-6</v>
      </c>
      <c r="BB51" s="5">
        <f t="shared" si="157"/>
        <v>9.2651258388635301E-7</v>
      </c>
      <c r="BC51" s="5">
        <f t="shared" si="158"/>
        <v>8.7259371136777897E-8</v>
      </c>
      <c r="BD51" s="5">
        <f t="shared" si="159"/>
        <v>3.2347065166104038E-6</v>
      </c>
      <c r="BE51" s="5">
        <f t="shared" si="160"/>
        <v>3.470162006036111E-6</v>
      </c>
      <c r="BF51" s="5">
        <f t="shared" si="161"/>
        <v>1.8613781940185419E-6</v>
      </c>
      <c r="BG51" s="5">
        <f t="shared" si="162"/>
        <v>6.6562286816217216E-7</v>
      </c>
      <c r="BH51" s="5">
        <f t="shared" si="163"/>
        <v>1.7851845102361669E-7</v>
      </c>
      <c r="BI51" s="5">
        <f t="shared" si="164"/>
        <v>3.8302575082930517E-8</v>
      </c>
      <c r="BJ51" s="8">
        <f t="shared" si="165"/>
        <v>0.50307148697209514</v>
      </c>
      <c r="BK51" s="8">
        <f t="shared" si="166"/>
        <v>0.33612261437726576</v>
      </c>
      <c r="BL51" s="8">
        <f t="shared" si="167"/>
        <v>0.15717304147561195</v>
      </c>
      <c r="BM51" s="8">
        <f t="shared" si="168"/>
        <v>0.20206959098100241</v>
      </c>
      <c r="BN51" s="8">
        <f t="shared" si="169"/>
        <v>0.79780188007932173</v>
      </c>
    </row>
    <row r="52" spans="1:66" x14ac:dyDescent="0.25">
      <c r="A52" t="s">
        <v>89</v>
      </c>
      <c r="B52" t="s">
        <v>330</v>
      </c>
      <c r="C52" t="s">
        <v>125</v>
      </c>
      <c r="D52" t="s">
        <v>479</v>
      </c>
      <c r="E52">
        <f>VLOOKUP(A52,home!$A$2:$E$405,3,FALSE)</f>
        <v>1.3980999999999999</v>
      </c>
      <c r="F52">
        <f>VLOOKUP(B52,home!$B$2:$E$405,3,FALSE)</f>
        <v>1.0729</v>
      </c>
      <c r="G52">
        <f>VLOOKUP(C52,away!$B$2:$E$405,4,FALSE)</f>
        <v>1.0729</v>
      </c>
      <c r="H52">
        <f>VLOOKUP(A52,away!$A$2:$E$405,3,FALSE)</f>
        <v>1.1943999999999999</v>
      </c>
      <c r="I52">
        <f>VLOOKUP(C52,away!$B$2:$E$405,3,FALSE)</f>
        <v>0.83720000000000006</v>
      </c>
      <c r="J52">
        <f>VLOOKUP(B52,home!$B$2:$E$405,4,FALSE)</f>
        <v>0.83720000000000006</v>
      </c>
      <c r="K52" s="3">
        <f t="shared" si="114"/>
        <v>1.6093730566209996</v>
      </c>
      <c r="L52" s="3">
        <f t="shared" si="115"/>
        <v>0.83715954649600011</v>
      </c>
      <c r="M52" s="5">
        <f t="shared" si="116"/>
        <v>8.6593319959349851E-2</v>
      </c>
      <c r="N52" s="5">
        <f t="shared" si="117"/>
        <v>0.13936095602593909</v>
      </c>
      <c r="O52" s="5">
        <f t="shared" si="118"/>
        <v>7.2492424466752359E-2</v>
      </c>
      <c r="P52" s="5">
        <f t="shared" si="119"/>
        <v>0.11666735474592417</v>
      </c>
      <c r="Q52" s="5">
        <f t="shared" si="120"/>
        <v>0.1121418838865452</v>
      </c>
      <c r="R52" s="5">
        <f t="shared" si="121"/>
        <v>3.0343862595490972E-2</v>
      </c>
      <c r="S52" s="5">
        <f t="shared" si="122"/>
        <v>3.9296540627501521E-2</v>
      </c>
      <c r="T52" s="5">
        <f t="shared" si="123"/>
        <v>9.3880648657667265E-2</v>
      </c>
      <c r="U52" s="5">
        <f t="shared" si="124"/>
        <v>4.8834594894992915E-2</v>
      </c>
      <c r="V52" s="5">
        <f t="shared" si="125"/>
        <v>5.8827009440714575E-3</v>
      </c>
      <c r="W52" s="5">
        <f t="shared" si="126"/>
        <v>6.0159375481908819E-2</v>
      </c>
      <c r="X52" s="5">
        <f t="shared" si="127"/>
        <v>5.036299549591737E-2</v>
      </c>
      <c r="Y52" s="5">
        <f t="shared" si="128"/>
        <v>2.1080931234771141E-2</v>
      </c>
      <c r="Z52" s="5">
        <f t="shared" si="129"/>
        <v>8.4675514164593881E-3</v>
      </c>
      <c r="AA52" s="5">
        <f t="shared" si="130"/>
        <v>1.362744910520272E-2</v>
      </c>
      <c r="AB52" s="5">
        <f t="shared" si="131"/>
        <v>1.0965824710193608E-2</v>
      </c>
      <c r="AC52" s="5">
        <f t="shared" si="132"/>
        <v>4.9536092840962752E-4</v>
      </c>
      <c r="AD52" s="5">
        <f t="shared" si="133"/>
        <v>2.4204719500932503E-2</v>
      </c>
      <c r="AE52" s="5">
        <f t="shared" si="134"/>
        <v>2.0263212000463545E-2</v>
      </c>
      <c r="AF52" s="5">
        <f t="shared" si="135"/>
        <v>8.481770684430184E-3</v>
      </c>
      <c r="AG52" s="5">
        <f t="shared" si="136"/>
        <v>2.3668650998868806E-3</v>
      </c>
      <c r="AH52" s="5">
        <f t="shared" si="137"/>
        <v>1.7721728759336754E-3</v>
      </c>
      <c r="AI52" s="5">
        <f t="shared" si="138"/>
        <v>2.8520872782022066E-3</v>
      </c>
      <c r="AJ52" s="5">
        <f t="shared" si="139"/>
        <v>2.2950362103350773E-3</v>
      </c>
      <c r="AK52" s="5">
        <f t="shared" si="140"/>
        <v>1.2311898136276127E-3</v>
      </c>
      <c r="AL52" s="5">
        <f t="shared" si="141"/>
        <v>2.669603114381864E-5</v>
      </c>
      <c r="AM52" s="5">
        <f t="shared" si="142"/>
        <v>7.7908846815739332E-3</v>
      </c>
      <c r="AN52" s="5">
        <f t="shared" si="143"/>
        <v>6.5222134868290673E-3</v>
      </c>
      <c r="AO52" s="5">
        <f t="shared" si="144"/>
        <v>2.7300666423919588E-3</v>
      </c>
      <c r="AP52" s="5">
        <f t="shared" si="145"/>
        <v>7.6183378408290349E-4</v>
      </c>
      <c r="AQ52" s="5">
        <f t="shared" si="146"/>
        <v>1.5944410629704372E-4</v>
      </c>
      <c r="AR52" s="5">
        <f t="shared" si="147"/>
        <v>2.9671828822582972E-4</v>
      </c>
      <c r="AS52" s="5">
        <f t="shared" si="148"/>
        <v>4.7753041847735432E-4</v>
      </c>
      <c r="AT52" s="5">
        <f t="shared" si="149"/>
        <v>3.8426229460720253E-4</v>
      </c>
      <c r="AU52" s="5">
        <f t="shared" si="150"/>
        <v>2.0614046120539752E-4</v>
      </c>
      <c r="AV52" s="5">
        <f t="shared" si="151"/>
        <v>8.2939226035848309E-5</v>
      </c>
      <c r="AW52" s="5">
        <f t="shared" si="152"/>
        <v>9.9910046218416897E-7</v>
      </c>
      <c r="AX52" s="5">
        <f t="shared" si="153"/>
        <v>2.0897399822943953E-3</v>
      </c>
      <c r="AY52" s="5">
        <f t="shared" si="154"/>
        <v>1.7494457758721353E-3</v>
      </c>
      <c r="AZ52" s="5">
        <f t="shared" si="155"/>
        <v>7.3228261617422981E-4</v>
      </c>
      <c r="BA52" s="5">
        <f t="shared" si="156"/>
        <v>2.0434579428777429E-4</v>
      </c>
      <c r="BB52" s="5">
        <f t="shared" si="157"/>
        <v>4.2767508118579499E-5</v>
      </c>
      <c r="BC52" s="5">
        <f t="shared" si="158"/>
        <v>7.1606455402628057E-6</v>
      </c>
      <c r="BD52" s="5">
        <f t="shared" si="159"/>
        <v>4.1400091268034163E-5</v>
      </c>
      <c r="BE52" s="5">
        <f t="shared" si="160"/>
        <v>6.662819142842449E-5</v>
      </c>
      <c r="BF52" s="5">
        <f t="shared" si="161"/>
        <v>5.3614808048146324E-5</v>
      </c>
      <c r="BG52" s="5">
        <f t="shared" si="162"/>
        <v>2.8762075836197805E-5</v>
      </c>
      <c r="BH52" s="5">
        <f t="shared" si="163"/>
        <v>1.1572227475816665E-5</v>
      </c>
      <c r="BI52" s="5">
        <f t="shared" si="164"/>
        <v>3.7248062209337166E-6</v>
      </c>
      <c r="BJ52" s="8">
        <f t="shared" si="165"/>
        <v>0.55509354309192438</v>
      </c>
      <c r="BK52" s="8">
        <f t="shared" si="166"/>
        <v>0.25071141901227262</v>
      </c>
      <c r="BL52" s="8">
        <f t="shared" si="167"/>
        <v>0.18606793483956033</v>
      </c>
      <c r="BM52" s="8">
        <f t="shared" si="168"/>
        <v>0.44099220000480488</v>
      </c>
      <c r="BN52" s="8">
        <f t="shared" si="169"/>
        <v>0.55759980168000156</v>
      </c>
    </row>
    <row r="53" spans="1:66" x14ac:dyDescent="0.25">
      <c r="A53" t="s">
        <v>89</v>
      </c>
      <c r="B53" t="s">
        <v>127</v>
      </c>
      <c r="C53" t="s">
        <v>350</v>
      </c>
      <c r="D53" t="s">
        <v>479</v>
      </c>
      <c r="E53">
        <f>VLOOKUP(A53,home!$A$2:$E$405,3,FALSE)</f>
        <v>1.3980999999999999</v>
      </c>
      <c r="F53">
        <f>VLOOKUP(B53,home!$B$2:$E$405,3,FALSE)</f>
        <v>0.17879999999999999</v>
      </c>
      <c r="G53">
        <f>VLOOKUP(C53,away!$B$2:$E$405,4,FALSE)</f>
        <v>0.57220000000000004</v>
      </c>
      <c r="H53">
        <f>VLOOKUP(A53,away!$A$2:$E$405,3,FALSE)</f>
        <v>1.1943999999999999</v>
      </c>
      <c r="I53">
        <f>VLOOKUP(C53,away!$B$2:$E$405,3,FALSE)</f>
        <v>1.0046999999999999</v>
      </c>
      <c r="J53">
        <f>VLOOKUP(B53,home!$B$2:$E$405,4,FALSE)</f>
        <v>1.6745000000000001</v>
      </c>
      <c r="K53" s="3">
        <f t="shared" si="114"/>
        <v>0.14303871621600001</v>
      </c>
      <c r="L53" s="3">
        <f t="shared" si="115"/>
        <v>2.0094229071599998</v>
      </c>
      <c r="M53" s="5">
        <f t="shared" si="116"/>
        <v>0.1161977702814764</v>
      </c>
      <c r="N53" s="5">
        <f t="shared" si="117"/>
        <v>1.6620779888224062E-2</v>
      </c>
      <c r="O53" s="5">
        <f t="shared" si="118"/>
        <v>0.23349046136451412</v>
      </c>
      <c r="P53" s="5">
        <f t="shared" si="119"/>
        <v>3.3398175842261651E-2</v>
      </c>
      <c r="Q53" s="5">
        <f t="shared" si="120"/>
        <v>1.1887075088601409E-3</v>
      </c>
      <c r="R53" s="5">
        <f t="shared" si="121"/>
        <v>0.23459054083460587</v>
      </c>
      <c r="S53" s="5">
        <f t="shared" si="122"/>
        <v>2.3998699520838547E-3</v>
      </c>
      <c r="T53" s="5">
        <f t="shared" si="123"/>
        <v>2.3886160982166654E-3</v>
      </c>
      <c r="U53" s="5">
        <f t="shared" si="124"/>
        <v>3.3555529797399154E-2</v>
      </c>
      <c r="V53" s="5">
        <f t="shared" si="125"/>
        <v>7.6642586231406195E-5</v>
      </c>
      <c r="W53" s="5">
        <f t="shared" si="126"/>
        <v>5.6677065341224693E-5</v>
      </c>
      <c r="X53" s="5">
        <f t="shared" si="127"/>
        <v>1.1388819340726098E-4</v>
      </c>
      <c r="Y53" s="5">
        <f t="shared" si="128"/>
        <v>1.1442477234380938E-4</v>
      </c>
      <c r="Z53" s="5">
        <f t="shared" si="129"/>
        <v>0.15713053551870346</v>
      </c>
      <c r="AA53" s="5">
        <f t="shared" si="130"/>
        <v>2.2475750078927933E-2</v>
      </c>
      <c r="AB53" s="5">
        <f t="shared" si="131"/>
        <v>1.6074512186407561E-3</v>
      </c>
      <c r="AC53" s="5">
        <f t="shared" si="132"/>
        <v>1.3768135168178986E-6</v>
      </c>
      <c r="AD53" s="5">
        <f t="shared" si="133"/>
        <v>2.0267536663247813E-6</v>
      </c>
      <c r="AE53" s="5">
        <f t="shared" si="134"/>
        <v>4.0726052442835305E-6</v>
      </c>
      <c r="AF53" s="5">
        <f t="shared" si="135"/>
        <v>4.0917931348416376E-6</v>
      </c>
      <c r="AG53" s="5">
        <f t="shared" si="136"/>
        <v>2.7407142855036042E-6</v>
      </c>
      <c r="AH53" s="5">
        <f t="shared" si="137"/>
        <v>7.8935424371400179E-2</v>
      </c>
      <c r="AI53" s="5">
        <f t="shared" si="138"/>
        <v>1.1290821766050242E-2</v>
      </c>
      <c r="AJ53" s="5">
        <f t="shared" si="139"/>
        <v>8.0751232521974819E-4</v>
      </c>
      <c r="AK53" s="5">
        <f t="shared" si="140"/>
        <v>3.8501842109343306E-5</v>
      </c>
      <c r="AL53" s="5">
        <f t="shared" si="141"/>
        <v>1.5829240036292572E-8</v>
      </c>
      <c r="AM53" s="5">
        <f t="shared" si="142"/>
        <v>5.7980848503433608E-8</v>
      </c>
      <c r="AN53" s="5">
        <f t="shared" si="143"/>
        <v>1.1650804515937308E-7</v>
      </c>
      <c r="AO53" s="5">
        <f t="shared" si="144"/>
        <v>1.1705696740583804E-7</v>
      </c>
      <c r="AP53" s="5">
        <f t="shared" si="145"/>
        <v>7.8405650582657469E-8</v>
      </c>
      <c r="AQ53" s="5">
        <f t="shared" si="146"/>
        <v>3.9387527582893677E-8</v>
      </c>
      <c r="AR53" s="5">
        <f t="shared" si="147"/>
        <v>3.1722929983657437E-2</v>
      </c>
      <c r="AS53" s="5">
        <f t="shared" si="148"/>
        <v>4.5376071794724134E-3</v>
      </c>
      <c r="AT53" s="5">
        <f t="shared" si="149"/>
        <v>3.2452675282211937E-4</v>
      </c>
      <c r="AU53" s="5">
        <f t="shared" si="150"/>
        <v>1.5473296700474376E-5</v>
      </c>
      <c r="AV53" s="5">
        <f t="shared" si="151"/>
        <v>5.5332012391628075E-7</v>
      </c>
      <c r="AW53" s="5">
        <f t="shared" si="152"/>
        <v>1.2638121217836618E-10</v>
      </c>
      <c r="AX53" s="5">
        <f t="shared" si="153"/>
        <v>1.3822510225075884E-9</v>
      </c>
      <c r="AY53" s="5">
        <f t="shared" si="154"/>
        <v>2.7775268680720802E-9</v>
      </c>
      <c r="AZ53" s="5">
        <f t="shared" si="155"/>
        <v>2.7906130569782055E-9</v>
      </c>
      <c r="BA53" s="5">
        <f t="shared" si="156"/>
        <v>1.8691739339039331E-9</v>
      </c>
      <c r="BB53" s="5">
        <f t="shared" si="157"/>
        <v>9.3899023006323369E-10</v>
      </c>
      <c r="BC53" s="5">
        <f t="shared" si="158"/>
        <v>3.7736569557769985E-10</v>
      </c>
      <c r="BD53" s="5">
        <f t="shared" si="159"/>
        <v>1.0624130365232342E-2</v>
      </c>
      <c r="BE53" s="5">
        <f t="shared" si="160"/>
        <v>1.5196619683542575E-3</v>
      </c>
      <c r="BF53" s="5">
        <f t="shared" si="161"/>
        <v>1.0868524851783629E-4</v>
      </c>
      <c r="BG53" s="5">
        <f t="shared" si="162"/>
        <v>5.182066139869409E-6</v>
      </c>
      <c r="BH53" s="5">
        <f t="shared" si="163"/>
        <v>1.8530902199833069E-7</v>
      </c>
      <c r="BI53" s="5">
        <f t="shared" si="164"/>
        <v>5.301272921976747E-9</v>
      </c>
      <c r="BJ53" s="8">
        <f t="shared" si="165"/>
        <v>2.049644486768416E-2</v>
      </c>
      <c r="BK53" s="8">
        <f t="shared" si="166"/>
        <v>0.15207385408233703</v>
      </c>
      <c r="BL53" s="8">
        <f t="shared" si="167"/>
        <v>0.66565093439018297</v>
      </c>
      <c r="BM53" s="8">
        <f t="shared" si="168"/>
        <v>0.35986533048781971</v>
      </c>
      <c r="BN53" s="8">
        <f t="shared" si="169"/>
        <v>0.63548643571994223</v>
      </c>
    </row>
    <row r="54" spans="1:66" x14ac:dyDescent="0.25">
      <c r="A54" t="s">
        <v>89</v>
      </c>
      <c r="B54" t="s">
        <v>106</v>
      </c>
      <c r="C54" t="s">
        <v>87</v>
      </c>
      <c r="D54" t="s">
        <v>479</v>
      </c>
      <c r="E54">
        <f>VLOOKUP(A54,home!$A$2:$E$405,3,FALSE)</f>
        <v>1.3980999999999999</v>
      </c>
      <c r="F54">
        <f>VLOOKUP(B54,home!$B$2:$E$405,3,FALSE)</f>
        <v>1.0729</v>
      </c>
      <c r="G54">
        <f>VLOOKUP(C54,away!$B$2:$E$405,4,FALSE)</f>
        <v>0.71530000000000005</v>
      </c>
      <c r="H54">
        <f>VLOOKUP(A54,away!$A$2:$E$405,3,FALSE)</f>
        <v>1.1943999999999999</v>
      </c>
      <c r="I54">
        <f>VLOOKUP(C54,away!$B$2:$E$405,3,FALSE)</f>
        <v>1.3395999999999999</v>
      </c>
      <c r="J54">
        <f>VLOOKUP(B54,home!$B$2:$E$405,4,FALSE)</f>
        <v>0</v>
      </c>
      <c r="K54" s="3">
        <f t="shared" si="114"/>
        <v>1.0729653717969998</v>
      </c>
      <c r="L54" s="3">
        <f t="shared" si="115"/>
        <v>0</v>
      </c>
      <c r="M54" s="5">
        <f t="shared" si="116"/>
        <v>0.34199287625609959</v>
      </c>
      <c r="N54" s="5">
        <f t="shared" si="117"/>
        <v>0.36694651362405123</v>
      </c>
      <c r="O54" s="5">
        <f t="shared" si="118"/>
        <v>0</v>
      </c>
      <c r="P54" s="5">
        <f t="shared" si="119"/>
        <v>0</v>
      </c>
      <c r="Q54" s="5">
        <f t="shared" si="120"/>
        <v>0.1968604512101215</v>
      </c>
      <c r="R54" s="5">
        <f t="shared" si="121"/>
        <v>0</v>
      </c>
      <c r="S54" s="5">
        <f t="shared" si="122"/>
        <v>0</v>
      </c>
      <c r="T54" s="5">
        <f t="shared" si="123"/>
        <v>0</v>
      </c>
      <c r="U54" s="5">
        <f t="shared" si="124"/>
        <v>0</v>
      </c>
      <c r="V54" s="5">
        <f t="shared" si="125"/>
        <v>0</v>
      </c>
      <c r="W54" s="5">
        <f t="shared" si="126"/>
        <v>7.0408149074931051E-2</v>
      </c>
      <c r="X54" s="5">
        <f t="shared" si="127"/>
        <v>0</v>
      </c>
      <c r="Y54" s="5">
        <f t="shared" si="128"/>
        <v>0</v>
      </c>
      <c r="Z54" s="5">
        <f t="shared" si="129"/>
        <v>0</v>
      </c>
      <c r="AA54" s="5">
        <f t="shared" si="130"/>
        <v>0</v>
      </c>
      <c r="AB54" s="5">
        <f t="shared" si="131"/>
        <v>0</v>
      </c>
      <c r="AC54" s="5">
        <f t="shared" si="132"/>
        <v>0</v>
      </c>
      <c r="AD54" s="5">
        <f t="shared" si="133"/>
        <v>1.8886376462430493E-2</v>
      </c>
      <c r="AE54" s="5">
        <f t="shared" si="134"/>
        <v>0</v>
      </c>
      <c r="AF54" s="5">
        <f t="shared" si="135"/>
        <v>0</v>
      </c>
      <c r="AG54" s="5">
        <f t="shared" si="136"/>
        <v>0</v>
      </c>
      <c r="AH54" s="5">
        <f t="shared" si="137"/>
        <v>0</v>
      </c>
      <c r="AI54" s="5">
        <f t="shared" si="138"/>
        <v>0</v>
      </c>
      <c r="AJ54" s="5">
        <f t="shared" si="139"/>
        <v>0</v>
      </c>
      <c r="AK54" s="5">
        <f t="shared" si="140"/>
        <v>0</v>
      </c>
      <c r="AL54" s="5">
        <f t="shared" si="141"/>
        <v>0</v>
      </c>
      <c r="AM54" s="5">
        <f t="shared" si="142"/>
        <v>4.0528855885819696E-3</v>
      </c>
      <c r="AN54" s="5">
        <f t="shared" si="143"/>
        <v>0</v>
      </c>
      <c r="AO54" s="5">
        <f t="shared" si="144"/>
        <v>0</v>
      </c>
      <c r="AP54" s="5">
        <f t="shared" si="145"/>
        <v>0</v>
      </c>
      <c r="AQ54" s="5">
        <f t="shared" si="146"/>
        <v>0</v>
      </c>
      <c r="AR54" s="5">
        <f t="shared" si="147"/>
        <v>0</v>
      </c>
      <c r="AS54" s="5">
        <f t="shared" si="148"/>
        <v>0</v>
      </c>
      <c r="AT54" s="5">
        <f t="shared" si="149"/>
        <v>0</v>
      </c>
      <c r="AU54" s="5">
        <f t="shared" si="150"/>
        <v>0</v>
      </c>
      <c r="AV54" s="5">
        <f t="shared" si="151"/>
        <v>0</v>
      </c>
      <c r="AW54" s="5">
        <f t="shared" si="152"/>
        <v>0</v>
      </c>
      <c r="AX54" s="5">
        <f t="shared" si="153"/>
        <v>7.247676487339256E-4</v>
      </c>
      <c r="AY54" s="5">
        <f t="shared" si="154"/>
        <v>0</v>
      </c>
      <c r="AZ54" s="5">
        <f t="shared" si="155"/>
        <v>0</v>
      </c>
      <c r="BA54" s="5">
        <f t="shared" si="156"/>
        <v>0</v>
      </c>
      <c r="BB54" s="5">
        <f t="shared" si="157"/>
        <v>0</v>
      </c>
      <c r="BC54" s="5">
        <f t="shared" si="158"/>
        <v>0</v>
      </c>
      <c r="BD54" s="5">
        <f t="shared" si="159"/>
        <v>0</v>
      </c>
      <c r="BE54" s="5">
        <f t="shared" si="160"/>
        <v>0</v>
      </c>
      <c r="BF54" s="5">
        <f t="shared" si="161"/>
        <v>0</v>
      </c>
      <c r="BG54" s="5">
        <f t="shared" si="162"/>
        <v>0</v>
      </c>
      <c r="BH54" s="5">
        <f t="shared" si="163"/>
        <v>0</v>
      </c>
      <c r="BI54" s="5">
        <f t="shared" si="164"/>
        <v>0</v>
      </c>
      <c r="BJ54" s="8">
        <f t="shared" si="165"/>
        <v>0.65787914360885025</v>
      </c>
      <c r="BK54" s="8">
        <f t="shared" si="166"/>
        <v>0.34199287625609959</v>
      </c>
      <c r="BL54" s="8">
        <f t="shared" si="167"/>
        <v>0</v>
      </c>
      <c r="BM54" s="8">
        <f t="shared" si="168"/>
        <v>9.407217877467744E-2</v>
      </c>
      <c r="BN54" s="8">
        <f t="shared" si="169"/>
        <v>0.90579984109027234</v>
      </c>
    </row>
    <row r="55" spans="1:66" x14ac:dyDescent="0.25">
      <c r="A55" t="s">
        <v>89</v>
      </c>
      <c r="B55" t="s">
        <v>122</v>
      </c>
      <c r="C55" t="s">
        <v>98</v>
      </c>
      <c r="D55" t="s">
        <v>479</v>
      </c>
      <c r="E55">
        <f>VLOOKUP(A55,home!$A$2:$E$405,3,FALSE)</f>
        <v>1.3980999999999999</v>
      </c>
      <c r="F55">
        <f>VLOOKUP(B55,home!$B$2:$E$405,3,FALSE)</f>
        <v>0.85829999999999995</v>
      </c>
      <c r="G55">
        <f>VLOOKUP(C55,away!$B$2:$E$405,4,FALSE)</f>
        <v>0.89410000000000001</v>
      </c>
      <c r="H55">
        <f>VLOOKUP(A55,away!$A$2:$E$405,3,FALSE)</f>
        <v>1.1943999999999999</v>
      </c>
      <c r="I55">
        <f>VLOOKUP(C55,away!$B$2:$E$405,3,FALSE)</f>
        <v>1.0466</v>
      </c>
      <c r="J55">
        <f>VLOOKUP(B55,home!$B$2:$E$405,4,FALSE)</f>
        <v>0.83720000000000006</v>
      </c>
      <c r="K55" s="3">
        <f t="shared" si="114"/>
        <v>1.0729103705429999</v>
      </c>
      <c r="L55" s="3">
        <f t="shared" si="115"/>
        <v>1.0465494282879999</v>
      </c>
      <c r="M55" s="5">
        <f t="shared" si="116"/>
        <v>0.12009648725430275</v>
      </c>
      <c r="N55" s="5">
        <f t="shared" si="117"/>
        <v>0.1288527666409266</v>
      </c>
      <c r="O55" s="5">
        <f t="shared" si="118"/>
        <v>0.1256869100753876</v>
      </c>
      <c r="P55" s="5">
        <f t="shared" si="119"/>
        <v>0.13485078926138877</v>
      </c>
      <c r="Q55" s="5">
        <f t="shared" si="120"/>
        <v>6.912373480110362E-2</v>
      </c>
      <c r="R55" s="5">
        <f t="shared" si="121"/>
        <v>6.5768781941341059E-2</v>
      </c>
      <c r="S55" s="5">
        <f t="shared" si="122"/>
        <v>3.7854428093957386E-2</v>
      </c>
      <c r="T55" s="5">
        <f t="shared" si="123"/>
        <v>7.2341405137226311E-2</v>
      </c>
      <c r="U55" s="5">
        <f t="shared" si="124"/>
        <v>7.0564008202845988E-2</v>
      </c>
      <c r="V55" s="5">
        <f t="shared" si="125"/>
        <v>4.7227762186281943E-3</v>
      </c>
      <c r="W55" s="5">
        <f t="shared" si="126"/>
        <v>2.4721190639589389E-2</v>
      </c>
      <c r="X55" s="5">
        <f t="shared" si="127"/>
        <v>2.5871947930460926E-2</v>
      </c>
      <c r="Y55" s="5">
        <f t="shared" si="128"/>
        <v>1.3538136157660391E-2</v>
      </c>
      <c r="Z55" s="5">
        <f t="shared" si="129"/>
        <v>2.2943427046636211E-2</v>
      </c>
      <c r="AA55" s="5">
        <f t="shared" si="130"/>
        <v>2.4616240814132738E-2</v>
      </c>
      <c r="AB55" s="5">
        <f t="shared" si="131"/>
        <v>1.3205510026633435E-2</v>
      </c>
      <c r="AC55" s="5">
        <f t="shared" si="132"/>
        <v>3.3143668226030479E-4</v>
      </c>
      <c r="AD55" s="5">
        <f t="shared" si="133"/>
        <v>6.6309054523464965E-3</v>
      </c>
      <c r="AE55" s="5">
        <f t="shared" si="134"/>
        <v>6.939570310185007E-3</v>
      </c>
      <c r="AF55" s="5">
        <f t="shared" si="135"/>
        <v>3.631301670344248E-3</v>
      </c>
      <c r="AG55" s="5">
        <f t="shared" si="136"/>
        <v>1.2667788956800109E-3</v>
      </c>
      <c r="AH55" s="5">
        <f t="shared" si="137"/>
        <v>6.0028576146561397E-3</v>
      </c>
      <c r="AI55" s="5">
        <f t="shared" si="138"/>
        <v>6.4405281876575866E-3</v>
      </c>
      <c r="AJ55" s="5">
        <f t="shared" si="139"/>
        <v>3.4550547421561681E-3</v>
      </c>
      <c r="AK55" s="5">
        <f t="shared" si="140"/>
        <v>1.2356546878843746E-3</v>
      </c>
      <c r="AL55" s="5">
        <f t="shared" si="141"/>
        <v>1.4886196662301452E-5</v>
      </c>
      <c r="AM55" s="5">
        <f t="shared" si="142"/>
        <v>1.4228734451825359E-3</v>
      </c>
      <c r="AN55" s="5">
        <f t="shared" si="143"/>
        <v>1.4891073905819595E-3</v>
      </c>
      <c r="AO55" s="5">
        <f t="shared" si="144"/>
        <v>7.7921224413649243E-4</v>
      </c>
      <c r="AP55" s="5">
        <f t="shared" si="145"/>
        <v>2.7182804287201854E-4</v>
      </c>
      <c r="AQ55" s="5">
        <f t="shared" si="146"/>
        <v>7.1120370715089238E-5</v>
      </c>
      <c r="AR55" s="5">
        <f t="shared" si="147"/>
        <v>1.2564574409425302E-3</v>
      </c>
      <c r="AS55" s="5">
        <f t="shared" si="148"/>
        <v>1.3480662185331592E-3</v>
      </c>
      <c r="AT55" s="5">
        <f t="shared" si="149"/>
        <v>7.2317711302145632E-4</v>
      </c>
      <c r="AU55" s="5">
        <f t="shared" si="150"/>
        <v>2.5863474143335589E-4</v>
      </c>
      <c r="AV55" s="5">
        <f t="shared" si="151"/>
        <v>6.9372974066638708E-5</v>
      </c>
      <c r="AW55" s="5">
        <f t="shared" si="152"/>
        <v>4.6430615335172723E-7</v>
      </c>
      <c r="AX55" s="5">
        <f t="shared" si="153"/>
        <v>2.5443594588443145E-4</v>
      </c>
      <c r="AY55" s="5">
        <f t="shared" si="154"/>
        <v>2.6627979370126819E-4</v>
      </c>
      <c r="AZ55" s="5">
        <f t="shared" si="155"/>
        <v>1.393374829313544E-4</v>
      </c>
      <c r="BA55" s="5">
        <f t="shared" si="156"/>
        <v>4.8607854366965966E-5</v>
      </c>
      <c r="BB55" s="5">
        <f t="shared" si="157"/>
        <v>1.2717630549513646E-5</v>
      </c>
      <c r="BC55" s="5">
        <f t="shared" si="158"/>
        <v>2.6619257961543026E-6</v>
      </c>
      <c r="BD55" s="5">
        <f t="shared" si="159"/>
        <v>2.1915746941443467E-4</v>
      </c>
      <c r="BE55" s="5">
        <f t="shared" si="160"/>
        <v>2.3513632171670722E-4</v>
      </c>
      <c r="BF55" s="5">
        <f t="shared" si="161"/>
        <v>1.261400990305952E-4</v>
      </c>
      <c r="BG55" s="5">
        <f t="shared" si="162"/>
        <v>4.5112340130415536E-5</v>
      </c>
      <c r="BH55" s="5">
        <f t="shared" si="163"/>
        <v>1.2100374391346493E-5</v>
      </c>
      <c r="BI55" s="5">
        <f t="shared" si="164"/>
        <v>2.596523434385719E-6</v>
      </c>
      <c r="BJ55" s="8">
        <f t="shared" si="165"/>
        <v>0.35767591976224078</v>
      </c>
      <c r="BK55" s="8">
        <f t="shared" si="166"/>
        <v>0.29813708350090096</v>
      </c>
      <c r="BL55" s="8">
        <f t="shared" si="167"/>
        <v>0.32127149790881021</v>
      </c>
      <c r="BM55" s="8">
        <f t="shared" si="168"/>
        <v>0.35538264275658987</v>
      </c>
      <c r="BN55" s="8">
        <f t="shared" si="169"/>
        <v>0.64437946997445028</v>
      </c>
    </row>
    <row r="56" spans="1:66" x14ac:dyDescent="0.25">
      <c r="A56" t="s">
        <v>89</v>
      </c>
      <c r="B56" t="s">
        <v>349</v>
      </c>
      <c r="C56" t="s">
        <v>99</v>
      </c>
      <c r="D56" t="s">
        <v>479</v>
      </c>
      <c r="E56">
        <f>VLOOKUP(A56,home!$A$2:$E$405,3,FALSE)</f>
        <v>1.3980999999999999</v>
      </c>
      <c r="F56">
        <f>VLOOKUP(B56,home!$B$2:$E$405,3,FALSE)</f>
        <v>1.5736000000000001</v>
      </c>
      <c r="G56">
        <f>VLOOKUP(C56,away!$B$2:$E$405,4,FALSE)</f>
        <v>0.53639999999999999</v>
      </c>
      <c r="H56">
        <f>VLOOKUP(A56,away!$A$2:$E$405,3,FALSE)</f>
        <v>1.1943999999999999</v>
      </c>
      <c r="I56">
        <f>VLOOKUP(C56,away!$B$2:$E$405,3,FALSE)</f>
        <v>1.6745000000000001</v>
      </c>
      <c r="J56">
        <f>VLOOKUP(B56,home!$B$2:$E$405,4,FALSE)</f>
        <v>1.1720999999999999</v>
      </c>
      <c r="K56" s="3">
        <f t="shared" si="114"/>
        <v>1.1801069058239999</v>
      </c>
      <c r="L56" s="3">
        <f t="shared" si="115"/>
        <v>2.3442267238799999</v>
      </c>
      <c r="M56" s="5">
        <f t="shared" si="116"/>
        <v>2.9471439719182573E-2</v>
      </c>
      <c r="N56" s="5">
        <f t="shared" si="117"/>
        <v>3.4779449537183073E-2</v>
      </c>
      <c r="O56" s="5">
        <f t="shared" si="118"/>
        <v>6.9087736580926262E-2</v>
      </c>
      <c r="P56" s="5">
        <f t="shared" si="119"/>
        <v>8.1530915046900451E-2</v>
      </c>
      <c r="Q56" s="5">
        <f t="shared" si="120"/>
        <v>2.0521734289793536E-2</v>
      </c>
      <c r="R56" s="5">
        <f t="shared" si="121"/>
        <v>8.0978659192694619E-2</v>
      </c>
      <c r="S56" s="5">
        <f t="shared" si="122"/>
        <v>5.6387558359239823E-2</v>
      </c>
      <c r="T56" s="5">
        <f t="shared" si="123"/>
        <v>4.8107597942498553E-2</v>
      </c>
      <c r="U56" s="5">
        <f t="shared" si="124"/>
        <v>9.5563474937667037E-2</v>
      </c>
      <c r="V56" s="5">
        <f t="shared" si="125"/>
        <v>1.7332521376231022E-2</v>
      </c>
      <c r="W56" s="5">
        <f t="shared" si="126"/>
        <v>8.0726134516235087E-3</v>
      </c>
      <c r="X56" s="5">
        <f t="shared" si="127"/>
        <v>1.8924036184848995E-2</v>
      </c>
      <c r="Y56" s="5">
        <f t="shared" si="128"/>
        <v>2.2181115674097571E-2</v>
      </c>
      <c r="Z56" s="5">
        <f t="shared" si="129"/>
        <v>6.3277445647828515E-2</v>
      </c>
      <c r="AA56" s="5">
        <f t="shared" si="130"/>
        <v>7.4674150591905228E-2</v>
      </c>
      <c r="AB56" s="5">
        <f t="shared" si="131"/>
        <v>4.4061740400024356E-2</v>
      </c>
      <c r="AC56" s="5">
        <f t="shared" si="132"/>
        <v>2.996834268488176E-3</v>
      </c>
      <c r="AD56" s="5">
        <f t="shared" si="133"/>
        <v>2.3816367205771551E-3</v>
      </c>
      <c r="AE56" s="5">
        <f t="shared" si="134"/>
        <v>5.5830964469508904E-3</v>
      </c>
      <c r="AF56" s="5">
        <f t="shared" si="135"/>
        <v>6.5440219464708788E-3</v>
      </c>
      <c r="AG56" s="5">
        <f t="shared" si="136"/>
        <v>5.1135570428580829E-3</v>
      </c>
      <c r="AH56" s="5">
        <f t="shared" si="137"/>
        <v>3.7084169776625951E-2</v>
      </c>
      <c r="AI56" s="5">
        <f t="shared" si="138"/>
        <v>4.3763284850145939E-2</v>
      </c>
      <c r="AJ56" s="5">
        <f t="shared" si="139"/>
        <v>2.5822677336600035E-2</v>
      </c>
      <c r="AK56" s="5">
        <f t="shared" si="140"/>
        <v>1.0157839950595529E-2</v>
      </c>
      <c r="AL56" s="5">
        <f t="shared" si="141"/>
        <v>3.3162226546362504E-4</v>
      </c>
      <c r="AM56" s="5">
        <f t="shared" si="142"/>
        <v>5.6211718822342513E-4</v>
      </c>
      <c r="AN56" s="5">
        <f t="shared" si="143"/>
        <v>1.3177301345856369E-3</v>
      </c>
      <c r="AO56" s="5">
        <f t="shared" si="144"/>
        <v>1.5445290981788199E-3</v>
      </c>
      <c r="AP56" s="5">
        <f t="shared" si="145"/>
        <v>1.2069087959203553E-3</v>
      </c>
      <c r="AQ56" s="5">
        <f t="shared" si="146"/>
        <v>7.073169631705825E-4</v>
      </c>
      <c r="AR56" s="5">
        <f t="shared" si="147"/>
        <v>1.7386740364653912E-2</v>
      </c>
      <c r="AS56" s="5">
        <f t="shared" si="148"/>
        <v>2.051821237409697E-2</v>
      </c>
      <c r="AT56" s="5">
        <f t="shared" si="149"/>
        <v>1.2106842058917645E-2</v>
      </c>
      <c r="AU56" s="5">
        <f t="shared" si="150"/>
        <v>4.7624559738163874E-3</v>
      </c>
      <c r="AV56" s="5">
        <f t="shared" si="151"/>
        <v>1.4050517958458706E-3</v>
      </c>
      <c r="AW56" s="5">
        <f t="shared" si="152"/>
        <v>2.5483680142538823E-5</v>
      </c>
      <c r="AX56" s="5">
        <f t="shared" si="153"/>
        <v>1.1055972928413879E-4</v>
      </c>
      <c r="AY56" s="5">
        <f t="shared" si="154"/>
        <v>2.591770719728163E-4</v>
      </c>
      <c r="AZ56" s="5">
        <f t="shared" si="155"/>
        <v>3.0378490916782314E-4</v>
      </c>
      <c r="BA56" s="5">
        <f t="shared" si="156"/>
        <v>2.3738023412755646E-4</v>
      </c>
      <c r="BB56" s="5">
        <f t="shared" si="157"/>
        <v>1.3911827214067727E-4</v>
      </c>
      <c r="BC56" s="5">
        <f t="shared" si="158"/>
        <v>6.522495426643723E-5</v>
      </c>
      <c r="BD56" s="5">
        <f t="shared" si="159"/>
        <v>6.7930769006641313E-3</v>
      </c>
      <c r="BE56" s="5">
        <f t="shared" si="160"/>
        <v>8.016556962267234E-3</v>
      </c>
      <c r="BF56" s="5">
        <f t="shared" si="161"/>
        <v>4.7301971160515158E-3</v>
      </c>
      <c r="BG56" s="5">
        <f t="shared" si="162"/>
        <v>1.8607127608537206E-3</v>
      </c>
      <c r="BH56" s="5">
        <f t="shared" si="163"/>
        <v>5.4895999470957915E-4</v>
      </c>
      <c r="BI56" s="5">
        <f t="shared" si="164"/>
        <v>1.295662961555762E-4</v>
      </c>
      <c r="BJ56" s="8">
        <f t="shared" si="165"/>
        <v>0.17866270658794051</v>
      </c>
      <c r="BK56" s="8">
        <f t="shared" si="166"/>
        <v>0.18831006810747852</v>
      </c>
      <c r="BL56" s="8">
        <f t="shared" si="167"/>
        <v>0.55945210621521746</v>
      </c>
      <c r="BM56" s="8">
        <f t="shared" si="168"/>
        <v>0.6730986987999541</v>
      </c>
      <c r="BN56" s="8">
        <f t="shared" si="169"/>
        <v>0.31636993436668048</v>
      </c>
    </row>
    <row r="57" spans="1:66" x14ac:dyDescent="0.25">
      <c r="A57" t="s">
        <v>89</v>
      </c>
      <c r="B57" t="s">
        <v>367</v>
      </c>
      <c r="C57" t="s">
        <v>96</v>
      </c>
      <c r="D57" t="s">
        <v>479</v>
      </c>
      <c r="E57">
        <f>VLOOKUP(A57,home!$A$2:$E$405,3,FALSE)</f>
        <v>1.3980999999999999</v>
      </c>
      <c r="F57">
        <f>VLOOKUP(B57,home!$B$2:$E$405,3,FALSE)</f>
        <v>1.0729</v>
      </c>
      <c r="G57">
        <f>VLOOKUP(C57,away!$B$2:$E$405,4,FALSE)</f>
        <v>1.8596999999999999</v>
      </c>
      <c r="H57">
        <f>VLOOKUP(A57,away!$A$2:$E$405,3,FALSE)</f>
        <v>1.1943999999999999</v>
      </c>
      <c r="I57">
        <f>VLOOKUP(C57,away!$B$2:$E$405,3,FALSE)</f>
        <v>1.6745000000000001</v>
      </c>
      <c r="J57">
        <f>VLOOKUP(B57,home!$B$2:$E$405,4,FALSE)</f>
        <v>0.62790000000000001</v>
      </c>
      <c r="K57" s="3">
        <f t="shared" si="114"/>
        <v>2.7895899649529992</v>
      </c>
      <c r="L57" s="3">
        <f t="shared" si="115"/>
        <v>1.2558143161199999</v>
      </c>
      <c r="M57" s="5">
        <f t="shared" si="116"/>
        <v>1.750262724433628E-2</v>
      </c>
      <c r="N57" s="5">
        <f t="shared" si="117"/>
        <v>4.8825153321113451E-2</v>
      </c>
      <c r="O57" s="5">
        <f t="shared" si="118"/>
        <v>2.1980049863149439E-2</v>
      </c>
      <c r="P57" s="5">
        <f t="shared" si="119"/>
        <v>6.1315326527408218E-2</v>
      </c>
      <c r="Q57" s="5">
        <f t="shared" si="120"/>
        <v>6.8101078870934834E-2</v>
      </c>
      <c r="R57" s="5">
        <f t="shared" si="121"/>
        <v>1.3801430643587262E-2</v>
      </c>
      <c r="S57" s="5">
        <f t="shared" si="122"/>
        <v>5.3700070490549652E-2</v>
      </c>
      <c r="T57" s="5">
        <f t="shared" si="123"/>
        <v>8.5522309789337198E-2</v>
      </c>
      <c r="U57" s="5">
        <f t="shared" si="124"/>
        <v>3.8500332425345833E-2</v>
      </c>
      <c r="V57" s="5">
        <f t="shared" si="125"/>
        <v>2.0902495955529347E-2</v>
      </c>
      <c r="W57" s="5">
        <f t="shared" si="126"/>
        <v>6.3324695406944187E-2</v>
      </c>
      <c r="X57" s="5">
        <f t="shared" si="127"/>
        <v>7.9524059055978896E-2</v>
      </c>
      <c r="Y57" s="5">
        <f t="shared" si="128"/>
        <v>4.9933725919235332E-2</v>
      </c>
      <c r="Z57" s="5">
        <f t="shared" si="129"/>
        <v>5.7773447283847156E-3</v>
      </c>
      <c r="AA57" s="5">
        <f t="shared" si="130"/>
        <v>1.6116422878376113E-2</v>
      </c>
      <c r="AB57" s="5">
        <f t="shared" si="131"/>
        <v>2.2479105766228469E-2</v>
      </c>
      <c r="AC57" s="5">
        <f t="shared" si="132"/>
        <v>4.5766106527158762E-3</v>
      </c>
      <c r="AD57" s="5">
        <f t="shared" si="133"/>
        <v>4.4162483710229204E-2</v>
      </c>
      <c r="AE57" s="5">
        <f t="shared" si="134"/>
        <v>5.5459879278722118E-2</v>
      </c>
      <c r="AF57" s="5">
        <f t="shared" si="135"/>
        <v>3.4823655184253101E-2</v>
      </c>
      <c r="AG57" s="5">
        <f t="shared" si="136"/>
        <v>1.4577348240003831E-2</v>
      </c>
      <c r="AH57" s="5">
        <f t="shared" si="137"/>
        <v>1.8138180547664854E-3</v>
      </c>
      <c r="AI57" s="5">
        <f t="shared" si="138"/>
        <v>5.0598086438271572E-3</v>
      </c>
      <c r="AJ57" s="5">
        <f t="shared" si="139"/>
        <v>7.0573957087013417E-3</v>
      </c>
      <c r="AK57" s="5">
        <f t="shared" si="140"/>
        <v>6.5624134158985409E-3</v>
      </c>
      <c r="AL57" s="5">
        <f t="shared" si="141"/>
        <v>6.4131258157461746E-4</v>
      </c>
      <c r="AM57" s="5">
        <f t="shared" si="142"/>
        <v>2.4639044277091123E-2</v>
      </c>
      <c r="AN57" s="5">
        <f t="shared" si="143"/>
        <v>3.0942064538685584E-2</v>
      </c>
      <c r="AO57" s="5">
        <f t="shared" si="144"/>
        <v>1.9428743808995175E-2</v>
      </c>
      <c r="AP57" s="5">
        <f t="shared" si="145"/>
        <v>8.1329648731879867E-3</v>
      </c>
      <c r="AQ57" s="5">
        <f t="shared" si="146"/>
        <v>2.5533734300626394E-3</v>
      </c>
      <c r="AR57" s="5">
        <f t="shared" si="147"/>
        <v>4.555637360025358E-4</v>
      </c>
      <c r="AS57" s="5">
        <f t="shared" si="148"/>
        <v>1.2708360263491713E-3</v>
      </c>
      <c r="AT57" s="5">
        <f t="shared" si="149"/>
        <v>1.7725557131021967E-3</v>
      </c>
      <c r="AU57" s="5">
        <f t="shared" si="150"/>
        <v>1.6482345431966651E-3</v>
      </c>
      <c r="AV57" s="5">
        <f t="shared" si="151"/>
        <v>1.1494746353975772E-3</v>
      </c>
      <c r="AW57" s="5">
        <f t="shared" si="152"/>
        <v>6.2406964833279852E-5</v>
      </c>
      <c r="AX57" s="5">
        <f t="shared" si="153"/>
        <v>1.1455471776900998E-2</v>
      </c>
      <c r="AY57" s="5">
        <f t="shared" si="154"/>
        <v>1.4385945455340887E-2</v>
      </c>
      <c r="AZ57" s="5">
        <f t="shared" si="155"/>
        <v>9.0330381268692722E-3</v>
      </c>
      <c r="BA57" s="5">
        <f t="shared" si="156"/>
        <v>3.7812728659267401E-3</v>
      </c>
      <c r="BB57" s="5">
        <f t="shared" si="157"/>
        <v>1.1871441495467259E-3</v>
      </c>
      <c r="BC57" s="5">
        <f t="shared" si="158"/>
        <v>2.9816652365977563E-4</v>
      </c>
      <c r="BD57" s="5">
        <f t="shared" si="159"/>
        <v>9.5350576929516178E-5</v>
      </c>
      <c r="BE57" s="5">
        <f t="shared" si="160"/>
        <v>2.6598901255505726E-4</v>
      </c>
      <c r="BF57" s="5">
        <f t="shared" si="161"/>
        <v>3.7100014010567258E-4</v>
      </c>
      <c r="BG57" s="5">
        <f t="shared" si="162"/>
        <v>3.4497942261164699E-4</v>
      </c>
      <c r="BH57" s="5">
        <f t="shared" si="163"/>
        <v>2.4058778385818261E-4</v>
      </c>
      <c r="BI57" s="5">
        <f t="shared" si="164"/>
        <v>1.3422825350821341E-4</v>
      </c>
      <c r="BJ57" s="8">
        <f t="shared" si="165"/>
        <v>0.67009161860301902</v>
      </c>
      <c r="BK57" s="8">
        <f t="shared" si="166"/>
        <v>0.17302438890745486</v>
      </c>
      <c r="BL57" s="8">
        <f t="shared" si="167"/>
        <v>0.14111957724349702</v>
      </c>
      <c r="BM57" s="8">
        <f t="shared" si="168"/>
        <v>0.74416372452131863</v>
      </c>
      <c r="BN57" s="8">
        <f t="shared" si="169"/>
        <v>0.2315256664705295</v>
      </c>
    </row>
    <row r="58" spans="1:66" x14ac:dyDescent="0.25">
      <c r="A58" t="s">
        <v>112</v>
      </c>
      <c r="B58" t="s">
        <v>90</v>
      </c>
      <c r="C58" t="s">
        <v>93</v>
      </c>
      <c r="D58" t="s">
        <v>479</v>
      </c>
      <c r="E58">
        <f>VLOOKUP(A58,home!$A$2:$E$405,3,FALSE)</f>
        <v>1.3270999999999999</v>
      </c>
      <c r="F58">
        <f>VLOOKUP(B58,home!$B$2:$E$405,3,FALSE)</f>
        <v>0.75349999999999995</v>
      </c>
      <c r="G58">
        <f>VLOOKUP(C58,away!$B$2:$E$405,4,FALSE)</f>
        <v>1.3187</v>
      </c>
      <c r="H58">
        <f>VLOOKUP(A58,away!$A$2:$E$405,3,FALSE)</f>
        <v>0.94389999999999996</v>
      </c>
      <c r="I58">
        <f>VLOOKUP(C58,away!$B$2:$E$405,3,FALSE)</f>
        <v>0.26490000000000002</v>
      </c>
      <c r="J58">
        <f>VLOOKUP(B58,home!$B$2:$E$405,4,FALSE)</f>
        <v>1.3243</v>
      </c>
      <c r="K58" s="3">
        <f t="shared" si="114"/>
        <v>1.3186602411949999</v>
      </c>
      <c r="L58" s="3">
        <f t="shared" si="115"/>
        <v>0.33112679337299999</v>
      </c>
      <c r="M58" s="5">
        <f t="shared" si="116"/>
        <v>0.19209081296796049</v>
      </c>
      <c r="N58" s="5">
        <f t="shared" si="117"/>
        <v>0.25330251775967438</v>
      </c>
      <c r="O58" s="5">
        <f t="shared" si="118"/>
        <v>6.3606414934493441E-2</v>
      </c>
      <c r="P58" s="5">
        <f t="shared" si="119"/>
        <v>8.3875250459068365E-2</v>
      </c>
      <c r="Q58" s="5">
        <f t="shared" si="120"/>
        <v>0.16700997958213656</v>
      </c>
      <c r="R58" s="5">
        <f t="shared" si="121"/>
        <v>1.0530894107605654E-2</v>
      </c>
      <c r="S58" s="5">
        <f t="shared" si="122"/>
        <v>9.1559007050806395E-3</v>
      </c>
      <c r="T58" s="5">
        <f t="shared" si="123"/>
        <v>5.5301479000323082E-2</v>
      </c>
      <c r="U58" s="5">
        <f t="shared" si="124"/>
        <v>1.3886671363934277E-2</v>
      </c>
      <c r="V58" s="5">
        <f t="shared" si="125"/>
        <v>4.4420741127102479E-4</v>
      </c>
      <c r="W58" s="5">
        <f t="shared" si="126"/>
        <v>7.3409806652584023E-2</v>
      </c>
      <c r="X58" s="5">
        <f t="shared" si="127"/>
        <v>2.4307953879002073E-2</v>
      </c>
      <c r="Y58" s="5">
        <f t="shared" si="128"/>
        <v>4.0245074107063666E-3</v>
      </c>
      <c r="Z58" s="5">
        <f t="shared" si="129"/>
        <v>1.1623537324006938E-3</v>
      </c>
      <c r="AA58" s="5">
        <f t="shared" si="130"/>
        <v>1.5327496531214074E-3</v>
      </c>
      <c r="AB58" s="5">
        <f t="shared" si="131"/>
        <v>1.010588013638314E-3</v>
      </c>
      <c r="AC58" s="5">
        <f t="shared" si="132"/>
        <v>1.2122524009758997E-5</v>
      </c>
      <c r="AD58" s="5">
        <f t="shared" si="133"/>
        <v>2.4200648336643708E-2</v>
      </c>
      <c r="AE58" s="5">
        <f t="shared" si="134"/>
        <v>8.0134830812604568E-3</v>
      </c>
      <c r="AF58" s="5">
        <f t="shared" si="135"/>
        <v>1.3267394782232812E-3</v>
      </c>
      <c r="AG58" s="5">
        <f t="shared" si="136"/>
        <v>1.4643966302181413E-4</v>
      </c>
      <c r="AH58" s="5">
        <f t="shared" si="137"/>
        <v>9.622161604374496E-5</v>
      </c>
      <c r="AI58" s="5">
        <f t="shared" si="138"/>
        <v>1.2688361942041741E-4</v>
      </c>
      <c r="AJ58" s="5">
        <f t="shared" si="139"/>
        <v>8.3658192094311125E-5</v>
      </c>
      <c r="AK58" s="5">
        <f t="shared" si="140"/>
        <v>3.6772243921673956E-5</v>
      </c>
      <c r="AL58" s="5">
        <f t="shared" si="141"/>
        <v>2.1172896752416727E-7</v>
      </c>
      <c r="AM58" s="5">
        <f t="shared" si="142"/>
        <v>6.3824865545347841E-3</v>
      </c>
      <c r="AN58" s="5">
        <f t="shared" si="143"/>
        <v>2.1134123065493903E-3</v>
      </c>
      <c r="AO58" s="5">
        <f t="shared" si="144"/>
        <v>3.4990372007136759E-4</v>
      </c>
      <c r="AP58" s="5">
        <f t="shared" si="145"/>
        <v>3.8620832272171929E-5</v>
      </c>
      <c r="AQ58" s="5">
        <f t="shared" si="146"/>
        <v>3.1970980869201907E-6</v>
      </c>
      <c r="AR58" s="5">
        <f t="shared" si="147"/>
        <v>6.3723110347466604E-6</v>
      </c>
      <c r="AS58" s="5">
        <f t="shared" si="148"/>
        <v>8.4029132060485904E-6</v>
      </c>
      <c r="AT58" s="5">
        <f t="shared" si="149"/>
        <v>5.5402937775143437E-6</v>
      </c>
      <c r="AU58" s="5">
        <f t="shared" si="150"/>
        <v>2.4352550429827395E-6</v>
      </c>
      <c r="AV58" s="5">
        <f t="shared" si="151"/>
        <v>8.0281850058774033E-7</v>
      </c>
      <c r="AW58" s="5">
        <f t="shared" si="152"/>
        <v>2.568059101569543E-9</v>
      </c>
      <c r="AX58" s="5">
        <f t="shared" si="153"/>
        <v>1.4027218765711158E-3</v>
      </c>
      <c r="AY58" s="5">
        <f t="shared" si="154"/>
        <v>4.6447879698315069E-4</v>
      </c>
      <c r="AZ58" s="5">
        <f t="shared" si="155"/>
        <v>7.6900687317389674E-5</v>
      </c>
      <c r="BA58" s="5">
        <f t="shared" si="156"/>
        <v>8.4879593331956583E-6</v>
      </c>
      <c r="BB58" s="5">
        <f t="shared" si="157"/>
        <v>7.026476890703763E-7</v>
      </c>
      <c r="BC58" s="5">
        <f t="shared" si="158"/>
        <v>4.6533095230564523E-8</v>
      </c>
      <c r="BD58" s="5">
        <f t="shared" si="159"/>
        <v>3.516738198851739E-7</v>
      </c>
      <c r="BE58" s="5">
        <f t="shared" si="160"/>
        <v>4.6373828415175036E-7</v>
      </c>
      <c r="BF58" s="5">
        <f t="shared" si="161"/>
        <v>3.057566188154514E-7</v>
      </c>
      <c r="BG58" s="5">
        <f t="shared" si="162"/>
        <v>1.3439636557138353E-7</v>
      </c>
      <c r="BH58" s="5">
        <f t="shared" si="163"/>
        <v>4.4305785960023027E-8</v>
      </c>
      <c r="BI58" s="5">
        <f t="shared" si="164"/>
        <v>1.1684855680075584E-8</v>
      </c>
      <c r="BJ58" s="8">
        <f t="shared" si="165"/>
        <v>0.62188451385607957</v>
      </c>
      <c r="BK58" s="8">
        <f t="shared" si="166"/>
        <v>0.28604298459334099</v>
      </c>
      <c r="BL58" s="8">
        <f t="shared" si="167"/>
        <v>9.0935718891565182E-2</v>
      </c>
      <c r="BM58" s="8">
        <f t="shared" si="168"/>
        <v>0.22914522503352344</v>
      </c>
      <c r="BN58" s="8">
        <f t="shared" si="169"/>
        <v>0.77041586981093901</v>
      </c>
    </row>
    <row r="59" spans="1:66" x14ac:dyDescent="0.25">
      <c r="A59" t="s">
        <v>112</v>
      </c>
      <c r="B59" t="s">
        <v>117</v>
      </c>
      <c r="C59" t="s">
        <v>111</v>
      </c>
      <c r="D59" t="s">
        <v>479</v>
      </c>
      <c r="E59">
        <f>VLOOKUP(A59,home!$A$2:$E$405,3,FALSE)</f>
        <v>1.3270999999999999</v>
      </c>
      <c r="F59">
        <f>VLOOKUP(B59,home!$B$2:$E$405,3,FALSE)</f>
        <v>1.0548999999999999</v>
      </c>
      <c r="G59">
        <f>VLOOKUP(C59,away!$B$2:$E$405,4,FALSE)</f>
        <v>0.75349999999999995</v>
      </c>
      <c r="H59">
        <f>VLOOKUP(A59,away!$A$2:$E$405,3,FALSE)</f>
        <v>0.94389999999999996</v>
      </c>
      <c r="I59">
        <f>VLOOKUP(C59,away!$B$2:$E$405,3,FALSE)</f>
        <v>0.79459999999999997</v>
      </c>
      <c r="J59">
        <f>VLOOKUP(B59,home!$B$2:$E$405,4,FALSE)</f>
        <v>0.21190000000000001</v>
      </c>
      <c r="K59" s="3">
        <f t="shared" si="114"/>
        <v>1.0548681947649998</v>
      </c>
      <c r="L59" s="3">
        <f t="shared" si="115"/>
        <v>0.15892986098599998</v>
      </c>
      <c r="M59" s="5">
        <f t="shared" si="116"/>
        <v>0.29706685759926599</v>
      </c>
      <c r="N59" s="5">
        <f t="shared" si="117"/>
        <v>0.31336637980024895</v>
      </c>
      <c r="O59" s="5">
        <f t="shared" si="118"/>
        <v>4.7212794381799192E-2</v>
      </c>
      <c r="P59" s="5">
        <f t="shared" si="119"/>
        <v>4.9803275179339641E-2</v>
      </c>
      <c r="Q59" s="5">
        <f t="shared" si="120"/>
        <v>0.16528011367996595</v>
      </c>
      <c r="R59" s="5">
        <f t="shared" si="121"/>
        <v>3.7517614239299724E-3</v>
      </c>
      <c r="S59" s="5">
        <f t="shared" si="122"/>
        <v>2.0873804626288578E-3</v>
      </c>
      <c r="T59" s="5">
        <f t="shared" si="123"/>
        <v>2.6267945490907264E-2</v>
      </c>
      <c r="U59" s="5">
        <f t="shared" si="124"/>
        <v>3.9576138004499758E-3</v>
      </c>
      <c r="V59" s="5">
        <f t="shared" si="125"/>
        <v>3.8883272279893815E-5</v>
      </c>
      <c r="W59" s="5">
        <f t="shared" si="126"/>
        <v>5.8116245049379886E-2</v>
      </c>
      <c r="X59" s="5">
        <f t="shared" si="127"/>
        <v>9.2364067467262546E-3</v>
      </c>
      <c r="Y59" s="5">
        <f t="shared" si="128"/>
        <v>7.3397042013367787E-4</v>
      </c>
      <c r="Z59" s="5">
        <f t="shared" si="129"/>
        <v>1.98755640519276E-4</v>
      </c>
      <c r="AA59" s="5">
        <f t="shared" si="130"/>
        <v>2.0966100371392992E-4</v>
      </c>
      <c r="AB59" s="5">
        <f t="shared" si="131"/>
        <v>1.1058236225016558E-4</v>
      </c>
      <c r="AC59" s="5">
        <f t="shared" si="132"/>
        <v>4.0742392236183036E-7</v>
      </c>
      <c r="AD59" s="5">
        <f t="shared" si="133"/>
        <v>1.5326244625439927E-2</v>
      </c>
      <c r="AE59" s="5">
        <f t="shared" si="134"/>
        <v>2.4357979277585969E-3</v>
      </c>
      <c r="AF59" s="5">
        <f t="shared" si="135"/>
        <v>1.9356051302433028E-4</v>
      </c>
      <c r="AG59" s="5">
        <f t="shared" si="136"/>
        <v>1.0254181809111884E-5</v>
      </c>
      <c r="AH59" s="5">
        <f t="shared" si="137"/>
        <v>7.897051579477979E-6</v>
      </c>
      <c r="AI59" s="5">
        <f t="shared" si="138"/>
        <v>8.3303485436100265E-6</v>
      </c>
      <c r="AJ59" s="5">
        <f t="shared" si="139"/>
        <v>4.3937098649805763E-6</v>
      </c>
      <c r="AK59" s="5">
        <f t="shared" si="140"/>
        <v>1.5449282645310772E-6</v>
      </c>
      <c r="AL59" s="5">
        <f t="shared" si="141"/>
        <v>2.7321857286960172E-9</v>
      </c>
      <c r="AM59" s="5">
        <f t="shared" si="142"/>
        <v>3.2334336001129207E-3</v>
      </c>
      <c r="AN59" s="5">
        <f t="shared" si="143"/>
        <v>5.1388915257340791E-4</v>
      </c>
      <c r="AO59" s="5">
        <f t="shared" si="144"/>
        <v>4.0836165790352516E-5</v>
      </c>
      <c r="AP59" s="5">
        <f t="shared" si="145"/>
        <v>2.1633620507539916E-6</v>
      </c>
      <c r="AQ59" s="5">
        <f t="shared" si="146"/>
        <v>8.5955707497179913E-8</v>
      </c>
      <c r="AR59" s="5">
        <f t="shared" si="147"/>
        <v>2.5101546194514142E-7</v>
      </c>
      <c r="AS59" s="5">
        <f t="shared" si="148"/>
        <v>2.6478822720017385E-7</v>
      </c>
      <c r="AT59" s="5">
        <f t="shared" si="149"/>
        <v>1.3965833961083599E-7</v>
      </c>
      <c r="AU59" s="5">
        <f t="shared" si="150"/>
        <v>4.9107046863053277E-8</v>
      </c>
      <c r="AV59" s="5">
        <f t="shared" si="151"/>
        <v>1.2950365468667314E-8</v>
      </c>
      <c r="AW59" s="5">
        <f t="shared" si="152"/>
        <v>1.2723641366549516E-11</v>
      </c>
      <c r="AX59" s="5">
        <f t="shared" si="153"/>
        <v>5.6847437744060158E-4</v>
      </c>
      <c r="AY59" s="5">
        <f t="shared" si="154"/>
        <v>9.0347553780737691E-5</v>
      </c>
      <c r="AZ59" s="5">
        <f t="shared" si="155"/>
        <v>7.1794620813988971E-6</v>
      </c>
      <c r="BA59" s="5">
        <f t="shared" si="156"/>
        <v>3.8034363685032831E-7</v>
      </c>
      <c r="BB59" s="5">
        <f t="shared" si="157"/>
        <v>1.5111990332883081E-8</v>
      </c>
      <c r="BC59" s="5">
        <f t="shared" si="158"/>
        <v>4.8034930456537698E-10</v>
      </c>
      <c r="BD59" s="5">
        <f t="shared" si="159"/>
        <v>6.6489754120463133E-9</v>
      </c>
      <c r="BE59" s="5">
        <f t="shared" si="160"/>
        <v>7.0137926899421654E-9</v>
      </c>
      <c r="BF59" s="5">
        <f t="shared" si="161"/>
        <v>3.6993134166476219E-9</v>
      </c>
      <c r="BG59" s="5">
        <f t="shared" si="162"/>
        <v>1.3007626885630069E-9</v>
      </c>
      <c r="BH59" s="5">
        <f t="shared" si="163"/>
        <v>3.4303329727553168E-10</v>
      </c>
      <c r="BI59" s="5">
        <f t="shared" si="164"/>
        <v>7.2370983008265147E-11</v>
      </c>
      <c r="BJ59" s="8">
        <f t="shared" si="165"/>
        <v>0.59542372400090815</v>
      </c>
      <c r="BK59" s="8">
        <f t="shared" si="166"/>
        <v>0.34908715422340325</v>
      </c>
      <c r="BL59" s="8">
        <f t="shared" si="167"/>
        <v>5.5265315608085418E-2</v>
      </c>
      <c r="BM59" s="8">
        <f t="shared" si="168"/>
        <v>0.12340341986730921</v>
      </c>
      <c r="BN59" s="8">
        <f t="shared" si="169"/>
        <v>0.87648118206454972</v>
      </c>
    </row>
    <row r="60" spans="1:66" x14ac:dyDescent="0.25">
      <c r="A60" t="s">
        <v>112</v>
      </c>
      <c r="B60" t="s">
        <v>303</v>
      </c>
      <c r="C60" t="s">
        <v>118</v>
      </c>
      <c r="D60" t="s">
        <v>479</v>
      </c>
      <c r="E60">
        <f>VLOOKUP(A60,home!$A$2:$E$405,3,FALSE)</f>
        <v>1.3270999999999999</v>
      </c>
      <c r="F60">
        <f>VLOOKUP(B60,home!$B$2:$E$405,3,FALSE)</f>
        <v>1.2056</v>
      </c>
      <c r="G60">
        <f>VLOOKUP(C60,away!$B$2:$E$405,4,FALSE)</f>
        <v>0.75349999999999995</v>
      </c>
      <c r="H60">
        <f>VLOOKUP(A60,away!$A$2:$E$405,3,FALSE)</f>
        <v>0.94389999999999996</v>
      </c>
      <c r="I60">
        <f>VLOOKUP(C60,away!$B$2:$E$405,3,FALSE)</f>
        <v>0.63570000000000004</v>
      </c>
      <c r="J60">
        <f>VLOOKUP(B60,home!$B$2:$E$405,4,FALSE)</f>
        <v>1.0593999999999999</v>
      </c>
      <c r="K60" s="3">
        <f t="shared" si="114"/>
        <v>1.2055636511599999</v>
      </c>
      <c r="L60" s="3">
        <f t="shared" si="115"/>
        <v>0.63567944146199995</v>
      </c>
      <c r="M60" s="5">
        <f t="shared" si="116"/>
        <v>0.15862012399408981</v>
      </c>
      <c r="N60" s="5">
        <f t="shared" si="117"/>
        <v>0.19122665582976681</v>
      </c>
      <c r="O60" s="5">
        <f t="shared" si="118"/>
        <v>0.10083155182519619</v>
      </c>
      <c r="P60" s="5">
        <f t="shared" si="119"/>
        <v>0.12155885377051226</v>
      </c>
      <c r="Q60" s="5">
        <f t="shared" si="120"/>
        <v>0.11526795270062518</v>
      </c>
      <c r="R60" s="5">
        <f t="shared" si="121"/>
        <v>3.20482722729937E-2</v>
      </c>
      <c r="S60" s="5">
        <f t="shared" si="122"/>
        <v>2.3289218539747449E-2</v>
      </c>
      <c r="T60" s="5">
        <f t="shared" si="123"/>
        <v>7.3273467791201641E-2</v>
      </c>
      <c r="U60" s="5">
        <f t="shared" si="124"/>
        <v>3.8636232134800073E-2</v>
      </c>
      <c r="V60" s="5">
        <f t="shared" si="125"/>
        <v>1.9830822075739382E-3</v>
      </c>
      <c r="W60" s="5">
        <f t="shared" si="126"/>
        <v>4.6320951306501268E-2</v>
      </c>
      <c r="X60" s="5">
        <f t="shared" si="127"/>
        <v>2.9445276454505225E-2</v>
      </c>
      <c r="Y60" s="5">
        <f t="shared" si="128"/>
        <v>9.3588784451470279E-3</v>
      </c>
      <c r="Z60" s="5">
        <f t="shared" si="129"/>
        <v>6.7908092727729137E-3</v>
      </c>
      <c r="AA60" s="5">
        <f t="shared" si="130"/>
        <v>8.1867528212152974E-3</v>
      </c>
      <c r="AB60" s="5">
        <f t="shared" si="131"/>
        <v>4.9348258111443725E-3</v>
      </c>
      <c r="AC60" s="5">
        <f t="shared" si="132"/>
        <v>9.498369201815744E-5</v>
      </c>
      <c r="AD60" s="5">
        <f t="shared" si="133"/>
        <v>1.396071379556757E-2</v>
      </c>
      <c r="AE60" s="5">
        <f t="shared" si="134"/>
        <v>8.87453874797723E-3</v>
      </c>
      <c r="AF60" s="5">
        <f t="shared" si="135"/>
        <v>2.8206809172735205E-3</v>
      </c>
      <c r="AG60" s="5">
        <f t="shared" si="136"/>
        <v>5.9768295667831793E-4</v>
      </c>
      <c r="AH60" s="5">
        <f t="shared" si="137"/>
        <v>1.0791944613978137E-3</v>
      </c>
      <c r="AI60" s="5">
        <f t="shared" si="138"/>
        <v>1.3010376151943979E-3</v>
      </c>
      <c r="AJ60" s="5">
        <f t="shared" si="139"/>
        <v>7.8424182883512865E-4</v>
      </c>
      <c r="AK60" s="5">
        <f t="shared" si="140"/>
        <v>3.1515114752095769E-4</v>
      </c>
      <c r="AL60" s="5">
        <f t="shared" si="141"/>
        <v>2.9116378017832806E-6</v>
      </c>
      <c r="AM60" s="5">
        <f t="shared" si="142"/>
        <v>3.366105819236844E-3</v>
      </c>
      <c r="AN60" s="5">
        <f t="shared" si="143"/>
        <v>2.1397642670744651E-3</v>
      </c>
      <c r="AO60" s="5">
        <f t="shared" si="144"/>
        <v>6.8010207707712065E-4</v>
      </c>
      <c r="AP60" s="5">
        <f t="shared" si="145"/>
        <v>1.4410896949784341E-4</v>
      </c>
      <c r="AQ60" s="5">
        <f t="shared" si="146"/>
        <v>2.2901777310013366E-5</v>
      </c>
      <c r="AR60" s="5">
        <f t="shared" si="147"/>
        <v>1.3720434649004925E-4</v>
      </c>
      <c r="AS60" s="5">
        <f t="shared" si="148"/>
        <v>1.6540857290956546E-4</v>
      </c>
      <c r="AT60" s="5">
        <f t="shared" si="149"/>
        <v>9.9705281545010404E-5</v>
      </c>
      <c r="AU60" s="5">
        <f t="shared" si="150"/>
        <v>4.0067021086446148E-5</v>
      </c>
      <c r="AV60" s="5">
        <f t="shared" si="151"/>
        <v>1.2075836058020191E-5</v>
      </c>
      <c r="AW60" s="5">
        <f t="shared" si="152"/>
        <v>6.1981653761392309E-8</v>
      </c>
      <c r="AX60" s="5">
        <f t="shared" si="153"/>
        <v>6.7634247027168013E-4</v>
      </c>
      <c r="AY60" s="5">
        <f t="shared" si="154"/>
        <v>4.2993700373933098E-4</v>
      </c>
      <c r="AZ60" s="5">
        <f t="shared" si="155"/>
        <v>1.3665105720043181E-4</v>
      </c>
      <c r="BA60" s="5">
        <f t="shared" si="156"/>
        <v>2.8955422572120778E-5</v>
      </c>
      <c r="BB60" s="5">
        <f t="shared" si="157"/>
        <v>4.601591711985479E-6</v>
      </c>
      <c r="BC60" s="5">
        <f t="shared" si="158"/>
        <v>5.8502744986221956E-7</v>
      </c>
      <c r="BD60" s="5">
        <f t="shared" si="159"/>
        <v>1.4536330390492198E-5</v>
      </c>
      <c r="BE60" s="5">
        <f t="shared" si="160"/>
        <v>1.7524471540029842E-5</v>
      </c>
      <c r="BF60" s="5">
        <f t="shared" si="161"/>
        <v>1.056343294722394E-5</v>
      </c>
      <c r="BG60" s="5">
        <f t="shared" si="162"/>
        <v>4.2449635975463761E-6</v>
      </c>
      <c r="BH60" s="5">
        <f t="shared" si="163"/>
        <v>1.2793934534248252E-6</v>
      </c>
      <c r="BI60" s="5">
        <f t="shared" si="164"/>
        <v>3.0847804859620678E-7</v>
      </c>
      <c r="BJ60" s="8">
        <f t="shared" si="165"/>
        <v>0.49877685442838565</v>
      </c>
      <c r="BK60" s="8">
        <f t="shared" si="166"/>
        <v>0.30597911084548279</v>
      </c>
      <c r="BL60" s="8">
        <f t="shared" si="167"/>
        <v>0.18862017804636438</v>
      </c>
      <c r="BM60" s="8">
        <f t="shared" si="168"/>
        <v>0.28018366717773607</v>
      </c>
      <c r="BN60" s="8">
        <f t="shared" si="169"/>
        <v>0.71955341039318388</v>
      </c>
    </row>
    <row r="61" spans="1:66" x14ac:dyDescent="0.25">
      <c r="A61" t="s">
        <v>112</v>
      </c>
      <c r="B61" t="s">
        <v>124</v>
      </c>
      <c r="C61" t="s">
        <v>110</v>
      </c>
      <c r="D61" t="s">
        <v>479</v>
      </c>
      <c r="E61">
        <f>VLOOKUP(A61,home!$A$2:$E$405,3,FALSE)</f>
        <v>1.3270999999999999</v>
      </c>
      <c r="F61">
        <f>VLOOKUP(B61,home!$B$2:$E$405,3,FALSE)</f>
        <v>0.56510000000000005</v>
      </c>
      <c r="G61">
        <f>VLOOKUP(C61,away!$B$2:$E$405,4,FALSE)</f>
        <v>0.75349999999999995</v>
      </c>
      <c r="H61">
        <f>VLOOKUP(A61,away!$A$2:$E$405,3,FALSE)</f>
        <v>0.94389999999999996</v>
      </c>
      <c r="I61">
        <f>VLOOKUP(C61,away!$B$2:$E$405,3,FALSE)</f>
        <v>0.63570000000000004</v>
      </c>
      <c r="J61">
        <f>VLOOKUP(B61,home!$B$2:$E$405,4,FALSE)</f>
        <v>1.3243</v>
      </c>
      <c r="K61" s="3">
        <f t="shared" si="114"/>
        <v>0.56508296223499999</v>
      </c>
      <c r="L61" s="3">
        <f t="shared" si="115"/>
        <v>0.79462930368899998</v>
      </c>
      <c r="M61" s="5">
        <f t="shared" si="116"/>
        <v>0.25673463763066529</v>
      </c>
      <c r="N61" s="5">
        <f t="shared" si="117"/>
        <v>0.14507636954066563</v>
      </c>
      <c r="O61" s="5">
        <f t="shared" si="118"/>
        <v>0.20400886633330328</v>
      </c>
      <c r="P61" s="5">
        <f t="shared" si="119"/>
        <v>0.11528193450982717</v>
      </c>
      <c r="Q61" s="5">
        <f t="shared" si="120"/>
        <v>4.0990092325169432E-2</v>
      </c>
      <c r="R61" s="5">
        <f t="shared" si="121"/>
        <v>8.1055711700407526E-2</v>
      </c>
      <c r="S61" s="5">
        <f t="shared" si="122"/>
        <v>1.2941304440819918E-2</v>
      </c>
      <c r="T61" s="5">
        <f t="shared" si="123"/>
        <v>3.2571928522497212E-2</v>
      </c>
      <c r="U61" s="5">
        <f t="shared" si="124"/>
        <v>4.5803201673732433E-2</v>
      </c>
      <c r="V61" s="5">
        <f t="shared" si="125"/>
        <v>6.4567256629329516E-4</v>
      </c>
      <c r="W61" s="5">
        <f t="shared" si="126"/>
        <v>7.7209342644642956E-3</v>
      </c>
      <c r="X61" s="5">
        <f t="shared" si="127"/>
        <v>6.1352806183998044E-3</v>
      </c>
      <c r="Y61" s="5">
        <f t="shared" si="128"/>
        <v>2.437636882867827E-3</v>
      </c>
      <c r="Z61" s="5">
        <f t="shared" si="129"/>
        <v>2.1469747916170387E-2</v>
      </c>
      <c r="AA61" s="5">
        <f t="shared" si="130"/>
        <v>1.213218875090828E-2</v>
      </c>
      <c r="AB61" s="5">
        <f t="shared" si="131"/>
        <v>3.427846578878698E-3</v>
      </c>
      <c r="AC61" s="5">
        <f t="shared" si="132"/>
        <v>1.8120456784958615E-5</v>
      </c>
      <c r="AD61" s="5">
        <f t="shared" si="133"/>
        <v>1.0907421013462983E-3</v>
      </c>
      <c r="AE61" s="5">
        <f t="shared" si="134"/>
        <v>8.6673563649708571E-4</v>
      </c>
      <c r="AF61" s="5">
        <f t="shared" si="135"/>
        <v>3.4436676765606071E-4</v>
      </c>
      <c r="AG61" s="5">
        <f t="shared" si="136"/>
        <v>9.1214641598722391E-5</v>
      </c>
      <c r="AH61" s="5">
        <f t="shared" si="137"/>
        <v>4.2651227092512086E-3</v>
      </c>
      <c r="AI61" s="5">
        <f t="shared" si="138"/>
        <v>2.4101481748394411E-3</v>
      </c>
      <c r="AJ61" s="5">
        <f t="shared" si="139"/>
        <v>6.8096683503177514E-4</v>
      </c>
      <c r="AK61" s="5">
        <f t="shared" si="140"/>
        <v>1.282675854411827E-4</v>
      </c>
      <c r="AL61" s="5">
        <f t="shared" si="141"/>
        <v>3.2546622172219751E-7</v>
      </c>
      <c r="AM61" s="5">
        <f t="shared" si="142"/>
        <v>1.2327195553263901E-4</v>
      </c>
      <c r="AN61" s="5">
        <f t="shared" si="143"/>
        <v>9.7955508189282302E-5</v>
      </c>
      <c r="AO61" s="5">
        <f t="shared" si="144"/>
        <v>3.8919158632475765E-5</v>
      </c>
      <c r="AP61" s="5">
        <f t="shared" si="145"/>
        <v>1.0308767974761982E-5</v>
      </c>
      <c r="AQ61" s="5">
        <f t="shared" si="146"/>
        <v>2.0479122794191442E-6</v>
      </c>
      <c r="AR61" s="5">
        <f t="shared" si="147"/>
        <v>6.7783829772008594E-4</v>
      </c>
      <c r="AS61" s="5">
        <f t="shared" si="148"/>
        <v>3.8303487319199596E-4</v>
      </c>
      <c r="AT61" s="5">
        <f t="shared" si="149"/>
        <v>1.0822324039132035E-4</v>
      </c>
      <c r="AU61" s="5">
        <f t="shared" si="150"/>
        <v>2.0385036420999269E-5</v>
      </c>
      <c r="AV61" s="5">
        <f t="shared" si="151"/>
        <v>2.8798091915116565E-6</v>
      </c>
      <c r="AW61" s="5">
        <f t="shared" si="152"/>
        <v>4.0595716525744536E-9</v>
      </c>
      <c r="AX61" s="5">
        <f t="shared" si="153"/>
        <v>1.1609813632147471E-5</v>
      </c>
      <c r="AY61" s="5">
        <f t="shared" si="154"/>
        <v>9.2254981224724053E-6</v>
      </c>
      <c r="AZ61" s="5">
        <f t="shared" si="155"/>
        <v>3.6654255746222121E-6</v>
      </c>
      <c r="BA61" s="5">
        <f t="shared" si="156"/>
        <v>9.7088485736196694E-7</v>
      </c>
      <c r="BB61" s="5">
        <f t="shared" si="157"/>
        <v>1.9287338954193347E-7</v>
      </c>
      <c r="BC61" s="5">
        <f t="shared" si="158"/>
        <v>3.0652569446368776E-8</v>
      </c>
      <c r="BD61" s="5">
        <f t="shared" si="159"/>
        <v>8.9771695755174778E-5</v>
      </c>
      <c r="BE61" s="5">
        <f t="shared" si="160"/>
        <v>5.0728455762193332E-5</v>
      </c>
      <c r="BF61" s="5">
        <f t="shared" si="161"/>
        <v>1.4332893025853684E-5</v>
      </c>
      <c r="BG61" s="5">
        <f t="shared" si="162"/>
        <v>2.6997578828155909E-6</v>
      </c>
      <c r="BH61" s="5">
        <f t="shared" si="163"/>
        <v>3.8139679543468141E-7</v>
      </c>
      <c r="BI61" s="5">
        <f t="shared" si="164"/>
        <v>4.310416619023323E-8</v>
      </c>
      <c r="BJ61" s="8">
        <f t="shared" si="165"/>
        <v>0.23762349975191652</v>
      </c>
      <c r="BK61" s="8">
        <f t="shared" si="166"/>
        <v>0.38563122056873478</v>
      </c>
      <c r="BL61" s="8">
        <f t="shared" si="167"/>
        <v>0.35526263890209742</v>
      </c>
      <c r="BM61" s="8">
        <f t="shared" si="168"/>
        <v>0.15683027366032989</v>
      </c>
      <c r="BN61" s="8">
        <f t="shared" si="169"/>
        <v>0.8431476120400383</v>
      </c>
    </row>
    <row r="62" spans="1:66" x14ac:dyDescent="0.25">
      <c r="A62" t="s">
        <v>112</v>
      </c>
      <c r="B62" t="s">
        <v>126</v>
      </c>
      <c r="C62" t="s">
        <v>447</v>
      </c>
      <c r="D62" t="s">
        <v>479</v>
      </c>
      <c r="E62">
        <f>VLOOKUP(A62,home!$A$2:$E$405,3,FALSE)</f>
        <v>1.3270999999999999</v>
      </c>
      <c r="F62">
        <f>VLOOKUP(B62,home!$B$2:$E$405,3,FALSE)</f>
        <v>1.5069999999999999</v>
      </c>
      <c r="G62">
        <f>VLOOKUP(C62,away!$B$2:$E$405,4,FALSE)</f>
        <v>0.4521</v>
      </c>
      <c r="H62">
        <f>VLOOKUP(A62,away!$A$2:$E$405,3,FALSE)</f>
        <v>0.94389999999999996</v>
      </c>
      <c r="I62">
        <f>VLOOKUP(C62,away!$B$2:$E$405,3,FALSE)</f>
        <v>1.2713000000000001</v>
      </c>
      <c r="J62">
        <f>VLOOKUP(B62,home!$B$2:$E$405,4,FALSE)</f>
        <v>0.42380000000000001</v>
      </c>
      <c r="K62" s="3">
        <f t="shared" si="114"/>
        <v>0.9041727383699999</v>
      </c>
      <c r="L62" s="3">
        <f t="shared" si="115"/>
        <v>0.50855155366600002</v>
      </c>
      <c r="M62" s="5">
        <f t="shared" si="116"/>
        <v>0.24347907071662767</v>
      </c>
      <c r="N62" s="5">
        <f t="shared" si="117"/>
        <v>0.2201471381056361</v>
      </c>
      <c r="O62" s="5">
        <f t="shared" si="118"/>
        <v>0.12382165969809489</v>
      </c>
      <c r="P62" s="5">
        <f t="shared" si="119"/>
        <v>0.11195616911874472</v>
      </c>
      <c r="Q62" s="5">
        <f t="shared" si="120"/>
        <v>9.9525520352645766E-2</v>
      </c>
      <c r="R62" s="5">
        <f t="shared" si="121"/>
        <v>3.1484848708484441E-2</v>
      </c>
      <c r="S62" s="5">
        <f t="shared" si="122"/>
        <v>1.2869878062674259E-2</v>
      </c>
      <c r="T62" s="5">
        <f t="shared" si="123"/>
        <v>5.0613858004755111E-2</v>
      </c>
      <c r="U62" s="5">
        <f t="shared" si="124"/>
        <v>2.8467741873915531E-2</v>
      </c>
      <c r="V62" s="5">
        <f t="shared" si="125"/>
        <v>6.5753415486665301E-4</v>
      </c>
      <c r="W62" s="5">
        <f t="shared" si="126"/>
        <v>2.9996087424983626E-2</v>
      </c>
      <c r="X62" s="5">
        <f t="shared" si="127"/>
        <v>1.5254556863876591E-2</v>
      </c>
      <c r="Y62" s="5">
        <f t="shared" si="128"/>
        <v>3.8788642968053916E-3</v>
      </c>
      <c r="Z62" s="5">
        <f t="shared" si="129"/>
        <v>5.3372229092129063E-3</v>
      </c>
      <c r="AA62" s="5">
        <f t="shared" si="130"/>
        <v>4.8257714531141317E-3</v>
      </c>
      <c r="AB62" s="5">
        <f t="shared" si="131"/>
        <v>2.1816654947549889E-3</v>
      </c>
      <c r="AC62" s="5">
        <f t="shared" si="132"/>
        <v>1.8896646030737905E-5</v>
      </c>
      <c r="AD62" s="5">
        <f t="shared" si="133"/>
        <v>6.780411126858339E-3</v>
      </c>
      <c r="AE62" s="5">
        <f t="shared" si="134"/>
        <v>3.4481886130580427E-3</v>
      </c>
      <c r="AF62" s="5">
        <f t="shared" si="135"/>
        <v>8.7679083825203843E-4</v>
      </c>
      <c r="AG62" s="5">
        <f t="shared" si="136"/>
        <v>1.4863111434439626E-4</v>
      </c>
      <c r="AH62" s="5">
        <f t="shared" si="137"/>
        <v>6.7856325068549805E-4</v>
      </c>
      <c r="AI62" s="5">
        <f t="shared" si="138"/>
        <v>6.1353839252955558E-4</v>
      </c>
      <c r="AJ62" s="5">
        <f t="shared" si="139"/>
        <v>2.7737234423428801E-4</v>
      </c>
      <c r="AK62" s="5">
        <f t="shared" si="140"/>
        <v>8.3597504011474164E-5</v>
      </c>
      <c r="AL62" s="5">
        <f t="shared" si="141"/>
        <v>3.4756106018764634E-7</v>
      </c>
      <c r="AM62" s="5">
        <f t="shared" si="142"/>
        <v>1.2261325791691846E-3</v>
      </c>
      <c r="AN62" s="5">
        <f t="shared" si="143"/>
        <v>6.2355162813698868E-4</v>
      </c>
      <c r="AO62" s="5">
        <f t="shared" si="144"/>
        <v>1.5855407464001472E-4</v>
      </c>
      <c r="AP62" s="5">
        <f t="shared" si="145"/>
        <v>2.6877640332751477E-5</v>
      </c>
      <c r="AQ62" s="5">
        <f t="shared" si="146"/>
        <v>3.4171664375241772E-6</v>
      </c>
      <c r="AR62" s="5">
        <f t="shared" si="147"/>
        <v>6.9016879079352339E-5</v>
      </c>
      <c r="AS62" s="5">
        <f t="shared" si="148"/>
        <v>6.2403180550929166E-5</v>
      </c>
      <c r="AT62" s="5">
        <f t="shared" si="149"/>
        <v>2.8211627320865567E-5</v>
      </c>
      <c r="AU62" s="5">
        <f t="shared" si="150"/>
        <v>8.5027281095269749E-6</v>
      </c>
      <c r="AV62" s="5">
        <f t="shared" si="151"/>
        <v>1.9219837396016441E-6</v>
      </c>
      <c r="AW62" s="5">
        <f t="shared" si="152"/>
        <v>4.439305230051928E-9</v>
      </c>
      <c r="AX62" s="5">
        <f t="shared" si="153"/>
        <v>1.8477260861867869E-4</v>
      </c>
      <c r="AY62" s="5">
        <f t="shared" si="154"/>
        <v>9.3966397187948792E-5</v>
      </c>
      <c r="AZ62" s="5">
        <f t="shared" si="155"/>
        <v>2.3893378641163901E-5</v>
      </c>
      <c r="BA62" s="5">
        <f t="shared" si="156"/>
        <v>4.0503382767646416E-6</v>
      </c>
      <c r="BB62" s="5">
        <f t="shared" si="157"/>
        <v>5.1495145588038193E-7</v>
      </c>
      <c r="BC62" s="5">
        <f t="shared" si="158"/>
        <v>5.2375872590107404E-8</v>
      </c>
      <c r="BD62" s="5">
        <f t="shared" si="159"/>
        <v>5.849773514163843E-6</v>
      </c>
      <c r="BE62" s="5">
        <f t="shared" si="160"/>
        <v>5.2892057371458193E-6</v>
      </c>
      <c r="BF62" s="5">
        <f t="shared" si="161"/>
        <v>2.3911778175787246E-6</v>
      </c>
      <c r="BG62" s="5">
        <f t="shared" si="162"/>
        <v>7.206792650832519E-7</v>
      </c>
      <c r="BH62" s="5">
        <f t="shared" si="163"/>
        <v>1.6290463614920069E-7</v>
      </c>
      <c r="BI62" s="5">
        <f t="shared" si="164"/>
        <v>2.9458786192038261E-8</v>
      </c>
      <c r="BJ62" s="8">
        <f t="shared" si="165"/>
        <v>0.43301582987998488</v>
      </c>
      <c r="BK62" s="8">
        <f t="shared" si="166"/>
        <v>0.36907586265719217</v>
      </c>
      <c r="BL62" s="8">
        <f t="shared" si="167"/>
        <v>0.19261925831838136</v>
      </c>
      <c r="BM62" s="8">
        <f t="shared" si="168"/>
        <v>0.16953980510665503</v>
      </c>
      <c r="BN62" s="8">
        <f t="shared" si="169"/>
        <v>0.83041440670023359</v>
      </c>
    </row>
    <row r="63" spans="1:66" x14ac:dyDescent="0.25">
      <c r="A63" t="s">
        <v>112</v>
      </c>
      <c r="B63" t="s">
        <v>102</v>
      </c>
      <c r="C63" t="s">
        <v>119</v>
      </c>
      <c r="D63" t="s">
        <v>479</v>
      </c>
      <c r="E63">
        <f>VLOOKUP(A63,home!$A$2:$E$405,3,FALSE)</f>
        <v>1.3270999999999999</v>
      </c>
      <c r="F63">
        <f>VLOOKUP(B63,home!$B$2:$E$405,3,FALSE)</f>
        <v>1.6577</v>
      </c>
      <c r="G63">
        <f>VLOOKUP(C63,away!$B$2:$E$405,4,FALSE)</f>
        <v>1.3187</v>
      </c>
      <c r="H63">
        <f>VLOOKUP(A63,away!$A$2:$E$405,3,FALSE)</f>
        <v>0.94389999999999996</v>
      </c>
      <c r="I63">
        <f>VLOOKUP(C63,away!$B$2:$E$405,3,FALSE)</f>
        <v>0.79459999999999997</v>
      </c>
      <c r="J63">
        <f>VLOOKUP(B63,home!$B$2:$E$405,4,FALSE)</f>
        <v>1.0593999999999999</v>
      </c>
      <c r="K63" s="3">
        <f t="shared" si="114"/>
        <v>2.9010525306290003</v>
      </c>
      <c r="L63" s="3">
        <f t="shared" si="115"/>
        <v>0.79457430263599982</v>
      </c>
      <c r="M63" s="5">
        <f t="shared" si="116"/>
        <v>2.4831883332493945E-2</v>
      </c>
      <c r="N63" s="5">
        <f t="shared" si="117"/>
        <v>7.2038597982015659E-2</v>
      </c>
      <c r="O63" s="5">
        <f t="shared" si="118"/>
        <v>1.9730776382054879E-2</v>
      </c>
      <c r="P63" s="5">
        <f t="shared" si="119"/>
        <v>5.7240018754435226E-2</v>
      </c>
      <c r="Q63" s="5">
        <f t="shared" si="120"/>
        <v>0.10449387848934585</v>
      </c>
      <c r="R63" s="5">
        <f t="shared" si="121"/>
        <v>7.8387839421190566E-3</v>
      </c>
      <c r="S63" s="5">
        <f t="shared" si="122"/>
        <v>3.2986017443154554E-2</v>
      </c>
      <c r="T63" s="5">
        <f t="shared" si="123"/>
        <v>8.3028150630402878E-2</v>
      </c>
      <c r="U63" s="5">
        <f t="shared" si="124"/>
        <v>2.2740723992338462E-2</v>
      </c>
      <c r="V63" s="5">
        <f t="shared" si="125"/>
        <v>8.4484586556133091E-3</v>
      </c>
      <c r="W63" s="5">
        <f t="shared" si="126"/>
        <v>0.10104741020891869</v>
      </c>
      <c r="X63" s="5">
        <f t="shared" si="127"/>
        <v>8.028967549992537E-2</v>
      </c>
      <c r="Y63" s="5">
        <f t="shared" si="128"/>
        <v>3.1898056459611961E-2</v>
      </c>
      <c r="Z63" s="5">
        <f t="shared" si="129"/>
        <v>2.0761654281078409E-3</v>
      </c>
      <c r="AA63" s="5">
        <f t="shared" si="130"/>
        <v>6.0230649692166946E-3</v>
      </c>
      <c r="AB63" s="5">
        <f t="shared" si="131"/>
        <v>8.7366139355444863E-3</v>
      </c>
      <c r="AC63" s="5">
        <f t="shared" si="132"/>
        <v>1.2171598238698916E-3</v>
      </c>
      <c r="AD63" s="5">
        <f t="shared" si="133"/>
        <v>7.3285961275022571E-2</v>
      </c>
      <c r="AE63" s="5">
        <f t="shared" si="134"/>
        <v>5.8231141573109942E-2</v>
      </c>
      <c r="AF63" s="5">
        <f t="shared" si="135"/>
        <v>2.3134484353576002E-2</v>
      </c>
      <c r="AG63" s="5">
        <f t="shared" si="136"/>
        <v>6.1273555906953677E-3</v>
      </c>
      <c r="AH63" s="5">
        <f t="shared" si="137"/>
        <v>4.1241692429893988E-4</v>
      </c>
      <c r="AI63" s="5">
        <f t="shared" si="138"/>
        <v>1.1964431619116685E-3</v>
      </c>
      <c r="AJ63" s="5">
        <f t="shared" si="139"/>
        <v>1.7354722313088044E-3</v>
      </c>
      <c r="AK63" s="5">
        <f t="shared" si="140"/>
        <v>1.678232036158255E-3</v>
      </c>
      <c r="AL63" s="5">
        <f t="shared" si="141"/>
        <v>1.1222709161860494E-4</v>
      </c>
      <c r="AM63" s="5">
        <f t="shared" si="142"/>
        <v>4.252128468329662E-2</v>
      </c>
      <c r="AN63" s="5">
        <f t="shared" si="143"/>
        <v>3.3786320124417228E-2</v>
      </c>
      <c r="AO63" s="5">
        <f t="shared" si="144"/>
        <v>1.3422870875747733E-2</v>
      </c>
      <c r="AP63" s="5">
        <f t="shared" si="145"/>
        <v>3.5551560884901096E-3</v>
      </c>
      <c r="AQ63" s="5">
        <f t="shared" si="146"/>
        <v>7.0620891744353927E-4</v>
      </c>
      <c r="AR63" s="5">
        <f t="shared" si="147"/>
        <v>6.5539178004022828E-5</v>
      </c>
      <c r="AS63" s="5">
        <f t="shared" si="148"/>
        <v>1.9013259820391495E-4</v>
      </c>
      <c r="AT63" s="5">
        <f t="shared" si="149"/>
        <v>2.7579232758726723E-4</v>
      </c>
      <c r="AU63" s="5">
        <f t="shared" si="150"/>
        <v>2.6669600995836797E-4</v>
      </c>
      <c r="AV63" s="5">
        <f t="shared" si="151"/>
        <v>1.9342478364959512E-4</v>
      </c>
      <c r="AW63" s="5">
        <f t="shared" si="152"/>
        <v>7.1859686093772001E-6</v>
      </c>
      <c r="AX63" s="5">
        <f t="shared" si="153"/>
        <v>2.0559413422678956E-2</v>
      </c>
      <c r="AY63" s="5">
        <f t="shared" si="154"/>
        <v>1.6335981582930346E-2</v>
      </c>
      <c r="AZ63" s="5">
        <f t="shared" si="155"/>
        <v>6.4900755870657082E-3</v>
      </c>
      <c r="BA63" s="5">
        <f t="shared" si="156"/>
        <v>1.7189490945492209E-3</v>
      </c>
      <c r="BB63" s="5">
        <f t="shared" si="157"/>
        <v>3.4145819451705757E-4</v>
      </c>
      <c r="BC63" s="5">
        <f t="shared" si="158"/>
        <v>5.4262781357547725E-5</v>
      </c>
      <c r="BD63" s="5">
        <f t="shared" si="159"/>
        <v>8.6792911096471805E-6</v>
      </c>
      <c r="BE63" s="5">
        <f t="shared" si="160"/>
        <v>2.5179079437707738E-5</v>
      </c>
      <c r="BF63" s="5">
        <f t="shared" si="161"/>
        <v>3.6522916060835329E-5</v>
      </c>
      <c r="BG63" s="5">
        <f t="shared" si="162"/>
        <v>3.5318299354745632E-5</v>
      </c>
      <c r="BH63" s="5">
        <f t="shared" si="163"/>
        <v>2.5615060430149354E-5</v>
      </c>
      <c r="BI63" s="5">
        <f t="shared" si="164"/>
        <v>1.4862127176619907E-5</v>
      </c>
      <c r="BJ63" s="8">
        <f t="shared" si="165"/>
        <v>0.77306669341511836</v>
      </c>
      <c r="BK63" s="8">
        <f t="shared" si="166"/>
        <v>0.14117174668411589</v>
      </c>
      <c r="BL63" s="8">
        <f t="shared" si="167"/>
        <v>7.123028924592413E-2</v>
      </c>
      <c r="BM63" s="8">
        <f t="shared" si="168"/>
        <v>0.68504216027648035</v>
      </c>
      <c r="BN63" s="8">
        <f t="shared" si="169"/>
        <v>0.28617393888246462</v>
      </c>
    </row>
    <row r="64" spans="1:66" x14ac:dyDescent="0.25">
      <c r="A64" t="s">
        <v>112</v>
      </c>
      <c r="B64" t="s">
        <v>108</v>
      </c>
      <c r="C64" t="s">
        <v>107</v>
      </c>
      <c r="D64" t="s">
        <v>479</v>
      </c>
      <c r="E64">
        <f>VLOOKUP(A64,home!$A$2:$E$405,3,FALSE)</f>
        <v>1.3270999999999999</v>
      </c>
      <c r="F64">
        <f>VLOOKUP(B64,home!$B$2:$E$405,3,FALSE)</f>
        <v>0.37680000000000002</v>
      </c>
      <c r="G64">
        <f>VLOOKUP(C64,away!$B$2:$E$405,4,FALSE)</f>
        <v>0.94189999999999996</v>
      </c>
      <c r="H64">
        <f>VLOOKUP(A64,away!$A$2:$E$405,3,FALSE)</f>
        <v>0.94389999999999996</v>
      </c>
      <c r="I64">
        <f>VLOOKUP(C64,away!$B$2:$E$405,3,FALSE)</f>
        <v>0.79459999999999997</v>
      </c>
      <c r="J64">
        <f>VLOOKUP(B64,home!$B$2:$E$405,4,FALSE)</f>
        <v>1.3243</v>
      </c>
      <c r="K64" s="3">
        <f t="shared" si="114"/>
        <v>0.47099830063199999</v>
      </c>
      <c r="L64" s="3">
        <f t="shared" si="115"/>
        <v>0.99325537944199993</v>
      </c>
      <c r="M64" s="5">
        <f t="shared" si="116"/>
        <v>0.23125051395730425</v>
      </c>
      <c r="N64" s="5">
        <f t="shared" si="117"/>
        <v>0.10891859909416689</v>
      </c>
      <c r="O64" s="5">
        <f t="shared" si="118"/>
        <v>0.2296908169868197</v>
      </c>
      <c r="P64" s="5">
        <f t="shared" si="119"/>
        <v>0.1081839844715678</v>
      </c>
      <c r="Q64" s="5">
        <f t="shared" si="120"/>
        <v>2.5650237540285347E-2</v>
      </c>
      <c r="R64" s="5">
        <f t="shared" si="121"/>
        <v>0.11407081979029328</v>
      </c>
      <c r="S64" s="5">
        <f t="shared" si="122"/>
        <v>1.2652701064164216E-2</v>
      </c>
      <c r="T64" s="5">
        <f t="shared" si="123"/>
        <v>2.547723642085355E-2</v>
      </c>
      <c r="U64" s="5">
        <f t="shared" si="124"/>
        <v>5.3727162272927245E-2</v>
      </c>
      <c r="V64" s="5">
        <f t="shared" si="125"/>
        <v>6.5768964479488744E-4</v>
      </c>
      <c r="W64" s="5">
        <f t="shared" si="126"/>
        <v>4.0270727640938433E-3</v>
      </c>
      <c r="X64" s="5">
        <f t="shared" si="127"/>
        <v>3.999911686340573E-3</v>
      </c>
      <c r="Y64" s="5">
        <f t="shared" si="128"/>
        <v>1.9864668998753479E-3</v>
      </c>
      <c r="Z64" s="5">
        <f t="shared" si="129"/>
        <v>3.7767151798022591E-2</v>
      </c>
      <c r="AA64" s="5">
        <f t="shared" si="130"/>
        <v>1.7788264316579424E-2</v>
      </c>
      <c r="AB64" s="5">
        <f t="shared" si="131"/>
        <v>4.1891211321508758E-3</v>
      </c>
      <c r="AC64" s="5">
        <f t="shared" si="132"/>
        <v>1.9230088698510339E-5</v>
      </c>
      <c r="AD64" s="5">
        <f t="shared" si="133"/>
        <v>4.7418610710240271E-4</v>
      </c>
      <c r="AE64" s="5">
        <f t="shared" si="134"/>
        <v>4.7098790173612172E-4</v>
      </c>
      <c r="AF64" s="5">
        <f t="shared" si="135"/>
        <v>2.3390563352575146E-4</v>
      </c>
      <c r="AG64" s="5">
        <f t="shared" si="136"/>
        <v>7.7442676260413914E-5</v>
      </c>
      <c r="AH64" s="5">
        <f t="shared" si="137"/>
        <v>9.3781066723971317E-3</v>
      </c>
      <c r="AI64" s="5">
        <f t="shared" si="138"/>
        <v>4.4170723058446692E-3</v>
      </c>
      <c r="AJ64" s="5">
        <f t="shared" si="139"/>
        <v>1.0402167749107543E-3</v>
      </c>
      <c r="AK64" s="5">
        <f t="shared" si="140"/>
        <v>1.6331344442395499E-4</v>
      </c>
      <c r="AL64" s="5">
        <f t="shared" si="141"/>
        <v>3.5985003130079388E-7</v>
      </c>
      <c r="AM64" s="5">
        <f t="shared" si="142"/>
        <v>4.4668170125707053E-5</v>
      </c>
      <c r="AN64" s="5">
        <f t="shared" si="143"/>
        <v>4.4366900267188958E-5</v>
      </c>
      <c r="AO64" s="5">
        <f t="shared" si="144"/>
        <v>2.2033831179776066E-5</v>
      </c>
      <c r="AP64" s="5">
        <f t="shared" si="145"/>
        <v>7.2950737830098172E-6</v>
      </c>
      <c r="AQ64" s="5">
        <f t="shared" si="146"/>
        <v>1.8114678196001999E-6</v>
      </c>
      <c r="AR64" s="5">
        <f t="shared" si="147"/>
        <v>1.8629709802678736E-3</v>
      </c>
      <c r="AS64" s="5">
        <f t="shared" si="148"/>
        <v>8.7745616583289959E-4</v>
      </c>
      <c r="AT64" s="5">
        <f t="shared" si="149"/>
        <v>2.0664018149318302E-4</v>
      </c>
      <c r="AU64" s="5">
        <f t="shared" si="150"/>
        <v>3.2442391441859082E-5</v>
      </c>
      <c r="AV64" s="5">
        <f t="shared" si="151"/>
        <v>3.8200778093884412E-6</v>
      </c>
      <c r="AW64" s="5">
        <f t="shared" si="152"/>
        <v>4.6762671082137322E-9</v>
      </c>
      <c r="AX64" s="5">
        <f t="shared" si="153"/>
        <v>3.5064387035915135E-6</v>
      </c>
      <c r="AY64" s="5">
        <f t="shared" si="154"/>
        <v>3.4827891050259028E-6</v>
      </c>
      <c r="AZ64" s="5">
        <f t="shared" si="155"/>
        <v>1.729649507014483E-6</v>
      </c>
      <c r="BA64" s="5">
        <f t="shared" si="156"/>
        <v>5.7266122579711295E-7</v>
      </c>
      <c r="BB64" s="5">
        <f t="shared" si="157"/>
        <v>1.4219971078020803E-7</v>
      </c>
      <c r="BC64" s="5">
        <f t="shared" si="158"/>
        <v>2.8248125537507642E-8</v>
      </c>
      <c r="BD64" s="5">
        <f t="shared" si="159"/>
        <v>3.084009913159001E-4</v>
      </c>
      <c r="BE64" s="5">
        <f t="shared" si="160"/>
        <v>1.4525634282301313E-4</v>
      </c>
      <c r="BF64" s="5">
        <f t="shared" si="161"/>
        <v>3.4207745312829194E-5</v>
      </c>
      <c r="BG64" s="5">
        <f t="shared" si="162"/>
        <v>5.3705966369316041E-6</v>
      </c>
      <c r="BH64" s="5">
        <f t="shared" si="163"/>
        <v>6.3238547234367981E-7</v>
      </c>
      <c r="BI64" s="5">
        <f t="shared" si="164"/>
        <v>5.9570496563647576E-8</v>
      </c>
      <c r="BJ64" s="8">
        <f t="shared" si="165"/>
        <v>0.17144568415379324</v>
      </c>
      <c r="BK64" s="8">
        <f t="shared" si="166"/>
        <v>0.35276796186566606</v>
      </c>
      <c r="BL64" s="8">
        <f t="shared" si="167"/>
        <v>0.43794215112524976</v>
      </c>
      <c r="BM64" s="8">
        <f t="shared" si="168"/>
        <v>0.18215449898945649</v>
      </c>
      <c r="BN64" s="8">
        <f t="shared" si="169"/>
        <v>0.81776497184043739</v>
      </c>
    </row>
    <row r="65" spans="1:66" x14ac:dyDescent="0.25">
      <c r="A65" t="s">
        <v>112</v>
      </c>
      <c r="B65" t="s">
        <v>129</v>
      </c>
      <c r="C65" t="s">
        <v>335</v>
      </c>
      <c r="D65" t="s">
        <v>479</v>
      </c>
      <c r="E65">
        <f>VLOOKUP(A65,home!$A$2:$E$405,3,FALSE)</f>
        <v>1.3270999999999999</v>
      </c>
      <c r="F65">
        <f>VLOOKUP(B65,home!$B$2:$E$405,3,FALSE)</f>
        <v>1.2056</v>
      </c>
      <c r="G65">
        <f>VLOOKUP(C65,away!$B$2:$E$405,4,FALSE)</f>
        <v>0.9042</v>
      </c>
      <c r="H65">
        <f>VLOOKUP(A65,away!$A$2:$E$405,3,FALSE)</f>
        <v>0.94389999999999996</v>
      </c>
      <c r="I65">
        <f>VLOOKUP(C65,away!$B$2:$E$405,3,FALSE)</f>
        <v>1.2713000000000001</v>
      </c>
      <c r="J65">
        <f>VLOOKUP(B65,home!$B$2:$E$405,4,FALSE)</f>
        <v>0.63570000000000004</v>
      </c>
      <c r="K65" s="3">
        <f t="shared" si="114"/>
        <v>1.4466763813920001</v>
      </c>
      <c r="L65" s="3">
        <f t="shared" si="115"/>
        <v>0.76282733049900009</v>
      </c>
      <c r="M65" s="5">
        <f t="shared" si="116"/>
        <v>0.10975510515489278</v>
      </c>
      <c r="N65" s="5">
        <f t="shared" si="117"/>
        <v>0.15878011836477873</v>
      </c>
      <c r="O65" s="5">
        <f t="shared" si="118"/>
        <v>8.3724193873943892E-2</v>
      </c>
      <c r="P65" s="5">
        <f t="shared" si="119"/>
        <v>0.12112181382851941</v>
      </c>
      <c r="Q65" s="5">
        <f t="shared" si="120"/>
        <v>0.1148517235364758</v>
      </c>
      <c r="R65" s="5">
        <f t="shared" si="121"/>
        <v>3.1933551655520677E-2</v>
      </c>
      <c r="S65" s="5">
        <f t="shared" si="122"/>
        <v>3.3416426881480062E-2</v>
      </c>
      <c r="T65" s="5">
        <f t="shared" si="123"/>
        <v>8.7612033668539008E-2</v>
      </c>
      <c r="U65" s="5">
        <f t="shared" si="124"/>
        <v>4.6197514954003163E-2</v>
      </c>
      <c r="V65" s="5">
        <f t="shared" si="125"/>
        <v>4.0974639046943559E-3</v>
      </c>
      <c r="W65" s="5">
        <f t="shared" si="126"/>
        <v>5.5384425267461068E-2</v>
      </c>
      <c r="X65" s="5">
        <f t="shared" si="127"/>
        <v>4.2248753277998694E-2</v>
      </c>
      <c r="Y65" s="5">
        <f t="shared" si="128"/>
        <v>1.6114251839983312E-2</v>
      </c>
      <c r="Z65" s="5">
        <f t="shared" si="129"/>
        <v>8.1199286542442545E-3</v>
      </c>
      <c r="AA65" s="5">
        <f t="shared" si="130"/>
        <v>1.1746909002683289E-2</v>
      </c>
      <c r="AB65" s="5">
        <f t="shared" si="131"/>
        <v>8.4969879042714868E-3</v>
      </c>
      <c r="AC65" s="5">
        <f t="shared" si="132"/>
        <v>2.8261342577930187E-4</v>
      </c>
      <c r="AD65" s="5">
        <f t="shared" si="133"/>
        <v>2.0030834982851565E-2</v>
      </c>
      <c r="AE65" s="5">
        <f t="shared" si="134"/>
        <v>1.5280068377634641E-2</v>
      </c>
      <c r="AF65" s="5">
        <f t="shared" si="135"/>
        <v>5.82802688517661E-3</v>
      </c>
      <c r="AG65" s="5">
        <f t="shared" si="136"/>
        <v>1.4819260636318918E-3</v>
      </c>
      <c r="AH65" s="5">
        <f t="shared" si="137"/>
        <v>1.5485258747898706E-3</v>
      </c>
      <c r="AI65" s="5">
        <f t="shared" si="138"/>
        <v>2.2402158090328913E-3</v>
      </c>
      <c r="AJ65" s="5">
        <f t="shared" si="139"/>
        <v>1.620433650074428E-3</v>
      </c>
      <c r="AK65" s="5">
        <f t="shared" si="140"/>
        <v>7.8141436305850125E-4</v>
      </c>
      <c r="AL65" s="5">
        <f t="shared" si="141"/>
        <v>1.2475283293427635E-5</v>
      </c>
      <c r="AM65" s="5">
        <f t="shared" si="142"/>
        <v>5.7956271738503944E-3</v>
      </c>
      <c r="AN65" s="5">
        <f t="shared" si="143"/>
        <v>4.4210628055957601E-3</v>
      </c>
      <c r="AO65" s="5">
        <f t="shared" si="144"/>
        <v>1.6862537689805166E-3</v>
      </c>
      <c r="AP65" s="5">
        <f t="shared" si="145"/>
        <v>4.2877348704509498E-4</v>
      </c>
      <c r="AQ65" s="5">
        <f t="shared" si="146"/>
        <v>8.1770033627839362E-5</v>
      </c>
      <c r="AR65" s="5">
        <f t="shared" si="147"/>
        <v>2.3625157185491719E-4</v>
      </c>
      <c r="AS65" s="5">
        <f t="shared" si="148"/>
        <v>3.4177956906924372E-4</v>
      </c>
      <c r="AT65" s="5">
        <f t="shared" si="149"/>
        <v>2.4722221510740537E-4</v>
      </c>
      <c r="AU65" s="5">
        <f t="shared" si="150"/>
        <v>1.1921684651709861E-4</v>
      </c>
      <c r="AV65" s="5">
        <f t="shared" si="151"/>
        <v>4.3117049030080432E-5</v>
      </c>
      <c r="AW65" s="5">
        <f t="shared" si="152"/>
        <v>3.8242436255195674E-7</v>
      </c>
      <c r="AX65" s="5">
        <f t="shared" si="153"/>
        <v>1.397399491293841E-3</v>
      </c>
      <c r="AY65" s="5">
        <f t="shared" si="154"/>
        <v>1.0659745235843414E-3</v>
      </c>
      <c r="AZ65" s="5">
        <f t="shared" si="155"/>
        <v>4.0657725010289324E-4</v>
      </c>
      <c r="BA65" s="5">
        <f t="shared" si="156"/>
        <v>1.0338274611253812E-4</v>
      </c>
      <c r="BB65" s="5">
        <f t="shared" si="157"/>
        <v>1.9715796059170833E-5</v>
      </c>
      <c r="BC65" s="5">
        <f t="shared" si="158"/>
        <v>3.0079496152959988E-6</v>
      </c>
      <c r="BD65" s="5">
        <f t="shared" si="159"/>
        <v>3.0036525980713189E-5</v>
      </c>
      <c r="BE65" s="5">
        <f t="shared" si="160"/>
        <v>4.3453132715364955E-5</v>
      </c>
      <c r="BF65" s="5">
        <f t="shared" si="161"/>
        <v>3.1431310398405259E-5</v>
      </c>
      <c r="BG65" s="5">
        <f t="shared" si="162"/>
        <v>1.5156978129857886E-5</v>
      </c>
      <c r="BH65" s="5">
        <f t="shared" si="163"/>
        <v>5.4818105684351242E-6</v>
      </c>
      <c r="BI65" s="5">
        <f t="shared" si="164"/>
        <v>1.586081175324029E-6</v>
      </c>
      <c r="BJ65" s="8">
        <f t="shared" si="165"/>
        <v>0.53302170729039888</v>
      </c>
      <c r="BK65" s="8">
        <f t="shared" si="166"/>
        <v>0.26975187300224368</v>
      </c>
      <c r="BL65" s="8">
        <f t="shared" si="167"/>
        <v>0.18940448017792502</v>
      </c>
      <c r="BM65" s="8">
        <f t="shared" si="168"/>
        <v>0.37906589061145907</v>
      </c>
      <c r="BN65" s="8">
        <f t="shared" si="169"/>
        <v>0.62016650641413129</v>
      </c>
    </row>
    <row r="66" spans="1:66" x14ac:dyDescent="0.25">
      <c r="A66" t="s">
        <v>112</v>
      </c>
      <c r="B66" t="s">
        <v>472</v>
      </c>
      <c r="C66" t="s">
        <v>113</v>
      </c>
      <c r="D66" t="s">
        <v>479</v>
      </c>
      <c r="E66">
        <f>VLOOKUP(A66,home!$A$2:$E$405,3,FALSE)</f>
        <v>1.3270999999999999</v>
      </c>
      <c r="F66" t="e">
        <f>VLOOKUP(B66,home!$B$2:$E$405,3,FALSE)</f>
        <v>#N/A</v>
      </c>
      <c r="G66">
        <f>VLOOKUP(C66,away!$B$2:$E$405,4,FALSE)</f>
        <v>0.9042</v>
      </c>
      <c r="H66">
        <f>VLOOKUP(A66,away!$A$2:$E$405,3,FALSE)</f>
        <v>0.94389999999999996</v>
      </c>
      <c r="I66">
        <f>VLOOKUP(C66,away!$B$2:$E$405,3,FALSE)</f>
        <v>1.4832000000000001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112</v>
      </c>
      <c r="B67" t="s">
        <v>358</v>
      </c>
      <c r="C67" t="s">
        <v>128</v>
      </c>
      <c r="D67" t="s">
        <v>479</v>
      </c>
      <c r="E67">
        <f>VLOOKUP(A67,home!$A$2:$E$405,3,FALSE)</f>
        <v>1.3270999999999999</v>
      </c>
      <c r="F67">
        <f>VLOOKUP(B67,home!$B$2:$E$405,3,FALSE)</f>
        <v>1.2056</v>
      </c>
      <c r="G67">
        <f>VLOOKUP(C67,away!$B$2:$E$405,4,FALSE)</f>
        <v>0.75349999999999995</v>
      </c>
      <c r="H67">
        <f>VLOOKUP(A67,away!$A$2:$E$405,3,FALSE)</f>
        <v>0.94389999999999996</v>
      </c>
      <c r="I67">
        <f>VLOOKUP(C67,away!$B$2:$E$405,3,FALSE)</f>
        <v>1.3243</v>
      </c>
      <c r="J67">
        <f>VLOOKUP(B67,home!$B$2:$E$405,4,FALSE)</f>
        <v>0.63570000000000004</v>
      </c>
      <c r="K67" s="3">
        <f t="shared" si="114"/>
        <v>1.2055636511599999</v>
      </c>
      <c r="L67" s="3">
        <f t="shared" si="115"/>
        <v>0.79462930368899998</v>
      </c>
      <c r="M67" s="5">
        <f t="shared" si="116"/>
        <v>0.13530917215668217</v>
      </c>
      <c r="N67" s="5">
        <f t="shared" si="117"/>
        <v>0.16312381962064676</v>
      </c>
      <c r="O67" s="5">
        <f t="shared" si="118"/>
        <v>0.10752063325359938</v>
      </c>
      <c r="P67" s="5">
        <f t="shared" si="119"/>
        <v>0.12962296720024458</v>
      </c>
      <c r="Q67" s="5">
        <f t="shared" si="120"/>
        <v>9.8328073786516063E-2</v>
      </c>
      <c r="R67" s="5">
        <f t="shared" si="121"/>
        <v>4.2719522967254009E-2</v>
      </c>
      <c r="S67" s="5">
        <f t="shared" si="122"/>
        <v>3.1043929539269439E-2</v>
      </c>
      <c r="T67" s="5">
        <f t="shared" si="123"/>
        <v>7.8134368806059881E-2</v>
      </c>
      <c r="U67" s="5">
        <f t="shared" si="124"/>
        <v>5.1501104084216209E-2</v>
      </c>
      <c r="V67" s="5">
        <f t="shared" si="125"/>
        <v>3.3043717553552913E-3</v>
      </c>
      <c r="W67" s="5">
        <f t="shared" si="126"/>
        <v>3.9513583881867383E-2</v>
      </c>
      <c r="X67" s="5">
        <f t="shared" si="127"/>
        <v>3.1398651646305169E-2</v>
      </c>
      <c r="Y67" s="5">
        <f t="shared" si="128"/>
        <v>1.2475144347238475E-2</v>
      </c>
      <c r="Z67" s="5">
        <f t="shared" si="129"/>
        <v>1.131539492979843E-2</v>
      </c>
      <c r="AA67" s="5">
        <f t="shared" si="130"/>
        <v>1.3641428825885146E-2</v>
      </c>
      <c r="AB67" s="5">
        <f t="shared" si="131"/>
        <v>8.2228053711866835E-3</v>
      </c>
      <c r="AC67" s="5">
        <f t="shared" si="132"/>
        <v>1.9784434456420979E-4</v>
      </c>
      <c r="AD67" s="5">
        <f t="shared" si="133"/>
        <v>1.190903511376025E-2</v>
      </c>
      <c r="AE67" s="5">
        <f t="shared" si="134"/>
        <v>9.4632682800551583E-3</v>
      </c>
      <c r="AF67" s="5">
        <f t="shared" si="135"/>
        <v>3.7598951420012151E-3</v>
      </c>
      <c r="AG67" s="5">
        <f t="shared" si="136"/>
        <v>9.9590761954402641E-4</v>
      </c>
      <c r="AH67" s="5">
        <f t="shared" si="137"/>
        <v>2.247886098507942E-3</v>
      </c>
      <c r="AI67" s="5">
        <f t="shared" si="138"/>
        <v>2.7099697723090414E-3</v>
      </c>
      <c r="AJ67" s="5">
        <f t="shared" si="139"/>
        <v>1.6335205266190609E-3</v>
      </c>
      <c r="AK67" s="5">
        <f t="shared" si="140"/>
        <v>6.5643765677189333E-4</v>
      </c>
      <c r="AL67" s="5">
        <f t="shared" si="141"/>
        <v>7.5812069728737855E-6</v>
      </c>
      <c r="AM67" s="5">
        <f t="shared" si="142"/>
        <v>2.8714199707074906E-3</v>
      </c>
      <c r="AN67" s="5">
        <f t="shared" si="143"/>
        <v>2.2817144519219818E-3</v>
      </c>
      <c r="AO67" s="5">
        <f t="shared" si="144"/>
        <v>9.0655858307394635E-4</v>
      </c>
      <c r="AP67" s="5">
        <f t="shared" si="145"/>
        <v>2.4012600520711212E-4</v>
      </c>
      <c r="AQ67" s="5">
        <f t="shared" si="146"/>
        <v>4.7702790078837171E-5</v>
      </c>
      <c r="AR67" s="5">
        <f t="shared" si="147"/>
        <v>3.5724723304590982E-4</v>
      </c>
      <c r="AS67" s="5">
        <f t="shared" si="148"/>
        <v>4.3068427863763437E-4</v>
      </c>
      <c r="AT67" s="5">
        <f t="shared" si="149"/>
        <v>2.5960865572579862E-4</v>
      </c>
      <c r="AU67" s="5">
        <f t="shared" si="150"/>
        <v>1.043249196231777E-4</v>
      </c>
      <c r="AV67" s="5">
        <f t="shared" si="151"/>
        <v>3.1442582751972933E-5</v>
      </c>
      <c r="AW67" s="5">
        <f t="shared" si="152"/>
        <v>2.0173933007561019E-7</v>
      </c>
      <c r="AX67" s="5">
        <f t="shared" si="153"/>
        <v>5.7694659064997538E-4</v>
      </c>
      <c r="AY67" s="5">
        <f t="shared" si="154"/>
        <v>4.5845866759393241E-4</v>
      </c>
      <c r="AZ67" s="5">
        <f t="shared" si="155"/>
        <v>1.8215234590017663E-4</v>
      </c>
      <c r="BA67" s="5">
        <f t="shared" si="156"/>
        <v>4.8247863929325073E-5</v>
      </c>
      <c r="BB67" s="5">
        <f t="shared" si="157"/>
        <v>9.5847916296602987E-6</v>
      </c>
      <c r="BC67" s="5">
        <f t="shared" si="158"/>
        <v>1.5232712597362242E-6</v>
      </c>
      <c r="BD67" s="5">
        <f t="shared" si="159"/>
        <v>4.731318667334885E-5</v>
      </c>
      <c r="BE67" s="5">
        <f t="shared" si="160"/>
        <v>5.7039058073937085E-5</v>
      </c>
      <c r="BF67" s="5">
        <f t="shared" si="161"/>
        <v>3.4382107555171431E-5</v>
      </c>
      <c r="BG67" s="5">
        <f t="shared" si="162"/>
        <v>1.3816606372929425E-5</v>
      </c>
      <c r="BH67" s="5">
        <f t="shared" si="163"/>
        <v>4.1641996063973333E-6</v>
      </c>
      <c r="BI67" s="5">
        <f t="shared" si="164"/>
        <v>1.0040415363294807E-6</v>
      </c>
      <c r="BJ67" s="8">
        <f t="shared" si="165"/>
        <v>0.45672618357594652</v>
      </c>
      <c r="BK67" s="8">
        <f t="shared" si="166"/>
        <v>0.29994432487068245</v>
      </c>
      <c r="BL67" s="8">
        <f t="shared" si="167"/>
        <v>0.23219433542595194</v>
      </c>
      <c r="BM67" s="8">
        <f t="shared" si="168"/>
        <v>0.32309779288917267</v>
      </c>
      <c r="BN67" s="8">
        <f t="shared" si="169"/>
        <v>0.67662418898494303</v>
      </c>
    </row>
    <row r="68" spans="1:66" x14ac:dyDescent="0.25">
      <c r="A68" t="s">
        <v>112</v>
      </c>
      <c r="B68" t="s">
        <v>131</v>
      </c>
      <c r="C68" t="s">
        <v>130</v>
      </c>
      <c r="D68" t="s">
        <v>479</v>
      </c>
      <c r="E68">
        <f>VLOOKUP(A68,home!$A$2:$E$405,3,FALSE)</f>
        <v>1.3270999999999999</v>
      </c>
      <c r="F68">
        <f>VLOOKUP(B68,home!$B$2:$E$405,3,FALSE)</f>
        <v>1.3187</v>
      </c>
      <c r="G68">
        <f>VLOOKUP(C68,away!$B$2:$E$405,4,FALSE)</f>
        <v>1.0548999999999999</v>
      </c>
      <c r="H68">
        <f>VLOOKUP(A68,away!$A$2:$E$405,3,FALSE)</f>
        <v>0.94389999999999996</v>
      </c>
      <c r="I68">
        <f>VLOOKUP(C68,away!$B$2:$E$405,3,FALSE)</f>
        <v>1.0593999999999999</v>
      </c>
      <c r="J68">
        <f>VLOOKUP(B68,home!$B$2:$E$405,4,FALSE)</f>
        <v>1.0593999999999999</v>
      </c>
      <c r="K68" s="3">
        <f t="shared" si="114"/>
        <v>1.8461243376729999</v>
      </c>
      <c r="L68" s="3">
        <f t="shared" si="115"/>
        <v>1.0593657390039997</v>
      </c>
      <c r="M68" s="5">
        <f t="shared" si="116"/>
        <v>5.472196606969814E-2</v>
      </c>
      <c r="N68" s="5">
        <f t="shared" si="117"/>
        <v>0.10102355336658583</v>
      </c>
      <c r="O68" s="5">
        <f t="shared" si="118"/>
        <v>5.7970576025177564E-2</v>
      </c>
      <c r="P68" s="5">
        <f t="shared" si="119"/>
        <v>0.10702089126900319</v>
      </c>
      <c r="Q68" s="5">
        <f t="shared" si="120"/>
        <v>9.3251020274130653E-2</v>
      </c>
      <c r="R68" s="5">
        <f t="shared" si="121"/>
        <v>3.0706021055699886E-2</v>
      </c>
      <c r="S68" s="5">
        <f t="shared" si="122"/>
        <v>5.2325747732746765E-2</v>
      </c>
      <c r="T68" s="5">
        <f t="shared" si="123"/>
        <v>9.8786936005581374E-2</v>
      </c>
      <c r="U68" s="5">
        <f t="shared" si="124"/>
        <v>5.6687132784027129E-2</v>
      </c>
      <c r="V68" s="5">
        <f t="shared" si="125"/>
        <v>1.1370506338945529E-2</v>
      </c>
      <c r="W68" s="5">
        <f t="shared" si="126"/>
        <v>5.738432601363698E-2</v>
      </c>
      <c r="X68" s="5">
        <f t="shared" si="127"/>
        <v>6.0790988934682974E-2</v>
      </c>
      <c r="Y68" s="5">
        <f t="shared" si="128"/>
        <v>3.2199945458787203E-2</v>
      </c>
      <c r="Z68" s="5">
        <f t="shared" si="129"/>
        <v>1.0842968895847961E-2</v>
      </c>
      <c r="AA68" s="5">
        <f t="shared" si="130"/>
        <v>2.0017468771256253E-2</v>
      </c>
      <c r="AB68" s="5">
        <f t="shared" si="131"/>
        <v>1.8477368138612713E-2</v>
      </c>
      <c r="AC68" s="5">
        <f t="shared" si="132"/>
        <v>1.3898460366718703E-3</v>
      </c>
      <c r="AD68" s="5">
        <f t="shared" si="133"/>
        <v>2.6484650213684253E-2</v>
      </c>
      <c r="AE68" s="5">
        <f t="shared" si="134"/>
        <v>2.8056931045882055E-2</v>
      </c>
      <c r="AF68" s="5">
        <f t="shared" si="135"/>
        <v>1.4861275745802554E-2</v>
      </c>
      <c r="AG68" s="5">
        <f t="shared" si="136"/>
        <v>5.2478421209981125E-3</v>
      </c>
      <c r="AH68" s="5">
        <f t="shared" si="137"/>
        <v>2.8716674393368387E-3</v>
      </c>
      <c r="AI68" s="5">
        <f t="shared" si="138"/>
        <v>5.3014551494628397E-3</v>
      </c>
      <c r="AJ68" s="5">
        <f t="shared" si="139"/>
        <v>4.8935726882526022E-3</v>
      </c>
      <c r="AK68" s="5">
        <f t="shared" si="140"/>
        <v>3.0113812126516724E-3</v>
      </c>
      <c r="AL68" s="5">
        <f t="shared" si="141"/>
        <v>1.0872603618215425E-4</v>
      </c>
      <c r="AM68" s="5">
        <f t="shared" si="142"/>
        <v>9.7787914668477881E-3</v>
      </c>
      <c r="AN68" s="5">
        <f t="shared" si="143"/>
        <v>1.0359316648843212E-2</v>
      </c>
      <c r="AO68" s="5">
        <f t="shared" si="144"/>
        <v>5.4871525686391136E-3</v>
      </c>
      <c r="AP68" s="5">
        <f t="shared" si="145"/>
        <v>1.9376338119680232E-3</v>
      </c>
      <c r="AQ68" s="5">
        <f t="shared" si="146"/>
        <v>5.131657187836603E-4</v>
      </c>
      <c r="AR68" s="5">
        <f t="shared" si="147"/>
        <v>6.0842921980935904E-4</v>
      </c>
      <c r="AS68" s="5">
        <f t="shared" si="148"/>
        <v>1.1232359904414528E-3</v>
      </c>
      <c r="AT68" s="5">
        <f t="shared" si="149"/>
        <v>1.036816649452102E-3</v>
      </c>
      <c r="AU68" s="5">
        <f t="shared" si="150"/>
        <v>6.3803081675270024E-4</v>
      </c>
      <c r="AV68" s="5">
        <f t="shared" si="151"/>
        <v>2.9447105474813531E-4</v>
      </c>
      <c r="AW68" s="5">
        <f t="shared" si="152"/>
        <v>5.90660495637751E-6</v>
      </c>
      <c r="AX68" s="5">
        <f t="shared" si="153"/>
        <v>3.0088108199961259E-3</v>
      </c>
      <c r="AY68" s="5">
        <f t="shared" si="154"/>
        <v>3.1874310978484261E-3</v>
      </c>
      <c r="AZ68" s="5">
        <f t="shared" si="155"/>
        <v>1.688327650248264E-3</v>
      </c>
      <c r="BA68" s="5">
        <f t="shared" si="156"/>
        <v>5.9618548962871284E-4</v>
      </c>
      <c r="BB68" s="5">
        <f t="shared" si="157"/>
        <v>1.5789462045099565E-4</v>
      </c>
      <c r="BC68" s="5">
        <f t="shared" si="158"/>
        <v>3.3453630255765024E-5</v>
      </c>
      <c r="BD68" s="5">
        <f t="shared" si="159"/>
        <v>1.074248450124947E-4</v>
      </c>
      <c r="BE68" s="5">
        <f t="shared" si="160"/>
        <v>1.9831962084831641E-4</v>
      </c>
      <c r="BF68" s="5">
        <f t="shared" si="161"/>
        <v>1.8306133934307939E-4</v>
      </c>
      <c r="BG68" s="5">
        <f t="shared" si="162"/>
        <v>1.1265133128275824E-4</v>
      </c>
      <c r="BH68" s="5">
        <f t="shared" si="163"/>
        <v>5.1992091088090913E-5</v>
      </c>
      <c r="BI68" s="5">
        <f t="shared" si="164"/>
        <v>1.9196772944847234E-5</v>
      </c>
      <c r="BJ68" s="8">
        <f t="shared" si="165"/>
        <v>0.55483563270328218</v>
      </c>
      <c r="BK68" s="8">
        <f t="shared" si="166"/>
        <v>0.23012511458109605</v>
      </c>
      <c r="BL68" s="8">
        <f t="shared" si="167"/>
        <v>0.20431027299620089</v>
      </c>
      <c r="BM68" s="8">
        <f t="shared" si="168"/>
        <v>0.55223843662323968</v>
      </c>
      <c r="BN68" s="8">
        <f t="shared" si="169"/>
        <v>0.44469402806029523</v>
      </c>
    </row>
    <row r="69" spans="1:66" x14ac:dyDescent="0.25">
      <c r="A69" t="s">
        <v>112</v>
      </c>
      <c r="B69" t="s">
        <v>132</v>
      </c>
      <c r="C69" t="s">
        <v>325</v>
      </c>
      <c r="D69" t="s">
        <v>479</v>
      </c>
      <c r="E69">
        <f>VLOOKUP(A69,home!$A$2:$E$405,3,FALSE)</f>
        <v>1.3270999999999999</v>
      </c>
      <c r="F69">
        <f>VLOOKUP(B69,home!$B$2:$E$405,3,FALSE)</f>
        <v>1.3187</v>
      </c>
      <c r="G69">
        <f>VLOOKUP(C69,away!$B$2:$E$405,4,FALSE)</f>
        <v>1.9592000000000001</v>
      </c>
      <c r="H69">
        <f>VLOOKUP(A69,away!$A$2:$E$405,3,FALSE)</f>
        <v>0.94389999999999996</v>
      </c>
      <c r="I69">
        <f>VLOOKUP(C69,away!$B$2:$E$405,3,FALSE)</f>
        <v>0.84750000000000003</v>
      </c>
      <c r="J69">
        <f>VLOOKUP(B69,home!$B$2:$E$405,4,FALSE)</f>
        <v>1.0593999999999999</v>
      </c>
      <c r="K69" s="3">
        <f t="shared" si="114"/>
        <v>3.4286916317839999</v>
      </c>
      <c r="L69" s="3">
        <f t="shared" si="115"/>
        <v>0.8474725918499999</v>
      </c>
      <c r="M69" s="5">
        <f t="shared" si="116"/>
        <v>1.3895861407675229E-2</v>
      </c>
      <c r="N69" s="5">
        <f t="shared" si="117"/>
        <v>4.7644623724926297E-2</v>
      </c>
      <c r="O69" s="5">
        <f t="shared" si="118"/>
        <v>1.1776361683150915E-2</v>
      </c>
      <c r="P69" s="5">
        <f t="shared" si="119"/>
        <v>4.0377512755881285E-2</v>
      </c>
      <c r="Q69" s="5">
        <f t="shared" si="120"/>
        <v>8.1679361332576098E-2</v>
      </c>
      <c r="R69" s="5">
        <f t="shared" si="121"/>
        <v>4.9900718790914659E-3</v>
      </c>
      <c r="S69" s="5">
        <f t="shared" si="122"/>
        <v>2.9331458635785845E-2</v>
      </c>
      <c r="T69" s="5">
        <f t="shared" si="123"/>
        <v>6.9221020049170925E-2</v>
      </c>
      <c r="U69" s="5">
        <f t="shared" si="124"/>
        <v>1.7109417693841569E-2</v>
      </c>
      <c r="V69" s="5">
        <f t="shared" si="125"/>
        <v>9.469896671384273E-3</v>
      </c>
      <c r="W69" s="5">
        <f t="shared" si="126"/>
        <v>9.3351114230155102E-2</v>
      </c>
      <c r="X69" s="5">
        <f t="shared" si="127"/>
        <v>7.911251072871496E-2</v>
      </c>
      <c r="Y69" s="5">
        <f t="shared" si="128"/>
        <v>3.3522842257512488E-2</v>
      </c>
      <c r="Z69" s="5">
        <f t="shared" si="129"/>
        <v>1.4096497162971483E-3</v>
      </c>
      <c r="AA69" s="5">
        <f t="shared" si="130"/>
        <v>4.8332541860147222E-3</v>
      </c>
      <c r="AB69" s="5">
        <f t="shared" si="131"/>
        <v>8.285869090936834E-3</v>
      </c>
      <c r="AC69" s="5">
        <f t="shared" si="132"/>
        <v>1.7198055522960319E-3</v>
      </c>
      <c r="AD69" s="5">
        <f t="shared" si="133"/>
        <v>8.0018046044661284E-2</v>
      </c>
      <c r="AE69" s="5">
        <f t="shared" si="134"/>
        <v>6.7813100876241733E-2</v>
      </c>
      <c r="AF69" s="5">
        <f t="shared" si="135"/>
        <v>2.8734872180487037E-2</v>
      </c>
      <c r="AG69" s="5">
        <f t="shared" si="136"/>
        <v>8.1173388677586045E-3</v>
      </c>
      <c r="AH69" s="5">
        <f t="shared" si="137"/>
        <v>2.9865987466774031E-4</v>
      </c>
      <c r="AI69" s="5">
        <f t="shared" si="138"/>
        <v>1.0240126130229394E-3</v>
      </c>
      <c r="AJ69" s="5">
        <f t="shared" si="139"/>
        <v>1.7555117385565098E-3</v>
      </c>
      <c r="AK69" s="5">
        <f t="shared" si="140"/>
        <v>2.006369469162429E-3</v>
      </c>
      <c r="AL69" s="5">
        <f t="shared" si="141"/>
        <v>1.9989108580807587E-4</v>
      </c>
      <c r="AM69" s="5">
        <f t="shared" si="142"/>
        <v>5.4871440973007383E-2</v>
      </c>
      <c r="AN69" s="5">
        <f t="shared" si="143"/>
        <v>4.6502042299938845E-2</v>
      </c>
      <c r="AO69" s="5">
        <f t="shared" si="144"/>
        <v>1.9704603157123749E-2</v>
      </c>
      <c r="AP69" s="5">
        <f t="shared" si="145"/>
        <v>5.5663703696477865E-3</v>
      </c>
      <c r="AQ69" s="5">
        <f t="shared" si="146"/>
        <v>1.1793365810906127E-3</v>
      </c>
      <c r="AR69" s="5">
        <f t="shared" si="147"/>
        <v>5.0621211613253208E-5</v>
      </c>
      <c r="AS69" s="5">
        <f t="shared" si="148"/>
        <v>1.7356452464912831E-4</v>
      </c>
      <c r="AT69" s="5">
        <f t="shared" si="149"/>
        <v>2.9754961661951698E-4</v>
      </c>
      <c r="AU69" s="5">
        <f t="shared" si="150"/>
        <v>3.4006862684795848E-4</v>
      </c>
      <c r="AV69" s="5">
        <f t="shared" si="151"/>
        <v>2.9149761377646779E-4</v>
      </c>
      <c r="AW69" s="5">
        <f t="shared" si="152"/>
        <v>1.6134110066246365E-5</v>
      </c>
      <c r="AX69" s="5">
        <f t="shared" si="153"/>
        <v>3.135620841468003E-2</v>
      </c>
      <c r="AY69" s="5">
        <f t="shared" si="154"/>
        <v>2.6573527215777659E-2</v>
      </c>
      <c r="AZ69" s="5">
        <f t="shared" si="155"/>
        <v>1.1260167992075801E-2</v>
      </c>
      <c r="BA69" s="5">
        <f t="shared" si="156"/>
        <v>3.1808945843036303E-3</v>
      </c>
      <c r="BB69" s="5">
        <f t="shared" si="157"/>
        <v>6.739302444403563E-4</v>
      </c>
      <c r="BC69" s="5">
        <f t="shared" si="158"/>
        <v>1.1422748219639456E-4</v>
      </c>
      <c r="BD69" s="5">
        <f t="shared" si="159"/>
        <v>7.1500149014118324E-6</v>
      </c>
      <c r="BE69" s="5">
        <f t="shared" si="160"/>
        <v>2.451519625960165E-5</v>
      </c>
      <c r="BF69" s="5">
        <f t="shared" si="161"/>
        <v>4.2027524133419293E-5</v>
      </c>
      <c r="BG69" s="5">
        <f t="shared" si="162"/>
        <v>4.8033140100284949E-5</v>
      </c>
      <c r="BH69" s="5">
        <f t="shared" si="163"/>
        <v>4.1172706377538878E-5</v>
      </c>
      <c r="BI69" s="5">
        <f t="shared" si="164"/>
        <v>2.8233702762913451E-5</v>
      </c>
      <c r="BJ69" s="8">
        <f t="shared" si="165"/>
        <v>0.79019757960648673</v>
      </c>
      <c r="BK69" s="8">
        <f t="shared" si="166"/>
        <v>0.1215679533246084</v>
      </c>
      <c r="BL69" s="8">
        <f t="shared" si="167"/>
        <v>5.342396210648663E-2</v>
      </c>
      <c r="BM69" s="8">
        <f t="shared" si="168"/>
        <v>0.73967795886486598</v>
      </c>
      <c r="BN69" s="8">
        <f t="shared" si="169"/>
        <v>0.20036379278330133</v>
      </c>
    </row>
    <row r="70" spans="1:66" x14ac:dyDescent="0.25">
      <c r="A70" t="s">
        <v>141</v>
      </c>
      <c r="B70" t="s">
        <v>473</v>
      </c>
      <c r="C70" t="s">
        <v>151</v>
      </c>
      <c r="D70" t="s">
        <v>479</v>
      </c>
      <c r="E70">
        <f>VLOOKUP(A70,home!$A$2:$E$405,3,FALSE)</f>
        <v>1.3483000000000001</v>
      </c>
      <c r="F70">
        <f>VLOOKUP(B70,home!$B$2:$E$405,3,FALSE)</f>
        <v>0.37080000000000002</v>
      </c>
      <c r="G70">
        <f>VLOOKUP(C70,away!$B$2:$E$405,4,FALSE)</f>
        <v>1.6316999999999999</v>
      </c>
      <c r="H70">
        <f>VLOOKUP(A70,away!$A$2:$E$405,3,FALSE)</f>
        <v>1.1460999999999999</v>
      </c>
      <c r="I70">
        <f>VLOOKUP(C70,away!$B$2:$E$405,3,FALSE)</f>
        <v>0.87250000000000005</v>
      </c>
      <c r="J70">
        <f>VLOOKUP(B70,home!$B$2:$E$405,4,FALSE)</f>
        <v>0.65439999999999998</v>
      </c>
      <c r="K70" s="3">
        <f t="shared" si="114"/>
        <v>0.81576782758800004</v>
      </c>
      <c r="L70" s="3">
        <f t="shared" si="115"/>
        <v>0.65438184040000003</v>
      </c>
      <c r="M70" s="5">
        <f t="shared" si="116"/>
        <v>0.22989107527706118</v>
      </c>
      <c r="N70" s="5">
        <f t="shared" si="117"/>
        <v>0.18753774306063759</v>
      </c>
      <c r="O70" s="5">
        <f t="shared" si="118"/>
        <v>0.15043654493133823</v>
      </c>
      <c r="P70" s="5">
        <f t="shared" si="119"/>
        <v>0.12272129344848236</v>
      </c>
      <c r="Q70" s="5">
        <f t="shared" si="120"/>
        <v>7.6493628623666418E-2</v>
      </c>
      <c r="R70" s="5">
        <f t="shared" si="121"/>
        <v>4.9221471567793211E-2</v>
      </c>
      <c r="S70" s="5">
        <f t="shared" si="122"/>
        <v>1.6377882272634786E-2</v>
      </c>
      <c r="T70" s="5">
        <f t="shared" si="123"/>
        <v>5.005604147762896E-2</v>
      </c>
      <c r="U70" s="5">
        <f t="shared" si="124"/>
        <v>4.0153292931543176E-2</v>
      </c>
      <c r="V70" s="5">
        <f t="shared" si="125"/>
        <v>9.7143343695965223E-4</v>
      </c>
      <c r="W70" s="5">
        <f t="shared" si="126"/>
        <v>2.0800347082217206E-2</v>
      </c>
      <c r="X70" s="5">
        <f t="shared" si="127"/>
        <v>1.3611369404620067E-2</v>
      </c>
      <c r="Y70" s="5">
        <f t="shared" si="128"/>
        <v>4.4535164806797662E-3</v>
      </c>
      <c r="Z70" s="5">
        <f t="shared" si="129"/>
        <v>1.0736545717242932E-2</v>
      </c>
      <c r="AA70" s="5">
        <f t="shared" si="130"/>
        <v>8.7585285755545118E-3</v>
      </c>
      <c r="AB70" s="5">
        <f t="shared" si="131"/>
        <v>3.5724629144737625E-3</v>
      </c>
      <c r="AC70" s="5">
        <f t="shared" si="132"/>
        <v>3.2410884083667781E-5</v>
      </c>
      <c r="AD70" s="5">
        <f t="shared" si="133"/>
        <v>4.2420634880841798E-3</v>
      </c>
      <c r="AE70" s="5">
        <f t="shared" si="134"/>
        <v>2.7759293124261695E-3</v>
      </c>
      <c r="AF70" s="5">
        <f t="shared" si="135"/>
        <v>9.0825886614287173E-4</v>
      </c>
      <c r="AG70" s="5">
        <f t="shared" si="136"/>
        <v>1.9811603612872989E-4</v>
      </c>
      <c r="AH70" s="5">
        <f t="shared" si="137"/>
        <v>1.7564501364970416E-3</v>
      </c>
      <c r="AI70" s="5">
        <f t="shared" si="138"/>
        <v>1.4328555121168377E-3</v>
      </c>
      <c r="AJ70" s="5">
        <f t="shared" si="139"/>
        <v>5.8443871418352195E-4</v>
      </c>
      <c r="AK70" s="5">
        <f t="shared" si="140"/>
        <v>1.5892210007593862E-4</v>
      </c>
      <c r="AL70" s="5">
        <f t="shared" si="141"/>
        <v>6.920678607054084E-7</v>
      </c>
      <c r="AM70" s="5">
        <f t="shared" si="142"/>
        <v>6.9210778323296142E-4</v>
      </c>
      <c r="AN70" s="5">
        <f t="shared" si="143"/>
        <v>4.529027649471496E-4</v>
      </c>
      <c r="AO70" s="5">
        <f t="shared" si="144"/>
        <v>1.4818567242418218E-4</v>
      </c>
      <c r="AP70" s="5">
        <f t="shared" si="145"/>
        <v>3.2323337680615961E-5</v>
      </c>
      <c r="AQ70" s="5">
        <f t="shared" si="146"/>
        <v>5.2879512998280336E-6</v>
      </c>
      <c r="AR70" s="5">
        <f t="shared" si="147"/>
        <v>2.2987781457835314E-4</v>
      </c>
      <c r="AS70" s="5">
        <f t="shared" si="148"/>
        <v>1.8752692540926021E-4</v>
      </c>
      <c r="AT70" s="5">
        <f t="shared" si="149"/>
        <v>7.6489216277684569E-5</v>
      </c>
      <c r="AU70" s="5">
        <f t="shared" si="150"/>
        <v>2.0799147265585145E-5</v>
      </c>
      <c r="AV70" s="5">
        <f t="shared" si="151"/>
        <v>4.2418187951323195E-6</v>
      </c>
      <c r="AW70" s="5">
        <f t="shared" si="152"/>
        <v>1.0262283141112917E-8</v>
      </c>
      <c r="AX70" s="5">
        <f t="shared" si="153"/>
        <v>9.4099877130783189E-5</v>
      </c>
      <c r="AY70" s="5">
        <f t="shared" si="154"/>
        <v>6.1577250778255784E-5</v>
      </c>
      <c r="AZ70" s="5">
        <f t="shared" si="155"/>
        <v>2.0147517345523675E-5</v>
      </c>
      <c r="BA70" s="5">
        <f t="shared" si="156"/>
        <v>4.3947231600182355E-6</v>
      </c>
      <c r="BB70" s="5">
        <f t="shared" si="157"/>
        <v>7.1895675737530904E-7</v>
      </c>
      <c r="BC70" s="5">
        <f t="shared" si="158"/>
        <v>9.4094449211854226E-8</v>
      </c>
      <c r="BD70" s="5">
        <f t="shared" si="159"/>
        <v>2.5071311228485445E-5</v>
      </c>
      <c r="BE70" s="5">
        <f t="shared" si="160"/>
        <v>2.0452369095644205E-5</v>
      </c>
      <c r="BF70" s="5">
        <f t="shared" si="161"/>
        <v>8.3421923530908113E-6</v>
      </c>
      <c r="BG70" s="5">
        <f t="shared" si="162"/>
        <v>2.2684307110673724E-6</v>
      </c>
      <c r="BH70" s="5">
        <f t="shared" si="163"/>
        <v>4.6262819830033298E-7</v>
      </c>
      <c r="BI70" s="5">
        <f t="shared" si="164"/>
        <v>7.5479440061682665E-8</v>
      </c>
      <c r="BJ70" s="8">
        <f t="shared" si="165"/>
        <v>0.3625888537614379</v>
      </c>
      <c r="BK70" s="8">
        <f t="shared" si="166"/>
        <v>0.37005636463786057</v>
      </c>
      <c r="BL70" s="8">
        <f t="shared" si="167"/>
        <v>0.25665057471692893</v>
      </c>
      <c r="BM70" s="8">
        <f t="shared" si="168"/>
        <v>0.18366901493599619</v>
      </c>
      <c r="BN70" s="8">
        <f t="shared" si="169"/>
        <v>0.81630175690897888</v>
      </c>
    </row>
    <row r="71" spans="1:66" x14ac:dyDescent="0.25">
      <c r="A71" t="s">
        <v>141</v>
      </c>
      <c r="B71" t="s">
        <v>427</v>
      </c>
      <c r="C71" t="s">
        <v>474</v>
      </c>
      <c r="D71" t="s">
        <v>479</v>
      </c>
      <c r="E71">
        <f>VLOOKUP(A71,home!$A$2:$E$405,3,FALSE)</f>
        <v>1.3483000000000001</v>
      </c>
      <c r="F71">
        <f>VLOOKUP(B71,home!$B$2:$E$405,3,FALSE)</f>
        <v>0.74170000000000003</v>
      </c>
      <c r="G71">
        <f>VLOOKUP(C71,away!$B$2:$E$405,4,FALSE)</f>
        <v>0.89</v>
      </c>
      <c r="H71">
        <f>VLOOKUP(A71,away!$A$2:$E$405,3,FALSE)</f>
        <v>1.1460999999999999</v>
      </c>
      <c r="I71">
        <f>VLOOKUP(C71,away!$B$2:$E$405,3,FALSE)</f>
        <v>1.2215</v>
      </c>
      <c r="J71">
        <f>VLOOKUP(B71,home!$B$2:$E$405,4,FALSE)</f>
        <v>0.69799999999999995</v>
      </c>
      <c r="K71" s="3">
        <f t="shared" si="114"/>
        <v>0.89003035790000007</v>
      </c>
      <c r="L71" s="3">
        <f t="shared" si="115"/>
        <v>0.97717288269999991</v>
      </c>
      <c r="M71" s="5">
        <f t="shared" si="116"/>
        <v>0.15455531194449473</v>
      </c>
      <c r="N71" s="5">
        <f t="shared" si="117"/>
        <v>0.13755891960530481</v>
      </c>
      <c r="O71" s="5">
        <f t="shared" si="118"/>
        <v>0.15102725970939965</v>
      </c>
      <c r="P71" s="5">
        <f t="shared" si="119"/>
        <v>0.13441884601181323</v>
      </c>
      <c r="Q71" s="5">
        <f t="shared" si="120"/>
        <v>6.1215807224323376E-2</v>
      </c>
      <c r="R71" s="5">
        <f t="shared" si="121"/>
        <v>7.3789871368257792E-2</v>
      </c>
      <c r="S71" s="5">
        <f t="shared" si="122"/>
        <v>2.9226472283327996E-2</v>
      </c>
      <c r="T71" s="5">
        <f t="shared" si="123"/>
        <v>5.9818426812199552E-2</v>
      </c>
      <c r="U71" s="5">
        <f t="shared" si="124"/>
        <v>6.5675225623285455E-2</v>
      </c>
      <c r="V71" s="5">
        <f t="shared" si="125"/>
        <v>2.8242953771297854E-3</v>
      </c>
      <c r="W71" s="5">
        <f t="shared" si="126"/>
        <v>1.816130893766732E-2</v>
      </c>
      <c r="X71" s="5">
        <f t="shared" si="127"/>
        <v>1.7746738608225648E-2</v>
      </c>
      <c r="Y71" s="5">
        <f t="shared" si="128"/>
        <v>8.67081586216162E-3</v>
      </c>
      <c r="Z71" s="5">
        <f t="shared" si="129"/>
        <v>2.4035153772994224E-2</v>
      </c>
      <c r="AA71" s="5">
        <f t="shared" si="130"/>
        <v>2.1392016514759585E-2</v>
      </c>
      <c r="AB71" s="5">
        <f t="shared" si="131"/>
        <v>9.5197720574170912E-3</v>
      </c>
      <c r="AC71" s="5">
        <f t="shared" si="132"/>
        <v>1.5352049397961793E-4</v>
      </c>
      <c r="AD71" s="5">
        <f t="shared" si="133"/>
        <v>4.0410290734311273E-3</v>
      </c>
      <c r="AE71" s="5">
        <f t="shared" si="134"/>
        <v>3.9487840287592045E-3</v>
      </c>
      <c r="AF71" s="5">
        <f t="shared" si="135"/>
        <v>1.9293223362711752E-3</v>
      </c>
      <c r="AG71" s="5">
        <f t="shared" si="136"/>
        <v>6.2842715633053443E-4</v>
      </c>
      <c r="AH71" s="5">
        <f t="shared" si="137"/>
        <v>5.8716251246236353E-3</v>
      </c>
      <c r="AI71" s="5">
        <f t="shared" si="138"/>
        <v>5.2259246111234061E-3</v>
      </c>
      <c r="AJ71" s="5">
        <f t="shared" si="139"/>
        <v>2.3256157759982913E-3</v>
      </c>
      <c r="AK71" s="5">
        <f t="shared" si="140"/>
        <v>6.8995621381654881E-4</v>
      </c>
      <c r="AL71" s="5">
        <f t="shared" si="141"/>
        <v>5.3407540330454071E-6</v>
      </c>
      <c r="AM71" s="5">
        <f t="shared" si="142"/>
        <v>7.1932771050204269E-4</v>
      </c>
      <c r="AN71" s="5">
        <f t="shared" si="143"/>
        <v>7.0290753247727203E-4</v>
      </c>
      <c r="AO71" s="5">
        <f t="shared" si="144"/>
        <v>3.4343108989117984E-4</v>
      </c>
      <c r="AP71" s="5">
        <f t="shared" si="145"/>
        <v>1.1186384937258901E-4</v>
      </c>
      <c r="AQ71" s="5">
        <f t="shared" si="146"/>
        <v>2.732758004033284E-5</v>
      </c>
      <c r="AR71" s="5">
        <f t="shared" si="147"/>
        <v>1.1475185698324453E-3</v>
      </c>
      <c r="AS71" s="5">
        <f t="shared" si="148"/>
        <v>1.0213263634048675E-3</v>
      </c>
      <c r="AT71" s="5">
        <f t="shared" si="149"/>
        <v>4.5450573437696978E-4</v>
      </c>
      <c r="AU71" s="5">
        <f t="shared" si="150"/>
        <v>1.3484130047837899E-4</v>
      </c>
      <c r="AV71" s="5">
        <f t="shared" si="151"/>
        <v>3.0003212731118261E-5</v>
      </c>
      <c r="AW71" s="5">
        <f t="shared" si="152"/>
        <v>1.2902572349213904E-7</v>
      </c>
      <c r="AX71" s="5">
        <f t="shared" si="153"/>
        <v>1.0670391660425339E-4</v>
      </c>
      <c r="AY71" s="5">
        <f t="shared" si="154"/>
        <v>1.0426817378355867E-4</v>
      </c>
      <c r="AZ71" s="5">
        <f t="shared" si="155"/>
        <v>5.0944015974972286E-5</v>
      </c>
      <c r="BA71" s="5">
        <f t="shared" si="156"/>
        <v>1.6593703648859508E-5</v>
      </c>
      <c r="BB71" s="5">
        <f t="shared" si="157"/>
        <v>4.0537293073063874E-6</v>
      </c>
      <c r="BC71" s="5">
        <f t="shared" si="158"/>
        <v>7.9223887058121165E-7</v>
      </c>
      <c r="BD71" s="5">
        <f t="shared" si="159"/>
        <v>1.8688733813915849E-4</v>
      </c>
      <c r="BE71" s="5">
        <f t="shared" si="160"/>
        <v>1.6633540445097357E-4</v>
      </c>
      <c r="BF71" s="5">
        <f t="shared" si="161"/>
        <v>7.4021779777470623E-5</v>
      </c>
      <c r="BG71" s="5">
        <f t="shared" si="162"/>
        <v>2.1960543715912398E-5</v>
      </c>
      <c r="BH71" s="5">
        <f t="shared" si="163"/>
        <v>4.8863876457880256E-6</v>
      </c>
      <c r="BI71" s="5">
        <f t="shared" si="164"/>
        <v>8.6980666904377135E-7</v>
      </c>
      <c r="BJ71" s="8">
        <f t="shared" si="165"/>
        <v>0.31590779318514728</v>
      </c>
      <c r="BK71" s="8">
        <f t="shared" si="166"/>
        <v>0.32128805503856195</v>
      </c>
      <c r="BL71" s="8">
        <f t="shared" si="167"/>
        <v>0.33876042343990342</v>
      </c>
      <c r="BM71" s="8">
        <f t="shared" si="168"/>
        <v>0.28732127042495326</v>
      </c>
      <c r="BN71" s="8">
        <f t="shared" si="169"/>
        <v>0.71256601586359358</v>
      </c>
    </row>
    <row r="72" spans="1:66" x14ac:dyDescent="0.25">
      <c r="A72" t="s">
        <v>141</v>
      </c>
      <c r="B72" t="s">
        <v>238</v>
      </c>
      <c r="C72" t="s">
        <v>156</v>
      </c>
      <c r="D72" t="s">
        <v>479</v>
      </c>
      <c r="E72">
        <f>VLOOKUP(A72,home!$A$2:$E$405,3,FALSE)</f>
        <v>1.3483000000000001</v>
      </c>
      <c r="F72">
        <f>VLOOKUP(B72,home!$B$2:$E$405,3,FALSE)</f>
        <v>1.0383</v>
      </c>
      <c r="G72">
        <f>VLOOKUP(C72,away!$B$2:$E$405,4,FALSE)</f>
        <v>0.59330000000000005</v>
      </c>
      <c r="H72">
        <f>VLOOKUP(A72,away!$A$2:$E$405,3,FALSE)</f>
        <v>1.1460999999999999</v>
      </c>
      <c r="I72">
        <f>VLOOKUP(C72,away!$B$2:$E$405,3,FALSE)</f>
        <v>0.34899999999999998</v>
      </c>
      <c r="J72">
        <f>VLOOKUP(B72,home!$B$2:$E$405,4,FALSE)</f>
        <v>0.34899999999999998</v>
      </c>
      <c r="K72" s="3">
        <f t="shared" si="114"/>
        <v>0.83058433673700005</v>
      </c>
      <c r="L72" s="3">
        <f t="shared" si="115"/>
        <v>0.13959612609999997</v>
      </c>
      <c r="M72" s="5">
        <f t="shared" si="116"/>
        <v>0.37901463387528028</v>
      </c>
      <c r="N72" s="5">
        <f t="shared" si="117"/>
        <v>0.31480361829091652</v>
      </c>
      <c r="O72" s="5">
        <f t="shared" si="118"/>
        <v>5.290897462419894E-2</v>
      </c>
      <c r="P72" s="5">
        <f t="shared" si="119"/>
        <v>4.3945365595675044E-2</v>
      </c>
      <c r="Q72" s="5">
        <f t="shared" si="120"/>
        <v>0.13073547725028431</v>
      </c>
      <c r="R72" s="5">
        <f t="shared" si="121"/>
        <v>3.6929439467306866E-3</v>
      </c>
      <c r="S72" s="5">
        <f t="shared" si="122"/>
        <v>1.2738262488652514E-3</v>
      </c>
      <c r="T72" s="5">
        <f t="shared" si="123"/>
        <v>1.8250166167974365E-2</v>
      </c>
      <c r="U72" s="5">
        <f t="shared" si="124"/>
        <v>3.0673013986022265E-3</v>
      </c>
      <c r="V72" s="5">
        <f t="shared" si="125"/>
        <v>1.641061238758613E-5</v>
      </c>
      <c r="W72" s="5">
        <f t="shared" si="126"/>
        <v>3.61956132199742E-2</v>
      </c>
      <c r="X72" s="5">
        <f t="shared" si="127"/>
        <v>5.052767387322344E-3</v>
      </c>
      <c r="Y72" s="5">
        <f t="shared" si="128"/>
        <v>3.5267337667730861E-4</v>
      </c>
      <c r="Z72" s="5">
        <f t="shared" si="129"/>
        <v>1.7184022295601626E-4</v>
      </c>
      <c r="AA72" s="5">
        <f t="shared" si="130"/>
        <v>1.4272779760866097E-4</v>
      </c>
      <c r="AB72" s="5">
        <f t="shared" si="131"/>
        <v>5.9273736555361224E-5</v>
      </c>
      <c r="AC72" s="5">
        <f t="shared" si="132"/>
        <v>1.189219189322081E-7</v>
      </c>
      <c r="AD72" s="5">
        <f t="shared" si="133"/>
        <v>7.5158773497753127E-3</v>
      </c>
      <c r="AE72" s="5">
        <f t="shared" si="134"/>
        <v>1.0491873622713681E-3</v>
      </c>
      <c r="AF72" s="5">
        <f t="shared" si="135"/>
        <v>7.323124566308012E-5</v>
      </c>
      <c r="AG72" s="5">
        <f t="shared" si="136"/>
        <v>3.4075994013478049E-6</v>
      </c>
      <c r="AH72" s="5">
        <f t="shared" si="137"/>
        <v>5.9970573582050373E-6</v>
      </c>
      <c r="AI72" s="5">
        <f t="shared" si="138"/>
        <v>4.9810619082384761E-6</v>
      </c>
      <c r="AJ72" s="5">
        <f t="shared" si="139"/>
        <v>2.0685960006500951E-6</v>
      </c>
      <c r="AK72" s="5">
        <f t="shared" si="140"/>
        <v>5.7271447905892358E-7</v>
      </c>
      <c r="AL72" s="5">
        <f t="shared" si="141"/>
        <v>5.5154252503451589E-10</v>
      </c>
      <c r="AM72" s="5">
        <f t="shared" si="142"/>
        <v>1.2485140007119542E-3</v>
      </c>
      <c r="AN72" s="5">
        <f t="shared" si="143"/>
        <v>1.7428771788100141E-4</v>
      </c>
      <c r="AO72" s="5">
        <f t="shared" si="144"/>
        <v>1.2164945121498746E-5</v>
      </c>
      <c r="AP72" s="5">
        <f t="shared" si="145"/>
        <v>5.6605973772677314E-7</v>
      </c>
      <c r="AQ72" s="5">
        <f t="shared" si="146"/>
        <v>1.9754936631959873E-8</v>
      </c>
      <c r="AR72" s="5">
        <f t="shared" si="147"/>
        <v>1.6743319504098462E-7</v>
      </c>
      <c r="AS72" s="5">
        <f t="shared" si="148"/>
        <v>1.3906738925087297E-7</v>
      </c>
      <c r="AT72" s="5">
        <f t="shared" si="149"/>
        <v>5.7753597631341264E-8</v>
      </c>
      <c r="AU72" s="5">
        <f t="shared" si="150"/>
        <v>1.5989744527601057E-8</v>
      </c>
      <c r="AV72" s="5">
        <f t="shared" si="151"/>
        <v>3.3202078382628996E-9</v>
      </c>
      <c r="AW72" s="5">
        <f t="shared" si="152"/>
        <v>1.7763707180776991E-12</v>
      </c>
      <c r="AX72" s="5">
        <f t="shared" si="153"/>
        <v>1.728326955313661E-4</v>
      </c>
      <c r="AY72" s="5">
        <f t="shared" si="154"/>
        <v>2.4126774759599485E-5</v>
      </c>
      <c r="AZ72" s="5">
        <f t="shared" si="155"/>
        <v>1.6840021458636728E-6</v>
      </c>
      <c r="BA72" s="5">
        <f t="shared" si="156"/>
        <v>7.8360058635551988E-8</v>
      </c>
      <c r="BB72" s="5">
        <f t="shared" si="157"/>
        <v>2.7346901566229757E-9</v>
      </c>
      <c r="BC72" s="5">
        <f t="shared" si="158"/>
        <v>7.635043038967392E-11</v>
      </c>
      <c r="BD72" s="5">
        <f t="shared" si="159"/>
        <v>3.8955042347111981E-9</v>
      </c>
      <c r="BE72" s="5">
        <f t="shared" si="160"/>
        <v>3.235544801043775E-9</v>
      </c>
      <c r="BF72" s="5">
        <f t="shared" si="161"/>
        <v>1.3436964162788962E-9</v>
      </c>
      <c r="BG72" s="5">
        <f t="shared" si="162"/>
        <v>3.7201773223029709E-10</v>
      </c>
      <c r="BH72" s="5">
        <f t="shared" si="163"/>
        <v>7.7248025344726029E-11</v>
      </c>
      <c r="BI72" s="5">
        <f t="shared" si="164"/>
        <v>1.2832199979038451E-11</v>
      </c>
      <c r="BJ72" s="8">
        <f t="shared" si="165"/>
        <v>0.51566629637218497</v>
      </c>
      <c r="BK72" s="8">
        <f t="shared" si="166"/>
        <v>0.42427448258042921</v>
      </c>
      <c r="BL72" s="8">
        <f t="shared" si="167"/>
        <v>5.9885233434419725E-2</v>
      </c>
      <c r="BM72" s="8">
        <f t="shared" si="168"/>
        <v>7.4872712253920989E-2</v>
      </c>
      <c r="BN72" s="8">
        <f t="shared" si="169"/>
        <v>0.92510101358308594</v>
      </c>
    </row>
    <row r="73" spans="1:66" x14ac:dyDescent="0.25">
      <c r="A73" t="s">
        <v>141</v>
      </c>
      <c r="B73" t="s">
        <v>311</v>
      </c>
      <c r="C73" t="s">
        <v>240</v>
      </c>
      <c r="D73" t="s">
        <v>479</v>
      </c>
      <c r="E73">
        <f>VLOOKUP(A73,home!$A$2:$E$405,3,FALSE)</f>
        <v>1.3483000000000001</v>
      </c>
      <c r="F73">
        <f>VLOOKUP(B73,home!$B$2:$E$405,3,FALSE)</f>
        <v>0.89</v>
      </c>
      <c r="G73">
        <f>VLOOKUP(C73,away!$B$2:$E$405,4,FALSE)</f>
        <v>1.4833000000000001</v>
      </c>
      <c r="H73">
        <f>VLOOKUP(A73,away!$A$2:$E$405,3,FALSE)</f>
        <v>1.1460999999999999</v>
      </c>
      <c r="I73">
        <f>VLOOKUP(C73,away!$B$2:$E$405,3,FALSE)</f>
        <v>1.3959999999999999</v>
      </c>
      <c r="J73">
        <f>VLOOKUP(B73,home!$B$2:$E$405,4,FALSE)</f>
        <v>1.3959999999999999</v>
      </c>
      <c r="K73" s="3">
        <f t="shared" si="114"/>
        <v>1.7799407171000003</v>
      </c>
      <c r="L73" s="3">
        <f t="shared" si="115"/>
        <v>2.2335380175999995</v>
      </c>
      <c r="M73" s="5">
        <f t="shared" si="116"/>
        <v>1.8070423559945498E-2</v>
      </c>
      <c r="N73" s="5">
        <f t="shared" si="117"/>
        <v>3.2164282669590136E-2</v>
      </c>
      <c r="O73" s="5">
        <f t="shared" si="118"/>
        <v>4.0360978015272997E-2</v>
      </c>
      <c r="P73" s="5">
        <f t="shared" si="119"/>
        <v>7.184014815136236E-2</v>
      </c>
      <c r="Q73" s="5">
        <f t="shared" si="120"/>
        <v>2.8625258179958691E-2</v>
      </c>
      <c r="R73" s="5">
        <f t="shared" si="121"/>
        <v>4.5073889412315007E-2</v>
      </c>
      <c r="S73" s="5">
        <f t="shared" si="122"/>
        <v>7.1401299328830728E-2</v>
      </c>
      <c r="T73" s="5">
        <f t="shared" si="123"/>
        <v>6.3935602408553102E-2</v>
      </c>
      <c r="U73" s="5">
        <f t="shared" si="124"/>
        <v>8.0228851043042088E-2</v>
      </c>
      <c r="V73" s="5">
        <f t="shared" si="125"/>
        <v>3.1540058353528834E-2</v>
      </c>
      <c r="W73" s="5">
        <f t="shared" si="126"/>
        <v>1.6983754190669439E-2</v>
      </c>
      <c r="X73" s="5">
        <f t="shared" si="127"/>
        <v>3.7933860666433505E-2</v>
      </c>
      <c r="Y73" s="5">
        <f t="shared" si="128"/>
        <v>4.2363359976410248E-2</v>
      </c>
      <c r="Z73" s="5">
        <f t="shared" si="129"/>
        <v>3.3558081867834558E-2</v>
      </c>
      <c r="AA73" s="5">
        <f t="shared" si="130"/>
        <v>5.973139630433396E-2</v>
      </c>
      <c r="AB73" s="5">
        <f t="shared" si="131"/>
        <v>5.3159172185660263E-2</v>
      </c>
      <c r="AC73" s="5">
        <f t="shared" si="132"/>
        <v>7.8368475194548776E-3</v>
      </c>
      <c r="AD73" s="5">
        <f t="shared" si="133"/>
        <v>7.5575189032975739E-3</v>
      </c>
      <c r="AE73" s="5">
        <f t="shared" si="134"/>
        <v>1.6880005789245787E-2</v>
      </c>
      <c r="AF73" s="5">
        <f t="shared" si="135"/>
        <v>1.8851067333794276E-2</v>
      </c>
      <c r="AG73" s="5">
        <f t="shared" si="136"/>
        <v>1.4034858520788993E-2</v>
      </c>
      <c r="AH73" s="5">
        <f t="shared" si="137"/>
        <v>1.8738312912385424E-2</v>
      </c>
      <c r="AI73" s="5">
        <f t="shared" si="138"/>
        <v>3.3353086122515509E-2</v>
      </c>
      <c r="AJ73" s="5">
        <f t="shared" si="139"/>
        <v>2.9683258015204168E-2</v>
      </c>
      <c r="AK73" s="5">
        <f t="shared" si="140"/>
        <v>1.7611479852482279E-2</v>
      </c>
      <c r="AL73" s="5">
        <f t="shared" si="141"/>
        <v>1.2462359500752574E-3</v>
      </c>
      <c r="AM73" s="5">
        <f t="shared" si="142"/>
        <v>2.6903871232464593E-3</v>
      </c>
      <c r="AN73" s="5">
        <f t="shared" si="143"/>
        <v>6.0090819218324622E-3</v>
      </c>
      <c r="AO73" s="5">
        <f t="shared" si="144"/>
        <v>6.7107564616428377E-3</v>
      </c>
      <c r="AP73" s="5">
        <f t="shared" si="145"/>
        <v>4.9962432279780436E-3</v>
      </c>
      <c r="AQ73" s="5">
        <f t="shared" si="146"/>
        <v>2.7898247987163758E-3</v>
      </c>
      <c r="AR73" s="5">
        <f t="shared" si="147"/>
        <v>8.3705468550995567E-3</v>
      </c>
      <c r="AS73" s="5">
        <f t="shared" si="148"/>
        <v>1.4899077171785059E-2</v>
      </c>
      <c r="AT73" s="5">
        <f t="shared" si="149"/>
        <v>1.3259737052637673E-2</v>
      </c>
      <c r="AU73" s="5">
        <f t="shared" si="150"/>
        <v>7.8671819593431145E-3</v>
      </c>
      <c r="AV73" s="5">
        <f t="shared" si="151"/>
        <v>3.5007793745673419E-3</v>
      </c>
      <c r="AW73" s="5">
        <f t="shared" si="152"/>
        <v>1.3762478749377522E-4</v>
      </c>
      <c r="AX73" s="5">
        <f t="shared" si="153"/>
        <v>7.98121597571318E-4</v>
      </c>
      <c r="AY73" s="5">
        <f t="shared" si="154"/>
        <v>1.7826349308431861E-3</v>
      </c>
      <c r="AZ73" s="5">
        <f t="shared" si="155"/>
        <v>1.9907914447700012E-3</v>
      </c>
      <c r="BA73" s="5">
        <f t="shared" si="156"/>
        <v>1.4821694590022093E-3</v>
      </c>
      <c r="BB73" s="5">
        <f t="shared" si="157"/>
        <v>8.2762045880176475E-4</v>
      </c>
      <c r="BC73" s="5">
        <f t="shared" si="158"/>
        <v>3.6970435177545886E-4</v>
      </c>
      <c r="BD73" s="5">
        <f t="shared" si="159"/>
        <v>3.1159891048278296E-3</v>
      </c>
      <c r="BE73" s="5">
        <f t="shared" si="160"/>
        <v>5.5462758817230355E-3</v>
      </c>
      <c r="BF73" s="5">
        <f t="shared" si="161"/>
        <v>4.9360211350742691E-3</v>
      </c>
      <c r="BG73" s="5">
        <f t="shared" si="162"/>
        <v>2.9286083329282835E-3</v>
      </c>
      <c r="BH73" s="5">
        <f t="shared" si="163"/>
        <v>1.3031873040543513E-3</v>
      </c>
      <c r="BI73" s="5">
        <f t="shared" si="164"/>
        <v>4.6391922889882386E-4</v>
      </c>
      <c r="BJ73" s="8">
        <f t="shared" si="165"/>
        <v>0.30977690441492184</v>
      </c>
      <c r="BK73" s="8">
        <f t="shared" si="166"/>
        <v>0.20371764779404072</v>
      </c>
      <c r="BL73" s="8">
        <f t="shared" si="167"/>
        <v>0.44413174726415111</v>
      </c>
      <c r="BM73" s="8">
        <f t="shared" si="168"/>
        <v>0.75340439120915437</v>
      </c>
      <c r="BN73" s="8">
        <f t="shared" si="169"/>
        <v>0.23613497998844468</v>
      </c>
    </row>
    <row r="74" spans="1:66" x14ac:dyDescent="0.25">
      <c r="A74" t="s">
        <v>141</v>
      </c>
      <c r="B74" t="s">
        <v>153</v>
      </c>
      <c r="C74" t="s">
        <v>155</v>
      </c>
      <c r="D74" t="s">
        <v>479</v>
      </c>
      <c r="E74">
        <f>VLOOKUP(A74,home!$A$2:$E$405,3,FALSE)</f>
        <v>1.3483000000000001</v>
      </c>
      <c r="F74">
        <f>VLOOKUP(B74,home!$B$2:$E$405,3,FALSE)</f>
        <v>1.2979000000000001</v>
      </c>
      <c r="G74">
        <f>VLOOKUP(C74,away!$B$2:$E$405,4,FALSE)</f>
        <v>1.1867000000000001</v>
      </c>
      <c r="H74">
        <f>VLOOKUP(A74,away!$A$2:$E$405,3,FALSE)</f>
        <v>1.1460999999999999</v>
      </c>
      <c r="I74">
        <f>VLOOKUP(C74,away!$B$2:$E$405,3,FALSE)</f>
        <v>0.69799999999999995</v>
      </c>
      <c r="J74">
        <f>VLOOKUP(B74,home!$B$2:$E$405,4,FALSE)</f>
        <v>0.65439999999999998</v>
      </c>
      <c r="K74" s="3">
        <f t="shared" si="114"/>
        <v>2.0766758350190004</v>
      </c>
      <c r="L74" s="3">
        <f t="shared" si="115"/>
        <v>0.52350547231999989</v>
      </c>
      <c r="M74" s="5">
        <f t="shared" si="116"/>
        <v>7.4260113090209606E-2</v>
      </c>
      <c r="N74" s="5">
        <f t="shared" si="117"/>
        <v>0.15421418236021639</v>
      </c>
      <c r="O74" s="5">
        <f t="shared" si="118"/>
        <v>3.8875575577826782E-2</v>
      </c>
      <c r="P74" s="5">
        <f t="shared" si="119"/>
        <v>8.0731968374927673E-2</v>
      </c>
      <c r="Q74" s="5">
        <f t="shared" si="120"/>
        <v>0.16012643296233747</v>
      </c>
      <c r="R74" s="5">
        <f t="shared" si="121"/>
        <v>1.017578827729103E-2</v>
      </c>
      <c r="S74" s="5">
        <f t="shared" si="122"/>
        <v>2.194196334502219E-2</v>
      </c>
      <c r="T74" s="5">
        <f t="shared" si="123"/>
        <v>8.3827063918865269E-2</v>
      </c>
      <c r="U74" s="5">
        <f t="shared" si="124"/>
        <v>2.1131813617719902E-2</v>
      </c>
      <c r="V74" s="5">
        <f t="shared" si="125"/>
        <v>2.650470109785696E-3</v>
      </c>
      <c r="W74" s="5">
        <f t="shared" si="126"/>
        <v>0.11084356462689204</v>
      </c>
      <c r="X74" s="5">
        <f t="shared" si="127"/>
        <v>5.8027212653633552E-2</v>
      </c>
      <c r="Y74" s="5">
        <f t="shared" si="128"/>
        <v>1.5188781683826752E-2</v>
      </c>
      <c r="Z74" s="5">
        <f t="shared" si="129"/>
        <v>1.7756936161105199E-3</v>
      </c>
      <c r="AA74" s="5">
        <f t="shared" si="130"/>
        <v>3.6875400229742215E-3</v>
      </c>
      <c r="AB74" s="5">
        <f t="shared" si="131"/>
        <v>3.8289126281879893E-3</v>
      </c>
      <c r="AC74" s="5">
        <f t="shared" si="132"/>
        <v>1.8009135404053859E-4</v>
      </c>
      <c r="AD74" s="5">
        <f t="shared" si="133"/>
        <v>5.7546538032008404E-2</v>
      </c>
      <c r="AE74" s="5">
        <f t="shared" si="134"/>
        <v>3.0125927572827393E-2</v>
      </c>
      <c r="AF74" s="5">
        <f t="shared" si="135"/>
        <v>7.8855439715455559E-3</v>
      </c>
      <c r="AG74" s="5">
        <f t="shared" si="136"/>
        <v>1.3760418071080281E-3</v>
      </c>
      <c r="AH74" s="5">
        <f t="shared" si="137"/>
        <v>2.3239633129938653E-4</v>
      </c>
      <c r="AI74" s="5">
        <f t="shared" si="138"/>
        <v>4.8261184535650569E-4</v>
      </c>
      <c r="AJ74" s="5">
        <f t="shared" si="139"/>
        <v>5.0111417847289129E-4</v>
      </c>
      <c r="AK74" s="5">
        <f t="shared" si="140"/>
        <v>3.468839016733506E-4</v>
      </c>
      <c r="AL74" s="5">
        <f t="shared" si="141"/>
        <v>7.831461005903316E-6</v>
      </c>
      <c r="AM74" s="5">
        <f t="shared" si="142"/>
        <v>2.3901100984014746E-2</v>
      </c>
      <c r="AN74" s="5">
        <f t="shared" si="143"/>
        <v>1.2512357159604652E-2</v>
      </c>
      <c r="AO74" s="5">
        <f t="shared" si="144"/>
        <v>3.275143722337683E-3</v>
      </c>
      <c r="AP74" s="5">
        <f t="shared" si="145"/>
        <v>5.7151855375942376E-4</v>
      </c>
      <c r="AQ74" s="5">
        <f t="shared" si="146"/>
        <v>7.4798272606367585E-5</v>
      </c>
      <c r="AR74" s="5">
        <f t="shared" si="147"/>
        <v>2.4332150236464108E-5</v>
      </c>
      <c r="AS74" s="5">
        <f t="shared" si="148"/>
        <v>5.0529988410116859E-5</v>
      </c>
      <c r="AT74" s="5">
        <f t="shared" si="149"/>
        <v>5.2467202937539946E-5</v>
      </c>
      <c r="AU74" s="5">
        <f t="shared" si="150"/>
        <v>3.6319124157142367E-5</v>
      </c>
      <c r="AV74" s="5">
        <f t="shared" si="151"/>
        <v>1.8855761871548097E-5</v>
      </c>
      <c r="AW74" s="5">
        <f t="shared" si="152"/>
        <v>2.3649949853744453E-7</v>
      </c>
      <c r="AX74" s="5">
        <f t="shared" si="153"/>
        <v>8.2724731406420438E-3</v>
      </c>
      <c r="AY74" s="5">
        <f t="shared" si="154"/>
        <v>4.3306849587463258E-3</v>
      </c>
      <c r="AZ74" s="5">
        <f t="shared" si="155"/>
        <v>1.1335686373988073E-3</v>
      </c>
      <c r="BA74" s="5">
        <f t="shared" si="156"/>
        <v>1.9780979497620045E-4</v>
      </c>
      <c r="BB74" s="5">
        <f t="shared" si="157"/>
        <v>2.5888627537134534E-5</v>
      </c>
      <c r="BC74" s="5">
        <f t="shared" si="158"/>
        <v>2.7105676373088343E-6</v>
      </c>
      <c r="BD74" s="5">
        <f t="shared" si="159"/>
        <v>2.1230023003502228E-6</v>
      </c>
      <c r="BE74" s="5">
        <f t="shared" si="160"/>
        <v>4.4087875748270566E-6</v>
      </c>
      <c r="BF74" s="5">
        <f t="shared" si="161"/>
        <v>4.577811309187688E-6</v>
      </c>
      <c r="BG74" s="5">
        <f t="shared" si="162"/>
        <v>3.1688767076889217E-6</v>
      </c>
      <c r="BH74" s="5">
        <f t="shared" si="163"/>
        <v>1.6451824207530382E-6</v>
      </c>
      <c r="BI74" s="5">
        <f t="shared" si="164"/>
        <v>6.8330211547517938E-7</v>
      </c>
      <c r="BJ74" s="8">
        <f t="shared" si="165"/>
        <v>0.73345934400852164</v>
      </c>
      <c r="BK74" s="8">
        <f t="shared" si="166"/>
        <v>0.18410312269373794</v>
      </c>
      <c r="BL74" s="8">
        <f t="shared" si="167"/>
        <v>7.9461747570843136E-2</v>
      </c>
      <c r="BM74" s="8">
        <f t="shared" si="168"/>
        <v>0.47608539878715639</v>
      </c>
      <c r="BN74" s="8">
        <f t="shared" si="169"/>
        <v>0.51838406064280895</v>
      </c>
    </row>
    <row r="75" spans="1:66" x14ac:dyDescent="0.25">
      <c r="A75" t="s">
        <v>141</v>
      </c>
      <c r="B75" t="s">
        <v>149</v>
      </c>
      <c r="C75" t="s">
        <v>143</v>
      </c>
      <c r="D75" t="s">
        <v>479</v>
      </c>
      <c r="E75">
        <f>VLOOKUP(A75,home!$A$2:$E$405,3,FALSE)</f>
        <v>1.3483000000000001</v>
      </c>
      <c r="F75">
        <f>VLOOKUP(B75,home!$B$2:$E$405,3,FALSE)</f>
        <v>0.89</v>
      </c>
      <c r="G75">
        <f>VLOOKUP(C75,away!$B$2:$E$405,4,FALSE)</f>
        <v>0.74170000000000003</v>
      </c>
      <c r="H75">
        <f>VLOOKUP(A75,away!$A$2:$E$405,3,FALSE)</f>
        <v>1.1460999999999999</v>
      </c>
      <c r="I75">
        <f>VLOOKUP(C75,away!$B$2:$E$405,3,FALSE)</f>
        <v>0</v>
      </c>
      <c r="J75">
        <f>VLOOKUP(B75,home!$B$2:$E$405,4,FALSE)</f>
        <v>0.52349999999999997</v>
      </c>
      <c r="K75" s="3">
        <f t="shared" si="114"/>
        <v>0.89003035790000018</v>
      </c>
      <c r="L75" s="3">
        <f t="shared" si="115"/>
        <v>0</v>
      </c>
      <c r="M75" s="5">
        <f t="shared" si="116"/>
        <v>0.41064328629529762</v>
      </c>
      <c r="N75" s="5">
        <f t="shared" si="117"/>
        <v>0.36548499107063598</v>
      </c>
      <c r="O75" s="5">
        <f t="shared" si="118"/>
        <v>0</v>
      </c>
      <c r="P75" s="5">
        <f t="shared" si="119"/>
        <v>0</v>
      </c>
      <c r="Q75" s="5">
        <f t="shared" si="120"/>
        <v>0.16264636870483823</v>
      </c>
      <c r="R75" s="5">
        <f t="shared" si="121"/>
        <v>0</v>
      </c>
      <c r="S75" s="5">
        <f t="shared" si="122"/>
        <v>0</v>
      </c>
      <c r="T75" s="5">
        <f t="shared" si="123"/>
        <v>0</v>
      </c>
      <c r="U75" s="5">
        <f t="shared" si="124"/>
        <v>0</v>
      </c>
      <c r="V75" s="5">
        <f t="shared" si="125"/>
        <v>0</v>
      </c>
      <c r="W75" s="5">
        <f t="shared" si="126"/>
        <v>4.825340191650087E-2</v>
      </c>
      <c r="X75" s="5">
        <f t="shared" si="127"/>
        <v>0</v>
      </c>
      <c r="Y75" s="5">
        <f t="shared" si="128"/>
        <v>0</v>
      </c>
      <c r="Z75" s="5">
        <f t="shared" si="129"/>
        <v>0</v>
      </c>
      <c r="AA75" s="5">
        <f t="shared" si="130"/>
        <v>0</v>
      </c>
      <c r="AB75" s="5">
        <f t="shared" si="131"/>
        <v>0</v>
      </c>
      <c r="AC75" s="5">
        <f t="shared" si="132"/>
        <v>0</v>
      </c>
      <c r="AD75" s="5">
        <f t="shared" si="133"/>
        <v>1.0736748144408951E-2</v>
      </c>
      <c r="AE75" s="5">
        <f t="shared" si="134"/>
        <v>0</v>
      </c>
      <c r="AF75" s="5">
        <f t="shared" si="135"/>
        <v>0</v>
      </c>
      <c r="AG75" s="5">
        <f t="shared" si="136"/>
        <v>0</v>
      </c>
      <c r="AH75" s="5">
        <f t="shared" si="137"/>
        <v>0</v>
      </c>
      <c r="AI75" s="5">
        <f t="shared" si="138"/>
        <v>0</v>
      </c>
      <c r="AJ75" s="5">
        <f t="shared" si="139"/>
        <v>0</v>
      </c>
      <c r="AK75" s="5">
        <f t="shared" si="140"/>
        <v>0</v>
      </c>
      <c r="AL75" s="5">
        <f t="shared" si="141"/>
        <v>0</v>
      </c>
      <c r="AM75" s="5">
        <f t="shared" si="142"/>
        <v>1.9112063587300931E-3</v>
      </c>
      <c r="AN75" s="5">
        <f t="shared" si="143"/>
        <v>0</v>
      </c>
      <c r="AO75" s="5">
        <f t="shared" si="144"/>
        <v>0</v>
      </c>
      <c r="AP75" s="5">
        <f t="shared" si="145"/>
        <v>0</v>
      </c>
      <c r="AQ75" s="5">
        <f t="shared" si="146"/>
        <v>0</v>
      </c>
      <c r="AR75" s="5">
        <f t="shared" si="147"/>
        <v>0</v>
      </c>
      <c r="AS75" s="5">
        <f t="shared" si="148"/>
        <v>0</v>
      </c>
      <c r="AT75" s="5">
        <f t="shared" si="149"/>
        <v>0</v>
      </c>
      <c r="AU75" s="5">
        <f t="shared" si="150"/>
        <v>0</v>
      </c>
      <c r="AV75" s="5">
        <f t="shared" si="151"/>
        <v>0</v>
      </c>
      <c r="AW75" s="5">
        <f t="shared" si="152"/>
        <v>0</v>
      </c>
      <c r="AX75" s="5">
        <f t="shared" si="153"/>
        <v>2.8350527991355005E-4</v>
      </c>
      <c r="AY75" s="5">
        <f t="shared" si="154"/>
        <v>0</v>
      </c>
      <c r="AZ75" s="5">
        <f t="shared" si="155"/>
        <v>0</v>
      </c>
      <c r="BA75" s="5">
        <f t="shared" si="156"/>
        <v>0</v>
      </c>
      <c r="BB75" s="5">
        <f t="shared" si="157"/>
        <v>0</v>
      </c>
      <c r="BC75" s="5">
        <f t="shared" si="158"/>
        <v>0</v>
      </c>
      <c r="BD75" s="5">
        <f t="shared" si="159"/>
        <v>0</v>
      </c>
      <c r="BE75" s="5">
        <f t="shared" si="160"/>
        <v>0</v>
      </c>
      <c r="BF75" s="5">
        <f t="shared" si="161"/>
        <v>0</v>
      </c>
      <c r="BG75" s="5">
        <f t="shared" si="162"/>
        <v>0</v>
      </c>
      <c r="BH75" s="5">
        <f t="shared" si="163"/>
        <v>0</v>
      </c>
      <c r="BI75" s="5">
        <f t="shared" si="164"/>
        <v>0</v>
      </c>
      <c r="BJ75" s="8">
        <f t="shared" si="165"/>
        <v>0.5893162214750276</v>
      </c>
      <c r="BK75" s="8">
        <f t="shared" si="166"/>
        <v>0.41064328629529762</v>
      </c>
      <c r="BL75" s="8">
        <f t="shared" si="167"/>
        <v>0</v>
      </c>
      <c r="BM75" s="8">
        <f t="shared" si="168"/>
        <v>6.1184861699553464E-2</v>
      </c>
      <c r="BN75" s="8">
        <f t="shared" si="169"/>
        <v>0.93877464607077177</v>
      </c>
    </row>
    <row r="76" spans="1:66" x14ac:dyDescent="0.25">
      <c r="A76" t="s">
        <v>141</v>
      </c>
      <c r="B76" t="s">
        <v>244</v>
      </c>
      <c r="C76" t="s">
        <v>148</v>
      </c>
      <c r="D76" t="s">
        <v>479</v>
      </c>
      <c r="E76">
        <f>VLOOKUP(A76,home!$A$2:$E$405,3,FALSE)</f>
        <v>1.3483000000000001</v>
      </c>
      <c r="F76">
        <f>VLOOKUP(B76,home!$B$2:$E$405,3,FALSE)</f>
        <v>1.335</v>
      </c>
      <c r="G76">
        <f>VLOOKUP(C76,away!$B$2:$E$405,4,FALSE)</f>
        <v>1.2979000000000001</v>
      </c>
      <c r="H76">
        <f>VLOOKUP(A76,away!$A$2:$E$405,3,FALSE)</f>
        <v>1.1460999999999999</v>
      </c>
      <c r="I76">
        <f>VLOOKUP(C76,away!$B$2:$E$405,3,FALSE)</f>
        <v>0.65439999999999998</v>
      </c>
      <c r="J76">
        <f>VLOOKUP(B76,home!$B$2:$E$405,4,FALSE)</f>
        <v>1.3959999999999999</v>
      </c>
      <c r="K76" s="3">
        <f t="shared" si="114"/>
        <v>2.3361946909500002</v>
      </c>
      <c r="L76" s="3">
        <f t="shared" si="115"/>
        <v>1.0470109446399998</v>
      </c>
      <c r="M76" s="5">
        <f t="shared" si="116"/>
        <v>3.3938485752691157E-2</v>
      </c>
      <c r="N76" s="5">
        <f t="shared" si="117"/>
        <v>7.9286910234319316E-2</v>
      </c>
      <c r="O76" s="5">
        <f t="shared" si="118"/>
        <v>3.5533966027576344E-2</v>
      </c>
      <c r="P76" s="5">
        <f t="shared" si="119"/>
        <v>8.3014262782021522E-2</v>
      </c>
      <c r="Q76" s="5">
        <f t="shared" si="120"/>
        <v>9.2614829375623001E-2</v>
      </c>
      <c r="R76" s="5">
        <f t="shared" si="121"/>
        <v>1.8602225668669183E-2</v>
      </c>
      <c r="S76" s="5">
        <f t="shared" si="122"/>
        <v>5.076366602991466E-2</v>
      </c>
      <c r="T76" s="5">
        <f t="shared" si="123"/>
        <v>9.6968739992243438E-2</v>
      </c>
      <c r="U76" s="5">
        <f t="shared" si="124"/>
        <v>4.3458420846998767E-2</v>
      </c>
      <c r="V76" s="5">
        <f t="shared" si="125"/>
        <v>1.37965571079073E-2</v>
      </c>
      <c r="W76" s="5">
        <f t="shared" si="126"/>
        <v>7.212209089685688E-2</v>
      </c>
      <c r="X76" s="5">
        <f t="shared" si="127"/>
        <v>7.5512618519330055E-2</v>
      </c>
      <c r="Y76" s="5">
        <f t="shared" si="128"/>
        <v>3.9531269024081848E-2</v>
      </c>
      <c r="Z76" s="5">
        <f t="shared" si="129"/>
        <v>6.4922446232532583E-3</v>
      </c>
      <c r="AA76" s="5">
        <f t="shared" si="130"/>
        <v>1.5167147421192947E-2</v>
      </c>
      <c r="AB76" s="5">
        <f t="shared" si="131"/>
        <v>1.7716704641123474E-2</v>
      </c>
      <c r="AC76" s="5">
        <f t="shared" si="132"/>
        <v>2.109167129591524E-3</v>
      </c>
      <c r="AD76" s="5">
        <f t="shared" si="133"/>
        <v>4.2122811463362581E-2</v>
      </c>
      <c r="AE76" s="5">
        <f t="shared" si="134"/>
        <v>4.410304462114787E-2</v>
      </c>
      <c r="AF76" s="5">
        <f t="shared" si="135"/>
        <v>2.3088185205144045E-2</v>
      </c>
      <c r="AG76" s="5">
        <f t="shared" si="136"/>
        <v>8.0578608672203789E-3</v>
      </c>
      <c r="AH76" s="5">
        <f t="shared" si="137"/>
        <v>1.6993627939565882E-3</v>
      </c>
      <c r="AI76" s="5">
        <f t="shared" si="138"/>
        <v>3.9700423372393406E-3</v>
      </c>
      <c r="AJ76" s="5">
        <f t="shared" si="139"/>
        <v>4.6373959155526388E-3</v>
      </c>
      <c r="AK76" s="5">
        <f t="shared" si="140"/>
        <v>3.6112865725824311E-3</v>
      </c>
      <c r="AL76" s="5">
        <f t="shared" si="141"/>
        <v>2.0636271826974961E-4</v>
      </c>
      <c r="AM76" s="5">
        <f t="shared" si="142"/>
        <v>1.9681417701719099E-2</v>
      </c>
      <c r="AN76" s="5">
        <f t="shared" si="143"/>
        <v>2.0606659739731324E-2</v>
      </c>
      <c r="AO76" s="5">
        <f t="shared" si="144"/>
        <v>1.0787699139985573E-2</v>
      </c>
      <c r="AP76" s="5">
        <f t="shared" si="145"/>
        <v>3.7649463556828034E-3</v>
      </c>
      <c r="AQ76" s="5">
        <f t="shared" si="146"/>
        <v>9.8548501009559399E-4</v>
      </c>
      <c r="AR76" s="5">
        <f t="shared" si="147"/>
        <v>3.5585028883731149E-4</v>
      </c>
      <c r="AS76" s="5">
        <f t="shared" si="148"/>
        <v>8.3133555555475129E-4</v>
      </c>
      <c r="AT76" s="5">
        <f t="shared" si="149"/>
        <v>9.710808556424894E-4</v>
      </c>
      <c r="AU76" s="5">
        <f t="shared" si="150"/>
        <v>7.5621131314505602E-4</v>
      </c>
      <c r="AV76" s="5">
        <f t="shared" si="151"/>
        <v>4.4166421375145185E-4</v>
      </c>
      <c r="AW76" s="5">
        <f t="shared" si="152"/>
        <v>1.4021322976722231E-5</v>
      </c>
      <c r="AX76" s="5">
        <f t="shared" si="153"/>
        <v>7.6632705908542577E-3</v>
      </c>
      <c r="AY76" s="5">
        <f t="shared" si="154"/>
        <v>8.0235281803622445E-3</v>
      </c>
      <c r="AZ76" s="5">
        <f t="shared" si="155"/>
        <v>4.2003609097333661E-3</v>
      </c>
      <c r="BA76" s="5">
        <f t="shared" si="156"/>
        <v>1.4659412813096202E-3</v>
      </c>
      <c r="BB76" s="5">
        <f t="shared" si="157"/>
        <v>3.8371414143268924E-4</v>
      </c>
      <c r="BC76" s="5">
        <f t="shared" si="158"/>
        <v>8.0350581138633324E-5</v>
      </c>
      <c r="BD76" s="5">
        <f t="shared" si="159"/>
        <v>6.2096524510995017E-5</v>
      </c>
      <c r="BE76" s="5">
        <f t="shared" si="160"/>
        <v>1.450695708890331E-4</v>
      </c>
      <c r="BF76" s="5">
        <f t="shared" si="161"/>
        <v>1.6945538066467691E-4</v>
      </c>
      <c r="BG76" s="5">
        <f t="shared" si="162"/>
        <v>1.3196025355390989E-4</v>
      </c>
      <c r="BH76" s="5">
        <f t="shared" si="163"/>
        <v>7.707121094226502E-5</v>
      </c>
      <c r="BI76" s="5">
        <f t="shared" si="164"/>
        <v>3.6010670765681425E-5</v>
      </c>
      <c r="BJ76" s="8">
        <f t="shared" si="165"/>
        <v>0.65105173383137449</v>
      </c>
      <c r="BK76" s="8">
        <f t="shared" si="166"/>
        <v>0.19185202970075818</v>
      </c>
      <c r="BL76" s="8">
        <f t="shared" si="167"/>
        <v>0.14837435806314933</v>
      </c>
      <c r="BM76" s="8">
        <f t="shared" si="168"/>
        <v>0.64677017952024907</v>
      </c>
      <c r="BN76" s="8">
        <f t="shared" si="169"/>
        <v>0.34299067984090054</v>
      </c>
    </row>
    <row r="77" spans="1:66" s="14" customFormat="1" x14ac:dyDescent="0.25">
      <c r="A77" t="s">
        <v>141</v>
      </c>
      <c r="B77" t="s">
        <v>138</v>
      </c>
      <c r="C77" t="s">
        <v>147</v>
      </c>
      <c r="D77" t="s">
        <v>479</v>
      </c>
      <c r="E77">
        <f>VLOOKUP(A77,home!$A$2:$E$405,3,FALSE)</f>
        <v>1.3483000000000001</v>
      </c>
      <c r="F77">
        <f>VLOOKUP(B77,home!$B$2:$E$405,3,FALSE)</f>
        <v>0.37080000000000002</v>
      </c>
      <c r="G77">
        <f>VLOOKUP(C77,away!$B$2:$E$405,4,FALSE)</f>
        <v>0.89</v>
      </c>
      <c r="H77">
        <f>VLOOKUP(A77,away!$A$2:$E$405,3,FALSE)</f>
        <v>1.1460999999999999</v>
      </c>
      <c r="I77">
        <f>VLOOKUP(C77,away!$B$2:$E$405,3,FALSE)</f>
        <v>0.87250000000000005</v>
      </c>
      <c r="J77">
        <f>VLOOKUP(B77,home!$B$2:$E$405,4,FALSE)</f>
        <v>0.21809999999999999</v>
      </c>
      <c r="K77" s="3">
        <f t="shared" si="114"/>
        <v>0.44495517960000003</v>
      </c>
      <c r="L77" s="3">
        <f t="shared" si="115"/>
        <v>0.21809394772499999</v>
      </c>
      <c r="M77" s="5">
        <f t="shared" si="116"/>
        <v>0.51527778915390843</v>
      </c>
      <c r="N77" s="5">
        <f t="shared" si="117"/>
        <v>0.22927552121686828</v>
      </c>
      <c r="O77" s="5">
        <f t="shared" si="118"/>
        <v>0.11237896721158608</v>
      </c>
      <c r="P77" s="5">
        <f t="shared" si="119"/>
        <v>5.0003603538893798E-2</v>
      </c>
      <c r="Q77" s="5">
        <f t="shared" si="120"/>
        <v>5.1008665360467616E-2</v>
      </c>
      <c r="R77" s="5">
        <f t="shared" si="121"/>
        <v>1.2254586300216572E-2</v>
      </c>
      <c r="S77" s="5">
        <f t="shared" si="122"/>
        <v>1.2131128196795026E-3</v>
      </c>
      <c r="T77" s="5">
        <f t="shared" si="123"/>
        <v>1.1124681196647843E-2</v>
      </c>
      <c r="U77" s="5">
        <f t="shared" si="124"/>
        <v>5.452741648136564E-3</v>
      </c>
      <c r="V77" s="5">
        <f t="shared" si="125"/>
        <v>1.3080325853147598E-5</v>
      </c>
      <c r="W77" s="5">
        <f t="shared" si="126"/>
        <v>7.565523285541058E-3</v>
      </c>
      <c r="X77" s="5">
        <f t="shared" si="127"/>
        <v>1.6499948399490616E-3</v>
      </c>
      <c r="Y77" s="5">
        <f t="shared" si="128"/>
        <v>1.7992694418518518E-4</v>
      </c>
      <c r="Z77" s="5">
        <f t="shared" si="129"/>
        <v>8.9088370131697853E-4</v>
      </c>
      <c r="AA77" s="5">
        <f t="shared" si="130"/>
        <v>3.9640331732220896E-4</v>
      </c>
      <c r="AB77" s="5">
        <f t="shared" si="131"/>
        <v>8.8190854626569635E-5</v>
      </c>
      <c r="AC77" s="5">
        <f t="shared" si="132"/>
        <v>7.9333837238831122E-8</v>
      </c>
      <c r="AD77" s="5">
        <f t="shared" si="133"/>
        <v>8.415796930714756E-4</v>
      </c>
      <c r="AE77" s="5">
        <f t="shared" si="134"/>
        <v>1.8354343758715194E-4</v>
      </c>
      <c r="AF77" s="5">
        <f t="shared" si="135"/>
        <v>2.0014856441199557E-5</v>
      </c>
      <c r="AG77" s="5">
        <f t="shared" si="136"/>
        <v>1.4550396848034527E-6</v>
      </c>
      <c r="AH77" s="5">
        <f t="shared" si="137"/>
        <v>4.8574085846019874E-5</v>
      </c>
      <c r="AI77" s="5">
        <f t="shared" si="138"/>
        <v>2.1613291091521592E-5</v>
      </c>
      <c r="AJ77" s="5">
        <f t="shared" si="139"/>
        <v>4.8084729096875355E-6</v>
      </c>
      <c r="AK77" s="5">
        <f t="shared" si="140"/>
        <v>7.1318497571058402E-7</v>
      </c>
      <c r="AL77" s="5">
        <f t="shared" si="141"/>
        <v>3.0794866986395534E-10</v>
      </c>
      <c r="AM77" s="5">
        <f t="shared" si="142"/>
        <v>7.4893048695666304E-5</v>
      </c>
      <c r="AN77" s="5">
        <f t="shared" si="143"/>
        <v>1.6333720647198526E-5</v>
      </c>
      <c r="AO77" s="5">
        <f t="shared" si="144"/>
        <v>1.7811428084924341E-6</v>
      </c>
      <c r="AP77" s="5">
        <f t="shared" si="145"/>
        <v>1.294854888553696E-7</v>
      </c>
      <c r="AQ77" s="5">
        <f t="shared" si="146"/>
        <v>7.060000359392258E-9</v>
      </c>
      <c r="AR77" s="5">
        <f t="shared" si="147"/>
        <v>2.118742827858305E-6</v>
      </c>
      <c r="AS77" s="5">
        <f t="shared" si="148"/>
        <v>9.4274559549590402E-7</v>
      </c>
      <c r="AT77" s="5">
        <f t="shared" si="149"/>
        <v>2.0973976788049445E-7</v>
      </c>
      <c r="AU77" s="5">
        <f t="shared" si="150"/>
        <v>3.1108265362175914E-8</v>
      </c>
      <c r="AV77" s="5">
        <f t="shared" si="151"/>
        <v>3.4604459503178598E-9</v>
      </c>
      <c r="AW77" s="5">
        <f t="shared" si="152"/>
        <v>8.3011012712900412E-13</v>
      </c>
      <c r="AX77" s="5">
        <f t="shared" si="153"/>
        <v>5.5540083221952885E-6</v>
      </c>
      <c r="AY77" s="5">
        <f t="shared" si="154"/>
        <v>1.2112956006850742E-6</v>
      </c>
      <c r="AZ77" s="5">
        <f t="shared" si="155"/>
        <v>1.3208811970766651E-7</v>
      </c>
      <c r="BA77" s="5">
        <f t="shared" si="156"/>
        <v>9.6025398248724597E-9</v>
      </c>
      <c r="BB77" s="5">
        <f t="shared" si="157"/>
        <v>5.2356395464824086E-10</v>
      </c>
      <c r="BC77" s="5">
        <f t="shared" si="158"/>
        <v>2.283722595114955E-11</v>
      </c>
      <c r="BD77" s="5">
        <f t="shared" si="159"/>
        <v>7.7014164590274659E-8</v>
      </c>
      <c r="BE77" s="5">
        <f t="shared" si="160"/>
        <v>3.4267851437009624E-8</v>
      </c>
      <c r="BF77" s="5">
        <f t="shared" si="161"/>
        <v>7.623828995330368E-9</v>
      </c>
      <c r="BG77" s="5">
        <f t="shared" si="162"/>
        <v>1.1307540666189706E-9</v>
      </c>
      <c r="BH77" s="5">
        <f t="shared" si="163"/>
        <v>1.2578371969896859E-10</v>
      </c>
      <c r="BI77" s="5">
        <f t="shared" si="164"/>
        <v>1.119362351788213E-11</v>
      </c>
      <c r="BJ77" s="8">
        <f t="shared" si="165"/>
        <v>0.30195095786906778</v>
      </c>
      <c r="BK77" s="8">
        <f t="shared" si="166"/>
        <v>0.56650887677572148</v>
      </c>
      <c r="BL77" s="8">
        <f t="shared" si="167"/>
        <v>0.13065002433718995</v>
      </c>
      <c r="BM77" s="8">
        <f t="shared" si="168"/>
        <v>2.9800398606584861E-2</v>
      </c>
      <c r="BN77" s="8">
        <f t="shared" si="169"/>
        <v>0.9701991327819407</v>
      </c>
    </row>
    <row r="78" spans="1:66" x14ac:dyDescent="0.25">
      <c r="A78" t="s">
        <v>141</v>
      </c>
      <c r="B78" t="s">
        <v>428</v>
      </c>
      <c r="C78" t="s">
        <v>154</v>
      </c>
      <c r="D78" t="s">
        <v>479</v>
      </c>
      <c r="E78">
        <f>VLOOKUP(A78,home!$A$2:$E$405,3,FALSE)</f>
        <v>1.3483000000000001</v>
      </c>
      <c r="F78">
        <f>VLOOKUP(B78,home!$B$2:$E$405,3,FALSE)</f>
        <v>1.1867000000000001</v>
      </c>
      <c r="G78">
        <f>VLOOKUP(C78,away!$B$2:$E$405,4,FALSE)</f>
        <v>0.37080000000000002</v>
      </c>
      <c r="H78">
        <f>VLOOKUP(A78,away!$A$2:$E$405,3,FALSE)</f>
        <v>1.1460999999999999</v>
      </c>
      <c r="I78">
        <f>VLOOKUP(C78,away!$B$2:$E$405,3,FALSE)</f>
        <v>0.87250000000000005</v>
      </c>
      <c r="J78">
        <f>VLOOKUP(B78,home!$B$2:$E$405,4,FALSE)</f>
        <v>1.5705</v>
      </c>
      <c r="K78" s="3">
        <f t="shared" si="114"/>
        <v>0.59329023778800005</v>
      </c>
      <c r="L78" s="3">
        <f t="shared" si="115"/>
        <v>1.5704564186250001</v>
      </c>
      <c r="M78" s="5">
        <f t="shared" si="116"/>
        <v>0.11489384585820407</v>
      </c>
      <c r="N78" s="5">
        <f t="shared" si="117"/>
        <v>6.8165397129591715E-2</v>
      </c>
      <c r="O78" s="5">
        <f t="shared" si="118"/>
        <v>0.18043577768852795</v>
      </c>
      <c r="P78" s="5">
        <f t="shared" si="119"/>
        <v>0.10705078545028945</v>
      </c>
      <c r="Q78" s="5">
        <f t="shared" si="120"/>
        <v>2.0220932335964462E-2</v>
      </c>
      <c r="R78" s="5">
        <f t="shared" si="121"/>
        <v>0.14168326261027117</v>
      </c>
      <c r="S78" s="5">
        <f t="shared" si="122"/>
        <v>2.4935780023559912E-2</v>
      </c>
      <c r="T78" s="5">
        <f t="shared" si="123"/>
        <v>3.1756092977597204E-2</v>
      </c>
      <c r="U78" s="5">
        <f t="shared" si="124"/>
        <v>8.4059296564627434E-2</v>
      </c>
      <c r="V78" s="5">
        <f t="shared" si="125"/>
        <v>2.5815083841558058E-3</v>
      </c>
      <c r="W78" s="5">
        <f t="shared" si="126"/>
        <v>3.9989605846331398E-3</v>
      </c>
      <c r="X78" s="5">
        <f t="shared" si="127"/>
        <v>6.2801933179654967E-3</v>
      </c>
      <c r="Y78" s="5">
        <f t="shared" si="128"/>
        <v>4.931384953202376E-3</v>
      </c>
      <c r="Z78" s="5">
        <f t="shared" si="129"/>
        <v>7.4169129726010627E-2</v>
      </c>
      <c r="AA78" s="5">
        <f t="shared" si="130"/>
        <v>4.4003820611673863E-2</v>
      </c>
      <c r="AB78" s="5">
        <f t="shared" si="131"/>
        <v>1.3053518597140242E-2</v>
      </c>
      <c r="AC78" s="5">
        <f t="shared" si="132"/>
        <v>1.5033034303652259E-4</v>
      </c>
      <c r="AD78" s="5">
        <f t="shared" si="133"/>
        <v>5.9313606904045865E-4</v>
      </c>
      <c r="AE78" s="5">
        <f t="shared" si="134"/>
        <v>9.3149434674258944E-4</v>
      </c>
      <c r="AF78" s="5">
        <f t="shared" si="135"/>
        <v>7.3143563787740065E-4</v>
      </c>
      <c r="AG78" s="5">
        <f t="shared" si="136"/>
        <v>3.8289593077187837E-4</v>
      </c>
      <c r="AH78" s="5">
        <f t="shared" si="137"/>
        <v>2.9119846460510933E-2</v>
      </c>
      <c r="AI78" s="5">
        <f t="shared" si="138"/>
        <v>1.7276520630906581E-2</v>
      </c>
      <c r="AJ78" s="5">
        <f t="shared" si="139"/>
        <v>5.1249955166299275E-3</v>
      </c>
      <c r="AK78" s="5">
        <f t="shared" si="140"/>
        <v>1.0135366029079349E-3</v>
      </c>
      <c r="AL78" s="5">
        <f t="shared" si="141"/>
        <v>5.6027304783346877E-6</v>
      </c>
      <c r="AM78" s="5">
        <f t="shared" si="142"/>
        <v>7.038036788833068E-5</v>
      </c>
      <c r="AN78" s="5">
        <f t="shared" si="143"/>
        <v>1.1052930049541775E-4</v>
      </c>
      <c r="AO78" s="5">
        <f t="shared" si="144"/>
        <v>8.679072470458012E-5</v>
      </c>
      <c r="AP78" s="5">
        <f t="shared" si="145"/>
        <v>4.5433683563141071E-5</v>
      </c>
      <c r="AQ78" s="5">
        <f t="shared" si="146"/>
        <v>1.7837904993378023E-5</v>
      </c>
      <c r="AR78" s="5">
        <f t="shared" si="147"/>
        <v>9.1462899566567713E-3</v>
      </c>
      <c r="AS78" s="5">
        <f t="shared" si="148"/>
        <v>5.4264045432628923E-3</v>
      </c>
      <c r="AT78" s="5">
        <f t="shared" si="149"/>
        <v>1.6097164209031623E-3</v>
      </c>
      <c r="AU78" s="5">
        <f t="shared" si="150"/>
        <v>3.1834301270962866E-4</v>
      </c>
      <c r="AV78" s="5">
        <f t="shared" si="151"/>
        <v>4.7217450427160968E-5</v>
      </c>
      <c r="AW78" s="5">
        <f t="shared" si="152"/>
        <v>1.4500745204602403E-7</v>
      </c>
      <c r="AX78" s="5">
        <f t="shared" si="153"/>
        <v>6.9593308666791057E-6</v>
      </c>
      <c r="AY78" s="5">
        <f t="shared" si="154"/>
        <v>1.0929325828911286E-5</v>
      </c>
      <c r="AZ78" s="5">
        <f t="shared" si="155"/>
        <v>8.5820149496288644E-6</v>
      </c>
      <c r="BA78" s="5">
        <f t="shared" si="156"/>
        <v>4.4925601541267865E-6</v>
      </c>
      <c r="BB78" s="5">
        <f t="shared" si="157"/>
        <v>1.7638424825268336E-6</v>
      </c>
      <c r="BC78" s="5">
        <f t="shared" si="158"/>
        <v>5.5400754962554376E-7</v>
      </c>
      <c r="BD78" s="5">
        <f t="shared" si="159"/>
        <v>2.3939749615061686E-3</v>
      </c>
      <c r="BE78" s="5">
        <f t="shared" si="160"/>
        <v>1.4203219741705129E-3</v>
      </c>
      <c r="BF78" s="5">
        <f t="shared" si="161"/>
        <v>4.2133158089557263E-4</v>
      </c>
      <c r="BG78" s="5">
        <f t="shared" si="162"/>
        <v>8.3323971272376127E-5</v>
      </c>
      <c r="BH78" s="5">
        <f t="shared" si="163"/>
        <v>1.2358824682407125E-5</v>
      </c>
      <c r="BI78" s="5">
        <f t="shared" si="164"/>
        <v>1.4664740069211058E-6</v>
      </c>
      <c r="BJ78" s="8">
        <f t="shared" si="165"/>
        <v>0.13835617634686304</v>
      </c>
      <c r="BK78" s="8">
        <f t="shared" si="166"/>
        <v>0.24962878211555301</v>
      </c>
      <c r="BL78" s="8">
        <f t="shared" si="167"/>
        <v>0.53665132445368957</v>
      </c>
      <c r="BM78" s="8">
        <f t="shared" si="168"/>
        <v>0.36634462725089062</v>
      </c>
      <c r="BN78" s="8">
        <f t="shared" si="169"/>
        <v>0.63245000107284888</v>
      </c>
    </row>
    <row r="79" spans="1:66" x14ac:dyDescent="0.25">
      <c r="A79" t="s">
        <v>31</v>
      </c>
      <c r="B79" t="s">
        <v>198</v>
      </c>
      <c r="C79" t="s">
        <v>200</v>
      </c>
      <c r="D79" t="s">
        <v>479</v>
      </c>
      <c r="E79">
        <f>VLOOKUP(A79,home!$A$2:$E$405,3,FALSE)</f>
        <v>1.5143</v>
      </c>
      <c r="F79">
        <f>VLOOKUP(B79,home!$B$2:$E$405,3,FALSE)</f>
        <v>1.1006</v>
      </c>
      <c r="G79">
        <f>VLOOKUP(C79,away!$B$2:$E$405,4,FALSE)</f>
        <v>0.99060000000000004</v>
      </c>
      <c r="H79">
        <f>VLOOKUP(A79,away!$A$2:$E$405,3,FALSE)</f>
        <v>1.3714</v>
      </c>
      <c r="I79">
        <f>VLOOKUP(C79,away!$B$2:$E$405,3,FALSE)</f>
        <v>0.72919999999999996</v>
      </c>
      <c r="J79">
        <f>VLOOKUP(B79,home!$B$2:$E$405,4,FALSE)</f>
        <v>0.72919999999999996</v>
      </c>
      <c r="K79" s="3">
        <f t="shared" si="114"/>
        <v>1.6509721773480002</v>
      </c>
      <c r="L79" s="3">
        <f t="shared" si="115"/>
        <v>0.72921814249599992</v>
      </c>
      <c r="M79" s="5">
        <f t="shared" si="116"/>
        <v>9.2532964974930049E-2</v>
      </c>
      <c r="N79" s="5">
        <f t="shared" si="117"/>
        <v>0.15276935066112649</v>
      </c>
      <c r="O79" s="5">
        <f t="shared" si="118"/>
        <v>6.7476716838665907E-2</v>
      </c>
      <c r="P79" s="5">
        <f t="shared" si="119"/>
        <v>0.11140218211942671</v>
      </c>
      <c r="Q79" s="5">
        <f t="shared" si="120"/>
        <v>0.12610897374652011</v>
      </c>
      <c r="R79" s="5">
        <f t="shared" si="121"/>
        <v>2.4602623057410247E-2</v>
      </c>
      <c r="S79" s="5">
        <f t="shared" si="122"/>
        <v>3.3529797149405835E-2</v>
      </c>
      <c r="T79" s="5">
        <f t="shared" si="123"/>
        <v>9.1960951587514217E-2</v>
      </c>
      <c r="U79" s="5">
        <f t="shared" si="124"/>
        <v>4.0618246157564708E-2</v>
      </c>
      <c r="V79" s="5">
        <f t="shared" si="125"/>
        <v>4.4852394789222138E-3</v>
      </c>
      <c r="W79" s="5">
        <f t="shared" si="126"/>
        <v>6.9400802323138028E-2</v>
      </c>
      <c r="X79" s="5">
        <f t="shared" si="127"/>
        <v>5.0608324157810788E-2</v>
      </c>
      <c r="Y79" s="5">
        <f t="shared" si="128"/>
        <v>1.8452254068597105E-2</v>
      </c>
      <c r="Z79" s="5">
        <f t="shared" si="129"/>
        <v>5.9802263621513219E-3</v>
      </c>
      <c r="AA79" s="5">
        <f t="shared" si="130"/>
        <v>9.8731873381548776E-3</v>
      </c>
      <c r="AB79" s="5">
        <f t="shared" si="131"/>
        <v>8.1501787985191355E-3</v>
      </c>
      <c r="AC79" s="5">
        <f t="shared" si="132"/>
        <v>3.3749152627357548E-4</v>
      </c>
      <c r="AD79" s="5">
        <f t="shared" si="133"/>
        <v>2.8644698430282341E-2</v>
      </c>
      <c r="AE79" s="5">
        <f t="shared" si="134"/>
        <v>2.0888233781688574E-2</v>
      </c>
      <c r="AF79" s="5">
        <f t="shared" si="135"/>
        <v>7.6160395191525653E-3</v>
      </c>
      <c r="AG79" s="5">
        <f t="shared" si="136"/>
        <v>1.8512513971108548E-3</v>
      </c>
      <c r="AH79" s="5">
        <f t="shared" si="137"/>
        <v>1.0902223898783992E-3</v>
      </c>
      <c r="AI79" s="5">
        <f t="shared" si="138"/>
        <v>1.799926832811081E-3</v>
      </c>
      <c r="AJ79" s="5">
        <f t="shared" si="139"/>
        <v>1.4858145611166007E-3</v>
      </c>
      <c r="AK79" s="5">
        <f t="shared" si="140"/>
        <v>8.1767950036734573E-4</v>
      </c>
      <c r="AL79" s="5">
        <f t="shared" si="141"/>
        <v>1.6252496603293067E-5</v>
      </c>
      <c r="AM79" s="5">
        <f t="shared" si="142"/>
        <v>9.4583200273840214E-3</v>
      </c>
      <c r="AN79" s="5">
        <f t="shared" si="143"/>
        <v>6.8971785615016918E-3</v>
      </c>
      <c r="AO79" s="5">
        <f t="shared" si="144"/>
        <v>2.5147738695407472E-3</v>
      </c>
      <c r="AP79" s="5">
        <f t="shared" si="145"/>
        <v>6.1127290998132743E-4</v>
      </c>
      <c r="AQ79" s="5">
        <f t="shared" si="146"/>
        <v>1.1143782399367703E-4</v>
      </c>
      <c r="AR79" s="5">
        <f t="shared" si="147"/>
        <v>1.5900198921093523E-4</v>
      </c>
      <c r="AS79" s="5">
        <f t="shared" si="148"/>
        <v>2.6250786033024095E-4</v>
      </c>
      <c r="AT79" s="5">
        <f t="shared" si="149"/>
        <v>2.1669658687019141E-4</v>
      </c>
      <c r="AU79" s="5">
        <f t="shared" si="150"/>
        <v>1.1925334528298663E-4</v>
      </c>
      <c r="AV79" s="5">
        <f t="shared" si="151"/>
        <v>4.9220988779471339E-5</v>
      </c>
      <c r="AW79" s="5">
        <f t="shared" si="152"/>
        <v>5.4351909043260447E-7</v>
      </c>
      <c r="AX79" s="5">
        <f t="shared" si="153"/>
        <v>2.6025705349440645E-3</v>
      </c>
      <c r="AY79" s="5">
        <f t="shared" si="154"/>
        <v>1.8978416512067315E-3</v>
      </c>
      <c r="AZ79" s="5">
        <f t="shared" si="155"/>
        <v>6.9197028182225681E-4</v>
      </c>
      <c r="BA79" s="5">
        <f t="shared" si="156"/>
        <v>1.6819909452428663E-4</v>
      </c>
      <c r="BB79" s="5">
        <f t="shared" si="157"/>
        <v>3.0663457819627343E-5</v>
      </c>
      <c r="BC79" s="5">
        <f t="shared" si="158"/>
        <v>4.4720699507466193E-6</v>
      </c>
      <c r="BD79" s="5">
        <f t="shared" si="159"/>
        <v>1.932452253759453E-5</v>
      </c>
      <c r="BE79" s="5">
        <f t="shared" si="160"/>
        <v>3.190424905010294E-5</v>
      </c>
      <c r="BF79" s="5">
        <f t="shared" si="161"/>
        <v>2.6336513760450669E-5</v>
      </c>
      <c r="BG79" s="5">
        <f t="shared" si="162"/>
        <v>1.44936171556156E-5</v>
      </c>
      <c r="BH79" s="5">
        <f t="shared" si="163"/>
        <v>5.9821396682637552E-6</v>
      </c>
      <c r="BI79" s="5">
        <f t="shared" si="164"/>
        <v>1.9752692306626524E-6</v>
      </c>
      <c r="BJ79" s="8">
        <f t="shared" si="165"/>
        <v>0.59328957995561038</v>
      </c>
      <c r="BK79" s="8">
        <f t="shared" si="166"/>
        <v>0.24420176939676838</v>
      </c>
      <c r="BL79" s="8">
        <f t="shared" si="167"/>
        <v>0.15682129255636476</v>
      </c>
      <c r="BM79" s="8">
        <f t="shared" si="168"/>
        <v>0.42350275874069898</v>
      </c>
      <c r="BN79" s="8">
        <f t="shared" si="169"/>
        <v>0.57489281139807946</v>
      </c>
    </row>
    <row r="80" spans="1:66" x14ac:dyDescent="0.25">
      <c r="A80" t="s">
        <v>31</v>
      </c>
      <c r="B80" t="s">
        <v>308</v>
      </c>
      <c r="C80" t="s">
        <v>201</v>
      </c>
      <c r="D80" t="s">
        <v>479</v>
      </c>
      <c r="E80">
        <f>VLOOKUP(A80,home!$A$2:$E$405,3,FALSE)</f>
        <v>1.5143</v>
      </c>
      <c r="F80">
        <f>VLOOKUP(B80,home!$B$2:$E$405,3,FALSE)</f>
        <v>1.1006</v>
      </c>
      <c r="G80">
        <f>VLOOKUP(C80,away!$B$2:$E$405,4,FALSE)</f>
        <v>0.88049999999999995</v>
      </c>
      <c r="H80">
        <f>VLOOKUP(A80,away!$A$2:$E$405,3,FALSE)</f>
        <v>1.3714</v>
      </c>
      <c r="I80">
        <f>VLOOKUP(C80,away!$B$2:$E$405,3,FALSE)</f>
        <v>0.72919999999999996</v>
      </c>
      <c r="J80">
        <f>VLOOKUP(B80,home!$B$2:$E$405,4,FALSE)</f>
        <v>0.97219999999999995</v>
      </c>
      <c r="K80" s="3">
        <f t="shared" si="114"/>
        <v>1.46747526969</v>
      </c>
      <c r="L80" s="3">
        <f t="shared" si="115"/>
        <v>0.97222418833599999</v>
      </c>
      <c r="M80" s="5">
        <f t="shared" si="116"/>
        <v>8.7187050893152374E-2</v>
      </c>
      <c r="N80" s="5">
        <f t="shared" si="117"/>
        <v>0.12794484102290452</v>
      </c>
      <c r="O80" s="5">
        <f t="shared" si="118"/>
        <v>8.4765359788004591E-2</v>
      </c>
      <c r="P80" s="5">
        <f t="shared" si="119"/>
        <v>0.1243910692152719</v>
      </c>
      <c r="Q80" s="5">
        <f t="shared" si="120"/>
        <v>9.3877945042765518E-2</v>
      </c>
      <c r="R80" s="5">
        <f t="shared" si="121"/>
        <v>4.1205466559450885E-2</v>
      </c>
      <c r="S80" s="5">
        <f t="shared" si="122"/>
        <v>4.4367649616572309E-2</v>
      </c>
      <c r="T80" s="5">
        <f t="shared" si="123"/>
        <v>9.1270408921854326E-2</v>
      </c>
      <c r="U80" s="5">
        <f t="shared" si="124"/>
        <v>6.0468003152032455E-2</v>
      </c>
      <c r="V80" s="5">
        <f t="shared" si="125"/>
        <v>7.0333321262700784E-3</v>
      </c>
      <c r="W80" s="5">
        <f t="shared" si="126"/>
        <v>4.5921187573191753E-2</v>
      </c>
      <c r="X80" s="5">
        <f t="shared" si="127"/>
        <v>4.4645689315771564E-2</v>
      </c>
      <c r="Y80" s="5">
        <f t="shared" si="128"/>
        <v>2.1702809528863616E-2</v>
      </c>
      <c r="Z80" s="5">
        <f t="shared" si="129"/>
        <v>1.3353650426922777E-2</v>
      </c>
      <c r="AA80" s="5">
        <f t="shared" si="130"/>
        <v>1.9596151761594481E-2</v>
      </c>
      <c r="AB80" s="5">
        <f t="shared" si="131"/>
        <v>1.4378434045616019E-2</v>
      </c>
      <c r="AC80" s="5">
        <f t="shared" si="132"/>
        <v>6.271600071129157E-4</v>
      </c>
      <c r="AD80" s="5">
        <f t="shared" si="133"/>
        <v>1.6847051779613671E-2</v>
      </c>
      <c r="AE80" s="5">
        <f t="shared" si="134"/>
        <v>1.6379111242289465E-2</v>
      </c>
      <c r="AF80" s="5">
        <f t="shared" si="135"/>
        <v>7.9620840665999629E-3</v>
      </c>
      <c r="AG80" s="5">
        <f t="shared" si="136"/>
        <v>2.5803102397043828E-3</v>
      </c>
      <c r="AH80" s="5">
        <f t="shared" si="137"/>
        <v>3.2456854869094185E-3</v>
      </c>
      <c r="AI80" s="5">
        <f t="shared" si="138"/>
        <v>4.7629631852313175E-3</v>
      </c>
      <c r="AJ80" s="5">
        <f t="shared" si="139"/>
        <v>3.4947653423854355E-3</v>
      </c>
      <c r="AK80" s="5">
        <f t="shared" si="140"/>
        <v>1.7094939044401099E-3</v>
      </c>
      <c r="AL80" s="5">
        <f t="shared" si="141"/>
        <v>3.5791142402299225E-5</v>
      </c>
      <c r="AM80" s="5">
        <f t="shared" si="142"/>
        <v>4.9445263707539946E-3</v>
      </c>
      <c r="AN80" s="5">
        <f t="shared" si="143"/>
        <v>4.8071881375122503E-3</v>
      </c>
      <c r="AO80" s="5">
        <f t="shared" si="144"/>
        <v>2.3368322925856476E-3</v>
      </c>
      <c r="AP80" s="5">
        <f t="shared" si="145"/>
        <v>7.5730829297881172E-4</v>
      </c>
      <c r="AQ80" s="5">
        <f t="shared" si="146"/>
        <v>1.840683601153617E-4</v>
      </c>
      <c r="AR80" s="5">
        <f t="shared" si="147"/>
        <v>6.3110678762088907E-4</v>
      </c>
      <c r="AS80" s="5">
        <f t="shared" si="148"/>
        <v>9.2613360336715365E-4</v>
      </c>
      <c r="AT80" s="5">
        <f t="shared" si="149"/>
        <v>6.7953907968509278E-4</v>
      </c>
      <c r="AU80" s="5">
        <f t="shared" si="150"/>
        <v>3.3240226474192514E-4</v>
      </c>
      <c r="AV80" s="5">
        <f t="shared" si="151"/>
        <v>1.2194802577443092E-4</v>
      </c>
      <c r="AW80" s="5">
        <f t="shared" si="152"/>
        <v>1.4184377235974365E-6</v>
      </c>
      <c r="AX80" s="5">
        <f t="shared" si="153"/>
        <v>1.2093283615685875E-3</v>
      </c>
      <c r="AY80" s="5">
        <f t="shared" si="154"/>
        <v>1.1757382847577247E-3</v>
      </c>
      <c r="AZ80" s="5">
        <f t="shared" si="155"/>
        <v>5.7154059979706981E-4</v>
      </c>
      <c r="BA80" s="5">
        <f t="shared" si="156"/>
        <v>1.8522186524625895E-4</v>
      </c>
      <c r="BB80" s="5">
        <f t="shared" si="157"/>
        <v>4.5019294400281013E-5</v>
      </c>
      <c r="BC80" s="5">
        <f t="shared" si="158"/>
        <v>8.75376939155453E-6</v>
      </c>
      <c r="BD80" s="5">
        <f t="shared" si="159"/>
        <v>1.0226288072467649E-4</v>
      </c>
      <c r="BE80" s="5">
        <f t="shared" si="160"/>
        <v>1.5006824847072091E-4</v>
      </c>
      <c r="BF80" s="5">
        <f t="shared" si="161"/>
        <v>1.1011072169823858E-4</v>
      </c>
      <c r="BG80" s="5">
        <f t="shared" si="162"/>
        <v>5.3861587006627705E-5</v>
      </c>
      <c r="BH80" s="5">
        <f t="shared" si="163"/>
        <v>1.9760136729620607E-5</v>
      </c>
      <c r="BI80" s="5">
        <f t="shared" si="164"/>
        <v>5.7995023952822572E-6</v>
      </c>
      <c r="BJ80" s="8">
        <f t="shared" si="165"/>
        <v>0.48535696436266629</v>
      </c>
      <c r="BK80" s="8">
        <f t="shared" si="166"/>
        <v>0.26481779128553962</v>
      </c>
      <c r="BL80" s="8">
        <f t="shared" si="167"/>
        <v>0.23675931606387937</v>
      </c>
      <c r="BM80" s="8">
        <f t="shared" si="168"/>
        <v>0.43974166977042412</v>
      </c>
      <c r="BN80" s="8">
        <f t="shared" si="169"/>
        <v>0.5593717325215497</v>
      </c>
    </row>
    <row r="81" spans="1:66" x14ac:dyDescent="0.25">
      <c r="A81" t="s">
        <v>31</v>
      </c>
      <c r="B81" t="s">
        <v>197</v>
      </c>
      <c r="C81" t="s">
        <v>341</v>
      </c>
      <c r="D81" t="s">
        <v>479</v>
      </c>
      <c r="E81">
        <f>VLOOKUP(A81,home!$A$2:$E$405,3,FALSE)</f>
        <v>1.5143</v>
      </c>
      <c r="F81">
        <f>VLOOKUP(B81,home!$B$2:$E$405,3,FALSE)</f>
        <v>1.8160000000000001</v>
      </c>
      <c r="G81">
        <f>VLOOKUP(C81,away!$B$2:$E$405,4,FALSE)</f>
        <v>1.1006</v>
      </c>
      <c r="H81">
        <f>VLOOKUP(A81,away!$A$2:$E$405,3,FALSE)</f>
        <v>1.3714</v>
      </c>
      <c r="I81">
        <f>VLOOKUP(C81,away!$B$2:$E$405,3,FALSE)</f>
        <v>1.7014</v>
      </c>
      <c r="J81">
        <f>VLOOKUP(B81,home!$B$2:$E$405,4,FALSE)</f>
        <v>1.4583999999999999</v>
      </c>
      <c r="K81" s="3">
        <f t="shared" si="114"/>
        <v>3.0266156612800001</v>
      </c>
      <c r="L81" s="3">
        <f t="shared" si="115"/>
        <v>3.4028846616640003</v>
      </c>
      <c r="M81" s="5">
        <f t="shared" si="116"/>
        <v>1.6132567405022081E-3</v>
      </c>
      <c r="N81" s="5">
        <f t="shared" si="117"/>
        <v>4.8827081164695089E-3</v>
      </c>
      <c r="O81" s="5">
        <f t="shared" si="118"/>
        <v>5.489726617581024E-3</v>
      </c>
      <c r="P81" s="5">
        <f t="shared" si="119"/>
        <v>1.6615292556916413E-2</v>
      </c>
      <c r="Q81" s="5">
        <f t="shared" si="120"/>
        <v>7.3890404273827945E-3</v>
      </c>
      <c r="R81" s="5">
        <f t="shared" si="121"/>
        <v>9.3404532518475344E-3</v>
      </c>
      <c r="S81" s="5">
        <f t="shared" si="122"/>
        <v>4.2781155011009257E-2</v>
      </c>
      <c r="T81" s="5">
        <f t="shared" si="123"/>
        <v>2.5144052334756119E-2</v>
      </c>
      <c r="U81" s="5">
        <f t="shared" si="124"/>
        <v>2.8269962095495454E-2</v>
      </c>
      <c r="V81" s="5">
        <f t="shared" si="125"/>
        <v>4.8956966543026635E-2</v>
      </c>
      <c r="W81" s="5">
        <f t="shared" si="126"/>
        <v>7.4545951597826104E-3</v>
      </c>
      <c r="X81" s="5">
        <f t="shared" si="127"/>
        <v>2.5367127528138939E-2</v>
      </c>
      <c r="Y81" s="5">
        <f t="shared" si="128"/>
        <v>4.3160704587989325E-2</v>
      </c>
      <c r="Z81" s="5">
        <f t="shared" si="129"/>
        <v>1.0594828367900534E-2</v>
      </c>
      <c r="AA81" s="5">
        <f t="shared" si="130"/>
        <v>3.2066473466861381E-2</v>
      </c>
      <c r="AB81" s="5">
        <f t="shared" si="131"/>
        <v>4.8526445398411125E-2</v>
      </c>
      <c r="AC81" s="5">
        <f t="shared" si="132"/>
        <v>3.1513672831390643E-2</v>
      </c>
      <c r="AD81" s="5">
        <f t="shared" si="133"/>
        <v>5.6405486147750325E-3</v>
      </c>
      <c r="AE81" s="5">
        <f t="shared" si="134"/>
        <v>1.9194136364588079E-2</v>
      </c>
      <c r="AF81" s="5">
        <f t="shared" si="135"/>
        <v>3.2657716114472012E-2</v>
      </c>
      <c r="AG81" s="5">
        <f t="shared" si="136"/>
        <v>3.7043480416971343E-2</v>
      </c>
      <c r="AH81" s="5">
        <f t="shared" si="137"/>
        <v>9.0132447365228411E-3</v>
      </c>
      <c r="AI81" s="5">
        <f t="shared" si="138"/>
        <v>2.7279627678509562E-2</v>
      </c>
      <c r="AJ81" s="5">
        <f t="shared" si="139"/>
        <v>4.1282474182832207E-2</v>
      </c>
      <c r="AK81" s="5">
        <f t="shared" si="140"/>
        <v>4.1648727632715744E-2</v>
      </c>
      <c r="AL81" s="5">
        <f t="shared" si="141"/>
        <v>1.2982655035391427E-2</v>
      </c>
      <c r="AM81" s="5">
        <f t="shared" si="142"/>
        <v>3.414354555137865E-3</v>
      </c>
      <c r="AN81" s="5">
        <f t="shared" si="143"/>
        <v>1.1618654745161251E-2</v>
      </c>
      <c r="AO81" s="5">
        <f t="shared" si="144"/>
        <v>1.9768471010739447E-2</v>
      </c>
      <c r="AP81" s="5">
        <f t="shared" si="145"/>
        <v>2.2423275595664895E-2</v>
      </c>
      <c r="AQ81" s="5">
        <f t="shared" si="146"/>
        <v>1.9075955147188194E-2</v>
      </c>
      <c r="AR81" s="5">
        <f t="shared" si="147"/>
        <v>6.1342064531474706E-3</v>
      </c>
      <c r="AS81" s="5">
        <f t="shared" si="148"/>
        <v>1.8565885320620978E-2</v>
      </c>
      <c r="AT81" s="5">
        <f t="shared" si="149"/>
        <v>2.8095899638459956E-2</v>
      </c>
      <c r="AU81" s="5">
        <f t="shared" si="150"/>
        <v>2.8345163287838E-2</v>
      </c>
      <c r="AV81" s="5">
        <f t="shared" si="151"/>
        <v>2.1447478782127345E-2</v>
      </c>
      <c r="AW81" s="5">
        <f t="shared" si="152"/>
        <v>3.7142020128006817E-3</v>
      </c>
      <c r="AX81" s="5">
        <f t="shared" si="153"/>
        <v>1.722323161623828E-3</v>
      </c>
      <c r="AY81" s="5">
        <f t="shared" si="154"/>
        <v>5.8608670691183713E-3</v>
      </c>
      <c r="AZ81" s="5">
        <f t="shared" si="155"/>
        <v>9.9719273267772773E-3</v>
      </c>
      <c r="BA81" s="5">
        <f t="shared" si="156"/>
        <v>1.1311106182506164E-2</v>
      </c>
      <c r="BB81" s="5">
        <f t="shared" si="157"/>
        <v>9.6225974337257689E-3</v>
      </c>
      <c r="BC81" s="5">
        <f t="shared" si="158"/>
        <v>6.5489178425185562E-3</v>
      </c>
      <c r="BD81" s="5">
        <f t="shared" si="159"/>
        <v>3.4789995084826423E-3</v>
      </c>
      <c r="BE81" s="5">
        <f t="shared" si="160"/>
        <v>1.052959439795899E-2</v>
      </c>
      <c r="BF81" s="5">
        <f t="shared" si="161"/>
        <v>1.5934517655894417E-2</v>
      </c>
      <c r="BG81" s="5">
        <f t="shared" si="162"/>
        <v>1.607588689742424E-2</v>
      </c>
      <c r="BH81" s="5">
        <f t="shared" si="163"/>
        <v>1.2163882763177538E-2</v>
      </c>
      <c r="BI81" s="5">
        <f t="shared" si="164"/>
        <v>7.3630796146013965E-3</v>
      </c>
      <c r="BJ81" s="8">
        <f t="shared" si="165"/>
        <v>0.32927255973548736</v>
      </c>
      <c r="BK81" s="8">
        <f t="shared" si="166"/>
        <v>0.16032386578735494</v>
      </c>
      <c r="BL81" s="8">
        <f t="shared" si="167"/>
        <v>0.41105172938050977</v>
      </c>
      <c r="BM81" s="8">
        <f t="shared" si="168"/>
        <v>0.86376584050423544</v>
      </c>
      <c r="BN81" s="8">
        <f t="shared" si="169"/>
        <v>4.5330477710699479E-2</v>
      </c>
    </row>
    <row r="82" spans="1:66" x14ac:dyDescent="0.25">
      <c r="A82" t="s">
        <v>31</v>
      </c>
      <c r="B82" t="s">
        <v>187</v>
      </c>
      <c r="C82" t="s">
        <v>32</v>
      </c>
      <c r="D82" t="s">
        <v>479</v>
      </c>
      <c r="E82">
        <f>VLOOKUP(A82,home!$A$2:$E$405,3,FALSE)</f>
        <v>1.5143</v>
      </c>
      <c r="F82">
        <f>VLOOKUP(B82,home!$B$2:$E$405,3,FALSE)</f>
        <v>0.33019999999999999</v>
      </c>
      <c r="G82">
        <f>VLOOKUP(C82,away!$B$2:$E$405,4,FALSE)</f>
        <v>0.66039999999999999</v>
      </c>
      <c r="H82">
        <f>VLOOKUP(A82,away!$A$2:$E$405,3,FALSE)</f>
        <v>1.3714</v>
      </c>
      <c r="I82">
        <f>VLOOKUP(C82,away!$B$2:$E$405,3,FALSE)</f>
        <v>0.72919999999999996</v>
      </c>
      <c r="J82">
        <f>VLOOKUP(B82,home!$B$2:$E$405,4,FALSE)</f>
        <v>0.91149999999999998</v>
      </c>
      <c r="K82" s="3">
        <f t="shared" si="114"/>
        <v>0.33021443634399994</v>
      </c>
      <c r="L82" s="3">
        <f t="shared" si="115"/>
        <v>0.91152267811999999</v>
      </c>
      <c r="M82" s="5">
        <f t="shared" si="116"/>
        <v>0.28888196079379075</v>
      </c>
      <c r="N82" s="5">
        <f t="shared" si="117"/>
        <v>9.5392993853471095E-2</v>
      </c>
      <c r="O82" s="5">
        <f t="shared" si="118"/>
        <v>0.26332245856331293</v>
      </c>
      <c r="P82" s="5">
        <f t="shared" si="119"/>
        <v>8.6952877231200654E-2</v>
      </c>
      <c r="Q82" s="5">
        <f t="shared" si="120"/>
        <v>1.5750071848245301E-2</v>
      </c>
      <c r="R82" s="5">
        <f t="shared" si="121"/>
        <v>0.12001219631938689</v>
      </c>
      <c r="S82" s="5">
        <f t="shared" si="122"/>
        <v>6.5431593911304264E-3</v>
      </c>
      <c r="T82" s="5">
        <f t="shared" si="123"/>
        <v>1.4356547671694971E-2</v>
      </c>
      <c r="U82" s="5">
        <f t="shared" si="124"/>
        <v>3.9629759762011801E-2</v>
      </c>
      <c r="V82" s="5">
        <f t="shared" si="125"/>
        <v>2.1883083844956709E-4</v>
      </c>
      <c r="W82" s="5">
        <f t="shared" si="126"/>
        <v>1.7336336992486078E-3</v>
      </c>
      <c r="X82" s="5">
        <f t="shared" si="127"/>
        <v>1.5802464324181733E-3</v>
      </c>
      <c r="Y82" s="5">
        <f t="shared" si="128"/>
        <v>7.2021523008369457E-4</v>
      </c>
      <c r="Z82" s="5">
        <f t="shared" si="129"/>
        <v>3.6464612865370248E-2</v>
      </c>
      <c r="AA82" s="5">
        <f t="shared" si="130"/>
        <v>1.2041141583840403E-2</v>
      </c>
      <c r="AB82" s="5">
        <f t="shared" si="131"/>
        <v>1.9880793905230781E-3</v>
      </c>
      <c r="AC82" s="5">
        <f t="shared" si="132"/>
        <v>4.1167270746632959E-6</v>
      </c>
      <c r="AD82" s="5">
        <f t="shared" si="133"/>
        <v>1.4311771870608559E-4</v>
      </c>
      <c r="AE82" s="5">
        <f t="shared" si="134"/>
        <v>1.3045504624139596E-4</v>
      </c>
      <c r="AF82" s="5">
        <f t="shared" si="135"/>
        <v>5.9456366562112845E-5</v>
      </c>
      <c r="AG82" s="5">
        <f t="shared" si="136"/>
        <v>1.8065275493327174E-5</v>
      </c>
      <c r="AH82" s="5">
        <f t="shared" si="137"/>
        <v>8.3095803939128212E-3</v>
      </c>
      <c r="AI82" s="5">
        <f t="shared" si="138"/>
        <v>2.7439434060310751E-3</v>
      </c>
      <c r="AJ82" s="5">
        <f t="shared" si="139"/>
        <v>4.5304486259119329E-4</v>
      </c>
      <c r="AK82" s="5">
        <f t="shared" si="140"/>
        <v>4.9867317979698604E-5</v>
      </c>
      <c r="AL82" s="5">
        <f t="shared" si="141"/>
        <v>4.9565055974274166E-8</v>
      </c>
      <c r="AM82" s="5">
        <f t="shared" si="142"/>
        <v>9.4519073626738438E-6</v>
      </c>
      <c r="AN82" s="5">
        <f t="shared" si="143"/>
        <v>8.6156279125666072E-6</v>
      </c>
      <c r="AO82" s="5">
        <f t="shared" si="144"/>
        <v>3.92667011427407E-6</v>
      </c>
      <c r="AP82" s="5">
        <f t="shared" si="145"/>
        <v>1.1930829528856221E-6</v>
      </c>
      <c r="AQ82" s="5">
        <f t="shared" si="146"/>
        <v>2.7188054210840495E-7</v>
      </c>
      <c r="AR82" s="5">
        <f t="shared" si="147"/>
        <v>1.5148741949425725E-3</v>
      </c>
      <c r="AS82" s="5">
        <f t="shared" si="148"/>
        <v>5.0023332841503225E-4</v>
      </c>
      <c r="AT82" s="5">
        <f t="shared" si="149"/>
        <v>8.2592133291526415E-5</v>
      </c>
      <c r="AU82" s="5">
        <f t="shared" si="150"/>
        <v>9.0910382471033027E-6</v>
      </c>
      <c r="AV82" s="5">
        <f t="shared" si="151"/>
        <v>7.5049801763724053E-7</v>
      </c>
      <c r="AW82" s="5">
        <f t="shared" si="152"/>
        <v>4.1441611415400109E-10</v>
      </c>
      <c r="AX82" s="5">
        <f t="shared" si="153"/>
        <v>5.2019271035684062E-7</v>
      </c>
      <c r="AY82" s="5">
        <f t="shared" si="154"/>
        <v>4.7416745248296875E-7</v>
      </c>
      <c r="AZ82" s="5">
        <f t="shared" si="155"/>
        <v>2.1610719308230678E-7</v>
      </c>
      <c r="BA82" s="5">
        <f t="shared" si="156"/>
        <v>6.5662202466460065E-8</v>
      </c>
      <c r="BB82" s="5">
        <f t="shared" si="157"/>
        <v>1.4963146660871335E-8</v>
      </c>
      <c r="BC82" s="5">
        <f t="shared" si="158"/>
        <v>2.7278495034839558E-9</v>
      </c>
      <c r="BD82" s="5">
        <f t="shared" si="159"/>
        <v>2.30140363864822E-4</v>
      </c>
      <c r="BE82" s="5">
        <f t="shared" si="160"/>
        <v>7.599567053362524E-5</v>
      </c>
      <c r="BF82" s="5">
        <f t="shared" si="161"/>
        <v>1.2547433754922688E-5</v>
      </c>
      <c r="BG82" s="5">
        <f t="shared" si="162"/>
        <v>1.3811145883151581E-6</v>
      </c>
      <c r="BH82" s="5">
        <f t="shared" si="163"/>
        <v>1.1401599382674134E-7</v>
      </c>
      <c r="BI82" s="5">
        <f t="shared" si="164"/>
        <v>7.5299454271396778E-9</v>
      </c>
      <c r="BJ82" s="8">
        <f t="shared" si="165"/>
        <v>0.12990955613160385</v>
      </c>
      <c r="BK82" s="8">
        <f t="shared" si="166"/>
        <v>0.38260146871415451</v>
      </c>
      <c r="BL82" s="8">
        <f t="shared" si="167"/>
        <v>0.45097779892118461</v>
      </c>
      <c r="BM82" s="8">
        <f t="shared" si="168"/>
        <v>0.12964040426986931</v>
      </c>
      <c r="BN82" s="8">
        <f t="shared" si="169"/>
        <v>0.8703125586094077</v>
      </c>
    </row>
    <row r="83" spans="1:66" x14ac:dyDescent="0.25">
      <c r="A83" t="s">
        <v>31</v>
      </c>
      <c r="B83" t="s">
        <v>202</v>
      </c>
      <c r="C83" t="s">
        <v>345</v>
      </c>
      <c r="D83" t="s">
        <v>479</v>
      </c>
      <c r="E83">
        <f>VLOOKUP(A83,home!$A$2:$E$405,3,FALSE)</f>
        <v>1.5143</v>
      </c>
      <c r="F83">
        <f>VLOOKUP(B83,home!$B$2:$E$405,3,FALSE)</f>
        <v>1.1006</v>
      </c>
      <c r="G83">
        <f>VLOOKUP(C83,away!$B$2:$E$405,4,FALSE)</f>
        <v>0.82550000000000001</v>
      </c>
      <c r="H83">
        <f>VLOOKUP(A83,away!$A$2:$E$405,3,FALSE)</f>
        <v>1.3714</v>
      </c>
      <c r="I83">
        <f>VLOOKUP(C83,away!$B$2:$E$405,3,FALSE)</f>
        <v>0.91149999999999998</v>
      </c>
      <c r="J83">
        <f>VLOOKUP(B83,home!$B$2:$E$405,4,FALSE)</f>
        <v>0.72919999999999996</v>
      </c>
      <c r="K83" s="3">
        <f t="shared" si="114"/>
        <v>1.37581014779</v>
      </c>
      <c r="L83" s="3">
        <f t="shared" si="115"/>
        <v>0.91152267811999987</v>
      </c>
      <c r="M83" s="5">
        <f t="shared" si="116"/>
        <v>0.10153691765314514</v>
      </c>
      <c r="N83" s="5">
        <f t="shared" si="117"/>
        <v>0.13969552168251465</v>
      </c>
      <c r="O83" s="5">
        <f t="shared" si="118"/>
        <v>9.2553203107244728E-2</v>
      </c>
      <c r="P83" s="5">
        <f t="shared" si="119"/>
        <v>0.12733563604541623</v>
      </c>
      <c r="Q83" s="5">
        <f t="shared" si="120"/>
        <v>9.6097258165810842E-2</v>
      </c>
      <c r="R83" s="5">
        <f t="shared" si="121"/>
        <v>4.2182171782450005E-2</v>
      </c>
      <c r="S83" s="5">
        <f t="shared" si="122"/>
        <v>3.9922337071723372E-2</v>
      </c>
      <c r="T83" s="5">
        <f t="shared" si="123"/>
        <v>8.7594830123288919E-2</v>
      </c>
      <c r="U83" s="5">
        <f t="shared" si="124"/>
        <v>5.8034659994115695E-2</v>
      </c>
      <c r="V83" s="5">
        <f t="shared" si="125"/>
        <v>5.5628767030912688E-3</v>
      </c>
      <c r="W83" s="5">
        <f t="shared" si="126"/>
        <v>4.4070527653105998E-2</v>
      </c>
      <c r="X83" s="5">
        <f t="shared" si="127"/>
        <v>4.0171285392520684E-2</v>
      </c>
      <c r="Y83" s="5">
        <f t="shared" si="128"/>
        <v>1.8308518822256644E-2</v>
      </c>
      <c r="Z83" s="5">
        <f t="shared" si="129"/>
        <v>1.2816668730685576E-2</v>
      </c>
      <c r="AA83" s="5">
        <f t="shared" si="130"/>
        <v>1.763330290053999E-2</v>
      </c>
      <c r="AB83" s="5">
        <f t="shared" si="131"/>
        <v>1.2130038534808884E-2</v>
      </c>
      <c r="AC83" s="5">
        <f t="shared" si="132"/>
        <v>4.3601902367306915E-4</v>
      </c>
      <c r="AD83" s="5">
        <f t="shared" si="133"/>
        <v>1.5158169790900755E-2</v>
      </c>
      <c r="AE83" s="5">
        <f t="shared" si="134"/>
        <v>1.3817015523199534E-2</v>
      </c>
      <c r="AF83" s="5">
        <f t="shared" si="135"/>
        <v>6.2972614966662248E-3</v>
      </c>
      <c r="AG83" s="5">
        <f t="shared" si="136"/>
        <v>1.9133655547543859E-3</v>
      </c>
      <c r="AH83" s="5">
        <f t="shared" si="137"/>
        <v>2.9206710514928431E-3</v>
      </c>
      <c r="AI83" s="5">
        <f t="shared" si="138"/>
        <v>4.0182888710003422E-3</v>
      </c>
      <c r="AJ83" s="5">
        <f t="shared" si="139"/>
        <v>2.7642013027369475E-3</v>
      </c>
      <c r="AK83" s="5">
        <f t="shared" si="140"/>
        <v>1.2676720676132768E-3</v>
      </c>
      <c r="AL83" s="5">
        <f t="shared" si="141"/>
        <v>2.187214699464217E-5</v>
      </c>
      <c r="AM83" s="5">
        <f t="shared" si="142"/>
        <v>4.1709527640490162E-3</v>
      </c>
      <c r="AN83" s="5">
        <f t="shared" si="143"/>
        <v>3.8019180337979749E-3</v>
      </c>
      <c r="AO83" s="5">
        <f t="shared" si="144"/>
        <v>1.732767254080127E-3</v>
      </c>
      <c r="AP83" s="5">
        <f t="shared" si="145"/>
        <v>5.2648554933258543E-4</v>
      </c>
      <c r="AQ83" s="5">
        <f t="shared" si="146"/>
        <v>1.1997587947977936E-4</v>
      </c>
      <c r="AR83" s="5">
        <f t="shared" si="147"/>
        <v>5.3245157975286255E-4</v>
      </c>
      <c r="AS83" s="5">
        <f t="shared" si="148"/>
        <v>7.3255228663080473E-4</v>
      </c>
      <c r="AT83" s="5">
        <f t="shared" si="149"/>
        <v>5.0392643486671515E-4</v>
      </c>
      <c r="AU83" s="5">
        <f t="shared" si="150"/>
        <v>2.3110236760975439E-4</v>
      </c>
      <c r="AV83" s="5">
        <f t="shared" si="151"/>
        <v>7.9488245633948737E-5</v>
      </c>
      <c r="AW83" s="5">
        <f t="shared" si="152"/>
        <v>7.6192969830705305E-7</v>
      </c>
      <c r="AX83" s="5">
        <f t="shared" si="153"/>
        <v>9.564065231218988E-4</v>
      </c>
      <c r="AY83" s="5">
        <f t="shared" si="154"/>
        <v>8.7178623532751056E-4</v>
      </c>
      <c r="AZ83" s="5">
        <f t="shared" si="155"/>
        <v>3.9732646198694245E-4</v>
      </c>
      <c r="BA83" s="5">
        <f t="shared" si="156"/>
        <v>1.2072402690609407E-4</v>
      </c>
      <c r="BB83" s="5">
        <f t="shared" si="157"/>
        <v>2.7510672079718439E-5</v>
      </c>
      <c r="BC83" s="5">
        <f t="shared" si="158"/>
        <v>5.0153202981972128E-6</v>
      </c>
      <c r="BD83" s="5">
        <f t="shared" si="159"/>
        <v>8.0890281657592316E-5</v>
      </c>
      <c r="BE83" s="5">
        <f t="shared" si="160"/>
        <v>1.1128967036210679E-4</v>
      </c>
      <c r="BF83" s="5">
        <f t="shared" si="161"/>
        <v>7.6556728914195282E-5</v>
      </c>
      <c r="BG83" s="5">
        <f t="shared" si="162"/>
        <v>3.5109174840585991E-5</v>
      </c>
      <c r="BH83" s="5">
        <f t="shared" si="163"/>
        <v>1.2075889756552887E-5</v>
      </c>
      <c r="BI83" s="5">
        <f t="shared" si="164"/>
        <v>3.3228263341317549E-6</v>
      </c>
      <c r="BJ83" s="8">
        <f t="shared" si="165"/>
        <v>0.47585462292547842</v>
      </c>
      <c r="BK83" s="8">
        <f t="shared" si="166"/>
        <v>0.27568744487937119</v>
      </c>
      <c r="BL83" s="8">
        <f t="shared" si="167"/>
        <v>0.23590297509836194</v>
      </c>
      <c r="BM83" s="8">
        <f t="shared" si="168"/>
        <v>0.39998997889168658</v>
      </c>
      <c r="BN83" s="8">
        <f t="shared" si="169"/>
        <v>0.59940070843658155</v>
      </c>
    </row>
    <row r="84" spans="1:66" x14ac:dyDescent="0.25">
      <c r="A84" t="s">
        <v>282</v>
      </c>
      <c r="B84" t="s">
        <v>33</v>
      </c>
      <c r="C84" t="s">
        <v>195</v>
      </c>
      <c r="D84" t="s">
        <v>479</v>
      </c>
      <c r="E84">
        <f>VLOOKUP(A84,home!$A$2:$E$405,3,FALSE)</f>
        <v>1.6571</v>
      </c>
      <c r="F84">
        <f>VLOOKUP(B84,home!$B$2:$E$405,3,FALSE)</f>
        <v>0.60350000000000004</v>
      </c>
      <c r="G84">
        <f>VLOOKUP(C84,away!$B$2:$E$405,4,FALSE)</f>
        <v>1.0058</v>
      </c>
      <c r="H84">
        <f>VLOOKUP(A84,away!$A$2:$E$405,3,FALSE)</f>
        <v>1.3714</v>
      </c>
      <c r="I84">
        <f>VLOOKUP(C84,away!$B$2:$E$405,3,FALSE)</f>
        <v>0.97219999999999995</v>
      </c>
      <c r="J84">
        <f>VLOOKUP(B84,home!$B$2:$E$405,4,FALSE)</f>
        <v>0.36459999999999998</v>
      </c>
      <c r="K84" s="3">
        <f t="shared" si="114"/>
        <v>1.0058601971300001</v>
      </c>
      <c r="L84" s="3">
        <f t="shared" si="115"/>
        <v>0.48611209416799994</v>
      </c>
      <c r="M84" s="5">
        <f t="shared" si="116"/>
        <v>0.22492859306633461</v>
      </c>
      <c r="N84" s="5">
        <f t="shared" si="117"/>
        <v>0.2262467189618769</v>
      </c>
      <c r="O84" s="5">
        <f t="shared" si="118"/>
        <v>0.1093405094137378</v>
      </c>
      <c r="P84" s="5">
        <f t="shared" si="119"/>
        <v>0.10998126635319692</v>
      </c>
      <c r="Q84" s="5">
        <f t="shared" si="120"/>
        <v>0.11378628466750461</v>
      </c>
      <c r="R84" s="5">
        <f t="shared" si="121"/>
        <v>2.6575872004253993E-2</v>
      </c>
      <c r="S84" s="5">
        <f t="shared" si="122"/>
        <v>1.3444132184081194E-2</v>
      </c>
      <c r="T84" s="5">
        <f t="shared" si="123"/>
        <v>5.5312889127316849E-2</v>
      </c>
      <c r="U84" s="5">
        <f t="shared" si="124"/>
        <v>2.6731611853100572E-2</v>
      </c>
      <c r="V84" s="5">
        <f t="shared" si="125"/>
        <v>7.3040596892847873E-4</v>
      </c>
      <c r="W84" s="5">
        <f t="shared" si="126"/>
        <v>3.8151031575448836E-2</v>
      </c>
      <c r="X84" s="5">
        <f t="shared" si="127"/>
        <v>1.8545677853810925E-2</v>
      </c>
      <c r="Y84" s="5">
        <f t="shared" si="128"/>
        <v>4.5076391496405629E-3</v>
      </c>
      <c r="Z84" s="5">
        <f t="shared" si="129"/>
        <v>4.3062842647762093E-3</v>
      </c>
      <c r="AA84" s="5">
        <f t="shared" si="130"/>
        <v>4.3315199394656154E-3</v>
      </c>
      <c r="AB84" s="5">
        <f t="shared" si="131"/>
        <v>2.178451750091705E-3</v>
      </c>
      <c r="AC84" s="5">
        <f t="shared" si="132"/>
        <v>2.2321243244238501E-5</v>
      </c>
      <c r="AD84" s="5">
        <f t="shared" si="133"/>
        <v>9.593651035298455E-3</v>
      </c>
      <c r="AE84" s="5">
        <f t="shared" si="134"/>
        <v>4.6635897954859324E-3</v>
      </c>
      <c r="AF84" s="5">
        <f t="shared" si="135"/>
        <v>1.1335137009120906E-3</v>
      </c>
      <c r="AG84" s="5">
        <f t="shared" si="136"/>
        <v>1.8367157297283205E-4</v>
      </c>
      <c r="AH84" s="5">
        <f t="shared" si="137"/>
        <v>5.2333421550826735E-4</v>
      </c>
      <c r="AI84" s="5">
        <f t="shared" si="138"/>
        <v>5.2640105717601969E-4</v>
      </c>
      <c r="AJ84" s="5">
        <f t="shared" si="139"/>
        <v>2.6474293557025575E-4</v>
      </c>
      <c r="AK84" s="5">
        <f t="shared" si="140"/>
        <v>8.8764793787157471E-5</v>
      </c>
      <c r="AL84" s="5">
        <f t="shared" si="141"/>
        <v>4.3656852427918835E-7</v>
      </c>
      <c r="AM84" s="5">
        <f t="shared" si="142"/>
        <v>1.9299743443123474E-3</v>
      </c>
      <c r="AN84" s="5">
        <f t="shared" si="143"/>
        <v>9.3818387020418777E-4</v>
      </c>
      <c r="AO84" s="5">
        <f t="shared" si="144"/>
        <v>2.2803126292979836E-4</v>
      </c>
      <c r="AP84" s="5">
        <f t="shared" si="145"/>
        <v>3.6949584919526024E-5</v>
      </c>
      <c r="AQ84" s="5">
        <f t="shared" si="146"/>
        <v>4.4904100259672867E-6</v>
      </c>
      <c r="AR84" s="5">
        <f t="shared" si="147"/>
        <v>5.0879818290098271E-5</v>
      </c>
      <c r="AS84" s="5">
        <f t="shared" si="148"/>
        <v>5.1177984055216824E-5</v>
      </c>
      <c r="AT84" s="5">
        <f t="shared" si="149"/>
        <v>2.5738948565248196E-5</v>
      </c>
      <c r="AU84" s="5">
        <f t="shared" si="150"/>
        <v>8.6299279592531617E-6</v>
      </c>
      <c r="AV84" s="5">
        <f t="shared" si="151"/>
        <v>2.1701252595780212E-6</v>
      </c>
      <c r="AW84" s="5">
        <f t="shared" si="152"/>
        <v>5.9295804967869826E-9</v>
      </c>
      <c r="AX84" s="5">
        <f t="shared" si="153"/>
        <v>3.2354739573764316E-4</v>
      </c>
      <c r="AY84" s="5">
        <f t="shared" si="154"/>
        <v>1.5728030210462835E-4</v>
      </c>
      <c r="AZ84" s="5">
        <f t="shared" si="155"/>
        <v>3.8227928513728285E-5</v>
      </c>
      <c r="BA84" s="5">
        <f t="shared" si="156"/>
        <v>6.1943527951710171E-6</v>
      </c>
      <c r="BB84" s="5">
        <f t="shared" si="157"/>
        <v>7.5278745231899677E-7</v>
      </c>
      <c r="BC84" s="5">
        <f t="shared" si="158"/>
        <v>7.3187816982036222E-8</v>
      </c>
      <c r="BD84" s="5">
        <f t="shared" si="159"/>
        <v>4.1222158366478247E-6</v>
      </c>
      <c r="BE84" s="5">
        <f t="shared" si="160"/>
        <v>4.1463728340629889E-6</v>
      </c>
      <c r="BF84" s="5">
        <f t="shared" si="161"/>
        <v>2.0853356981225372E-6</v>
      </c>
      <c r="BG84" s="5">
        <f t="shared" si="162"/>
        <v>6.9918539213192069E-7</v>
      </c>
      <c r="BH84" s="5">
        <f t="shared" si="163"/>
        <v>1.758206890900575E-7</v>
      </c>
      <c r="BI84" s="5">
        <f t="shared" si="164"/>
        <v>3.5370206597531555E-8</v>
      </c>
      <c r="BJ84" s="8">
        <f t="shared" si="165"/>
        <v>0.47578837286708031</v>
      </c>
      <c r="BK84" s="8">
        <f t="shared" si="166"/>
        <v>0.34926443568641435</v>
      </c>
      <c r="BL84" s="8">
        <f t="shared" si="167"/>
        <v>0.17071106906747743</v>
      </c>
      <c r="BM84" s="8">
        <f t="shared" si="168"/>
        <v>0.18905364304631936</v>
      </c>
      <c r="BN84" s="8">
        <f t="shared" si="169"/>
        <v>0.81085924446690483</v>
      </c>
    </row>
    <row r="85" spans="1:66" x14ac:dyDescent="0.25">
      <c r="A85" t="s">
        <v>282</v>
      </c>
      <c r="B85" t="s">
        <v>319</v>
      </c>
      <c r="C85" t="s">
        <v>337</v>
      </c>
      <c r="D85" t="s">
        <v>479</v>
      </c>
      <c r="E85">
        <f>VLOOKUP(A85,home!$A$2:$E$405,3,FALSE)</f>
        <v>1.6571</v>
      </c>
      <c r="F85">
        <f>VLOOKUP(B85,home!$B$2:$E$405,3,FALSE)</f>
        <v>1.2069000000000001</v>
      </c>
      <c r="G85">
        <f>VLOOKUP(C85,away!$B$2:$E$405,4,FALSE)</f>
        <v>0.4526</v>
      </c>
      <c r="H85">
        <f>VLOOKUP(A85,away!$A$2:$E$405,3,FALSE)</f>
        <v>1.3714</v>
      </c>
      <c r="I85">
        <f>VLOOKUP(C85,away!$B$2:$E$405,3,FALSE)</f>
        <v>0.54690000000000005</v>
      </c>
      <c r="J85">
        <f>VLOOKUP(B85,home!$B$2:$E$405,4,FALSE)</f>
        <v>0.48609999999999998</v>
      </c>
      <c r="K85" s="3">
        <f t="shared" si="114"/>
        <v>0.90517917587399999</v>
      </c>
      <c r="L85" s="3">
        <f t="shared" si="115"/>
        <v>0.36458407062600001</v>
      </c>
      <c r="M85" s="5">
        <f t="shared" si="116"/>
        <v>0.28089811751898552</v>
      </c>
      <c r="N85" s="5">
        <f t="shared" si="117"/>
        <v>0.25426312652039335</v>
      </c>
      <c r="O85" s="5">
        <f t="shared" si="118"/>
        <v>0.10241097911625227</v>
      </c>
      <c r="P85" s="5">
        <f t="shared" si="119"/>
        <v>9.2700285676898656E-2</v>
      </c>
      <c r="Q85" s="5">
        <f t="shared" si="120"/>
        <v>0.11507684365943809</v>
      </c>
      <c r="R85" s="5">
        <f t="shared" si="121"/>
        <v>1.8668705821498762E-2</v>
      </c>
      <c r="S85" s="5">
        <f t="shared" si="122"/>
        <v>7.6480959008187431E-3</v>
      </c>
      <c r="T85" s="5">
        <f t="shared" si="123"/>
        <v>4.1955184096149734E-2</v>
      </c>
      <c r="U85" s="5">
        <f t="shared" si="124"/>
        <v>1.6898523750138398E-2</v>
      </c>
      <c r="V85" s="5">
        <f t="shared" si="125"/>
        <v>2.8044200238555491E-4</v>
      </c>
      <c r="W85" s="5">
        <f t="shared" si="126"/>
        <v>3.4721720835277109E-2</v>
      </c>
      <c r="X85" s="5">
        <f t="shared" si="127"/>
        <v>1.2658986321264925E-2</v>
      </c>
      <c r="Y85" s="5">
        <f t="shared" si="128"/>
        <v>2.3076323815028094E-3</v>
      </c>
      <c r="Z85" s="5">
        <f t="shared" si="129"/>
        <v>2.2687709205737737E-3</v>
      </c>
      <c r="AA85" s="5">
        <f t="shared" si="130"/>
        <v>2.053644192131865E-3</v>
      </c>
      <c r="AB85" s="5">
        <f t="shared" si="131"/>
        <v>9.2945797868617373E-4</v>
      </c>
      <c r="AC85" s="5">
        <f t="shared" si="132"/>
        <v>5.7843600836843732E-6</v>
      </c>
      <c r="AD85" s="5">
        <f t="shared" si="133"/>
        <v>7.8573446626508062E-3</v>
      </c>
      <c r="AE85" s="5">
        <f t="shared" si="134"/>
        <v>2.8646627014207054E-3</v>
      </c>
      <c r="AF85" s="5">
        <f t="shared" si="135"/>
        <v>5.2220519432721716E-4</v>
      </c>
      <c r="AG85" s="5">
        <f t="shared" si="136"/>
        <v>6.3462565149952725E-5</v>
      </c>
      <c r="AH85" s="5">
        <f t="shared" si="137"/>
        <v>2.0678943438517093E-4</v>
      </c>
      <c r="AI85" s="5">
        <f t="shared" si="138"/>
        <v>1.8718148979621964E-4</v>
      </c>
      <c r="AJ85" s="5">
        <f t="shared" si="139"/>
        <v>8.4716393336304791E-5</v>
      </c>
      <c r="AK85" s="5">
        <f t="shared" si="140"/>
        <v>2.5561171701058006E-5</v>
      </c>
      <c r="AL85" s="5">
        <f t="shared" si="141"/>
        <v>7.6356771195428107E-8</v>
      </c>
      <c r="AM85" s="5">
        <f t="shared" si="142"/>
        <v>1.4224609532592465E-3</v>
      </c>
      <c r="AN85" s="5">
        <f t="shared" si="143"/>
        <v>5.1860660464579634E-4</v>
      </c>
      <c r="AO85" s="5">
        <f t="shared" si="144"/>
        <v>9.453785348764653E-5</v>
      </c>
      <c r="AP85" s="5">
        <f t="shared" si="145"/>
        <v>1.1488998484256853E-5</v>
      </c>
      <c r="AQ85" s="5">
        <f t="shared" si="146"/>
        <v>1.0471764587015769E-6</v>
      </c>
      <c r="AR85" s="5">
        <f t="shared" si="147"/>
        <v>1.507842675011876E-5</v>
      </c>
      <c r="AS85" s="5">
        <f t="shared" si="148"/>
        <v>1.3648677899148976E-5</v>
      </c>
      <c r="AT85" s="5">
        <f t="shared" si="149"/>
        <v>6.1772495062606724E-6</v>
      </c>
      <c r="AU85" s="5">
        <f t="shared" si="150"/>
        <v>1.86383920574837E-6</v>
      </c>
      <c r="AV85" s="5">
        <f t="shared" si="151"/>
        <v>4.2177710905524E-7</v>
      </c>
      <c r="AW85" s="5">
        <f t="shared" si="152"/>
        <v>6.9996656970034569E-10</v>
      </c>
      <c r="AX85" s="5">
        <f t="shared" si="153"/>
        <v>2.1459700556402474E-4</v>
      </c>
      <c r="AY85" s="5">
        <f t="shared" si="154"/>
        <v>7.8238649832682516E-5</v>
      </c>
      <c r="AZ85" s="5">
        <f t="shared" si="155"/>
        <v>1.4262282718140801E-5</v>
      </c>
      <c r="BA85" s="5">
        <f t="shared" si="156"/>
        <v>1.7332670299328748E-6</v>
      </c>
      <c r="BB85" s="5">
        <f t="shared" si="157"/>
        <v>1.5798038731369112E-7</v>
      </c>
      <c r="BC85" s="5">
        <f t="shared" si="158"/>
        <v>1.1519426537179526E-8</v>
      </c>
      <c r="BD85" s="5">
        <f t="shared" si="159"/>
        <v>9.1622570053237658E-7</v>
      </c>
      <c r="BE85" s="5">
        <f t="shared" si="160"/>
        <v>8.2934842452247496E-7</v>
      </c>
      <c r="BF85" s="5">
        <f t="shared" si="161"/>
        <v>3.75354461710827E-7</v>
      </c>
      <c r="BG85" s="5">
        <f t="shared" si="162"/>
        <v>1.1325434743734511E-7</v>
      </c>
      <c r="BH85" s="5">
        <f t="shared" si="163"/>
        <v>2.5628869219370924E-8</v>
      </c>
      <c r="BI85" s="5">
        <f t="shared" si="164"/>
        <v>4.6397437437145415E-9</v>
      </c>
      <c r="BJ85" s="8">
        <f t="shared" si="165"/>
        <v>0.47464831122886908</v>
      </c>
      <c r="BK85" s="8">
        <f t="shared" si="166"/>
        <v>0.38161104046577599</v>
      </c>
      <c r="BL85" s="8">
        <f t="shared" si="167"/>
        <v>0.1415050137699437</v>
      </c>
      <c r="BM85" s="8">
        <f t="shared" si="168"/>
        <v>0.13593684012182969</v>
      </c>
      <c r="BN85" s="8">
        <f t="shared" si="169"/>
        <v>0.86401805831346667</v>
      </c>
    </row>
    <row r="86" spans="1:66" x14ac:dyDescent="0.25">
      <c r="A86" t="s">
        <v>282</v>
      </c>
      <c r="B86" t="s">
        <v>430</v>
      </c>
      <c r="C86" t="s">
        <v>475</v>
      </c>
      <c r="D86" t="s">
        <v>479</v>
      </c>
      <c r="E86">
        <f>VLOOKUP(A86,home!$A$2:$E$405,3,FALSE)</f>
        <v>1.6571</v>
      </c>
      <c r="F86">
        <f>VLOOKUP(B86,home!$B$2:$E$405,3,FALSE)</f>
        <v>0.40229999999999999</v>
      </c>
      <c r="G86">
        <f>VLOOKUP(C86,away!$B$2:$E$405,4,FALSE)</f>
        <v>0.9052</v>
      </c>
      <c r="H86">
        <f>VLOOKUP(A86,away!$A$2:$E$405,3,FALSE)</f>
        <v>1.3714</v>
      </c>
      <c r="I86">
        <f>VLOOKUP(C86,away!$B$2:$E$405,3,FALSE)</f>
        <v>2.3698000000000001</v>
      </c>
      <c r="J86">
        <f>VLOOKUP(B86,home!$B$2:$E$405,4,FALSE)</f>
        <v>0.48609999999999998</v>
      </c>
      <c r="K86" s="3">
        <f t="shared" si="114"/>
        <v>0.60345278391599999</v>
      </c>
      <c r="L86" s="3">
        <f t="shared" si="115"/>
        <v>1.5797976422919999</v>
      </c>
      <c r="M86" s="5">
        <f t="shared" si="116"/>
        <v>0.1126746939973604</v>
      </c>
      <c r="N86" s="5">
        <f t="shared" si="117"/>
        <v>6.7993857769590535E-2</v>
      </c>
      <c r="O86" s="5">
        <f t="shared" si="118"/>
        <v>0.1780032159230025</v>
      </c>
      <c r="P86" s="5">
        <f t="shared" si="119"/>
        <v>0.10741653619473669</v>
      </c>
      <c r="Q86" s="5">
        <f t="shared" si="120"/>
        <v>2.0515541380123976E-2</v>
      </c>
      <c r="R86" s="5">
        <f t="shared" si="121"/>
        <v>0.14060453041777662</v>
      </c>
      <c r="S86" s="5">
        <f t="shared" si="122"/>
        <v>2.5600939835579876E-2</v>
      </c>
      <c r="T86" s="5">
        <f t="shared" si="123"/>
        <v>3.2410403902663816E-2</v>
      </c>
      <c r="U86" s="5">
        <f t="shared" si="124"/>
        <v>8.4848195311809177E-2</v>
      </c>
      <c r="V86" s="5">
        <f t="shared" si="125"/>
        <v>2.7118031199251133E-3</v>
      </c>
      <c r="W86" s="5">
        <f t="shared" si="126"/>
        <v>4.1267201864599043E-3</v>
      </c>
      <c r="X86" s="5">
        <f t="shared" si="127"/>
        <v>6.5193828209681587E-3</v>
      </c>
      <c r="Y86" s="5">
        <f t="shared" si="128"/>
        <v>5.149652804882234E-3</v>
      </c>
      <c r="Z86" s="5">
        <f t="shared" si="129"/>
        <v>7.4042235216525781E-2</v>
      </c>
      <c r="AA86" s="5">
        <f t="shared" si="130"/>
        <v>4.4680992968775771E-2</v>
      </c>
      <c r="AB86" s="5">
        <f t="shared" si="131"/>
        <v>1.348143479756948E-2</v>
      </c>
      <c r="AC86" s="5">
        <f t="shared" si="132"/>
        <v>1.6157826108188699E-4</v>
      </c>
      <c r="AD86" s="5">
        <f t="shared" si="133"/>
        <v>6.225701962403957E-4</v>
      </c>
      <c r="AE86" s="5">
        <f t="shared" si="134"/>
        <v>9.8353492818184485E-4</v>
      </c>
      <c r="AF86" s="5">
        <f t="shared" si="135"/>
        <v>7.7689308032675519E-4</v>
      </c>
      <c r="AG86" s="5">
        <f t="shared" si="136"/>
        <v>4.0911128553772588E-4</v>
      </c>
      <c r="AH86" s="5">
        <f t="shared" si="137"/>
        <v>2.9242937156274254E-2</v>
      </c>
      <c r="AI86" s="5">
        <f t="shared" si="138"/>
        <v>1.764673183683433E-2</v>
      </c>
      <c r="AJ86" s="5">
        <f t="shared" si="139"/>
        <v>5.3244847269783924E-3</v>
      </c>
      <c r="AK86" s="5">
        <f t="shared" si="140"/>
        <v>1.0710250438044449E-3</v>
      </c>
      <c r="AL86" s="5">
        <f t="shared" si="141"/>
        <v>6.1615173785843142E-6</v>
      </c>
      <c r="AM86" s="5">
        <f t="shared" si="142"/>
        <v>7.5138343620879456E-5</v>
      </c>
      <c r="AN86" s="5">
        <f t="shared" si="143"/>
        <v>1.1870337809799149E-4</v>
      </c>
      <c r="AO86" s="5">
        <f t="shared" si="144"/>
        <v>9.376365842565142E-5</v>
      </c>
      <c r="AP86" s="5">
        <f t="shared" si="145"/>
        <v>4.937586883783886E-5</v>
      </c>
      <c r="AQ86" s="5">
        <f t="shared" si="146"/>
        <v>1.9500970294034199E-5</v>
      </c>
      <c r="AR86" s="5">
        <f t="shared" si="147"/>
        <v>9.239584634635041E-3</v>
      </c>
      <c r="AS86" s="5">
        <f t="shared" si="148"/>
        <v>5.5756530699980125E-3</v>
      </c>
      <c r="AT86" s="5">
        <f t="shared" si="149"/>
        <v>1.6823216836200463E-3</v>
      </c>
      <c r="AU86" s="5">
        <f t="shared" si="150"/>
        <v>3.3840056780758978E-4</v>
      </c>
      <c r="AV86" s="5">
        <f t="shared" si="151"/>
        <v>5.1052191180561276E-5</v>
      </c>
      <c r="AW86" s="5">
        <f t="shared" si="152"/>
        <v>1.6316610013176176E-7</v>
      </c>
      <c r="AX86" s="5">
        <f t="shared" si="153"/>
        <v>7.5570737728094545E-6</v>
      </c>
      <c r="AY86" s="5">
        <f t="shared" si="154"/>
        <v>1.1938647328911084E-5</v>
      </c>
      <c r="AZ86" s="5">
        <f t="shared" si="155"/>
        <v>9.4303234511847097E-6</v>
      </c>
      <c r="BA86" s="5">
        <f t="shared" si="156"/>
        <v>4.9660009180775219E-6</v>
      </c>
      <c r="BB86" s="5">
        <f t="shared" si="157"/>
        <v>1.9613191354996921E-6</v>
      </c>
      <c r="BC86" s="5">
        <f t="shared" si="158"/>
        <v>6.1969746920891972E-7</v>
      </c>
      <c r="BD86" s="5">
        <f t="shared" si="159"/>
        <v>2.4327790035923043E-3</v>
      </c>
      <c r="BE86" s="5">
        <f t="shared" si="160"/>
        <v>1.4680672623701683E-3</v>
      </c>
      <c r="BF86" s="5">
        <f t="shared" si="161"/>
        <v>4.4295463822660943E-4</v>
      </c>
      <c r="BG86" s="5">
        <f t="shared" si="162"/>
        <v>8.9100736528784045E-5</v>
      </c>
      <c r="BH86" s="5">
        <f t="shared" si="163"/>
        <v>1.3442021876815188E-5</v>
      </c>
      <c r="BI86" s="5">
        <f t="shared" si="164"/>
        <v>1.6223251046047804E-6</v>
      </c>
      <c r="BJ86" s="8">
        <f t="shared" si="165"/>
        <v>0.13990062363632738</v>
      </c>
      <c r="BK86" s="8">
        <f t="shared" si="166"/>
        <v>0.24858365157339143</v>
      </c>
      <c r="BL86" s="8">
        <f t="shared" si="167"/>
        <v>0.53623852631776536</v>
      </c>
      <c r="BM86" s="8">
        <f t="shared" si="168"/>
        <v>0.37154488558019066</v>
      </c>
      <c r="BN86" s="8">
        <f t="shared" si="169"/>
        <v>0.62720837568259069</v>
      </c>
    </row>
    <row r="87" spans="1:66" x14ac:dyDescent="0.25">
      <c r="A87" t="s">
        <v>282</v>
      </c>
      <c r="B87" t="s">
        <v>342</v>
      </c>
      <c r="C87" t="s">
        <v>283</v>
      </c>
      <c r="D87" t="s">
        <v>479</v>
      </c>
      <c r="E87">
        <f>VLOOKUP(A87,home!$A$2:$E$405,3,FALSE)</f>
        <v>1.6571</v>
      </c>
      <c r="F87">
        <f>VLOOKUP(B87,home!$B$2:$E$405,3,FALSE)</f>
        <v>0.4526</v>
      </c>
      <c r="G87">
        <f>VLOOKUP(C87,away!$B$2:$E$405,4,FALSE)</f>
        <v>0.40229999999999999</v>
      </c>
      <c r="H87">
        <f>VLOOKUP(A87,away!$A$2:$E$405,3,FALSE)</f>
        <v>1.3714</v>
      </c>
      <c r="I87">
        <f>VLOOKUP(C87,away!$B$2:$E$405,3,FALSE)</f>
        <v>0.97219999999999995</v>
      </c>
      <c r="J87">
        <f>VLOOKUP(B87,home!$B$2:$E$405,4,FALSE)</f>
        <v>1.6407</v>
      </c>
      <c r="K87" s="3">
        <f t="shared" si="114"/>
        <v>0.301726391958</v>
      </c>
      <c r="L87" s="3">
        <f t="shared" si="115"/>
        <v>2.1875044237560002</v>
      </c>
      <c r="M87" s="5">
        <f t="shared" si="116"/>
        <v>8.2973764151516222E-2</v>
      </c>
      <c r="N87" s="5">
        <f t="shared" si="117"/>
        <v>2.5035374484611031E-2</v>
      </c>
      <c r="O87" s="5">
        <f t="shared" si="118"/>
        <v>0.18150547613712875</v>
      </c>
      <c r="P87" s="5">
        <f t="shared" si="119"/>
        <v>5.4764992435474724E-2</v>
      </c>
      <c r="Q87" s="5">
        <f t="shared" si="120"/>
        <v>3.77691660727953E-3</v>
      </c>
      <c r="R87" s="5">
        <f t="shared" si="121"/>
        <v>0.19852201599295416</v>
      </c>
      <c r="S87" s="5">
        <f t="shared" si="122"/>
        <v>9.036604603657716E-3</v>
      </c>
      <c r="T87" s="5">
        <f t="shared" si="123"/>
        <v>8.2620217865814749E-3</v>
      </c>
      <c r="U87" s="5">
        <f t="shared" si="124"/>
        <v>5.9899331609782426E-2</v>
      </c>
      <c r="V87" s="5">
        <f t="shared" si="125"/>
        <v>6.6271226791102288E-4</v>
      </c>
      <c r="W87" s="5">
        <f t="shared" si="126"/>
        <v>3.7986514021356765E-4</v>
      </c>
      <c r="X87" s="5">
        <f t="shared" si="127"/>
        <v>8.3095667464787239E-4</v>
      </c>
      <c r="Y87" s="5">
        <f t="shared" si="128"/>
        <v>9.0886070087089826E-4</v>
      </c>
      <c r="Z87" s="5">
        <f t="shared" si="129"/>
        <v>0.14475592939918222</v>
      </c>
      <c r="AA87" s="5">
        <f t="shared" si="130"/>
        <v>4.3676684292142227E-2</v>
      </c>
      <c r="AB87" s="5">
        <f t="shared" si="131"/>
        <v>6.5892041820783632E-3</v>
      </c>
      <c r="AC87" s="5">
        <f t="shared" si="132"/>
        <v>2.7338033225153689E-5</v>
      </c>
      <c r="AD87" s="5">
        <f t="shared" si="133"/>
        <v>2.8653834546814885E-5</v>
      </c>
      <c r="AE87" s="5">
        <f t="shared" si="134"/>
        <v>6.2680389828730063E-5</v>
      </c>
      <c r="AF87" s="5">
        <f t="shared" si="135"/>
        <v>6.855681501654881E-5</v>
      </c>
      <c r="AG87" s="5">
        <f t="shared" si="136"/>
        <v>4.9989445375774101E-5</v>
      </c>
      <c r="AH87" s="5">
        <f t="shared" si="137"/>
        <v>7.9163558981405563E-2</v>
      </c>
      <c r="AI87" s="5">
        <f t="shared" si="138"/>
        <v>2.3885735026013825E-2</v>
      </c>
      <c r="AJ87" s="5">
        <f t="shared" si="139"/>
        <v>3.6034783243319882E-3</v>
      </c>
      <c r="AK87" s="5">
        <f t="shared" si="140"/>
        <v>3.6242150443318346E-4</v>
      </c>
      <c r="AL87" s="5">
        <f t="shared" si="141"/>
        <v>7.217544958150202E-7</v>
      </c>
      <c r="AM87" s="5">
        <f t="shared" si="142"/>
        <v>1.7291236227143906E-6</v>
      </c>
      <c r="AN87" s="5">
        <f t="shared" si="143"/>
        <v>3.7824655739087297E-6</v>
      </c>
      <c r="AO87" s="5">
        <f t="shared" si="144"/>
        <v>4.1370800878150634E-6</v>
      </c>
      <c r="AP87" s="5">
        <f t="shared" si="145"/>
        <v>3.0166269978427707E-6</v>
      </c>
      <c r="AQ87" s="5">
        <f t="shared" si="146"/>
        <v>1.6497212256507103E-6</v>
      </c>
      <c r="AR87" s="5">
        <f t="shared" si="147"/>
        <v>3.4634127094418758E-2</v>
      </c>
      <c r="AS87" s="5">
        <f t="shared" si="148"/>
        <v>1.0450030206813782E-2</v>
      </c>
      <c r="AT87" s="5">
        <f t="shared" si="149"/>
        <v>1.5765249550770174E-3</v>
      </c>
      <c r="AU87" s="5">
        <f t="shared" si="150"/>
        <v>1.585597288423788E-4</v>
      </c>
      <c r="AV87" s="5">
        <f t="shared" si="151"/>
        <v>1.1960413723362446E-5</v>
      </c>
      <c r="AW87" s="5">
        <f t="shared" si="152"/>
        <v>1.3232723455747463E-8</v>
      </c>
      <c r="AX87" s="5">
        <f t="shared" si="153"/>
        <v>8.6953705321826424E-8</v>
      </c>
      <c r="AY87" s="5">
        <f t="shared" si="154"/>
        <v>1.9021161505347093E-7</v>
      </c>
      <c r="AZ87" s="5">
        <f t="shared" si="155"/>
        <v>2.0804437468962057E-7</v>
      </c>
      <c r="BA87" s="5">
        <f t="shared" si="156"/>
        <v>1.5169932999036526E-7</v>
      </c>
      <c r="BB87" s="5">
        <f t="shared" si="157"/>
        <v>8.2960738858686307E-8</v>
      </c>
      <c r="BC87" s="5">
        <f t="shared" si="158"/>
        <v>3.6295396650288537E-8</v>
      </c>
      <c r="BD87" s="5">
        <f t="shared" si="159"/>
        <v>1.2627051038661413E-2</v>
      </c>
      <c r="BE87" s="5">
        <f t="shared" si="160"/>
        <v>3.8099145509648243E-3</v>
      </c>
      <c r="BF87" s="5">
        <f t="shared" si="161"/>
        <v>5.747758855654501E-4</v>
      </c>
      <c r="BG87" s="5">
        <f t="shared" si="162"/>
        <v>5.7808351378709176E-5</v>
      </c>
      <c r="BH87" s="5">
        <f t="shared" si="163"/>
        <v>4.3605763216345482E-6</v>
      </c>
      <c r="BI87" s="5">
        <f t="shared" si="164"/>
        <v>2.6314019207685603E-7</v>
      </c>
      <c r="BJ87" s="8">
        <f t="shared" si="165"/>
        <v>3.9418947061640751E-2</v>
      </c>
      <c r="BK87" s="8">
        <f t="shared" si="166"/>
        <v>0.1474663234578957</v>
      </c>
      <c r="BL87" s="8">
        <f t="shared" si="167"/>
        <v>0.66111328199222974</v>
      </c>
      <c r="BM87" s="8">
        <f t="shared" si="168"/>
        <v>0.44617576512309254</v>
      </c>
      <c r="BN87" s="8">
        <f t="shared" si="169"/>
        <v>0.54657853980896443</v>
      </c>
    </row>
    <row r="88" spans="1:66" x14ac:dyDescent="0.25">
      <c r="A88" t="s">
        <v>282</v>
      </c>
      <c r="B88" t="s">
        <v>199</v>
      </c>
      <c r="C88" t="s">
        <v>307</v>
      </c>
      <c r="D88" t="s">
        <v>479</v>
      </c>
      <c r="E88">
        <f>VLOOKUP(A88,home!$A$2:$E$405,3,FALSE)</f>
        <v>1.6571</v>
      </c>
      <c r="F88">
        <f>VLOOKUP(B88,home!$B$2:$E$405,3,FALSE)</f>
        <v>0.9052</v>
      </c>
      <c r="G88">
        <f>VLOOKUP(C88,away!$B$2:$E$405,4,FALSE)</f>
        <v>1.5086999999999999</v>
      </c>
      <c r="H88">
        <f>VLOOKUP(A88,away!$A$2:$E$405,3,FALSE)</f>
        <v>1.3714</v>
      </c>
      <c r="I88">
        <f>VLOOKUP(C88,away!$B$2:$E$405,3,FALSE)</f>
        <v>0.91149999999999998</v>
      </c>
      <c r="J88">
        <f>VLOOKUP(B88,home!$B$2:$E$405,4,FALSE)</f>
        <v>1.4583999999999999</v>
      </c>
      <c r="K88" s="3">
        <f t="shared" si="114"/>
        <v>2.2630604402040002</v>
      </c>
      <c r="L88" s="3">
        <f t="shared" si="115"/>
        <v>1.8230453562399997</v>
      </c>
      <c r="M88" s="5">
        <f t="shared" si="116"/>
        <v>1.6804546630088429E-2</v>
      </c>
      <c r="N88" s="5">
        <f t="shared" si="117"/>
        <v>3.8029704694116574E-2</v>
      </c>
      <c r="O88" s="5">
        <f t="shared" si="118"/>
        <v>3.0635450697701246E-2</v>
      </c>
      <c r="P88" s="5">
        <f t="shared" si="119"/>
        <v>6.9329876541787738E-2</v>
      </c>
      <c r="Q88" s="5">
        <f t="shared" si="120"/>
        <v>4.30317601229478E-2</v>
      </c>
      <c r="R88" s="5">
        <f t="shared" si="121"/>
        <v>2.7924908065381861E-2</v>
      </c>
      <c r="S88" s="5">
        <f t="shared" si="122"/>
        <v>7.1507906269445073E-2</v>
      </c>
      <c r="T88" s="5">
        <f t="shared" si="123"/>
        <v>7.8448850462973577E-2</v>
      </c>
      <c r="U88" s="5">
        <f t="shared" si="124"/>
        <v>6.3195754739099316E-2</v>
      </c>
      <c r="V88" s="5">
        <f t="shared" si="125"/>
        <v>3.2779715464661102E-2</v>
      </c>
      <c r="W88" s="5">
        <f t="shared" si="126"/>
        <v>3.2461158002197059E-2</v>
      </c>
      <c r="X88" s="5">
        <f t="shared" si="127"/>
        <v>5.9178163354078252E-2</v>
      </c>
      <c r="Y88" s="5">
        <f t="shared" si="128"/>
        <v>5.3942237946732252E-2</v>
      </c>
      <c r="Z88" s="5">
        <f t="shared" si="129"/>
        <v>1.6969457990674439E-2</v>
      </c>
      <c r="AA88" s="5">
        <f t="shared" si="130"/>
        <v>3.8402909070398984E-2</v>
      </c>
      <c r="AB88" s="5">
        <f t="shared" si="131"/>
        <v>4.3454052152985666E-2</v>
      </c>
      <c r="AC88" s="5">
        <f t="shared" si="132"/>
        <v>8.4523762983092984E-3</v>
      </c>
      <c r="AD88" s="5">
        <f t="shared" si="133"/>
        <v>1.8365390629495923E-2</v>
      </c>
      <c r="AE88" s="5">
        <f t="shared" si="134"/>
        <v>3.3480940102636143E-2</v>
      </c>
      <c r="AF88" s="5">
        <f t="shared" si="135"/>
        <v>3.0518636188330204E-2</v>
      </c>
      <c r="AG88" s="5">
        <f t="shared" si="136"/>
        <v>1.8545619327304461E-2</v>
      </c>
      <c r="AH88" s="5">
        <f t="shared" si="137"/>
        <v>7.7340228969521993E-3</v>
      </c>
      <c r="AI88" s="5">
        <f t="shared" si="138"/>
        <v>1.7502561261724465E-2</v>
      </c>
      <c r="AJ88" s="5">
        <f t="shared" si="139"/>
        <v>1.9804676996827825E-2</v>
      </c>
      <c r="AK88" s="5">
        <f t="shared" si="140"/>
        <v>1.4939727014179737E-2</v>
      </c>
      <c r="AL88" s="5">
        <f t="shared" si="141"/>
        <v>1.3948658494535844E-3</v>
      </c>
      <c r="AM88" s="5">
        <f t="shared" si="142"/>
        <v>8.3123978005010934E-3</v>
      </c>
      <c r="AN88" s="5">
        <f t="shared" si="143"/>
        <v>1.5153878209423106E-2</v>
      </c>
      <c r="AO88" s="5">
        <f t="shared" si="144"/>
        <v>1.3813103649357658E-2</v>
      </c>
      <c r="AP88" s="5">
        <f t="shared" si="145"/>
        <v>8.3939714877410906E-3</v>
      </c>
      <c r="AQ88" s="5">
        <f t="shared" si="146"/>
        <v>3.8256476852843403E-3</v>
      </c>
      <c r="AR88" s="5">
        <f t="shared" si="147"/>
        <v>2.8198949054685082E-3</v>
      </c>
      <c r="AS88" s="5">
        <f t="shared" si="148"/>
        <v>6.3815926060985803E-3</v>
      </c>
      <c r="AT88" s="5">
        <f t="shared" si="149"/>
        <v>7.2209648861800242E-3</v>
      </c>
      <c r="AU88" s="5">
        <f t="shared" si="150"/>
        <v>5.4471599913387308E-3</v>
      </c>
      <c r="AV88" s="5">
        <f t="shared" si="151"/>
        <v>3.0818130719651618E-3</v>
      </c>
      <c r="AW88" s="5">
        <f t="shared" si="152"/>
        <v>1.5985402189015916E-4</v>
      </c>
      <c r="AX88" s="5">
        <f t="shared" si="153"/>
        <v>3.1352431042587941E-3</v>
      </c>
      <c r="AY88" s="5">
        <f t="shared" si="154"/>
        <v>5.7156903819024756E-3</v>
      </c>
      <c r="AZ88" s="5">
        <f t="shared" si="155"/>
        <v>5.20998140421647E-3</v>
      </c>
      <c r="BA88" s="5">
        <f t="shared" si="156"/>
        <v>3.1660108016845294E-3</v>
      </c>
      <c r="BB88" s="5">
        <f t="shared" si="157"/>
        <v>1.4429453224541653E-3</v>
      </c>
      <c r="BC88" s="5">
        <f t="shared" si="158"/>
        <v>5.261109538816592E-4</v>
      </c>
      <c r="BD88" s="5">
        <f t="shared" si="159"/>
        <v>8.5679938541653245E-4</v>
      </c>
      <c r="BE88" s="5">
        <f t="shared" si="160"/>
        <v>1.938988794327255E-3</v>
      </c>
      <c r="BF88" s="5">
        <f t="shared" si="161"/>
        <v>2.1940244172204311E-3</v>
      </c>
      <c r="BG88" s="5">
        <f t="shared" si="162"/>
        <v>1.6550699544843977E-3</v>
      </c>
      <c r="BH88" s="5">
        <f t="shared" si="163"/>
        <v>9.3638083494096901E-4</v>
      </c>
      <c r="BI88" s="5">
        <f t="shared" si="164"/>
        <v>4.2381728490401981E-4</v>
      </c>
      <c r="BJ88" s="8">
        <f t="shared" si="165"/>
        <v>0.47469744163151761</v>
      </c>
      <c r="BK88" s="8">
        <f t="shared" si="166"/>
        <v>0.2059849774356477</v>
      </c>
      <c r="BL88" s="8">
        <f t="shared" si="167"/>
        <v>0.29655056902759597</v>
      </c>
      <c r="BM88" s="8">
        <f t="shared" si="168"/>
        <v>0.76289036297339996</v>
      </c>
      <c r="BN88" s="8">
        <f t="shared" si="169"/>
        <v>0.22575624675202363</v>
      </c>
    </row>
    <row r="89" spans="1:66" x14ac:dyDescent="0.25">
      <c r="A89" t="s">
        <v>288</v>
      </c>
      <c r="B89" t="s">
        <v>476</v>
      </c>
      <c r="C89" t="s">
        <v>320</v>
      </c>
      <c r="D89" t="s">
        <v>479</v>
      </c>
      <c r="E89">
        <f>VLOOKUP(A89,home!$A$2:$E$405,3,FALSE)</f>
        <v>1.6215999999999999</v>
      </c>
      <c r="F89">
        <f>VLOOKUP(B89,home!$B$2:$E$405,3,FALSE)</f>
        <v>0.61670000000000003</v>
      </c>
      <c r="G89">
        <f>VLOOKUP(C89,away!$B$2:$E$405,4,FALSE)</f>
        <v>0.77080000000000004</v>
      </c>
      <c r="H89">
        <f>VLOOKUP(A89,away!$A$2:$E$405,3,FALSE)</f>
        <v>1.2972999999999999</v>
      </c>
      <c r="I89">
        <f>VLOOKUP(C89,away!$B$2:$E$405,3,FALSE)</f>
        <v>0.57809999999999995</v>
      </c>
      <c r="J89">
        <f>VLOOKUP(B89,home!$B$2:$E$405,4,FALSE)</f>
        <v>0.51390000000000002</v>
      </c>
      <c r="K89" s="3">
        <f t="shared" si="114"/>
        <v>0.77083138697600018</v>
      </c>
      <c r="L89" s="3">
        <f t="shared" si="115"/>
        <v>0.38540913590699993</v>
      </c>
      <c r="M89" s="5">
        <f t="shared" si="116"/>
        <v>0.31466694313976418</v>
      </c>
      <c r="N89" s="5">
        <f t="shared" si="117"/>
        <v>0.24255515621592258</v>
      </c>
      <c r="O89" s="5">
        <f t="shared" si="118"/>
        <v>0.12127551465399361</v>
      </c>
      <c r="P89" s="5">
        <f t="shared" si="119"/>
        <v>9.3482973166966118E-2</v>
      </c>
      <c r="Q89" s="5">
        <f t="shared" si="120"/>
        <v>9.3484563742049984E-2</v>
      </c>
      <c r="R89" s="5">
        <f t="shared" si="121"/>
        <v>2.3370345654736186E-2</v>
      </c>
      <c r="S89" s="5">
        <f t="shared" si="122"/>
        <v>6.9431079929598077E-3</v>
      </c>
      <c r="T89" s="5">
        <f t="shared" si="123"/>
        <v>3.6029804932466346E-2</v>
      </c>
      <c r="U89" s="5">
        <f t="shared" si="124"/>
        <v>1.8014595955148833E-2</v>
      </c>
      <c r="V89" s="5">
        <f t="shared" si="125"/>
        <v>2.2918849149757787E-4</v>
      </c>
      <c r="W89" s="5">
        <f t="shared" si="126"/>
        <v>2.4020278643376899E-2</v>
      </c>
      <c r="X89" s="5">
        <f t="shared" si="127"/>
        <v>9.2576348361892574E-3</v>
      </c>
      <c r="Y89" s="5">
        <f t="shared" si="128"/>
        <v>1.7839885213791207E-3</v>
      </c>
      <c r="Z89" s="5">
        <f t="shared" si="129"/>
        <v>3.002381574879929E-3</v>
      </c>
      <c r="AA89" s="5">
        <f t="shared" si="130"/>
        <v>2.3143299535958832E-3</v>
      </c>
      <c r="AB89" s="5">
        <f t="shared" si="131"/>
        <v>8.9197908402520822E-4</v>
      </c>
      <c r="AC89" s="5">
        <f t="shared" si="132"/>
        <v>4.2555355090416115E-6</v>
      </c>
      <c r="AD89" s="5">
        <f t="shared" si="133"/>
        <v>4.6288961755560519E-3</v>
      </c>
      <c r="AE89" s="5">
        <f t="shared" si="134"/>
        <v>1.7840188752242751E-3</v>
      </c>
      <c r="AF89" s="5">
        <f t="shared" si="135"/>
        <v>3.4378858657098279E-4</v>
      </c>
      <c r="AG89" s="5">
        <f t="shared" si="136"/>
        <v>4.4166420695003787E-5</v>
      </c>
      <c r="AH89" s="5">
        <f t="shared" si="137"/>
        <v>2.8928632210939274E-4</v>
      </c>
      <c r="AI89" s="5">
        <f t="shared" si="138"/>
        <v>2.2299097690476911E-4</v>
      </c>
      <c r="AJ89" s="5">
        <f t="shared" si="139"/>
        <v>8.5944222005318184E-5</v>
      </c>
      <c r="AK89" s="5">
        <f t="shared" si="140"/>
        <v>2.2082834616977567E-5</v>
      </c>
      <c r="AL89" s="5">
        <f t="shared" si="141"/>
        <v>5.0570308763079781E-8</v>
      </c>
      <c r="AM89" s="5">
        <f t="shared" si="142"/>
        <v>7.1361969183435508E-4</v>
      </c>
      <c r="AN89" s="5">
        <f t="shared" si="143"/>
        <v>2.7503554879609838E-4</v>
      </c>
      <c r="AO89" s="5">
        <f t="shared" si="144"/>
        <v>5.3000606602605888E-5</v>
      </c>
      <c r="AP89" s="5">
        <f t="shared" si="145"/>
        <v>6.8089726644190588E-6</v>
      </c>
      <c r="AQ89" s="5">
        <f t="shared" si="146"/>
        <v>6.5606006775203306E-7</v>
      </c>
      <c r="AR89" s="5">
        <f t="shared" si="147"/>
        <v>2.2298718286779023E-5</v>
      </c>
      <c r="AS89" s="5">
        <f t="shared" si="148"/>
        <v>1.718855194478497E-5</v>
      </c>
      <c r="AT89" s="5">
        <f t="shared" si="149"/>
        <v>6.6247376678538116E-6</v>
      </c>
      <c r="AU89" s="5">
        <f t="shared" si="150"/>
        <v>1.7021852416213024E-6</v>
      </c>
      <c r="AV89" s="5">
        <f t="shared" si="151"/>
        <v>3.2802445267225654E-7</v>
      </c>
      <c r="AW89" s="5">
        <f t="shared" si="152"/>
        <v>4.1732509388191802E-10</v>
      </c>
      <c r="AX89" s="5">
        <f t="shared" si="153"/>
        <v>9.1680076138343585E-5</v>
      </c>
      <c r="AY89" s="5">
        <f t="shared" si="154"/>
        <v>3.5334338924366969E-5</v>
      </c>
      <c r="AZ89" s="5">
        <f t="shared" si="155"/>
        <v>6.8090885163426723E-6</v>
      </c>
      <c r="BA89" s="5">
        <f t="shared" si="156"/>
        <v>8.7476164046596876E-7</v>
      </c>
      <c r="BB89" s="5">
        <f t="shared" si="157"/>
        <v>8.428528199414468E-8</v>
      </c>
      <c r="BC89" s="5">
        <f t="shared" si="158"/>
        <v>6.496863540608225E-9</v>
      </c>
      <c r="BD89" s="5">
        <f t="shared" si="159"/>
        <v>1.4323549577901869E-6</v>
      </c>
      <c r="BE89" s="5">
        <f t="shared" si="160"/>
        <v>1.1041041587553598E-6</v>
      </c>
      <c r="BF89" s="5">
        <f t="shared" si="161"/>
        <v>4.2553907002968189E-7</v>
      </c>
      <c r="BG89" s="5">
        <f t="shared" si="162"/>
        <v>1.0933962385448567E-7</v>
      </c>
      <c r="BH89" s="5">
        <f t="shared" si="163"/>
        <v>2.1070603476796831E-8</v>
      </c>
      <c r="BI89" s="5">
        <f t="shared" si="164"/>
        <v>3.2483765004881276E-9</v>
      </c>
      <c r="BJ89" s="8">
        <f t="shared" si="165"/>
        <v>0.41511620687676082</v>
      </c>
      <c r="BK89" s="8">
        <f t="shared" si="166"/>
        <v>0.41536185323592989</v>
      </c>
      <c r="BL89" s="8">
        <f t="shared" si="167"/>
        <v>0.16653830753152032</v>
      </c>
      <c r="BM89" s="8">
        <f t="shared" si="168"/>
        <v>0.11114791872405895</v>
      </c>
      <c r="BN89" s="8">
        <f t="shared" si="169"/>
        <v>0.88883549657343253</v>
      </c>
    </row>
    <row r="90" spans="1:66" x14ac:dyDescent="0.25">
      <c r="A90" t="s">
        <v>288</v>
      </c>
      <c r="B90" t="s">
        <v>312</v>
      </c>
      <c r="C90" t="s">
        <v>355</v>
      </c>
      <c r="D90" t="s">
        <v>479</v>
      </c>
      <c r="E90">
        <f>VLOOKUP(A90,home!$A$2:$E$405,3,FALSE)</f>
        <v>1.6215999999999999</v>
      </c>
      <c r="F90">
        <f>VLOOKUP(B90,home!$B$2:$E$405,3,FALSE)</f>
        <v>1.3875</v>
      </c>
      <c r="G90">
        <f>VLOOKUP(C90,away!$B$2:$E$405,4,FALSE)</f>
        <v>0.82220000000000004</v>
      </c>
      <c r="H90">
        <f>VLOOKUP(A90,away!$A$2:$E$405,3,FALSE)</f>
        <v>1.2972999999999999</v>
      </c>
      <c r="I90">
        <f>VLOOKUP(C90,away!$B$2:$E$405,3,FALSE)</f>
        <v>0.51390000000000002</v>
      </c>
      <c r="J90">
        <f>VLOOKUP(B90,home!$B$2:$E$405,4,FALSE)</f>
        <v>0.19270000000000001</v>
      </c>
      <c r="K90" s="3">
        <f t="shared" si="114"/>
        <v>1.8499253339999999</v>
      </c>
      <c r="L90" s="3">
        <f t="shared" si="115"/>
        <v>0.12846971196900001</v>
      </c>
      <c r="M90" s="5">
        <f t="shared" si="116"/>
        <v>0.1382910100097606</v>
      </c>
      <c r="N90" s="5">
        <f t="shared" si="117"/>
        <v>0.25582804288150368</v>
      </c>
      <c r="O90" s="5">
        <f t="shared" si="118"/>
        <v>1.7766206223856038E-2</v>
      </c>
      <c r="P90" s="5">
        <f t="shared" si="119"/>
        <v>3.2866154982579762E-2</v>
      </c>
      <c r="Q90" s="5">
        <f t="shared" si="120"/>
        <v>0.23663138883706603</v>
      </c>
      <c r="R90" s="5">
        <f t="shared" si="121"/>
        <v>1.14120969818032E-3</v>
      </c>
      <c r="S90" s="5">
        <f t="shared" si="122"/>
        <v>1.9527374615000512E-3</v>
      </c>
      <c r="T90" s="5">
        <f t="shared" si="123"/>
        <v>3.0399966366722316E-2</v>
      </c>
      <c r="U90" s="5">
        <f t="shared" si="124"/>
        <v>2.1111527320702675E-3</v>
      </c>
      <c r="V90" s="5">
        <f t="shared" si="125"/>
        <v>5.1565151588202215E-5</v>
      </c>
      <c r="W90" s="5">
        <f t="shared" si="126"/>
        <v>0.14591680034309776</v>
      </c>
      <c r="X90" s="5">
        <f t="shared" si="127"/>
        <v>1.874588931151585E-2</v>
      </c>
      <c r="Y90" s="5">
        <f t="shared" si="128"/>
        <v>1.2041395002265983E-3</v>
      </c>
      <c r="Z90" s="5">
        <f t="shared" si="129"/>
        <v>4.8870293740485031E-5</v>
      </c>
      <c r="AA90" s="5">
        <f t="shared" si="130"/>
        <v>9.040639447054488E-5</v>
      </c>
      <c r="AB90" s="5">
        <f t="shared" si="131"/>
        <v>8.3622539743329248E-5</v>
      </c>
      <c r="AC90" s="5">
        <f t="shared" si="132"/>
        <v>7.6593385556952392E-7</v>
      </c>
      <c r="AD90" s="5">
        <f t="shared" si="133"/>
        <v>6.7483796402729126E-2</v>
      </c>
      <c r="AE90" s="5">
        <f t="shared" si="134"/>
        <v>8.6696238864332493E-3</v>
      </c>
      <c r="AF90" s="5">
        <f t="shared" si="135"/>
        <v>5.5689204178482085E-4</v>
      </c>
      <c r="AG90" s="5">
        <f t="shared" si="136"/>
        <v>2.3847920068641409E-5</v>
      </c>
      <c r="AH90" s="5">
        <f t="shared" si="137"/>
        <v>1.5695881401701335E-6</v>
      </c>
      <c r="AI90" s="5">
        <f t="shared" si="138"/>
        <v>2.903620864446673E-6</v>
      </c>
      <c r="AJ90" s="5">
        <f t="shared" si="139"/>
        <v>2.6857408987354401E-6</v>
      </c>
      <c r="AK90" s="5">
        <f t="shared" si="140"/>
        <v>1.65614004304354E-6</v>
      </c>
      <c r="AL90" s="5">
        <f t="shared" si="141"/>
        <v>7.2812544508210926E-9</v>
      </c>
      <c r="AM90" s="5">
        <f t="shared" si="142"/>
        <v>2.496799691998133E-2</v>
      </c>
      <c r="AN90" s="5">
        <f t="shared" si="143"/>
        <v>3.2076313727528805E-3</v>
      </c>
      <c r="AO90" s="5">
        <f t="shared" si="144"/>
        <v>2.0604173928014528E-4</v>
      </c>
      <c r="AP90" s="5">
        <f t="shared" si="145"/>
        <v>8.8233742996373509E-6</v>
      </c>
      <c r="AQ90" s="5">
        <f t="shared" si="146"/>
        <v>2.8338408871727178E-7</v>
      </c>
      <c r="AR90" s="5">
        <f t="shared" si="147"/>
        <v>4.0328907255523103E-8</v>
      </c>
      <c r="AS90" s="5">
        <f t="shared" si="148"/>
        <v>7.4605467224528594E-8</v>
      </c>
      <c r="AT90" s="5">
        <f t="shared" si="149"/>
        <v>6.9007271936781059E-8</v>
      </c>
      <c r="AU90" s="5">
        <f t="shared" si="150"/>
        <v>4.255276686202618E-8</v>
      </c>
      <c r="AV90" s="5">
        <f t="shared" si="151"/>
        <v>1.9679860362464483E-8</v>
      </c>
      <c r="AW90" s="5">
        <f t="shared" si="152"/>
        <v>4.8068288353064346E-11</v>
      </c>
      <c r="AX90" s="5">
        <f t="shared" si="153"/>
        <v>7.6981550069179028E-3</v>
      </c>
      <c r="AY90" s="5">
        <f t="shared" si="154"/>
        <v>9.8897975643145813E-4</v>
      </c>
      <c r="AZ90" s="5">
        <f t="shared" si="155"/>
        <v>6.3526972225960588E-5</v>
      </c>
      <c r="BA90" s="5">
        <f t="shared" si="156"/>
        <v>2.7204306080439393E-6</v>
      </c>
      <c r="BB90" s="5">
        <f t="shared" si="157"/>
        <v>8.7373234161764075E-8</v>
      </c>
      <c r="BC90" s="5">
        <f t="shared" si="158"/>
        <v>2.2449628453123651E-9</v>
      </c>
      <c r="BD90" s="5">
        <f t="shared" si="159"/>
        <v>8.6350718319026067E-10</v>
      </c>
      <c r="BE90" s="5">
        <f t="shared" si="160"/>
        <v>1.5974238142746422E-9</v>
      </c>
      <c r="BF90" s="5">
        <f t="shared" si="161"/>
        <v>1.4775573915807858E-9</v>
      </c>
      <c r="BG90" s="5">
        <f t="shared" si="162"/>
        <v>9.1112361704141809E-10</v>
      </c>
      <c r="BH90" s="5">
        <f t="shared" si="163"/>
        <v>4.2137766539265844E-10</v>
      </c>
      <c r="BI90" s="5">
        <f t="shared" si="164"/>
        <v>1.5590344367833076E-10</v>
      </c>
      <c r="BJ90" s="8">
        <f t="shared" si="165"/>
        <v>0.80260463606593124</v>
      </c>
      <c r="BK90" s="8">
        <f t="shared" si="166"/>
        <v>0.17415122057697005</v>
      </c>
      <c r="BL90" s="8">
        <f t="shared" si="167"/>
        <v>2.1201664279433652E-2</v>
      </c>
      <c r="BM90" s="8">
        <f t="shared" si="168"/>
        <v>0.31449339887476585</v>
      </c>
      <c r="BN90" s="8">
        <f t="shared" si="169"/>
        <v>0.68252401263294649</v>
      </c>
    </row>
    <row r="91" spans="1:66" x14ac:dyDescent="0.25">
      <c r="A91" t="s">
        <v>288</v>
      </c>
      <c r="B91" t="s">
        <v>316</v>
      </c>
      <c r="C91" t="s">
        <v>313</v>
      </c>
      <c r="D91" t="s">
        <v>479</v>
      </c>
      <c r="E91">
        <f>VLOOKUP(A91,home!$A$2:$E$405,3,FALSE)</f>
        <v>1.6215999999999999</v>
      </c>
      <c r="F91">
        <f>VLOOKUP(B91,home!$B$2:$E$405,3,FALSE)</f>
        <v>1.0278</v>
      </c>
      <c r="G91">
        <f>VLOOKUP(C91,away!$B$2:$E$405,4,FALSE)</f>
        <v>0.77080000000000004</v>
      </c>
      <c r="H91">
        <f>VLOOKUP(A91,away!$A$2:$E$405,3,FALSE)</f>
        <v>1.2972999999999999</v>
      </c>
      <c r="I91">
        <f>VLOOKUP(C91,away!$B$2:$E$405,3,FALSE)</f>
        <v>1.5417000000000001</v>
      </c>
      <c r="J91">
        <f>VLOOKUP(B91,home!$B$2:$E$405,4,FALSE)</f>
        <v>1.2847</v>
      </c>
      <c r="K91" s="3">
        <f t="shared" si="114"/>
        <v>1.284677313984</v>
      </c>
      <c r="L91" s="3">
        <f t="shared" si="115"/>
        <v>2.5694609076270001</v>
      </c>
      <c r="M91" s="5">
        <f t="shared" si="116"/>
        <v>2.1191858128540689E-2</v>
      </c>
      <c r="N91" s="5">
        <f t="shared" si="117"/>
        <v>2.7224699378903643E-2</v>
      </c>
      <c r="O91" s="5">
        <f t="shared" si="118"/>
        <v>5.4451651021262773E-2</v>
      </c>
      <c r="P91" s="5">
        <f t="shared" si="119"/>
        <v>6.9952800775989976E-2</v>
      </c>
      <c r="Q91" s="5">
        <f t="shared" si="120"/>
        <v>1.7487476836055903E-2</v>
      </c>
      <c r="R91" s="5">
        <f t="shared" si="121"/>
        <v>6.9955694327441281E-2</v>
      </c>
      <c r="S91" s="5">
        <f t="shared" si="122"/>
        <v>5.7727292089302926E-2</v>
      </c>
      <c r="T91" s="5">
        <f t="shared" si="123"/>
        <v>4.4933388103278335E-2</v>
      </c>
      <c r="U91" s="5">
        <f t="shared" si="124"/>
        <v>8.9870493486462991E-2</v>
      </c>
      <c r="V91" s="5">
        <f t="shared" si="125"/>
        <v>2.1172626971308697E-2</v>
      </c>
      <c r="W91" s="5">
        <f t="shared" si="126"/>
        <v>7.4885882567005757E-3</v>
      </c>
      <c r="X91" s="5">
        <f t="shared" si="127"/>
        <v>1.9241634778906752E-2</v>
      </c>
      <c r="Y91" s="5">
        <f t="shared" si="128"/>
        <v>2.4720314181618509E-2</v>
      </c>
      <c r="Z91" s="5">
        <f t="shared" si="129"/>
        <v>5.9916140613421411E-2</v>
      </c>
      <c r="AA91" s="5">
        <f t="shared" si="130"/>
        <v>7.6972906587537859E-2</v>
      </c>
      <c r="AB91" s="5">
        <f t="shared" si="131"/>
        <v>4.9442673442209741E-2</v>
      </c>
      <c r="AC91" s="5">
        <f t="shared" si="132"/>
        <v>4.3680825067482524E-3</v>
      </c>
      <c r="AD91" s="5">
        <f t="shared" si="133"/>
        <v>2.4051048617875549E-3</v>
      </c>
      <c r="AE91" s="5">
        <f t="shared" si="134"/>
        <v>6.1798229211067609E-3</v>
      </c>
      <c r="AF91" s="5">
        <f t="shared" si="135"/>
        <v>7.9394067059205611E-3</v>
      </c>
      <c r="AG91" s="5">
        <f t="shared" si="136"/>
        <v>6.7999983868715112E-3</v>
      </c>
      <c r="AH91" s="5">
        <f t="shared" si="137"/>
        <v>3.8488045260517183E-2</v>
      </c>
      <c r="AI91" s="5">
        <f t="shared" si="138"/>
        <v>4.9444718605775824E-2</v>
      </c>
      <c r="AJ91" s="5">
        <f t="shared" si="139"/>
        <v>3.1760254144581404E-2</v>
      </c>
      <c r="AK91" s="5">
        <f t="shared" si="140"/>
        <v>1.3600559328636685E-2</v>
      </c>
      <c r="AL91" s="5">
        <f t="shared" si="141"/>
        <v>5.7674905808495752E-4</v>
      </c>
      <c r="AM91" s="5">
        <f t="shared" si="142"/>
        <v>6.1795673073821919E-4</v>
      </c>
      <c r="AN91" s="5">
        <f t="shared" si="143"/>
        <v>1.5878156622368383E-3</v>
      </c>
      <c r="AO91" s="5">
        <f t="shared" si="144"/>
        <v>2.0399151363177173E-3</v>
      </c>
      <c r="AP91" s="5">
        <f t="shared" si="145"/>
        <v>1.7471607325483256E-3</v>
      </c>
      <c r="AQ91" s="5">
        <f t="shared" si="146"/>
        <v>1.1223153004059686E-3</v>
      </c>
      <c r="AR91" s="5">
        <f t="shared" si="147"/>
        <v>1.9778705541575493E-2</v>
      </c>
      <c r="AS91" s="5">
        <f t="shared" si="148"/>
        <v>2.5409254309231657E-2</v>
      </c>
      <c r="AT91" s="5">
        <f t="shared" si="149"/>
        <v>1.6321346288160052E-2</v>
      </c>
      <c r="AU91" s="5">
        <f t="shared" si="150"/>
        <v>6.9892211033587316E-3</v>
      </c>
      <c r="AV91" s="5">
        <f t="shared" si="151"/>
        <v>2.2447234484757957E-3</v>
      </c>
      <c r="AW91" s="5">
        <f t="shared" si="152"/>
        <v>5.2883533164849586E-5</v>
      </c>
      <c r="AX91" s="5">
        <f t="shared" si="153"/>
        <v>1.3231249883385144E-4</v>
      </c>
      <c r="AY91" s="5">
        <f t="shared" si="154"/>
        <v>3.3997179334402432E-4</v>
      </c>
      <c r="AZ91" s="5">
        <f t="shared" si="155"/>
        <v>4.3677211634665793E-4</v>
      </c>
      <c r="BA91" s="5">
        <f t="shared" si="156"/>
        <v>3.7408962616474975E-4</v>
      </c>
      <c r="BB91" s="5">
        <f t="shared" si="157"/>
        <v>2.4030216759478076E-4</v>
      </c>
      <c r="BC91" s="5">
        <f t="shared" si="158"/>
        <v>1.2348940513056409E-4</v>
      </c>
      <c r="BD91" s="5">
        <f t="shared" si="159"/>
        <v>8.4701017820906239E-3</v>
      </c>
      <c r="BE91" s="5">
        <f t="shared" si="160"/>
        <v>1.0881347606587273E-2</v>
      </c>
      <c r="BF91" s="5">
        <f t="shared" si="161"/>
        <v>6.9895102078783829E-3</v>
      </c>
      <c r="BG91" s="5">
        <f t="shared" si="162"/>
        <v>2.9930883999736515E-3</v>
      </c>
      <c r="BH91" s="5">
        <f t="shared" si="163"/>
        <v>9.6128819154870455E-4</v>
      </c>
      <c r="BI91" s="5">
        <f t="shared" si="164"/>
        <v>2.4698902637666537E-4</v>
      </c>
      <c r="BJ91" s="8">
        <f t="shared" si="165"/>
        <v>0.17318253558081179</v>
      </c>
      <c r="BK91" s="8">
        <f t="shared" si="166"/>
        <v>0.17532938132331954</v>
      </c>
      <c r="BL91" s="8">
        <f t="shared" si="167"/>
        <v>0.57527257210968297</v>
      </c>
      <c r="BM91" s="8">
        <f t="shared" si="168"/>
        <v>0.72314936089886206</v>
      </c>
      <c r="BN91" s="8">
        <f t="shared" si="169"/>
        <v>0.26026418046819422</v>
      </c>
    </row>
    <row r="92" spans="1:66" x14ac:dyDescent="0.25">
      <c r="A92" t="s">
        <v>288</v>
      </c>
      <c r="B92" t="s">
        <v>354</v>
      </c>
      <c r="C92" t="s">
        <v>289</v>
      </c>
      <c r="D92" t="s">
        <v>479</v>
      </c>
      <c r="E92">
        <f>VLOOKUP(A92,home!$A$2:$E$405,3,FALSE)</f>
        <v>1.6215999999999999</v>
      </c>
      <c r="F92">
        <f>VLOOKUP(B92,home!$B$2:$E$405,3,FALSE)</f>
        <v>1.2333000000000001</v>
      </c>
      <c r="G92">
        <f>VLOOKUP(C92,away!$B$2:$E$405,4,FALSE)</f>
        <v>0.41110000000000002</v>
      </c>
      <c r="H92">
        <f>VLOOKUP(A92,away!$A$2:$E$405,3,FALSE)</f>
        <v>1.2972999999999999</v>
      </c>
      <c r="I92">
        <f>VLOOKUP(C92,away!$B$2:$E$405,3,FALSE)</f>
        <v>0.77080000000000004</v>
      </c>
      <c r="J92">
        <f>VLOOKUP(B92,home!$B$2:$E$405,4,FALSE)</f>
        <v>1.349</v>
      </c>
      <c r="K92" s="3">
        <f t="shared" si="114"/>
        <v>0.82216681600800012</v>
      </c>
      <c r="L92" s="3">
        <f t="shared" si="115"/>
        <v>1.3489444751599999</v>
      </c>
      <c r="M92" s="5">
        <f t="shared" si="116"/>
        <v>0.11405080281032608</v>
      </c>
      <c r="N92" s="5">
        <f t="shared" si="117"/>
        <v>9.3768785409722041E-2</v>
      </c>
      <c r="O92" s="5">
        <f t="shared" si="118"/>
        <v>0.15384820033855195</v>
      </c>
      <c r="P92" s="5">
        <f t="shared" si="119"/>
        <v>0.12648888502090816</v>
      </c>
      <c r="Q92" s="5">
        <f t="shared" si="120"/>
        <v>3.8546791870624299E-2</v>
      </c>
      <c r="R92" s="5">
        <f t="shared" si="121"/>
        <v>0.10376633992999926</v>
      </c>
      <c r="S92" s="5">
        <f t="shared" si="122"/>
        <v>3.5070857985192438E-2</v>
      </c>
      <c r="T92" s="5">
        <f t="shared" si="123"/>
        <v>5.1997481929021046E-2</v>
      </c>
      <c r="U92" s="5">
        <f t="shared" si="124"/>
        <v>8.5313241309051269E-2</v>
      </c>
      <c r="V92" s="5">
        <f t="shared" si="125"/>
        <v>4.3217326684096558E-3</v>
      </c>
      <c r="W92" s="5">
        <f t="shared" si="126"/>
        <v>1.0563964379864749E-2</v>
      </c>
      <c r="X92" s="5">
        <f t="shared" si="127"/>
        <v>1.4250201386005586E-2</v>
      </c>
      <c r="Y92" s="5">
        <f t="shared" si="128"/>
        <v>9.6113652147848064E-3</v>
      </c>
      <c r="Z92" s="5">
        <f t="shared" si="129"/>
        <v>4.6658343652048989E-2</v>
      </c>
      <c r="AA92" s="5">
        <f t="shared" si="130"/>
        <v>3.8360941840612194E-2</v>
      </c>
      <c r="AB92" s="5">
        <f t="shared" si="131"/>
        <v>1.5769546706082101E-2</v>
      </c>
      <c r="AC92" s="5">
        <f t="shared" si="132"/>
        <v>2.995655955041195E-4</v>
      </c>
      <c r="AD92" s="5">
        <f t="shared" si="133"/>
        <v>2.1713352396538319E-3</v>
      </c>
      <c r="AE92" s="5">
        <f t="shared" si="134"/>
        <v>2.9290106752512504E-3</v>
      </c>
      <c r="AF92" s="5">
        <f t="shared" si="135"/>
        <v>1.9755363840324178E-3</v>
      </c>
      <c r="AG92" s="5">
        <f t="shared" si="136"/>
        <v>8.8829629690603124E-4</v>
      </c>
      <c r="AH92" s="5">
        <f t="shared" si="137"/>
        <v>1.573487872238704E-2</v>
      </c>
      <c r="AI92" s="5">
        <f t="shared" si="138"/>
        <v>1.2936695139456977E-2</v>
      </c>
      <c r="AJ92" s="5">
        <f t="shared" si="139"/>
        <v>5.3180607262367577E-3</v>
      </c>
      <c r="AK92" s="5">
        <f t="shared" si="140"/>
        <v>1.4574443515424228E-3</v>
      </c>
      <c r="AL92" s="5">
        <f t="shared" si="141"/>
        <v>1.328941742881262E-5</v>
      </c>
      <c r="AM92" s="5">
        <f t="shared" si="142"/>
        <v>3.5703995609443184E-4</v>
      </c>
      <c r="AN92" s="5">
        <f t="shared" si="143"/>
        <v>4.816270761849527E-4</v>
      </c>
      <c r="AO92" s="5">
        <f t="shared" si="144"/>
        <v>3.2484409175357823E-4</v>
      </c>
      <c r="AP92" s="5">
        <f t="shared" si="145"/>
        <v>1.460655476197858E-4</v>
      </c>
      <c r="AQ92" s="5">
        <f t="shared" si="146"/>
        <v>4.9258578368232493E-5</v>
      </c>
      <c r="AR92" s="5">
        <f t="shared" si="147"/>
        <v>4.2450955439753265E-3</v>
      </c>
      <c r="AS92" s="5">
        <f t="shared" si="148"/>
        <v>3.4901766870399425E-3</v>
      </c>
      <c r="AT92" s="5">
        <f t="shared" si="149"/>
        <v>1.4347537270444901E-3</v>
      </c>
      <c r="AU92" s="5">
        <f t="shared" si="150"/>
        <v>3.9320230117325994E-4</v>
      </c>
      <c r="AV92" s="5">
        <f t="shared" si="151"/>
        <v>8.0819471000659454E-5</v>
      </c>
      <c r="AW92" s="5">
        <f t="shared" si="152"/>
        <v>4.0940907027767553E-7</v>
      </c>
      <c r="AX92" s="5">
        <f t="shared" si="153"/>
        <v>4.8924400648299172E-5</v>
      </c>
      <c r="AY92" s="5">
        <f t="shared" si="154"/>
        <v>6.5996299955037476E-5</v>
      </c>
      <c r="AZ92" s="5">
        <f t="shared" si="155"/>
        <v>4.4512672102674984E-5</v>
      </c>
      <c r="BA92" s="5">
        <f t="shared" si="156"/>
        <v>2.0015041035837357E-5</v>
      </c>
      <c r="BB92" s="5">
        <f t="shared" si="157"/>
        <v>6.749794756348373E-6</v>
      </c>
      <c r="BC92" s="5">
        <f t="shared" si="158"/>
        <v>1.8210196690080149E-6</v>
      </c>
      <c r="BD92" s="5">
        <f t="shared" si="159"/>
        <v>9.5439969676197492E-4</v>
      </c>
      <c r="BE92" s="5">
        <f t="shared" si="160"/>
        <v>7.8467575988579359E-4</v>
      </c>
      <c r="BF92" s="5">
        <f t="shared" si="161"/>
        <v>3.2256718555198052E-4</v>
      </c>
      <c r="BG92" s="5">
        <f t="shared" si="162"/>
        <v>8.8401345297977869E-5</v>
      </c>
      <c r="BH92" s="5">
        <f t="shared" si="163"/>
        <v>1.8170163148615562E-5</v>
      </c>
      <c r="BI92" s="5">
        <f t="shared" si="164"/>
        <v>2.9877810364486317E-6</v>
      </c>
      <c r="BJ92" s="8">
        <f t="shared" si="165"/>
        <v>0.22824962326405424</v>
      </c>
      <c r="BK92" s="8">
        <f t="shared" si="166"/>
        <v>0.28031112979772427</v>
      </c>
      <c r="BL92" s="8">
        <f t="shared" si="167"/>
        <v>0.4443205987258364</v>
      </c>
      <c r="BM92" s="8">
        <f t="shared" si="168"/>
        <v>0.36900430316864724</v>
      </c>
      <c r="BN92" s="8">
        <f t="shared" si="169"/>
        <v>0.63046980538013175</v>
      </c>
    </row>
    <row r="93" spans="1:66" x14ac:dyDescent="0.25">
      <c r="A93" t="s">
        <v>288</v>
      </c>
      <c r="B93" t="s">
        <v>357</v>
      </c>
      <c r="C93" t="s">
        <v>293</v>
      </c>
      <c r="D93" t="s">
        <v>479</v>
      </c>
      <c r="E93">
        <f>VLOOKUP(A93,home!$A$2:$E$405,3,FALSE)</f>
        <v>1.6215999999999999</v>
      </c>
      <c r="F93">
        <f>VLOOKUP(B93,home!$B$2:$E$405,3,FALSE)</f>
        <v>1.2333000000000001</v>
      </c>
      <c r="G93">
        <f>VLOOKUP(C93,away!$B$2:$E$405,4,FALSE)</f>
        <v>1.4389000000000001</v>
      </c>
      <c r="H93">
        <f>VLOOKUP(A93,away!$A$2:$E$405,3,FALSE)</f>
        <v>1.2972999999999999</v>
      </c>
      <c r="I93">
        <f>VLOOKUP(C93,away!$B$2:$E$405,3,FALSE)</f>
        <v>0.51390000000000002</v>
      </c>
      <c r="J93">
        <f>VLOOKUP(B93,home!$B$2:$E$405,4,FALSE)</f>
        <v>1.1561999999999999</v>
      </c>
      <c r="K93" s="3">
        <f t="shared" ref="K93:K104" si="170">E93*F93*G93</f>
        <v>2.8776838519920003</v>
      </c>
      <c r="L93" s="3">
        <f t="shared" ref="L93:L104" si="171">H93*I93*J93</f>
        <v>0.77081827181399998</v>
      </c>
      <c r="M93" s="5">
        <f t="shared" ref="M93:M104" si="172">_xlfn.POISSON.DIST(0,K93,FALSE) * _xlfn.POISSON.DIST(0,L93,FALSE)</f>
        <v>2.6030089443649995E-2</v>
      </c>
      <c r="N93" s="5">
        <f t="shared" ref="N93:N104" si="173">_xlfn.POISSON.DIST(1,K93,FALSE) * _xlfn.POISSON.DIST(0,L93,FALSE)</f>
        <v>7.490636805789902E-2</v>
      </c>
      <c r="O93" s="5">
        <f t="shared" ref="O93:O104" si="174">_xlfn.POISSON.DIST(0,K93,FALSE) * _xlfn.POISSON.DIST(1,L93,FALSE)</f>
        <v>2.0064468560118134E-2</v>
      </c>
      <c r="P93" s="5">
        <f t="shared" ref="P93:P104" si="175">_xlfn.POISSON.DIST(1,K93,FALSE) * _xlfn.POISSON.DIST(1,L93,FALSE)</f>
        <v>5.7739197174253139E-2</v>
      </c>
      <c r="Q93" s="5">
        <f t="shared" ref="Q93:Q104" si="176">_xlfn.POISSON.DIST(2,K93,FALSE) * _xlfn.POISSON.DIST(0,L93,FALSE)</f>
        <v>0.1077784228857927</v>
      </c>
      <c r="R93" s="5">
        <f t="shared" ref="R93:R104" si="177">_xlfn.POISSON.DIST(0,K93,FALSE) * _xlfn.POISSON.DIST(2,L93,FALSE)</f>
        <v>7.7330294901882977E-3</v>
      </c>
      <c r="S93" s="5">
        <f t="shared" ref="S93:S104" si="178">_xlfn.POISSON.DIST(2,K93,FALSE) * _xlfn.POISSON.DIST(2,L93,FALSE)</f>
        <v>3.2018857422141521E-2</v>
      </c>
      <c r="T93" s="5">
        <f t="shared" ref="T93:T104" si="179">_xlfn.POISSON.DIST(2,K93,FALSE) * _xlfn.POISSON.DIST(1,L93,FALSE)</f>
        <v>8.3077577667665201E-2</v>
      </c>
      <c r="U93" s="5">
        <f t="shared" ref="U93:U104" si="180">_xlfn.POISSON.DIST(1,K93,FALSE) * _xlfn.POISSON.DIST(2,L93,FALSE)</f>
        <v>2.2253214090892794E-2</v>
      </c>
      <c r="V93" s="5">
        <f t="shared" ref="V93:V104" si="181">_xlfn.POISSON.DIST(3,K93,FALSE) * _xlfn.POISSON.DIST(3,L93,FALSE)</f>
        <v>7.8914789320323198E-3</v>
      </c>
      <c r="W93" s="5">
        <f t="shared" ref="W93:W104" si="182">_xlfn.POISSON.DIST(3,K93,FALSE) * _xlfn.POISSON.DIST(0,L93,FALSE)</f>
        <v>0.1033840757105369</v>
      </c>
      <c r="X93" s="5">
        <f t="shared" ref="X93:X104" si="183">_xlfn.POISSON.DIST(3,K93,FALSE) * _xlfn.POISSON.DIST(1,L93,FALSE)</f>
        <v>7.9690334572283791E-2</v>
      </c>
      <c r="Y93" s="5">
        <f t="shared" ref="Y93:Y104" si="184">_xlfn.POISSON.DIST(3,K93,FALSE) * _xlfn.POISSON.DIST(2,L93,FALSE)</f>
        <v>3.0713382987643617E-2</v>
      </c>
      <c r="Z93" s="5">
        <f t="shared" ref="Z93:Z104" si="185">_xlfn.POISSON.DIST(0,K93,FALSE) * _xlfn.POISSON.DIST(3,L93,FALSE)</f>
        <v>1.9869201425045469E-3</v>
      </c>
      <c r="AA93" s="5">
        <f t="shared" ref="AA93:AA104" si="186">_xlfn.POISSON.DIST(1,K93,FALSE) * _xlfn.POISSON.DIST(3,L93,FALSE)</f>
        <v>5.7177280092829789E-3</v>
      </c>
      <c r="AB93" s="5">
        <f t="shared" ref="AB93:AB104" si="187">_xlfn.POISSON.DIST(2,K93,FALSE) * _xlfn.POISSON.DIST(3,L93,FALSE)</f>
        <v>8.2269067811979978E-3</v>
      </c>
      <c r="AC93" s="5">
        <f t="shared" ref="AC93:AC104" si="188">_xlfn.POISSON.DIST(4,K93,FALSE) * _xlfn.POISSON.DIST(4,L93,FALSE)</f>
        <v>1.0940407519523367E-3</v>
      </c>
      <c r="AD93" s="5">
        <f t="shared" ref="AD93:AD104" si="189">_xlfn.POISSON.DIST(4,K93,FALSE) * _xlfn.POISSON.DIST(0,L93,FALSE)</f>
        <v>7.4376671306332603E-2</v>
      </c>
      <c r="AE93" s="5">
        <f t="shared" ref="AE93:AE104" si="190">_xlfn.POISSON.DIST(4,K93,FALSE) * _xlfn.POISSON.DIST(1,L93,FALSE)</f>
        <v>5.7330897239625228E-2</v>
      </c>
      <c r="AF93" s="5">
        <f t="shared" ref="AF93:AF104" si="191">_xlfn.POISSON.DIST(4,K93,FALSE) * _xlfn.POISSON.DIST(2,L93,FALSE)</f>
        <v>2.2095851565896968E-2</v>
      </c>
      <c r="AG93" s="5">
        <f t="shared" ref="AG93:AG104" si="192">_xlfn.POISSON.DIST(4,K93,FALSE) * _xlfn.POISSON.DIST(3,L93,FALSE)</f>
        <v>5.6772953727611221E-3</v>
      </c>
      <c r="AH93" s="5">
        <f t="shared" ref="AH93:AH104" si="193">_xlfn.POISSON.DIST(0,K93,FALSE) * _xlfn.POISSON.DIST(4,L93,FALSE)</f>
        <v>3.8288858761944536E-4</v>
      </c>
      <c r="AI93" s="5">
        <f t="shared" ref="AI93:AI104" si="194">_xlfn.POISSON.DIST(1,K93,FALSE) * _xlfn.POISSON.DIST(4,L93,FALSE)</f>
        <v>1.1018323057045021E-3</v>
      </c>
      <c r="AJ93" s="5">
        <f t="shared" ref="AJ93:AJ104" si="195">_xlfn.POISSON.DIST(2,K93,FALSE) * _xlfn.POISSON.DIST(4,L93,FALSE)</f>
        <v>1.5853625168644795E-3</v>
      </c>
      <c r="AK93" s="5">
        <f t="shared" ref="AK93:AK104" si="196">_xlfn.POISSON.DIST(3,K93,FALSE) * _xlfn.POISSON.DIST(4,L93,FALSE)</f>
        <v>1.5207240381114359E-3</v>
      </c>
      <c r="AL93" s="5">
        <f t="shared" ref="AL93:AL104" si="197">_xlfn.POISSON.DIST(5,K93,FALSE) * _xlfn.POISSON.DIST(5,L93,FALSE)</f>
        <v>9.7070791601223824E-5</v>
      </c>
      <c r="AM93" s="5">
        <f t="shared" ref="AM93:AM104" si="198">_xlfn.POISSON.DIST(5,K93,FALSE) * _xlfn.POISSON.DIST(0,L93,FALSE)</f>
        <v>4.2806509196629997E-2</v>
      </c>
      <c r="AN93" s="5">
        <f t="shared" ref="AN93:AN104" si="199">_xlfn.POISSON.DIST(5,K93,FALSE) * _xlfn.POISSON.DIST(1,L93,FALSE)</f>
        <v>3.2996039441336431E-2</v>
      </c>
      <c r="AO93" s="5">
        <f t="shared" ref="AO93:AO104" si="200">_xlfn.POISSON.DIST(5,K93,FALSE) * _xlfn.POISSON.DIST(2,L93,FALSE)</f>
        <v>1.2716975049438762E-2</v>
      </c>
      <c r="AP93" s="5">
        <f t="shared" ref="AP93:AP104" si="201">_xlfn.POISSON.DIST(5,K93,FALSE) * _xlfn.POISSON.DIST(3,L93,FALSE)</f>
        <v>3.2674922434367147E-3</v>
      </c>
      <c r="AQ93" s="5">
        <f t="shared" ref="AQ93:AQ104" si="202">_xlfn.POISSON.DIST(5,K93,FALSE) * _xlfn.POISSON.DIST(4,L93,FALSE)</f>
        <v>6.2966068106288457E-4</v>
      </c>
      <c r="AR93" s="5">
        <f t="shared" ref="AR93:AR104" si="203">_xlfn.POISSON.DIST(0,K93,FALSE) * _xlfn.POISSON.DIST(5,L93,FALSE)</f>
        <v>5.9027503881224867E-5</v>
      </c>
      <c r="AS93" s="5">
        <f t="shared" ref="AS93:AS104" si="204">_xlfn.POISSON.DIST(1,K93,FALSE) * _xlfn.POISSON.DIST(5,L93,FALSE)</f>
        <v>1.698624947423959E-4</v>
      </c>
      <c r="AT93" s="5">
        <f t="shared" ref="AT93:AT104" si="205">_xlfn.POISSON.DIST(2,K93,FALSE) * _xlfn.POISSON.DIST(5,L93,FALSE)</f>
        <v>2.4440527908963443E-4</v>
      </c>
      <c r="AU93" s="5">
        <f t="shared" ref="AU93:AU104" si="206">_xlfn.POISSON.DIST(3,K93,FALSE) * _xlfn.POISSON.DIST(5,L93,FALSE)</f>
        <v>2.3444037499261301E-4</v>
      </c>
      <c r="AV93" s="5">
        <f t="shared" ref="AV93:AV104" si="207">_xlfn.POISSON.DIST(4,K93,FALSE) * _xlfn.POISSON.DIST(5,L93,FALSE)</f>
        <v>1.6866132034279791E-4</v>
      </c>
      <c r="AW93" s="5">
        <f t="shared" ref="AW93:AW104" si="208">_xlfn.POISSON.DIST(6,K93,FALSE) * _xlfn.POISSON.DIST(6,L93,FALSE)</f>
        <v>5.9811012049654997E-6</v>
      </c>
      <c r="AX93" s="5">
        <f t="shared" ref="AX93:AX104" si="209">_xlfn.POISSON.DIST(6,K93,FALSE) * _xlfn.POISSON.DIST(0,L93,FALSE)</f>
        <v>2.0530600045881513E-2</v>
      </c>
      <c r="AY93" s="5">
        <f t="shared" ref="AY93:AY104" si="210">_xlfn.POISSON.DIST(6,K93,FALSE) * _xlfn.POISSON.DIST(1,L93,FALSE)</f>
        <v>1.5825361646670821E-2</v>
      </c>
      <c r="AZ93" s="5">
        <f t="shared" ref="AZ93:AZ104" si="211">_xlfn.POISSON.DIST(6,K93,FALSE) * _xlfn.POISSON.DIST(2,L93,FALSE)</f>
        <v>6.0992389576591784E-3</v>
      </c>
      <c r="BA93" s="5">
        <f t="shared" ref="BA93:BA104" si="212">_xlfn.POISSON.DIST(6,K93,FALSE) * _xlfn.POISSON.DIST(3,L93,FALSE)</f>
        <v>1.5671349442411568E-3</v>
      </c>
      <c r="BB93" s="5">
        <f t="shared" ref="BB93:BB104" si="213">_xlfn.POISSON.DIST(6,K93,FALSE) * _xlfn.POISSON.DIST(4,L93,FALSE)</f>
        <v>3.0199406235482441E-4</v>
      </c>
      <c r="BC93" s="5">
        <f t="shared" ref="BC93:BC104" si="214">_xlfn.POISSON.DIST(6,K93,FALSE) * _xlfn.POISSON.DIST(5,L93,FALSE)</f>
        <v>4.6556508248487045E-5</v>
      </c>
      <c r="BD93" s="5">
        <f t="shared" ref="BD93:BD104" si="215">_xlfn.POISSON.DIST(0,K93,FALSE) * _xlfn.POISSON.DIST(6,L93,FALSE)</f>
        <v>7.5832464218699835E-6</v>
      </c>
      <c r="BE93" s="5">
        <f t="shared" ref="BE93:BE104" si="216">_xlfn.POISSON.DIST(1,K93,FALSE) * _xlfn.POISSON.DIST(6,L93,FALSE)</f>
        <v>2.1822185773891369E-5</v>
      </c>
      <c r="BF93" s="5">
        <f t="shared" ref="BF93:BF104" si="217">_xlfn.POISSON.DIST(2,K93,FALSE) * _xlfn.POISSON.DIST(6,L93,FALSE)</f>
        <v>3.1398675808348376E-5</v>
      </c>
      <c r="BG93" s="5">
        <f t="shared" ref="BG93:BG104" si="218">_xlfn.POISSON.DIST(3,K93,FALSE) * _xlfn.POISSON.DIST(6,L93,FALSE)</f>
        <v>3.0118487449205327E-5</v>
      </c>
      <c r="BH93" s="5">
        <f t="shared" ref="BH93:BH104" si="219">_xlfn.POISSON.DIST(4,K93,FALSE) * _xlfn.POISSON.DIST(6,L93,FALSE)</f>
        <v>2.1667871244750475E-5</v>
      </c>
      <c r="BI93" s="5">
        <f t="shared" ref="BI93:BI104" si="220">_xlfn.POISSON.DIST(5,K93,FALSE) * _xlfn.POISSON.DIST(6,L93,FALSE)</f>
        <v>1.2470656637612042E-5</v>
      </c>
      <c r="BJ93" s="8">
        <f t="shared" ref="BJ93:BJ104" si="221">SUM(N93,Q93,T93,W93,X93,Y93,AD93,AE93,AF93,AG93,AM93,AN93,AO93,AP93,AQ93,AX93,AY93,AZ93,BA93,BB93,BC93)</f>
        <v>0.77581844014339796</v>
      </c>
      <c r="BK93" s="8">
        <f t="shared" ref="BK93:BK104" si="222">SUM(M93,P93,S93,V93,AC93,AL93,AY93)</f>
        <v>0.14069609616230133</v>
      </c>
      <c r="BL93" s="8">
        <f t="shared" ref="BL93:BL104" si="223">SUM(O93,R93,U93,AA93,AB93,AH93,AI93,AJ93,AK93,AR93,AS93,AT93,AU93,AV93,BD93,BE93,BF93,BG93,BH93,BI93)</f>
        <v>6.9587612476364386E-2</v>
      </c>
      <c r="BM93" s="8">
        <f t="shared" ref="BM93:BM104" si="224">SUM(S93:BI93)</f>
        <v>0.67801811276720114</v>
      </c>
      <c r="BN93" s="8">
        <f t="shared" ref="BN93:BN104" si="225">SUM(M93:R93)</f>
        <v>0.29425157561190129</v>
      </c>
    </row>
    <row r="94" spans="1:66" x14ac:dyDescent="0.25">
      <c r="A94" t="s">
        <v>184</v>
      </c>
      <c r="B94" t="s">
        <v>196</v>
      </c>
      <c r="C94" t="s">
        <v>191</v>
      </c>
      <c r="D94" t="s">
        <v>479</v>
      </c>
      <c r="E94">
        <f>VLOOKUP(A94,home!$A$2:$E$405,3,FALSE)</f>
        <v>1.5952</v>
      </c>
      <c r="F94">
        <f>VLOOKUP(B94,home!$B$2:$E$405,3,FALSE)</f>
        <v>1.8806</v>
      </c>
      <c r="G94">
        <f>VLOOKUP(C94,away!$B$2:$E$405,4,FALSE)</f>
        <v>1.097</v>
      </c>
      <c r="H94">
        <f>VLOOKUP(A94,away!$A$2:$E$405,3,FALSE)</f>
        <v>1.1429</v>
      </c>
      <c r="I94">
        <f>VLOOKUP(C94,away!$B$2:$E$405,3,FALSE)</f>
        <v>0.21870000000000001</v>
      </c>
      <c r="J94">
        <f>VLOOKUP(B94,home!$B$2:$E$405,4,FALSE)</f>
        <v>1.1666000000000001</v>
      </c>
      <c r="K94" s="3">
        <f t="shared" si="170"/>
        <v>3.2909266326400002</v>
      </c>
      <c r="L94" s="3">
        <f t="shared" si="171"/>
        <v>0.29159427151800005</v>
      </c>
      <c r="M94" s="5">
        <f t="shared" si="172"/>
        <v>2.7805514791668526E-2</v>
      </c>
      <c r="N94" s="5">
        <f t="shared" si="173"/>
        <v>9.1505909162167401E-2</v>
      </c>
      <c r="O94" s="5">
        <f t="shared" si="174"/>
        <v>8.1079288298595599E-3</v>
      </c>
      <c r="P94" s="5">
        <f t="shared" si="175"/>
        <v>2.6682598921734493E-2</v>
      </c>
      <c r="Q94" s="5">
        <f t="shared" si="176"/>
        <v>0.15056961675285674</v>
      </c>
      <c r="R94" s="5">
        <f t="shared" si="177"/>
        <v>1.1821128003313443E-3</v>
      </c>
      <c r="S94" s="5">
        <f t="shared" si="178"/>
        <v>6.4012579029059614E-3</v>
      </c>
      <c r="T94" s="5">
        <f t="shared" si="179"/>
        <v>4.3905237709793717E-2</v>
      </c>
      <c r="U94" s="5">
        <f t="shared" si="180"/>
        <v>3.8902464973950713E-3</v>
      </c>
      <c r="V94" s="5">
        <f t="shared" si="181"/>
        <v>6.8252726321678826E-4</v>
      </c>
      <c r="W94" s="5">
        <f t="shared" si="182"/>
        <v>0.16517118727945801</v>
      </c>
      <c r="X94" s="5">
        <f t="shared" si="183"/>
        <v>4.8162972030516726E-2</v>
      </c>
      <c r="Y94" s="5">
        <f t="shared" si="184"/>
        <v>7.022023371690167E-3</v>
      </c>
      <c r="Z94" s="5">
        <f t="shared" si="185"/>
        <v>1.1489910695490714E-4</v>
      </c>
      <c r="AA94" s="5">
        <f t="shared" si="186"/>
        <v>3.781245311444557E-4</v>
      </c>
      <c r="AB94" s="5">
        <f t="shared" si="187"/>
        <v>6.2219004499890153E-4</v>
      </c>
      <c r="AC94" s="5">
        <f t="shared" si="188"/>
        <v>4.0935227584375363E-5</v>
      </c>
      <c r="AD94" s="5">
        <f t="shared" si="189"/>
        <v>0.1358915647906844</v>
      </c>
      <c r="AE94" s="5">
        <f t="shared" si="190"/>
        <v>3.9625201840580729E-2</v>
      </c>
      <c r="AF94" s="5">
        <f t="shared" si="191"/>
        <v>5.7772409322289255E-3</v>
      </c>
      <c r="AG94" s="5">
        <f t="shared" si="192"/>
        <v>5.6153678700575501E-4</v>
      </c>
      <c r="AH94" s="5">
        <f t="shared" si="193"/>
        <v>8.3759803476462276E-6</v>
      </c>
      <c r="AI94" s="5">
        <f t="shared" si="194"/>
        <v>2.7564736800538213E-5</v>
      </c>
      <c r="AJ94" s="5">
        <f t="shared" si="195"/>
        <v>4.5356763229301581E-5</v>
      </c>
      <c r="AK94" s="5">
        <f t="shared" si="196"/>
        <v>4.9755260027218399E-5</v>
      </c>
      <c r="AL94" s="5">
        <f t="shared" si="197"/>
        <v>1.5712829164825786E-6</v>
      </c>
      <c r="AM94" s="5">
        <f t="shared" si="198"/>
        <v>8.9441833944157431E-2</v>
      </c>
      <c r="AN94" s="5">
        <f t="shared" si="199"/>
        <v>2.6080726412180521E-2</v>
      </c>
      <c r="AO94" s="5">
        <f t="shared" si="200"/>
        <v>3.8024952094100205E-3</v>
      </c>
      <c r="AP94" s="5">
        <f t="shared" si="201"/>
        <v>3.6959527351286667E-4</v>
      </c>
      <c r="AQ94" s="5">
        <f t="shared" si="202"/>
        <v>2.6942966134120077E-5</v>
      </c>
      <c r="AR94" s="5">
        <f t="shared" si="203"/>
        <v>4.8847757754419753E-7</v>
      </c>
      <c r="AS94" s="5">
        <f t="shared" si="204"/>
        <v>1.6075438693876701E-6</v>
      </c>
      <c r="AT94" s="5">
        <f t="shared" si="205"/>
        <v>2.6451544664525222E-6</v>
      </c>
      <c r="AU94" s="5">
        <f t="shared" si="206"/>
        <v>2.9016697603650844E-6</v>
      </c>
      <c r="AV94" s="5">
        <f t="shared" si="207"/>
        <v>2.3872955733778961E-6</v>
      </c>
      <c r="AW94" s="5">
        <f t="shared" si="208"/>
        <v>4.1884089228747261E-8</v>
      </c>
      <c r="AX94" s="5">
        <f t="shared" si="209"/>
        <v>4.9057752233165365E-2</v>
      </c>
      <c r="AY94" s="5">
        <f t="shared" si="210"/>
        <v>1.4304959524740396E-2</v>
      </c>
      <c r="AZ94" s="5">
        <f t="shared" si="211"/>
        <v>2.0856221258555756E-3</v>
      </c>
      <c r="BA94" s="5">
        <f t="shared" si="212"/>
        <v>2.0271848815022644E-4</v>
      </c>
      <c r="BB94" s="5">
        <f t="shared" si="213"/>
        <v>1.4777887468848897E-5</v>
      </c>
      <c r="BC94" s="5">
        <f t="shared" si="214"/>
        <v>8.6182946621079538E-7</v>
      </c>
      <c r="BD94" s="5">
        <f t="shared" si="215"/>
        <v>2.3739543896146263E-8</v>
      </c>
      <c r="BE94" s="5">
        <f t="shared" si="216"/>
        <v>7.8125097254554074E-8</v>
      </c>
      <c r="BF94" s="5">
        <f t="shared" si="217"/>
        <v>1.2855198161630113E-7</v>
      </c>
      <c r="BG94" s="5">
        <f t="shared" si="218"/>
        <v>1.4101837999324433E-7</v>
      </c>
      <c r="BH94" s="5">
        <f t="shared" si="219"/>
        <v>1.1602028560287889E-7</v>
      </c>
      <c r="BI94" s="5">
        <f t="shared" si="220"/>
        <v>7.6362849563402617E-8</v>
      </c>
      <c r="BJ94" s="8">
        <f t="shared" si="221"/>
        <v>0.87358077655122424</v>
      </c>
      <c r="BK94" s="8">
        <f t="shared" si="222"/>
        <v>7.5919364914767029E-2</v>
      </c>
      <c r="BL94" s="8">
        <f t="shared" si="223"/>
        <v>1.432224940351909E-2</v>
      </c>
      <c r="BM94" s="8">
        <f t="shared" si="224"/>
        <v>0.64377869107719576</v>
      </c>
      <c r="BN94" s="8">
        <f t="shared" si="225"/>
        <v>0.30585368125861806</v>
      </c>
    </row>
    <row r="95" spans="1:66" x14ac:dyDescent="0.25">
      <c r="A95" t="s">
        <v>184</v>
      </c>
      <c r="B95" t="s">
        <v>190</v>
      </c>
      <c r="C95" t="s">
        <v>188</v>
      </c>
      <c r="D95" t="s">
        <v>479</v>
      </c>
      <c r="E95">
        <f>VLOOKUP(A95,home!$A$2:$E$405,3,FALSE)</f>
        <v>1.5952</v>
      </c>
      <c r="F95">
        <f>VLOOKUP(B95,home!$B$2:$E$405,3,FALSE)</f>
        <v>0.62690000000000001</v>
      </c>
      <c r="G95">
        <f>VLOOKUP(C95,away!$B$2:$E$405,4,FALSE)</f>
        <v>1.097</v>
      </c>
      <c r="H95">
        <f>VLOOKUP(A95,away!$A$2:$E$405,3,FALSE)</f>
        <v>1.1429</v>
      </c>
      <c r="I95">
        <f>VLOOKUP(C95,away!$B$2:$E$405,3,FALSE)</f>
        <v>0.65620000000000001</v>
      </c>
      <c r="J95">
        <f>VLOOKUP(B95,home!$B$2:$E$405,4,FALSE)</f>
        <v>2.0415999999999999</v>
      </c>
      <c r="K95" s="3">
        <f t="shared" si="170"/>
        <v>1.09703387536</v>
      </c>
      <c r="L95" s="3">
        <f t="shared" si="171"/>
        <v>1.5311407527680001</v>
      </c>
      <c r="M95" s="5">
        <f t="shared" si="172"/>
        <v>7.2210152391498292E-2</v>
      </c>
      <c r="N95" s="5">
        <f t="shared" si="173"/>
        <v>7.9216983318381534E-2</v>
      </c>
      <c r="O95" s="5">
        <f t="shared" si="174"/>
        <v>0.11056390709021069</v>
      </c>
      <c r="P95" s="5">
        <f t="shared" si="175"/>
        <v>0.1212923514701168</v>
      </c>
      <c r="Q95" s="5">
        <f t="shared" si="176"/>
        <v>4.3451857102046278E-2</v>
      </c>
      <c r="R95" s="5">
        <f t="shared" si="177"/>
        <v>8.4644451965538214E-2</v>
      </c>
      <c r="S95" s="5">
        <f t="shared" si="178"/>
        <v>5.0934093191591347E-2</v>
      </c>
      <c r="T95" s="5">
        <f t="shared" si="179"/>
        <v>6.6530909192394697E-2</v>
      </c>
      <c r="U95" s="5">
        <f t="shared" si="180"/>
        <v>9.2857831167477742E-2</v>
      </c>
      <c r="V95" s="5">
        <f t="shared" si="181"/>
        <v>9.5060747132614254E-3</v>
      </c>
      <c r="W95" s="5">
        <f t="shared" si="182"/>
        <v>1.5889386396082259E-2</v>
      </c>
      <c r="X95" s="5">
        <f t="shared" si="183"/>
        <v>2.432888704751901E-2</v>
      </c>
      <c r="Y95" s="5">
        <f t="shared" si="184"/>
        <v>1.8625475213972953E-2</v>
      </c>
      <c r="Z95" s="5">
        <f t="shared" si="185"/>
        <v>4.3200856633383009E-2</v>
      </c>
      <c r="AA95" s="5">
        <f t="shared" si="186"/>
        <v>4.7392803171391919E-2</v>
      </c>
      <c r="AB95" s="5">
        <f t="shared" si="187"/>
        <v>2.5995755263642884E-2</v>
      </c>
      <c r="AC95" s="5">
        <f t="shared" si="188"/>
        <v>9.9796749230881502E-4</v>
      </c>
      <c r="AD95" s="5">
        <f t="shared" si="189"/>
        <v>4.3577987837966452E-3</v>
      </c>
      <c r="AE95" s="5">
        <f t="shared" si="190"/>
        <v>6.6724033102338711E-3</v>
      </c>
      <c r="AF95" s="5">
        <f t="shared" si="191"/>
        <v>5.1081943136015925E-3</v>
      </c>
      <c r="AG95" s="5">
        <f t="shared" si="192"/>
        <v>2.6071214955377202E-3</v>
      </c>
      <c r="AH95" s="5">
        <f t="shared" si="193"/>
        <v>1.6536648036465131E-2</v>
      </c>
      <c r="AI95" s="5">
        <f t="shared" si="194"/>
        <v>1.8141263080907674E-2</v>
      </c>
      <c r="AJ95" s="5">
        <f t="shared" si="195"/>
        <v>9.9507900707867178E-3</v>
      </c>
      <c r="AK95" s="5">
        <f t="shared" si="196"/>
        <v>3.638784598082988E-3</v>
      </c>
      <c r="AL95" s="5">
        <f t="shared" si="197"/>
        <v>6.7051969743314504E-5</v>
      </c>
      <c r="AM95" s="5">
        <f t="shared" si="198"/>
        <v>9.5613057756550597E-4</v>
      </c>
      <c r="AN95" s="5">
        <f t="shared" si="199"/>
        <v>1.4639704922781514E-3</v>
      </c>
      <c r="AO95" s="5">
        <f t="shared" si="200"/>
        <v>1.1207724407884543E-3</v>
      </c>
      <c r="AP95" s="5">
        <f t="shared" si="201"/>
        <v>5.7202011955682095E-4</v>
      </c>
      <c r="AQ95" s="5">
        <f t="shared" si="202"/>
        <v>2.1896082911416811E-4</v>
      </c>
      <c r="AR95" s="5">
        <f t="shared" si="203"/>
        <v>5.0639871445625345E-3</v>
      </c>
      <c r="AS95" s="5">
        <f t="shared" si="204"/>
        <v>5.5553654419726569E-3</v>
      </c>
      <c r="AT95" s="5">
        <f t="shared" si="205"/>
        <v>3.0472120399241409E-3</v>
      </c>
      <c r="AU95" s="5">
        <f t="shared" si="206"/>
        <v>1.1142982777338775E-3</v>
      </c>
      <c r="AV95" s="5">
        <f t="shared" si="207"/>
        <v>3.0560573948234225E-4</v>
      </c>
      <c r="AW95" s="5">
        <f t="shared" si="208"/>
        <v>3.1285578779898639E-6</v>
      </c>
      <c r="AX95" s="5">
        <f t="shared" si="209"/>
        <v>1.7481793880948026E-4</v>
      </c>
      <c r="AY95" s="5">
        <f t="shared" si="210"/>
        <v>2.6767087042609775E-4</v>
      </c>
      <c r="AZ95" s="5">
        <f t="shared" si="211"/>
        <v>2.0492088901914059E-4</v>
      </c>
      <c r="BA95" s="5">
        <f t="shared" si="212"/>
        <v>1.0458757475688491E-4</v>
      </c>
      <c r="BB95" s="5">
        <f t="shared" si="213"/>
        <v>4.0034574485859074E-5</v>
      </c>
      <c r="BC95" s="5">
        <f t="shared" si="214"/>
        <v>1.2259713703004957E-5</v>
      </c>
      <c r="BD95" s="5">
        <f t="shared" si="215"/>
        <v>1.2922795147554929E-3</v>
      </c>
      <c r="BE95" s="5">
        <f t="shared" si="216"/>
        <v>1.4176744041205585E-3</v>
      </c>
      <c r="BF95" s="5">
        <f t="shared" si="217"/>
        <v>7.7761842277552736E-4</v>
      </c>
      <c r="BG95" s="5">
        <f t="shared" si="218"/>
        <v>2.8435791729625599E-4</v>
      </c>
      <c r="BH95" s="5">
        <f t="shared" si="219"/>
        <v>7.798756700020251E-5</v>
      </c>
      <c r="BI95" s="5">
        <f t="shared" si="220"/>
        <v>1.7111000571225964E-5</v>
      </c>
      <c r="BJ95" s="8">
        <f t="shared" si="221"/>
        <v>0.27192516219407009</v>
      </c>
      <c r="BK95" s="8">
        <f t="shared" si="222"/>
        <v>0.25527536209894613</v>
      </c>
      <c r="BL95" s="8">
        <f t="shared" si="223"/>
        <v>0.42867573191469882</v>
      </c>
      <c r="BM95" s="8">
        <f t="shared" si="224"/>
        <v>0.48743286719075818</v>
      </c>
      <c r="BN95" s="8">
        <f t="shared" si="225"/>
        <v>0.51137970333779181</v>
      </c>
    </row>
    <row r="96" spans="1:66" x14ac:dyDescent="0.25">
      <c r="A96" t="s">
        <v>184</v>
      </c>
      <c r="B96" t="s">
        <v>186</v>
      </c>
      <c r="C96" t="s">
        <v>268</v>
      </c>
      <c r="D96" t="s">
        <v>479</v>
      </c>
      <c r="E96">
        <f>VLOOKUP(A96,home!$A$2:$E$405,3,FALSE)</f>
        <v>1.5952</v>
      </c>
      <c r="F96">
        <f>VLOOKUP(B96,home!$B$2:$E$405,3,FALSE)</f>
        <v>0.78359999999999996</v>
      </c>
      <c r="G96">
        <f>VLOOKUP(C96,away!$B$2:$E$405,4,FALSE)</f>
        <v>1.4626999999999999</v>
      </c>
      <c r="H96">
        <f>VLOOKUP(A96,away!$A$2:$E$405,3,FALSE)</f>
        <v>1.1429</v>
      </c>
      <c r="I96">
        <f>VLOOKUP(C96,away!$B$2:$E$405,3,FALSE)</f>
        <v>1.1666000000000001</v>
      </c>
      <c r="J96">
        <f>VLOOKUP(B96,home!$B$2:$E$405,4,FALSE)</f>
        <v>0.65620000000000001</v>
      </c>
      <c r="K96" s="3">
        <f t="shared" si="170"/>
        <v>1.8283731277439998</v>
      </c>
      <c r="L96" s="3">
        <f t="shared" si="171"/>
        <v>0.87491614526799999</v>
      </c>
      <c r="M96" s="5">
        <f t="shared" si="172"/>
        <v>6.6984818621021541E-2</v>
      </c>
      <c r="N96" s="5">
        <f t="shared" si="173"/>
        <v>0.12247324233348168</v>
      </c>
      <c r="O96" s="5">
        <f t="shared" si="174"/>
        <v>5.8606099299380314E-2</v>
      </c>
      <c r="P96" s="5">
        <f t="shared" si="175"/>
        <v>0.10715381708088344</v>
      </c>
      <c r="Q96" s="5">
        <f t="shared" si="176"/>
        <v>0.11196339257510839</v>
      </c>
      <c r="R96" s="5">
        <f t="shared" si="177"/>
        <v>2.5637711244103727E-2</v>
      </c>
      <c r="S96" s="5">
        <f t="shared" si="178"/>
        <v>4.2852771536057051E-2</v>
      </c>
      <c r="T96" s="5">
        <f t="shared" si="179"/>
        <v>9.7958579842941651E-2</v>
      </c>
      <c r="U96" s="5">
        <f t="shared" si="180"/>
        <v>4.6875302295579444E-2</v>
      </c>
      <c r="V96" s="5">
        <f t="shared" si="181"/>
        <v>7.6167143161243421E-3</v>
      </c>
      <c r="W96" s="5">
        <f t="shared" si="182"/>
        <v>6.8236952758460076E-2</v>
      </c>
      <c r="X96" s="5">
        <f t="shared" si="183"/>
        <v>5.9701611672266508E-2</v>
      </c>
      <c r="Y96" s="5">
        <f t="shared" si="184"/>
        <v>2.6116951975293221E-2</v>
      </c>
      <c r="Z96" s="5">
        <f t="shared" si="185"/>
        <v>7.4769491650617664E-3</v>
      </c>
      <c r="AA96" s="5">
        <f t="shared" si="186"/>
        <v>1.3670652930906871E-2</v>
      </c>
      <c r="AB96" s="5">
        <f t="shared" si="187"/>
        <v>1.2497527228792438E-2</v>
      </c>
      <c r="AC96" s="5">
        <f t="shared" si="188"/>
        <v>7.6151584548293642E-4</v>
      </c>
      <c r="AD96" s="5">
        <f t="shared" si="189"/>
        <v>3.119065268567631E-2</v>
      </c>
      <c r="AE96" s="5">
        <f t="shared" si="190"/>
        <v>2.728920561614491E-2</v>
      </c>
      <c r="AF96" s="5">
        <f t="shared" si="191"/>
        <v>1.1937883292551679E-2</v>
      </c>
      <c r="AG96" s="5">
        <f t="shared" si="192"/>
        <v>3.4815489443261924E-3</v>
      </c>
      <c r="AH96" s="5">
        <f t="shared" si="193"/>
        <v>1.6354258854651572E-3</v>
      </c>
      <c r="AI96" s="5">
        <f t="shared" si="194"/>
        <v>2.9901687414014299E-3</v>
      </c>
      <c r="AJ96" s="5">
        <f t="shared" si="195"/>
        <v>2.7335720870992363E-3</v>
      </c>
      <c r="AK96" s="5">
        <f t="shared" si="196"/>
        <v>1.6659965822677745E-3</v>
      </c>
      <c r="AL96" s="5">
        <f t="shared" si="197"/>
        <v>4.8727058632634659E-5</v>
      </c>
      <c r="AM96" s="5">
        <f t="shared" si="198"/>
        <v>1.1405630241457354E-2</v>
      </c>
      <c r="AN96" s="5">
        <f t="shared" si="199"/>
        <v>9.9789700452079973E-3</v>
      </c>
      <c r="AO96" s="5">
        <f t="shared" si="200"/>
        <v>4.3653810028491096E-3</v>
      </c>
      <c r="AP96" s="5">
        <f t="shared" si="201"/>
        <v>1.2731141065462999E-3</v>
      </c>
      <c r="AQ96" s="5">
        <f t="shared" si="202"/>
        <v>2.7846702164645054E-4</v>
      </c>
      <c r="AR96" s="5">
        <f t="shared" si="203"/>
        <v>2.8617210231653633E-4</v>
      </c>
      <c r="AS96" s="5">
        <f t="shared" si="204"/>
        <v>5.2322938178556145E-4</v>
      </c>
      <c r="AT96" s="5">
        <f t="shared" si="205"/>
        <v>4.7832927065141328E-4</v>
      </c>
      <c r="AU96" s="5">
        <f t="shared" si="206"/>
        <v>2.9152146155747685E-4</v>
      </c>
      <c r="AV96" s="5">
        <f t="shared" si="207"/>
        <v>1.3325250161808658E-4</v>
      </c>
      <c r="AW96" s="5">
        <f t="shared" si="208"/>
        <v>2.1652046750204653E-6</v>
      </c>
      <c r="AX96" s="5">
        <f t="shared" si="209"/>
        <v>3.475624639744157E-3</v>
      </c>
      <c r="AY96" s="5">
        <f t="shared" si="210"/>
        <v>3.040880112203439E-3</v>
      </c>
      <c r="AZ96" s="5">
        <f t="shared" si="211"/>
        <v>1.3302575529955778E-3</v>
      </c>
      <c r="BA96" s="5">
        <f t="shared" si="212"/>
        <v>3.8795460349351117E-4</v>
      </c>
      <c r="BB96" s="5">
        <f t="shared" si="213"/>
        <v>8.485693655687951E-5</v>
      </c>
      <c r="BC96" s="5">
        <f t="shared" si="214"/>
        <v>1.4848540766319255E-5</v>
      </c>
      <c r="BD96" s="5">
        <f t="shared" si="215"/>
        <v>4.1729432107003925E-5</v>
      </c>
      <c r="BE96" s="5">
        <f t="shared" si="216"/>
        <v>7.6296972300463655E-5</v>
      </c>
      <c r="BF96" s="5">
        <f t="shared" si="217"/>
        <v>6.9749666941198041E-5</v>
      </c>
      <c r="BG96" s="5">
        <f t="shared" si="218"/>
        <v>4.2509472234793501E-5</v>
      </c>
      <c r="BH96" s="5">
        <f t="shared" si="219"/>
        <v>1.9430794177169034E-5</v>
      </c>
      <c r="BI96" s="5">
        <f t="shared" si="220"/>
        <v>7.1053483848520878E-6</v>
      </c>
      <c r="BJ96" s="8">
        <f t="shared" si="221"/>
        <v>0.59598600649971767</v>
      </c>
      <c r="BK96" s="8">
        <f t="shared" si="222"/>
        <v>0.22845924457040534</v>
      </c>
      <c r="BL96" s="8">
        <f t="shared" si="223"/>
        <v>0.16828178269907093</v>
      </c>
      <c r="BM96" s="8">
        <f t="shared" si="224"/>
        <v>0.50434618687274835</v>
      </c>
      <c r="BN96" s="8">
        <f t="shared" si="225"/>
        <v>0.49281908115397915</v>
      </c>
    </row>
    <row r="97" spans="1:66" x14ac:dyDescent="0.25">
      <c r="A97" t="s">
        <v>184</v>
      </c>
      <c r="B97" t="s">
        <v>193</v>
      </c>
      <c r="C97" t="s">
        <v>189</v>
      </c>
      <c r="D97" t="s">
        <v>479</v>
      </c>
      <c r="E97">
        <f>VLOOKUP(A97,home!$A$2:$E$405,3,FALSE)</f>
        <v>1.5952</v>
      </c>
      <c r="F97">
        <f>VLOOKUP(B97,home!$B$2:$E$405,3,FALSE)</f>
        <v>0.47020000000000001</v>
      </c>
      <c r="G97">
        <f>VLOOKUP(C97,away!$B$2:$E$405,4,FALSE)</f>
        <v>0.62690000000000001</v>
      </c>
      <c r="H97">
        <f>VLOOKUP(A97,away!$A$2:$E$405,3,FALSE)</f>
        <v>1.1429</v>
      </c>
      <c r="I97">
        <f>VLOOKUP(C97,away!$B$2:$E$405,3,FALSE)</f>
        <v>0.58330000000000004</v>
      </c>
      <c r="J97">
        <f>VLOOKUP(B97,home!$B$2:$E$405,4,FALSE)</f>
        <v>0.4375</v>
      </c>
      <c r="K97" s="3">
        <f t="shared" si="170"/>
        <v>0.47021451977600004</v>
      </c>
      <c r="L97" s="3">
        <f t="shared" si="171"/>
        <v>0.291660936875</v>
      </c>
      <c r="M97" s="5">
        <f t="shared" si="172"/>
        <v>0.46679016085536151</v>
      </c>
      <c r="N97" s="5">
        <f t="shared" si="173"/>
        <v>0.21949151132276565</v>
      </c>
      <c r="O97" s="5">
        <f t="shared" si="174"/>
        <v>0.13614445563910668</v>
      </c>
      <c r="P97" s="5">
        <f t="shared" si="175"/>
        <v>6.4017099828507493E-2</v>
      </c>
      <c r="Q97" s="5">
        <f t="shared" si="176"/>
        <v>5.1604047795771352E-2</v>
      </c>
      <c r="R97" s="5">
        <f t="shared" si="177"/>
        <v>1.985400974101937E-2</v>
      </c>
      <c r="S97" s="5">
        <f t="shared" si="178"/>
        <v>2.1948775992532911E-3</v>
      </c>
      <c r="T97" s="5">
        <f t="shared" si="179"/>
        <v>1.5050884926656951E-2</v>
      </c>
      <c r="U97" s="5">
        <f t="shared" si="180"/>
        <v>9.3356436560014504E-3</v>
      </c>
      <c r="V97" s="5">
        <f t="shared" si="181"/>
        <v>3.3445839305152609E-5</v>
      </c>
      <c r="W97" s="5">
        <f t="shared" si="182"/>
        <v>8.088324184262129E-3</v>
      </c>
      <c r="X97" s="5">
        <f t="shared" si="183"/>
        <v>2.3590482093306126E-3</v>
      </c>
      <c r="Y97" s="5">
        <f t="shared" si="184"/>
        <v>3.4402110543332881E-4</v>
      </c>
      <c r="Z97" s="5">
        <f t="shared" si="185"/>
        <v>1.9302130272636951E-3</v>
      </c>
      <c r="AA97" s="5">
        <f t="shared" si="186"/>
        <v>9.0761419168017775E-4</v>
      </c>
      <c r="AB97" s="5">
        <f t="shared" si="187"/>
        <v>2.1338668564138856E-4</v>
      </c>
      <c r="AC97" s="5">
        <f t="shared" si="188"/>
        <v>2.8667935471834149E-7</v>
      </c>
      <c r="AD97" s="5">
        <f t="shared" si="189"/>
        <v>9.5081186802385578E-4</v>
      </c>
      <c r="AE97" s="5">
        <f t="shared" si="190"/>
        <v>2.7731468021970665E-4</v>
      </c>
      <c r="AF97" s="5">
        <f t="shared" si="191"/>
        <v>4.0440929721035333E-5</v>
      </c>
      <c r="AG97" s="5">
        <f t="shared" si="192"/>
        <v>3.9316798168443991E-6</v>
      </c>
      <c r="AH97" s="5">
        <f t="shared" si="193"/>
        <v>1.4074193497501481E-4</v>
      </c>
      <c r="AI97" s="5">
        <f t="shared" si="194"/>
        <v>6.6178901366621616E-5</v>
      </c>
      <c r="AJ97" s="5">
        <f t="shared" si="195"/>
        <v>1.5559140162704625E-5</v>
      </c>
      <c r="AK97" s="5">
        <f t="shared" si="196"/>
        <v>2.4387112065778775E-6</v>
      </c>
      <c r="AL97" s="5">
        <f t="shared" si="197"/>
        <v>1.5726450477145186E-9</v>
      </c>
      <c r="AM97" s="5">
        <f t="shared" si="198"/>
        <v>8.9417109184031799E-5</v>
      </c>
      <c r="AN97" s="5">
        <f t="shared" si="199"/>
        <v>2.6079477837268884E-5</v>
      </c>
      <c r="AO97" s="5">
        <f t="shared" si="200"/>
        <v>3.8031824696143205E-6</v>
      </c>
      <c r="AP97" s="5">
        <f t="shared" si="201"/>
        <v>3.6974658739809632E-7</v>
      </c>
      <c r="AQ97" s="5">
        <f t="shared" si="202"/>
        <v>2.696015902171571E-8</v>
      </c>
      <c r="AR97" s="5">
        <f t="shared" si="203"/>
        <v>8.2097849224826359E-6</v>
      </c>
      <c r="AS97" s="5">
        <f t="shared" si="204"/>
        <v>3.8603600747894179E-6</v>
      </c>
      <c r="AT97" s="5">
        <f t="shared" si="205"/>
        <v>9.0759867936477482E-7</v>
      </c>
      <c r="AU97" s="5">
        <f t="shared" si="206"/>
        <v>1.4225535905561317E-7</v>
      </c>
      <c r="AV97" s="5">
        <f t="shared" si="207"/>
        <v>1.6722633835974398E-8</v>
      </c>
      <c r="AW97" s="5">
        <f t="shared" si="208"/>
        <v>5.9910440527296429E-12</v>
      </c>
      <c r="AX97" s="5">
        <f t="shared" si="209"/>
        <v>7.0075371757879457E-6</v>
      </c>
      <c r="AY97" s="5">
        <f t="shared" si="210"/>
        <v>2.0438248578767038E-6</v>
      </c>
      <c r="AZ97" s="5">
        <f t="shared" si="211"/>
        <v>2.9805193642836662E-7</v>
      </c>
      <c r="BA97" s="5">
        <f t="shared" si="212"/>
        <v>2.897670233870178E-8</v>
      </c>
      <c r="BB97" s="5">
        <f t="shared" si="213"/>
        <v>2.1128430379134413E-9</v>
      </c>
      <c r="BC97" s="5">
        <f t="shared" si="214"/>
        <v>1.2324675598153118E-10</v>
      </c>
      <c r="BD97" s="5">
        <f t="shared" si="215"/>
        <v>3.9907892700558869E-7</v>
      </c>
      <c r="BE97" s="5">
        <f t="shared" si="216"/>
        <v>1.8765270601465429E-7</v>
      </c>
      <c r="BF97" s="5">
        <f t="shared" si="217"/>
        <v>4.4118513521673781E-8</v>
      </c>
      <c r="BG97" s="5">
        <f t="shared" si="218"/>
        <v>6.9150552162749353E-9</v>
      </c>
      <c r="BH97" s="5">
        <f t="shared" si="219"/>
        <v>8.1288984193631048E-10</v>
      </c>
      <c r="BI97" s="5">
        <f t="shared" si="220"/>
        <v>7.6446521331374195E-11</v>
      </c>
      <c r="BJ97" s="8">
        <f t="shared" si="221"/>
        <v>0.29833941380500101</v>
      </c>
      <c r="BK97" s="8">
        <f t="shared" si="222"/>
        <v>0.53303791619928509</v>
      </c>
      <c r="BL97" s="8">
        <f t="shared" si="223"/>
        <v>0.16669380397736763</v>
      </c>
      <c r="BM97" s="8">
        <f t="shared" si="224"/>
        <v>4.2098018007518556E-2</v>
      </c>
      <c r="BN97" s="8">
        <f t="shared" si="225"/>
        <v>0.95790128518253204</v>
      </c>
    </row>
    <row r="98" spans="1:66" x14ac:dyDescent="0.25">
      <c r="A98" t="s">
        <v>10</v>
      </c>
      <c r="B98" t="s">
        <v>211</v>
      </c>
      <c r="C98" t="s">
        <v>39</v>
      </c>
      <c r="D98" t="s">
        <v>480</v>
      </c>
      <c r="E98">
        <f>VLOOKUP(A98,home!$A$2:$E$405,3,FALSE)</f>
        <v>1.5185</v>
      </c>
      <c r="F98">
        <f>VLOOKUP(B98,home!$B$2:$E$405,3,FALSE)</f>
        <v>1.8439000000000001</v>
      </c>
      <c r="G98">
        <f>VLOOKUP(C98,away!$B$2:$E$405,4,FALSE)</f>
        <v>0.82320000000000004</v>
      </c>
      <c r="H98">
        <f>VLOOKUP(A98,away!$A$2:$E$405,3,FALSE)</f>
        <v>1.4074</v>
      </c>
      <c r="I98">
        <f>VLOOKUP(C98,away!$B$2:$E$405,3,FALSE)</f>
        <v>0.3553</v>
      </c>
      <c r="J98">
        <f>VLOOKUP(B98,home!$B$2:$E$405,4,FALSE)</f>
        <v>0.71050000000000002</v>
      </c>
      <c r="K98" s="3">
        <f t="shared" si="170"/>
        <v>2.3049288418800002</v>
      </c>
      <c r="L98" s="3">
        <f t="shared" si="171"/>
        <v>0.35528497080999999</v>
      </c>
      <c r="M98" s="5">
        <f t="shared" si="172"/>
        <v>6.993326752596124E-2</v>
      </c>
      <c r="N98" s="5">
        <f t="shared" si="173"/>
        <v>0.16119120532749806</v>
      </c>
      <c r="O98" s="5">
        <f t="shared" si="174"/>
        <v>2.4846238911609055E-2</v>
      </c>
      <c r="P98" s="5">
        <f t="shared" si="175"/>
        <v>5.7268812679608858E-2</v>
      </c>
      <c r="Q98" s="5">
        <f t="shared" si="176"/>
        <v>0.18576712910837576</v>
      </c>
      <c r="R98" s="5">
        <f t="shared" si="177"/>
        <v>4.4137476332246533E-3</v>
      </c>
      <c r="S98" s="5">
        <f t="shared" si="178"/>
        <v>1.172445183014866E-2</v>
      </c>
      <c r="T98" s="5">
        <f t="shared" si="179"/>
        <v>6.6000269042726767E-2</v>
      </c>
      <c r="U98" s="5">
        <f t="shared" si="180"/>
        <v>1.0173374220599092E-2</v>
      </c>
      <c r="V98" s="5">
        <f t="shared" si="181"/>
        <v>1.0668034119218981E-3</v>
      </c>
      <c r="W98" s="5">
        <f t="shared" si="182"/>
        <v>0.14272667125171365</v>
      </c>
      <c r="X98" s="5">
        <f t="shared" si="183"/>
        <v>5.0708641229473543E-2</v>
      </c>
      <c r="Y98" s="5">
        <f t="shared" si="184"/>
        <v>9.0080090595141323E-3</v>
      </c>
      <c r="Z98" s="5">
        <f t="shared" si="185"/>
        <v>5.2271273301097597E-4</v>
      </c>
      <c r="AA98" s="5">
        <f t="shared" si="186"/>
        <v>1.2048156543349184E-3</v>
      </c>
      <c r="AB98" s="5">
        <f t="shared" si="187"/>
        <v>1.3885071754125395E-3</v>
      </c>
      <c r="AC98" s="5">
        <f t="shared" si="188"/>
        <v>5.4600770603063428E-5</v>
      </c>
      <c r="AD98" s="5">
        <f t="shared" si="189"/>
        <v>8.2243705268399997E-2</v>
      </c>
      <c r="AE98" s="5">
        <f t="shared" si="190"/>
        <v>2.9219952425589727E-2</v>
      </c>
      <c r="AF98" s="5">
        <f t="shared" si="191"/>
        <v>5.1907049722976165E-3</v>
      </c>
      <c r="AG98" s="5">
        <f t="shared" si="192"/>
        <v>6.1472648818869358E-4</v>
      </c>
      <c r="AH98" s="5">
        <f t="shared" si="193"/>
        <v>4.6427994522454957E-5</v>
      </c>
      <c r="AI98" s="5">
        <f t="shared" si="194"/>
        <v>1.070132236454531E-4</v>
      </c>
      <c r="AJ98" s="5">
        <f t="shared" si="195"/>
        <v>1.2332893282147986E-4</v>
      </c>
      <c r="AK98" s="5">
        <f t="shared" si="196"/>
        <v>9.4754804766169958E-5</v>
      </c>
      <c r="AL98" s="5">
        <f t="shared" si="197"/>
        <v>1.7885172047299694E-6</v>
      </c>
      <c r="AM98" s="5">
        <f t="shared" si="198"/>
        <v>3.7913177667242656E-2</v>
      </c>
      <c r="AN98" s="5">
        <f t="shared" si="199"/>
        <v>1.3469982220820647E-2</v>
      </c>
      <c r="AO98" s="5">
        <f t="shared" si="200"/>
        <v>2.3928411200677406E-3</v>
      </c>
      <c r="AP98" s="5">
        <f t="shared" si="201"/>
        <v>2.83380162498745E-4</v>
      </c>
      <c r="AQ98" s="5">
        <f t="shared" si="202"/>
        <v>2.5170178190374909E-5</v>
      </c>
      <c r="AR98" s="5">
        <f t="shared" si="203"/>
        <v>3.2990337357354497E-6</v>
      </c>
      <c r="AS98" s="5">
        <f t="shared" si="204"/>
        <v>7.60403800783176E-6</v>
      </c>
      <c r="AT98" s="5">
        <f t="shared" si="205"/>
        <v>8.7633832595015843E-6</v>
      </c>
      <c r="AU98" s="5">
        <f t="shared" si="206"/>
        <v>6.7329916090911883E-6</v>
      </c>
      <c r="AV98" s="5">
        <f t="shared" si="207"/>
        <v>3.8797666379825791E-6</v>
      </c>
      <c r="AW98" s="5">
        <f t="shared" si="208"/>
        <v>4.0684125021961816E-8</v>
      </c>
      <c r="AX98" s="5">
        <f t="shared" si="209"/>
        <v>1.4564529448758055E-2</v>
      </c>
      <c r="AY98" s="5">
        <f t="shared" si="210"/>
        <v>5.1745584200633896E-3</v>
      </c>
      <c r="AZ98" s="5">
        <f t="shared" si="211"/>
        <v>9.1922141861343028E-4</v>
      </c>
      <c r="BA98" s="5">
        <f t="shared" si="212"/>
        <v>1.0886185162666647E-4</v>
      </c>
      <c r="BB98" s="5">
        <f t="shared" si="213"/>
        <v>9.6692449443756838E-6</v>
      </c>
      <c r="BC98" s="5">
        <f t="shared" si="214"/>
        <v>6.8706748156345091E-7</v>
      </c>
      <c r="BD98" s="5">
        <f t="shared" si="215"/>
        <v>1.9534951741699578E-7</v>
      </c>
      <c r="BE98" s="5">
        <f t="shared" si="216"/>
        <v>4.5026673694177304E-7</v>
      </c>
      <c r="BF98" s="5">
        <f t="shared" si="217"/>
        <v>5.1891639425814397E-7</v>
      </c>
      <c r="BG98" s="5">
        <f t="shared" si="218"/>
        <v>3.986884545499897E-7</v>
      </c>
      <c r="BH98" s="5">
        <f t="shared" si="219"/>
        <v>2.2973712945420877E-7</v>
      </c>
      <c r="BI98" s="5">
        <f t="shared" si="220"/>
        <v>1.0590554714594503E-7</v>
      </c>
      <c r="BJ98" s="8">
        <f t="shared" si="221"/>
        <v>0.8075330929740856</v>
      </c>
      <c r="BK98" s="8">
        <f t="shared" si="222"/>
        <v>0.14522428315551186</v>
      </c>
      <c r="BL98" s="8">
        <f t="shared" si="223"/>
        <v>4.2430386627965722E-2</v>
      </c>
      <c r="BM98" s="8">
        <f t="shared" si="224"/>
        <v>0.4871155565683582</v>
      </c>
      <c r="BN98" s="8">
        <f t="shared" si="225"/>
        <v>0.50342040118627762</v>
      </c>
    </row>
    <row r="99" spans="1:66" x14ac:dyDescent="0.25">
      <c r="A99" t="s">
        <v>10</v>
      </c>
      <c r="B99" t="s">
        <v>11</v>
      </c>
      <c r="C99" t="s">
        <v>214</v>
      </c>
      <c r="D99" t="s">
        <v>480</v>
      </c>
      <c r="E99">
        <f>VLOOKUP(A99,home!$A$2:$E$405,3,FALSE)</f>
        <v>1.5185</v>
      </c>
      <c r="F99">
        <f>VLOOKUP(B99,home!$B$2:$E$405,3,FALSE)</f>
        <v>0.52680000000000005</v>
      </c>
      <c r="G99">
        <f>VLOOKUP(C99,away!$B$2:$E$405,4,FALSE)</f>
        <v>0.7903</v>
      </c>
      <c r="H99">
        <f>VLOOKUP(A99,away!$A$2:$E$405,3,FALSE)</f>
        <v>1.4074</v>
      </c>
      <c r="I99">
        <f>VLOOKUP(C99,away!$B$2:$E$405,3,FALSE)</f>
        <v>1.2789999999999999</v>
      </c>
      <c r="J99">
        <f>VLOOKUP(B99,home!$B$2:$E$405,4,FALSE)</f>
        <v>1.1368</v>
      </c>
      <c r="K99" s="3">
        <f t="shared" si="170"/>
        <v>0.63219716574000007</v>
      </c>
      <c r="L99" s="3">
        <f t="shared" si="171"/>
        <v>2.0463134372799998</v>
      </c>
      <c r="M99" s="5">
        <f t="shared" si="172"/>
        <v>6.8665347993721093E-2</v>
      </c>
      <c r="N99" s="5">
        <f t="shared" si="173"/>
        <v>4.3410038386181286E-2</v>
      </c>
      <c r="O99" s="5">
        <f t="shared" si="174"/>
        <v>0.14051082427505873</v>
      </c>
      <c r="P99" s="5">
        <f t="shared" si="175"/>
        <v>8.8830544862483346E-2</v>
      </c>
      <c r="Q99" s="5">
        <f t="shared" si="176"/>
        <v>1.3721851616204204E-2</v>
      </c>
      <c r="R99" s="5">
        <f t="shared" si="177"/>
        <v>0.14376459389867077</v>
      </c>
      <c r="S99" s="5">
        <f t="shared" si="178"/>
        <v>2.8729431697073843E-2</v>
      </c>
      <c r="T99" s="5">
        <f t="shared" si="179"/>
        <v>2.807920934660094E-2</v>
      </c>
      <c r="U99" s="5">
        <f t="shared" si="180"/>
        <v>9.0887568796501783E-2</v>
      </c>
      <c r="V99" s="5">
        <f t="shared" si="181"/>
        <v>4.1296117826967165E-3</v>
      </c>
      <c r="W99" s="5">
        <f t="shared" si="182"/>
        <v>2.8916385668230462E-3</v>
      </c>
      <c r="X99" s="5">
        <f t="shared" si="183"/>
        <v>5.9171988550470785E-3</v>
      </c>
      <c r="Y99" s="5">
        <f t="shared" si="184"/>
        <v>6.054221764070335E-3</v>
      </c>
      <c r="Z99" s="5">
        <f t="shared" si="185"/>
        <v>9.8062473433317407E-2</v>
      </c>
      <c r="AA99" s="5">
        <f t="shared" si="186"/>
        <v>6.1994817769997324E-2</v>
      </c>
      <c r="AB99" s="5">
        <f t="shared" si="187"/>
        <v>1.9596474042380047E-2</v>
      </c>
      <c r="AC99" s="5">
        <f t="shared" si="188"/>
        <v>3.3389809729885962E-4</v>
      </c>
      <c r="AD99" s="5">
        <f t="shared" si="189"/>
        <v>4.5702142657250134E-4</v>
      </c>
      <c r="AE99" s="5">
        <f t="shared" si="190"/>
        <v>9.3520908632018407E-4</v>
      </c>
      <c r="AF99" s="5">
        <f t="shared" si="191"/>
        <v>9.5686546000167227E-4</v>
      </c>
      <c r="AG99" s="5">
        <f t="shared" si="192"/>
        <v>6.5268221615684321E-4</v>
      </c>
      <c r="AH99" s="5">
        <f t="shared" si="193"/>
        <v>5.0166639269877626E-2</v>
      </c>
      <c r="AI99" s="5">
        <f t="shared" si="194"/>
        <v>3.1715207161117628E-2</v>
      </c>
      <c r="AJ99" s="5">
        <f t="shared" si="195"/>
        <v>1.0025132039057758E-2</v>
      </c>
      <c r="AK99" s="5">
        <f t="shared" si="196"/>
        <v>2.1126200204205276E-3</v>
      </c>
      <c r="AL99" s="5">
        <f t="shared" si="197"/>
        <v>1.7278205545141274E-5</v>
      </c>
      <c r="AM99" s="5">
        <f t="shared" si="198"/>
        <v>5.7785530112317395E-5</v>
      </c>
      <c r="AN99" s="5">
        <f t="shared" si="199"/>
        <v>1.1824730674918311E-4</v>
      </c>
      <c r="AO99" s="5">
        <f t="shared" si="200"/>
        <v>1.2098552636151174E-4</v>
      </c>
      <c r="AP99" s="5">
        <f t="shared" si="201"/>
        <v>8.2524769436651693E-5</v>
      </c>
      <c r="AQ99" s="5">
        <f t="shared" si="202"/>
        <v>4.221788615166357E-5</v>
      </c>
      <c r="AR99" s="5">
        <f t="shared" si="203"/>
        <v>2.0531333608225819E-2</v>
      </c>
      <c r="AS99" s="5">
        <f t="shared" si="204"/>
        <v>1.2979850915982773E-2</v>
      </c>
      <c r="AT99" s="5">
        <f t="shared" si="205"/>
        <v>4.1029124804060259E-3</v>
      </c>
      <c r="AU99" s="5">
        <f t="shared" si="206"/>
        <v>8.6461654713065438E-4</v>
      </c>
      <c r="AV99" s="5">
        <f t="shared" si="207"/>
        <v>1.366520326369762E-4</v>
      </c>
      <c r="AW99" s="5">
        <f t="shared" si="208"/>
        <v>6.2089882211574062E-7</v>
      </c>
      <c r="AX99" s="5">
        <f t="shared" si="209"/>
        <v>6.0886413929650778E-6</v>
      </c>
      <c r="AY99" s="5">
        <f t="shared" si="210"/>
        <v>1.2459268697203653E-5</v>
      </c>
      <c r="AZ99" s="5">
        <f t="shared" si="211"/>
        <v>1.274778447688496E-5</v>
      </c>
      <c r="BA99" s="5">
        <f t="shared" si="212"/>
        <v>8.6953208901996937E-6</v>
      </c>
      <c r="BB99" s="5">
        <f t="shared" si="213"/>
        <v>4.4483379947692827E-6</v>
      </c>
      <c r="BC99" s="5">
        <f t="shared" si="214"/>
        <v>1.8205387624519103E-6</v>
      </c>
      <c r="BD99" s="5">
        <f t="shared" si="215"/>
        <v>7.0022573079651556E-3</v>
      </c>
      <c r="BE99" s="5">
        <f t="shared" si="216"/>
        <v>4.4268072238777744E-3</v>
      </c>
      <c r="BF99" s="5">
        <f t="shared" si="217"/>
        <v>1.3993074901064433E-3</v>
      </c>
      <c r="BG99" s="5">
        <f t="shared" si="218"/>
        <v>2.9487940974801558E-4</v>
      </c>
      <c r="BH99" s="5">
        <f t="shared" si="219"/>
        <v>4.66054817694449E-5</v>
      </c>
      <c r="BI99" s="5">
        <f t="shared" si="220"/>
        <v>5.8927706965180624E-6</v>
      </c>
      <c r="BJ99" s="8">
        <f t="shared" si="221"/>
        <v>0.10354395763500392</v>
      </c>
      <c r="BK99" s="8">
        <f t="shared" si="222"/>
        <v>0.1907185719075162</v>
      </c>
      <c r="BL99" s="8">
        <f t="shared" si="223"/>
        <v>0.60256499254162788</v>
      </c>
      <c r="BM99" s="8">
        <f t="shared" si="224"/>
        <v>0.49597495611527076</v>
      </c>
      <c r="BN99" s="8">
        <f t="shared" si="225"/>
        <v>0.49890320103231944</v>
      </c>
    </row>
    <row r="100" spans="1:66" s="14" customFormat="1" x14ac:dyDescent="0.25">
      <c r="A100" t="s">
        <v>10</v>
      </c>
      <c r="B100" t="s">
        <v>38</v>
      </c>
      <c r="C100" t="s">
        <v>213</v>
      </c>
      <c r="D100" t="s">
        <v>480</v>
      </c>
      <c r="E100">
        <f>VLOOKUP(A100,home!$A$2:$E$405,3,FALSE)</f>
        <v>1.5185</v>
      </c>
      <c r="F100">
        <f>VLOOKUP(B100,home!$B$2:$E$405,3,FALSE)</f>
        <v>1.3170999999999999</v>
      </c>
      <c r="G100">
        <f>VLOOKUP(C100,away!$B$2:$E$405,4,FALSE)</f>
        <v>1.3170999999999999</v>
      </c>
      <c r="H100">
        <f>VLOOKUP(A100,away!$A$2:$E$405,3,FALSE)</f>
        <v>1.4074</v>
      </c>
      <c r="I100">
        <f>VLOOKUP(C100,away!$B$2:$E$405,3,FALSE)</f>
        <v>1.0658000000000001</v>
      </c>
      <c r="J100">
        <f>VLOOKUP(B100,home!$B$2:$E$405,4,FALSE)</f>
        <v>0.56840000000000002</v>
      </c>
      <c r="K100" s="3">
        <f t="shared" si="170"/>
        <v>2.6342215345849995</v>
      </c>
      <c r="L100" s="3">
        <f t="shared" si="171"/>
        <v>0.85260393332800011</v>
      </c>
      <c r="M100" s="5">
        <f t="shared" si="172"/>
        <v>3.0597852019983267E-2</v>
      </c>
      <c r="N100" s="5">
        <f t="shared" si="173"/>
        <v>8.0601520703085044E-2</v>
      </c>
      <c r="O100" s="5">
        <f t="shared" si="174"/>
        <v>2.608784898362583E-2</v>
      </c>
      <c r="P100" s="5">
        <f t="shared" si="175"/>
        <v>6.8721173583668541E-2</v>
      </c>
      <c r="Q100" s="5">
        <f t="shared" si="176"/>
        <v>0.10616113077818268</v>
      </c>
      <c r="R100" s="5">
        <f t="shared" si="177"/>
        <v>1.1121301327753123E-2</v>
      </c>
      <c r="S100" s="5">
        <f t="shared" si="178"/>
        <v>3.8586039435320518E-2</v>
      </c>
      <c r="T100" s="5">
        <f t="shared" si="179"/>
        <v>9.0513397668026768E-2</v>
      </c>
      <c r="U100" s="5">
        <f t="shared" si="180"/>
        <v>2.9295971450176025E-2</v>
      </c>
      <c r="V100" s="5">
        <f t="shared" si="181"/>
        <v>9.6291360300177174E-3</v>
      </c>
      <c r="W100" s="5">
        <f t="shared" si="182"/>
        <v>9.3217312277261044E-2</v>
      </c>
      <c r="X100" s="5">
        <f t="shared" si="183"/>
        <v>7.9477447101857251E-2</v>
      </c>
      <c r="Y100" s="5">
        <f t="shared" si="184"/>
        <v>3.3881392004955768E-2</v>
      </c>
      <c r="Z100" s="5">
        <f t="shared" si="185"/>
        <v>3.1606884185894084E-3</v>
      </c>
      <c r="AA100" s="5">
        <f t="shared" si="186"/>
        <v>8.3259534963616259E-3</v>
      </c>
      <c r="AB100" s="5">
        <f t="shared" si="187"/>
        <v>1.0966202998034535E-2</v>
      </c>
      <c r="AC100" s="5">
        <f t="shared" si="188"/>
        <v>1.3516584598557678E-3</v>
      </c>
      <c r="AD100" s="5">
        <f t="shared" si="189"/>
        <v>6.1388762849223941E-2</v>
      </c>
      <c r="AE100" s="5">
        <f t="shared" si="190"/>
        <v>5.2340300667388144E-2</v>
      </c>
      <c r="AF100" s="5">
        <f t="shared" si="191"/>
        <v>2.2312773110292637E-2</v>
      </c>
      <c r="AG100" s="5">
        <f t="shared" si="192"/>
        <v>6.3413193724302461E-3</v>
      </c>
      <c r="AH100" s="5">
        <f t="shared" si="193"/>
        <v>6.7370384442839624E-4</v>
      </c>
      <c r="AI100" s="5">
        <f t="shared" si="194"/>
        <v>1.7746851749259837E-3</v>
      </c>
      <c r="AJ100" s="5">
        <f t="shared" si="195"/>
        <v>2.3374569524493871E-3</v>
      </c>
      <c r="AK100" s="5">
        <f t="shared" si="196"/>
        <v>2.0524598134358664E-3</v>
      </c>
      <c r="AL100" s="5">
        <f t="shared" si="197"/>
        <v>1.2143016520887548E-4</v>
      </c>
      <c r="AM100" s="5">
        <f t="shared" si="198"/>
        <v>3.2342320215791448E-2</v>
      </c>
      <c r="AN100" s="5">
        <f t="shared" si="199"/>
        <v>2.7575189428937483E-2</v>
      </c>
      <c r="AO100" s="5">
        <f t="shared" si="200"/>
        <v>1.1755357484688391E-2</v>
      </c>
      <c r="AP100" s="5">
        <f t="shared" si="201"/>
        <v>3.3408880097073562E-3</v>
      </c>
      <c r="AQ100" s="5">
        <f t="shared" si="202"/>
        <v>7.121135644712112E-4</v>
      </c>
      <c r="AR100" s="5">
        <f t="shared" si="203"/>
        <v>1.148805095315692E-4</v>
      </c>
      <c r="AS100" s="5">
        <f t="shared" si="204"/>
        <v>3.0262071211215687E-4</v>
      </c>
      <c r="AT100" s="5">
        <f t="shared" si="205"/>
        <v>3.9858499832864567E-4</v>
      </c>
      <c r="AU100" s="5">
        <f t="shared" si="206"/>
        <v>3.499870619866148E-4</v>
      </c>
      <c r="AV100" s="5">
        <f t="shared" si="207"/>
        <v>2.30485863877819E-4</v>
      </c>
      <c r="AW100" s="5">
        <f t="shared" si="208"/>
        <v>7.5757164770937383E-6</v>
      </c>
      <c r="AX100" s="5">
        <f t="shared" si="209"/>
        <v>1.4199472731813592E-2</v>
      </c>
      <c r="AY100" s="5">
        <f t="shared" si="210"/>
        <v>1.2106526302327952E-2</v>
      </c>
      <c r="AZ100" s="5">
        <f t="shared" si="211"/>
        <v>5.1610359721518491E-3</v>
      </c>
      <c r="BA100" s="5">
        <f t="shared" si="212"/>
        <v>1.4667731899679888E-3</v>
      </c>
      <c r="BB100" s="5">
        <f t="shared" si="213"/>
        <v>3.1264414776669119E-4</v>
      </c>
      <c r="BC100" s="5">
        <f t="shared" si="214"/>
        <v>5.3312326023572302E-5</v>
      </c>
      <c r="BD100" s="5">
        <f t="shared" si="215"/>
        <v>1.6324595714890115E-5</v>
      </c>
      <c r="BE100" s="5">
        <f t="shared" si="216"/>
        <v>4.3002601575557536E-5</v>
      </c>
      <c r="BF100" s="5">
        <f t="shared" si="217"/>
        <v>5.6639189556756262E-5</v>
      </c>
      <c r="BG100" s="5">
        <f t="shared" si="218"/>
        <v>4.9733390943949712E-5</v>
      </c>
      <c r="BH100" s="5">
        <f t="shared" si="219"/>
        <v>3.275219235312174E-5</v>
      </c>
      <c r="BI100" s="5">
        <f t="shared" si="220"/>
        <v>1.7255306080292679E-5</v>
      </c>
      <c r="BJ100" s="8">
        <f t="shared" si="221"/>
        <v>0.73526098990635091</v>
      </c>
      <c r="BK100" s="8">
        <f t="shared" si="222"/>
        <v>0.16111381599638264</v>
      </c>
      <c r="BL100" s="8">
        <f t="shared" si="223"/>
        <v>9.4247850463252167E-2</v>
      </c>
      <c r="BM100" s="8">
        <f t="shared" si="224"/>
        <v>0.65839356680242578</v>
      </c>
      <c r="BN100" s="8">
        <f t="shared" si="225"/>
        <v>0.3232908273962985</v>
      </c>
    </row>
    <row r="101" spans="1:66" x14ac:dyDescent="0.25">
      <c r="A101" t="s">
        <v>10</v>
      </c>
      <c r="B101" t="s">
        <v>425</v>
      </c>
      <c r="C101" t="s">
        <v>37</v>
      </c>
      <c r="D101" t="s">
        <v>480</v>
      </c>
      <c r="E101">
        <f>VLOOKUP(A101,home!$A$2:$E$405,3,FALSE)</f>
        <v>1.5185</v>
      </c>
      <c r="F101">
        <f>VLOOKUP(B101,home!$B$2:$E$405,3,FALSE)</f>
        <v>0</v>
      </c>
      <c r="G101">
        <f>VLOOKUP(C101,away!$B$2:$E$405,4,FALSE)</f>
        <v>1.0537000000000001</v>
      </c>
      <c r="H101">
        <f>VLOOKUP(A101,away!$A$2:$E$405,3,FALSE)</f>
        <v>1.4074</v>
      </c>
      <c r="I101">
        <f>VLOOKUP(C101,away!$B$2:$E$405,3,FALSE)</f>
        <v>0.71050000000000002</v>
      </c>
      <c r="J101">
        <f>VLOOKUP(B101,home!$B$2:$E$405,4,FALSE)</f>
        <v>1.4211</v>
      </c>
      <c r="K101" s="3">
        <f t="shared" si="170"/>
        <v>0</v>
      </c>
      <c r="L101" s="3">
        <f t="shared" si="171"/>
        <v>1.4210398874700001</v>
      </c>
      <c r="M101" s="5">
        <f t="shared" si="172"/>
        <v>0.24146279216490618</v>
      </c>
      <c r="N101" s="5">
        <f t="shared" si="173"/>
        <v>0</v>
      </c>
      <c r="O101" s="5">
        <f t="shared" si="174"/>
        <v>0.34312825900621036</v>
      </c>
      <c r="P101" s="5">
        <f t="shared" si="175"/>
        <v>0</v>
      </c>
      <c r="Q101" s="5">
        <f t="shared" si="176"/>
        <v>0</v>
      </c>
      <c r="R101" s="5">
        <f t="shared" si="177"/>
        <v>0.24379947128298113</v>
      </c>
      <c r="S101" s="5">
        <f t="shared" si="178"/>
        <v>0</v>
      </c>
      <c r="T101" s="5">
        <f t="shared" si="179"/>
        <v>0</v>
      </c>
      <c r="U101" s="5">
        <f t="shared" si="180"/>
        <v>0</v>
      </c>
      <c r="V101" s="5">
        <f t="shared" si="181"/>
        <v>0</v>
      </c>
      <c r="W101" s="5">
        <f t="shared" si="182"/>
        <v>0</v>
      </c>
      <c r="X101" s="5">
        <f t="shared" si="183"/>
        <v>0</v>
      </c>
      <c r="Y101" s="5">
        <f t="shared" si="184"/>
        <v>0</v>
      </c>
      <c r="Z101" s="5">
        <f t="shared" si="185"/>
        <v>0.11548292441240429</v>
      </c>
      <c r="AA101" s="5">
        <f t="shared" si="186"/>
        <v>0</v>
      </c>
      <c r="AB101" s="5">
        <f t="shared" si="187"/>
        <v>0</v>
      </c>
      <c r="AC101" s="5">
        <f t="shared" si="188"/>
        <v>0</v>
      </c>
      <c r="AD101" s="5">
        <f t="shared" si="189"/>
        <v>0</v>
      </c>
      <c r="AE101" s="5">
        <f t="shared" si="190"/>
        <v>0</v>
      </c>
      <c r="AF101" s="5">
        <f t="shared" si="191"/>
        <v>0</v>
      </c>
      <c r="AG101" s="5">
        <f t="shared" si="192"/>
        <v>0</v>
      </c>
      <c r="AH101" s="5">
        <f t="shared" si="193"/>
        <v>4.1026460477927421E-2</v>
      </c>
      <c r="AI101" s="5">
        <f t="shared" si="194"/>
        <v>0</v>
      </c>
      <c r="AJ101" s="5">
        <f t="shared" si="195"/>
        <v>0</v>
      </c>
      <c r="AK101" s="5">
        <f t="shared" si="196"/>
        <v>0</v>
      </c>
      <c r="AL101" s="5">
        <f t="shared" si="197"/>
        <v>0</v>
      </c>
      <c r="AM101" s="5">
        <f t="shared" si="198"/>
        <v>0</v>
      </c>
      <c r="AN101" s="5">
        <f t="shared" si="199"/>
        <v>0</v>
      </c>
      <c r="AO101" s="5">
        <f t="shared" si="200"/>
        <v>0</v>
      </c>
      <c r="AP101" s="5">
        <f t="shared" si="201"/>
        <v>0</v>
      </c>
      <c r="AQ101" s="5">
        <f t="shared" si="202"/>
        <v>0</v>
      </c>
      <c r="AR101" s="5">
        <f t="shared" si="203"/>
        <v>1.1660047356169264E-2</v>
      </c>
      <c r="AS101" s="5">
        <f t="shared" si="204"/>
        <v>0</v>
      </c>
      <c r="AT101" s="5">
        <f t="shared" si="205"/>
        <v>0</v>
      </c>
      <c r="AU101" s="5">
        <f t="shared" si="206"/>
        <v>0</v>
      </c>
      <c r="AV101" s="5">
        <f t="shared" si="207"/>
        <v>0</v>
      </c>
      <c r="AW101" s="5">
        <f t="shared" si="208"/>
        <v>0</v>
      </c>
      <c r="AX101" s="5">
        <f t="shared" si="209"/>
        <v>0</v>
      </c>
      <c r="AY101" s="5">
        <f t="shared" si="210"/>
        <v>0</v>
      </c>
      <c r="AZ101" s="5">
        <f t="shared" si="211"/>
        <v>0</v>
      </c>
      <c r="BA101" s="5">
        <f t="shared" si="212"/>
        <v>0</v>
      </c>
      <c r="BB101" s="5">
        <f t="shared" si="213"/>
        <v>0</v>
      </c>
      <c r="BC101" s="5">
        <f t="shared" si="214"/>
        <v>0</v>
      </c>
      <c r="BD101" s="5">
        <f t="shared" si="215"/>
        <v>2.7615653971509403E-3</v>
      </c>
      <c r="BE101" s="5">
        <f t="shared" si="216"/>
        <v>0</v>
      </c>
      <c r="BF101" s="5">
        <f t="shared" si="217"/>
        <v>0</v>
      </c>
      <c r="BG101" s="5">
        <f t="shared" si="218"/>
        <v>0</v>
      </c>
      <c r="BH101" s="5">
        <f t="shared" si="219"/>
        <v>0</v>
      </c>
      <c r="BI101" s="5">
        <f t="shared" si="220"/>
        <v>0</v>
      </c>
      <c r="BJ101" s="8">
        <f t="shared" si="221"/>
        <v>0</v>
      </c>
      <c r="BK101" s="8">
        <f t="shared" si="222"/>
        <v>0.24146279216490618</v>
      </c>
      <c r="BL101" s="8">
        <f t="shared" si="223"/>
        <v>0.6423758035204391</v>
      </c>
      <c r="BM101" s="8">
        <f t="shared" si="224"/>
        <v>0.17093099764365194</v>
      </c>
      <c r="BN101" s="8">
        <f t="shared" si="225"/>
        <v>0.82839052245409772</v>
      </c>
    </row>
    <row r="102" spans="1:66" x14ac:dyDescent="0.25">
      <c r="A102" t="s">
        <v>70</v>
      </c>
      <c r="B102" t="s">
        <v>91</v>
      </c>
      <c r="C102" t="s">
        <v>309</v>
      </c>
      <c r="D102" t="s">
        <v>480</v>
      </c>
      <c r="E102">
        <f>VLOOKUP(A102,home!$A$2:$E$405,3,FALSE)</f>
        <v>1.359</v>
      </c>
      <c r="F102">
        <f>VLOOKUP(B102,home!$B$2:$E$405,3,FALSE)</f>
        <v>1.1037999999999999</v>
      </c>
      <c r="G102">
        <f>VLOOKUP(C102,away!$B$2:$E$405,4,FALSE)</f>
        <v>1.4717</v>
      </c>
      <c r="H102">
        <f>VLOOKUP(A102,away!$A$2:$E$405,3,FALSE)</f>
        <v>1.0342</v>
      </c>
      <c r="I102">
        <f>VLOOKUP(C102,away!$B$2:$E$405,3,FALSE)</f>
        <v>1.1281000000000001</v>
      </c>
      <c r="J102">
        <f>VLOOKUP(B102,home!$B$2:$E$405,4,FALSE)</f>
        <v>0.96689999999999998</v>
      </c>
      <c r="K102" s="3">
        <f t="shared" si="170"/>
        <v>2.2076444831399997</v>
      </c>
      <c r="L102" s="3">
        <f t="shared" si="171"/>
        <v>1.1280638782380001</v>
      </c>
      <c r="M102" s="5">
        <f t="shared" si="172"/>
        <v>3.5589367147166345E-2</v>
      </c>
      <c r="N102" s="5">
        <f t="shared" si="173"/>
        <v>7.8568670040885719E-2</v>
      </c>
      <c r="O102" s="5">
        <f t="shared" si="174"/>
        <v>4.0147079528068536E-2</v>
      </c>
      <c r="P102" s="5">
        <f t="shared" si="175"/>
        <v>8.8630478634323315E-2</v>
      </c>
      <c r="Q102" s="5">
        <f t="shared" si="176"/>
        <v>8.6725845481704186E-2</v>
      </c>
      <c r="R102" s="5">
        <f t="shared" si="177"/>
        <v>2.2644235116181209E-2</v>
      </c>
      <c r="S102" s="5">
        <f t="shared" si="178"/>
        <v>5.5180538266291539E-2</v>
      </c>
      <c r="T102" s="5">
        <f t="shared" si="179"/>
        <v>9.7832293597560765E-2</v>
      </c>
      <c r="U102" s="5">
        <f t="shared" si="180"/>
        <v>4.9990420729162488E-2</v>
      </c>
      <c r="V102" s="5">
        <f t="shared" si="181"/>
        <v>1.5268847317413247E-2</v>
      </c>
      <c r="W102" s="5">
        <f t="shared" si="182"/>
        <v>6.3819944774445442E-2</v>
      </c>
      <c r="X102" s="5">
        <f t="shared" si="183"/>
        <v>7.1992974411195912E-2</v>
      </c>
      <c r="Y102" s="5">
        <f t="shared" si="184"/>
        <v>4.0606336960091388E-2</v>
      </c>
      <c r="Z102" s="5">
        <f t="shared" si="185"/>
        <v>8.51471456163083E-3</v>
      </c>
      <c r="AA102" s="5">
        <f t="shared" si="186"/>
        <v>1.8797462627496118E-2</v>
      </c>
      <c r="AB102" s="5">
        <f t="shared" si="187"/>
        <v>2.0749057333311071E-2</v>
      </c>
      <c r="AC102" s="5">
        <f t="shared" si="188"/>
        <v>2.3765617275883638E-3</v>
      </c>
      <c r="AD102" s="5">
        <f t="shared" si="189"/>
        <v>3.5222937248900986E-2</v>
      </c>
      <c r="AE102" s="5">
        <f t="shared" si="190"/>
        <v>3.9733723195928959E-2</v>
      </c>
      <c r="AF102" s="5">
        <f t="shared" si="191"/>
        <v>2.2411088942617403E-2</v>
      </c>
      <c r="AG102" s="5">
        <f t="shared" si="192"/>
        <v>8.4270466360485841E-3</v>
      </c>
      <c r="AH102" s="5">
        <f t="shared" si="193"/>
        <v>2.4012854826207107E-3</v>
      </c>
      <c r="AI102" s="5">
        <f t="shared" si="194"/>
        <v>5.3011846481517827E-3</v>
      </c>
      <c r="AJ102" s="5">
        <f t="shared" si="195"/>
        <v>5.851565521299373E-3</v>
      </c>
      <c r="AK102" s="5">
        <f t="shared" si="196"/>
        <v>4.3060587802762661E-3</v>
      </c>
      <c r="AL102" s="5">
        <f t="shared" si="197"/>
        <v>2.3674015056144868E-4</v>
      </c>
      <c r="AM102" s="5">
        <f t="shared" si="198"/>
        <v>1.5551944619504527E-2</v>
      </c>
      <c r="AN102" s="5">
        <f t="shared" si="199"/>
        <v>1.7543586961620877E-2</v>
      </c>
      <c r="AO102" s="5">
        <f t="shared" si="200"/>
        <v>9.8951433730658303E-3</v>
      </c>
      <c r="AP102" s="5">
        <f t="shared" si="201"/>
        <v>3.7207846030472293E-3</v>
      </c>
      <c r="AQ102" s="5">
        <f t="shared" si="202"/>
        <v>1.0493206773504234E-3</v>
      </c>
      <c r="AR102" s="5">
        <f t="shared" si="203"/>
        <v>5.4176068285634522E-4</v>
      </c>
      <c r="AS102" s="5">
        <f t="shared" si="204"/>
        <v>1.1960149826899693E-3</v>
      </c>
      <c r="AT102" s="5">
        <f t="shared" si="205"/>
        <v>1.3201879391441468E-3</v>
      </c>
      <c r="AU102" s="5">
        <f t="shared" si="206"/>
        <v>9.7150187351984711E-4</v>
      </c>
      <c r="AV102" s="5">
        <f t="shared" si="207"/>
        <v>5.361826878590661E-4</v>
      </c>
      <c r="AW102" s="5">
        <f t="shared" si="208"/>
        <v>1.6376920769511374E-5</v>
      </c>
      <c r="AX102" s="5">
        <f t="shared" si="209"/>
        <v>5.7221941235579953E-3</v>
      </c>
      <c r="AY102" s="5">
        <f t="shared" si="210"/>
        <v>6.4550004950515265E-3</v>
      </c>
      <c r="AZ102" s="5">
        <f t="shared" si="211"/>
        <v>3.6408264462380181E-3</v>
      </c>
      <c r="BA102" s="5">
        <f t="shared" si="212"/>
        <v>1.3690282669782448E-3</v>
      </c>
      <c r="BB102" s="5">
        <f t="shared" si="213"/>
        <v>3.8608783406623163E-4</v>
      </c>
      <c r="BC102" s="5">
        <f t="shared" si="214"/>
        <v>8.7106347887452518E-5</v>
      </c>
      <c r="BD102" s="5">
        <f t="shared" si="215"/>
        <v>1.0185677616329945E-4</v>
      </c>
      <c r="BE102" s="5">
        <f t="shared" si="216"/>
        <v>2.248635499673338E-4</v>
      </c>
      <c r="BF102" s="5">
        <f t="shared" si="217"/>
        <v>2.4820938777233014E-4</v>
      </c>
      <c r="BG102" s="5">
        <f t="shared" si="218"/>
        <v>1.826526951930472E-4</v>
      </c>
      <c r="BH102" s="5">
        <f t="shared" si="219"/>
        <v>1.0080805371839565E-4</v>
      </c>
      <c r="BI102" s="5">
        <f t="shared" si="220"/>
        <v>4.4509668729499365E-5</v>
      </c>
      <c r="BJ102" s="8">
        <f t="shared" si="221"/>
        <v>0.61076188503774764</v>
      </c>
      <c r="BK102" s="8">
        <f t="shared" si="222"/>
        <v>0.20373753373839576</v>
      </c>
      <c r="BL102" s="8">
        <f t="shared" si="223"/>
        <v>0.17565689806418089</v>
      </c>
      <c r="BM102" s="8">
        <f t="shared" si="224"/>
        <v>0.63992673187934357</v>
      </c>
      <c r="BN102" s="8">
        <f t="shared" si="225"/>
        <v>0.35230567594832929</v>
      </c>
    </row>
    <row r="103" spans="1:66" x14ac:dyDescent="0.25">
      <c r="A103" t="s">
        <v>184</v>
      </c>
      <c r="B103" t="s">
        <v>185</v>
      </c>
      <c r="C103" t="s">
        <v>192</v>
      </c>
      <c r="D103" t="s">
        <v>480</v>
      </c>
      <c r="E103">
        <f>VLOOKUP(A103,home!$A$2:$E$405,3,FALSE)</f>
        <v>1.5952</v>
      </c>
      <c r="F103">
        <f>VLOOKUP(B103,home!$B$2:$E$405,3,FALSE)</f>
        <v>1.6717</v>
      </c>
      <c r="G103">
        <f>VLOOKUP(C103,away!$B$2:$E$405,4,FALSE)</f>
        <v>0.94030000000000002</v>
      </c>
      <c r="H103">
        <f>VLOOKUP(A103,away!$A$2:$E$405,3,FALSE)</f>
        <v>1.1429</v>
      </c>
      <c r="I103">
        <f>VLOOKUP(C103,away!$B$2:$E$405,3,FALSE)</f>
        <v>0.65620000000000001</v>
      </c>
      <c r="J103">
        <f>VLOOKUP(B103,home!$B$2:$E$405,4,FALSE)</f>
        <v>0</v>
      </c>
      <c r="K103" s="3">
        <f t="shared" si="170"/>
        <v>2.5074940983520002</v>
      </c>
      <c r="L103" s="3">
        <f t="shared" si="171"/>
        <v>0</v>
      </c>
      <c r="M103" s="5">
        <f t="shared" si="172"/>
        <v>8.1472144832511709E-2</v>
      </c>
      <c r="N103" s="5">
        <f t="shared" si="173"/>
        <v>0.20429092234760249</v>
      </c>
      <c r="O103" s="5">
        <f t="shared" si="174"/>
        <v>0</v>
      </c>
      <c r="P103" s="5">
        <f t="shared" si="175"/>
        <v>0</v>
      </c>
      <c r="Q103" s="5">
        <f t="shared" si="176"/>
        <v>0.25612914106675005</v>
      </c>
      <c r="R103" s="5">
        <f t="shared" si="177"/>
        <v>0</v>
      </c>
      <c r="S103" s="5">
        <f t="shared" si="178"/>
        <v>0</v>
      </c>
      <c r="T103" s="5">
        <f t="shared" si="179"/>
        <v>0</v>
      </c>
      <c r="U103" s="5">
        <f t="shared" si="180"/>
        <v>0</v>
      </c>
      <c r="V103" s="5">
        <f t="shared" si="181"/>
        <v>0</v>
      </c>
      <c r="W103" s="5">
        <f t="shared" si="182"/>
        <v>0.21408076988028091</v>
      </c>
      <c r="X103" s="5">
        <f t="shared" si="183"/>
        <v>0</v>
      </c>
      <c r="Y103" s="5">
        <f t="shared" si="184"/>
        <v>0</v>
      </c>
      <c r="Z103" s="5">
        <f t="shared" si="185"/>
        <v>0</v>
      </c>
      <c r="AA103" s="5">
        <f t="shared" si="186"/>
        <v>0</v>
      </c>
      <c r="AB103" s="5">
        <f t="shared" si="187"/>
        <v>0</v>
      </c>
      <c r="AC103" s="5">
        <f t="shared" si="188"/>
        <v>0</v>
      </c>
      <c r="AD103" s="5">
        <f t="shared" si="189"/>
        <v>0.13420156676136427</v>
      </c>
      <c r="AE103" s="5">
        <f t="shared" si="190"/>
        <v>0</v>
      </c>
      <c r="AF103" s="5">
        <f t="shared" si="191"/>
        <v>0</v>
      </c>
      <c r="AG103" s="5">
        <f t="shared" si="192"/>
        <v>0</v>
      </c>
      <c r="AH103" s="5">
        <f t="shared" si="193"/>
        <v>0</v>
      </c>
      <c r="AI103" s="5">
        <f t="shared" si="194"/>
        <v>0</v>
      </c>
      <c r="AJ103" s="5">
        <f t="shared" si="195"/>
        <v>0</v>
      </c>
      <c r="AK103" s="5">
        <f t="shared" si="196"/>
        <v>0</v>
      </c>
      <c r="AL103" s="5">
        <f t="shared" si="197"/>
        <v>0</v>
      </c>
      <c r="AM103" s="5">
        <f t="shared" si="198"/>
        <v>6.7301927328742545E-2</v>
      </c>
      <c r="AN103" s="5">
        <f t="shared" si="199"/>
        <v>0</v>
      </c>
      <c r="AO103" s="5">
        <f t="shared" si="200"/>
        <v>0</v>
      </c>
      <c r="AP103" s="5">
        <f t="shared" si="201"/>
        <v>0</v>
      </c>
      <c r="AQ103" s="5">
        <f t="shared" si="202"/>
        <v>0</v>
      </c>
      <c r="AR103" s="5">
        <f t="shared" si="203"/>
        <v>0</v>
      </c>
      <c r="AS103" s="5">
        <f t="shared" si="204"/>
        <v>0</v>
      </c>
      <c r="AT103" s="5">
        <f t="shared" si="205"/>
        <v>0</v>
      </c>
      <c r="AU103" s="5">
        <f t="shared" si="206"/>
        <v>0</v>
      </c>
      <c r="AV103" s="5">
        <f t="shared" si="207"/>
        <v>0</v>
      </c>
      <c r="AW103" s="5">
        <f t="shared" si="208"/>
        <v>0</v>
      </c>
      <c r="AX103" s="5">
        <f t="shared" si="209"/>
        <v>2.8126530930756208E-2</v>
      </c>
      <c r="AY103" s="5">
        <f t="shared" si="210"/>
        <v>0</v>
      </c>
      <c r="AZ103" s="5">
        <f t="shared" si="211"/>
        <v>0</v>
      </c>
      <c r="BA103" s="5">
        <f t="shared" si="212"/>
        <v>0</v>
      </c>
      <c r="BB103" s="5">
        <f t="shared" si="213"/>
        <v>0</v>
      </c>
      <c r="BC103" s="5">
        <f t="shared" si="214"/>
        <v>0</v>
      </c>
      <c r="BD103" s="5">
        <f t="shared" si="215"/>
        <v>0</v>
      </c>
      <c r="BE103" s="5">
        <f t="shared" si="216"/>
        <v>0</v>
      </c>
      <c r="BF103" s="5">
        <f t="shared" si="217"/>
        <v>0</v>
      </c>
      <c r="BG103" s="5">
        <f t="shared" si="218"/>
        <v>0</v>
      </c>
      <c r="BH103" s="5">
        <f t="shared" si="219"/>
        <v>0</v>
      </c>
      <c r="BI103" s="5">
        <f t="shared" si="220"/>
        <v>0</v>
      </c>
      <c r="BJ103" s="8">
        <f t="shared" si="221"/>
        <v>0.90413085831549644</v>
      </c>
      <c r="BK103" s="8">
        <f t="shared" si="222"/>
        <v>8.1472144832511709E-2</v>
      </c>
      <c r="BL103" s="8">
        <f t="shared" si="223"/>
        <v>0</v>
      </c>
      <c r="BM103" s="8">
        <f t="shared" si="224"/>
        <v>0.44371079490114396</v>
      </c>
      <c r="BN103" s="8">
        <f t="shared" si="225"/>
        <v>0.54189220824686424</v>
      </c>
    </row>
    <row r="104" spans="1:66" s="14" customFormat="1" x14ac:dyDescent="0.25">
      <c r="A104" s="14" t="s">
        <v>184</v>
      </c>
      <c r="B104" s="14" t="s">
        <v>194</v>
      </c>
      <c r="C104" s="14" t="s">
        <v>267</v>
      </c>
      <c r="D104" s="14" t="s">
        <v>480</v>
      </c>
      <c r="E104" s="14">
        <f>VLOOKUP(A104,home!$A$2:$E$405,3,FALSE)</f>
        <v>1.5952</v>
      </c>
      <c r="F104" s="14">
        <f>VLOOKUP(B104,home!$B$2:$E$405,3,FALSE)</f>
        <v>0.62690000000000001</v>
      </c>
      <c r="G104" s="14">
        <f>VLOOKUP(C104,away!$B$2:$E$405,4,FALSE)</f>
        <v>0.83579999999999999</v>
      </c>
      <c r="H104" s="14">
        <f>VLOOKUP(A104,away!$A$2:$E$405,3,FALSE)</f>
        <v>1.1429</v>
      </c>
      <c r="I104" s="14">
        <f>VLOOKUP(C104,away!$B$2:$E$405,3,FALSE)</f>
        <v>1.4582999999999999</v>
      </c>
      <c r="J104" s="14">
        <f>VLOOKUP(B104,home!$B$2:$E$405,4,FALSE)</f>
        <v>0.21870000000000001</v>
      </c>
      <c r="K104" s="16">
        <f t="shared" si="170"/>
        <v>0.83582580950399998</v>
      </c>
      <c r="L104" s="16">
        <f t="shared" si="171"/>
        <v>0.36450533700900001</v>
      </c>
      <c r="M104" s="17">
        <f t="shared" si="172"/>
        <v>0.30109448901154823</v>
      </c>
      <c r="N104" s="17">
        <f t="shared" si="173"/>
        <v>0.25166254501527052</v>
      </c>
      <c r="O104" s="17">
        <f t="shared" si="174"/>
        <v>0.10975054818870704</v>
      </c>
      <c r="P104" s="17">
        <f t="shared" si="175"/>
        <v>9.173234078333381E-2</v>
      </c>
      <c r="Q104" s="17">
        <f t="shared" si="176"/>
        <v>0.10517302520461266</v>
      </c>
      <c r="R104" s="17">
        <f t="shared" si="177"/>
        <v>2.0002330277223573E-2</v>
      </c>
      <c r="S104" s="17">
        <f t="shared" si="178"/>
        <v>6.9868618097381902E-3</v>
      </c>
      <c r="T104" s="17">
        <f t="shared" si="179"/>
        <v>3.8336128996463388E-2</v>
      </c>
      <c r="U104" s="17">
        <f t="shared" si="180"/>
        <v>1.6718463895926759E-2</v>
      </c>
      <c r="V104" s="17">
        <f t="shared" si="181"/>
        <v>2.3651533984158938E-4</v>
      </c>
      <c r="W104" s="17">
        <f t="shared" si="182"/>
        <v>2.9302109643209992E-2</v>
      </c>
      <c r="X104" s="17">
        <f t="shared" si="183"/>
        <v>1.0680775350572927E-2</v>
      </c>
      <c r="Y104" s="17">
        <f t="shared" si="184"/>
        <v>1.9465998093390019E-3</v>
      </c>
      <c r="Z104" s="17">
        <f t="shared" si="185"/>
        <v>2.4303187128882344E-3</v>
      </c>
      <c r="AA104" s="17">
        <f t="shared" si="186"/>
        <v>2.0313231055525279E-3</v>
      </c>
      <c r="AB104" s="17">
        <f t="shared" si="187"/>
        <v>8.4891613953131035E-4</v>
      </c>
      <c r="AC104" s="17">
        <f t="shared" si="188"/>
        <v>4.5035915938838677E-6</v>
      </c>
      <c r="AD104" s="17">
        <f t="shared" si="189"/>
        <v>6.1228648781777384E-3</v>
      </c>
      <c r="AE104" s="17">
        <f t="shared" si="190"/>
        <v>2.231816925880746E-3</v>
      </c>
      <c r="AF104" s="17">
        <f t="shared" si="191"/>
        <v>4.0675459035527573E-4</v>
      </c>
      <c r="AG104" s="17">
        <f t="shared" si="192"/>
        <v>4.9421406345802519E-5</v>
      </c>
      <c r="AH104" s="17">
        <f t="shared" si="193"/>
        <v>2.2146603537015117E-4</v>
      </c>
      <c r="AI104" s="17">
        <f t="shared" si="194"/>
        <v>1.8510702829089808E-4</v>
      </c>
      <c r="AJ104" s="17">
        <f t="shared" si="195"/>
        <v>7.7358615883059857E-5</v>
      </c>
      <c r="AK104" s="17">
        <f t="shared" si="196"/>
        <v>2.1552775914189168E-5</v>
      </c>
      <c r="AL104" s="17">
        <f t="shared" si="197"/>
        <v>5.4883103333487816E-8</v>
      </c>
      <c r="AM104" s="17">
        <f t="shared" si="198"/>
        <v>1.0235296986573041E-3</v>
      </c>
      <c r="AN104" s="17">
        <f t="shared" si="199"/>
        <v>3.7308203774780082E-4</v>
      </c>
      <c r="AO104" s="17">
        <f t="shared" si="200"/>
        <v>6.7995196950633281E-5</v>
      </c>
      <c r="AP104" s="17">
        <f t="shared" si="201"/>
        <v>8.2615373931613047E-6</v>
      </c>
      <c r="AQ104" s="17">
        <f t="shared" si="202"/>
        <v>7.5284361792667898E-7</v>
      </c>
      <c r="AR104" s="17">
        <f t="shared" si="203"/>
        <v>1.6145110371728821E-5</v>
      </c>
      <c r="AS104" s="17">
        <f t="shared" si="204"/>
        <v>1.3494499945981667E-5</v>
      </c>
      <c r="AT104" s="17">
        <f t="shared" si="205"/>
        <v>5.6395256706009056E-6</v>
      </c>
      <c r="AU104" s="17">
        <f t="shared" si="206"/>
        <v>1.5712203696161967E-6</v>
      </c>
      <c r="AV104" s="17">
        <f t="shared" si="207"/>
        <v>3.2831663433590789E-7</v>
      </c>
      <c r="AW104" s="17">
        <f t="shared" si="208"/>
        <v>4.6446803264337529E-10</v>
      </c>
      <c r="AX104" s="17">
        <f t="shared" si="209"/>
        <v>1.4258208982193763E-4</v>
      </c>
      <c r="AY104" s="17">
        <f t="shared" si="210"/>
        <v>5.1971932701992884E-5</v>
      </c>
      <c r="AZ104" s="17">
        <f t="shared" si="211"/>
        <v>9.4720234222744892E-6</v>
      </c>
      <c r="BA104" s="17">
        <f t="shared" si="212"/>
        <v>1.150867696564435E-6</v>
      </c>
      <c r="BB104" s="17">
        <f t="shared" si="213"/>
        <v>1.048743543972477E-7</v>
      </c>
      <c r="BC104" s="17">
        <f t="shared" si="214"/>
        <v>7.6454523786340177E-9</v>
      </c>
      <c r="BD104" s="17">
        <f t="shared" si="215"/>
        <v>9.8082981618241865E-7</v>
      </c>
      <c r="BE104" s="17">
        <f t="shared" si="216"/>
        <v>8.1980287509632959E-7</v>
      </c>
      <c r="BF104" s="17">
        <f t="shared" si="217"/>
        <v>3.4260620085554807E-7</v>
      </c>
      <c r="BG104" s="17">
        <f t="shared" si="218"/>
        <v>9.545303505705951E-8</v>
      </c>
      <c r="BH104" s="17">
        <f t="shared" si="219"/>
        <v>1.9945527574045111E-8</v>
      </c>
      <c r="BI104" s="17">
        <f t="shared" si="220"/>
        <v>3.3341973461121228E-9</v>
      </c>
      <c r="BJ104" s="18">
        <f t="shared" si="221"/>
        <v>0.44759095256804449</v>
      </c>
      <c r="BK104" s="18">
        <f t="shared" si="222"/>
        <v>0.40010673735186103</v>
      </c>
      <c r="BL104" s="18">
        <f t="shared" si="223"/>
        <v>0.14989650670704385</v>
      </c>
      <c r="BM104" s="18">
        <f t="shared" si="224"/>
        <v>0.12055726539090784</v>
      </c>
      <c r="BN104" s="18">
        <f t="shared" si="225"/>
        <v>0.87941527848069578</v>
      </c>
    </row>
    <row r="105" spans="1:66" x14ac:dyDescent="0.25">
      <c r="A105" t="s">
        <v>10</v>
      </c>
      <c r="B105" t="s">
        <v>214</v>
      </c>
      <c r="C105" t="s">
        <v>39</v>
      </c>
      <c r="D105" s="7" t="s">
        <v>494</v>
      </c>
      <c r="E105">
        <f>VLOOKUP(A105,home!$A$2:$E$405,3,FALSE)</f>
        <v>1.5185</v>
      </c>
      <c r="F105">
        <f>VLOOKUP(B105,home!$B$2:$E$405,3,FALSE)</f>
        <v>1.6464000000000001</v>
      </c>
      <c r="G105">
        <f>VLOOKUP(C105,away!$B$2:$E$405,4,FALSE)</f>
        <v>0.82320000000000004</v>
      </c>
      <c r="H105">
        <f>VLOOKUP(A105,away!$A$2:$E$405,3,FALSE)</f>
        <v>1.4074</v>
      </c>
      <c r="I105">
        <f>VLOOKUP(C105,away!$B$2:$E$405,3,FALSE)</f>
        <v>0.3553</v>
      </c>
      <c r="J105">
        <f>VLOOKUP(B105,home!$B$2:$E$405,4,FALSE)</f>
        <v>0.71050000000000002</v>
      </c>
      <c r="K105" s="3">
        <f t="shared" ref="K105:K168" si="226">E105*F105*G105</f>
        <v>2.0580480748799999</v>
      </c>
      <c r="L105" s="3">
        <f t="shared" ref="L105:L168" si="227">H105*I105*J105</f>
        <v>0.35528497080999999</v>
      </c>
      <c r="M105" s="5">
        <f t="shared" ref="M105:M168" si="228">_xlfn.POISSON.DIST(0,K105,FALSE) * _xlfn.POISSON.DIST(0,L105,FALSE)</f>
        <v>8.9516434425713762E-2</v>
      </c>
      <c r="N105" s="5">
        <f t="shared" ref="N105:N168" si="229">_xlfn.POISSON.DIST(1,K105,FALSE) * _xlfn.POISSON.DIST(0,L105,FALSE)</f>
        <v>0.1842291255399619</v>
      </c>
      <c r="O105" s="5">
        <f t="shared" ref="O105:O168" si="230">_xlfn.POISSON.DIST(0,K105,FALSE) * _xlfn.POISSON.DIST(1,L105,FALSE)</f>
        <v>3.1803843791954986E-2</v>
      </c>
      <c r="P105" s="5">
        <f t="shared" ref="P105:P168" si="231">_xlfn.POISSON.DIST(1,K105,FALSE) * _xlfn.POISSON.DIST(1,L105,FALSE)</f>
        <v>6.5453839489817187E-2</v>
      </c>
      <c r="Q105" s="5">
        <f t="shared" ref="Q105:Q168" si="232">_xlfn.POISSON.DIST(2,K105,FALSE) * _xlfn.POISSON.DIST(0,L105,FALSE)</f>
        <v>0.18957619857717228</v>
      </c>
      <c r="R105" s="5">
        <f t="shared" ref="R105:R168" si="233">_xlfn.POISSON.DIST(0,K105,FALSE) * _xlfn.POISSON.DIST(2,L105,FALSE)</f>
        <v>5.6497138566352625E-3</v>
      </c>
      <c r="S105" s="5">
        <f t="shared" ref="S105:S168" si="234">_xlfn.POISSON.DIST(2,K105,FALSE) * _xlfn.POISSON.DIST(2,L105,FALSE)</f>
        <v>1.1964856317847562E-2</v>
      </c>
      <c r="T105" s="5">
        <f t="shared" ref="T105:T168" si="235">_xlfn.POISSON.DIST(2,K105,FALSE) * _xlfn.POISSON.DIST(1,L105,FALSE)</f>
        <v>6.7353574177761402E-2</v>
      </c>
      <c r="U105" s="5">
        <f t="shared" ref="U105:U168" si="236">_xlfn.POISSON.DIST(1,K105,FALSE) * _xlfn.POISSON.DIST(2,L105,FALSE)</f>
        <v>1.1627382726271058E-2</v>
      </c>
      <c r="V105" s="5">
        <f t="shared" ref="V105:V168" si="237">_xlfn.POISSON.DIST(3,K105,FALSE) * _xlfn.POISSON.DIST(3,L105,FALSE)</f>
        <v>9.7206952986570469E-4</v>
      </c>
      <c r="W105" s="5">
        <f t="shared" ref="W105:W168" si="238">_xlfn.POISSON.DIST(3,K105,FALSE) * _xlfn.POISSON.DIST(0,L105,FALSE)</f>
        <v>0.13005231017493935</v>
      </c>
      <c r="X105" s="5">
        <f t="shared" ref="X105:X168" si="239">_xlfn.POISSON.DIST(3,K105,FALSE) * _xlfn.POISSON.DIST(1,L105,FALSE)</f>
        <v>4.6205631224276379E-2</v>
      </c>
      <c r="Y105" s="5">
        <f t="shared" ref="Y105:Y168" si="240">_xlfn.POISSON.DIST(3,K105,FALSE) * _xlfn.POISSON.DIST(2,L105,FALSE)</f>
        <v>8.2080831703873272E-3</v>
      </c>
      <c r="Z105" s="5">
        <f t="shared" ref="Z105:Z168" si="241">_xlfn.POISSON.DIST(0,K105,FALSE) * _xlfn.POISSON.DIST(3,L105,FALSE)</f>
        <v>6.6908614087983736E-4</v>
      </c>
      <c r="AA105" s="5">
        <f t="shared" ref="AA105:AA168" si="242">_xlfn.POISSON.DIST(1,K105,FALSE) * _xlfn.POISSON.DIST(3,L105,FALSE)</f>
        <v>1.3770114441666371E-3</v>
      </c>
      <c r="AB105" s="5">
        <f t="shared" ref="AB105:AB168" si="243">_xlfn.POISSON.DIST(2,K105,FALSE) * _xlfn.POISSON.DIST(3,L105,FALSE)</f>
        <v>1.4169778758774385E-3</v>
      </c>
      <c r="AC105" s="5">
        <f t="shared" ref="AC105:AC168" si="244">_xlfn.POISSON.DIST(4,K105,FALSE) * _xlfn.POISSON.DIST(4,L105,FALSE)</f>
        <v>4.4423185662050395E-5</v>
      </c>
      <c r="AD105" s="5">
        <f t="shared" ref="AD105:AD168" si="245">_xlfn.POISSON.DIST(4,K105,FALSE) * _xlfn.POISSON.DIST(0,L105,FALSE)</f>
        <v>6.6913476647307624E-2</v>
      </c>
      <c r="AE105" s="5">
        <f t="shared" ref="AE105:AE168" si="246">_xlfn.POISSON.DIST(4,K105,FALSE) * _xlfn.POISSON.DIST(1,L105,FALSE)</f>
        <v>2.3773352597434298E-2</v>
      </c>
      <c r="AF105" s="5">
        <f t="shared" ref="AF105:AF168" si="247">_xlfn.POISSON.DIST(4,K105,FALSE) * _xlfn.POISSON.DIST(2,L105,FALSE)</f>
        <v>4.2231574418176397E-3</v>
      </c>
      <c r="AG105" s="5">
        <f t="shared" ref="AG105:AG168" si="248">_xlfn.POISSON.DIST(4,K105,FALSE) * _xlfn.POISSON.DIST(3,L105,FALSE)</f>
        <v>5.0014145614740485E-4</v>
      </c>
      <c r="AH105" s="5">
        <f t="shared" ref="AH105:AH168" si="249">_xlfn.POISSON.DIST(0,K105,FALSE) * _xlfn.POISSON.DIST(4,L105,FALSE)</f>
        <v>5.9429062507967115E-5</v>
      </c>
      <c r="AI105" s="5">
        <f t="shared" ref="AI105:AI168" si="250">_xlfn.POISSON.DIST(1,K105,FALSE) * _xlfn.POISSON.DIST(4,L105,FALSE)</f>
        <v>1.2230786768644485E-4</v>
      </c>
      <c r="AJ105" s="5">
        <f t="shared" ref="AJ105:AJ168" si="251">_xlfn.POISSON.DIST(2,K105,FALSE) * _xlfn.POISSON.DIST(4,L105,FALSE)</f>
        <v>1.2585773581738283E-4</v>
      </c>
      <c r="AK105" s="5">
        <f t="shared" ref="AK105:AK168" si="252">_xlfn.POISSON.DIST(3,K105,FALSE) * _xlfn.POISSON.DIST(4,L105,FALSE)</f>
        <v>8.6340423635906794E-5</v>
      </c>
      <c r="AL105" s="5">
        <f t="shared" ref="AL105:AL168" si="253">_xlfn.POISSON.DIST(5,K105,FALSE) * _xlfn.POISSON.DIST(5,L105,FALSE)</f>
        <v>1.2992778734336915E-6</v>
      </c>
      <c r="AM105" s="5">
        <f t="shared" ref="AM105:AM168" si="254">_xlfn.POISSON.DIST(5,K105,FALSE) * _xlfn.POISSON.DIST(0,L105,FALSE)</f>
        <v>2.7542230359503865E-2</v>
      </c>
      <c r="AN105" s="5">
        <f t="shared" ref="AN105:AN168" si="255">_xlfn.POISSON.DIST(5,K105,FALSE) * _xlfn.POISSON.DIST(1,L105,FALSE)</f>
        <v>9.7853405093186255E-3</v>
      </c>
      <c r="AO105" s="5">
        <f t="shared" ref="AO105:AO168" si="256">_xlfn.POISSON.DIST(5,K105,FALSE) * _xlfn.POISSON.DIST(2,L105,FALSE)</f>
        <v>1.7382922086095886E-3</v>
      </c>
      <c r="AP105" s="5">
        <f t="shared" ref="AP105:AP168" si="257">_xlfn.POISSON.DIST(5,K105,FALSE) * _xlfn.POISSON.DIST(3,L105,FALSE)</f>
        <v>2.0586303219836941E-4</v>
      </c>
      <c r="AQ105" s="5">
        <f t="shared" ref="AQ105:AQ168" si="258">_xlfn.POISSON.DIST(5,K105,FALSE) * _xlfn.POISSON.DIST(4,L105,FALSE)</f>
        <v>1.8285010346363935E-5</v>
      </c>
      <c r="AR105" s="5">
        <f t="shared" ref="AR105:AR168" si="259">_xlfn.POISSON.DIST(0,K105,FALSE) * _xlfn.POISSON.DIST(5,L105,FALSE)</f>
        <v>4.2228505476817515E-6</v>
      </c>
      <c r="AS105" s="5">
        <f t="shared" ref="AS105:AS168" si="260">_xlfn.POISSON.DIST(1,K105,FALSE) * _xlfn.POISSON.DIST(5,L105,FALSE)</f>
        <v>8.6908294401623795E-6</v>
      </c>
      <c r="AT105" s="5">
        <f t="shared" ref="AT105:AT168" si="261">_xlfn.POISSON.DIST(2,K105,FALSE) * _xlfn.POISSON.DIST(5,L105,FALSE)</f>
        <v>8.9430723992183095E-6</v>
      </c>
      <c r="AU105" s="5">
        <f t="shared" ref="AU105:AU168" si="262">_xlfn.POISSON.DIST(3,K105,FALSE) * _xlfn.POISSON.DIST(5,L105,FALSE)</f>
        <v>6.135090978241235E-6</v>
      </c>
      <c r="AV105" s="5">
        <f t="shared" ref="AV105:AV168" si="263">_xlfn.POISSON.DIST(4,K105,FALSE) * _xlfn.POISSON.DIST(5,L105,FALSE)</f>
        <v>3.1565780442457564E-6</v>
      </c>
      <c r="AW105" s="5">
        <f t="shared" ref="AW105:AW168" si="264">_xlfn.POISSON.DIST(6,K105,FALSE) * _xlfn.POISSON.DIST(6,L105,FALSE)</f>
        <v>2.6389544471788713E-8</v>
      </c>
      <c r="AX105" s="5">
        <f t="shared" ref="AX105:AX168" si="265">_xlfn.POISSON.DIST(6,K105,FALSE) * _xlfn.POISSON.DIST(0,L105,FALSE)</f>
        <v>9.4472056948797407E-3</v>
      </c>
      <c r="AY105" s="5">
        <f t="shared" ref="AY105:AY168" si="266">_xlfn.POISSON.DIST(6,K105,FALSE) * _xlfn.POISSON.DIST(1,L105,FALSE)</f>
        <v>3.3564501995414137E-3</v>
      </c>
      <c r="AZ105" s="5">
        <f t="shared" ref="AZ105:AZ168" si="267">_xlfn.POISSON.DIST(6,K105,FALSE) * _xlfn.POISSON.DIST(2,L105,FALSE)</f>
        <v>5.9624815558464474E-4</v>
      </c>
      <c r="BA105" s="5">
        <f t="shared" ref="BA105:BA168" si="268">_xlfn.POISSON.DIST(6,K105,FALSE) * _xlfn.POISSON.DIST(3,L105,FALSE)</f>
        <v>7.0612669517468952E-5</v>
      </c>
      <c r="BB105" s="5">
        <f t="shared" ref="BB105:BB168" si="269">_xlfn.POISSON.DIST(6,K105,FALSE) * _xlfn.POISSON.DIST(4,L105,FALSE)</f>
        <v>6.2719050570825316E-6</v>
      </c>
      <c r="BC105" s="5">
        <f t="shared" ref="BC105:BC168" si="270">_xlfn.POISSON.DIST(6,K105,FALSE) * _xlfn.POISSON.DIST(5,L105,FALSE)</f>
        <v>4.4566272102573165E-7</v>
      </c>
      <c r="BD105" s="5">
        <f t="shared" ref="BD105:BD168" si="271">_xlfn.POISSON.DIST(0,K105,FALSE) * _xlfn.POISSON.DIST(6,L105,FALSE)</f>
        <v>2.5005255559468399E-7</v>
      </c>
      <c r="BE105" s="5">
        <f t="shared" ref="BE105:BE168" si="272">_xlfn.POISSON.DIST(1,K105,FALSE) * _xlfn.POISSON.DIST(6,L105,FALSE)</f>
        <v>5.1462018066046341E-7</v>
      </c>
      <c r="BF105" s="5">
        <f t="shared" ref="BF105:BF168" si="273">_xlfn.POISSON.DIST(2,K105,FALSE) * _xlfn.POISSON.DIST(6,L105,FALSE)</f>
        <v>5.2955653605133239E-7</v>
      </c>
      <c r="BG105" s="5">
        <f t="shared" ref="BG105:BG168" si="274">_xlfn.POISSON.DIST(3,K105,FALSE) * _xlfn.POISSON.DIST(6,L105,FALSE)</f>
        <v>3.63284269853522E-7</v>
      </c>
      <c r="BH105" s="5">
        <f t="shared" ref="BH105:BH168" si="275">_xlfn.POISSON.DIST(4,K105,FALSE) * _xlfn.POISSON.DIST(6,L105,FALSE)</f>
        <v>1.869141230515568E-7</v>
      </c>
      <c r="BI105" s="5">
        <f t="shared" ref="BI105:BI168" si="276">_xlfn.POISSON.DIST(5,K105,FALSE) * _xlfn.POISSON.DIST(6,L105,FALSE)</f>
        <v>7.6935650222828014E-8</v>
      </c>
      <c r="BJ105" s="8">
        <f t="shared" ref="BJ105:BJ168" si="277">SUM(N105,Q105,T105,W105,X105,Y105,AD105,AE105,AF105,AG105,AM105,AN105,AO105,AP105,AQ105,AX105,AY105,AZ105,BA105,BB105,BC105)</f>
        <v>0.77380229641448395</v>
      </c>
      <c r="BK105" s="8">
        <f t="shared" ref="BK105:BK168" si="278">SUM(M105,P105,S105,V105,AC105,AL105,AY105)</f>
        <v>0.1713093724263211</v>
      </c>
      <c r="BL105" s="8">
        <f t="shared" ref="BL105:BL168" si="279">SUM(O105,R105,U105,AA105,AB105,AH105,AI105,AJ105,AK105,AR105,AS105,AT105,AU105,AV105,BD105,BE105,BF105,BG105,BH105,BI105)</f>
        <v>5.2301934569278077E-2</v>
      </c>
      <c r="BM105" s="8">
        <f t="shared" ref="BM105:BM168" si="280">SUM(S105:BI105)</f>
        <v>0.42849711005971047</v>
      </c>
      <c r="BN105" s="8">
        <f t="shared" ref="BN105:BN168" si="281">SUM(M105:R105)</f>
        <v>0.56622915568125542</v>
      </c>
    </row>
    <row r="106" spans="1:66" x14ac:dyDescent="0.25">
      <c r="A106" t="s">
        <v>13</v>
      </c>
      <c r="B106" t="s">
        <v>219</v>
      </c>
      <c r="C106" t="s">
        <v>217</v>
      </c>
      <c r="D106" s="7" t="s">
        <v>494</v>
      </c>
      <c r="E106">
        <f>VLOOKUP(A106,home!$A$2:$E$405,3,FALSE)</f>
        <v>1.2857000000000001</v>
      </c>
      <c r="F106">
        <f>VLOOKUP(B106,home!$B$2:$E$405,3,FALSE)</f>
        <v>1.1667000000000001</v>
      </c>
      <c r="G106">
        <f>VLOOKUP(C106,away!$B$2:$E$405,4,FALSE)</f>
        <v>0.58330000000000004</v>
      </c>
      <c r="H106">
        <f>VLOOKUP(A106,away!$A$2:$E$405,3,FALSE)</f>
        <v>1.4921</v>
      </c>
      <c r="I106">
        <f>VLOOKUP(C106,away!$B$2:$E$405,3,FALSE)</f>
        <v>2.3456999999999999</v>
      </c>
      <c r="J106">
        <f>VLOOKUP(B106,home!$B$2:$E$405,4,FALSE)</f>
        <v>1.3404</v>
      </c>
      <c r="K106" s="3">
        <f t="shared" si="226"/>
        <v>0.87496527662700019</v>
      </c>
      <c r="L106" s="3">
        <f t="shared" si="227"/>
        <v>4.6914254273879994</v>
      </c>
      <c r="M106" s="5">
        <f t="shared" si="228"/>
        <v>3.824258433803357E-3</v>
      </c>
      <c r="N106" s="5">
        <f t="shared" si="229"/>
        <v>3.346093338425892E-3</v>
      </c>
      <c r="O106" s="5">
        <f t="shared" si="230"/>
        <v>1.7941223257248076E-2</v>
      </c>
      <c r="P106" s="5">
        <f t="shared" si="231"/>
        <v>1.5697947370304829E-2</v>
      </c>
      <c r="Q106" s="5">
        <f t="shared" si="232"/>
        <v>1.4638577417377865E-3</v>
      </c>
      <c r="R106" s="5">
        <f t="shared" si="233"/>
        <v>4.2084955493749299E-2</v>
      </c>
      <c r="S106" s="5">
        <f t="shared" si="234"/>
        <v>1.61093683851657E-2</v>
      </c>
      <c r="T106" s="5">
        <f t="shared" si="235"/>
        <v>6.867579431667427E-3</v>
      </c>
      <c r="U106" s="5">
        <f t="shared" si="236"/>
        <v>3.6822874725423338E-2</v>
      </c>
      <c r="V106" s="5">
        <f t="shared" si="237"/>
        <v>7.3473654059421547E-3</v>
      </c>
      <c r="W106" s="5">
        <f t="shared" si="238"/>
        <v>4.2694156464739288E-4</v>
      </c>
      <c r="X106" s="5">
        <f t="shared" si="239"/>
        <v>2.0029645123955967E-3</v>
      </c>
      <c r="Y106" s="5">
        <f t="shared" si="240"/>
        <v>4.698379321804255E-3</v>
      </c>
      <c r="Z106" s="5">
        <f t="shared" si="241"/>
        <v>6.5812810104622574E-2</v>
      </c>
      <c r="AA106" s="5">
        <f t="shared" si="242"/>
        <v>5.7583923598791317E-2</v>
      </c>
      <c r="AB106" s="5">
        <f t="shared" si="243"/>
        <v>2.5191966820442242E-2</v>
      </c>
      <c r="AC106" s="5">
        <f t="shared" si="244"/>
        <v>1.8849823673228153E-3</v>
      </c>
      <c r="AD106" s="5">
        <f t="shared" si="245"/>
        <v>9.3389761053817578E-5</v>
      </c>
      <c r="AE106" s="5">
        <f t="shared" si="246"/>
        <v>4.3813109966556928E-4</v>
      </c>
      <c r="AF106" s="5">
        <f t="shared" si="247"/>
        <v>1.0277296907502591E-3</v>
      </c>
      <c r="AG106" s="5">
        <f t="shared" si="248"/>
        <v>1.6071724012224568E-3</v>
      </c>
      <c r="AH106" s="5">
        <f t="shared" si="249"/>
        <v>7.7188972693171043E-2</v>
      </c>
      <c r="AI106" s="5">
        <f t="shared" si="250"/>
        <v>6.7537670845034356E-2</v>
      </c>
      <c r="AJ106" s="5">
        <f t="shared" si="251"/>
        <v>2.9546558426834381E-2</v>
      </c>
      <c r="AK106" s="5">
        <f t="shared" si="252"/>
        <v>8.6174042224369928E-3</v>
      </c>
      <c r="AL106" s="5">
        <f t="shared" si="253"/>
        <v>3.0950161458369367E-4</v>
      </c>
      <c r="AM106" s="5">
        <f t="shared" si="254"/>
        <v>1.6342559622916591E-5</v>
      </c>
      <c r="AN106" s="5">
        <f t="shared" si="255"/>
        <v>7.6669899763555336E-5</v>
      </c>
      <c r="AO106" s="5">
        <f t="shared" si="256"/>
        <v>1.798455586330164E-4</v>
      </c>
      <c r="AP106" s="5">
        <f t="shared" si="257"/>
        <v>2.8124400892457749E-4</v>
      </c>
      <c r="AQ106" s="5">
        <f t="shared" si="258"/>
        <v>3.29858823692325E-4</v>
      </c>
      <c r="AR106" s="5">
        <f t="shared" si="259"/>
        <v>7.2425261841340113E-2</v>
      </c>
      <c r="AS106" s="5">
        <f t="shared" si="260"/>
        <v>6.3369589261791065E-2</v>
      </c>
      <c r="AT106" s="5">
        <f t="shared" si="261"/>
        <v>2.7723095099091193E-2</v>
      </c>
      <c r="AU106" s="5">
        <f t="shared" si="262"/>
        <v>8.0855818574443235E-3</v>
      </c>
      <c r="AV106" s="5">
        <f t="shared" si="263"/>
        <v>1.7686508416472561E-3</v>
      </c>
      <c r="AW106" s="5">
        <f t="shared" si="264"/>
        <v>3.5290357165236557E-5</v>
      </c>
      <c r="AX106" s="5">
        <f t="shared" si="265"/>
        <v>2.3831953668764087E-6</v>
      </c>
      <c r="AY106" s="5">
        <f t="shared" si="266"/>
        <v>1.1180583342597257E-5</v>
      </c>
      <c r="AZ106" s="5">
        <f t="shared" si="267"/>
        <v>2.6226436493245749E-5</v>
      </c>
      <c r="BA106" s="5">
        <f t="shared" si="268"/>
        <v>4.1013123678063215E-5</v>
      </c>
      <c r="BB106" s="5">
        <f t="shared" si="269"/>
        <v>4.8102502819968647E-5</v>
      </c>
      <c r="BC106" s="5">
        <f t="shared" si="270"/>
        <v>4.5133860970120769E-5</v>
      </c>
      <c r="BD106" s="5">
        <f t="shared" si="271"/>
        <v>5.6629619164616132E-2</v>
      </c>
      <c r="BE106" s="5">
        <f t="shared" si="272"/>
        <v>4.9548950397650018E-2</v>
      </c>
      <c r="BF106" s="5">
        <f t="shared" si="273"/>
        <v>2.1676805545628675E-2</v>
      </c>
      <c r="BG106" s="5">
        <f t="shared" si="274"/>
        <v>6.3221507202068979E-3</v>
      </c>
      <c r="BH106" s="5">
        <f t="shared" si="275"/>
        <v>1.3829155884458539E-3</v>
      </c>
      <c r="BI106" s="5">
        <f t="shared" si="276"/>
        <v>2.420006240792635E-4</v>
      </c>
      <c r="BJ106" s="8">
        <f t="shared" si="277"/>
        <v>2.3030239416677718E-2</v>
      </c>
      <c r="BK106" s="8">
        <f t="shared" si="278"/>
        <v>4.5184604160465151E-2</v>
      </c>
      <c r="BL106" s="8">
        <f t="shared" si="279"/>
        <v>0.67169017102507211</v>
      </c>
      <c r="BM106" s="8">
        <f t="shared" si="280"/>
        <v>0.72138359884539083</v>
      </c>
      <c r="BN106" s="8">
        <f t="shared" si="281"/>
        <v>8.4358335635269233E-2</v>
      </c>
    </row>
    <row r="107" spans="1:66" x14ac:dyDescent="0.25">
      <c r="A107" t="s">
        <v>16</v>
      </c>
      <c r="B107" t="s">
        <v>17</v>
      </c>
      <c r="C107" t="s">
        <v>224</v>
      </c>
      <c r="D107" s="7" t="s">
        <v>494</v>
      </c>
      <c r="E107">
        <f>VLOOKUP(A107,home!$A$2:$E$405,3,FALSE)</f>
        <v>1.7778</v>
      </c>
      <c r="F107">
        <f>VLOOKUP(B107,home!$B$2:$E$405,3,FALSE)</f>
        <v>0.9</v>
      </c>
      <c r="G107">
        <f>VLOOKUP(C107,away!$B$2:$E$405,4,FALSE)</f>
        <v>1.0125</v>
      </c>
      <c r="H107">
        <f>VLOOKUP(A107,away!$A$2:$E$405,3,FALSE)</f>
        <v>1.2716000000000001</v>
      </c>
      <c r="I107">
        <f>VLOOKUP(C107,away!$B$2:$E$405,3,FALSE)</f>
        <v>1.2583</v>
      </c>
      <c r="J107">
        <f>VLOOKUP(B107,home!$B$2:$E$405,4,FALSE)</f>
        <v>1.4155</v>
      </c>
      <c r="K107" s="3">
        <f t="shared" si="226"/>
        <v>1.6200202499999998</v>
      </c>
      <c r="L107" s="3">
        <f t="shared" si="227"/>
        <v>2.2648768333399998</v>
      </c>
      <c r="M107" s="5">
        <f t="shared" si="228"/>
        <v>2.0549943584160256E-2</v>
      </c>
      <c r="N107" s="5">
        <f t="shared" si="229"/>
        <v>3.3291324742697193E-2</v>
      </c>
      <c r="O107" s="5">
        <f t="shared" si="230"/>
        <v>4.6543091150208528E-2</v>
      </c>
      <c r="P107" s="5">
        <f t="shared" si="231"/>
        <v>7.5400750160933602E-2</v>
      </c>
      <c r="Q107" s="5">
        <f t="shared" si="232"/>
        <v>2.6966310116247744E-2</v>
      </c>
      <c r="R107" s="5">
        <f t="shared" si="233"/>
        <v>5.270718444906964E-2</v>
      </c>
      <c r="S107" s="5">
        <f t="shared" si="234"/>
        <v>6.9164096504061648E-2</v>
      </c>
      <c r="T107" s="5">
        <f t="shared" si="235"/>
        <v>6.1075371062951599E-2</v>
      </c>
      <c r="U107" s="5">
        <f t="shared" si="236"/>
        <v>8.5386706127977899E-2</v>
      </c>
      <c r="V107" s="5">
        <f t="shared" si="237"/>
        <v>2.8197021235129145E-2</v>
      </c>
      <c r="W107" s="5">
        <f t="shared" si="238"/>
        <v>1.456198948536707E-2</v>
      </c>
      <c r="X107" s="5">
        <f t="shared" si="239"/>
        <v>3.2981112632748541E-2</v>
      </c>
      <c r="Y107" s="5">
        <f t="shared" si="240"/>
        <v>3.7349078969844698E-2</v>
      </c>
      <c r="Z107" s="5">
        <f t="shared" si="241"/>
        <v>3.9791760336425376E-2</v>
      </c>
      <c r="AA107" s="5">
        <f t="shared" si="242"/>
        <v>6.446345752815591E-2</v>
      </c>
      <c r="AB107" s="5">
        <f t="shared" si="243"/>
        <v>5.2216053290313764E-2</v>
      </c>
      <c r="AC107" s="5">
        <f t="shared" si="244"/>
        <v>6.4661873180009502E-3</v>
      </c>
      <c r="AD107" s="5">
        <f t="shared" si="245"/>
        <v>5.8976794616454348E-3</v>
      </c>
      <c r="AE107" s="5">
        <f t="shared" si="246"/>
        <v>1.3357517583145868E-2</v>
      </c>
      <c r="AF107" s="5">
        <f t="shared" si="247"/>
        <v>1.5126566062499394E-2</v>
      </c>
      <c r="AG107" s="5">
        <f t="shared" si="248"/>
        <v>1.1419936347647311E-2</v>
      </c>
      <c r="AH107" s="5">
        <f t="shared" si="249"/>
        <v>2.2530859035946822E-2</v>
      </c>
      <c r="AI107" s="5">
        <f t="shared" si="250"/>
        <v>3.6500447888129325E-2</v>
      </c>
      <c r="AJ107" s="5">
        <f t="shared" si="251"/>
        <v>2.9565732356419624E-2</v>
      </c>
      <c r="AK107" s="5">
        <f t="shared" si="252"/>
        <v>1.5965695041160004E-2</v>
      </c>
      <c r="AL107" s="5">
        <f t="shared" si="253"/>
        <v>9.4901549965166888E-4</v>
      </c>
      <c r="AM107" s="5">
        <f t="shared" si="254"/>
        <v>1.9108720311749377E-3</v>
      </c>
      <c r="AN107" s="5">
        <f t="shared" si="255"/>
        <v>4.327889794885467E-3</v>
      </c>
      <c r="AO107" s="5">
        <f t="shared" si="256"/>
        <v>4.9010686668423493E-3</v>
      </c>
      <c r="AP107" s="5">
        <f t="shared" si="257"/>
        <v>3.7001056273799314E-3</v>
      </c>
      <c r="AQ107" s="5">
        <f t="shared" si="258"/>
        <v>2.0950708790909425E-3</v>
      </c>
      <c r="AR107" s="5">
        <f t="shared" si="259"/>
        <v>1.0205924133153034E-2</v>
      </c>
      <c r="AS107" s="5">
        <f t="shared" si="260"/>
        <v>1.6533803765671609E-2</v>
      </c>
      <c r="AT107" s="5">
        <f t="shared" si="261"/>
        <v>1.3392548454957132E-2</v>
      </c>
      <c r="AU107" s="5">
        <f t="shared" si="262"/>
        <v>7.232066565378923E-3</v>
      </c>
      <c r="AV107" s="5">
        <f t="shared" si="263"/>
        <v>2.9290235713154522E-3</v>
      </c>
      <c r="AW107" s="5">
        <f t="shared" si="264"/>
        <v>9.67243539231854E-5</v>
      </c>
      <c r="AX107" s="5">
        <f t="shared" si="265"/>
        <v>5.1594189761033883E-4</v>
      </c>
      <c r="AY107" s="5">
        <f t="shared" si="266"/>
        <v>1.1685448512471345E-3</v>
      </c>
      <c r="AZ107" s="5">
        <f t="shared" si="267"/>
        <v>1.3233050811541859E-3</v>
      </c>
      <c r="BA107" s="5">
        <f t="shared" si="268"/>
        <v>9.990410072490746E-4</v>
      </c>
      <c r="BB107" s="5">
        <f t="shared" si="269"/>
        <v>5.6567620821877185E-4</v>
      </c>
      <c r="BC107" s="5">
        <f t="shared" si="270"/>
        <v>2.5623738783326212E-4</v>
      </c>
      <c r="BD107" s="5">
        <f t="shared" si="271"/>
        <v>3.8525268553339896E-3</v>
      </c>
      <c r="BE107" s="5">
        <f t="shared" si="272"/>
        <v>6.2411715193098826E-3</v>
      </c>
      <c r="BF107" s="5">
        <f t="shared" si="273"/>
        <v>5.0554121225026387E-3</v>
      </c>
      <c r="BG107" s="5">
        <f t="shared" si="274"/>
        <v>2.7299566701832522E-3</v>
      </c>
      <c r="BH107" s="5">
        <f t="shared" si="275"/>
        <v>1.1056462718298603E-3</v>
      </c>
      <c r="BI107" s="5">
        <f t="shared" si="276"/>
        <v>3.5823386994027515E-4</v>
      </c>
      <c r="BJ107" s="8">
        <f t="shared" si="277"/>
        <v>0.27379063989748126</v>
      </c>
      <c r="BK107" s="8">
        <f t="shared" si="278"/>
        <v>0.20189555915318438</v>
      </c>
      <c r="BL107" s="8">
        <f t="shared" si="279"/>
        <v>0.47551554066695761</v>
      </c>
      <c r="BM107" s="8">
        <f t="shared" si="280"/>
        <v>0.73446307535340749</v>
      </c>
      <c r="BN107" s="8">
        <f t="shared" si="281"/>
        <v>0.25545860420331701</v>
      </c>
    </row>
    <row r="108" spans="1:66" x14ac:dyDescent="0.25">
      <c r="A108" t="s">
        <v>16</v>
      </c>
      <c r="B108" t="s">
        <v>226</v>
      </c>
      <c r="C108" t="s">
        <v>56</v>
      </c>
      <c r="D108" s="7" t="s">
        <v>494</v>
      </c>
      <c r="E108">
        <f>VLOOKUP(A108,home!$A$2:$E$405,3,FALSE)</f>
        <v>1.7778</v>
      </c>
      <c r="F108">
        <f>VLOOKUP(B108,home!$B$2:$E$405,3,FALSE)</f>
        <v>0.67500000000000004</v>
      </c>
      <c r="G108">
        <f>VLOOKUP(C108,away!$B$2:$E$405,4,FALSE)</f>
        <v>0.9</v>
      </c>
      <c r="H108">
        <f>VLOOKUP(A108,away!$A$2:$E$405,3,FALSE)</f>
        <v>1.2716000000000001</v>
      </c>
      <c r="I108">
        <f>VLOOKUP(C108,away!$B$2:$E$405,3,FALSE)</f>
        <v>0.78639999999999999</v>
      </c>
      <c r="J108">
        <f>VLOOKUP(B108,home!$B$2:$E$405,4,FALSE)</f>
        <v>0.94369999999999998</v>
      </c>
      <c r="K108" s="3">
        <f t="shared" si="226"/>
        <v>1.0800135000000002</v>
      </c>
      <c r="L108" s="3">
        <f t="shared" si="227"/>
        <v>0.94368701468799998</v>
      </c>
      <c r="M108" s="5">
        <f t="shared" si="228"/>
        <v>0.13216547874311588</v>
      </c>
      <c r="N108" s="5">
        <f t="shared" si="229"/>
        <v>0.14274050127652821</v>
      </c>
      <c r="O108" s="5">
        <f t="shared" si="230"/>
        <v>0.12472284607990135</v>
      </c>
      <c r="P108" s="5">
        <f t="shared" si="231"/>
        <v>0.13470235752471557</v>
      </c>
      <c r="Q108" s="5">
        <f t="shared" si="232"/>
        <v>7.7080834187708849E-2</v>
      </c>
      <c r="R108" s="5">
        <f t="shared" si="233"/>
        <v>5.8849665140266509E-2</v>
      </c>
      <c r="S108" s="5">
        <f t="shared" si="234"/>
        <v>3.4321982743283852E-2</v>
      </c>
      <c r="T108" s="5">
        <f t="shared" si="235"/>
        <v>7.2740182304259687E-2</v>
      </c>
      <c r="U108" s="5">
        <f t="shared" si="236"/>
        <v>6.3558432821967242E-2</v>
      </c>
      <c r="V108" s="5">
        <f t="shared" si="237"/>
        <v>3.8867537157960628E-3</v>
      </c>
      <c r="W108" s="5">
        <f t="shared" si="238"/>
        <v>2.7749447171329038E-2</v>
      </c>
      <c r="X108" s="5">
        <f t="shared" si="239"/>
        <v>2.6186792960353863E-2</v>
      </c>
      <c r="Y108" s="5">
        <f t="shared" si="240"/>
        <v>1.2356068236504534E-2</v>
      </c>
      <c r="Z108" s="5">
        <f t="shared" si="241"/>
        <v>1.8511888270535525E-2</v>
      </c>
      <c r="AA108" s="5">
        <f t="shared" si="242"/>
        <v>1.9993089242670022E-2</v>
      </c>
      <c r="AB108" s="5">
        <f t="shared" si="243"/>
        <v>1.0796403144394199E-2</v>
      </c>
      <c r="AC108" s="5">
        <f t="shared" si="244"/>
        <v>2.4758492800779314E-4</v>
      </c>
      <c r="AD108" s="5">
        <f t="shared" si="245"/>
        <v>7.492444390643044E-3</v>
      </c>
      <c r="AE108" s="5">
        <f t="shared" si="246"/>
        <v>7.0705224797217858E-3</v>
      </c>
      <c r="AF108" s="5">
        <f t="shared" si="247"/>
        <v>3.3361801255865232E-3</v>
      </c>
      <c r="AG108" s="5">
        <f t="shared" si="248"/>
        <v>1.0494366210587278E-3</v>
      </c>
      <c r="AH108" s="5">
        <f t="shared" si="249"/>
        <v>4.3673571445648676E-3</v>
      </c>
      <c r="AI108" s="5">
        <f t="shared" si="250"/>
        <v>4.7168046754515096E-3</v>
      </c>
      <c r="AJ108" s="5">
        <f t="shared" si="251"/>
        <v>2.5471063631753743E-3</v>
      </c>
      <c r="AK108" s="5">
        <f t="shared" si="252"/>
        <v>9.1696975272176915E-4</v>
      </c>
      <c r="AL108" s="5">
        <f t="shared" si="253"/>
        <v>1.0093490011883711E-5</v>
      </c>
      <c r="AM108" s="5">
        <f t="shared" si="254"/>
        <v>1.6183882179787528E-3</v>
      </c>
      <c r="AN108" s="5">
        <f t="shared" si="255"/>
        <v>1.5272519460306014E-3</v>
      </c>
      <c r="AO108" s="5">
        <f t="shared" si="256"/>
        <v>7.2062391481302827E-4</v>
      </c>
      <c r="AP108" s="5">
        <f t="shared" si="257"/>
        <v>2.2668114362756213E-4</v>
      </c>
      <c r="AQ108" s="5">
        <f t="shared" si="258"/>
        <v>5.3479012928988962E-5</v>
      </c>
      <c r="AR108" s="5">
        <f t="shared" si="259"/>
        <v>8.2428364516614575E-4</v>
      </c>
      <c r="AS108" s="5">
        <f t="shared" si="260"/>
        <v>8.9023746460864734E-4</v>
      </c>
      <c r="AT108" s="5">
        <f t="shared" si="261"/>
        <v>4.8073423999155562E-4</v>
      </c>
      <c r="AU108" s="5">
        <f t="shared" si="262"/>
        <v>1.7306648970104004E-4</v>
      </c>
      <c r="AV108" s="5">
        <f t="shared" si="263"/>
        <v>4.6728536318683553E-5</v>
      </c>
      <c r="AW108" s="5">
        <f t="shared" si="264"/>
        <v>2.8575643562372682E-7</v>
      </c>
      <c r="AX108" s="5">
        <f t="shared" si="265"/>
        <v>2.9131352060966591E-4</v>
      </c>
      <c r="AY108" s="5">
        <f t="shared" si="266"/>
        <v>2.7490878660238677E-4</v>
      </c>
      <c r="AZ108" s="5">
        <f t="shared" si="267"/>
        <v>1.2971392607015342E-4</v>
      </c>
      <c r="BA108" s="5">
        <f t="shared" si="268"/>
        <v>4.0803115885534345E-5</v>
      </c>
      <c r="BB108" s="5">
        <f t="shared" si="269"/>
        <v>9.6263426549971013E-6</v>
      </c>
      <c r="BC108" s="5">
        <f t="shared" si="270"/>
        <v>1.8168509124915946E-6</v>
      </c>
      <c r="BD108" s="5">
        <f t="shared" si="271"/>
        <v>1.296442953938304E-4</v>
      </c>
      <c r="BE108" s="5">
        <f t="shared" si="272"/>
        <v>1.4001758922332466E-4</v>
      </c>
      <c r="BF108" s="5">
        <f t="shared" si="273"/>
        <v>7.5610443299322573E-5</v>
      </c>
      <c r="BG108" s="5">
        <f t="shared" si="274"/>
        <v>2.7220099834750981E-5</v>
      </c>
      <c r="BH108" s="5">
        <f t="shared" si="275"/>
        <v>7.3495188232197075E-6</v>
      </c>
      <c r="BI108" s="5">
        <f t="shared" si="276"/>
        <v>1.5875159095162802E-6</v>
      </c>
      <c r="BJ108" s="8">
        <f t="shared" si="277"/>
        <v>0.38269701653180849</v>
      </c>
      <c r="BK108" s="8">
        <f t="shared" si="278"/>
        <v>0.30560915993153348</v>
      </c>
      <c r="BL108" s="8">
        <f t="shared" si="279"/>
        <v>0.29326515420338284</v>
      </c>
      <c r="BM108" s="8">
        <f t="shared" si="280"/>
        <v>0.32954691295485722</v>
      </c>
      <c r="BN108" s="8">
        <f t="shared" si="281"/>
        <v>0.67026168295223632</v>
      </c>
    </row>
    <row r="109" spans="1:66" x14ac:dyDescent="0.25">
      <c r="A109" t="s">
        <v>59</v>
      </c>
      <c r="B109" t="s">
        <v>232</v>
      </c>
      <c r="C109" t="s">
        <v>273</v>
      </c>
      <c r="D109" s="7" t="s">
        <v>494</v>
      </c>
      <c r="E109">
        <f>VLOOKUP(A109,home!$A$2:$E$405,3,FALSE)</f>
        <v>1.806</v>
      </c>
      <c r="F109">
        <f>VLOOKUP(B109,home!$B$2:$E$405,3,FALSE)</f>
        <v>0.73829999999999996</v>
      </c>
      <c r="G109">
        <f>VLOOKUP(C109,away!$B$2:$E$405,4,FALSE)</f>
        <v>0.4153</v>
      </c>
      <c r="H109">
        <f>VLOOKUP(A109,away!$A$2:$E$405,3,FALSE)</f>
        <v>1.1493</v>
      </c>
      <c r="I109">
        <f>VLOOKUP(C109,away!$B$2:$E$405,3,FALSE)</f>
        <v>1.9577</v>
      </c>
      <c r="J109">
        <f>VLOOKUP(B109,home!$B$2:$E$405,4,FALSE)</f>
        <v>1.1600999999999999</v>
      </c>
      <c r="K109" s="3">
        <f t="shared" si="226"/>
        <v>0.55374847794000004</v>
      </c>
      <c r="L109" s="3">
        <f t="shared" si="227"/>
        <v>2.6102071460609997</v>
      </c>
      <c r="M109" s="5">
        <f t="shared" si="228"/>
        <v>4.2258252280582408E-2</v>
      </c>
      <c r="N109" s="5">
        <f t="shared" si="229"/>
        <v>2.3400442880777046E-2</v>
      </c>
      <c r="O109" s="5">
        <f t="shared" si="230"/>
        <v>0.11030279208282472</v>
      </c>
      <c r="P109" s="5">
        <f t="shared" si="231"/>
        <v>6.1080003228396476E-2</v>
      </c>
      <c r="Q109" s="5">
        <f t="shared" si="232"/>
        <v>6.4789798141760982E-3</v>
      </c>
      <c r="R109" s="5">
        <f t="shared" si="233"/>
        <v>0.1439565680625349</v>
      </c>
      <c r="S109" s="5">
        <f t="shared" si="234"/>
        <v>2.2071232203415128E-2</v>
      </c>
      <c r="T109" s="5">
        <f t="shared" si="235"/>
        <v>1.6911479410147416E-2</v>
      </c>
      <c r="U109" s="5">
        <f t="shared" si="236"/>
        <v>7.9715730454094733E-2</v>
      </c>
      <c r="V109" s="5">
        <f t="shared" si="237"/>
        <v>3.5446355615893098E-3</v>
      </c>
      <c r="W109" s="5">
        <f t="shared" si="238"/>
        <v>1.1959084035679996E-3</v>
      </c>
      <c r="X109" s="5">
        <f t="shared" si="239"/>
        <v>3.1215686610275941E-3</v>
      </c>
      <c r="Y109" s="5">
        <f t="shared" si="240"/>
        <v>4.0739704129671471E-3</v>
      </c>
      <c r="Z109" s="5">
        <f t="shared" si="241"/>
        <v>0.12525215422641509</v>
      </c>
      <c r="AA109" s="5">
        <f t="shared" si="242"/>
        <v>6.9358189761583505E-2</v>
      </c>
      <c r="AB109" s="5">
        <f t="shared" si="243"/>
        <v>1.9203496006575276E-2</v>
      </c>
      <c r="AC109" s="5">
        <f t="shared" si="244"/>
        <v>3.2021312385895848E-4</v>
      </c>
      <c r="AD109" s="5">
        <f t="shared" si="245"/>
        <v>1.6555811455785878E-4</v>
      </c>
      <c r="AE109" s="5">
        <f t="shared" si="246"/>
        <v>4.3214097370730849E-4</v>
      </c>
      <c r="AF109" s="5">
        <f t="shared" si="247"/>
        <v>5.6398872883828776E-4</v>
      </c>
      <c r="AG109" s="5">
        <f t="shared" si="248"/>
        <v>4.9070913677051937E-4</v>
      </c>
      <c r="AH109" s="5">
        <f t="shared" si="249"/>
        <v>8.1733517005330769E-2</v>
      </c>
      <c r="AI109" s="5">
        <f t="shared" si="250"/>
        <v>4.525981063838503E-2</v>
      </c>
      <c r="AJ109" s="5">
        <f t="shared" si="251"/>
        <v>1.2531275626429163E-2</v>
      </c>
      <c r="AK109" s="5">
        <f t="shared" si="252"/>
        <v>2.3130582682605902E-3</v>
      </c>
      <c r="AL109" s="5">
        <f t="shared" si="253"/>
        <v>1.8513419352240708E-5</v>
      </c>
      <c r="AM109" s="5">
        <f t="shared" si="254"/>
        <v>1.8335510789406099E-5</v>
      </c>
      <c r="AN109" s="5">
        <f t="shared" si="255"/>
        <v>4.7859481289186351E-5</v>
      </c>
      <c r="AO109" s="5">
        <f t="shared" si="256"/>
        <v>6.2461580033903473E-5</v>
      </c>
      <c r="AP109" s="5">
        <f t="shared" si="257"/>
        <v>5.4345887519585306E-5</v>
      </c>
      <c r="AQ109" s="5">
        <f t="shared" si="258"/>
        <v>3.5463505990662214E-5</v>
      </c>
      <c r="AR109" s="5">
        <f t="shared" si="259"/>
        <v>4.2668282032002507E-2</v>
      </c>
      <c r="AS109" s="5">
        <f t="shared" si="260"/>
        <v>2.3627496231536042E-2</v>
      </c>
      <c r="AT109" s="5">
        <f t="shared" si="261"/>
        <v>6.5418450378730841E-3</v>
      </c>
      <c r="AU109" s="5">
        <f t="shared" si="262"/>
        <v>1.2075122442138542E-3</v>
      </c>
      <c r="AV109" s="5">
        <f t="shared" si="263"/>
        <v>1.6716451683183384E-4</v>
      </c>
      <c r="AW109" s="5">
        <f t="shared" si="264"/>
        <v>7.4331287892950131E-7</v>
      </c>
      <c r="AX109" s="5">
        <f t="shared" si="265"/>
        <v>1.692210198647678E-6</v>
      </c>
      <c r="AY109" s="5">
        <f t="shared" si="266"/>
        <v>4.4170191531474724E-6</v>
      </c>
      <c r="AZ109" s="5">
        <f t="shared" si="267"/>
        <v>5.76466747891692E-6</v>
      </c>
      <c r="BA109" s="5">
        <f t="shared" si="268"/>
        <v>5.0156587493781302E-6</v>
      </c>
      <c r="BB109" s="5">
        <f t="shared" si="269"/>
        <v>3.2729770774575431E-6</v>
      </c>
      <c r="BC109" s="5">
        <f t="shared" si="270"/>
        <v>1.7086296312947044E-6</v>
      </c>
      <c r="BD109" s="5">
        <f t="shared" si="271"/>
        <v>1.8562175778346512E-2</v>
      </c>
      <c r="BE109" s="5">
        <f t="shared" si="272"/>
        <v>1.0278776584514119E-2</v>
      </c>
      <c r="BF109" s="5">
        <f t="shared" si="273"/>
        <v>2.8459284443800022E-3</v>
      </c>
      <c r="BG109" s="5">
        <f t="shared" si="274"/>
        <v>5.2530951480052616E-4</v>
      </c>
      <c r="BH109" s="5">
        <f t="shared" si="275"/>
        <v>7.272233606704782E-5</v>
      </c>
      <c r="BI109" s="5">
        <f t="shared" si="276"/>
        <v>8.053976581873783E-6</v>
      </c>
      <c r="BJ109" s="8">
        <f t="shared" si="277"/>
        <v>5.707508366444887E-2</v>
      </c>
      <c r="BK109" s="8">
        <f t="shared" si="278"/>
        <v>0.12929726683634771</v>
      </c>
      <c r="BL109" s="8">
        <f t="shared" si="279"/>
        <v>0.67087970460316626</v>
      </c>
      <c r="BM109" s="8">
        <f t="shared" si="280"/>
        <v>0.59502349727481174</v>
      </c>
      <c r="BN109" s="8">
        <f t="shared" si="281"/>
        <v>0.3874770383492917</v>
      </c>
    </row>
    <row r="110" spans="1:66" x14ac:dyDescent="0.25">
      <c r="A110" t="s">
        <v>70</v>
      </c>
      <c r="B110" t="s">
        <v>72</v>
      </c>
      <c r="C110" t="s">
        <v>86</v>
      </c>
      <c r="D110" s="7" t="s">
        <v>494</v>
      </c>
      <c r="E110">
        <f>VLOOKUP(A110,home!$A$2:$E$405,3,FALSE)</f>
        <v>1.359</v>
      </c>
      <c r="F110">
        <f>VLOOKUP(B110,home!$B$2:$E$405,3,FALSE)</f>
        <v>0.5887</v>
      </c>
      <c r="G110">
        <f>VLOOKUP(C110,away!$B$2:$E$405,4,FALSE)</f>
        <v>1.4717</v>
      </c>
      <c r="H110">
        <f>VLOOKUP(A110,away!$A$2:$E$405,3,FALSE)</f>
        <v>1.0342</v>
      </c>
      <c r="I110">
        <f>VLOOKUP(C110,away!$B$2:$E$405,3,FALSE)</f>
        <v>0.64459999999999995</v>
      </c>
      <c r="J110">
        <f>VLOOKUP(B110,home!$B$2:$E$405,4,FALSE)</f>
        <v>0.96689999999999998</v>
      </c>
      <c r="K110" s="3">
        <f t="shared" si="226"/>
        <v>1.1774237246100001</v>
      </c>
      <c r="L110" s="3">
        <f t="shared" si="227"/>
        <v>0.64457935990799997</v>
      </c>
      <c r="M110" s="5">
        <f t="shared" si="228"/>
        <v>0.16170152449555633</v>
      </c>
      <c r="N110" s="5">
        <f t="shared" si="229"/>
        <v>0.1903912112466731</v>
      </c>
      <c r="O110" s="5">
        <f t="shared" si="230"/>
        <v>0.10422946515549347</v>
      </c>
      <c r="P110" s="5">
        <f t="shared" si="231"/>
        <v>0.12272224507748936</v>
      </c>
      <c r="Q110" s="5">
        <f t="shared" si="232"/>
        <v>0.11208556453953361</v>
      </c>
      <c r="R110" s="5">
        <f t="shared" si="233"/>
        <v>3.359208096674058E-2</v>
      </c>
      <c r="S110" s="5">
        <f t="shared" si="234"/>
        <v>2.3284798154876458E-2</v>
      </c>
      <c r="T110" s="5">
        <f t="shared" si="235"/>
        <v>7.2248041445819408E-2</v>
      </c>
      <c r="U110" s="5">
        <f t="shared" si="236"/>
        <v>3.9552113089260391E-2</v>
      </c>
      <c r="V110" s="5">
        <f t="shared" si="237"/>
        <v>1.9635372535616448E-3</v>
      </c>
      <c r="W110" s="5">
        <f t="shared" si="238"/>
        <v>4.3990734291717418E-2</v>
      </c>
      <c r="X110" s="5">
        <f t="shared" si="239"/>
        <v>2.8355519351638117E-2</v>
      </c>
      <c r="Y110" s="5">
        <f t="shared" si="240"/>
        <v>9.1386912567689004E-3</v>
      </c>
      <c r="Z110" s="5">
        <f t="shared" si="241"/>
        <v>7.2175873491731185E-3</v>
      </c>
      <c r="AA110" s="5">
        <f t="shared" si="242"/>
        <v>8.4981585793614308E-3</v>
      </c>
      <c r="AB110" s="5">
        <f t="shared" si="243"/>
        <v>5.0029667634190825E-3</v>
      </c>
      <c r="AC110" s="5">
        <f t="shared" si="244"/>
        <v>9.3138307137989671E-5</v>
      </c>
      <c r="AD110" s="5">
        <f t="shared" si="245"/>
        <v>1.2948933554520698E-2</v>
      </c>
      <c r="AE110" s="5">
        <f t="shared" si="246"/>
        <v>8.3466153020641757E-3</v>
      </c>
      <c r="AF110" s="5">
        <f t="shared" si="247"/>
        <v>2.6900279744014213E-3</v>
      </c>
      <c r="AG110" s="5">
        <f t="shared" si="248"/>
        <v>5.7797883662476072E-4</v>
      </c>
      <c r="AH110" s="5">
        <f t="shared" si="249"/>
        <v>1.1630769584025215E-3</v>
      </c>
      <c r="AI110" s="5">
        <f t="shared" si="250"/>
        <v>1.3694344043703672E-3</v>
      </c>
      <c r="AJ110" s="5">
        <f t="shared" si="251"/>
        <v>8.0620227850141757E-4</v>
      </c>
      <c r="AK110" s="5">
        <f t="shared" si="252"/>
        <v>3.1641389651406929E-4</v>
      </c>
      <c r="AL110" s="5">
        <f t="shared" si="253"/>
        <v>2.8274667639277423E-6</v>
      </c>
      <c r="AM110" s="5">
        <f t="shared" si="254"/>
        <v>3.0492763150982297E-3</v>
      </c>
      <c r="AN110" s="5">
        <f t="shared" si="255"/>
        <v>1.9655005753686419E-3</v>
      </c>
      <c r="AO110" s="5">
        <f t="shared" si="256"/>
        <v>6.3346055138496229E-4</v>
      </c>
      <c r="AP110" s="5">
        <f t="shared" si="257"/>
        <v>1.3610519891289592E-4</v>
      </c>
      <c r="AQ110" s="5">
        <f t="shared" si="258"/>
        <v>2.1932650498856362E-5</v>
      </c>
      <c r="AR110" s="5">
        <f t="shared" si="259"/>
        <v>1.4993908027416817E-4</v>
      </c>
      <c r="AS110" s="5">
        <f t="shared" si="260"/>
        <v>1.765418303610089E-4</v>
      </c>
      <c r="AT110" s="5">
        <f t="shared" si="261"/>
        <v>1.0393226972656298E-4</v>
      </c>
      <c r="AU110" s="5">
        <f t="shared" si="262"/>
        <v>4.0790773376206989E-5</v>
      </c>
      <c r="AV110" s="5">
        <f t="shared" si="263"/>
        <v>1.2007006079584019E-5</v>
      </c>
      <c r="AW110" s="5">
        <f t="shared" si="264"/>
        <v>5.9607949865530731E-8</v>
      </c>
      <c r="AX110" s="5">
        <f t="shared" si="265"/>
        <v>5.9838171271466955E-4</v>
      </c>
      <c r="AY110" s="5">
        <f t="shared" si="266"/>
        <v>3.8570450136227446E-4</v>
      </c>
      <c r="AZ110" s="5">
        <f t="shared" si="267"/>
        <v>1.2430858030086457E-4</v>
      </c>
      <c r="BA110" s="5">
        <f t="shared" si="268"/>
        <v>2.6708915040467838E-5</v>
      </c>
      <c r="BB110" s="5">
        <f t="shared" si="269"/>
        <v>4.3040038401554773E-6</v>
      </c>
      <c r="BC110" s="5">
        <f t="shared" si="270"/>
        <v>5.5485440806579834E-7</v>
      </c>
      <c r="BD110" s="5">
        <f t="shared" si="271"/>
        <v>1.610793939805292E-5</v>
      </c>
      <c r="BE110" s="5">
        <f t="shared" si="272"/>
        <v>1.8965870001847635E-5</v>
      </c>
      <c r="BF110" s="5">
        <f t="shared" si="273"/>
        <v>1.1165432649022259E-5</v>
      </c>
      <c r="BG110" s="5">
        <f t="shared" si="274"/>
        <v>4.3821484321646305E-6</v>
      </c>
      <c r="BH110" s="5">
        <f t="shared" si="275"/>
        <v>1.2899113821982882E-6</v>
      </c>
      <c r="BI110" s="5">
        <f t="shared" si="276"/>
        <v>3.0375445280894797E-7</v>
      </c>
      <c r="BJ110" s="8">
        <f t="shared" si="277"/>
        <v>0.48771955565869168</v>
      </c>
      <c r="BK110" s="8">
        <f t="shared" si="278"/>
        <v>0.31015377525674798</v>
      </c>
      <c r="BL110" s="8">
        <f t="shared" si="279"/>
        <v>0.19506533810819698</v>
      </c>
      <c r="BM110" s="8">
        <f t="shared" si="280"/>
        <v>0.2750485199979108</v>
      </c>
      <c r="BN110" s="8">
        <f t="shared" si="281"/>
        <v>0.72472209148148636</v>
      </c>
    </row>
    <row r="111" spans="1:66" x14ac:dyDescent="0.25">
      <c r="A111" t="s">
        <v>19</v>
      </c>
      <c r="B111" t="s">
        <v>243</v>
      </c>
      <c r="C111" t="s">
        <v>146</v>
      </c>
      <c r="D111" s="7" t="s">
        <v>494</v>
      </c>
      <c r="E111">
        <f>VLOOKUP(A111,home!$A$2:$E$405,3,FALSE)</f>
        <v>1.4750000000000001</v>
      </c>
      <c r="F111">
        <f>VLOOKUP(B111,home!$B$2:$E$405,3,FALSE)</f>
        <v>1.7626999999999999</v>
      </c>
      <c r="G111">
        <f>VLOOKUP(C111,away!$B$2:$E$405,4,FALSE)</f>
        <v>1.0168999999999999</v>
      </c>
      <c r="H111">
        <f>VLOOKUP(A111,away!$A$2:$E$405,3,FALSE)</f>
        <v>1.5625</v>
      </c>
      <c r="I111">
        <f>VLOOKUP(C111,away!$B$2:$E$405,3,FALSE)</f>
        <v>0.48</v>
      </c>
      <c r="J111">
        <f>VLOOKUP(B111,home!$B$2:$E$405,4,FALSE)</f>
        <v>0.51200000000000001</v>
      </c>
      <c r="K111" s="3">
        <f t="shared" si="226"/>
        <v>2.6439222042499995</v>
      </c>
      <c r="L111" s="3">
        <f t="shared" si="227"/>
        <v>0.38400000000000001</v>
      </c>
      <c r="M111" s="5">
        <f t="shared" si="228"/>
        <v>4.8416132520883087E-2</v>
      </c>
      <c r="N111" s="5">
        <f t="shared" si="229"/>
        <v>0.12800848781587326</v>
      </c>
      <c r="O111" s="5">
        <f t="shared" si="230"/>
        <v>1.8591794888019104E-2</v>
      </c>
      <c r="P111" s="5">
        <f t="shared" si="231"/>
        <v>4.9155259321295337E-2</v>
      </c>
      <c r="Q111" s="5">
        <f t="shared" si="232"/>
        <v>0.16922224163442648</v>
      </c>
      <c r="R111" s="5">
        <f t="shared" si="233"/>
        <v>3.5696246184996681E-3</v>
      </c>
      <c r="S111" s="5">
        <f t="shared" si="234"/>
        <v>1.2476417431222997E-2</v>
      </c>
      <c r="T111" s="5">
        <f t="shared" si="235"/>
        <v>6.498134078761976E-2</v>
      </c>
      <c r="U111" s="5">
        <f t="shared" si="236"/>
        <v>9.4378097896887052E-3</v>
      </c>
      <c r="V111" s="5">
        <f t="shared" si="237"/>
        <v>1.4074315552384945E-3</v>
      </c>
      <c r="W111" s="5">
        <f t="shared" si="238"/>
        <v>0.14913681403673962</v>
      </c>
      <c r="X111" s="5">
        <f t="shared" si="239"/>
        <v>5.7268536590108013E-2</v>
      </c>
      <c r="Y111" s="5">
        <f t="shared" si="240"/>
        <v>1.0995559025300739E-2</v>
      </c>
      <c r="Z111" s="5">
        <f t="shared" si="241"/>
        <v>4.569119511679575E-4</v>
      </c>
      <c r="AA111" s="5">
        <f t="shared" si="242"/>
        <v>1.2080396530801541E-3</v>
      </c>
      <c r="AB111" s="5">
        <f t="shared" si="243"/>
        <v>1.5969814311965435E-3</v>
      </c>
      <c r="AC111" s="5">
        <f t="shared" si="244"/>
        <v>8.9307348956571989E-5</v>
      </c>
      <c r="AD111" s="5">
        <f t="shared" si="245"/>
        <v>9.8576533525709706E-2</v>
      </c>
      <c r="AE111" s="5">
        <f t="shared" si="246"/>
        <v>3.7853388873872525E-2</v>
      </c>
      <c r="AF111" s="5">
        <f t="shared" si="247"/>
        <v>7.2678506637835257E-3</v>
      </c>
      <c r="AG111" s="5">
        <f t="shared" si="248"/>
        <v>9.3028488496429116E-4</v>
      </c>
      <c r="AH111" s="5">
        <f t="shared" si="249"/>
        <v>4.3863547312123936E-5</v>
      </c>
      <c r="AI111" s="5">
        <f t="shared" si="250"/>
        <v>1.1597180669569484E-4</v>
      </c>
      <c r="AJ111" s="5">
        <f t="shared" si="251"/>
        <v>1.5331021739486823E-4</v>
      </c>
      <c r="AK111" s="5">
        <f t="shared" si="252"/>
        <v>1.3511342930289553E-4</v>
      </c>
      <c r="AL111" s="5">
        <f t="shared" si="253"/>
        <v>3.6268290494819905E-6</v>
      </c>
      <c r="AM111" s="5">
        <f t="shared" si="254"/>
        <v>5.2125737161323661E-2</v>
      </c>
      <c r="AN111" s="5">
        <f t="shared" si="255"/>
        <v>2.0016283069948286E-2</v>
      </c>
      <c r="AO111" s="5">
        <f t="shared" si="256"/>
        <v>3.8431263494300713E-3</v>
      </c>
      <c r="AP111" s="5">
        <f t="shared" si="257"/>
        <v>4.919201727270491E-4</v>
      </c>
      <c r="AQ111" s="5">
        <f t="shared" si="258"/>
        <v>4.7224336581796729E-5</v>
      </c>
      <c r="AR111" s="5">
        <f t="shared" si="259"/>
        <v>3.3687204335711195E-6</v>
      </c>
      <c r="AS111" s="5">
        <f t="shared" si="260"/>
        <v>8.9066347542293681E-6</v>
      </c>
      <c r="AT111" s="5">
        <f t="shared" si="261"/>
        <v>1.1774224695925883E-5</v>
      </c>
      <c r="AU111" s="5">
        <f t="shared" si="262"/>
        <v>1.0376711370462381E-5</v>
      </c>
      <c r="AV111" s="5">
        <f t="shared" si="263"/>
        <v>6.8588043998647315E-6</v>
      </c>
      <c r="AW111" s="5">
        <f t="shared" si="264"/>
        <v>1.0228324111940642E-7</v>
      </c>
      <c r="AX111" s="5">
        <f t="shared" si="265"/>
        <v>2.2969398982287181E-2</v>
      </c>
      <c r="AY111" s="5">
        <f t="shared" si="266"/>
        <v>8.8202492091982772E-3</v>
      </c>
      <c r="AZ111" s="5">
        <f t="shared" si="267"/>
        <v>1.6934878481660693E-3</v>
      </c>
      <c r="BA111" s="5">
        <f t="shared" si="268"/>
        <v>2.1676644456525686E-4</v>
      </c>
      <c r="BB111" s="5">
        <f t="shared" si="269"/>
        <v>2.0809578678264666E-5</v>
      </c>
      <c r="BC111" s="5">
        <f t="shared" si="270"/>
        <v>1.598175642490727E-6</v>
      </c>
      <c r="BD111" s="5">
        <f t="shared" si="271"/>
        <v>2.1559810774855143E-7</v>
      </c>
      <c r="BE111" s="5">
        <f t="shared" si="272"/>
        <v>5.7002462427067892E-7</v>
      </c>
      <c r="BF111" s="5">
        <f t="shared" si="273"/>
        <v>7.5355038053925577E-7</v>
      </c>
      <c r="BG111" s="5">
        <f t="shared" si="274"/>
        <v>6.6410952770959165E-7</v>
      </c>
      <c r="BH111" s="5">
        <f t="shared" si="275"/>
        <v>4.3896348159134238E-7</v>
      </c>
      <c r="BI111" s="5">
        <f t="shared" si="276"/>
        <v>2.3211705916684714E-7</v>
      </c>
      <c r="BJ111" s="8">
        <f t="shared" si="277"/>
        <v>0.83448763916694624</v>
      </c>
      <c r="BK111" s="8">
        <f t="shared" si="278"/>
        <v>0.12036842421584423</v>
      </c>
      <c r="BL111" s="8">
        <f t="shared" si="279"/>
        <v>3.4896668840024847E-2</v>
      </c>
      <c r="BM111" s="8">
        <f t="shared" si="280"/>
        <v>0.56442595644902915</v>
      </c>
      <c r="BN111" s="8">
        <f t="shared" si="281"/>
        <v>0.41696354079899695</v>
      </c>
    </row>
    <row r="112" spans="1:66" x14ac:dyDescent="0.25">
      <c r="A112" t="s">
        <v>173</v>
      </c>
      <c r="B112" t="s">
        <v>260</v>
      </c>
      <c r="C112" t="s">
        <v>175</v>
      </c>
      <c r="D112" s="7" t="s">
        <v>494</v>
      </c>
      <c r="E112">
        <f>VLOOKUP(A112,home!$A$2:$E$405,3,FALSE)</f>
        <v>1.8412999999999999</v>
      </c>
      <c r="F112">
        <f>VLOOKUP(B112,home!$B$2:$E$405,3,FALSE)</f>
        <v>0.54310000000000003</v>
      </c>
      <c r="G112">
        <f>VLOOKUP(C112,away!$B$2:$E$405,4,FALSE)</f>
        <v>0.54310000000000003</v>
      </c>
      <c r="H112">
        <f>VLOOKUP(A112,away!$A$2:$E$405,3,FALSE)</f>
        <v>1.4127000000000001</v>
      </c>
      <c r="I112">
        <f>VLOOKUP(C112,away!$B$2:$E$405,3,FALSE)</f>
        <v>0.23599999999999999</v>
      </c>
      <c r="J112">
        <f>VLOOKUP(B112,home!$B$2:$E$405,4,FALSE)</f>
        <v>0.35389999999999999</v>
      </c>
      <c r="K112" s="3">
        <f t="shared" si="226"/>
        <v>0.54310544729300003</v>
      </c>
      <c r="L112" s="3">
        <f t="shared" si="227"/>
        <v>0.11798926908</v>
      </c>
      <c r="M112" s="5">
        <f t="shared" si="228"/>
        <v>0.51628583845878173</v>
      </c>
      <c r="N112" s="5">
        <f t="shared" si="229"/>
        <v>0.28039765122719817</v>
      </c>
      <c r="O112" s="5">
        <f t="shared" si="230"/>
        <v>6.0916188716106608E-2</v>
      </c>
      <c r="P112" s="5">
        <f t="shared" si="231"/>
        <v>3.3083913920045879E-2</v>
      </c>
      <c r="Q112" s="5">
        <f t="shared" si="232"/>
        <v>7.6142745894827044E-2</v>
      </c>
      <c r="R112" s="5">
        <f t="shared" si="233"/>
        <v>3.5937282908763799E-3</v>
      </c>
      <c r="S112" s="5">
        <f t="shared" si="234"/>
        <v>5.3000938566146111E-4</v>
      </c>
      <c r="T112" s="5">
        <f t="shared" si="235"/>
        <v>8.9840269338748134E-3</v>
      </c>
      <c r="U112" s="5">
        <f t="shared" si="236"/>
        <v>1.9517734108659246E-3</v>
      </c>
      <c r="V112" s="5">
        <f t="shared" si="237"/>
        <v>3.7737030290526866E-6</v>
      </c>
      <c r="W112" s="5">
        <f t="shared" si="238"/>
        <v>1.3784513355775765E-2</v>
      </c>
      <c r="X112" s="5">
        <f t="shared" si="239"/>
        <v>1.6264246554714805E-3</v>
      </c>
      <c r="Y112" s="5">
        <f t="shared" si="240"/>
        <v>9.5950328156385367E-5</v>
      </c>
      <c r="Z112" s="5">
        <f t="shared" si="241"/>
        <v>1.4134045810420732E-4</v>
      </c>
      <c r="AA112" s="5">
        <f t="shared" si="242"/>
        <v>7.6762772719283031E-5</v>
      </c>
      <c r="AB112" s="5">
        <f t="shared" si="243"/>
        <v>2.0845140006578557E-5</v>
      </c>
      <c r="AC112" s="5">
        <f t="shared" si="244"/>
        <v>1.5113825626335045E-8</v>
      </c>
      <c r="AD112" s="5">
        <f t="shared" si="245"/>
        <v>1.8716110729512321E-3</v>
      </c>
      <c r="AE112" s="5">
        <f t="shared" si="246"/>
        <v>2.2083002249955041E-4</v>
      </c>
      <c r="AF112" s="5">
        <f t="shared" si="247"/>
        <v>1.3027786472820949E-5</v>
      </c>
      <c r="AG112" s="5">
        <f t="shared" si="248"/>
        <v>5.12379667886152E-7</v>
      </c>
      <c r="AH112" s="5">
        <f t="shared" si="249"/>
        <v>4.1691643357869425E-6</v>
      </c>
      <c r="AI112" s="5">
        <f t="shared" si="250"/>
        <v>2.2642958614255906E-6</v>
      </c>
      <c r="AJ112" s="5">
        <f t="shared" si="251"/>
        <v>6.1487570831161707E-7</v>
      </c>
      <c r="AK112" s="5">
        <f t="shared" si="252"/>
        <v>1.1131411553072704E-7</v>
      </c>
      <c r="AL112" s="5">
        <f t="shared" si="253"/>
        <v>3.874012950011777E-11</v>
      </c>
      <c r="AM112" s="5">
        <f t="shared" si="254"/>
        <v>2.0329643378674223E-4</v>
      </c>
      <c r="AN112" s="5">
        <f t="shared" si="255"/>
        <v>2.3986797629068331E-5</v>
      </c>
      <c r="AO112" s="5">
        <f t="shared" si="256"/>
        <v>1.4150923599118241E-6</v>
      </c>
      <c r="AP112" s="5">
        <f t="shared" si="257"/>
        <v>5.5655237742229505E-8</v>
      </c>
      <c r="AQ112" s="5">
        <f t="shared" si="258"/>
        <v>1.6416802054198209E-9</v>
      </c>
      <c r="AR112" s="5">
        <f t="shared" si="259"/>
        <v>9.8383330530780975E-8</v>
      </c>
      <c r="AS112" s="5">
        <f t="shared" si="260"/>
        <v>5.3432522734094861E-8</v>
      </c>
      <c r="AT112" s="5">
        <f t="shared" si="261"/>
        <v>1.4509747079746992E-8</v>
      </c>
      <c r="AU112" s="5">
        <f t="shared" si="262"/>
        <v>2.6267742259514307E-9</v>
      </c>
      <c r="AV112" s="5">
        <f t="shared" si="263"/>
        <v>3.5665384773076889E-10</v>
      </c>
      <c r="AW112" s="5">
        <f t="shared" si="264"/>
        <v>6.8958092061914758E-14</v>
      </c>
      <c r="AX112" s="5">
        <f t="shared" si="265"/>
        <v>1.8401900100803389E-5</v>
      </c>
      <c r="AY112" s="5">
        <f t="shared" si="266"/>
        <v>2.1712267425769703E-6</v>
      </c>
      <c r="AZ112" s="5">
        <f t="shared" si="267"/>
        <v>1.2809072818180297E-7</v>
      </c>
      <c r="BA112" s="5">
        <f t="shared" si="268"/>
        <v>5.0377771313652994E-9</v>
      </c>
      <c r="BB112" s="5">
        <f t="shared" si="269"/>
        <v>1.4860091037943259E-10</v>
      </c>
      <c r="BC112" s="5">
        <f t="shared" si="270"/>
        <v>3.5066625600583658E-12</v>
      </c>
      <c r="BD112" s="5">
        <f t="shared" si="271"/>
        <v>1.9346962098304845E-9</v>
      </c>
      <c r="BE112" s="5">
        <f t="shared" si="272"/>
        <v>1.0507440504160568E-9</v>
      </c>
      <c r="BF112" s="5">
        <f t="shared" si="273"/>
        <v>2.853324087458356E-10</v>
      </c>
      <c r="BG112" s="5">
        <f t="shared" si="274"/>
        <v>5.1655195159698731E-11</v>
      </c>
      <c r="BH112" s="5">
        <f t="shared" si="275"/>
        <v>7.0135544680538456E-12</v>
      </c>
      <c r="BI112" s="5">
        <f t="shared" si="276"/>
        <v>7.6181992729724094E-13</v>
      </c>
      <c r="BJ112" s="8">
        <f t="shared" si="277"/>
        <v>0.38338675568504504</v>
      </c>
      <c r="BK112" s="8">
        <f t="shared" si="278"/>
        <v>0.54990572184682651</v>
      </c>
      <c r="BL112" s="8">
        <f t="shared" si="279"/>
        <v>6.6566630619827497E-2</v>
      </c>
      <c r="BM112" s="8">
        <f t="shared" si="280"/>
        <v>2.9578210875293789E-2</v>
      </c>
      <c r="BN112" s="8">
        <f t="shared" si="281"/>
        <v>0.97042006650783574</v>
      </c>
    </row>
    <row r="113" spans="1:66" x14ac:dyDescent="0.25">
      <c r="A113" t="s">
        <v>27</v>
      </c>
      <c r="B113" t="s">
        <v>30</v>
      </c>
      <c r="C113" t="s">
        <v>432</v>
      </c>
      <c r="D113" s="7" t="s">
        <v>494</v>
      </c>
      <c r="E113">
        <f>VLOOKUP(A113,home!$A$2:$E$405,3,FALSE)</f>
        <v>1.381</v>
      </c>
      <c r="F113">
        <f>VLOOKUP(B113,home!$B$2:$E$405,3,FALSE)</f>
        <v>2.5344000000000002</v>
      </c>
      <c r="G113">
        <f>VLOOKUP(C113,away!$B$2:$E$405,4,FALSE)</f>
        <v>1.2069000000000001</v>
      </c>
      <c r="H113">
        <f>VLOOKUP(A113,away!$A$2:$E$405,3,FALSE)</f>
        <v>1.127</v>
      </c>
      <c r="I113">
        <f>VLOOKUP(C113,away!$B$2:$E$405,3,FALSE)</f>
        <v>0.59150000000000003</v>
      </c>
      <c r="J113">
        <f>VLOOKUP(B113,home!$B$2:$E$405,4,FALSE)</f>
        <v>0.66549999999999998</v>
      </c>
      <c r="K113" s="3">
        <f t="shared" si="226"/>
        <v>4.2241577241600003</v>
      </c>
      <c r="L113" s="3">
        <f t="shared" si="227"/>
        <v>0.44363594275000001</v>
      </c>
      <c r="M113" s="5">
        <f t="shared" si="228"/>
        <v>9.3929707038399972E-3</v>
      </c>
      <c r="N113" s="5">
        <f t="shared" si="229"/>
        <v>3.9677389751434318E-2</v>
      </c>
      <c r="O113" s="5">
        <f t="shared" si="230"/>
        <v>4.1670594134211878E-3</v>
      </c>
      <c r="P113" s="5">
        <f t="shared" si="231"/>
        <v>1.7602316208236751E-2</v>
      </c>
      <c r="Q113" s="5">
        <f t="shared" si="232"/>
        <v>8.3801776196514077E-2</v>
      </c>
      <c r="R113" s="5">
        <f t="shared" si="233"/>
        <v>9.2432866568418538E-4</v>
      </c>
      <c r="S113" s="5">
        <f t="shared" si="234"/>
        <v>8.2466331915654265E-3</v>
      </c>
      <c r="T113" s="5">
        <f t="shared" si="235"/>
        <v>3.7177479987065026E-2</v>
      </c>
      <c r="U113" s="5">
        <f t="shared" si="236"/>
        <v>3.9045100728123581E-3</v>
      </c>
      <c r="V113" s="5">
        <f t="shared" si="237"/>
        <v>1.7171214715079033E-3</v>
      </c>
      <c r="W113" s="5">
        <f t="shared" si="238"/>
        <v>0.11799730673961084</v>
      </c>
      <c r="X113" s="5">
        <f t="shared" si="239"/>
        <v>5.2347846417388183E-2</v>
      </c>
      <c r="Y113" s="5">
        <f t="shared" si="240"/>
        <v>1.1611693098155107E-2</v>
      </c>
      <c r="Z113" s="5">
        <f t="shared" si="241"/>
        <v>1.366884730038844E-4</v>
      </c>
      <c r="AA113" s="5">
        <f t="shared" si="242"/>
        <v>5.773936690429939E-4</v>
      </c>
      <c r="AB113" s="5">
        <f t="shared" si="243"/>
        <v>1.2195009634845232E-3</v>
      </c>
      <c r="AC113" s="5">
        <f t="shared" si="244"/>
        <v>2.0111658535966633E-4</v>
      </c>
      <c r="AD113" s="5">
        <f t="shared" si="245"/>
        <v>0.12460980867355102</v>
      </c>
      <c r="AE113" s="5">
        <f t="shared" si="246"/>
        <v>5.5281389946787933E-2</v>
      </c>
      <c r="AF113" s="5">
        <f t="shared" si="247"/>
        <v>1.2262405772786818E-2</v>
      </c>
      <c r="AG113" s="5">
        <f t="shared" si="248"/>
        <v>1.8133479817977742E-3</v>
      </c>
      <c r="AH113" s="5">
        <f t="shared" si="249"/>
        <v>1.5159979896034042E-5</v>
      </c>
      <c r="AI113" s="5">
        <f t="shared" si="250"/>
        <v>6.4038146175942511E-5</v>
      </c>
      <c r="AJ113" s="5">
        <f t="shared" si="251"/>
        <v>1.3525361490499742E-4</v>
      </c>
      <c r="AK113" s="5">
        <f t="shared" si="252"/>
        <v>1.9044420070716896E-4</v>
      </c>
      <c r="AL113" s="5">
        <f t="shared" si="253"/>
        <v>1.507560426553627E-5</v>
      </c>
      <c r="AM113" s="5">
        <f t="shared" si="254"/>
        <v>0.10527429716289605</v>
      </c>
      <c r="AN113" s="5">
        <f t="shared" si="255"/>
        <v>4.6703462069205032E-2</v>
      </c>
      <c r="AO113" s="5">
        <f t="shared" si="256"/>
        <v>1.0359667212380319E-2</v>
      </c>
      <c r="AP113" s="5">
        <f t="shared" si="257"/>
        <v>1.5319735767802029E-3</v>
      </c>
      <c r="AQ113" s="5">
        <f t="shared" si="258"/>
        <v>1.6990963550074368E-4</v>
      </c>
      <c r="AR113" s="5">
        <f t="shared" si="259"/>
        <v>1.3451023946496229E-6</v>
      </c>
      <c r="AS113" s="5">
        <f t="shared" si="260"/>
        <v>5.6819246701453175E-6</v>
      </c>
      <c r="AT113" s="5">
        <f t="shared" si="261"/>
        <v>1.2000672991744806E-5</v>
      </c>
      <c r="AU113" s="5">
        <f t="shared" si="262"/>
        <v>1.6897578504399035E-5</v>
      </c>
      <c r="AV113" s="5">
        <f t="shared" si="263"/>
        <v>1.7844509189739296E-5</v>
      </c>
      <c r="AW113" s="5">
        <f t="shared" si="264"/>
        <v>7.8476401153579406E-7</v>
      </c>
      <c r="AX113" s="5">
        <f t="shared" si="265"/>
        <v>7.4115872586027101E-2</v>
      </c>
      <c r="AY113" s="5">
        <f t="shared" si="266"/>
        <v>3.2880465007441018E-2</v>
      </c>
      <c r="AZ113" s="5">
        <f t="shared" si="267"/>
        <v>7.2934780458172397E-3</v>
      </c>
      <c r="BA113" s="5">
        <f t="shared" si="268"/>
        <v>1.0785496695941866E-3</v>
      </c>
      <c r="BB113" s="5">
        <f t="shared" si="269"/>
        <v>1.1962084986827947E-4</v>
      </c>
      <c r="BC113" s="5">
        <f t="shared" si="270"/>
        <v>1.0613621700774083E-5</v>
      </c>
      <c r="BD113" s="5">
        <f t="shared" si="271"/>
        <v>9.9455961490944576E-8</v>
      </c>
      <c r="BE113" s="5">
        <f t="shared" si="272"/>
        <v>4.2011766794573308E-7</v>
      </c>
      <c r="BF113" s="5">
        <f t="shared" si="273"/>
        <v>8.8732164605452756E-7</v>
      </c>
      <c r="BG113" s="5">
        <f t="shared" si="274"/>
        <v>1.2493955283318657E-6</v>
      </c>
      <c r="BH113" s="5">
        <f t="shared" si="275"/>
        <v>1.3194109428835042E-6</v>
      </c>
      <c r="BI113" s="5">
        <f t="shared" si="276"/>
        <v>1.1146799851445163E-6</v>
      </c>
      <c r="BJ113" s="8">
        <f t="shared" si="277"/>
        <v>0.81611835400230226</v>
      </c>
      <c r="BK113" s="8">
        <f t="shared" si="278"/>
        <v>7.005569877221629E-2</v>
      </c>
      <c r="BL113" s="8">
        <f t="shared" si="279"/>
        <v>1.125654889561192E-2</v>
      </c>
      <c r="BM113" s="8">
        <f t="shared" si="280"/>
        <v>0.70912176896057444</v>
      </c>
      <c r="BN113" s="8">
        <f t="shared" si="281"/>
        <v>0.15556584093913051</v>
      </c>
    </row>
    <row r="114" spans="1:66" x14ac:dyDescent="0.25">
      <c r="A114" t="s">
        <v>31</v>
      </c>
      <c r="B114" t="s">
        <v>345</v>
      </c>
      <c r="C114" t="s">
        <v>198</v>
      </c>
      <c r="D114" s="7" t="s">
        <v>494</v>
      </c>
      <c r="E114">
        <f>VLOOKUP(A114,home!$A$2:$E$405,3,FALSE)</f>
        <v>1.5143</v>
      </c>
      <c r="F114">
        <f>VLOOKUP(B114,home!$B$2:$E$405,3,FALSE)</f>
        <v>1.5408999999999999</v>
      </c>
      <c r="G114">
        <f>VLOOKUP(C114,away!$B$2:$E$405,4,FALSE)</f>
        <v>1.1556</v>
      </c>
      <c r="H114">
        <f>VLOOKUP(A114,away!$A$2:$E$405,3,FALSE)</f>
        <v>1.3714</v>
      </c>
      <c r="I114">
        <f>VLOOKUP(C114,away!$B$2:$E$405,3,FALSE)</f>
        <v>1.6407</v>
      </c>
      <c r="J114">
        <f>VLOOKUP(B114,home!$B$2:$E$405,4,FALSE)</f>
        <v>1.4583999999999999</v>
      </c>
      <c r="K114" s="3">
        <f t="shared" si="226"/>
        <v>2.6964595557719995</v>
      </c>
      <c r="L114" s="3">
        <f t="shared" si="227"/>
        <v>3.2814816412319998</v>
      </c>
      <c r="M114" s="5">
        <f t="shared" si="228"/>
        <v>2.5340380104857483E-3</v>
      </c>
      <c r="N114" s="5">
        <f t="shared" si="229"/>
        <v>6.832931008063761E-3</v>
      </c>
      <c r="O114" s="5">
        <f t="shared" si="230"/>
        <v>8.3153992095930437E-3</v>
      </c>
      <c r="P114" s="5">
        <f t="shared" si="231"/>
        <v>2.2422137658766095E-2</v>
      </c>
      <c r="Q114" s="5">
        <f t="shared" si="232"/>
        <v>9.2123610553121668E-3</v>
      </c>
      <c r="R114" s="5">
        <f t="shared" si="233"/>
        <v>1.3643414922897334E-2</v>
      </c>
      <c r="S114" s="5">
        <f t="shared" si="234"/>
        <v>4.9599912778368775E-2</v>
      </c>
      <c r="T114" s="5">
        <f t="shared" si="235"/>
        <v>3.0230193675407527E-2</v>
      </c>
      <c r="U114" s="5">
        <f t="shared" si="236"/>
        <v>3.678891654220881E-2</v>
      </c>
      <c r="V114" s="5">
        <f t="shared" si="237"/>
        <v>4.8764333516414043E-2</v>
      </c>
      <c r="W114" s="5">
        <f t="shared" si="238"/>
        <v>8.2802529996061046E-3</v>
      </c>
      <c r="X114" s="5">
        <f t="shared" si="239"/>
        <v>2.7171498202963631E-2</v>
      </c>
      <c r="Y114" s="5">
        <f t="shared" si="240"/>
        <v>4.4581386258896731E-2</v>
      </c>
      <c r="Z114" s="5">
        <f t="shared" si="241"/>
        <v>1.4923538531066097E-2</v>
      </c>
      <c r="AA114" s="5">
        <f t="shared" si="242"/>
        <v>4.0240718078024804E-2</v>
      </c>
      <c r="AB114" s="5">
        <f t="shared" si="243"/>
        <v>5.4253734396308526E-2</v>
      </c>
      <c r="AC114" s="5">
        <f t="shared" si="244"/>
        <v>2.696784229406211E-2</v>
      </c>
      <c r="AD114" s="5">
        <f t="shared" si="245"/>
        <v>5.581841831249411E-3</v>
      </c>
      <c r="AE114" s="5">
        <f t="shared" si="246"/>
        <v>1.8316711493505746E-2</v>
      </c>
      <c r="AF114" s="5">
        <f t="shared" si="247"/>
        <v>3.005297624684115E-2</v>
      </c>
      <c r="AG114" s="5">
        <f t="shared" si="248"/>
        <v>3.2872763272796861E-2</v>
      </c>
      <c r="AH114" s="5">
        <f t="shared" si="249"/>
        <v>1.2242829427977941E-2</v>
      </c>
      <c r="AI114" s="5">
        <f t="shared" si="250"/>
        <v>3.3012294400757758E-2</v>
      </c>
      <c r="AJ114" s="5">
        <f t="shared" si="251"/>
        <v>4.4508158347440874E-2</v>
      </c>
      <c r="AK114" s="5">
        <f t="shared" si="252"/>
        <v>4.0004816295256741E-2</v>
      </c>
      <c r="AL114" s="5">
        <f t="shared" si="253"/>
        <v>9.5448713835424252E-3</v>
      </c>
      <c r="AM114" s="5">
        <f t="shared" si="254"/>
        <v>3.0102421489360703E-3</v>
      </c>
      <c r="AN114" s="5">
        <f t="shared" si="255"/>
        <v>9.8780543473964769E-3</v>
      </c>
      <c r="AO114" s="5">
        <f t="shared" si="256"/>
        <v>1.6207326996036747E-2</v>
      </c>
      <c r="AP114" s="5">
        <f t="shared" si="257"/>
        <v>1.7728015330312784E-2</v>
      </c>
      <c r="AQ114" s="5">
        <f t="shared" si="258"/>
        <v>1.4543539210475213E-2</v>
      </c>
      <c r="AR114" s="5">
        <f t="shared" si="259"/>
        <v>8.034924000928893E-3</v>
      </c>
      <c r="AS114" s="5">
        <f t="shared" si="260"/>
        <v>2.1665847602206498E-2</v>
      </c>
      <c r="AT114" s="5">
        <f t="shared" si="261"/>
        <v>2.9210540900434793E-2</v>
      </c>
      <c r="AU114" s="5">
        <f t="shared" si="262"/>
        <v>2.625501404674874E-2</v>
      </c>
      <c r="AV114" s="5">
        <f t="shared" si="263"/>
        <v>1.7698895878320929E-2</v>
      </c>
      <c r="AW114" s="5">
        <f t="shared" si="264"/>
        <v>2.3460186996605383E-3</v>
      </c>
      <c r="AX114" s="5">
        <f t="shared" si="265"/>
        <v>1.3528327012810506E-3</v>
      </c>
      <c r="AY114" s="5">
        <f t="shared" si="266"/>
        <v>4.4392956729120614E-3</v>
      </c>
      <c r="AZ114" s="5">
        <f t="shared" si="267"/>
        <v>7.2837336253307964E-3</v>
      </c>
      <c r="BA114" s="5">
        <f t="shared" si="268"/>
        <v>7.9671460570490665E-3</v>
      </c>
      <c r="BB114" s="5">
        <f t="shared" si="269"/>
        <v>6.5360108798051073E-3</v>
      </c>
      <c r="BC114" s="5">
        <f t="shared" si="270"/>
        <v>4.289559941794612E-3</v>
      </c>
      <c r="BD114" s="5">
        <f t="shared" si="271"/>
        <v>4.394409266290423E-3</v>
      </c>
      <c r="BE114" s="5">
        <f t="shared" si="272"/>
        <v>1.184934685806183E-2</v>
      </c>
      <c r="BF114" s="5">
        <f t="shared" si="273"/>
        <v>1.5975642282538872E-2</v>
      </c>
      <c r="BG114" s="5">
        <f t="shared" si="274"/>
        <v>1.4359224430782381E-2</v>
      </c>
      <c r="BH114" s="5">
        <f t="shared" si="275"/>
        <v>9.6797669824644755E-3</v>
      </c>
      <c r="BI114" s="5">
        <f t="shared" si="276"/>
        <v>5.2202200355025256E-3</v>
      </c>
      <c r="BJ114" s="8">
        <f t="shared" si="277"/>
        <v>0.30636867295597303</v>
      </c>
      <c r="BK114" s="8">
        <f t="shared" si="278"/>
        <v>0.16427243131455127</v>
      </c>
      <c r="BL114" s="8">
        <f t="shared" si="279"/>
        <v>0.44735411390474622</v>
      </c>
      <c r="BM114" s="8">
        <f t="shared" si="280"/>
        <v>0.86786519786796712</v>
      </c>
      <c r="BN114" s="8">
        <f t="shared" si="281"/>
        <v>6.2960281865118151E-2</v>
      </c>
    </row>
    <row r="115" spans="1:66" x14ac:dyDescent="0.25">
      <c r="A115" t="s">
        <v>34</v>
      </c>
      <c r="B115" t="s">
        <v>481</v>
      </c>
      <c r="C115" t="s">
        <v>209</v>
      </c>
      <c r="D115" s="7" t="s">
        <v>494</v>
      </c>
      <c r="E115">
        <f>VLOOKUP(A115,home!$A$2:$E$405,3,FALSE)</f>
        <v>1.4921</v>
      </c>
      <c r="F115" t="e">
        <f>VLOOKUP(B115,home!$B$2:$E$405,3,FALSE)</f>
        <v>#N/A</v>
      </c>
      <c r="G115">
        <f>VLOOKUP(C115,away!$B$2:$E$405,4,FALSE)</f>
        <v>1.3404</v>
      </c>
      <c r="H115">
        <f>VLOOKUP(A115,away!$A$2:$E$405,3,FALSE)</f>
        <v>1.2222</v>
      </c>
      <c r="I115">
        <f>VLOOKUP(C115,away!$B$2:$E$405,3,FALSE)</f>
        <v>1.4318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38</v>
      </c>
      <c r="C116" t="s">
        <v>11</v>
      </c>
      <c r="D116" s="7" t="s">
        <v>495</v>
      </c>
      <c r="E116">
        <f>VLOOKUP(A116,home!$A$2:$E$405,3,FALSE)</f>
        <v>1.5185</v>
      </c>
      <c r="F116">
        <f>VLOOKUP(B116,home!$B$2:$E$405,3,FALSE)</f>
        <v>1.3170999999999999</v>
      </c>
      <c r="G116">
        <f>VLOOKUP(C116,away!$B$2:$E$405,4,FALSE)</f>
        <v>1.3170999999999999</v>
      </c>
      <c r="H116">
        <f>VLOOKUP(A116,away!$A$2:$E$405,3,FALSE)</f>
        <v>1.4074</v>
      </c>
      <c r="I116">
        <f>VLOOKUP(C116,away!$B$2:$E$405,3,FALSE)</f>
        <v>0.71050000000000002</v>
      </c>
      <c r="J116">
        <f>VLOOKUP(B116,home!$B$2:$E$405,4,FALSE)</f>
        <v>0.56840000000000002</v>
      </c>
      <c r="K116" s="3">
        <f t="shared" si="226"/>
        <v>2.6342215345849995</v>
      </c>
      <c r="L116" s="3">
        <f t="shared" si="227"/>
        <v>0.56837595668000007</v>
      </c>
      <c r="M116" s="5">
        <f t="shared" si="228"/>
        <v>4.0656461901104425E-2</v>
      </c>
      <c r="N116" s="5">
        <f t="shared" si="229"/>
        <v>0.10709812745992386</v>
      </c>
      <c r="O116" s="5">
        <f t="shared" si="230"/>
        <v>2.31081554282642E-2</v>
      </c>
      <c r="P116" s="5">
        <f t="shared" si="231"/>
        <v>6.0872000653670807E-2</v>
      </c>
      <c r="Q116" s="5">
        <f t="shared" si="232"/>
        <v>0.1410600968343303</v>
      </c>
      <c r="R116" s="5">
        <f t="shared" si="233"/>
        <v>6.5670599743249012E-3</v>
      </c>
      <c r="S116" s="5">
        <f t="shared" si="234"/>
        <v>2.2784818761367943E-2</v>
      </c>
      <c r="T116" s="5">
        <f t="shared" si="235"/>
        <v>8.0175167487585922E-2</v>
      </c>
      <c r="U116" s="5">
        <f t="shared" si="236"/>
        <v>1.7299090803277867E-2</v>
      </c>
      <c r="V116" s="5">
        <f t="shared" si="237"/>
        <v>3.7904525372989659E-3</v>
      </c>
      <c r="W116" s="5">
        <f t="shared" si="238"/>
        <v>0.12386118158387938</v>
      </c>
      <c r="X116" s="5">
        <f t="shared" si="239"/>
        <v>7.0399717578252641E-2</v>
      </c>
      <c r="Y116" s="5">
        <f t="shared" si="240"/>
        <v>2.0006753414270582E-2</v>
      </c>
      <c r="Z116" s="5">
        <f t="shared" si="241"/>
        <v>1.244186331827284E-3</v>
      </c>
      <c r="AA116" s="5">
        <f t="shared" si="242"/>
        <v>3.2774624283357489E-3</v>
      </c>
      <c r="AB116" s="5">
        <f t="shared" si="243"/>
        <v>4.3167810537576385E-3</v>
      </c>
      <c r="AC116" s="5">
        <f t="shared" si="244"/>
        <v>3.5469827325576846E-4</v>
      </c>
      <c r="AD116" s="5">
        <f t="shared" si="245"/>
        <v>8.156944795684952E-2</v>
      </c>
      <c r="AE116" s="5">
        <f t="shared" si="246"/>
        <v>4.6362113018333817E-2</v>
      </c>
      <c r="AF116" s="5">
        <f t="shared" si="247"/>
        <v>1.3175555170250885E-2</v>
      </c>
      <c r="AG116" s="5">
        <f t="shared" si="248"/>
        <v>2.4962229248938223E-3</v>
      </c>
      <c r="AH116" s="5">
        <f t="shared" si="249"/>
        <v>1.7679139916012811E-4</v>
      </c>
      <c r="AI116" s="5">
        <f t="shared" si="250"/>
        <v>4.6570771079702176E-4</v>
      </c>
      <c r="AJ116" s="5">
        <f t="shared" si="251"/>
        <v>6.1338864030189904E-4</v>
      </c>
      <c r="AK116" s="5">
        <f t="shared" si="252"/>
        <v>5.3860052178435821E-4</v>
      </c>
      <c r="AL116" s="5">
        <f t="shared" si="253"/>
        <v>2.1242570073117483E-5</v>
      </c>
      <c r="AM116" s="5">
        <f t="shared" si="254"/>
        <v>4.2974399274428657E-2</v>
      </c>
      <c r="AN116" s="5">
        <f t="shared" si="255"/>
        <v>2.4425615300351689E-2</v>
      </c>
      <c r="AO116" s="5">
        <f t="shared" si="256"/>
        <v>6.9414662319175185E-3</v>
      </c>
      <c r="AP116" s="5">
        <f t="shared" si="257"/>
        <v>1.3151208367760115E-3</v>
      </c>
      <c r="AQ116" s="5">
        <f t="shared" si="258"/>
        <v>1.868707659380919E-4</v>
      </c>
      <c r="AR116" s="5">
        <f t="shared" si="259"/>
        <v>2.0096796126086725E-5</v>
      </c>
      <c r="AS116" s="5">
        <f t="shared" si="260"/>
        <v>5.293941313150204E-5</v>
      </c>
      <c r="AT116" s="5">
        <f t="shared" si="261"/>
        <v>6.9727071049647304E-5</v>
      </c>
      <c r="AU116" s="5">
        <f t="shared" si="262"/>
        <v>6.1225517367506405E-5</v>
      </c>
      <c r="AV116" s="5">
        <f t="shared" si="263"/>
        <v>4.0320394078898325E-5</v>
      </c>
      <c r="AW116" s="5">
        <f t="shared" si="264"/>
        <v>8.8347151754527493E-7</v>
      </c>
      <c r="AX116" s="5">
        <f t="shared" si="265"/>
        <v>1.8867348000758982E-2</v>
      </c>
      <c r="AY116" s="5">
        <f t="shared" si="266"/>
        <v>1.0723746969945873E-2</v>
      </c>
      <c r="AZ116" s="5">
        <f t="shared" si="267"/>
        <v>3.0475599716186185E-3</v>
      </c>
      <c r="BA116" s="5">
        <f t="shared" si="268"/>
        <v>5.7738660480280196E-4</v>
      </c>
      <c r="BB116" s="5">
        <f t="shared" si="269"/>
        <v>8.2043165969752414E-5</v>
      </c>
      <c r="BC116" s="5">
        <f t="shared" si="270"/>
        <v>9.3262725894228155E-6</v>
      </c>
      <c r="BD116" s="5">
        <f t="shared" si="271"/>
        <v>1.9037559540612419E-6</v>
      </c>
      <c r="BE116" s="5">
        <f t="shared" si="272"/>
        <v>5.0149149307825346E-6</v>
      </c>
      <c r="BF116" s="5">
        <f t="shared" si="273"/>
        <v>6.6051984523895985E-6</v>
      </c>
      <c r="BG116" s="5">
        <f t="shared" si="274"/>
        <v>5.7998520011640635E-6</v>
      </c>
      <c r="BH116" s="5">
        <f t="shared" si="275"/>
        <v>3.8195237597180704E-6</v>
      </c>
      <c r="BI116" s="5">
        <f t="shared" si="276"/>
        <v>2.0122943479416797E-6</v>
      </c>
      <c r="BJ116" s="8">
        <f t="shared" si="277"/>
        <v>0.79535526682366797</v>
      </c>
      <c r="BK116" s="8">
        <f t="shared" si="278"/>
        <v>0.1392034216667169</v>
      </c>
      <c r="BL116" s="8">
        <f t="shared" si="279"/>
        <v>5.6632502691203464E-2</v>
      </c>
      <c r="BM116" s="8">
        <f t="shared" si="280"/>
        <v>0.60235061176336879</v>
      </c>
      <c r="BN116" s="8">
        <f t="shared" si="281"/>
        <v>0.37936190225161848</v>
      </c>
    </row>
    <row r="117" spans="1:66" x14ac:dyDescent="0.25">
      <c r="A117" t="s">
        <v>10</v>
      </c>
      <c r="B117" t="s">
        <v>40</v>
      </c>
      <c r="C117" t="s">
        <v>36</v>
      </c>
      <c r="D117" s="7" t="s">
        <v>495</v>
      </c>
      <c r="E117">
        <f>VLOOKUP(A117,home!$A$2:$E$405,3,FALSE)</f>
        <v>1.5185</v>
      </c>
      <c r="F117">
        <f>VLOOKUP(B117,home!$B$2:$E$405,3,FALSE)</f>
        <v>1.1854</v>
      </c>
      <c r="G117">
        <f>VLOOKUP(C117,away!$B$2:$E$405,4,FALSE)</f>
        <v>1.0537000000000001</v>
      </c>
      <c r="H117">
        <f>VLOOKUP(A117,away!$A$2:$E$405,3,FALSE)</f>
        <v>1.4074</v>
      </c>
      <c r="I117">
        <f>VLOOKUP(C117,away!$B$2:$E$405,3,FALSE)</f>
        <v>0.85260000000000002</v>
      </c>
      <c r="J117">
        <f>VLOOKUP(B117,home!$B$2:$E$405,4,FALSE)</f>
        <v>1.5631999999999999</v>
      </c>
      <c r="K117" s="3">
        <f t="shared" si="226"/>
        <v>1.89669150563</v>
      </c>
      <c r="L117" s="3">
        <f t="shared" si="227"/>
        <v>1.8757606519679999</v>
      </c>
      <c r="M117" s="5">
        <f t="shared" si="228"/>
        <v>2.2995605245384899E-2</v>
      </c>
      <c r="N117" s="5">
        <f t="shared" si="229"/>
        <v>4.3615569135742209E-2</v>
      </c>
      <c r="O117" s="5">
        <f t="shared" si="230"/>
        <v>4.3134251487481942E-2</v>
      </c>
      <c r="P117" s="5">
        <f t="shared" si="231"/>
        <v>8.1812368398015187E-2</v>
      </c>
      <c r="Q117" s="5">
        <f t="shared" si="232"/>
        <v>4.1362639746490133E-2</v>
      </c>
      <c r="R117" s="5">
        <f t="shared" si="233"/>
        <v>4.0454765846155413E-2</v>
      </c>
      <c r="S117" s="5">
        <f t="shared" si="234"/>
        <v>7.2766769470395454E-2</v>
      </c>
      <c r="T117" s="5">
        <f t="shared" si="235"/>
        <v>7.7586412097993843E-2</v>
      </c>
      <c r="U117" s="5">
        <f t="shared" si="236"/>
        <v>7.6730210742653612E-2</v>
      </c>
      <c r="V117" s="5">
        <f t="shared" si="237"/>
        <v>2.8765021680925151E-2</v>
      </c>
      <c r="W117" s="5">
        <f t="shared" si="238"/>
        <v>2.6150722485867216E-2</v>
      </c>
      <c r="X117" s="5">
        <f t="shared" si="239"/>
        <v>4.9052496259524528E-2</v>
      </c>
      <c r="Y117" s="5">
        <f t="shared" si="240"/>
        <v>4.6005371182211818E-2</v>
      </c>
      <c r="Z117" s="5">
        <f t="shared" si="241"/>
        <v>2.5294485986265741E-2</v>
      </c>
      <c r="AA117" s="5">
        <f t="shared" si="242"/>
        <v>4.7975836709427302E-2</v>
      </c>
      <c r="AB117" s="5">
        <f t="shared" si="243"/>
        <v>4.5497680981131355E-2</v>
      </c>
      <c r="AC117" s="5">
        <f t="shared" si="244"/>
        <v>6.3961529975631029E-3</v>
      </c>
      <c r="AD117" s="5">
        <f t="shared" si="245"/>
        <v>1.2399963301257949E-2</v>
      </c>
      <c r="AE117" s="5">
        <f t="shared" si="246"/>
        <v>2.3259363246346886E-2</v>
      </c>
      <c r="AF117" s="5">
        <f t="shared" si="247"/>
        <v>2.1814499183664092E-2</v>
      </c>
      <c r="AG117" s="5">
        <f t="shared" si="248"/>
        <v>1.3639593070368381E-2</v>
      </c>
      <c r="AH117" s="5">
        <f t="shared" si="249"/>
        <v>1.1861600381198318E-2</v>
      </c>
      <c r="AI117" s="5">
        <f t="shared" si="250"/>
        <v>2.249779668619642E-2</v>
      </c>
      <c r="AJ117" s="5">
        <f t="shared" si="251"/>
        <v>2.1335689935049761E-2</v>
      </c>
      <c r="AK117" s="5">
        <f t="shared" si="252"/>
        <v>1.3489073955521456E-2</v>
      </c>
      <c r="AL117" s="5">
        <f t="shared" si="253"/>
        <v>9.1023379429723355E-4</v>
      </c>
      <c r="AM117" s="5">
        <f t="shared" si="254"/>
        <v>4.703781012723938E-3</v>
      </c>
      <c r="AN117" s="5">
        <f t="shared" si="255"/>
        <v>8.8231673391417544E-3</v>
      </c>
      <c r="AO117" s="5">
        <f t="shared" si="256"/>
        <v>8.275075060245652E-3</v>
      </c>
      <c r="AP117" s="5">
        <f t="shared" si="257"/>
        <v>5.1740200633635051E-3</v>
      </c>
      <c r="AQ117" s="5">
        <f t="shared" si="258"/>
        <v>2.4263058118375608E-3</v>
      </c>
      <c r="AR117" s="5">
        <f t="shared" si="259"/>
        <v>4.4499046528840838E-3</v>
      </c>
      <c r="AS117" s="5">
        <f t="shared" si="260"/>
        <v>8.4400963559886563E-3</v>
      </c>
      <c r="AT117" s="5">
        <f t="shared" si="261"/>
        <v>8.0041295325512015E-3</v>
      </c>
      <c r="AU117" s="5">
        <f t="shared" si="262"/>
        <v>5.0604548314506954E-3</v>
      </c>
      <c r="AV117" s="5">
        <f t="shared" si="263"/>
        <v>2.399530423359207E-3</v>
      </c>
      <c r="AW117" s="5">
        <f t="shared" si="264"/>
        <v>8.9954848271514188E-5</v>
      </c>
      <c r="AX117" s="5">
        <f t="shared" si="265"/>
        <v>1.4869369151961956E-3</v>
      </c>
      <c r="AY117" s="5">
        <f t="shared" si="266"/>
        <v>2.7891377574837026E-3</v>
      </c>
      <c r="AZ117" s="5">
        <f t="shared" si="267"/>
        <v>2.6158774292030984E-3</v>
      </c>
      <c r="BA117" s="5">
        <f t="shared" si="268"/>
        <v>1.635586650690126E-3</v>
      </c>
      <c r="BB117" s="5">
        <f t="shared" si="269"/>
        <v>7.6699227056216716E-4</v>
      </c>
      <c r="BC117" s="5">
        <f t="shared" si="270"/>
        <v>2.8773878429682128E-4</v>
      </c>
      <c r="BD117" s="5">
        <f t="shared" si="271"/>
        <v>1.3911593421482142E-3</v>
      </c>
      <c r="BE117" s="5">
        <f t="shared" si="272"/>
        <v>2.6386001072303366E-3</v>
      </c>
      <c r="BF117" s="5">
        <f t="shared" si="273"/>
        <v>2.5023052050690939E-3</v>
      </c>
      <c r="BG117" s="5">
        <f t="shared" si="274"/>
        <v>1.5820336756494286E-3</v>
      </c>
      <c r="BH117" s="5">
        <f t="shared" si="275"/>
        <v>7.5015745855621957E-4</v>
      </c>
      <c r="BI117" s="5">
        <f t="shared" si="276"/>
        <v>2.8456345590571416E-4</v>
      </c>
      <c r="BJ117" s="8">
        <f t="shared" si="277"/>
        <v>0.39387124880421154</v>
      </c>
      <c r="BK117" s="8">
        <f t="shared" si="278"/>
        <v>0.21643528934406472</v>
      </c>
      <c r="BL117" s="8">
        <f t="shared" si="279"/>
        <v>0.36047984176560843</v>
      </c>
      <c r="BM117" s="8">
        <f t="shared" si="280"/>
        <v>0.72000648313166848</v>
      </c>
      <c r="BN117" s="8">
        <f t="shared" si="281"/>
        <v>0.27337519985926978</v>
      </c>
    </row>
    <row r="118" spans="1:66" x14ac:dyDescent="0.25">
      <c r="A118" t="s">
        <v>10</v>
      </c>
      <c r="B118" t="s">
        <v>37</v>
      </c>
      <c r="C118" t="s">
        <v>215</v>
      </c>
      <c r="D118" s="7" t="s">
        <v>495</v>
      </c>
      <c r="E118">
        <f>VLOOKUP(A118,home!$A$2:$E$405,3,FALSE)</f>
        <v>1.5185</v>
      </c>
      <c r="F118">
        <f>VLOOKUP(B118,home!$B$2:$E$405,3,FALSE)</f>
        <v>0.1646</v>
      </c>
      <c r="G118">
        <f>VLOOKUP(C118,away!$B$2:$E$405,4,FALSE)</f>
        <v>0.13170000000000001</v>
      </c>
      <c r="H118">
        <f>VLOOKUP(A118,away!$A$2:$E$405,3,FALSE)</f>
        <v>1.4074</v>
      </c>
      <c r="I118">
        <f>VLOOKUP(C118,away!$B$2:$E$405,3,FALSE)</f>
        <v>0.71050000000000002</v>
      </c>
      <c r="J118">
        <f>VLOOKUP(B118,home!$B$2:$E$405,4,FALSE)</f>
        <v>1.2434000000000001</v>
      </c>
      <c r="K118" s="3">
        <f t="shared" si="226"/>
        <v>3.2917769669999999E-2</v>
      </c>
      <c r="L118" s="3">
        <f t="shared" si="227"/>
        <v>1.2433474041800001</v>
      </c>
      <c r="M118" s="5">
        <f t="shared" si="228"/>
        <v>0.27907766301091697</v>
      </c>
      <c r="N118" s="5">
        <f t="shared" si="229"/>
        <v>9.1866142310352457E-3</v>
      </c>
      <c r="O118" s="5">
        <f t="shared" si="230"/>
        <v>0.34699048786924452</v>
      </c>
      <c r="P118" s="5">
        <f t="shared" si="231"/>
        <v>1.1422152957360722E-2</v>
      </c>
      <c r="Q118" s="5">
        <f t="shared" si="232"/>
        <v>1.5120142565218123E-4</v>
      </c>
      <c r="R118" s="5">
        <f t="shared" si="233"/>
        <v>0.21571486118368854</v>
      </c>
      <c r="S118" s="5">
        <f t="shared" si="234"/>
        <v>1.1687210718852904E-4</v>
      </c>
      <c r="T118" s="5">
        <f t="shared" si="235"/>
        <v>1.8799590009295481E-4</v>
      </c>
      <c r="U118" s="5">
        <f t="shared" si="236"/>
        <v>7.1008521148406842E-3</v>
      </c>
      <c r="V118" s="5">
        <f t="shared" si="237"/>
        <v>5.3148530227675791E-7</v>
      </c>
      <c r="W118" s="5">
        <f t="shared" si="238"/>
        <v>1.65907123446471E-6</v>
      </c>
      <c r="X118" s="5">
        <f t="shared" si="239"/>
        <v>2.0628019127214058E-6</v>
      </c>
      <c r="Y118" s="5">
        <f t="shared" si="240"/>
        <v>1.2823897017598498E-6</v>
      </c>
      <c r="Z118" s="5">
        <f t="shared" si="241"/>
        <v>8.9402837565262724E-2</v>
      </c>
      <c r="AA118" s="5">
        <f t="shared" si="242"/>
        <v>2.9429420148177426E-3</v>
      </c>
      <c r="AB118" s="5">
        <f t="shared" si="243"/>
        <v>4.8437543697968101E-5</v>
      </c>
      <c r="AC118" s="5">
        <f t="shared" si="244"/>
        <v>1.3595468264323153E-9</v>
      </c>
      <c r="AD118" s="5">
        <f t="shared" si="245"/>
        <v>1.3653231190557979E-8</v>
      </c>
      <c r="AE118" s="5">
        <f t="shared" si="246"/>
        <v>1.6975709559449677E-8</v>
      </c>
      <c r="AF118" s="5">
        <f t="shared" si="247"/>
        <v>1.0553352207427687E-8</v>
      </c>
      <c r="AG118" s="5">
        <f t="shared" si="248"/>
        <v>4.3738276908341627E-9</v>
      </c>
      <c r="AH118" s="5">
        <f t="shared" si="249"/>
        <v>2.7789696503273908E-2</v>
      </c>
      <c r="AI118" s="5">
        <f t="shared" si="250"/>
        <v>9.1477482869397502E-4</v>
      </c>
      <c r="AJ118" s="5">
        <f t="shared" si="251"/>
        <v>1.5056173555430992E-5</v>
      </c>
      <c r="AK118" s="5">
        <f t="shared" si="252"/>
        <v>1.6520521773640742E-7</v>
      </c>
      <c r="AL118" s="5">
        <f t="shared" si="253"/>
        <v>2.2257534532381102E-12</v>
      </c>
      <c r="AM118" s="5">
        <f t="shared" si="254"/>
        <v>8.9886783916409577E-11</v>
      </c>
      <c r="AN118" s="5">
        <f t="shared" si="255"/>
        <v>1.1176049945255644E-10</v>
      </c>
      <c r="AO118" s="5">
        <f t="shared" si="256"/>
        <v>6.94785634420982E-11</v>
      </c>
      <c r="AP118" s="5">
        <f t="shared" si="257"/>
        <v>2.8795330500629416E-11</v>
      </c>
      <c r="AQ118" s="5">
        <f t="shared" si="258"/>
        <v>8.9506498576156927E-12</v>
      </c>
      <c r="AR118" s="5">
        <f t="shared" si="259"/>
        <v>6.9104494020591229E-3</v>
      </c>
      <c r="AS118" s="5">
        <f t="shared" si="260"/>
        <v>2.2747658173317148E-4</v>
      </c>
      <c r="AT118" s="5">
        <f t="shared" si="261"/>
        <v>3.7440108614057347E-6</v>
      </c>
      <c r="AU118" s="5">
        <f t="shared" si="262"/>
        <v>4.1081495725910748E-8</v>
      </c>
      <c r="AV118" s="5">
        <f t="shared" si="263"/>
        <v>3.3807780350115501E-10</v>
      </c>
      <c r="AW118" s="5">
        <f t="shared" si="264"/>
        <v>2.5304481867934949E-15</v>
      </c>
      <c r="AX118" s="5">
        <f t="shared" si="265"/>
        <v>4.9314540822290437E-13</v>
      </c>
      <c r="AY118" s="5">
        <f t="shared" si="266"/>
        <v>6.1315106319723467E-13</v>
      </c>
      <c r="AZ118" s="5">
        <f t="shared" si="267"/>
        <v>3.8117989139824452E-13</v>
      </c>
      <c r="BA118" s="5">
        <f t="shared" si="268"/>
        <v>1.5797967616520722E-13</v>
      </c>
      <c r="BB118" s="5">
        <f t="shared" si="269"/>
        <v>4.9105905068301865E-14</v>
      </c>
      <c r="BC118" s="5">
        <f t="shared" si="270"/>
        <v>1.2211139919316519E-14</v>
      </c>
      <c r="BD118" s="5">
        <f t="shared" si="271"/>
        <v>1.4320148876279075E-3</v>
      </c>
      <c r="BE118" s="5">
        <f t="shared" si="272"/>
        <v>4.7138736234946396E-5</v>
      </c>
      <c r="BF118" s="5">
        <f t="shared" si="273"/>
        <v>7.7585103095842443E-7</v>
      </c>
      <c r="BG118" s="5">
        <f t="shared" si="274"/>
        <v>8.5130951784404841E-9</v>
      </c>
      <c r="BH118" s="5">
        <f t="shared" si="275"/>
        <v>7.0058026565672877E-11</v>
      </c>
      <c r="BI118" s="5">
        <f t="shared" si="276"/>
        <v>4.6123079640471268E-13</v>
      </c>
      <c r="BJ118" s="8">
        <f t="shared" si="277"/>
        <v>9.5308616863285772E-3</v>
      </c>
      <c r="BK118" s="8">
        <f t="shared" si="278"/>
        <v>0.29061722092315423</v>
      </c>
      <c r="BL118" s="8">
        <f t="shared" si="279"/>
        <v>0.61013892290976601</v>
      </c>
      <c r="BM118" s="8">
        <f t="shared" si="280"/>
        <v>0.13714686240600263</v>
      </c>
      <c r="BN118" s="8">
        <f t="shared" si="281"/>
        <v>0.86254298067789814</v>
      </c>
    </row>
    <row r="119" spans="1:66" x14ac:dyDescent="0.25">
      <c r="A119" t="s">
        <v>10</v>
      </c>
      <c r="B119" t="s">
        <v>41</v>
      </c>
      <c r="C119" t="s">
        <v>429</v>
      </c>
      <c r="D119" s="7" t="s">
        <v>495</v>
      </c>
      <c r="E119">
        <f>VLOOKUP(A119,home!$A$2:$E$405,3,FALSE)</f>
        <v>1.5185</v>
      </c>
      <c r="F119">
        <f>VLOOKUP(B119,home!$B$2:$E$405,3,FALSE)</f>
        <v>1.3170999999999999</v>
      </c>
      <c r="G119">
        <f>VLOOKUP(C119,away!$B$2:$E$405,4,FALSE)</f>
        <v>1.3170999999999999</v>
      </c>
      <c r="H119">
        <f>VLOOKUP(A119,away!$A$2:$E$405,3,FALSE)</f>
        <v>1.4074</v>
      </c>
      <c r="I119">
        <f>VLOOKUP(C119,away!$B$2:$E$405,3,FALSE)</f>
        <v>1.1368</v>
      </c>
      <c r="J119">
        <f>VLOOKUP(B119,home!$B$2:$E$405,4,FALSE)</f>
        <v>1.2789999999999999</v>
      </c>
      <c r="K119" s="3">
        <f t="shared" si="226"/>
        <v>2.6342215345849995</v>
      </c>
      <c r="L119" s="3">
        <f t="shared" si="227"/>
        <v>2.0463134372799998</v>
      </c>
      <c r="M119" s="5">
        <f t="shared" si="228"/>
        <v>9.2740512032666849E-3</v>
      </c>
      <c r="N119" s="5">
        <f t="shared" si="229"/>
        <v>2.4429905392489026E-2</v>
      </c>
      <c r="O119" s="5">
        <f t="shared" si="230"/>
        <v>1.8977615595267366E-2</v>
      </c>
      <c r="P119" s="5">
        <f t="shared" si="231"/>
        <v>4.9991243676129414E-2</v>
      </c>
      <c r="Q119" s="5">
        <f t="shared" si="232"/>
        <v>3.2176891436384407E-2</v>
      </c>
      <c r="R119" s="5">
        <f t="shared" si="233"/>
        <v>1.9417074900065053E-2</v>
      </c>
      <c r="S119" s="5">
        <f t="shared" si="234"/>
        <v>6.7368736421410447E-2</v>
      </c>
      <c r="T119" s="5">
        <f t="shared" si="235"/>
        <v>6.5844005316173154E-2</v>
      </c>
      <c r="U119" s="5">
        <f t="shared" si="236"/>
        <v>5.1148876840401231E-2</v>
      </c>
      <c r="V119" s="5">
        <f t="shared" si="237"/>
        <v>4.0349703163757203E-2</v>
      </c>
      <c r="W119" s="5">
        <f t="shared" si="238"/>
        <v>2.8253686779242483E-2</v>
      </c>
      <c r="X119" s="5">
        <f t="shared" si="239"/>
        <v>5.7815898909064162E-2</v>
      </c>
      <c r="Y119" s="5">
        <f t="shared" si="240"/>
        <v>5.9154725413020054E-2</v>
      </c>
      <c r="Z119" s="5">
        <f t="shared" si="241"/>
        <v>1.3244473760225105E-2</v>
      </c>
      <c r="AA119" s="5">
        <f t="shared" si="242"/>
        <v>3.4888877993430933E-2</v>
      </c>
      <c r="AB119" s="5">
        <f t="shared" si="243"/>
        <v>4.5952516863902233E-2</v>
      </c>
      <c r="AC119" s="5">
        <f t="shared" si="244"/>
        <v>1.3593923241498045E-2</v>
      </c>
      <c r="AD119" s="5">
        <f t="shared" si="245"/>
        <v>1.8606617536325018E-2</v>
      </c>
      <c r="AE119" s="5">
        <f t="shared" si="246"/>
        <v>3.8074971486911559E-2</v>
      </c>
      <c r="AF119" s="5">
        <f t="shared" si="247"/>
        <v>3.8956662888860003E-2</v>
      </c>
      <c r="AG119" s="5">
        <f t="shared" si="248"/>
        <v>2.657251424702043E-2</v>
      </c>
      <c r="AH119" s="5">
        <f t="shared" si="249"/>
        <v>6.7755861563127536E-3</v>
      </c>
      <c r="AI119" s="5">
        <f t="shared" si="250"/>
        <v>1.784839496239506E-2</v>
      </c>
      <c r="AJ119" s="5">
        <f t="shared" si="251"/>
        <v>2.350831318385975E-2</v>
      </c>
      <c r="AK119" s="5">
        <f t="shared" si="252"/>
        <v>2.0642034943563932E-2</v>
      </c>
      <c r="AL119" s="5">
        <f t="shared" si="253"/>
        <v>2.9310906933140662E-3</v>
      </c>
      <c r="AM119" s="5">
        <f t="shared" si="254"/>
        <v>9.8027905199948445E-3</v>
      </c>
      <c r="AN119" s="5">
        <f t="shared" si="255"/>
        <v>2.0059581963906444E-2</v>
      </c>
      <c r="AO119" s="5">
        <f t="shared" si="256"/>
        <v>2.0524096059480648E-2</v>
      </c>
      <c r="AP119" s="5">
        <f t="shared" si="257"/>
        <v>1.3999577851513578E-2</v>
      </c>
      <c r="AQ119" s="5">
        <f t="shared" si="258"/>
        <v>7.1618810684499308E-3</v>
      </c>
      <c r="AR119" s="5">
        <f t="shared" si="259"/>
        <v>2.7729945994222258E-3</v>
      </c>
      <c r="AS119" s="5">
        <f t="shared" si="260"/>
        <v>7.3046820890859312E-3</v>
      </c>
      <c r="AT119" s="5">
        <f t="shared" si="261"/>
        <v>9.6210754311837534E-3</v>
      </c>
      <c r="AU119" s="5">
        <f t="shared" si="262"/>
        <v>8.448014695563633E-3</v>
      </c>
      <c r="AV119" s="5">
        <f t="shared" si="263"/>
        <v>5.5634855588860667E-3</v>
      </c>
      <c r="AW119" s="5">
        <f t="shared" si="264"/>
        <v>4.3888547456742428E-4</v>
      </c>
      <c r="AX119" s="5">
        <f t="shared" si="265"/>
        <v>4.3037869811326825E-3</v>
      </c>
      <c r="AY119" s="5">
        <f t="shared" si="266"/>
        <v>8.8068971306825301E-3</v>
      </c>
      <c r="AZ119" s="5">
        <f t="shared" si="267"/>
        <v>9.0108359696291704E-3</v>
      </c>
      <c r="BA119" s="5">
        <f t="shared" si="268"/>
        <v>6.1463315752593745E-3</v>
      </c>
      <c r="BB119" s="5">
        <f t="shared" si="269"/>
        <v>3.1443302231079035E-3</v>
      </c>
      <c r="BC119" s="5">
        <f t="shared" si="270"/>
        <v>1.2868570373582642E-3</v>
      </c>
      <c r="BD119" s="5">
        <f t="shared" si="271"/>
        <v>9.4573601838376139E-4</v>
      </c>
      <c r="BE119" s="5">
        <f t="shared" si="272"/>
        <v>2.491278185659179E-3</v>
      </c>
      <c r="BF119" s="5">
        <f t="shared" si="273"/>
        <v>3.2812893226526287E-3</v>
      </c>
      <c r="BG119" s="5">
        <f t="shared" si="274"/>
        <v>2.8812143316451267E-3</v>
      </c>
      <c r="BH119" s="5">
        <f t="shared" si="275"/>
        <v>1.8974392095436304E-3</v>
      </c>
      <c r="BI119" s="5">
        <f t="shared" si="276"/>
        <v>9.9965504526915356E-4</v>
      </c>
      <c r="BJ119" s="8">
        <f t="shared" si="277"/>
        <v>0.49413284578600575</v>
      </c>
      <c r="BK119" s="8">
        <f t="shared" si="278"/>
        <v>0.19231564553005842</v>
      </c>
      <c r="BL119" s="8">
        <f t="shared" si="279"/>
        <v>0.28536615592649339</v>
      </c>
      <c r="BM119" s="8">
        <f t="shared" si="280"/>
        <v>0.82242432714306579</v>
      </c>
      <c r="BN119" s="8">
        <f t="shared" si="281"/>
        <v>0.15426678220360196</v>
      </c>
    </row>
    <row r="120" spans="1:66" x14ac:dyDescent="0.25">
      <c r="A120" t="s">
        <v>13</v>
      </c>
      <c r="B120" t="s">
        <v>49</v>
      </c>
      <c r="C120" t="s">
        <v>218</v>
      </c>
      <c r="D120" s="7" t="s">
        <v>495</v>
      </c>
      <c r="E120">
        <f>VLOOKUP(A120,home!$A$2:$E$405,3,FALSE)</f>
        <v>1.2857000000000001</v>
      </c>
      <c r="F120">
        <f>VLOOKUP(B120,home!$B$2:$E$405,3,FALSE)</f>
        <v>0.38890000000000002</v>
      </c>
      <c r="G120">
        <f>VLOOKUP(C120,away!$B$2:$E$405,4,FALSE)</f>
        <v>0.38890000000000002</v>
      </c>
      <c r="H120">
        <f>VLOOKUP(A120,away!$A$2:$E$405,3,FALSE)</f>
        <v>1.4921</v>
      </c>
      <c r="I120">
        <f>VLOOKUP(C120,away!$B$2:$E$405,3,FALSE)</f>
        <v>1.3404</v>
      </c>
      <c r="J120">
        <f>VLOOKUP(B120,home!$B$2:$E$405,4,FALSE)</f>
        <v>1.3404</v>
      </c>
      <c r="K120" s="3">
        <f t="shared" si="226"/>
        <v>0.19445339509700002</v>
      </c>
      <c r="L120" s="3">
        <f t="shared" si="227"/>
        <v>2.6808145299359998</v>
      </c>
      <c r="M120" s="5">
        <f t="shared" si="228"/>
        <v>5.6401026232441344E-2</v>
      </c>
      <c r="N120" s="5">
        <f t="shared" si="229"/>
        <v>1.0967371037853179E-2</v>
      </c>
      <c r="O120" s="5">
        <f t="shared" si="230"/>
        <v>0.15120069062723024</v>
      </c>
      <c r="P120" s="5">
        <f t="shared" si="231"/>
        <v>2.9401487633476071E-2</v>
      </c>
      <c r="Q120" s="5">
        <f t="shared" si="232"/>
        <v>1.0663212667995296E-3</v>
      </c>
      <c r="R120" s="5">
        <f t="shared" si="233"/>
        <v>0.20267050418491842</v>
      </c>
      <c r="S120" s="5">
        <f t="shared" si="234"/>
        <v>3.8317010026504804E-3</v>
      </c>
      <c r="T120" s="5">
        <f t="shared" si="235"/>
        <v>2.8586095456159407E-3</v>
      </c>
      <c r="U120" s="5">
        <f t="shared" si="236"/>
        <v>3.9409967624778136E-2</v>
      </c>
      <c r="V120" s="5">
        <f t="shared" si="237"/>
        <v>2.2193786407817418E-4</v>
      </c>
      <c r="W120" s="5">
        <f t="shared" si="238"/>
        <v>6.9116596864434145E-5</v>
      </c>
      <c r="X120" s="5">
        <f t="shared" si="239"/>
        <v>1.8528877713390403E-4</v>
      </c>
      <c r="Y120" s="5">
        <f t="shared" si="240"/>
        <v>2.4836242298732162E-4</v>
      </c>
      <c r="Z120" s="5">
        <f t="shared" si="241"/>
        <v>0.18110734413612806</v>
      </c>
      <c r="AA120" s="5">
        <f t="shared" si="242"/>
        <v>3.5216937944270853E-2</v>
      </c>
      <c r="AB120" s="5">
        <f t="shared" si="243"/>
        <v>3.4240265740919157E-3</v>
      </c>
      <c r="AC120" s="5">
        <f t="shared" si="244"/>
        <v>7.2309226910188269E-6</v>
      </c>
      <c r="AD120" s="5">
        <f t="shared" si="245"/>
        <v>3.3599892294599713E-6</v>
      </c>
      <c r="AE120" s="5">
        <f t="shared" si="246"/>
        <v>9.0075079467647551E-6</v>
      </c>
      <c r="AF120" s="5">
        <f t="shared" si="247"/>
        <v>1.2073729091100471E-5</v>
      </c>
      <c r="AG120" s="5">
        <f t="shared" si="248"/>
        <v>1.0789142792644372E-5</v>
      </c>
      <c r="AH120" s="5">
        <f t="shared" si="249"/>
        <v>0.12137879990956289</v>
      </c>
      <c r="AI120" s="5">
        <f t="shared" si="250"/>
        <v>2.3602519735213941E-2</v>
      </c>
      <c r="AJ120" s="5">
        <f t="shared" si="251"/>
        <v>2.294795047678148E-3</v>
      </c>
      <c r="AK120" s="5">
        <f t="shared" si="252"/>
        <v>1.4874356269093259E-4</v>
      </c>
      <c r="AL120" s="5">
        <f t="shared" si="253"/>
        <v>1.5077731614487978E-7</v>
      </c>
      <c r="AM120" s="5">
        <f t="shared" si="254"/>
        <v>1.3067226263156896E-7</v>
      </c>
      <c r="AN120" s="5">
        <f t="shared" si="255"/>
        <v>3.503081003223231E-7</v>
      </c>
      <c r="AO120" s="5">
        <f t="shared" si="256"/>
        <v>4.6955552264918086E-7</v>
      </c>
      <c r="AP120" s="5">
        <f t="shared" si="257"/>
        <v>4.195970892432055E-7</v>
      </c>
      <c r="AQ120" s="5">
        <f t="shared" si="258"/>
        <v>2.8121549339050949E-7</v>
      </c>
      <c r="AR120" s="5">
        <f t="shared" si="259"/>
        <v>6.5078810084750111E-2</v>
      </c>
      <c r="AS120" s="5">
        <f t="shared" si="260"/>
        <v>1.2654795569852544E-2</v>
      </c>
      <c r="AT120" s="5">
        <f t="shared" si="261"/>
        <v>1.230383981408151E-3</v>
      </c>
      <c r="AU120" s="5">
        <f t="shared" si="262"/>
        <v>7.9750780819259673E-5</v>
      </c>
      <c r="AV120" s="5">
        <f t="shared" si="263"/>
        <v>3.876952522985438E-6</v>
      </c>
      <c r="AW120" s="5">
        <f t="shared" si="264"/>
        <v>2.1833120247043601E-9</v>
      </c>
      <c r="AX120" s="5">
        <f t="shared" si="265"/>
        <v>4.2349441856192334E-9</v>
      </c>
      <c r="AY120" s="5">
        <f t="shared" si="266"/>
        <v>1.1353099906276022E-8</v>
      </c>
      <c r="AZ120" s="5">
        <f t="shared" si="267"/>
        <v>1.52177775942799E-8</v>
      </c>
      <c r="BA120" s="5">
        <f t="shared" si="268"/>
        <v>1.3598679762693354E-8</v>
      </c>
      <c r="BB120" s="5">
        <f t="shared" si="269"/>
        <v>9.1138845739437455E-9</v>
      </c>
      <c r="BC120" s="5">
        <f t="shared" si="270"/>
        <v>4.8865268379975927E-9</v>
      </c>
      <c r="BD120" s="5">
        <f t="shared" si="271"/>
        <v>2.9077369944357258E-2</v>
      </c>
      <c r="BE120" s="5">
        <f t="shared" si="272"/>
        <v>5.6541933061717347E-3</v>
      </c>
      <c r="BF120" s="5">
        <f t="shared" si="273"/>
        <v>5.4973854245991252E-4</v>
      </c>
      <c r="BG120" s="5">
        <f t="shared" si="274"/>
        <v>3.563284199900209E-5</v>
      </c>
      <c r="BH120" s="5">
        <f t="shared" si="275"/>
        <v>1.7322317759152321E-6</v>
      </c>
      <c r="BI120" s="5">
        <f t="shared" si="276"/>
        <v>6.7367669984324575E-8</v>
      </c>
      <c r="BJ120" s="8">
        <f t="shared" si="277"/>
        <v>1.5432009769695377E-2</v>
      </c>
      <c r="BK120" s="8">
        <f t="shared" si="278"/>
        <v>8.9863545785753146E-2</v>
      </c>
      <c r="BL120" s="8">
        <f t="shared" si="279"/>
        <v>0.69371333681422243</v>
      </c>
      <c r="BM120" s="8">
        <f t="shared" si="280"/>
        <v>0.52840882635329223</v>
      </c>
      <c r="BN120" s="8">
        <f t="shared" si="281"/>
        <v>0.45170740098271878</v>
      </c>
    </row>
    <row r="121" spans="1:66" x14ac:dyDescent="0.25">
      <c r="A121" t="s">
        <v>13</v>
      </c>
      <c r="B121" t="s">
        <v>54</v>
      </c>
      <c r="C121" t="s">
        <v>43</v>
      </c>
      <c r="D121" s="7" t="s">
        <v>495</v>
      </c>
      <c r="E121">
        <f>VLOOKUP(A121,home!$A$2:$E$405,3,FALSE)</f>
        <v>1.2857000000000001</v>
      </c>
      <c r="F121">
        <f>VLOOKUP(B121,home!$B$2:$E$405,3,FALSE)</f>
        <v>0.38890000000000002</v>
      </c>
      <c r="G121">
        <f>VLOOKUP(C121,away!$B$2:$E$405,4,FALSE)</f>
        <v>1.1667000000000001</v>
      </c>
      <c r="H121">
        <f>VLOOKUP(A121,away!$A$2:$E$405,3,FALSE)</f>
        <v>1.4921</v>
      </c>
      <c r="I121">
        <f>VLOOKUP(C121,away!$B$2:$E$405,3,FALSE)</f>
        <v>1.0053000000000001</v>
      </c>
      <c r="J121">
        <f>VLOOKUP(B121,home!$B$2:$E$405,4,FALSE)</f>
        <v>2.0106000000000002</v>
      </c>
      <c r="K121" s="3">
        <f t="shared" si="226"/>
        <v>0.58336018529100009</v>
      </c>
      <c r="L121" s="3">
        <f t="shared" si="227"/>
        <v>3.0159163461780003</v>
      </c>
      <c r="M121" s="5">
        <f t="shared" si="228"/>
        <v>2.7343497453067606E-2</v>
      </c>
      <c r="N121" s="5">
        <f t="shared" si="229"/>
        <v>1.5951107740725504E-2</v>
      </c>
      <c r="O121" s="5">
        <f t="shared" si="230"/>
        <v>8.2465700930383107E-2</v>
      </c>
      <c r="P121" s="5">
        <f t="shared" si="231"/>
        <v>4.8107206574900481E-2</v>
      </c>
      <c r="Q121" s="5">
        <f t="shared" si="232"/>
        <v>4.652620583613167E-3</v>
      </c>
      <c r="R121" s="5">
        <f t="shared" si="233"/>
        <v>0.12435482771748441</v>
      </c>
      <c r="S121" s="5">
        <f t="shared" si="234"/>
        <v>2.1159540110152517E-2</v>
      </c>
      <c r="T121" s="5">
        <f t="shared" si="235"/>
        <v>1.4031914470683179E-2</v>
      </c>
      <c r="U121" s="5">
        <f t="shared" si="236"/>
        <v>7.2543655339102078E-2</v>
      </c>
      <c r="V121" s="5">
        <f t="shared" si="237"/>
        <v>4.1363739175249133E-3</v>
      </c>
      <c r="W121" s="5">
        <f t="shared" si="238"/>
        <v>9.0471786858176606E-4</v>
      </c>
      <c r="X121" s="5">
        <f t="shared" si="239"/>
        <v>2.7285534085350681E-3</v>
      </c>
      <c r="Y121" s="5">
        <f t="shared" si="240"/>
        <v>4.1145444131103067E-3</v>
      </c>
      <c r="Z121" s="5">
        <f t="shared" si="241"/>
        <v>0.12501458587977007</v>
      </c>
      <c r="AA121" s="5">
        <f t="shared" si="242"/>
        <v>7.2928531982900308E-2</v>
      </c>
      <c r="AB121" s="5">
        <f t="shared" si="243"/>
        <v>2.1271800965272671E-2</v>
      </c>
      <c r="AC121" s="5">
        <f t="shared" si="244"/>
        <v>4.5483710263963787E-4</v>
      </c>
      <c r="AD121" s="5">
        <f t="shared" si="245"/>
        <v>1.319440958629844E-4</v>
      </c>
      <c r="AE121" s="5">
        <f t="shared" si="246"/>
        <v>3.9793235549485175E-4</v>
      </c>
      <c r="AF121" s="5">
        <f t="shared" si="247"/>
        <v>6.0006534780501937E-4</v>
      </c>
      <c r="AG121" s="5">
        <f t="shared" si="248"/>
        <v>6.0324896374004818E-4</v>
      </c>
      <c r="AH121" s="5">
        <f t="shared" si="249"/>
        <v>9.4258383266368012E-2</v>
      </c>
      <c r="AI121" s="5">
        <f t="shared" si="250"/>
        <v>5.4986587927498533E-2</v>
      </c>
      <c r="AJ121" s="5">
        <f t="shared" si="251"/>
        <v>1.6038493060952706E-2</v>
      </c>
      <c r="AK121" s="5">
        <f t="shared" si="252"/>
        <v>3.1187394279419294E-3</v>
      </c>
      <c r="AL121" s="5">
        <f t="shared" si="253"/>
        <v>3.2008988597264465E-5</v>
      </c>
      <c r="AM121" s="5">
        <f t="shared" si="254"/>
        <v>1.5394186442136817E-5</v>
      </c>
      <c r="AN121" s="5">
        <f t="shared" si="255"/>
        <v>4.6427578526952182E-5</v>
      </c>
      <c r="AO121" s="5">
        <f t="shared" si="256"/>
        <v>7.0010846496448921E-5</v>
      </c>
      <c r="AP121" s="5">
        <f t="shared" si="257"/>
        <v>7.0382285452799681E-5</v>
      </c>
      <c r="AQ121" s="5">
        <f t="shared" si="258"/>
        <v>5.3066771294616171E-5</v>
      </c>
      <c r="AR121" s="5">
        <f t="shared" si="259"/>
        <v>5.6855079771470009E-2</v>
      </c>
      <c r="AS121" s="5">
        <f t="shared" si="260"/>
        <v>3.3166989870219328E-2</v>
      </c>
      <c r="AT121" s="5">
        <f t="shared" si="261"/>
        <v>9.6741506781179345E-3</v>
      </c>
      <c r="AU121" s="5">
        <f t="shared" si="262"/>
        <v>1.8811714440399774E-3</v>
      </c>
      <c r="AV121" s="5">
        <f t="shared" si="263"/>
        <v>2.743501305398248E-4</v>
      </c>
      <c r="AW121" s="5">
        <f t="shared" si="264"/>
        <v>1.5643197450277981E-6</v>
      </c>
      <c r="AX121" s="5">
        <f t="shared" si="265"/>
        <v>1.4967259092148553E-6</v>
      </c>
      <c r="AY121" s="5">
        <f t="shared" si="266"/>
        <v>4.5140001353492118E-6</v>
      </c>
      <c r="AZ121" s="5">
        <f t="shared" si="267"/>
        <v>6.8069233974246981E-6</v>
      </c>
      <c r="BA121" s="5">
        <f t="shared" si="268"/>
        <v>6.8430371804915452E-6</v>
      </c>
      <c r="BB121" s="5">
        <f t="shared" si="269"/>
        <v>5.159506922537067E-6</v>
      </c>
      <c r="BC121" s="5">
        <f t="shared" si="270"/>
        <v>3.1121282531796164E-6</v>
      </c>
      <c r="BD121" s="5">
        <f t="shared" si="271"/>
        <v>2.8578360741005084E-2</v>
      </c>
      <c r="BE121" s="5">
        <f t="shared" si="272"/>
        <v>1.6671477817185767E-2</v>
      </c>
      <c r="BF121" s="5">
        <f t="shared" si="273"/>
        <v>4.8627381942541424E-3</v>
      </c>
      <c r="BG121" s="5">
        <f t="shared" si="274"/>
        <v>9.455759513405732E-4</v>
      </c>
      <c r="BH121" s="5">
        <f t="shared" si="275"/>
        <v>1.3790284054518759E-4</v>
      </c>
      <c r="BI121" s="5">
        <f t="shared" si="276"/>
        <v>1.6089405322519181E-5</v>
      </c>
      <c r="BJ121" s="8">
        <f t="shared" si="277"/>
        <v>4.439986323816305E-2</v>
      </c>
      <c r="BK121" s="8">
        <f t="shared" si="278"/>
        <v>0.10123797814701775</v>
      </c>
      <c r="BL121" s="8">
        <f t="shared" si="279"/>
        <v>0.69503060746194401</v>
      </c>
      <c r="BM121" s="8">
        <f t="shared" si="280"/>
        <v>0.6628051240463303</v>
      </c>
      <c r="BN121" s="8">
        <f t="shared" si="281"/>
        <v>0.30287496100017425</v>
      </c>
    </row>
    <row r="122" spans="1:66" x14ac:dyDescent="0.25">
      <c r="A122" t="s">
        <v>13</v>
      </c>
      <c r="B122" t="s">
        <v>53</v>
      </c>
      <c r="C122" t="s">
        <v>46</v>
      </c>
      <c r="D122" s="7" t="s">
        <v>495</v>
      </c>
      <c r="E122">
        <f>VLOOKUP(A122,home!$A$2:$E$405,3,FALSE)</f>
        <v>1.2857000000000001</v>
      </c>
      <c r="F122">
        <f>VLOOKUP(B122,home!$B$2:$E$405,3,FALSE)</f>
        <v>1.3611</v>
      </c>
      <c r="G122">
        <f>VLOOKUP(C122,away!$B$2:$E$405,4,FALSE)</f>
        <v>1.0369999999999999</v>
      </c>
      <c r="H122">
        <f>VLOOKUP(A122,away!$A$2:$E$405,3,FALSE)</f>
        <v>1.4921</v>
      </c>
      <c r="I122">
        <f>VLOOKUP(C122,away!$B$2:$E$405,3,FALSE)</f>
        <v>0.89359999999999995</v>
      </c>
      <c r="J122">
        <f>VLOOKUP(B122,home!$B$2:$E$405,4,FALSE)</f>
        <v>0.33510000000000001</v>
      </c>
      <c r="K122" s="3">
        <f t="shared" si="226"/>
        <v>1.8147150219899999</v>
      </c>
      <c r="L122" s="3">
        <f t="shared" si="227"/>
        <v>0.44680242165599998</v>
      </c>
      <c r="M122" s="5">
        <f t="shared" si="228"/>
        <v>0.10419225885452175</v>
      </c>
      <c r="N122" s="5">
        <f t="shared" si="229"/>
        <v>0.18907925731837122</v>
      </c>
      <c r="O122" s="5">
        <f t="shared" si="230"/>
        <v>4.6553353574009124E-2</v>
      </c>
      <c r="P122" s="5">
        <f t="shared" si="231"/>
        <v>8.4481070054766211E-2</v>
      </c>
      <c r="Q122" s="5">
        <f t="shared" si="232"/>
        <v>0.17156248430118046</v>
      </c>
      <c r="R122" s="5">
        <f t="shared" si="233"/>
        <v>1.0400075556537639E-2</v>
      </c>
      <c r="S122" s="5">
        <f t="shared" si="234"/>
        <v>1.7124715588428242E-2</v>
      </c>
      <c r="T122" s="5">
        <f t="shared" si="235"/>
        <v>7.6654533451086901E-2</v>
      </c>
      <c r="U122" s="5">
        <f t="shared" si="236"/>
        <v>1.8873173342279864E-2</v>
      </c>
      <c r="V122" s="5">
        <f t="shared" si="237"/>
        <v>1.5427828784967885E-3</v>
      </c>
      <c r="W122" s="5">
        <f t="shared" si="238"/>
        <v>0.10377900582375858</v>
      </c>
      <c r="X122" s="5">
        <f t="shared" si="239"/>
        <v>4.6368711119107453E-2</v>
      </c>
      <c r="Y122" s="5">
        <f t="shared" si="240"/>
        <v>1.0358826208542352E-2</v>
      </c>
      <c r="Z122" s="5">
        <f t="shared" si="241"/>
        <v>1.5489263146887969E-3</v>
      </c>
      <c r="AA122" s="5">
        <f t="shared" si="242"/>
        <v>2.8108598512213696E-3</v>
      </c>
      <c r="AB122" s="5">
        <f t="shared" si="243"/>
        <v>2.5504547983599981E-3</v>
      </c>
      <c r="AC122" s="5">
        <f t="shared" si="244"/>
        <v>7.8182360828961821E-5</v>
      </c>
      <c r="AD122" s="5">
        <f t="shared" si="245"/>
        <v>4.7082330208890591E-2</v>
      </c>
      <c r="AE122" s="5">
        <f t="shared" si="246"/>
        <v>2.1036499154539756E-2</v>
      </c>
      <c r="AF122" s="5">
        <f t="shared" si="247"/>
        <v>4.6995793827063802E-3</v>
      </c>
      <c r="AG122" s="5">
        <f t="shared" si="248"/>
        <v>6.9992781631927361E-4</v>
      </c>
      <c r="AH122" s="5">
        <f t="shared" si="249"/>
        <v>1.730160070924144E-4</v>
      </c>
      <c r="AI122" s="5">
        <f t="shared" si="250"/>
        <v>3.1397474711533283E-4</v>
      </c>
      <c r="AJ122" s="5">
        <f t="shared" si="251"/>
        <v>2.8488734505785295E-4</v>
      </c>
      <c r="AK122" s="5">
        <f t="shared" si="252"/>
        <v>1.7232978155044479E-4</v>
      </c>
      <c r="AL122" s="5">
        <f t="shared" si="253"/>
        <v>2.5356699527786062E-6</v>
      </c>
      <c r="AM122" s="5">
        <f t="shared" si="254"/>
        <v>1.7088202380073473E-2</v>
      </c>
      <c r="AN122" s="5">
        <f t="shared" si="255"/>
        <v>7.63505020516465E-3</v>
      </c>
      <c r="AO122" s="5">
        <f t="shared" si="256"/>
        <v>1.7056794605663525E-3</v>
      </c>
      <c r="AP122" s="5">
        <f t="shared" si="257"/>
        <v>2.5403390451664878E-4</v>
      </c>
      <c r="AQ122" s="5">
        <f t="shared" si="258"/>
        <v>2.8375740930191924E-5</v>
      </c>
      <c r="AR122" s="5">
        <f t="shared" si="259"/>
        <v>1.5460794190828486E-5</v>
      </c>
      <c r="AS122" s="5">
        <f t="shared" si="260"/>
        <v>2.805693546999218E-5</v>
      </c>
      <c r="AT122" s="5">
        <f t="shared" si="261"/>
        <v>2.5457671134199437E-5</v>
      </c>
      <c r="AU122" s="5">
        <f t="shared" si="262"/>
        <v>1.5399472744037641E-5</v>
      </c>
      <c r="AV122" s="5">
        <f t="shared" si="263"/>
        <v>6.9864136298326672E-6</v>
      </c>
      <c r="AW122" s="5">
        <f t="shared" si="264"/>
        <v>5.7110265108710149E-8</v>
      </c>
      <c r="AX122" s="5">
        <f t="shared" si="265"/>
        <v>5.1683695929874334E-3</v>
      </c>
      <c r="AY122" s="5">
        <f t="shared" si="266"/>
        <v>2.30924005016002E-3</v>
      </c>
      <c r="AZ122" s="5">
        <f t="shared" si="267"/>
        <v>5.1588702329825994E-4</v>
      </c>
      <c r="BA122" s="5">
        <f t="shared" si="268"/>
        <v>7.6833190436855969E-5</v>
      </c>
      <c r="BB122" s="5">
        <f t="shared" si="269"/>
        <v>8.5823138876859629E-6</v>
      </c>
      <c r="BC122" s="5">
        <f t="shared" si="270"/>
        <v>7.6691972568600171E-7</v>
      </c>
      <c r="BD122" s="5">
        <f t="shared" si="271"/>
        <v>1.1513200475311979E-6</v>
      </c>
      <c r="BE122" s="5">
        <f t="shared" si="272"/>
        <v>2.0893177853731054E-6</v>
      </c>
      <c r="BF122" s="5">
        <f t="shared" si="273"/>
        <v>1.8957581854137266E-6</v>
      </c>
      <c r="BG122" s="5">
        <f t="shared" si="274"/>
        <v>1.146753619043598E-6</v>
      </c>
      <c r="BH122" s="5">
        <f t="shared" si="275"/>
        <v>5.2025775474995363E-7</v>
      </c>
      <c r="BI122" s="5">
        <f t="shared" si="276"/>
        <v>1.8882391257030614E-7</v>
      </c>
      <c r="BJ122" s="8">
        <f t="shared" si="277"/>
        <v>0.70611217556625006</v>
      </c>
      <c r="BK122" s="8">
        <f t="shared" si="278"/>
        <v>0.20973078545715476</v>
      </c>
      <c r="BL122" s="8">
        <f t="shared" si="279"/>
        <v>8.2230478521697653E-2</v>
      </c>
      <c r="BM122" s="8">
        <f t="shared" si="280"/>
        <v>0.39104468326051006</v>
      </c>
      <c r="BN122" s="8">
        <f t="shared" si="281"/>
        <v>0.60626849965938645</v>
      </c>
    </row>
    <row r="123" spans="1:66" x14ac:dyDescent="0.25">
      <c r="A123" t="s">
        <v>13</v>
      </c>
      <c r="B123" t="s">
        <v>14</v>
      </c>
      <c r="C123" t="s">
        <v>45</v>
      </c>
      <c r="D123" s="7" t="s">
        <v>495</v>
      </c>
      <c r="E123">
        <f>VLOOKUP(A123,home!$A$2:$E$405,3,FALSE)</f>
        <v>1.2857000000000001</v>
      </c>
      <c r="F123">
        <f>VLOOKUP(B123,home!$B$2:$E$405,3,FALSE)</f>
        <v>1.5556000000000001</v>
      </c>
      <c r="G123">
        <f>VLOOKUP(C123,away!$B$2:$E$405,4,FALSE)</f>
        <v>0.97219999999999995</v>
      </c>
      <c r="H123">
        <f>VLOOKUP(A123,away!$A$2:$E$405,3,FALSE)</f>
        <v>1.4921</v>
      </c>
      <c r="I123">
        <f>VLOOKUP(C123,away!$B$2:$E$405,3,FALSE)</f>
        <v>0.67020000000000002</v>
      </c>
      <c r="J123">
        <f>VLOOKUP(B123,home!$B$2:$E$405,4,FALSE)</f>
        <v>0.50260000000000005</v>
      </c>
      <c r="K123" s="3">
        <f t="shared" si="226"/>
        <v>1.9444339492239999</v>
      </c>
      <c r="L123" s="3">
        <f t="shared" si="227"/>
        <v>0.50260272409200002</v>
      </c>
      <c r="M123" s="5">
        <f t="shared" si="228"/>
        <v>8.6549681846585944E-2</v>
      </c>
      <c r="N123" s="5">
        <f t="shared" si="229"/>
        <v>0.16829013967703779</v>
      </c>
      <c r="O123" s="5">
        <f t="shared" si="230"/>
        <v>4.3500105865390007E-2</v>
      </c>
      <c r="P123" s="5">
        <f t="shared" si="231"/>
        <v>8.4583082639502358E-2</v>
      </c>
      <c r="Q123" s="5">
        <f t="shared" si="232"/>
        <v>0.16361453045384064</v>
      </c>
      <c r="R123" s="5">
        <f t="shared" si="233"/>
        <v>1.0931635853117702E-2</v>
      </c>
      <c r="S123" s="5">
        <f t="shared" si="234"/>
        <v>2.0665292223379504E-2</v>
      </c>
      <c r="T123" s="5">
        <f t="shared" si="235"/>
        <v>8.2233108707133781E-2</v>
      </c>
      <c r="U123" s="5">
        <f t="shared" si="236"/>
        <v>2.1255843873356321E-2</v>
      </c>
      <c r="V123" s="5">
        <f t="shared" si="237"/>
        <v>2.2439701460176408E-3</v>
      </c>
      <c r="W123" s="5">
        <f t="shared" si="238"/>
        <v>0.10604588253359724</v>
      </c>
      <c r="X123" s="5">
        <f t="shared" si="239"/>
        <v>5.3298949440126211E-2</v>
      </c>
      <c r="Y123" s="5">
        <f t="shared" si="240"/>
        <v>1.3394098589924606E-2</v>
      </c>
      <c r="Z123" s="5">
        <f t="shared" si="241"/>
        <v>1.831423319519577E-3</v>
      </c>
      <c r="AA123" s="5">
        <f t="shared" si="242"/>
        <v>3.561081677874378E-3</v>
      </c>
      <c r="AB123" s="5">
        <f t="shared" si="243"/>
        <v>3.4621440552092537E-3</v>
      </c>
      <c r="AC123" s="5">
        <f t="shared" si="244"/>
        <v>1.3706138793035996E-4</v>
      </c>
      <c r="AD123" s="5">
        <f t="shared" si="245"/>
        <v>5.1549803543436731E-2</v>
      </c>
      <c r="AE123" s="5">
        <f t="shared" si="246"/>
        <v>2.590907168733873E-2</v>
      </c>
      <c r="AF123" s="5">
        <f t="shared" si="247"/>
        <v>6.5109850043756782E-3</v>
      </c>
      <c r="AG123" s="5">
        <f t="shared" si="248"/>
        <v>1.0908129332404593E-3</v>
      </c>
      <c r="AH123" s="5">
        <f t="shared" si="249"/>
        <v>2.3011958733903817E-4</v>
      </c>
      <c r="AI123" s="5">
        <f t="shared" si="250"/>
        <v>4.4745233800344309E-4</v>
      </c>
      <c r="AJ123" s="5">
        <f t="shared" si="251"/>
        <v>4.3502075833677363E-4</v>
      </c>
      <c r="AK123" s="5">
        <f t="shared" si="252"/>
        <v>2.8195637704239729E-4</v>
      </c>
      <c r="AL123" s="5">
        <f t="shared" si="253"/>
        <v>5.3578820647996814E-6</v>
      </c>
      <c r="AM123" s="5">
        <f t="shared" si="254"/>
        <v>2.0047037617137199E-2</v>
      </c>
      <c r="AN123" s="5">
        <f t="shared" si="255"/>
        <v>1.0075695716347951E-2</v>
      </c>
      <c r="AO123" s="5">
        <f t="shared" si="256"/>
        <v>2.532036057079288E-3</v>
      </c>
      <c r="AP123" s="5">
        <f t="shared" si="257"/>
        <v>4.2420273992907227E-4</v>
      </c>
      <c r="AQ123" s="5">
        <f t="shared" si="258"/>
        <v>5.330136316391048E-5</v>
      </c>
      <c r="AR123" s="5">
        <f t="shared" si="259"/>
        <v>2.3131746292705516E-5</v>
      </c>
      <c r="AS123" s="5">
        <f t="shared" si="260"/>
        <v>4.4978152796372995E-5</v>
      </c>
      <c r="AT123" s="5">
        <f t="shared" si="261"/>
        <v>4.3728523635326037E-5</v>
      </c>
      <c r="AU123" s="5">
        <f t="shared" si="262"/>
        <v>2.8342408635324004E-5</v>
      </c>
      <c r="AV123" s="5">
        <f t="shared" si="263"/>
        <v>1.3777485388325865E-5</v>
      </c>
      <c r="AW123" s="5">
        <f t="shared" si="264"/>
        <v>1.4544831098119913E-7</v>
      </c>
      <c r="AX123" s="5">
        <f t="shared" si="265"/>
        <v>6.4966900873553628E-3</v>
      </c>
      <c r="AY123" s="5">
        <f t="shared" si="266"/>
        <v>3.2652541354862979E-3</v>
      </c>
      <c r="AZ123" s="5">
        <f t="shared" si="267"/>
        <v>8.2056281167404096E-4</v>
      </c>
      <c r="BA123" s="5">
        <f t="shared" si="268"/>
        <v>1.3747236814532125E-4</v>
      </c>
      <c r="BB123" s="5">
        <f t="shared" si="269"/>
        <v>1.7273496679304183E-5</v>
      </c>
      <c r="BC123" s="5">
        <f t="shared" si="270"/>
        <v>1.736341297122481E-6</v>
      </c>
      <c r="BD123" s="5">
        <f t="shared" si="271"/>
        <v>1.9376797832864671E-6</v>
      </c>
      <c r="BE123" s="5">
        <f t="shared" si="272"/>
        <v>3.767690353347209E-6</v>
      </c>
      <c r="BF123" s="5">
        <f t="shared" si="273"/>
        <v>3.6630125166060415E-6</v>
      </c>
      <c r="BG123" s="5">
        <f t="shared" si="274"/>
        <v>2.3741619645737426E-6</v>
      </c>
      <c r="BH123" s="5">
        <f t="shared" si="275"/>
        <v>1.1541002812183833E-6</v>
      </c>
      <c r="BI123" s="5">
        <f t="shared" si="276"/>
        <v>4.4881435352199784E-7</v>
      </c>
      <c r="BJ123" s="8">
        <f t="shared" si="277"/>
        <v>0.71580864530434662</v>
      </c>
      <c r="BK123" s="8">
        <f t="shared" si="278"/>
        <v>0.19744970026096692</v>
      </c>
      <c r="BL123" s="8">
        <f t="shared" si="279"/>
        <v>8.4272664161669911E-2</v>
      </c>
      <c r="BM123" s="8">
        <f t="shared" si="280"/>
        <v>0.43862814802385347</v>
      </c>
      <c r="BN123" s="8">
        <f t="shared" si="281"/>
        <v>0.55746917633547444</v>
      </c>
    </row>
    <row r="124" spans="1:66" x14ac:dyDescent="0.25">
      <c r="A124" t="s">
        <v>13</v>
      </c>
      <c r="B124" t="s">
        <v>50</v>
      </c>
      <c r="C124" t="s">
        <v>48</v>
      </c>
      <c r="D124" s="7" t="s">
        <v>495</v>
      </c>
      <c r="E124">
        <f>VLOOKUP(A124,home!$A$2:$E$405,3,FALSE)</f>
        <v>1.2857000000000001</v>
      </c>
      <c r="F124">
        <f>VLOOKUP(B124,home!$B$2:$E$405,3,FALSE)</f>
        <v>1.0369999999999999</v>
      </c>
      <c r="G124">
        <f>VLOOKUP(C124,away!$B$2:$E$405,4,FALSE)</f>
        <v>0.97219999999999995</v>
      </c>
      <c r="H124">
        <f>VLOOKUP(A124,away!$A$2:$E$405,3,FALSE)</f>
        <v>1.4921</v>
      </c>
      <c r="I124">
        <f>VLOOKUP(C124,away!$B$2:$E$405,3,FALSE)</f>
        <v>1.3404</v>
      </c>
      <c r="J124">
        <f>VLOOKUP(B124,home!$B$2:$E$405,4,FALSE)</f>
        <v>1.3404</v>
      </c>
      <c r="K124" s="3">
        <f t="shared" si="226"/>
        <v>1.2962059689800001</v>
      </c>
      <c r="L124" s="3">
        <f t="shared" si="227"/>
        <v>2.6808145299359998</v>
      </c>
      <c r="M124" s="5">
        <f t="shared" si="228"/>
        <v>1.8741396243026516E-2</v>
      </c>
      <c r="N124" s="5">
        <f t="shared" si="229"/>
        <v>2.4292709677230316E-2</v>
      </c>
      <c r="O124" s="5">
        <f t="shared" si="230"/>
        <v>5.0242207359593442E-2</v>
      </c>
      <c r="P124" s="5">
        <f t="shared" si="231"/>
        <v>6.5124249074235904E-2</v>
      </c>
      <c r="Q124" s="5">
        <f t="shared" si="232"/>
        <v>1.5744177643162074E-2</v>
      </c>
      <c r="R124" s="5">
        <f t="shared" si="233"/>
        <v>6.7345019752827764E-2</v>
      </c>
      <c r="S124" s="5">
        <f t="shared" si="234"/>
        <v>5.6574864573673549E-2</v>
      </c>
      <c r="T124" s="5">
        <f t="shared" si="235"/>
        <v>4.2207220187682422E-2</v>
      </c>
      <c r="U124" s="5">
        <f t="shared" si="236"/>
        <v>8.7293016584691366E-2</v>
      </c>
      <c r="V124" s="5">
        <f t="shared" si="237"/>
        <v>2.1843478492804443E-2</v>
      </c>
      <c r="W124" s="5">
        <f t="shared" si="238"/>
        <v>6.8025656792493833E-3</v>
      </c>
      <c r="X124" s="5">
        <f t="shared" si="239"/>
        <v>1.8236416913775703E-2</v>
      </c>
      <c r="Y124" s="5">
        <f t="shared" si="240"/>
        <v>2.4444225718210266E-2</v>
      </c>
      <c r="Z124" s="5">
        <f t="shared" si="241"/>
        <v>6.0179835824069196E-2</v>
      </c>
      <c r="AA124" s="5">
        <f t="shared" si="242"/>
        <v>7.8005462407394935E-2</v>
      </c>
      <c r="AB124" s="5">
        <f t="shared" si="243"/>
        <v>5.055557299275517E-2</v>
      </c>
      <c r="AC124" s="5">
        <f t="shared" si="244"/>
        <v>4.7439773015258459E-3</v>
      </c>
      <c r="AD124" s="5">
        <f t="shared" si="245"/>
        <v>2.2043815594553861E-3</v>
      </c>
      <c r="AE124" s="5">
        <f t="shared" si="246"/>
        <v>5.9095381141109774E-3</v>
      </c>
      <c r="AF124" s="5">
        <f t="shared" si="247"/>
        <v>7.9211878207596474E-3</v>
      </c>
      <c r="AG124" s="5">
        <f t="shared" si="248"/>
        <v>7.0784118014148474E-3</v>
      </c>
      <c r="AH124" s="5">
        <f t="shared" si="249"/>
        <v>4.0332744571581938E-2</v>
      </c>
      <c r="AI124" s="5">
        <f t="shared" si="250"/>
        <v>5.2279544259030197E-2</v>
      </c>
      <c r="AJ124" s="5">
        <f t="shared" si="251"/>
        <v>3.3882528662054524E-2</v>
      </c>
      <c r="AK124" s="5">
        <f t="shared" si="252"/>
        <v>1.4639578631963669E-2</v>
      </c>
      <c r="AL124" s="5">
        <f t="shared" si="253"/>
        <v>6.5939155307502149E-4</v>
      </c>
      <c r="AM124" s="5">
        <f t="shared" si="254"/>
        <v>5.7146650705510252E-4</v>
      </c>
      <c r="AN124" s="5">
        <f t="shared" si="255"/>
        <v>1.5319957154850926E-3</v>
      </c>
      <c r="AO124" s="5">
        <f t="shared" si="256"/>
        <v>2.0534981869360673E-3</v>
      </c>
      <c r="AP124" s="5">
        <f t="shared" si="257"/>
        <v>1.8350159255784801E-3</v>
      </c>
      <c r="AQ124" s="5">
        <f t="shared" si="258"/>
        <v>1.2298343389886869E-3</v>
      </c>
      <c r="AR124" s="5">
        <f t="shared" si="259"/>
        <v>2.1624921535938833E-2</v>
      </c>
      <c r="AS124" s="5">
        <f t="shared" si="260"/>
        <v>2.8030352373608066E-2</v>
      </c>
      <c r="AT124" s="5">
        <f t="shared" si="261"/>
        <v>1.8166555029641745E-2</v>
      </c>
      <c r="AU124" s="5">
        <f t="shared" si="262"/>
        <v>7.8491990217417571E-3</v>
      </c>
      <c r="AV124" s="5">
        <f t="shared" si="263"/>
        <v>2.5435446559234124E-3</v>
      </c>
      <c r="AW124" s="5">
        <f t="shared" si="264"/>
        <v>6.3647546116414374E-5</v>
      </c>
      <c r="AX124" s="5">
        <f t="shared" si="265"/>
        <v>1.2345638291949579E-4</v>
      </c>
      <c r="AY124" s="5">
        <f t="shared" si="266"/>
        <v>3.309636651439269E-4</v>
      </c>
      <c r="AZ124" s="5">
        <f t="shared" si="267"/>
        <v>4.4362610119935605E-4</v>
      </c>
      <c r="BA124" s="5">
        <f t="shared" si="268"/>
        <v>3.9642643265136402E-4</v>
      </c>
      <c r="BB124" s="5">
        <f t="shared" si="269"/>
        <v>2.6568643517561798E-4</v>
      </c>
      <c r="BC124" s="5">
        <f t="shared" si="270"/>
        <v>1.4245121116513915E-4</v>
      </c>
      <c r="BD124" s="5">
        <f t="shared" si="271"/>
        <v>9.6620673103784555E-3</v>
      </c>
      <c r="BE124" s="5">
        <f t="shared" si="272"/>
        <v>1.2524029320399088E-2</v>
      </c>
      <c r="BF124" s="5">
        <f t="shared" si="273"/>
        <v>8.1168607803909169E-3</v>
      </c>
      <c r="BG124" s="5">
        <f t="shared" si="274"/>
        <v>3.5070411309741224E-3</v>
      </c>
      <c r="BH124" s="5">
        <f t="shared" si="275"/>
        <v>1.1364619118567575E-3</v>
      </c>
      <c r="BI124" s="5">
        <f t="shared" si="276"/>
        <v>2.9461774273343037E-4</v>
      </c>
      <c r="BJ124" s="8">
        <f t="shared" si="277"/>
        <v>0.16376525601734934</v>
      </c>
      <c r="BK124" s="8">
        <f t="shared" si="278"/>
        <v>0.1680183209034852</v>
      </c>
      <c r="BL124" s="8">
        <f t="shared" si="279"/>
        <v>0.58803132603547947</v>
      </c>
      <c r="BM124" s="8">
        <f t="shared" si="280"/>
        <v>0.7382376629112799</v>
      </c>
      <c r="BN124" s="8">
        <f t="shared" si="281"/>
        <v>0.24148975975007603</v>
      </c>
    </row>
    <row r="125" spans="1:66" x14ac:dyDescent="0.25">
      <c r="A125" t="s">
        <v>13</v>
      </c>
      <c r="B125" t="s">
        <v>42</v>
      </c>
      <c r="C125" t="s">
        <v>15</v>
      </c>
      <c r="D125" s="7" t="s">
        <v>495</v>
      </c>
      <c r="E125">
        <f>VLOOKUP(A125,home!$A$2:$E$405,3,FALSE)</f>
        <v>1.2857000000000001</v>
      </c>
      <c r="F125">
        <f>VLOOKUP(B125,home!$B$2:$E$405,3,FALSE)</f>
        <v>0.97219999999999995</v>
      </c>
      <c r="G125">
        <f>VLOOKUP(C125,away!$B$2:$E$405,4,FALSE)</f>
        <v>0.77780000000000005</v>
      </c>
      <c r="H125">
        <f>VLOOKUP(A125,away!$A$2:$E$405,3,FALSE)</f>
        <v>1.4921</v>
      </c>
      <c r="I125">
        <f>VLOOKUP(C125,away!$B$2:$E$405,3,FALSE)</f>
        <v>1.117</v>
      </c>
      <c r="J125">
        <f>VLOOKUP(B125,home!$B$2:$E$405,4,FALSE)</f>
        <v>0.50260000000000005</v>
      </c>
      <c r="K125" s="3">
        <f t="shared" si="226"/>
        <v>0.97221697461200007</v>
      </c>
      <c r="L125" s="3">
        <f t="shared" si="227"/>
        <v>0.83767120681999996</v>
      </c>
      <c r="M125" s="5">
        <f t="shared" si="228"/>
        <v>0.16367243739708268</v>
      </c>
      <c r="N125" s="5">
        <f t="shared" si="229"/>
        <v>0.15912512191356368</v>
      </c>
      <c r="O125" s="5">
        <f t="shared" si="230"/>
        <v>0.13710368815758514</v>
      </c>
      <c r="P125" s="5">
        <f t="shared" si="231"/>
        <v>0.13329453290871451</v>
      </c>
      <c r="Q125" s="5">
        <f t="shared" si="232"/>
        <v>7.735207230578528E-2</v>
      </c>
      <c r="R125" s="5">
        <f t="shared" si="233"/>
        <v>5.7423905959218625E-2</v>
      </c>
      <c r="S125" s="5">
        <f t="shared" si="234"/>
        <v>2.7138705798471028E-2</v>
      </c>
      <c r="T125" s="5">
        <f t="shared" si="235"/>
        <v>6.479560375841506E-2</v>
      </c>
      <c r="U125" s="5">
        <f t="shared" si="236"/>
        <v>5.5828496122075529E-2</v>
      </c>
      <c r="V125" s="5">
        <f t="shared" si="237"/>
        <v>2.4557458045696835E-3</v>
      </c>
      <c r="W125" s="5">
        <f t="shared" si="238"/>
        <v>2.5067665905699751E-2</v>
      </c>
      <c r="X125" s="5">
        <f t="shared" si="239"/>
        <v>2.0998461951388079E-2</v>
      </c>
      <c r="Y125" s="5">
        <f t="shared" si="240"/>
        <v>8.7949034820915487E-3</v>
      </c>
      <c r="Z125" s="5">
        <f t="shared" si="241"/>
        <v>1.6034117535058956E-2</v>
      </c>
      <c r="AA125" s="5">
        <f t="shared" si="242"/>
        <v>1.5588641240508235E-2</v>
      </c>
      <c r="AB125" s="5">
        <f t="shared" si="243"/>
        <v>7.5777708125793876E-3</v>
      </c>
      <c r="AC125" s="5">
        <f t="shared" si="244"/>
        <v>1.2499718002629531E-4</v>
      </c>
      <c r="AD125" s="5">
        <f t="shared" si="245"/>
        <v>6.0928025768559472E-3</v>
      </c>
      <c r="AE125" s="5">
        <f t="shared" si="246"/>
        <v>5.1037652874709278E-3</v>
      </c>
      <c r="AF125" s="5">
        <f t="shared" si="247"/>
        <v>2.1376386138408972E-3</v>
      </c>
      <c r="AG125" s="5">
        <f t="shared" si="248"/>
        <v>5.9687943913371228E-4</v>
      </c>
      <c r="AH125" s="5">
        <f t="shared" si="249"/>
        <v>3.3578296464716385E-3</v>
      </c>
      <c r="AI125" s="5">
        <f t="shared" si="250"/>
        <v>3.2645389801551372E-3</v>
      </c>
      <c r="AJ125" s="5">
        <f t="shared" si="251"/>
        <v>1.5869201053946862E-3</v>
      </c>
      <c r="AK125" s="5">
        <f t="shared" si="252"/>
        <v>5.1427688793925937E-4</v>
      </c>
      <c r="AL125" s="5">
        <f t="shared" si="253"/>
        <v>4.0718989688140431E-6</v>
      </c>
      <c r="AM125" s="5">
        <f t="shared" si="254"/>
        <v>1.1847052176358177E-3</v>
      </c>
      <c r="AN125" s="5">
        <f t="shared" si="255"/>
        <v>9.9239344938294627E-4</v>
      </c>
      <c r="AO125" s="5">
        <f t="shared" si="256"/>
        <v>4.1564970919243745E-4</v>
      </c>
      <c r="AP125" s="5">
        <f t="shared" si="257"/>
        <v>1.1605926450453707E-4</v>
      </c>
      <c r="AQ125" s="5">
        <f t="shared" si="258"/>
        <v>2.4304876040039277E-5</v>
      </c>
      <c r="AR125" s="5">
        <f t="shared" si="259"/>
        <v>5.6255144245117455E-4</v>
      </c>
      <c r="AS125" s="5">
        <f t="shared" si="260"/>
        <v>5.4692206144349746E-4</v>
      </c>
      <c r="AT125" s="5">
        <f t="shared" si="261"/>
        <v>2.6586345596257783E-4</v>
      </c>
      <c r="AU125" s="5">
        <f t="shared" si="262"/>
        <v>8.6158988271942713E-5</v>
      </c>
      <c r="AV125" s="5">
        <f t="shared" si="263"/>
        <v>2.094130772834473E-5</v>
      </c>
      <c r="AW125" s="5">
        <f t="shared" si="264"/>
        <v>9.2115195945158704E-8</v>
      </c>
      <c r="AX125" s="5">
        <f t="shared" si="265"/>
        <v>1.9196508708282424E-4</v>
      </c>
      <c r="AY125" s="5">
        <f t="shared" si="266"/>
        <v>1.6080362616397576E-4</v>
      </c>
      <c r="AZ125" s="5">
        <f t="shared" si="267"/>
        <v>6.7350283794904823E-5</v>
      </c>
      <c r="BA125" s="5">
        <f t="shared" si="268"/>
        <v>1.8805797835382477E-5</v>
      </c>
      <c r="BB125" s="5">
        <f t="shared" si="269"/>
        <v>3.9382688419944438E-6</v>
      </c>
      <c r="BC125" s="5">
        <f t="shared" si="270"/>
        <v>6.5979488273101832E-7</v>
      </c>
      <c r="BD125" s="5">
        <f t="shared" si="271"/>
        <v>7.8538857616067815E-5</v>
      </c>
      <c r="BE125" s="5">
        <f t="shared" si="272"/>
        <v>7.6356810540976079E-5</v>
      </c>
      <c r="BF125" s="5">
        <f t="shared" si="273"/>
        <v>3.7117693667584728E-5</v>
      </c>
      <c r="BG125" s="5">
        <f t="shared" si="274"/>
        <v>1.2028817280691405E-5</v>
      </c>
      <c r="BH125" s="5">
        <f t="shared" si="275"/>
        <v>2.9236550861985856E-6</v>
      </c>
      <c r="BI125" s="5">
        <f t="shared" si="276"/>
        <v>5.6848542054259521E-7</v>
      </c>
      <c r="BJ125" s="8">
        <f t="shared" si="277"/>
        <v>0.37324155060960251</v>
      </c>
      <c r="BK125" s="8">
        <f t="shared" si="278"/>
        <v>0.32685129461399709</v>
      </c>
      <c r="BL125" s="8">
        <f t="shared" si="279"/>
        <v>0.28393603948739721</v>
      </c>
      <c r="BM125" s="8">
        <f t="shared" si="280"/>
        <v>0.27193053209313772</v>
      </c>
      <c r="BN125" s="8">
        <f t="shared" si="281"/>
        <v>0.72797175864194996</v>
      </c>
    </row>
    <row r="126" spans="1:66" x14ac:dyDescent="0.25">
      <c r="A126" t="s">
        <v>16</v>
      </c>
      <c r="B126" t="s">
        <v>272</v>
      </c>
      <c r="C126" t="s">
        <v>221</v>
      </c>
      <c r="D126" s="7" t="s">
        <v>495</v>
      </c>
      <c r="E126">
        <f>VLOOKUP(A126,home!$A$2:$E$405,3,FALSE)</f>
        <v>1.7778</v>
      </c>
      <c r="F126">
        <f>VLOOKUP(B126,home!$B$2:$E$405,3,FALSE)</f>
        <v>0.5625</v>
      </c>
      <c r="G126">
        <f>VLOOKUP(C126,away!$B$2:$E$405,4,FALSE)</f>
        <v>0.33750000000000002</v>
      </c>
      <c r="H126">
        <f>VLOOKUP(A126,away!$A$2:$E$405,3,FALSE)</f>
        <v>1.2716000000000001</v>
      </c>
      <c r="I126">
        <f>VLOOKUP(C126,away!$B$2:$E$405,3,FALSE)</f>
        <v>0.94369999999999998</v>
      </c>
      <c r="J126">
        <f>VLOOKUP(B126,home!$B$2:$E$405,4,FALSE)</f>
        <v>0.4718</v>
      </c>
      <c r="K126" s="3">
        <f t="shared" si="226"/>
        <v>0.33750421875000003</v>
      </c>
      <c r="L126" s="3">
        <f t="shared" si="227"/>
        <v>0.56616420845600002</v>
      </c>
      <c r="M126" s="5">
        <f t="shared" si="228"/>
        <v>0.40508092087429304</v>
      </c>
      <c r="N126" s="5">
        <f t="shared" si="229"/>
        <v>0.13671651973020885</v>
      </c>
      <c r="O126" s="5">
        <f t="shared" si="230"/>
        <v>0.22934231892742168</v>
      </c>
      <c r="P126" s="5">
        <f t="shared" si="231"/>
        <v>7.7404000175912799E-2</v>
      </c>
      <c r="Q126" s="5">
        <f t="shared" si="232"/>
        <v>2.3071201090881552E-2</v>
      </c>
      <c r="R126" s="5">
        <f t="shared" si="233"/>
        <v>6.4922706230503599E-2</v>
      </c>
      <c r="S126" s="5">
        <f t="shared" si="234"/>
        <v>3.6976434426369753E-3</v>
      </c>
      <c r="T126" s="5">
        <f t="shared" si="235"/>
        <v>1.3062088303748158E-2</v>
      </c>
      <c r="U126" s="5">
        <f t="shared" si="236"/>
        <v>2.1911687245461876E-2</v>
      </c>
      <c r="V126" s="5">
        <f t="shared" si="237"/>
        <v>7.8506232797634113E-5</v>
      </c>
      <c r="W126" s="5">
        <f t="shared" si="238"/>
        <v>2.5955425666007092E-3</v>
      </c>
      <c r="X126" s="5">
        <f t="shared" si="239"/>
        <v>1.4695033027333452E-3</v>
      </c>
      <c r="Y126" s="5">
        <f t="shared" si="240"/>
        <v>4.15990087107751E-4</v>
      </c>
      <c r="Z126" s="5">
        <f t="shared" si="241"/>
        <v>1.2252304194604829E-2</v>
      </c>
      <c r="AA126" s="5">
        <f t="shared" si="242"/>
        <v>4.1352043550874516E-3</v>
      </c>
      <c r="AB126" s="5">
        <f t="shared" si="243"/>
        <v>6.9782445761769406E-4</v>
      </c>
      <c r="AC126" s="5">
        <f t="shared" si="244"/>
        <v>9.3757446724516241E-7</v>
      </c>
      <c r="AD126" s="5">
        <f t="shared" si="245"/>
        <v>2.1900164154323558E-4</v>
      </c>
      <c r="AE126" s="5">
        <f t="shared" si="246"/>
        <v>1.2399089103489063E-4</v>
      </c>
      <c r="AF126" s="5">
        <f t="shared" si="247"/>
        <v>3.5099602339261494E-5</v>
      </c>
      <c r="AG126" s="5">
        <f t="shared" si="248"/>
        <v>6.6240461918427834E-6</v>
      </c>
      <c r="AH126" s="5">
        <f t="shared" si="249"/>
        <v>1.7342040265251426E-3</v>
      </c>
      <c r="AI126" s="5">
        <f t="shared" si="250"/>
        <v>5.8530117512547259E-4</v>
      </c>
      <c r="AJ126" s="5">
        <f t="shared" si="251"/>
        <v>9.8770807922089789E-5</v>
      </c>
      <c r="AK126" s="5">
        <f t="shared" si="252"/>
        <v>1.1111854787683743E-5</v>
      </c>
      <c r="AL126" s="5">
        <f t="shared" si="253"/>
        <v>7.1661745086332432E-9</v>
      </c>
      <c r="AM126" s="5">
        <f t="shared" si="254"/>
        <v>1.478279558680346E-5</v>
      </c>
      <c r="AN126" s="5">
        <f t="shared" si="255"/>
        <v>8.3694897621694312E-6</v>
      </c>
      <c r="AO126" s="5">
        <f t="shared" si="256"/>
        <v>2.3692527731896253E-6</v>
      </c>
      <c r="AP126" s="5">
        <f t="shared" si="257"/>
        <v>4.4712870698836243E-7</v>
      </c>
      <c r="AQ126" s="5">
        <f t="shared" si="258"/>
        <v>6.3287067617505224E-8</v>
      </c>
      <c r="AR126" s="5">
        <f t="shared" si="259"/>
        <v>1.9636884999576316E-4</v>
      </c>
      <c r="AS126" s="5">
        <f t="shared" si="260"/>
        <v>6.6275315304655999E-5</v>
      </c>
      <c r="AT126" s="5">
        <f t="shared" si="261"/>
        <v>1.1184099257153922E-5</v>
      </c>
      <c r="AU126" s="5">
        <f t="shared" si="262"/>
        <v>1.2582268940693968E-6</v>
      </c>
      <c r="AV126" s="5">
        <f t="shared" si="263"/>
        <v>1.0616422122328271E-7</v>
      </c>
      <c r="AW126" s="5">
        <f t="shared" si="264"/>
        <v>3.8037020941236383E-11</v>
      </c>
      <c r="AX126" s="5">
        <f t="shared" si="265"/>
        <v>8.3154264591084143E-7</v>
      </c>
      <c r="AY126" s="5">
        <f t="shared" si="266"/>
        <v>4.7078968391951944E-7</v>
      </c>
      <c r="AZ126" s="5">
        <f t="shared" si="267"/>
        <v>1.3327213437277257E-7</v>
      </c>
      <c r="BA126" s="5">
        <f t="shared" si="268"/>
        <v>2.5151304155467483E-8</v>
      </c>
      <c r="BB126" s="5">
        <f t="shared" si="269"/>
        <v>3.5599420522040871E-9</v>
      </c>
      <c r="BC126" s="5">
        <f t="shared" si="270"/>
        <v>4.0310235482707125E-10</v>
      </c>
      <c r="BD126" s="5">
        <f t="shared" si="271"/>
        <v>1.8529502420544365E-5</v>
      </c>
      <c r="BE126" s="5">
        <f t="shared" si="272"/>
        <v>6.2537852382720604E-6</v>
      </c>
      <c r="BF126" s="5">
        <f t="shared" si="273"/>
        <v>1.0553394505366473E-6</v>
      </c>
      <c r="BG126" s="5">
        <f t="shared" si="274"/>
        <v>1.1872717225647516E-7</v>
      </c>
      <c r="BH126" s="5">
        <f t="shared" si="275"/>
        <v>1.0017730379204583E-8</v>
      </c>
      <c r="BI126" s="5">
        <f t="shared" si="276"/>
        <v>6.762052530563171E-10</v>
      </c>
      <c r="BJ126" s="8">
        <f t="shared" si="277"/>
        <v>0.17774305793509915</v>
      </c>
      <c r="BK126" s="8">
        <f t="shared" si="278"/>
        <v>0.48626248625596608</v>
      </c>
      <c r="BL126" s="8">
        <f t="shared" si="279"/>
        <v>0.32374028978434283</v>
      </c>
      <c r="BM126" s="8">
        <f t="shared" si="280"/>
        <v>6.3460000389144441E-2</v>
      </c>
      <c r="BN126" s="8">
        <f t="shared" si="281"/>
        <v>0.93653766702922148</v>
      </c>
    </row>
    <row r="127" spans="1:66" x14ac:dyDescent="0.25">
      <c r="A127" t="s">
        <v>16</v>
      </c>
      <c r="B127" t="s">
        <v>18</v>
      </c>
      <c r="C127" t="s">
        <v>57</v>
      </c>
      <c r="D127" s="7" t="s">
        <v>495</v>
      </c>
      <c r="E127">
        <f>VLOOKUP(A127,home!$A$2:$E$405,3,FALSE)</f>
        <v>1.7778</v>
      </c>
      <c r="F127">
        <f>VLOOKUP(B127,home!$B$2:$E$405,3,FALSE)</f>
        <v>2.25</v>
      </c>
      <c r="G127">
        <f>VLOOKUP(C127,away!$B$2:$E$405,4,FALSE)</f>
        <v>0.9</v>
      </c>
      <c r="H127">
        <f>VLOOKUP(A127,away!$A$2:$E$405,3,FALSE)</f>
        <v>1.2716000000000001</v>
      </c>
      <c r="I127">
        <f>VLOOKUP(C127,away!$B$2:$E$405,3,FALSE)</f>
        <v>1.7301</v>
      </c>
      <c r="J127">
        <f>VLOOKUP(B127,home!$B$2:$E$405,4,FALSE)</f>
        <v>0.62909999999999999</v>
      </c>
      <c r="K127" s="3">
        <f t="shared" si="226"/>
        <v>3.6000450000000002</v>
      </c>
      <c r="L127" s="3">
        <f t="shared" si="227"/>
        <v>1.3840169551560002</v>
      </c>
      <c r="M127" s="5">
        <f t="shared" si="228"/>
        <v>6.8461970561703982E-3</v>
      </c>
      <c r="N127" s="5">
        <f t="shared" si="229"/>
        <v>2.4646617481080966E-2</v>
      </c>
      <c r="O127" s="5">
        <f t="shared" si="230"/>
        <v>9.475252804078925E-3</v>
      </c>
      <c r="P127" s="5">
        <f t="shared" si="231"/>
        <v>3.4111336481060323E-2</v>
      </c>
      <c r="Q127" s="5">
        <f t="shared" si="232"/>
        <v>4.4364466014839066E-2</v>
      </c>
      <c r="R127" s="5">
        <f t="shared" si="233"/>
        <v>6.556955267617336E-3</v>
      </c>
      <c r="S127" s="5">
        <f t="shared" si="234"/>
        <v>4.249013236755262E-2</v>
      </c>
      <c r="T127" s="5">
        <f t="shared" si="235"/>
        <v>6.1401173170979415E-2</v>
      </c>
      <c r="U127" s="5">
        <f t="shared" si="236"/>
        <v>2.3605334026409457E-2</v>
      </c>
      <c r="V127" s="5">
        <f t="shared" si="237"/>
        <v>2.352311948472435E-2</v>
      </c>
      <c r="W127" s="5">
        <f t="shared" si="238"/>
        <v>5.3238024684797103E-2</v>
      </c>
      <c r="X127" s="5">
        <f t="shared" si="239"/>
        <v>7.3682328822772855E-2</v>
      </c>
      <c r="Y127" s="5">
        <f t="shared" si="240"/>
        <v>5.0988796193048656E-2</v>
      </c>
      <c r="Z127" s="5">
        <f t="shared" si="241"/>
        <v>3.0249790881939466E-3</v>
      </c>
      <c r="AA127" s="5">
        <f t="shared" si="242"/>
        <v>1.089006084155718E-2</v>
      </c>
      <c r="AB127" s="5">
        <f t="shared" si="243"/>
        <v>1.960235454117186E-2</v>
      </c>
      <c r="AC127" s="5">
        <f t="shared" si="244"/>
        <v>7.3252807109935964E-3</v>
      </c>
      <c r="AD127" s="5">
        <f t="shared" si="245"/>
        <v>4.79148211440951E-2</v>
      </c>
      <c r="AE127" s="5">
        <f t="shared" si="246"/>
        <v>6.6314924866694824E-2</v>
      </c>
      <c r="AF127" s="5">
        <f t="shared" si="247"/>
        <v>4.5890490197700966E-2</v>
      </c>
      <c r="AG127" s="5">
        <f t="shared" si="248"/>
        <v>2.1171072171346117E-2</v>
      </c>
      <c r="AH127" s="5">
        <f t="shared" si="249"/>
        <v>1.04665558676319E-3</v>
      </c>
      <c r="AI127" s="5">
        <f t="shared" si="250"/>
        <v>3.768007211848889E-3</v>
      </c>
      <c r="AJ127" s="5">
        <f t="shared" si="251"/>
        <v>6.7824977614902677E-3</v>
      </c>
      <c r="AK127" s="5">
        <f t="shared" si="252"/>
        <v>8.1390990512547438E-3</v>
      </c>
      <c r="AL127" s="5">
        <f t="shared" si="253"/>
        <v>1.459935278524966E-3</v>
      </c>
      <c r="AM127" s="5">
        <f t="shared" si="254"/>
        <v>3.4499102457138768E-2</v>
      </c>
      <c r="AN127" s="5">
        <f t="shared" si="255"/>
        <v>4.7747342738344085E-2</v>
      </c>
      <c r="AO127" s="5">
        <f t="shared" si="256"/>
        <v>3.3041565956756482E-2</v>
      </c>
      <c r="AP127" s="5">
        <f t="shared" si="257"/>
        <v>1.524336250301875E-2</v>
      </c>
      <c r="AQ127" s="5">
        <f t="shared" si="258"/>
        <v>5.2742680394417887E-3</v>
      </c>
      <c r="AR127" s="5">
        <f t="shared" si="259"/>
        <v>2.8971781565780138E-4</v>
      </c>
      <c r="AS127" s="5">
        <f t="shared" si="260"/>
        <v>1.0429971736697896E-3</v>
      </c>
      <c r="AT127" s="5">
        <f t="shared" si="261"/>
        <v>1.8774183800420294E-3</v>
      </c>
      <c r="AU127" s="5">
        <f t="shared" si="262"/>
        <v>2.2529302173261356E-3</v>
      </c>
      <c r="AV127" s="5">
        <f t="shared" si="263"/>
        <v>2.0276625410584671E-3</v>
      </c>
      <c r="AW127" s="5">
        <f t="shared" si="264"/>
        <v>2.0206004360986875E-4</v>
      </c>
      <c r="AX127" s="5">
        <f t="shared" si="265"/>
        <v>2.06997202175517E-2</v>
      </c>
      <c r="AY127" s="5">
        <f t="shared" si="266"/>
        <v>2.8648763748077E-2</v>
      </c>
      <c r="AZ127" s="5">
        <f t="shared" si="267"/>
        <v>1.9825187385798571E-2</v>
      </c>
      <c r="BA127" s="5">
        <f t="shared" si="268"/>
        <v>9.1461318270300261E-3</v>
      </c>
      <c r="BB127" s="5">
        <f t="shared" si="269"/>
        <v>3.1646003806753702E-3</v>
      </c>
      <c r="BC127" s="5">
        <f t="shared" si="270"/>
        <v>8.7597211662956889E-4</v>
      </c>
      <c r="BD127" s="5">
        <f t="shared" si="271"/>
        <v>6.6829061513526254E-5</v>
      </c>
      <c r="BE127" s="5">
        <f t="shared" si="272"/>
        <v>2.405876287564627E-4</v>
      </c>
      <c r="BF127" s="5">
        <f t="shared" si="273"/>
        <v>4.3306314498327991E-4</v>
      </c>
      <c r="BG127" s="5">
        <f t="shared" si="274"/>
        <v>5.1968226992711065E-4</v>
      </c>
      <c r="BH127" s="5">
        <f t="shared" si="275"/>
        <v>4.6771988935993629E-4</v>
      </c>
      <c r="BI127" s="5">
        <f t="shared" si="276"/>
        <v>3.3676252981815837E-4</v>
      </c>
      <c r="BJ127" s="8">
        <f t="shared" si="277"/>
        <v>0.70777873211781717</v>
      </c>
      <c r="BK127" s="8">
        <f t="shared" si="278"/>
        <v>0.14440476512710326</v>
      </c>
      <c r="BL127" s="8">
        <f t="shared" si="279"/>
        <v>9.942158774430454E-2</v>
      </c>
      <c r="BM127" s="8">
        <f t="shared" si="280"/>
        <v>0.80018253526810468</v>
      </c>
      <c r="BN127" s="8">
        <f t="shared" si="281"/>
        <v>0.12600082510484703</v>
      </c>
    </row>
    <row r="128" spans="1:66" x14ac:dyDescent="0.25">
      <c r="A128" t="s">
        <v>16</v>
      </c>
      <c r="B128" t="s">
        <v>225</v>
      </c>
      <c r="C128" t="s">
        <v>55</v>
      </c>
      <c r="D128" s="7" t="s">
        <v>495</v>
      </c>
      <c r="E128">
        <f>VLOOKUP(A128,home!$A$2:$E$405,3,FALSE)</f>
        <v>1.7778</v>
      </c>
      <c r="F128">
        <f>VLOOKUP(B128,home!$B$2:$E$405,3,FALSE)</f>
        <v>0.45</v>
      </c>
      <c r="G128">
        <f>VLOOKUP(C128,away!$B$2:$E$405,4,FALSE)</f>
        <v>1.125</v>
      </c>
      <c r="H128">
        <f>VLOOKUP(A128,away!$A$2:$E$405,3,FALSE)</f>
        <v>1.2716000000000001</v>
      </c>
      <c r="I128">
        <f>VLOOKUP(C128,away!$B$2:$E$405,3,FALSE)</f>
        <v>0.94369999999999998</v>
      </c>
      <c r="J128">
        <f>VLOOKUP(B128,home!$B$2:$E$405,4,FALSE)</f>
        <v>0.94369999999999998</v>
      </c>
      <c r="K128" s="3">
        <f t="shared" si="226"/>
        <v>0.90001125000000004</v>
      </c>
      <c r="L128" s="3">
        <f t="shared" si="227"/>
        <v>1.1324484178040002</v>
      </c>
      <c r="M128" s="5">
        <f t="shared" si="228"/>
        <v>0.13101287635777029</v>
      </c>
      <c r="N128" s="5">
        <f t="shared" si="229"/>
        <v>0.11791306261685228</v>
      </c>
      <c r="O128" s="5">
        <f t="shared" si="230"/>
        <v>0.14836532454330806</v>
      </c>
      <c r="P128" s="5">
        <f t="shared" si="231"/>
        <v>0.13353046119887838</v>
      </c>
      <c r="Q128" s="5">
        <f t="shared" si="232"/>
        <v>5.3061541438560747E-2</v>
      </c>
      <c r="R128" s="5">
        <f t="shared" si="233"/>
        <v>8.4008038518023118E-2</v>
      </c>
      <c r="S128" s="5">
        <f t="shared" si="234"/>
        <v>3.4024106186505497E-2</v>
      </c>
      <c r="T128" s="5">
        <f t="shared" si="235"/>
        <v>6.0089458648339512E-2</v>
      </c>
      <c r="U128" s="5">
        <f t="shared" si="236"/>
        <v>7.560817975665414E-2</v>
      </c>
      <c r="V128" s="5">
        <f t="shared" si="237"/>
        <v>3.8531026849918659E-3</v>
      </c>
      <c r="W128" s="5">
        <f t="shared" si="238"/>
        <v>1.5918661412348621E-2</v>
      </c>
      <c r="X128" s="5">
        <f t="shared" si="239"/>
        <v>1.8027062929971784E-2</v>
      </c>
      <c r="Y128" s="5">
        <f t="shared" si="240"/>
        <v>1.0207359446349849E-2</v>
      </c>
      <c r="Z128" s="5">
        <f t="shared" si="241"/>
        <v>3.1711590100850923E-2</v>
      </c>
      <c r="AA128" s="5">
        <f t="shared" si="242"/>
        <v>2.8540787846154464E-2</v>
      </c>
      <c r="AB128" s="5">
        <f t="shared" si="243"/>
        <v>1.2843515072701144E-2</v>
      </c>
      <c r="AC128" s="5">
        <f t="shared" si="244"/>
        <v>2.4544657025189293E-4</v>
      </c>
      <c r="AD128" s="5">
        <f t="shared" si="245"/>
        <v>3.5817435890136613E-3</v>
      </c>
      <c r="AE128" s="5">
        <f t="shared" si="246"/>
        <v>4.0561398603581418E-3</v>
      </c>
      <c r="AF128" s="5">
        <f t="shared" si="247"/>
        <v>2.2966845836271585E-3</v>
      </c>
      <c r="AG128" s="5">
        <f t="shared" si="248"/>
        <v>8.6695894097447122E-4</v>
      </c>
      <c r="AH128" s="5">
        <f t="shared" si="249"/>
        <v>8.9779350089394059E-3</v>
      </c>
      <c r="AI128" s="5">
        <f t="shared" si="250"/>
        <v>8.0802425098143171E-3</v>
      </c>
      <c r="AJ128" s="5">
        <f t="shared" si="251"/>
        <v>3.6361545807805603E-3</v>
      </c>
      <c r="AK128" s="5">
        <f t="shared" si="252"/>
        <v>1.0908600098138461E-3</v>
      </c>
      <c r="AL128" s="5">
        <f t="shared" si="253"/>
        <v>1.0006525964949351E-5</v>
      </c>
      <c r="AM128" s="5">
        <f t="shared" si="254"/>
        <v>6.4472190494553453E-4</v>
      </c>
      <c r="AN128" s="5">
        <f t="shared" si="255"/>
        <v>7.3011430117915163E-4</v>
      </c>
      <c r="AO128" s="5">
        <f t="shared" si="256"/>
        <v>4.1340839259320185E-4</v>
      </c>
      <c r="AP128" s="5">
        <f t="shared" si="257"/>
        <v>1.5605456003302208E-4</v>
      </c>
      <c r="AQ128" s="5">
        <f t="shared" si="258"/>
        <v>4.4180934900123816E-5</v>
      </c>
      <c r="AR128" s="5">
        <f t="shared" si="259"/>
        <v>2.0334096592041148E-3</v>
      </c>
      <c r="AS128" s="5">
        <f t="shared" si="260"/>
        <v>1.8300915691423694E-3</v>
      </c>
      <c r="AT128" s="5">
        <f t="shared" si="261"/>
        <v>8.2355150037914269E-4</v>
      </c>
      <c r="AU128" s="5">
        <f t="shared" si="262"/>
        <v>2.4706853843186927E-4</v>
      </c>
      <c r="AV128" s="5">
        <f t="shared" si="263"/>
        <v>5.559111602743491E-5</v>
      </c>
      <c r="AW128" s="5">
        <f t="shared" si="264"/>
        <v>2.8330040362881834E-7</v>
      </c>
      <c r="AX128" s="5">
        <f t="shared" si="265"/>
        <v>9.6709494595401905E-5</v>
      </c>
      <c r="AY128" s="5">
        <f t="shared" si="266"/>
        <v>1.0951851414118741E-4</v>
      </c>
      <c r="AZ128" s="5">
        <f t="shared" si="267"/>
        <v>6.2012034029716357E-5</v>
      </c>
      <c r="BA128" s="5">
        <f t="shared" si="268"/>
        <v>2.3408476607253365E-5</v>
      </c>
      <c r="BB128" s="5">
        <f t="shared" si="269"/>
        <v>6.6272230742715066E-6</v>
      </c>
      <c r="BC128" s="5">
        <f t="shared" si="270"/>
        <v>1.5009976569785861E-6</v>
      </c>
      <c r="BD128" s="5">
        <f t="shared" si="271"/>
        <v>3.8378859188551161E-4</v>
      </c>
      <c r="BE128" s="5">
        <f t="shared" si="272"/>
        <v>3.4541405031861917E-4</v>
      </c>
      <c r="BF128" s="5">
        <f t="shared" si="273"/>
        <v>1.5543826559741167E-4</v>
      </c>
      <c r="BG128" s="5">
        <f t="shared" si="274"/>
        <v>4.6632062572719491E-5</v>
      </c>
      <c r="BH128" s="5">
        <f t="shared" si="275"/>
        <v>1.049234523153787E-5</v>
      </c>
      <c r="BI128" s="5">
        <f t="shared" si="276"/>
        <v>1.8886457494535883E-6</v>
      </c>
      <c r="BJ128" s="8">
        <f t="shared" si="277"/>
        <v>0.28830693030015209</v>
      </c>
      <c r="BK128" s="8">
        <f t="shared" si="278"/>
        <v>0.30278551803850401</v>
      </c>
      <c r="BL128" s="8">
        <f t="shared" si="279"/>
        <v>0.37708440419072919</v>
      </c>
      <c r="BM128" s="8">
        <f t="shared" si="280"/>
        <v>0.33188790274310581</v>
      </c>
      <c r="BN128" s="8">
        <f t="shared" si="281"/>
        <v>0.66789130467339286</v>
      </c>
    </row>
    <row r="129" spans="1:66" x14ac:dyDescent="0.25">
      <c r="A129" t="s">
        <v>16</v>
      </c>
      <c r="B129" t="s">
        <v>426</v>
      </c>
      <c r="C129" t="s">
        <v>47</v>
      </c>
      <c r="D129" s="7" t="s">
        <v>495</v>
      </c>
      <c r="E129">
        <f>VLOOKUP(A129,home!$A$2:$E$405,3,FALSE)</f>
        <v>1.7778</v>
      </c>
      <c r="F129">
        <f>VLOOKUP(B129,home!$B$2:$E$405,3,FALSE)</f>
        <v>0.78749999999999998</v>
      </c>
      <c r="G129">
        <f>VLOOKUP(C129,away!$B$2:$E$405,4,FALSE)</f>
        <v>0.78749999999999998</v>
      </c>
      <c r="H129">
        <f>VLOOKUP(A129,away!$A$2:$E$405,3,FALSE)</f>
        <v>1.2716000000000001</v>
      </c>
      <c r="I129">
        <f>VLOOKUP(C129,away!$B$2:$E$405,3,FALSE)</f>
        <v>0.62909999999999999</v>
      </c>
      <c r="J129">
        <f>VLOOKUP(B129,home!$B$2:$E$405,4,FALSE)</f>
        <v>0.62909999999999999</v>
      </c>
      <c r="K129" s="3">
        <f t="shared" si="226"/>
        <v>1.1025137812499999</v>
      </c>
      <c r="L129" s="3">
        <f t="shared" si="227"/>
        <v>0.50325707559599997</v>
      </c>
      <c r="M129" s="5">
        <f t="shared" si="228"/>
        <v>0.20073475749252956</v>
      </c>
      <c r="N129" s="5">
        <f t="shared" si="229"/>
        <v>0.22131283651139047</v>
      </c>
      <c r="O129" s="5">
        <f t="shared" si="230"/>
        <v>0.10102118702616267</v>
      </c>
      <c r="P129" s="5">
        <f t="shared" si="231"/>
        <v>0.11137725089457802</v>
      </c>
      <c r="Q129" s="5">
        <f t="shared" si="232"/>
        <v>0.12200022611066812</v>
      </c>
      <c r="R129" s="5">
        <f t="shared" si="233"/>
        <v>2.5419813578011596E-2</v>
      </c>
      <c r="S129" s="5">
        <f t="shared" si="234"/>
        <v>1.5449357365646356E-2</v>
      </c>
      <c r="T129" s="5">
        <f t="shared" si="235"/>
        <v>6.1397477014505597E-2</v>
      </c>
      <c r="U129" s="5">
        <f t="shared" si="236"/>
        <v>2.8025694786563651E-2</v>
      </c>
      <c r="V129" s="5">
        <f t="shared" si="237"/>
        <v>9.5244921040621867E-4</v>
      </c>
      <c r="W129" s="5">
        <f t="shared" si="238"/>
        <v>4.4835643534209234E-2</v>
      </c>
      <c r="X129" s="5">
        <f t="shared" si="239"/>
        <v>2.2563854847490843E-2</v>
      </c>
      <c r="Y129" s="5">
        <f t="shared" si="240"/>
        <v>5.6777098023604346E-3</v>
      </c>
      <c r="Z129" s="5">
        <f t="shared" si="241"/>
        <v>4.2642336811552035E-3</v>
      </c>
      <c r="AA129" s="5">
        <f t="shared" si="242"/>
        <v>4.7013763999440294E-3</v>
      </c>
      <c r="AB129" s="5">
        <f t="shared" si="243"/>
        <v>2.591666135890903E-3</v>
      </c>
      <c r="AC129" s="5">
        <f t="shared" si="244"/>
        <v>3.3029025465266003E-5</v>
      </c>
      <c r="AD129" s="5">
        <f t="shared" si="245"/>
        <v>1.2357978721919528E-2</v>
      </c>
      <c r="AE129" s="5">
        <f t="shared" si="246"/>
        <v>6.2192402318708151E-3</v>
      </c>
      <c r="AF129" s="5">
        <f t="shared" si="247"/>
        <v>1.5649383257601475E-3</v>
      </c>
      <c r="AG129" s="5">
        <f t="shared" si="248"/>
        <v>2.6252209510338416E-4</v>
      </c>
      <c r="AH129" s="5">
        <f t="shared" si="249"/>
        <v>5.365014430090332E-4</v>
      </c>
      <c r="AI129" s="5">
        <f t="shared" si="250"/>
        <v>5.9150023457797045E-4</v>
      </c>
      <c r="AJ129" s="5">
        <f t="shared" si="251"/>
        <v>3.2606858011741016E-4</v>
      </c>
      <c r="AK129" s="5">
        <f t="shared" si="252"/>
        <v>1.1983170107068815E-4</v>
      </c>
      <c r="AL129" s="5">
        <f t="shared" si="253"/>
        <v>7.3304336568324354E-7</v>
      </c>
      <c r="AM129" s="5">
        <f t="shared" si="254"/>
        <v>2.7249683698621074E-3</v>
      </c>
      <c r="AN129" s="5">
        <f t="shared" si="255"/>
        <v>1.3713596129084034E-3</v>
      </c>
      <c r="AO129" s="5">
        <f t="shared" si="256"/>
        <v>3.450732141913728E-4</v>
      </c>
      <c r="AP129" s="5">
        <f t="shared" si="257"/>
        <v>5.7886845546820807E-5</v>
      </c>
      <c r="AQ129" s="5">
        <f t="shared" si="258"/>
        <v>7.2829911513425903E-6</v>
      </c>
      <c r="AR129" s="5">
        <f t="shared" si="259"/>
        <v>5.3999629452352033E-5</v>
      </c>
      <c r="AS129" s="5">
        <f t="shared" si="260"/>
        <v>5.9535335653611491E-5</v>
      </c>
      <c r="AT129" s="5">
        <f t="shared" si="261"/>
        <v>3.2819264014725581E-5</v>
      </c>
      <c r="AU129" s="5">
        <f t="shared" si="262"/>
        <v>1.2061230288905719E-5</v>
      </c>
      <c r="AV129" s="5">
        <f t="shared" si="263"/>
        <v>3.3244181530871173E-6</v>
      </c>
      <c r="AW129" s="5">
        <f t="shared" si="264"/>
        <v>1.129798732585198E-8</v>
      </c>
      <c r="AX129" s="5">
        <f t="shared" si="265"/>
        <v>5.0071919687388661E-4</v>
      </c>
      <c r="AY129" s="5">
        <f t="shared" si="266"/>
        <v>2.5199047871352998E-4</v>
      </c>
      <c r="AZ129" s="5">
        <f t="shared" si="267"/>
        <v>6.3407995697703579E-5</v>
      </c>
      <c r="BA129" s="5">
        <f t="shared" si="268"/>
        <v>1.0636840828076686E-5</v>
      </c>
      <c r="BB129" s="5">
        <f t="shared" si="269"/>
        <v>1.3382663521795014E-6</v>
      </c>
      <c r="BC129" s="5">
        <f t="shared" si="270"/>
        <v>1.3469840215327652E-7</v>
      </c>
      <c r="BD129" s="5">
        <f t="shared" si="271"/>
        <v>4.5292826002430523E-6</v>
      </c>
      <c r="BE129" s="5">
        <f t="shared" si="272"/>
        <v>4.9935964859437986E-6</v>
      </c>
      <c r="BF129" s="5">
        <f t="shared" si="273"/>
        <v>2.7527544718773057E-6</v>
      </c>
      <c r="BG129" s="5">
        <f t="shared" si="274"/>
        <v>1.0116499138807651E-6</v>
      </c>
      <c r="BH129" s="5">
        <f t="shared" si="275"/>
        <v>2.7883949296347963E-7</v>
      </c>
      <c r="BI129" s="5">
        <f t="shared" si="276"/>
        <v>6.1484876749799717E-8</v>
      </c>
      <c r="BJ129" s="8">
        <f t="shared" si="277"/>
        <v>0.50352722570580599</v>
      </c>
      <c r="BK129" s="8">
        <f t="shared" si="278"/>
        <v>0.3287995675107046</v>
      </c>
      <c r="BL129" s="8">
        <f t="shared" si="279"/>
        <v>0.1635090073707523</v>
      </c>
      <c r="BM129" s="8">
        <f t="shared" si="280"/>
        <v>0.21798198347435163</v>
      </c>
      <c r="BN129" s="8">
        <f t="shared" si="281"/>
        <v>0.78186607161334043</v>
      </c>
    </row>
    <row r="130" spans="1:66" x14ac:dyDescent="0.25">
      <c r="A130" t="s">
        <v>59</v>
      </c>
      <c r="B130" t="s">
        <v>66</v>
      </c>
      <c r="C130" t="s">
        <v>229</v>
      </c>
      <c r="D130" s="7" t="s">
        <v>495</v>
      </c>
      <c r="E130">
        <f>VLOOKUP(A130,home!$A$2:$E$405,3,FALSE)</f>
        <v>1.806</v>
      </c>
      <c r="F130">
        <f>VLOOKUP(B130,home!$B$2:$E$405,3,FALSE)</f>
        <v>1.292</v>
      </c>
      <c r="G130">
        <f>VLOOKUP(C130,away!$B$2:$E$405,4,FALSE)</f>
        <v>0.73829999999999996</v>
      </c>
      <c r="H130">
        <f>VLOOKUP(A130,away!$A$2:$E$405,3,FALSE)</f>
        <v>1.1493</v>
      </c>
      <c r="I130">
        <f>VLOOKUP(C130,away!$B$2:$E$405,3,FALSE)</f>
        <v>0.87009999999999998</v>
      </c>
      <c r="J130">
        <f>VLOOKUP(B130,home!$B$2:$E$405,4,FALSE)</f>
        <v>1.4501999999999999</v>
      </c>
      <c r="K130" s="3">
        <f t="shared" si="226"/>
        <v>1.7227137816</v>
      </c>
      <c r="L130" s="3">
        <f t="shared" si="227"/>
        <v>1.4502085996859999</v>
      </c>
      <c r="M130" s="5">
        <f t="shared" si="228"/>
        <v>4.1881026562317729E-2</v>
      </c>
      <c r="N130" s="5">
        <f t="shared" si="229"/>
        <v>7.2149021646460407E-2</v>
      </c>
      <c r="O130" s="5">
        <f t="shared" si="230"/>
        <v>6.0736224884350966E-2</v>
      </c>
      <c r="P130" s="5">
        <f t="shared" si="231"/>
        <v>0.10463113165062826</v>
      </c>
      <c r="Q130" s="5">
        <f t="shared" si="232"/>
        <v>6.2146056959657046E-2</v>
      </c>
      <c r="R130" s="5">
        <f t="shared" si="233"/>
        <v>4.4040097819874301E-2</v>
      </c>
      <c r="S130" s="5">
        <f t="shared" si="234"/>
        <v>6.5349841020499413E-2</v>
      </c>
      <c r="T130" s="5">
        <f t="shared" si="235"/>
        <v>9.0124746239470643E-2</v>
      </c>
      <c r="U130" s="5">
        <f t="shared" si="236"/>
        <v>7.5868483457309566E-2</v>
      </c>
      <c r="V130" s="5">
        <f t="shared" si="237"/>
        <v>1.8140348666502583E-2</v>
      </c>
      <c r="W130" s="5">
        <f t="shared" si="238"/>
        <v>3.5686622932166595E-2</v>
      </c>
      <c r="X130" s="5">
        <f t="shared" si="239"/>
        <v>5.1753047469979614E-2</v>
      </c>
      <c r="Y130" s="5">
        <f t="shared" si="240"/>
        <v>3.7526357250461113E-2</v>
      </c>
      <c r="Z130" s="5">
        <f t="shared" si="241"/>
        <v>2.1289109529798109E-2</v>
      </c>
      <c r="AA130" s="5">
        <f t="shared" si="242"/>
        <v>3.6675042384975098E-2</v>
      </c>
      <c r="AB130" s="5">
        <f t="shared" si="243"/>
        <v>3.1590300478680368E-2</v>
      </c>
      <c r="AC130" s="5">
        <f t="shared" si="244"/>
        <v>2.832495650937687E-3</v>
      </c>
      <c r="AD130" s="5">
        <f t="shared" si="245"/>
        <v>1.5369459286001502E-2</v>
      </c>
      <c r="AE130" s="5">
        <f t="shared" si="246"/>
        <v>2.2288922029083228E-2</v>
      </c>
      <c r="AF130" s="5">
        <f t="shared" si="247"/>
        <v>1.6161793202153614E-2</v>
      </c>
      <c r="AG130" s="5">
        <f t="shared" si="248"/>
        <v>7.8126571627032976E-3</v>
      </c>
      <c r="AH130" s="5">
        <f t="shared" si="249"/>
        <v>7.7184124299425998E-3</v>
      </c>
      <c r="AI130" s="5">
        <f t="shared" si="250"/>
        <v>1.3296615465134859E-2</v>
      </c>
      <c r="AJ130" s="5">
        <f t="shared" si="251"/>
        <v>1.1453131355211759E-2</v>
      </c>
      <c r="AK130" s="5">
        <f t="shared" si="252"/>
        <v>6.5768224093661282E-3</v>
      </c>
      <c r="AL130" s="5">
        <f t="shared" si="253"/>
        <v>2.8305631421150334E-4</v>
      </c>
      <c r="AM130" s="5">
        <f t="shared" si="254"/>
        <v>5.2954358655469764E-3</v>
      </c>
      <c r="AN130" s="5">
        <f t="shared" si="255"/>
        <v>7.6794866313019015E-3</v>
      </c>
      <c r="AO130" s="5">
        <f t="shared" si="256"/>
        <v>5.5684287769438446E-3</v>
      </c>
      <c r="AP130" s="5">
        <f t="shared" si="257"/>
        <v>2.691794433020984E-3</v>
      </c>
      <c r="AQ130" s="5">
        <f t="shared" si="258"/>
        <v>9.7591585883848302E-4</v>
      </c>
      <c r="AR130" s="5">
        <f t="shared" si="259"/>
        <v>2.2386616163652148E-3</v>
      </c>
      <c r="AS130" s="5">
        <f t="shared" si="260"/>
        <v>3.8565732188512872E-3</v>
      </c>
      <c r="AT130" s="5">
        <f t="shared" si="261"/>
        <v>3.3218859169322932E-3</v>
      </c>
      <c r="AU130" s="5">
        <f t="shared" si="262"/>
        <v>1.9075528833340715E-3</v>
      </c>
      <c r="AV130" s="5">
        <f t="shared" si="263"/>
        <v>8.2154191031260564E-4</v>
      </c>
      <c r="AW130" s="5">
        <f t="shared" si="264"/>
        <v>1.9643277442867357E-5</v>
      </c>
      <c r="AX130" s="5">
        <f t="shared" si="265"/>
        <v>1.5204200575261158E-3</v>
      </c>
      <c r="AY130" s="5">
        <f t="shared" si="266"/>
        <v>2.2049262425594559E-3</v>
      </c>
      <c r="AZ130" s="5">
        <f t="shared" si="267"/>
        <v>1.5988014993165312E-3</v>
      </c>
      <c r="BA130" s="5">
        <f t="shared" si="268"/>
        <v>7.7286522783323413E-4</v>
      </c>
      <c r="BB130" s="5">
        <f t="shared" si="269"/>
        <v>2.8020394995050902E-4</v>
      </c>
      <c r="BC130" s="5">
        <f t="shared" si="270"/>
        <v>8.1270835576842743E-5</v>
      </c>
      <c r="BD130" s="5">
        <f t="shared" si="271"/>
        <v>5.4108772130663214E-4</v>
      </c>
      <c r="BE130" s="5">
        <f t="shared" si="272"/>
        <v>9.3213927454947497E-4</v>
      </c>
      <c r="BF130" s="5">
        <f t="shared" si="273"/>
        <v>8.0290458731850341E-4</v>
      </c>
      <c r="BG130" s="5">
        <f t="shared" si="274"/>
        <v>4.610582659611488E-4</v>
      </c>
      <c r="BH130" s="5">
        <f t="shared" si="275"/>
        <v>1.9856785722296736E-4</v>
      </c>
      <c r="BI130" s="5">
        <f t="shared" si="276"/>
        <v>6.8415116844157384E-5</v>
      </c>
      <c r="BJ130" s="8">
        <f t="shared" si="277"/>
        <v>0.43968823355655196</v>
      </c>
      <c r="BK130" s="8">
        <f t="shared" si="278"/>
        <v>0.23532282610765662</v>
      </c>
      <c r="BL130" s="8">
        <f t="shared" si="279"/>
        <v>0.30310551905384392</v>
      </c>
      <c r="BM130" s="8">
        <f t="shared" si="280"/>
        <v>0.61163684575944544</v>
      </c>
      <c r="BN130" s="8">
        <f t="shared" si="281"/>
        <v>0.38558355952328865</v>
      </c>
    </row>
    <row r="131" spans="1:66" x14ac:dyDescent="0.25">
      <c r="A131" t="s">
        <v>59</v>
      </c>
      <c r="B131" t="s">
        <v>75</v>
      </c>
      <c r="C131" t="s">
        <v>294</v>
      </c>
      <c r="D131" s="7" t="s">
        <v>495</v>
      </c>
      <c r="E131">
        <f>VLOOKUP(A131,home!$A$2:$E$405,3,FALSE)</f>
        <v>1.806</v>
      </c>
      <c r="F131">
        <f>VLOOKUP(B131,home!$B$2:$E$405,3,FALSE)</f>
        <v>0.36909999999999998</v>
      </c>
      <c r="G131">
        <f>VLOOKUP(C131,away!$B$2:$E$405,4,FALSE)</f>
        <v>1.292</v>
      </c>
      <c r="H131">
        <f>VLOOKUP(A131,away!$A$2:$E$405,3,FALSE)</f>
        <v>1.1493</v>
      </c>
      <c r="I131">
        <f>VLOOKUP(C131,away!$B$2:$E$405,3,FALSE)</f>
        <v>0.58009999999999995</v>
      </c>
      <c r="J131">
        <f>VLOOKUP(B131,home!$B$2:$E$405,4,FALSE)</f>
        <v>0.87009999999999998</v>
      </c>
      <c r="K131" s="3">
        <f t="shared" si="226"/>
        <v>0.86124022320000004</v>
      </c>
      <c r="L131" s="3">
        <f t="shared" si="227"/>
        <v>0.58010343999299996</v>
      </c>
      <c r="M131" s="5">
        <f t="shared" si="228"/>
        <v>0.23660962135595295</v>
      </c>
      <c r="N131" s="5">
        <f t="shared" si="229"/>
        <v>0.2037777231078684</v>
      </c>
      <c r="O131" s="5">
        <f t="shared" si="230"/>
        <v>0.13725805528402948</v>
      </c>
      <c r="P131" s="5">
        <f t="shared" si="231"/>
        <v>0.1182121581688155</v>
      </c>
      <c r="Q131" s="5">
        <f t="shared" si="232"/>
        <v>8.7750785866304193E-2</v>
      </c>
      <c r="R131" s="5">
        <f t="shared" si="233"/>
        <v>3.9811935018507424E-2</v>
      </c>
      <c r="S131" s="5">
        <f t="shared" si="234"/>
        <v>1.4764947277763637E-2</v>
      </c>
      <c r="T131" s="5">
        <f t="shared" si="235"/>
        <v>5.0904532743132176E-2</v>
      </c>
      <c r="U131" s="5">
        <f t="shared" si="236"/>
        <v>3.4287639801363234E-2</v>
      </c>
      <c r="V131" s="5">
        <f t="shared" si="237"/>
        <v>8.1963243597936669E-4</v>
      </c>
      <c r="W131" s="5">
        <f t="shared" si="238"/>
        <v>2.5191502135157081E-2</v>
      </c>
      <c r="X131" s="5">
        <f t="shared" si="239"/>
        <v>1.4613677047195626E-2</v>
      </c>
      <c r="Y131" s="5">
        <f t="shared" si="240"/>
        <v>4.2387221630124632E-3</v>
      </c>
      <c r="Z131" s="5">
        <f t="shared" si="241"/>
        <v>7.6983468190046471E-3</v>
      </c>
      <c r="AA131" s="5">
        <f t="shared" si="242"/>
        <v>6.6301259326705725E-3</v>
      </c>
      <c r="AB131" s="5">
        <f t="shared" si="243"/>
        <v>2.8550655690486558E-3</v>
      </c>
      <c r="AC131" s="5">
        <f t="shared" si="244"/>
        <v>2.5593453947220133E-5</v>
      </c>
      <c r="AD131" s="5">
        <f t="shared" si="245"/>
        <v>5.423983730406489E-3</v>
      </c>
      <c r="AE131" s="5">
        <f t="shared" si="246"/>
        <v>3.1464716204748686E-3</v>
      </c>
      <c r="AF131" s="5">
        <f t="shared" si="247"/>
        <v>9.1263950543890994E-4</v>
      </c>
      <c r="AG131" s="5">
        <f t="shared" si="248"/>
        <v>1.7647510552620734E-4</v>
      </c>
      <c r="AH131" s="5">
        <f t="shared" si="249"/>
        <v>1.1164593679909409E-3</v>
      </c>
      <c r="AI131" s="5">
        <f t="shared" si="250"/>
        <v>9.6153971528224887E-4</v>
      </c>
      <c r="AJ131" s="5">
        <f t="shared" si="251"/>
        <v>4.1405833950267421E-4</v>
      </c>
      <c r="AK131" s="5">
        <f t="shared" si="252"/>
        <v>1.188678989103682E-4</v>
      </c>
      <c r="AL131" s="5">
        <f t="shared" si="253"/>
        <v>5.1146819960353484E-7</v>
      </c>
      <c r="AM131" s="5">
        <f t="shared" si="254"/>
        <v>9.3427059172169103E-4</v>
      </c>
      <c r="AN131" s="5">
        <f t="shared" si="255"/>
        <v>5.4197358414204849E-4</v>
      </c>
      <c r="AO131" s="5">
        <f t="shared" si="256"/>
        <v>1.5720037027306896E-4</v>
      </c>
      <c r="AP131" s="5">
        <f t="shared" si="257"/>
        <v>3.0397491854526885E-5</v>
      </c>
      <c r="AQ131" s="5">
        <f t="shared" si="258"/>
        <v>4.4084223979925598E-6</v>
      </c>
      <c r="AR131" s="5">
        <f t="shared" si="259"/>
        <v>1.2953238399679112E-4</v>
      </c>
      <c r="AS131" s="5">
        <f t="shared" si="260"/>
        <v>1.1155849930502448E-4</v>
      </c>
      <c r="AT131" s="5">
        <f t="shared" si="261"/>
        <v>4.8039333420658167E-5</v>
      </c>
      <c r="AU131" s="5">
        <f t="shared" si="262"/>
        <v>1.3791135412528957E-5</v>
      </c>
      <c r="AV131" s="5">
        <f t="shared" si="263"/>
        <v>2.9693701352169646E-6</v>
      </c>
      <c r="AW131" s="5">
        <f t="shared" si="264"/>
        <v>7.098161586367039E-9</v>
      </c>
      <c r="AX131" s="5">
        <f t="shared" si="265"/>
        <v>1.3410523549059749E-4</v>
      </c>
      <c r="AY131" s="5">
        <f t="shared" si="266"/>
        <v>7.779490842916694E-5</v>
      </c>
      <c r="AZ131" s="5">
        <f t="shared" si="267"/>
        <v>2.2564546996850083E-5</v>
      </c>
      <c r="BA131" s="5">
        <f t="shared" si="268"/>
        <v>4.3632571115854837E-6</v>
      </c>
      <c r="BB131" s="5">
        <f t="shared" si="269"/>
        <v>6.3278511500116489E-7</v>
      </c>
      <c r="BC131" s="5">
        <f t="shared" si="270"/>
        <v>7.3416164397708385E-8</v>
      </c>
      <c r="BD131" s="5">
        <f t="shared" si="271"/>
        <v>1.2523696924505453E-5</v>
      </c>
      <c r="BE131" s="5">
        <f t="shared" si="272"/>
        <v>1.0785911534550231E-5</v>
      </c>
      <c r="BF131" s="5">
        <f t="shared" si="273"/>
        <v>4.6446304287157473E-6</v>
      </c>
      <c r="BG131" s="5">
        <f t="shared" si="274"/>
        <v>1.3333808490362209E-6</v>
      </c>
      <c r="BH131" s="5">
        <f t="shared" si="275"/>
        <v>2.8709030500864006E-7</v>
      </c>
      <c r="BI131" s="5">
        <f t="shared" si="276"/>
        <v>4.9450743672839468E-8</v>
      </c>
      <c r="BJ131" s="8">
        <f t="shared" si="277"/>
        <v>0.39804429763421328</v>
      </c>
      <c r="BK131" s="8">
        <f t="shared" si="278"/>
        <v>0.37051025906908747</v>
      </c>
      <c r="BL131" s="8">
        <f t="shared" si="279"/>
        <v>0.22378926181036127</v>
      </c>
      <c r="BM131" s="8">
        <f t="shared" si="280"/>
        <v>0.17654409872092111</v>
      </c>
      <c r="BN131" s="8">
        <f t="shared" si="281"/>
        <v>0.82342027880147783</v>
      </c>
    </row>
    <row r="132" spans="1:66" x14ac:dyDescent="0.25">
      <c r="A132" t="s">
        <v>59</v>
      </c>
      <c r="B132" t="s">
        <v>62</v>
      </c>
      <c r="C132" t="s">
        <v>60</v>
      </c>
      <c r="D132" s="7" t="s">
        <v>495</v>
      </c>
      <c r="E132">
        <f>VLOOKUP(A132,home!$A$2:$E$405,3,FALSE)</f>
        <v>1.806</v>
      </c>
      <c r="F132">
        <f>VLOOKUP(B132,home!$B$2:$E$405,3,FALSE)</f>
        <v>1.1073999999999999</v>
      </c>
      <c r="G132">
        <f>VLOOKUP(C132,away!$B$2:$E$405,4,FALSE)</f>
        <v>0.55369999999999997</v>
      </c>
      <c r="H132">
        <f>VLOOKUP(A132,away!$A$2:$E$405,3,FALSE)</f>
        <v>1.1493</v>
      </c>
      <c r="I132">
        <f>VLOOKUP(C132,away!$B$2:$E$405,3,FALSE)</f>
        <v>0.28999999999999998</v>
      </c>
      <c r="J132">
        <f>VLOOKUP(B132,home!$B$2:$E$405,4,FALSE)</f>
        <v>0.58009999999999995</v>
      </c>
      <c r="K132" s="3">
        <f t="shared" si="226"/>
        <v>1.1073802882799999</v>
      </c>
      <c r="L132" s="3">
        <f t="shared" si="227"/>
        <v>0.19334558969999996</v>
      </c>
      <c r="M132" s="5">
        <f t="shared" si="228"/>
        <v>0.27233403998757327</v>
      </c>
      <c r="N132" s="5">
        <f t="shared" si="229"/>
        <v>0.30157734770989592</v>
      </c>
      <c r="O132" s="5">
        <f t="shared" si="230"/>
        <v>5.2654585556780722E-2</v>
      </c>
      <c r="P132" s="5">
        <f t="shared" si="231"/>
        <v>5.8308650133131752E-2</v>
      </c>
      <c r="Q132" s="5">
        <f t="shared" si="232"/>
        <v>0.16698040512285114</v>
      </c>
      <c r="R132" s="5">
        <f t="shared" si="233"/>
        <v>5.0902659474424345E-3</v>
      </c>
      <c r="S132" s="5">
        <f t="shared" si="234"/>
        <v>3.121073921298183E-3</v>
      </c>
      <c r="T132" s="5">
        <f t="shared" si="235"/>
        <v>3.2284924896822553E-2</v>
      </c>
      <c r="U132" s="5">
        <f t="shared" si="236"/>
        <v>5.6368601723006699E-3</v>
      </c>
      <c r="V132" s="5">
        <f t="shared" si="237"/>
        <v>7.4249341125708695E-5</v>
      </c>
      <c r="W132" s="5">
        <f t="shared" si="238"/>
        <v>6.1636936387351383E-2</v>
      </c>
      <c r="X132" s="5">
        <f t="shared" si="239"/>
        <v>1.1917229813113838E-2</v>
      </c>
      <c r="Y132" s="5">
        <f t="shared" si="240"/>
        <v>1.1520719129034576E-3</v>
      </c>
      <c r="Z132" s="5">
        <f t="shared" si="241"/>
        <v>3.280601571126956E-4</v>
      </c>
      <c r="AA132" s="5">
        <f t="shared" si="242"/>
        <v>3.6328735135663889E-4</v>
      </c>
      <c r="AB132" s="5">
        <f t="shared" si="243"/>
        <v>2.0114862593689621E-4</v>
      </c>
      <c r="AC132" s="5">
        <f t="shared" si="244"/>
        <v>9.935819202292994E-7</v>
      </c>
      <c r="AD132" s="5">
        <f t="shared" si="245"/>
        <v>1.7063882096330286E-2</v>
      </c>
      <c r="AE132" s="5">
        <f t="shared" si="246"/>
        <v>3.2992263464862504E-3</v>
      </c>
      <c r="AF132" s="5">
        <f t="shared" si="247"/>
        <v>3.1894543175758021E-4</v>
      </c>
      <c r="AG132" s="5">
        <f t="shared" si="248"/>
        <v>2.0555564195096819E-5</v>
      </c>
      <c r="AH132" s="5">
        <f t="shared" si="249"/>
        <v>1.5857246133507182E-5</v>
      </c>
      <c r="AI132" s="5">
        <f t="shared" si="250"/>
        <v>1.7560001794650099E-5</v>
      </c>
      <c r="AJ132" s="5">
        <f t="shared" si="251"/>
        <v>9.7227999247784712E-6</v>
      </c>
      <c r="AK132" s="5">
        <f t="shared" si="252"/>
        <v>3.5889456611966493E-6</v>
      </c>
      <c r="AL132" s="5">
        <f t="shared" si="253"/>
        <v>8.5093175378148154E-9</v>
      </c>
      <c r="AM132" s="5">
        <f t="shared" si="254"/>
        <v>3.7792413350020339E-3</v>
      </c>
      <c r="AN132" s="5">
        <f t="shared" si="255"/>
        <v>7.3069964453458338E-4</v>
      </c>
      <c r="AO132" s="5">
        <f t="shared" si="256"/>
        <v>7.0638776833059682E-5</v>
      </c>
      <c r="AP132" s="5">
        <f t="shared" si="257"/>
        <v>4.5525653208248744E-6</v>
      </c>
      <c r="AQ132" s="5">
        <f t="shared" si="258"/>
        <v>2.200546066506636E-7</v>
      </c>
      <c r="AR132" s="5">
        <f t="shared" si="259"/>
        <v>6.1318572094019798E-7</v>
      </c>
      <c r="AS132" s="5">
        <f t="shared" si="260"/>
        <v>6.7902978042393598E-7</v>
      </c>
      <c r="AT132" s="5">
        <f t="shared" si="261"/>
        <v>3.7597209699828167E-7</v>
      </c>
      <c r="AU132" s="5">
        <f t="shared" si="262"/>
        <v>1.3878136305306447E-7</v>
      </c>
      <c r="AV132" s="5">
        <f t="shared" si="263"/>
        <v>3.8420936456398435E-8</v>
      </c>
      <c r="AW132" s="5">
        <f t="shared" si="264"/>
        <v>5.0608479368328393E-11</v>
      </c>
      <c r="AX132" s="5">
        <f t="shared" si="265"/>
        <v>6.9750955983904038E-4</v>
      </c>
      <c r="AY132" s="5">
        <f t="shared" si="266"/>
        <v>1.3486039716846667E-4</v>
      </c>
      <c r="AZ132" s="5">
        <f t="shared" si="267"/>
        <v>1.3037331508856694E-5</v>
      </c>
      <c r="BA132" s="5">
        <f t="shared" si="268"/>
        <v>8.4023684956476289E-7</v>
      </c>
      <c r="BB132" s="5">
        <f t="shared" si="269"/>
        <v>4.0614022291692289E-8</v>
      </c>
      <c r="BC132" s="5">
        <f t="shared" si="270"/>
        <v>1.5705084180152374E-9</v>
      </c>
      <c r="BD132" s="5">
        <f t="shared" si="271"/>
        <v>1.9759459135133713E-8</v>
      </c>
      <c r="BE132" s="5">
        <f t="shared" si="272"/>
        <v>2.188123555332125E-8</v>
      </c>
      <c r="BF132" s="5">
        <f t="shared" si="273"/>
        <v>1.2115424467479734E-8</v>
      </c>
      <c r="BG132" s="5">
        <f t="shared" si="274"/>
        <v>4.472127413144093E-9</v>
      </c>
      <c r="BH132" s="5">
        <f t="shared" si="275"/>
        <v>1.238086435998098E-9</v>
      </c>
      <c r="BI132" s="5">
        <f t="shared" si="276"/>
        <v>2.7420650288222642E-10</v>
      </c>
      <c r="BJ132" s="8">
        <f t="shared" si="277"/>
        <v>0.60168316736790117</v>
      </c>
      <c r="BK132" s="8">
        <f t="shared" si="278"/>
        <v>0.33397387587153515</v>
      </c>
      <c r="BL132" s="8">
        <f t="shared" si="279"/>
        <v>6.3994781777768905E-2</v>
      </c>
      <c r="BM132" s="8">
        <f t="shared" si="280"/>
        <v>0.14289973037008283</v>
      </c>
      <c r="BN132" s="8">
        <f t="shared" si="281"/>
        <v>0.85694529445767531</v>
      </c>
    </row>
    <row r="133" spans="1:66" x14ac:dyDescent="0.25">
      <c r="A133" t="s">
        <v>59</v>
      </c>
      <c r="B133" t="s">
        <v>274</v>
      </c>
      <c r="C133" t="s">
        <v>83</v>
      </c>
      <c r="D133" s="7" t="s">
        <v>495</v>
      </c>
      <c r="E133">
        <f>VLOOKUP(A133,home!$A$2:$E$405,3,FALSE)</f>
        <v>1.806</v>
      </c>
      <c r="F133">
        <f>VLOOKUP(B133,home!$B$2:$E$405,3,FALSE)</f>
        <v>0.8306</v>
      </c>
      <c r="G133">
        <f>VLOOKUP(C133,away!$B$2:$E$405,4,FALSE)</f>
        <v>1.6611</v>
      </c>
      <c r="H133">
        <f>VLOOKUP(A133,away!$A$2:$E$405,3,FALSE)</f>
        <v>1.1493</v>
      </c>
      <c r="I133">
        <f>VLOOKUP(C133,away!$B$2:$E$405,3,FALSE)</f>
        <v>0.28999999999999998</v>
      </c>
      <c r="J133">
        <f>VLOOKUP(B133,home!$B$2:$E$405,4,FALSE)</f>
        <v>0.87009999999999998</v>
      </c>
      <c r="K133" s="3">
        <f t="shared" si="226"/>
        <v>2.4917556459600001</v>
      </c>
      <c r="L133" s="3">
        <f t="shared" si="227"/>
        <v>0.29000171969999994</v>
      </c>
      <c r="M133" s="5">
        <f t="shared" si="228"/>
        <v>6.1929578776620836E-2</v>
      </c>
      <c r="N133" s="5">
        <f t="shared" si="229"/>
        <v>0.15431337756856955</v>
      </c>
      <c r="O133" s="5">
        <f t="shared" si="230"/>
        <v>1.795968434551666E-2</v>
      </c>
      <c r="P133" s="5">
        <f t="shared" si="231"/>
        <v>4.475114486760056E-2</v>
      </c>
      <c r="Q133" s="5">
        <f t="shared" si="232"/>
        <v>0.19225561490182025</v>
      </c>
      <c r="R133" s="5">
        <f t="shared" si="233"/>
        <v>2.6041696727344995E-3</v>
      </c>
      <c r="S133" s="5">
        <f t="shared" si="234"/>
        <v>8.0844444872802956E-3</v>
      </c>
      <c r="T133" s="5">
        <f t="shared" si="235"/>
        <v>5.5754458943508799E-2</v>
      </c>
      <c r="U133" s="5">
        <f t="shared" si="236"/>
        <v>6.4889544850739939E-3</v>
      </c>
      <c r="V133" s="5">
        <f t="shared" si="237"/>
        <v>6.4910312212901724E-4</v>
      </c>
      <c r="W133" s="5">
        <f t="shared" si="238"/>
        <v>0.15968467129970737</v>
      </c>
      <c r="X133" s="5">
        <f t="shared" si="239"/>
        <v>4.6308829286644357E-2</v>
      </c>
      <c r="Y133" s="5">
        <f t="shared" si="240"/>
        <v>6.7148200652102927E-3</v>
      </c>
      <c r="Z133" s="5">
        <f t="shared" si="241"/>
        <v>2.5173789449453045E-4</v>
      </c>
      <c r="AA133" s="5">
        <f t="shared" si="242"/>
        <v>6.2726931990882899E-4</v>
      </c>
      <c r="AB133" s="5">
        <f t="shared" si="243"/>
        <v>7.8150093471015712E-4</v>
      </c>
      <c r="AC133" s="5">
        <f t="shared" si="244"/>
        <v>2.9315664285784579E-5</v>
      </c>
      <c r="AD133" s="5">
        <f t="shared" si="245"/>
        <v>9.9473795321078154E-2</v>
      </c>
      <c r="AE133" s="5">
        <f t="shared" si="246"/>
        <v>2.8847571708198471E-2</v>
      </c>
      <c r="AF133" s="5">
        <f t="shared" si="247"/>
        <v>4.1829227022733102E-3</v>
      </c>
      <c r="AG133" s="5">
        <f t="shared" si="248"/>
        <v>4.0435159234381051E-4</v>
      </c>
      <c r="AH133" s="5">
        <f t="shared" si="249"/>
        <v>1.8251105579267736E-5</v>
      </c>
      <c r="AI133" s="5">
        <f t="shared" si="250"/>
        <v>4.5477295372152428E-5</v>
      </c>
      <c r="AJ133" s="5">
        <f t="shared" si="251"/>
        <v>5.665915375327571E-5</v>
      </c>
      <c r="AK133" s="5">
        <f t="shared" si="252"/>
        <v>4.7060255420013495E-5</v>
      </c>
      <c r="AL133" s="5">
        <f t="shared" si="253"/>
        <v>8.4735569997989552E-7</v>
      </c>
      <c r="AM133" s="5">
        <f t="shared" si="254"/>
        <v>4.9572878223273213E-2</v>
      </c>
      <c r="AN133" s="5">
        <f t="shared" si="255"/>
        <v>1.4376219935227908E-2</v>
      </c>
      <c r="AO133" s="5">
        <f t="shared" si="256"/>
        <v>2.0845642520007576E-3</v>
      </c>
      <c r="AP133" s="5">
        <f t="shared" si="257"/>
        <v>2.0150907263512136E-4</v>
      </c>
      <c r="AQ133" s="5">
        <f t="shared" si="258"/>
        <v>1.460949439983434E-5</v>
      </c>
      <c r="AR133" s="5">
        <f t="shared" si="259"/>
        <v>1.0585704008827814E-6</v>
      </c>
      <c r="AS133" s="5">
        <f t="shared" si="260"/>
        <v>2.6376987730458112E-6</v>
      </c>
      <c r="AT133" s="5">
        <f t="shared" si="261"/>
        <v>3.286250405039333E-6</v>
      </c>
      <c r="AU133" s="5">
        <f t="shared" si="262"/>
        <v>2.7295110002650319E-6</v>
      </c>
      <c r="AV133" s="5">
        <f t="shared" si="263"/>
        <v>1.7003186114050801E-6</v>
      </c>
      <c r="AW133" s="5">
        <f t="shared" si="264"/>
        <v>1.7008627843142089E-8</v>
      </c>
      <c r="AX133" s="5">
        <f t="shared" si="265"/>
        <v>2.058724986655476E-2</v>
      </c>
      <c r="AY133" s="5">
        <f t="shared" si="266"/>
        <v>5.9703378651944743E-3</v>
      </c>
      <c r="AZ133" s="5">
        <f t="shared" si="267"/>
        <v>8.6570412404821193E-4</v>
      </c>
      <c r="BA133" s="5">
        <f t="shared" si="268"/>
        <v>8.3685228241787892E-5</v>
      </c>
      <c r="BB133" s="5">
        <f t="shared" si="269"/>
        <v>6.0672150259013691E-6</v>
      </c>
      <c r="BC133" s="5">
        <f t="shared" si="270"/>
        <v>3.5190055826021544E-7</v>
      </c>
      <c r="BD133" s="5">
        <f t="shared" si="271"/>
        <v>5.1164539446587511E-8</v>
      </c>
      <c r="BE133" s="5">
        <f t="shared" si="272"/>
        <v>1.2748953003897755E-7</v>
      </c>
      <c r="BF133" s="5">
        <f t="shared" si="273"/>
        <v>1.5883637813770469E-7</v>
      </c>
      <c r="BG133" s="5">
        <f t="shared" si="274"/>
        <v>1.3192714733615441E-7</v>
      </c>
      <c r="BH133" s="5">
        <f t="shared" si="275"/>
        <v>8.2182553557564886E-8</v>
      </c>
      <c r="BI133" s="5">
        <f t="shared" si="276"/>
        <v>4.0955768365294498E-8</v>
      </c>
      <c r="BJ133" s="8">
        <f t="shared" si="277"/>
        <v>0.84170359056651467</v>
      </c>
      <c r="BK133" s="8">
        <f t="shared" si="278"/>
        <v>0.12141477213881095</v>
      </c>
      <c r="BL133" s="8">
        <f t="shared" si="279"/>
        <v>2.864103147317637E-2</v>
      </c>
      <c r="BM133" s="8">
        <f t="shared" si="280"/>
        <v>0.51222724108356754</v>
      </c>
      <c r="BN133" s="8">
        <f t="shared" si="281"/>
        <v>0.4738135701328624</v>
      </c>
    </row>
    <row r="134" spans="1:66" x14ac:dyDescent="0.25">
      <c r="A134" t="s">
        <v>59</v>
      </c>
      <c r="B134" t="s">
        <v>228</v>
      </c>
      <c r="C134" t="s">
        <v>69</v>
      </c>
      <c r="D134" s="7" t="s">
        <v>495</v>
      </c>
      <c r="E134">
        <f>VLOOKUP(A134,home!$A$2:$E$405,3,FALSE)</f>
        <v>1.806</v>
      </c>
      <c r="F134">
        <f>VLOOKUP(B134,home!$B$2:$E$405,3,FALSE)</f>
        <v>1.7996000000000001</v>
      </c>
      <c r="G134">
        <f>VLOOKUP(C134,away!$B$2:$E$405,4,FALSE)</f>
        <v>0.96899999999999997</v>
      </c>
      <c r="H134">
        <f>VLOOKUP(A134,away!$A$2:$E$405,3,FALSE)</f>
        <v>1.1493</v>
      </c>
      <c r="I134">
        <f>VLOOKUP(C134,away!$B$2:$E$405,3,FALSE)</f>
        <v>0.65259999999999996</v>
      </c>
      <c r="J134">
        <f>VLOOKUP(B134,home!$B$2:$E$405,4,FALSE)</f>
        <v>0.87009999999999998</v>
      </c>
      <c r="K134" s="3">
        <f t="shared" si="226"/>
        <v>3.1493251944000002</v>
      </c>
      <c r="L134" s="3">
        <f t="shared" si="227"/>
        <v>0.65260386991800001</v>
      </c>
      <c r="M134" s="5">
        <f t="shared" si="228"/>
        <v>2.2327658795714699E-2</v>
      </c>
      <c r="N134" s="5">
        <f t="shared" si="229"/>
        <v>7.0317058377311073E-2</v>
      </c>
      <c r="O134" s="5">
        <f t="shared" si="230"/>
        <v>1.4571116536292084E-2</v>
      </c>
      <c r="P134" s="5">
        <f t="shared" si="231"/>
        <v>4.5889184418283123E-2</v>
      </c>
      <c r="Q134" s="5">
        <f t="shared" si="232"/>
        <v>0.1107256417718807</v>
      </c>
      <c r="R134" s="5">
        <f t="shared" si="233"/>
        <v>4.7545835203051893E-3</v>
      </c>
      <c r="S134" s="5">
        <f t="shared" si="234"/>
        <v>2.3578572050950593E-2</v>
      </c>
      <c r="T134" s="5">
        <f t="shared" si="235"/>
        <v>7.2259982319483496E-2</v>
      </c>
      <c r="U134" s="5">
        <f t="shared" si="236"/>
        <v>1.4973729669376178E-2</v>
      </c>
      <c r="V134" s="5">
        <f t="shared" si="237"/>
        <v>5.384459850973489E-3</v>
      </c>
      <c r="W134" s="5">
        <f t="shared" si="238"/>
        <v>0.11623701776609766</v>
      </c>
      <c r="X134" s="5">
        <f t="shared" si="239"/>
        <v>7.5856727621882641E-2</v>
      </c>
      <c r="Y134" s="5">
        <f t="shared" si="240"/>
        <v>2.4752197002678129E-2</v>
      </c>
      <c r="Z134" s="5">
        <f t="shared" si="241"/>
        <v>1.0342865350665047E-3</v>
      </c>
      <c r="AA134" s="5">
        <f t="shared" si="242"/>
        <v>3.2573046431136226E-3</v>
      </c>
      <c r="AB134" s="5">
        <f t="shared" si="243"/>
        <v>5.1291557891969168E-3</v>
      </c>
      <c r="AC134" s="5">
        <f t="shared" si="244"/>
        <v>6.9165466852929419E-4</v>
      </c>
      <c r="AD134" s="5">
        <f t="shared" si="245"/>
        <v>9.1517042143172939E-2</v>
      </c>
      <c r="AE134" s="5">
        <f t="shared" si="246"/>
        <v>5.9724375866083347E-2</v>
      </c>
      <c r="AF134" s="5">
        <f t="shared" si="247"/>
        <v>1.9488179409321599E-2</v>
      </c>
      <c r="AG134" s="5">
        <f t="shared" si="248"/>
        <v>4.2393537667265195E-3</v>
      </c>
      <c r="AH134" s="5">
        <f t="shared" si="249"/>
        <v>1.6874484884712003E-4</v>
      </c>
      <c r="AI134" s="5">
        <f t="shared" si="250"/>
        <v>5.3143240389945498E-4</v>
      </c>
      <c r="AJ134" s="5">
        <f t="shared" si="251"/>
        <v>8.3682672936055528E-4</v>
      </c>
      <c r="AK134" s="5">
        <f t="shared" si="252"/>
        <v>8.7847983404084902E-4</v>
      </c>
      <c r="AL134" s="5">
        <f t="shared" si="253"/>
        <v>5.6861257023506573E-5</v>
      </c>
      <c r="AM134" s="5">
        <f t="shared" si="254"/>
        <v>5.7643385307692224E-2</v>
      </c>
      <c r="AN134" s="5">
        <f t="shared" si="255"/>
        <v>3.7618296326974325E-2</v>
      </c>
      <c r="AO134" s="5">
        <f t="shared" si="256"/>
        <v>1.2274922881352766E-2</v>
      </c>
      <c r="AP134" s="5">
        <f t="shared" si="257"/>
        <v>2.6702207251052741E-3</v>
      </c>
      <c r="AQ134" s="5">
        <f t="shared" si="258"/>
        <v>4.356490946847374E-4</v>
      </c>
      <c r="AR134" s="5">
        <f t="shared" si="259"/>
        <v>2.20247082772717E-5</v>
      </c>
      <c r="AS134" s="5">
        <f t="shared" si="260"/>
        <v>6.9362968676921991E-5</v>
      </c>
      <c r="AT134" s="5">
        <f t="shared" si="261"/>
        <v>1.0922327240630425E-4</v>
      </c>
      <c r="AU134" s="5">
        <f t="shared" si="262"/>
        <v>1.1465986786799611E-4</v>
      </c>
      <c r="AV134" s="5">
        <f t="shared" si="263"/>
        <v>9.0275302665813797E-5</v>
      </c>
      <c r="AW134" s="5">
        <f t="shared" si="264"/>
        <v>3.2462436111203344E-6</v>
      </c>
      <c r="AX134" s="5">
        <f t="shared" si="265"/>
        <v>3.0256294273336981E-2</v>
      </c>
      <c r="AY134" s="5">
        <f t="shared" si="266"/>
        <v>1.9745374732157536E-2</v>
      </c>
      <c r="AZ134" s="5">
        <f t="shared" si="267"/>
        <v>6.4429539815935499E-3</v>
      </c>
      <c r="BA134" s="5">
        <f t="shared" si="268"/>
        <v>1.4015655673638458E-3</v>
      </c>
      <c r="BB134" s="5">
        <f t="shared" si="269"/>
        <v>2.2866677830136572E-4</v>
      </c>
      <c r="BC134" s="5">
        <f t="shared" si="270"/>
        <v>2.9845764888230529E-5</v>
      </c>
      <c r="BD134" s="5">
        <f t="shared" si="271"/>
        <v>2.3955683092604195E-6</v>
      </c>
      <c r="BE134" s="5">
        <f t="shared" si="272"/>
        <v>7.544423631260051E-6</v>
      </c>
      <c r="BF134" s="5">
        <f t="shared" si="273"/>
        <v>1.1879921709577008E-5</v>
      </c>
      <c r="BG134" s="5">
        <f t="shared" si="274"/>
        <v>1.2471245582490133E-5</v>
      </c>
      <c r="BH134" s="5">
        <f t="shared" si="275"/>
        <v>9.8190019796214689E-6</v>
      </c>
      <c r="BI134" s="5">
        <f t="shared" si="276"/>
        <v>6.1846460636570748E-6</v>
      </c>
      <c r="BJ134" s="8">
        <f t="shared" si="277"/>
        <v>0.8138647514780889</v>
      </c>
      <c r="BK134" s="8">
        <f t="shared" si="278"/>
        <v>0.11767376577363224</v>
      </c>
      <c r="BL134" s="8">
        <f t="shared" si="279"/>
        <v>4.555721490160216E-2</v>
      </c>
      <c r="BM134" s="8">
        <f t="shared" si="280"/>
        <v>0.68980264678005632</v>
      </c>
      <c r="BN134" s="8">
        <f t="shared" si="281"/>
        <v>0.26858524341978685</v>
      </c>
    </row>
    <row r="135" spans="1:66" x14ac:dyDescent="0.25">
      <c r="A135" t="s">
        <v>59</v>
      </c>
      <c r="B135" t="s">
        <v>318</v>
      </c>
      <c r="C135" t="s">
        <v>67</v>
      </c>
      <c r="D135" s="7" t="s">
        <v>495</v>
      </c>
      <c r="E135">
        <f>VLOOKUP(A135,home!$A$2:$E$405,3,FALSE)</f>
        <v>1.806</v>
      </c>
      <c r="F135">
        <f>VLOOKUP(B135,home!$B$2:$E$405,3,FALSE)</f>
        <v>0.27689999999999998</v>
      </c>
      <c r="G135">
        <f>VLOOKUP(C135,away!$B$2:$E$405,4,FALSE)</f>
        <v>0.92279999999999995</v>
      </c>
      <c r="H135">
        <f>VLOOKUP(A135,away!$A$2:$E$405,3,FALSE)</f>
        <v>1.1493</v>
      </c>
      <c r="I135">
        <f>VLOOKUP(C135,away!$B$2:$E$405,3,FALSE)</f>
        <v>0.58009999999999995</v>
      </c>
      <c r="J135">
        <f>VLOOKUP(B135,home!$B$2:$E$405,4,FALSE)</f>
        <v>0.435</v>
      </c>
      <c r="K135" s="3">
        <f t="shared" si="226"/>
        <v>0.46147511592000001</v>
      </c>
      <c r="L135" s="3">
        <f t="shared" si="227"/>
        <v>0.29001838455000001</v>
      </c>
      <c r="M135" s="5">
        <f t="shared" si="228"/>
        <v>0.47166159962742266</v>
      </c>
      <c r="N135" s="5">
        <f t="shared" si="229"/>
        <v>0.21766009136307748</v>
      </c>
      <c r="O135" s="5">
        <f t="shared" si="230"/>
        <v>0.13679053517821402</v>
      </c>
      <c r="P135" s="5">
        <f t="shared" si="231"/>
        <v>6.3125428078125143E-2</v>
      </c>
      <c r="Q135" s="5">
        <f t="shared" si="232"/>
        <v>5.0222357946466983E-2</v>
      </c>
      <c r="R135" s="5">
        <f t="shared" si="233"/>
        <v>1.9835885017057783E-2</v>
      </c>
      <c r="S135" s="5">
        <f t="shared" si="234"/>
        <v>2.1121179216170337E-3</v>
      </c>
      <c r="T135" s="5">
        <f t="shared" si="235"/>
        <v>1.4565407119926212E-2</v>
      </c>
      <c r="U135" s="5">
        <f t="shared" si="236"/>
        <v>9.1537673376225308E-3</v>
      </c>
      <c r="V135" s="5">
        <f t="shared" si="237"/>
        <v>3.1408664380205034E-5</v>
      </c>
      <c r="W135" s="5">
        <f t="shared" si="238"/>
        <v>7.7254561517071949E-3</v>
      </c>
      <c r="X135" s="5">
        <f t="shared" si="239"/>
        <v>2.2405243130299807E-3</v>
      </c>
      <c r="Y135" s="5">
        <f t="shared" si="240"/>
        <v>3.2489662090497666E-4</v>
      </c>
      <c r="Z135" s="5">
        <f t="shared" si="241"/>
        <v>1.9175904429222161E-3</v>
      </c>
      <c r="AA135" s="5">
        <f t="shared" si="242"/>
        <v>8.8492027193461369E-4</v>
      </c>
      <c r="AB135" s="5">
        <f t="shared" si="243"/>
        <v>2.0418434253549191E-4</v>
      </c>
      <c r="AC135" s="5">
        <f t="shared" si="244"/>
        <v>2.6272615074143952E-7</v>
      </c>
      <c r="AD135" s="5">
        <f t="shared" si="245"/>
        <v>8.9127644328598874E-4</v>
      </c>
      <c r="AE135" s="5">
        <f t="shared" si="246"/>
        <v>2.5848655426927218E-4</v>
      </c>
      <c r="AF135" s="5">
        <f t="shared" si="247"/>
        <v>3.74829264485351E-5</v>
      </c>
      <c r="AG135" s="5">
        <f t="shared" si="248"/>
        <v>3.6235792589368733E-6</v>
      </c>
      <c r="AH135" s="5">
        <f t="shared" si="249"/>
        <v>1.3903412062120501E-4</v>
      </c>
      <c r="AI135" s="5">
        <f t="shared" si="250"/>
        <v>6.4160786930505834E-5</v>
      </c>
      <c r="AJ135" s="5">
        <f t="shared" si="251"/>
        <v>1.4804303293136802E-5</v>
      </c>
      <c r="AK135" s="5">
        <f t="shared" si="252"/>
        <v>2.2772725261050476E-6</v>
      </c>
      <c r="AL135" s="5">
        <f t="shared" si="253"/>
        <v>1.4064914969522299E-9</v>
      </c>
      <c r="AM135" s="5">
        <f t="shared" si="254"/>
        <v>8.2260379996433437E-5</v>
      </c>
      <c r="AN135" s="5">
        <f t="shared" si="255"/>
        <v>2.3857022519034762E-5</v>
      </c>
      <c r="AO135" s="5">
        <f t="shared" si="256"/>
        <v>3.4594875655717161E-6</v>
      </c>
      <c r="AP135" s="5">
        <f t="shared" si="257"/>
        <v>3.3443833171264048E-7</v>
      </c>
      <c r="AQ135" s="5">
        <f t="shared" si="258"/>
        <v>2.4248316173724252E-8</v>
      </c>
      <c r="AR135" s="5">
        <f t="shared" si="259"/>
        <v>8.0644902119783483E-6</v>
      </c>
      <c r="AS135" s="5">
        <f t="shared" si="260"/>
        <v>3.7215615554084131E-6</v>
      </c>
      <c r="AT135" s="5">
        <f t="shared" si="261"/>
        <v>8.5870402509275648E-7</v>
      </c>
      <c r="AU135" s="5">
        <f t="shared" si="262"/>
        <v>1.3209017984021679E-7</v>
      </c>
      <c r="AV135" s="5">
        <f t="shared" si="263"/>
        <v>1.5239082763414422E-8</v>
      </c>
      <c r="AW135" s="5">
        <f t="shared" si="264"/>
        <v>5.2288770112280944E-12</v>
      </c>
      <c r="AX135" s="5">
        <f t="shared" si="265"/>
        <v>6.3268530657462223E-6</v>
      </c>
      <c r="AY135" s="5">
        <f t="shared" si="266"/>
        <v>1.8349037054129345E-6</v>
      </c>
      <c r="AZ135" s="5">
        <f t="shared" si="267"/>
        <v>2.6607790422433411E-7</v>
      </c>
      <c r="BA135" s="5">
        <f t="shared" si="268"/>
        <v>2.5722494649197003E-8</v>
      </c>
      <c r="BB135" s="5">
        <f t="shared" si="269"/>
        <v>1.8649990861890333E-9</v>
      </c>
      <c r="BC135" s="5">
        <f t="shared" si="270"/>
        <v>1.0817680443275399E-10</v>
      </c>
      <c r="BD135" s="5">
        <f t="shared" si="271"/>
        <v>3.8980840391620764E-7</v>
      </c>
      <c r="BE135" s="5">
        <f t="shared" si="272"/>
        <v>1.7988687838382208E-7</v>
      </c>
      <c r="BF135" s="5">
        <f t="shared" si="273"/>
        <v>4.1506659027330619E-8</v>
      </c>
      <c r="BG135" s="5">
        <f t="shared" si="274"/>
        <v>6.3847634286964369E-9</v>
      </c>
      <c r="BH135" s="5">
        <f t="shared" si="275"/>
        <v>7.3660236084486624E-10</v>
      </c>
      <c r="BI135" s="5">
        <f t="shared" si="276"/>
        <v>6.7984731971566105E-11</v>
      </c>
      <c r="BJ135" s="8">
        <f t="shared" si="277"/>
        <v>0.29404799412545046</v>
      </c>
      <c r="BK135" s="8">
        <f t="shared" si="278"/>
        <v>0.53693265332789264</v>
      </c>
      <c r="BL135" s="8">
        <f t="shared" si="279"/>
        <v>0.16710297910708236</v>
      </c>
      <c r="BM135" s="8">
        <f t="shared" si="280"/>
        <v>4.0703484894507043E-2</v>
      </c>
      <c r="BN135" s="8">
        <f t="shared" si="281"/>
        <v>0.95929589721036412</v>
      </c>
    </row>
    <row r="136" spans="1:66" x14ac:dyDescent="0.25">
      <c r="A136" t="s">
        <v>70</v>
      </c>
      <c r="B136" t="s">
        <v>80</v>
      </c>
      <c r="C136" t="s">
        <v>109</v>
      </c>
      <c r="D136" s="7" t="s">
        <v>495</v>
      </c>
      <c r="E136">
        <f>VLOOKUP(A136,home!$A$2:$E$405,3,FALSE)</f>
        <v>1.359</v>
      </c>
      <c r="F136">
        <f>VLOOKUP(B136,home!$B$2:$E$405,3,FALSE)</f>
        <v>1.4717</v>
      </c>
      <c r="G136">
        <f>VLOOKUP(C136,away!$B$2:$E$405,4,FALSE)</f>
        <v>0.55189999999999995</v>
      </c>
      <c r="H136">
        <f>VLOOKUP(A136,away!$A$2:$E$405,3,FALSE)</f>
        <v>1.0342</v>
      </c>
      <c r="I136">
        <f>VLOOKUP(C136,away!$B$2:$E$405,3,FALSE)</f>
        <v>1.4503999999999999</v>
      </c>
      <c r="J136">
        <f>VLOOKUP(B136,home!$B$2:$E$405,4,FALSE)</f>
        <v>0.80579999999999996</v>
      </c>
      <c r="K136" s="3">
        <f t="shared" si="226"/>
        <v>1.1038222415699999</v>
      </c>
      <c r="L136" s="3">
        <f t="shared" si="227"/>
        <v>1.2087029653439998</v>
      </c>
      <c r="M136" s="5">
        <f t="shared" si="228"/>
        <v>9.9010912572812596E-2</v>
      </c>
      <c r="N136" s="5">
        <f t="shared" si="229"/>
        <v>0.10929044745601327</v>
      </c>
      <c r="O136" s="5">
        <f t="shared" si="230"/>
        <v>0.11967478362817406</v>
      </c>
      <c r="P136" s="5">
        <f t="shared" si="231"/>
        <v>0.13209968792385582</v>
      </c>
      <c r="Q136" s="5">
        <f t="shared" si="232"/>
        <v>6.0318613346542448E-2</v>
      </c>
      <c r="R136" s="5">
        <f t="shared" si="233"/>
        <v>7.2325632924137809E-2</v>
      </c>
      <c r="S136" s="5">
        <f t="shared" si="234"/>
        <v>4.4061626885690874E-2</v>
      </c>
      <c r="T136" s="5">
        <f t="shared" si="235"/>
        <v>7.2907286817404007E-2</v>
      </c>
      <c r="U136" s="5">
        <f t="shared" si="236"/>
        <v>7.9834642257290769E-2</v>
      </c>
      <c r="V136" s="5">
        <f t="shared" si="237"/>
        <v>6.5318581892416551E-3</v>
      </c>
      <c r="W136" s="5">
        <f t="shared" si="238"/>
        <v>2.2193675664191528E-2</v>
      </c>
      <c r="X136" s="5">
        <f t="shared" si="239"/>
        <v>2.6825561587191259E-2</v>
      </c>
      <c r="Y136" s="5">
        <f t="shared" si="240"/>
        <v>1.621206791872809E-2</v>
      </c>
      <c r="Z136" s="5">
        <f t="shared" si="241"/>
        <v>2.9140068995262326E-2</v>
      </c>
      <c r="AA136" s="5">
        <f t="shared" si="242"/>
        <v>3.2165456277854908E-2</v>
      </c>
      <c r="AB136" s="5">
        <f t="shared" si="243"/>
        <v>1.7752473024871821E-2</v>
      </c>
      <c r="AC136" s="5">
        <f t="shared" si="244"/>
        <v>5.4467255549177482E-4</v>
      </c>
      <c r="AD136" s="5">
        <f t="shared" si="245"/>
        <v>6.1244682050813617E-3</v>
      </c>
      <c r="AE136" s="5">
        <f t="shared" si="246"/>
        <v>7.4026628806368846E-3</v>
      </c>
      <c r="AF136" s="5">
        <f t="shared" si="247"/>
        <v>4.4738102876338802E-3</v>
      </c>
      <c r="AG136" s="5">
        <f t="shared" si="248"/>
        <v>1.8025025870165212E-3</v>
      </c>
      <c r="AH136" s="5">
        <f t="shared" si="249"/>
        <v>8.8054219512255765E-3</v>
      </c>
      <c r="AI136" s="5">
        <f t="shared" si="250"/>
        <v>9.7196205961714976E-3</v>
      </c>
      <c r="AJ136" s="5">
        <f t="shared" si="251"/>
        <v>5.364366696837982E-3</v>
      </c>
      <c r="AK136" s="5">
        <f t="shared" si="252"/>
        <v>1.9737690906357188E-3</v>
      </c>
      <c r="AL136" s="5">
        <f t="shared" si="253"/>
        <v>2.9067937152175887E-5</v>
      </c>
      <c r="AM136" s="5">
        <f t="shared" si="254"/>
        <v>1.3520648445114198E-3</v>
      </c>
      <c r="AN136" s="5">
        <f t="shared" si="255"/>
        <v>1.6342447868983269E-3</v>
      </c>
      <c r="AO136" s="5">
        <f t="shared" si="256"/>
        <v>9.876582600109908E-4</v>
      </c>
      <c r="AP136" s="5">
        <f t="shared" si="257"/>
        <v>3.9792848920725985E-4</v>
      </c>
      <c r="AQ136" s="5">
        <f t="shared" si="258"/>
        <v>1.2024433622491816E-4</v>
      </c>
      <c r="AR136" s="5">
        <f t="shared" si="259"/>
        <v>2.1286279247102998E-3</v>
      </c>
      <c r="AS136" s="5">
        <f t="shared" si="260"/>
        <v>2.3496268473222198E-3</v>
      </c>
      <c r="AT136" s="5">
        <f t="shared" si="261"/>
        <v>1.2967851867321327E-3</v>
      </c>
      <c r="AU136" s="5">
        <f t="shared" si="262"/>
        <v>4.7714011055114444E-4</v>
      </c>
      <c r="AV136" s="5">
        <f t="shared" si="263"/>
        <v>1.3166946659288044E-4</v>
      </c>
      <c r="AW136" s="5">
        <f t="shared" si="264"/>
        <v>1.0772845713594256E-6</v>
      </c>
      <c r="AX136" s="5">
        <f t="shared" si="265"/>
        <v>2.4873987456943119E-4</v>
      </c>
      <c r="AY136" s="5">
        <f t="shared" si="266"/>
        <v>3.0065262399136595E-4</v>
      </c>
      <c r="AZ136" s="5">
        <f t="shared" si="267"/>
        <v>1.8169985907840936E-4</v>
      </c>
      <c r="BA136" s="5">
        <f t="shared" si="268"/>
        <v>7.3207052823553426E-5</v>
      </c>
      <c r="BB136" s="5">
        <f t="shared" si="269"/>
        <v>2.2121395457980954E-5</v>
      </c>
      <c r="BC136" s="5">
        <f t="shared" si="270"/>
        <v>5.3476392575217713E-6</v>
      </c>
      <c r="BD136" s="5">
        <f t="shared" si="271"/>
        <v>4.2881314745189748E-4</v>
      </c>
      <c r="BE136" s="5">
        <f t="shared" si="272"/>
        <v>4.7333348963504035E-4</v>
      </c>
      <c r="BF136" s="5">
        <f t="shared" si="273"/>
        <v>2.6123801676955033E-4</v>
      </c>
      <c r="BG136" s="5">
        <f t="shared" si="274"/>
        <v>9.6120111084622073E-5</v>
      </c>
      <c r="BH136" s="5">
        <f t="shared" si="275"/>
        <v>2.6524879119346231E-5</v>
      </c>
      <c r="BI136" s="5">
        <f t="shared" si="276"/>
        <v>5.8557503053780058E-6</v>
      </c>
      <c r="BJ136" s="8">
        <f t="shared" si="277"/>
        <v>0.33287500591247043</v>
      </c>
      <c r="BK136" s="8">
        <f t="shared" si="278"/>
        <v>0.28257847868823632</v>
      </c>
      <c r="BL136" s="8">
        <f t="shared" si="279"/>
        <v>0.35529190137747463</v>
      </c>
      <c r="BM136" s="8">
        <f t="shared" si="280"/>
        <v>0.40686580178248777</v>
      </c>
      <c r="BN136" s="8">
        <f t="shared" si="281"/>
        <v>0.59272007785153602</v>
      </c>
    </row>
    <row r="137" spans="1:66" x14ac:dyDescent="0.25">
      <c r="A137" t="s">
        <v>70</v>
      </c>
      <c r="B137" t="s">
        <v>77</v>
      </c>
      <c r="C137" t="s">
        <v>91</v>
      </c>
      <c r="D137" s="7" t="s">
        <v>495</v>
      </c>
      <c r="E137">
        <f>VLOOKUP(A137,home!$A$2:$E$405,3,FALSE)</f>
        <v>1.359</v>
      </c>
      <c r="F137">
        <f>VLOOKUP(B137,home!$B$2:$E$405,3,FALSE)</f>
        <v>1.4717</v>
      </c>
      <c r="G137">
        <f>VLOOKUP(C137,away!$B$2:$E$405,4,FALSE)</f>
        <v>0.85850000000000004</v>
      </c>
      <c r="H137">
        <f>VLOOKUP(A137,away!$A$2:$E$405,3,FALSE)</f>
        <v>1.0342</v>
      </c>
      <c r="I137">
        <f>VLOOKUP(C137,away!$B$2:$E$405,3,FALSE)</f>
        <v>1.6115999999999999</v>
      </c>
      <c r="J137">
        <f>VLOOKUP(B137,home!$B$2:$E$405,4,FALSE)</f>
        <v>0.72519999999999996</v>
      </c>
      <c r="K137" s="3">
        <f t="shared" si="226"/>
        <v>1.7170345975499999</v>
      </c>
      <c r="L137" s="3">
        <f t="shared" si="227"/>
        <v>1.2087029653439998</v>
      </c>
      <c r="M137" s="5">
        <f t="shared" si="228"/>
        <v>5.3625125420439332E-2</v>
      </c>
      <c r="N137" s="5">
        <f t="shared" si="229"/>
        <v>9.2076195644852296E-2</v>
      </c>
      <c r="O137" s="5">
        <f t="shared" si="230"/>
        <v>6.4816848112628916E-2</v>
      </c>
      <c r="P137" s="5">
        <f t="shared" si="231"/>
        <v>0.11129277071352724</v>
      </c>
      <c r="Q137" s="5">
        <f t="shared" si="232"/>
        <v>7.9049006766497038E-2</v>
      </c>
      <c r="R137" s="5">
        <f t="shared" si="233"/>
        <v>3.9172158258993117E-2</v>
      </c>
      <c r="S137" s="5">
        <f t="shared" si="234"/>
        <v>5.7743831440871453E-2</v>
      </c>
      <c r="T137" s="5">
        <f t="shared" si="235"/>
        <v>9.5546768886162856E-2</v>
      </c>
      <c r="U137" s="5">
        <f t="shared" si="236"/>
        <v>6.7259950991395132E-2</v>
      </c>
      <c r="V137" s="5">
        <f t="shared" si="237"/>
        <v>1.3315630069308288E-2</v>
      </c>
      <c r="W137" s="5">
        <f t="shared" si="238"/>
        <v>4.524329317334648E-2</v>
      </c>
      <c r="X137" s="5">
        <f t="shared" si="239"/>
        <v>5.4685702620551821E-2</v>
      </c>
      <c r="Y137" s="5">
        <f t="shared" si="240"/>
        <v>3.3049385459690578E-2</v>
      </c>
      <c r="Z137" s="5">
        <f t="shared" si="241"/>
        <v>1.5782501282189807E-2</v>
      </c>
      <c r="AA137" s="5">
        <f t="shared" si="242"/>
        <v>2.709910073739713E-2</v>
      </c>
      <c r="AB137" s="5">
        <f t="shared" si="243"/>
        <v>2.3265046764301803E-2</v>
      </c>
      <c r="AC137" s="5">
        <f t="shared" si="244"/>
        <v>1.7271910235533395E-3</v>
      </c>
      <c r="AD137" s="5">
        <f t="shared" si="245"/>
        <v>1.9421074921433419E-2</v>
      </c>
      <c r="AE137" s="5">
        <f t="shared" si="246"/>
        <v>2.3474310847704558E-2</v>
      </c>
      <c r="AF137" s="5">
        <f t="shared" si="247"/>
        <v>1.4186734565513665E-2</v>
      </c>
      <c r="AG137" s="5">
        <f t="shared" si="248"/>
        <v>5.7158493792948623E-3</v>
      </c>
      <c r="AH137" s="5">
        <f t="shared" si="249"/>
        <v>4.7690890250820734E-3</v>
      </c>
      <c r="AI137" s="5">
        <f t="shared" si="250"/>
        <v>8.1886908548619176E-3</v>
      </c>
      <c r="AJ137" s="5">
        <f t="shared" si="251"/>
        <v>7.0301327532196018E-3</v>
      </c>
      <c r="AK137" s="5">
        <f t="shared" si="252"/>
        <v>4.023660387549163E-3</v>
      </c>
      <c r="AL137" s="5">
        <f t="shared" si="253"/>
        <v>1.4338344054633579E-4</v>
      </c>
      <c r="AM137" s="5">
        <f t="shared" si="254"/>
        <v>6.6693315123423601E-3</v>
      </c>
      <c r="AN137" s="5">
        <f t="shared" si="255"/>
        <v>8.061240775830392E-3</v>
      </c>
      <c r="AO137" s="5">
        <f t="shared" si="256"/>
        <v>4.8718228150490817E-3</v>
      </c>
      <c r="AP137" s="5">
        <f t="shared" si="257"/>
        <v>1.9628622277267924E-3</v>
      </c>
      <c r="AQ137" s="5">
        <f t="shared" si="258"/>
        <v>5.9312934880377565E-4</v>
      </c>
      <c r="AR137" s="5">
        <f t="shared" si="259"/>
        <v>1.1528824093212449E-3</v>
      </c>
      <c r="AS137" s="5">
        <f t="shared" si="260"/>
        <v>1.9795389837113779E-3</v>
      </c>
      <c r="AT137" s="5">
        <f t="shared" si="261"/>
        <v>1.6994684611157012E-3</v>
      </c>
      <c r="AU137" s="5">
        <f t="shared" si="262"/>
        <v>9.726820483935717E-4</v>
      </c>
      <c r="AV137" s="5">
        <f t="shared" si="263"/>
        <v>4.1753218237689172E-4</v>
      </c>
      <c r="AW137" s="5">
        <f t="shared" si="264"/>
        <v>8.2659948462836809E-6</v>
      </c>
      <c r="AX137" s="5">
        <f t="shared" si="265"/>
        <v>1.9085788248703836E-3</v>
      </c>
      <c r="AY137" s="5">
        <f t="shared" si="266"/>
        <v>2.3069048852135984E-3</v>
      </c>
      <c r="AZ137" s="5">
        <f t="shared" si="267"/>
        <v>1.3941813877621184E-3</v>
      </c>
      <c r="BA137" s="5">
        <f t="shared" si="268"/>
        <v>5.6171705920516181E-4</v>
      </c>
      <c r="BB137" s="5">
        <f t="shared" si="269"/>
        <v>1.6973726878639748E-4</v>
      </c>
      <c r="BC137" s="5">
        <f t="shared" si="270"/>
        <v>4.1032388022302016E-5</v>
      </c>
      <c r="BD137" s="5">
        <f t="shared" si="271"/>
        <v>2.3224873113992072E-4</v>
      </c>
      <c r="BE137" s="5">
        <f t="shared" si="272"/>
        <v>3.9877910660433185E-4</v>
      </c>
      <c r="BF137" s="5">
        <f t="shared" si="273"/>
        <v>3.4235876140985885E-4</v>
      </c>
      <c r="BG137" s="5">
        <f t="shared" si="274"/>
        <v>1.9594727937169776E-4</v>
      </c>
      <c r="BH137" s="5">
        <f t="shared" si="275"/>
        <v>8.4112064494250174E-5</v>
      </c>
      <c r="BI137" s="5">
        <f t="shared" si="276"/>
        <v>2.888466496159687E-5</v>
      </c>
      <c r="BJ137" s="8">
        <f t="shared" si="277"/>
        <v>0.49098886075865983</v>
      </c>
      <c r="BK137" s="8">
        <f t="shared" si="278"/>
        <v>0.24015483699345958</v>
      </c>
      <c r="BL137" s="8">
        <f t="shared" si="279"/>
        <v>0.25312911257832932</v>
      </c>
      <c r="BM137" s="8">
        <f t="shared" si="280"/>
        <v>0.55772456780533353</v>
      </c>
      <c r="BN137" s="8">
        <f t="shared" si="281"/>
        <v>0.44003210491693789</v>
      </c>
    </row>
    <row r="138" spans="1:66" x14ac:dyDescent="0.25">
      <c r="A138" t="s">
        <v>70</v>
      </c>
      <c r="B138" t="s">
        <v>65</v>
      </c>
      <c r="C138" t="s">
        <v>76</v>
      </c>
      <c r="D138" s="7" t="s">
        <v>495</v>
      </c>
      <c r="E138">
        <f>VLOOKUP(A138,home!$A$2:$E$405,3,FALSE)</f>
        <v>1.359</v>
      </c>
      <c r="F138">
        <f>VLOOKUP(B138,home!$B$2:$E$405,3,FALSE)</f>
        <v>1.3245</v>
      </c>
      <c r="G138">
        <f>VLOOKUP(C138,away!$B$2:$E$405,4,FALSE)</f>
        <v>0.73580000000000001</v>
      </c>
      <c r="H138">
        <f>VLOOKUP(A138,away!$A$2:$E$405,3,FALSE)</f>
        <v>1.0342</v>
      </c>
      <c r="I138">
        <f>VLOOKUP(C138,away!$B$2:$E$405,3,FALSE)</f>
        <v>1.2087000000000001</v>
      </c>
      <c r="J138">
        <f>VLOOKUP(B138,home!$B$2:$E$405,4,FALSE)</f>
        <v>1.1603000000000001</v>
      </c>
      <c r="K138" s="3">
        <f t="shared" si="226"/>
        <v>1.3244366889000001</v>
      </c>
      <c r="L138" s="3">
        <f t="shared" si="227"/>
        <v>1.4504185576620003</v>
      </c>
      <c r="M138" s="5">
        <f t="shared" si="228"/>
        <v>6.2358502644034933E-2</v>
      </c>
      <c r="N138" s="5">
        <f t="shared" si="229"/>
        <v>8.2589888766627526E-2</v>
      </c>
      <c r="O138" s="5">
        <f t="shared" si="230"/>
        <v>9.0445929462923166E-2</v>
      </c>
      <c r="P138" s="5">
        <f t="shared" si="231"/>
        <v>0.11978990734235692</v>
      </c>
      <c r="Q138" s="5">
        <f t="shared" si="232"/>
        <v>5.469253940734576E-2</v>
      </c>
      <c r="R138" s="5">
        <f t="shared" si="233"/>
        <v>6.5592227279006043E-2</v>
      </c>
      <c r="S138" s="5">
        <f t="shared" si="234"/>
        <v>5.7528730215842989E-2</v>
      </c>
      <c r="T138" s="5">
        <f t="shared" si="235"/>
        <v>7.9327074122074542E-2</v>
      </c>
      <c r="U138" s="5">
        <f t="shared" si="236"/>
        <v>8.6872752314983009E-2</v>
      </c>
      <c r="V138" s="5">
        <f t="shared" si="237"/>
        <v>1.2279108292074152E-2</v>
      </c>
      <c r="W138" s="5">
        <f t="shared" si="238"/>
        <v>2.4145601933399249E-2</v>
      </c>
      <c r="X138" s="5">
        <f t="shared" si="239"/>
        <v>3.5021229130121741E-2</v>
      </c>
      <c r="Y138" s="5">
        <f t="shared" si="240"/>
        <v>2.5397720321230808E-2</v>
      </c>
      <c r="Z138" s="5">
        <f t="shared" si="241"/>
        <v>3.1712061227951345E-2</v>
      </c>
      <c r="AA138" s="5">
        <f t="shared" si="242"/>
        <v>4.2000617370941941E-2</v>
      </c>
      <c r="AB138" s="5">
        <f t="shared" si="243"/>
        <v>2.7813579301263099E-2</v>
      </c>
      <c r="AC138" s="5">
        <f t="shared" si="244"/>
        <v>1.4742508861931391E-3</v>
      </c>
      <c r="AD138" s="5">
        <f t="shared" si="245"/>
        <v>7.9948302690421909E-3</v>
      </c>
      <c r="AE138" s="5">
        <f t="shared" si="246"/>
        <v>1.1595850187576676E-2</v>
      </c>
      <c r="AF138" s="5">
        <f t="shared" si="247"/>
        <v>8.4094181519648002E-3</v>
      </c>
      <c r="AG138" s="5">
        <f t="shared" si="248"/>
        <v>4.0657253822498091E-3</v>
      </c>
      <c r="AH138" s="5">
        <f t="shared" si="249"/>
        <v>1.1498940526683564E-2</v>
      </c>
      <c r="AI138" s="5">
        <f t="shared" si="250"/>
        <v>1.5229618717018801E-2</v>
      </c>
      <c r="AJ138" s="5">
        <f t="shared" si="251"/>
        <v>1.0085332893388928E-2</v>
      </c>
      <c r="AK138" s="5">
        <f t="shared" si="252"/>
        <v>4.4524616345914276E-3</v>
      </c>
      <c r="AL138" s="5">
        <f t="shared" si="253"/>
        <v>1.132807040377881E-4</v>
      </c>
      <c r="AM138" s="5">
        <f t="shared" si="254"/>
        <v>2.1177293059695479E-3</v>
      </c>
      <c r="AN138" s="5">
        <f t="shared" si="255"/>
        <v>3.0715938854829002E-3</v>
      </c>
      <c r="AO138" s="5">
        <f t="shared" si="256"/>
        <v>2.2275483865527644E-3</v>
      </c>
      <c r="AP138" s="5">
        <f t="shared" si="257"/>
        <v>1.0769591726487251E-3</v>
      </c>
      <c r="AQ138" s="5">
        <f t="shared" si="258"/>
        <v>3.9051039246350652E-4</v>
      </c>
      <c r="AR138" s="5">
        <f t="shared" si="259"/>
        <v>3.3356553466706977E-3</v>
      </c>
      <c r="AS138" s="5">
        <f t="shared" si="260"/>
        <v>4.4178643226561202E-3</v>
      </c>
      <c r="AT138" s="5">
        <f t="shared" si="261"/>
        <v>2.9255907977540582E-3</v>
      </c>
      <c r="AU138" s="5">
        <f t="shared" si="262"/>
        <v>1.2915865964178977E-3</v>
      </c>
      <c r="AV138" s="5">
        <f t="shared" si="263"/>
        <v>4.276561687968355E-4</v>
      </c>
      <c r="AW138" s="5">
        <f t="shared" si="264"/>
        <v>6.0447450650463626E-6</v>
      </c>
      <c r="AX138" s="5">
        <f t="shared" si="265"/>
        <v>4.674663983307997E-4</v>
      </c>
      <c r="AY138" s="5">
        <f t="shared" si="266"/>
        <v>6.7802193922240862E-4</v>
      </c>
      <c r="AZ138" s="5">
        <f t="shared" si="267"/>
        <v>4.9170780157507929E-4</v>
      </c>
      <c r="BA138" s="5">
        <f t="shared" si="268"/>
        <v>2.3772737345055978E-4</v>
      </c>
      <c r="BB138" s="5">
        <f t="shared" si="269"/>
        <v>8.6201048529234203E-5</v>
      </c>
      <c r="BC138" s="5">
        <f t="shared" si="270"/>
        <v>2.5005520095344781E-5</v>
      </c>
      <c r="BD138" s="5">
        <f t="shared" si="271"/>
        <v>8.0634940279594291E-4</v>
      </c>
      <c r="BE138" s="5">
        <f t="shared" si="272"/>
        <v>1.0679587331355509E-3</v>
      </c>
      <c r="BF138" s="5">
        <f t="shared" si="273"/>
        <v>7.0722186419794428E-4</v>
      </c>
      <c r="BG138" s="5">
        <f t="shared" si="274"/>
        <v>3.1222352804533677E-4</v>
      </c>
      <c r="BH138" s="5">
        <f t="shared" si="275"/>
        <v>1.0338007392026061E-4</v>
      </c>
      <c r="BI138" s="5">
        <f t="shared" si="276"/>
        <v>2.7384072560237448E-5</v>
      </c>
      <c r="BJ138" s="8">
        <f t="shared" si="277"/>
        <v>0.34411034889595393</v>
      </c>
      <c r="BK138" s="8">
        <f t="shared" si="278"/>
        <v>0.25422180202376227</v>
      </c>
      <c r="BL138" s="8">
        <f t="shared" si="279"/>
        <v>0.36941433040775079</v>
      </c>
      <c r="BM138" s="8">
        <f t="shared" si="280"/>
        <v>0.52331757045896665</v>
      </c>
      <c r="BN138" s="8">
        <f t="shared" si="281"/>
        <v>0.47546899490229433</v>
      </c>
    </row>
    <row r="139" spans="1:66" x14ac:dyDescent="0.25">
      <c r="A139" t="s">
        <v>70</v>
      </c>
      <c r="B139" t="s">
        <v>78</v>
      </c>
      <c r="C139" t="s">
        <v>100</v>
      </c>
      <c r="D139" s="7" t="s">
        <v>495</v>
      </c>
      <c r="E139">
        <f>VLOOKUP(A139,home!$A$2:$E$405,3,FALSE)</f>
        <v>1.359</v>
      </c>
      <c r="F139">
        <f>VLOOKUP(B139,home!$B$2:$E$405,3,FALSE)</f>
        <v>0.1226</v>
      </c>
      <c r="G139">
        <f>VLOOKUP(C139,away!$B$2:$E$405,4,FALSE)</f>
        <v>1.766</v>
      </c>
      <c r="H139">
        <f>VLOOKUP(A139,away!$A$2:$E$405,3,FALSE)</f>
        <v>1.0342</v>
      </c>
      <c r="I139">
        <f>VLOOKUP(C139,away!$B$2:$E$405,3,FALSE)</f>
        <v>0.77349999999999997</v>
      </c>
      <c r="J139">
        <f>VLOOKUP(B139,home!$B$2:$E$405,4,FALSE)</f>
        <v>0.64459999999999995</v>
      </c>
      <c r="K139" s="3">
        <f t="shared" si="226"/>
        <v>0.29423926439999998</v>
      </c>
      <c r="L139" s="3">
        <f t="shared" si="227"/>
        <v>0.51565015502</v>
      </c>
      <c r="M139" s="5">
        <f t="shared" si="228"/>
        <v>0.44490726160589855</v>
      </c>
      <c r="N139" s="5">
        <f t="shared" si="229"/>
        <v>0.13090918538113794</v>
      </c>
      <c r="O139" s="5">
        <f t="shared" si="230"/>
        <v>0.2294164984166053</v>
      </c>
      <c r="P139" s="5">
        <f t="shared" si="231"/>
        <v>6.7503341735325698E-2</v>
      </c>
      <c r="Q139" s="5">
        <f t="shared" si="232"/>
        <v>1.9259311204874622E-2</v>
      </c>
      <c r="R139" s="5">
        <f t="shared" si="233"/>
        <v>5.9149326486334045E-2</v>
      </c>
      <c r="S139" s="5">
        <f t="shared" si="234"/>
        <v>2.5604780696255047E-3</v>
      </c>
      <c r="T139" s="5">
        <f t="shared" si="235"/>
        <v>9.9310668083720226E-3</v>
      </c>
      <c r="U139" s="5">
        <f t="shared" si="236"/>
        <v>1.7404054315094366E-2</v>
      </c>
      <c r="V139" s="5">
        <f t="shared" si="237"/>
        <v>4.3165256886187009E-5</v>
      </c>
      <c r="W139" s="5">
        <f t="shared" si="238"/>
        <v>1.8889485205909955E-3</v>
      </c>
      <c r="X139" s="5">
        <f t="shared" si="239"/>
        <v>9.7403659746754664E-4</v>
      </c>
      <c r="Y139" s="5">
        <f t="shared" si="240"/>
        <v>2.5113106123964685E-4</v>
      </c>
      <c r="Z139" s="5">
        <f t="shared" si="241"/>
        <v>1.0166786457335583E-2</v>
      </c>
      <c r="AA139" s="5">
        <f t="shared" si="242"/>
        <v>2.9914677685183035E-3</v>
      </c>
      <c r="AB139" s="5">
        <f t="shared" si="243"/>
        <v>4.4010363784256735E-4</v>
      </c>
      <c r="AC139" s="5">
        <f t="shared" si="244"/>
        <v>4.0932674881558546E-7</v>
      </c>
      <c r="AD139" s="5">
        <f t="shared" si="245"/>
        <v>1.3895070579704065E-4</v>
      </c>
      <c r="AE139" s="5">
        <f t="shared" si="246"/>
        <v>7.1649952984382439E-5</v>
      </c>
      <c r="AF139" s="5">
        <f t="shared" si="247"/>
        <v>1.8473154681786254E-5</v>
      </c>
      <c r="AG139" s="5">
        <f t="shared" si="248"/>
        <v>3.175228358457174E-6</v>
      </c>
      <c r="AH139" s="5">
        <f t="shared" si="249"/>
        <v>1.3106262531950824E-3</v>
      </c>
      <c r="AI139" s="5">
        <f t="shared" si="250"/>
        <v>3.8563770464344915E-4</v>
      </c>
      <c r="AJ139" s="5">
        <f t="shared" si="251"/>
        <v>5.6734877269596447E-5</v>
      </c>
      <c r="AK139" s="5">
        <f t="shared" si="252"/>
        <v>5.5645428512101128E-6</v>
      </c>
      <c r="AL139" s="5">
        <f t="shared" si="253"/>
        <v>2.4841962171598761E-9</v>
      </c>
      <c r="AM139" s="5">
        <f t="shared" si="254"/>
        <v>8.176950692316416E-6</v>
      </c>
      <c r="AN139" s="5">
        <f t="shared" si="255"/>
        <v>4.2164458920838571E-6</v>
      </c>
      <c r="AO139" s="5">
        <f t="shared" si="256"/>
        <v>1.0871054889432412E-6</v>
      </c>
      <c r="AP139" s="5">
        <f t="shared" si="257"/>
        <v>1.8685537129889179E-7</v>
      </c>
      <c r="AQ139" s="5">
        <f t="shared" si="258"/>
        <v>2.4088000294148301E-8</v>
      </c>
      <c r="AR139" s="5">
        <f t="shared" si="259"/>
        <v>1.3516492612666525E-4</v>
      </c>
      <c r="AS139" s="5">
        <f t="shared" si="260"/>
        <v>3.9770828436190321E-5</v>
      </c>
      <c r="AT139" s="5">
        <f t="shared" si="261"/>
        <v>5.8510696518216185E-6</v>
      </c>
      <c r="AU139" s="5">
        <f t="shared" si="262"/>
        <v>5.7387147676838572E-7</v>
      </c>
      <c r="AV139" s="5">
        <f t="shared" si="263"/>
        <v>4.2213880296117866E-8</v>
      </c>
      <c r="AW139" s="5">
        <f t="shared" si="264"/>
        <v>1.0469819009725348E-11</v>
      </c>
      <c r="AX139" s="5">
        <f t="shared" si="265"/>
        <v>4.0099665945704178E-7</v>
      </c>
      <c r="AY139" s="5">
        <f t="shared" si="266"/>
        <v>2.0677398961152577E-7</v>
      </c>
      <c r="AZ139" s="5">
        <f t="shared" si="267"/>
        <v>5.3311519898643555E-8</v>
      </c>
      <c r="BA139" s="5">
        <f t="shared" si="268"/>
        <v>9.1633645000291228E-9</v>
      </c>
      <c r="BB139" s="5">
        <f t="shared" si="269"/>
        <v>1.1812725812361955E-9</v>
      </c>
      <c r="BC139" s="5">
        <f t="shared" si="270"/>
        <v>1.2182467792706399E-10</v>
      </c>
      <c r="BD139" s="5">
        <f t="shared" si="271"/>
        <v>1.1616302518413623E-5</v>
      </c>
      <c r="BE139" s="5">
        <f t="shared" si="272"/>
        <v>3.4179723080658916E-6</v>
      </c>
      <c r="BF139" s="5">
        <f t="shared" si="273"/>
        <v>5.0285082883243891E-7</v>
      </c>
      <c r="BG139" s="5">
        <f t="shared" si="274"/>
        <v>4.931948599286238E-8</v>
      </c>
      <c r="BH139" s="5">
        <f t="shared" si="275"/>
        <v>3.6279323197814815E-9</v>
      </c>
      <c r="BI139" s="5">
        <f t="shared" si="276"/>
        <v>2.1349602741309785E-10</v>
      </c>
      <c r="BJ139" s="8">
        <f t="shared" si="277"/>
        <v>0.16346029160958012</v>
      </c>
      <c r="BK139" s="8">
        <f t="shared" si="278"/>
        <v>0.51501486525267048</v>
      </c>
      <c r="BL139" s="8">
        <f t="shared" si="279"/>
        <v>0.31135700719849535</v>
      </c>
      <c r="BM139" s="8">
        <f t="shared" si="280"/>
        <v>4.8853818924385624E-2</v>
      </c>
      <c r="BN139" s="8">
        <f t="shared" si="281"/>
        <v>0.95114492483017621</v>
      </c>
    </row>
    <row r="140" spans="1:66" x14ac:dyDescent="0.25">
      <c r="A140" t="s">
        <v>70</v>
      </c>
      <c r="B140" t="s">
        <v>344</v>
      </c>
      <c r="C140" t="s">
        <v>71</v>
      </c>
      <c r="D140" s="7" t="s">
        <v>495</v>
      </c>
      <c r="E140">
        <f>VLOOKUP(A140,home!$A$2:$E$405,3,FALSE)</f>
        <v>1.359</v>
      </c>
      <c r="F140">
        <f>VLOOKUP(B140,home!$B$2:$E$405,3,FALSE)</f>
        <v>1.0302</v>
      </c>
      <c r="G140">
        <f>VLOOKUP(C140,away!$B$2:$E$405,4,FALSE)</f>
        <v>1.4717</v>
      </c>
      <c r="H140">
        <f>VLOOKUP(A140,away!$A$2:$E$405,3,FALSE)</f>
        <v>1.0342</v>
      </c>
      <c r="I140">
        <f>VLOOKUP(C140,away!$B$2:$E$405,3,FALSE)</f>
        <v>1.2087000000000001</v>
      </c>
      <c r="J140">
        <f>VLOOKUP(B140,home!$B$2:$E$405,4,FALSE)</f>
        <v>0.96689999999999998</v>
      </c>
      <c r="K140" s="3">
        <f t="shared" si="226"/>
        <v>2.0604415170599997</v>
      </c>
      <c r="L140" s="3">
        <f t="shared" si="227"/>
        <v>1.208661297426</v>
      </c>
      <c r="M140" s="5">
        <f t="shared" si="228"/>
        <v>3.8040541192042483E-2</v>
      </c>
      <c r="N140" s="5">
        <f t="shared" si="229"/>
        <v>7.8380310403515424E-2</v>
      </c>
      <c r="O140" s="5">
        <f t="shared" si="230"/>
        <v>4.5978129871961267E-2</v>
      </c>
      <c r="P140" s="5">
        <f t="shared" si="231"/>
        <v>9.4735247664965549E-2</v>
      </c>
      <c r="Q140" s="5">
        <f t="shared" si="232"/>
        <v>8.0749022837726517E-2</v>
      </c>
      <c r="R140" s="5">
        <f t="shared" si="233"/>
        <v>2.7785993052132921E-2</v>
      </c>
      <c r="S140" s="5">
        <f t="shared" si="234"/>
        <v>5.8981594825599865E-2</v>
      </c>
      <c r="T140" s="5">
        <f t="shared" si="235"/>
        <v>9.7598218708928236E-2</v>
      </c>
      <c r="U140" s="5">
        <f t="shared" si="236"/>
        <v>5.725141367735536E-2</v>
      </c>
      <c r="V140" s="5">
        <f t="shared" si="237"/>
        <v>1.6320704812938732E-2</v>
      </c>
      <c r="W140" s="5">
        <f t="shared" si="238"/>
        <v>5.5459546372292598E-2</v>
      </c>
      <c r="X140" s="5">
        <f t="shared" si="239"/>
        <v>6.7031807272992586E-2</v>
      </c>
      <c r="Y140" s="5">
        <f t="shared" si="240"/>
        <v>4.0509375573692406E-2</v>
      </c>
      <c r="Z140" s="5">
        <f t="shared" si="241"/>
        <v>1.1194618137553604E-2</v>
      </c>
      <c r="AA140" s="5">
        <f t="shared" si="242"/>
        <v>2.3065855978248333E-2</v>
      </c>
      <c r="AB140" s="5">
        <f t="shared" si="243"/>
        <v>2.3762923642054738E-2</v>
      </c>
      <c r="AC140" s="5">
        <f t="shared" si="244"/>
        <v>2.540293138698785E-3</v>
      </c>
      <c r="AD140" s="5">
        <f t="shared" si="245"/>
        <v>2.8567787965696478E-2</v>
      </c>
      <c r="AE140" s="5">
        <f t="shared" si="246"/>
        <v>3.4528779667209575E-2</v>
      </c>
      <c r="AF140" s="5">
        <f t="shared" si="247"/>
        <v>2.0866799815553012E-2</v>
      </c>
      <c r="AG140" s="5">
        <f t="shared" si="248"/>
        <v>8.4069644460649778E-3</v>
      </c>
      <c r="AH140" s="5">
        <f t="shared" si="249"/>
        <v>3.3826254205810398E-3</v>
      </c>
      <c r="AI140" s="5">
        <f t="shared" si="250"/>
        <v>6.9697018532277168E-3</v>
      </c>
      <c r="AJ140" s="5">
        <f t="shared" si="251"/>
        <v>7.1803315299602058E-3</v>
      </c>
      <c r="AK140" s="5">
        <f t="shared" si="252"/>
        <v>4.9315510635283191E-3</v>
      </c>
      <c r="AL140" s="5">
        <f t="shared" si="253"/>
        <v>2.5305139421789711E-4</v>
      </c>
      <c r="AM140" s="5">
        <f t="shared" si="254"/>
        <v>1.1772451275017621E-2</v>
      </c>
      <c r="AN140" s="5">
        <f t="shared" si="255"/>
        <v>1.4228906231947168E-2</v>
      </c>
      <c r="AO140" s="5">
        <f t="shared" si="256"/>
        <v>8.5989641336290806E-3</v>
      </c>
      <c r="AP140" s="5">
        <f t="shared" si="257"/>
        <v>3.4644117154239234E-3</v>
      </c>
      <c r="AQ140" s="5">
        <f t="shared" si="258"/>
        <v>1.0468250896955274E-3</v>
      </c>
      <c r="AR140" s="5">
        <f t="shared" si="259"/>
        <v>8.1768968590913008E-4</v>
      </c>
      <c r="AS140" s="5">
        <f t="shared" si="260"/>
        <v>1.6848017769189225E-3</v>
      </c>
      <c r="AT140" s="5">
        <f t="shared" si="261"/>
        <v>1.7357177645901045E-3</v>
      </c>
      <c r="AU140" s="5">
        <f t="shared" si="262"/>
        <v>1.1921149813533421E-3</v>
      </c>
      <c r="AV140" s="5">
        <f t="shared" si="263"/>
        <v>6.1407080017240813E-4</v>
      </c>
      <c r="AW140" s="5">
        <f t="shared" si="264"/>
        <v>1.750536383317812E-5</v>
      </c>
      <c r="AX140" s="5">
        <f t="shared" si="265"/>
        <v>4.0427412274353708E-3</v>
      </c>
      <c r="AY140" s="5">
        <f t="shared" si="266"/>
        <v>4.8863048571096152E-3</v>
      </c>
      <c r="AZ140" s="5">
        <f t="shared" si="267"/>
        <v>2.9529437841065371E-3</v>
      </c>
      <c r="BA140" s="5">
        <f t="shared" si="268"/>
        <v>1.1897029551080835E-3</v>
      </c>
      <c r="BB140" s="5">
        <f t="shared" si="269"/>
        <v>3.5948697931812031E-4</v>
      </c>
      <c r="BC140" s="5">
        <f t="shared" si="270"/>
        <v>8.6899599766078622E-5</v>
      </c>
      <c r="BD140" s="5">
        <f t="shared" si="271"/>
        <v>1.6471831277713127E-4</v>
      </c>
      <c r="BE140" s="5">
        <f t="shared" si="272"/>
        <v>3.3939245026607583E-4</v>
      </c>
      <c r="BF140" s="5">
        <f t="shared" si="273"/>
        <v>3.4964914755247198E-4</v>
      </c>
      <c r="BG140" s="5">
        <f t="shared" si="274"/>
        <v>2.4014387334058372E-4</v>
      </c>
      <c r="BH140" s="5">
        <f t="shared" si="275"/>
        <v>1.2370060167463413E-4</v>
      </c>
      <c r="BI140" s="5">
        <f t="shared" si="276"/>
        <v>5.0975571075143621E-5</v>
      </c>
      <c r="BJ140" s="8">
        <f t="shared" si="277"/>
        <v>0.56472825091222878</v>
      </c>
      <c r="BK140" s="8">
        <f t="shared" si="278"/>
        <v>0.2157577378855729</v>
      </c>
      <c r="BL140" s="8">
        <f t="shared" si="279"/>
        <v>0.20762150105467983</v>
      </c>
      <c r="BM140" s="8">
        <f t="shared" si="280"/>
        <v>0.62876406347441449</v>
      </c>
      <c r="BN140" s="8">
        <f t="shared" si="281"/>
        <v>0.36566924502234416</v>
      </c>
    </row>
    <row r="141" spans="1:66" x14ac:dyDescent="0.25">
      <c r="A141" t="s">
        <v>70</v>
      </c>
      <c r="B141" t="s">
        <v>346</v>
      </c>
      <c r="C141" t="s">
        <v>79</v>
      </c>
      <c r="D141" s="7" t="s">
        <v>495</v>
      </c>
      <c r="E141">
        <f>VLOOKUP(A141,home!$A$2:$E$405,3,FALSE)</f>
        <v>1.359</v>
      </c>
      <c r="F141">
        <f>VLOOKUP(B141,home!$B$2:$E$405,3,FALSE)</f>
        <v>1.1773</v>
      </c>
      <c r="G141">
        <f>VLOOKUP(C141,away!$B$2:$E$405,4,FALSE)</f>
        <v>1.1037999999999999</v>
      </c>
      <c r="H141">
        <f>VLOOKUP(A141,away!$A$2:$E$405,3,FALSE)</f>
        <v>1.0342</v>
      </c>
      <c r="I141">
        <f>VLOOKUP(C141,away!$B$2:$E$405,3,FALSE)</f>
        <v>0.64459999999999995</v>
      </c>
      <c r="J141">
        <f>VLOOKUP(B141,home!$B$2:$E$405,4,FALSE)</f>
        <v>0.96689999999999998</v>
      </c>
      <c r="K141" s="3">
        <f t="shared" si="226"/>
        <v>1.7660255826599998</v>
      </c>
      <c r="L141" s="3">
        <f t="shared" si="227"/>
        <v>0.64457935990799997</v>
      </c>
      <c r="M141" s="5">
        <f t="shared" si="228"/>
        <v>8.9760977908191028E-2</v>
      </c>
      <c r="N141" s="5">
        <f t="shared" si="229"/>
        <v>0.15852018331044443</v>
      </c>
      <c r="O141" s="5">
        <f t="shared" si="230"/>
        <v>5.7858073684777897E-2</v>
      </c>
      <c r="P141" s="5">
        <f t="shared" si="231"/>
        <v>0.1021788382907451</v>
      </c>
      <c r="Q141" s="5">
        <f t="shared" si="232"/>
        <v>0.13997534954709881</v>
      </c>
      <c r="R141" s="5">
        <f t="shared" si="233"/>
        <v>1.8647060050622014E-2</v>
      </c>
      <c r="S141" s="5">
        <f t="shared" si="234"/>
        <v>2.9078657668828434E-2</v>
      </c>
      <c r="T141" s="5">
        <f t="shared" si="235"/>
        <v>9.0225221213967519E-2</v>
      </c>
      <c r="U141" s="5">
        <f t="shared" si="236"/>
        <v>3.2931185090795755E-2</v>
      </c>
      <c r="V141" s="5">
        <f t="shared" si="237"/>
        <v>3.6779450007702933E-3</v>
      </c>
      <c r="W141" s="5">
        <f t="shared" si="238"/>
        <v>8.240001608065077E-2</v>
      </c>
      <c r="X141" s="5">
        <f t="shared" si="239"/>
        <v>5.3113349621674778E-2</v>
      </c>
      <c r="Y141" s="5">
        <f t="shared" si="240"/>
        <v>1.7117884450854468E-2</v>
      </c>
      <c r="Z141" s="5">
        <f t="shared" si="241"/>
        <v>4.0065033438653258E-3</v>
      </c>
      <c r="AA141" s="5">
        <f t="shared" si="242"/>
        <v>7.0755874022790004E-3</v>
      </c>
      <c r="AB141" s="5">
        <f t="shared" si="243"/>
        <v>6.2478341823857635E-3</v>
      </c>
      <c r="AC141" s="5">
        <f t="shared" si="244"/>
        <v>2.6167283116357689E-4</v>
      </c>
      <c r="AD141" s="5">
        <f t="shared" si="245"/>
        <v>3.6380134102506144E-2</v>
      </c>
      <c r="AE141" s="5">
        <f t="shared" si="246"/>
        <v>2.3449883553160616E-2</v>
      </c>
      <c r="AF141" s="5">
        <f t="shared" si="247"/>
        <v>7.5576554653067011E-3</v>
      </c>
      <c r="AG141" s="5">
        <f t="shared" si="248"/>
        <v>1.6238362407441974E-3</v>
      </c>
      <c r="AH141" s="5">
        <f t="shared" si="249"/>
        <v>6.4562734021449326E-4</v>
      </c>
      <c r="AI141" s="5">
        <f t="shared" si="250"/>
        <v>1.1401943996835265E-3</v>
      </c>
      <c r="AJ141" s="5">
        <f t="shared" si="251"/>
        <v>1.0068062395233843E-3</v>
      </c>
      <c r="AK141" s="5">
        <f t="shared" si="252"/>
        <v>5.9268185859333593E-4</v>
      </c>
      <c r="AL141" s="5">
        <f t="shared" si="253"/>
        <v>1.1914944120992997E-5</v>
      </c>
      <c r="AM141" s="5">
        <f t="shared" si="254"/>
        <v>1.2849649505125474E-2</v>
      </c>
      <c r="AN141" s="5">
        <f t="shared" si="255"/>
        <v>8.2826188530559265E-3</v>
      </c>
      <c r="AO141" s="5">
        <f t="shared" si="256"/>
        <v>2.6694025793323607E-3</v>
      </c>
      <c r="AP141" s="5">
        <f t="shared" si="257"/>
        <v>5.7354726864093913E-4</v>
      </c>
      <c r="AQ141" s="5">
        <f t="shared" si="258"/>
        <v>9.2424182824389547E-5</v>
      </c>
      <c r="AR141" s="5">
        <f t="shared" si="259"/>
        <v>8.3231611538912517E-5</v>
      </c>
      <c r="AS141" s="5">
        <f t="shared" si="260"/>
        <v>1.4698915526373875E-4</v>
      </c>
      <c r="AT141" s="5">
        <f t="shared" si="261"/>
        <v>1.2979330428467272E-4</v>
      </c>
      <c r="AU141" s="5">
        <f t="shared" si="262"/>
        <v>7.6406098608235252E-5</v>
      </c>
      <c r="AV141" s="5">
        <f t="shared" si="263"/>
        <v>3.3733781203346509E-5</v>
      </c>
      <c r="AW141" s="5">
        <f t="shared" si="264"/>
        <v>3.7675835713730464E-7</v>
      </c>
      <c r="AX141" s="5">
        <f t="shared" si="265"/>
        <v>3.7821349590443291E-3</v>
      </c>
      <c r="AY141" s="5">
        <f t="shared" si="266"/>
        <v>2.4378861309864632E-3</v>
      </c>
      <c r="AZ141" s="5">
        <f t="shared" si="267"/>
        <v>7.857055409199225E-4</v>
      </c>
      <c r="BA141" s="5">
        <f t="shared" si="268"/>
        <v>1.6881652488077753E-4</v>
      </c>
      <c r="BB141" s="5">
        <f t="shared" si="269"/>
        <v>2.7203911887386128E-5</v>
      </c>
      <c r="BC141" s="5">
        <f t="shared" si="270"/>
        <v>3.5070160222729965E-6</v>
      </c>
      <c r="BD141" s="5">
        <f t="shared" si="271"/>
        <v>8.9415631483105881E-6</v>
      </c>
      <c r="BE141" s="5">
        <f t="shared" si="272"/>
        <v>1.5791029268886389E-5</v>
      </c>
      <c r="BF141" s="5">
        <f t="shared" si="273"/>
        <v>1.39436808326931E-5</v>
      </c>
      <c r="BG141" s="5">
        <f t="shared" si="274"/>
        <v>8.2082990223273002E-6</v>
      </c>
      <c r="BH141" s="5">
        <f t="shared" si="275"/>
        <v>3.624016515888268E-6</v>
      </c>
      <c r="BI141" s="5">
        <f t="shared" si="276"/>
        <v>1.2800211758082086E-6</v>
      </c>
      <c r="BJ141" s="8">
        <f t="shared" si="277"/>
        <v>0.64203641005912881</v>
      </c>
      <c r="BK141" s="8">
        <f t="shared" si="278"/>
        <v>0.22740789277480591</v>
      </c>
      <c r="BL141" s="8">
        <f t="shared" si="279"/>
        <v>0.12666699280973798</v>
      </c>
      <c r="BM141" s="8">
        <f t="shared" si="280"/>
        <v>0.43073980682302931</v>
      </c>
      <c r="BN141" s="8">
        <f t="shared" si="281"/>
        <v>0.56694048279187925</v>
      </c>
    </row>
    <row r="142" spans="1:66" x14ac:dyDescent="0.25">
      <c r="A142" t="s">
        <v>70</v>
      </c>
      <c r="B142" t="s">
        <v>227</v>
      </c>
      <c r="C142" t="s">
        <v>84</v>
      </c>
      <c r="D142" s="7" t="s">
        <v>495</v>
      </c>
      <c r="E142">
        <f>VLOOKUP(A142,home!$A$2:$E$405,3,FALSE)</f>
        <v>1.359</v>
      </c>
      <c r="F142">
        <f>VLOOKUP(B142,home!$B$2:$E$405,3,FALSE)</f>
        <v>2.0234999999999999</v>
      </c>
      <c r="G142">
        <f>VLOOKUP(C142,away!$B$2:$E$405,4,FALSE)</f>
        <v>1.4717</v>
      </c>
      <c r="H142">
        <f>VLOOKUP(A142,away!$A$2:$E$405,3,FALSE)</f>
        <v>1.0342</v>
      </c>
      <c r="I142">
        <f>VLOOKUP(C142,away!$B$2:$E$405,3,FALSE)</f>
        <v>0.48349999999999999</v>
      </c>
      <c r="J142">
        <f>VLOOKUP(B142,home!$B$2:$E$405,4,FALSE)</f>
        <v>0.2417</v>
      </c>
      <c r="K142" s="3">
        <f t="shared" si="226"/>
        <v>4.0470815470499995</v>
      </c>
      <c r="L142" s="3">
        <f t="shared" si="227"/>
        <v>0.12085862869</v>
      </c>
      <c r="M142" s="5">
        <f t="shared" si="228"/>
        <v>1.5484121867715561E-2</v>
      </c>
      <c r="N142" s="5">
        <f t="shared" si="229"/>
        <v>6.2665503883105017E-2</v>
      </c>
      <c r="O142" s="5">
        <f t="shared" si="230"/>
        <v>1.8713897354009441E-3</v>
      </c>
      <c r="P142" s="5">
        <f t="shared" si="231"/>
        <v>7.5736668654799418E-3</v>
      </c>
      <c r="Q142" s="5">
        <f t="shared" si="232"/>
        <v>0.12680620220095221</v>
      </c>
      <c r="R142" s="5">
        <f t="shared" si="233"/>
        <v>1.1308679858255E-4</v>
      </c>
      <c r="S142" s="5">
        <f t="shared" si="234"/>
        <v>9.2611693254729269E-4</v>
      </c>
      <c r="T142" s="5">
        <f t="shared" si="235"/>
        <v>1.5325623707393942E-2</v>
      </c>
      <c r="U142" s="5">
        <f t="shared" si="236"/>
        <v>4.5767149575839814E-4</v>
      </c>
      <c r="V142" s="5">
        <f t="shared" si="237"/>
        <v>5.033185453902355E-5</v>
      </c>
      <c r="W142" s="5">
        <f t="shared" si="238"/>
        <v>0.17106501365965493</v>
      </c>
      <c r="X142" s="5">
        <f t="shared" si="239"/>
        <v>2.0674682967742011E-2</v>
      </c>
      <c r="Y142" s="5">
        <f t="shared" si="240"/>
        <v>1.2493569160408992E-3</v>
      </c>
      <c r="Z142" s="5">
        <f t="shared" si="241"/>
        <v>4.5558384665430795E-6</v>
      </c>
      <c r="AA142" s="5">
        <f t="shared" si="242"/>
        <v>1.8437849789287061E-5</v>
      </c>
      <c r="AB142" s="5">
        <f t="shared" si="243"/>
        <v>3.7309740824751701E-5</v>
      </c>
      <c r="AC142" s="5">
        <f t="shared" si="244"/>
        <v>1.5386596599447582E-6</v>
      </c>
      <c r="AD142" s="5">
        <f t="shared" si="245"/>
        <v>0.17307851503196139</v>
      </c>
      <c r="AE142" s="5">
        <f t="shared" si="246"/>
        <v>2.0918031982464405E-2</v>
      </c>
      <c r="AF142" s="5">
        <f t="shared" si="247"/>
        <v>1.2640623301471048E-3</v>
      </c>
      <c r="AG142" s="5">
        <f t="shared" si="248"/>
        <v>5.0924279933421742E-5</v>
      </c>
      <c r="AH142" s="5">
        <f t="shared" si="249"/>
        <v>1.3765309739988717E-7</v>
      </c>
      <c r="AI142" s="5">
        <f t="shared" si="250"/>
        <v>5.5709331038135965E-7</v>
      </c>
      <c r="AJ142" s="5">
        <f t="shared" si="251"/>
        <v>1.1273010282146993E-6</v>
      </c>
      <c r="AK142" s="5">
        <f t="shared" si="252"/>
        <v>1.5207597297527337E-6</v>
      </c>
      <c r="AL142" s="5">
        <f t="shared" si="253"/>
        <v>3.0103859381451654E-8</v>
      </c>
      <c r="AM142" s="5">
        <f t="shared" si="254"/>
        <v>0.14009257287533333</v>
      </c>
      <c r="AN142" s="5">
        <f t="shared" si="255"/>
        <v>1.6931396247366677E-2</v>
      </c>
      <c r="AO142" s="5">
        <f t="shared" si="256"/>
        <v>1.0231526661318741E-3</v>
      </c>
      <c r="AP142" s="5">
        <f t="shared" si="257"/>
        <v>4.1218942723071933E-5</v>
      </c>
      <c r="AQ142" s="5">
        <f t="shared" si="258"/>
        <v>1.2454162233905314E-6</v>
      </c>
      <c r="AR142" s="5">
        <f t="shared" si="259"/>
        <v>3.3273129173362728E-9</v>
      </c>
      <c r="AS142" s="5">
        <f t="shared" si="260"/>
        <v>1.346590670901273E-8</v>
      </c>
      <c r="AT142" s="5">
        <f t="shared" si="261"/>
        <v>2.7248811278171103E-8</v>
      </c>
      <c r="AU142" s="5">
        <f t="shared" si="262"/>
        <v>3.6759387100978066E-8</v>
      </c>
      <c r="AV142" s="5">
        <f t="shared" si="263"/>
        <v>3.7192059304309029E-8</v>
      </c>
      <c r="AW142" s="5">
        <f t="shared" si="264"/>
        <v>4.0901505474123014E-10</v>
      </c>
      <c r="AX142" s="5">
        <f t="shared" si="265"/>
        <v>9.4494344427086471E-2</v>
      </c>
      <c r="AY142" s="5">
        <f t="shared" si="266"/>
        <v>1.1420456886418214E-2</v>
      </c>
      <c r="AZ142" s="5">
        <f t="shared" si="267"/>
        <v>6.9013037915288612E-4</v>
      </c>
      <c r="BA142" s="5">
        <f t="shared" si="268"/>
        <v>2.7802737080575878E-5</v>
      </c>
      <c r="BB142" s="5">
        <f t="shared" si="269"/>
        <v>8.4005016934675315E-7</v>
      </c>
      <c r="BC142" s="5">
        <f t="shared" si="270"/>
        <v>2.0305462299610165E-8</v>
      </c>
      <c r="BD142" s="5">
        <f t="shared" si="271"/>
        <v>6.7022412735297611E-11</v>
      </c>
      <c r="BE142" s="5">
        <f t="shared" si="272"/>
        <v>2.7124516981979179E-10</v>
      </c>
      <c r="BF142" s="5">
        <f t="shared" si="273"/>
        <v>5.4887566075206142E-10</v>
      </c>
      <c r="BG142" s="5">
        <f t="shared" si="274"/>
        <v>7.4044818608484793E-10</v>
      </c>
      <c r="BH142" s="5">
        <f t="shared" si="275"/>
        <v>7.4916354761265813E-10</v>
      </c>
      <c r="BI142" s="5">
        <f t="shared" si="276"/>
        <v>6.0638519385314035E-10</v>
      </c>
      <c r="BJ142" s="8">
        <f t="shared" si="277"/>
        <v>0.85782109789254357</v>
      </c>
      <c r="BK142" s="8">
        <f t="shared" si="278"/>
        <v>3.5456263170219361E-2</v>
      </c>
      <c r="BL142" s="8">
        <f t="shared" si="279"/>
        <v>2.5013594041391608E-3</v>
      </c>
      <c r="BM142" s="8">
        <f t="shared" si="280"/>
        <v>0.66984884847672876</v>
      </c>
      <c r="BN142" s="8">
        <f t="shared" si="281"/>
        <v>0.2145139713512362</v>
      </c>
    </row>
    <row r="143" spans="1:66" x14ac:dyDescent="0.25">
      <c r="A143" t="s">
        <v>70</v>
      </c>
      <c r="B143" t="s">
        <v>74</v>
      </c>
      <c r="C143" t="s">
        <v>101</v>
      </c>
      <c r="D143" s="7" t="s">
        <v>495</v>
      </c>
      <c r="E143">
        <f>VLOOKUP(A143,home!$A$2:$E$405,3,FALSE)</f>
        <v>1.359</v>
      </c>
      <c r="F143">
        <f>VLOOKUP(B143,home!$B$2:$E$405,3,FALSE)</f>
        <v>0.91979999999999995</v>
      </c>
      <c r="G143">
        <f>VLOOKUP(C143,away!$B$2:$E$405,4,FALSE)</f>
        <v>1.2263999999999999</v>
      </c>
      <c r="H143">
        <f>VLOOKUP(A143,away!$A$2:$E$405,3,FALSE)</f>
        <v>1.0342</v>
      </c>
      <c r="I143">
        <f>VLOOKUP(C143,away!$B$2:$E$405,3,FALSE)</f>
        <v>0.96689999999999998</v>
      </c>
      <c r="J143">
        <f>VLOOKUP(B143,home!$B$2:$E$405,4,FALSE)</f>
        <v>0.96689999999999998</v>
      </c>
      <c r="K143" s="3">
        <f t="shared" si="226"/>
        <v>1.5330100564799998</v>
      </c>
      <c r="L143" s="3">
        <f t="shared" si="227"/>
        <v>0.96686903986200001</v>
      </c>
      <c r="M143" s="5">
        <f t="shared" si="228"/>
        <v>8.2094923600470271E-2</v>
      </c>
      <c r="N143" s="5">
        <f t="shared" si="229"/>
        <v>0.12585234346547819</v>
      </c>
      <c r="O143" s="5">
        <f t="shared" si="230"/>
        <v>7.9375039959130922E-2</v>
      </c>
      <c r="P143" s="5">
        <f t="shared" si="231"/>
        <v>0.12168273449084954</v>
      </c>
      <c r="Q143" s="5">
        <f t="shared" si="232"/>
        <v>9.6466454082076547E-2</v>
      </c>
      <c r="R143" s="5">
        <f t="shared" si="233"/>
        <v>3.837263433714639E-2</v>
      </c>
      <c r="S143" s="5">
        <f t="shared" si="234"/>
        <v>4.5090144505249792E-2</v>
      </c>
      <c r="T143" s="5">
        <f t="shared" si="235"/>
        <v>9.3270427837229053E-2</v>
      </c>
      <c r="U143" s="5">
        <f t="shared" si="236"/>
        <v>5.8825634332475174E-2</v>
      </c>
      <c r="V143" s="5">
        <f t="shared" si="237"/>
        <v>7.4259458053816483E-3</v>
      </c>
      <c r="W143" s="5">
        <f t="shared" si="238"/>
        <v>4.9294681406929823E-2</v>
      </c>
      <c r="X143" s="5">
        <f t="shared" si="239"/>
        <v>4.7661501282221422E-2</v>
      </c>
      <c r="Y143" s="5">
        <f t="shared" si="240"/>
        <v>2.3041214991561448E-2</v>
      </c>
      <c r="Z143" s="5">
        <f t="shared" si="241"/>
        <v>1.2367104039510786E-2</v>
      </c>
      <c r="AA143" s="5">
        <f t="shared" si="242"/>
        <v>1.8958894862104465E-2</v>
      </c>
      <c r="AB143" s="5">
        <f t="shared" si="243"/>
        <v>1.4532088241676573E-2</v>
      </c>
      <c r="AC143" s="5">
        <f t="shared" si="244"/>
        <v>6.879303190667355E-4</v>
      </c>
      <c r="AD143" s="5">
        <f t="shared" si="245"/>
        <v>1.8892310581950268E-2</v>
      </c>
      <c r="AE143" s="5">
        <f t="shared" si="246"/>
        <v>1.8266390193144959E-2</v>
      </c>
      <c r="AF143" s="5">
        <f t="shared" si="247"/>
        <v>8.8306035738953577E-3</v>
      </c>
      <c r="AG143" s="5">
        <f t="shared" si="248"/>
        <v>2.8460123996313842E-3</v>
      </c>
      <c r="AH143" s="5">
        <f t="shared" si="249"/>
        <v>2.989342502138813E-3</v>
      </c>
      <c r="AI143" s="5">
        <f t="shared" si="250"/>
        <v>4.5826921180418855E-3</v>
      </c>
      <c r="AJ143" s="5">
        <f t="shared" si="251"/>
        <v>3.5126565513549208E-3</v>
      </c>
      <c r="AK143" s="5">
        <f t="shared" si="252"/>
        <v>1.7949792727291495E-3</v>
      </c>
      <c r="AL143" s="5">
        <f t="shared" si="253"/>
        <v>4.0786562039128771E-5</v>
      </c>
      <c r="AM143" s="5">
        <f t="shared" si="254"/>
        <v>5.7924204224546489E-3</v>
      </c>
      <c r="AN143" s="5">
        <f t="shared" si="255"/>
        <v>5.6005119723357664E-3</v>
      </c>
      <c r="AO143" s="5">
        <f t="shared" si="256"/>
        <v>2.7074808167139586E-3</v>
      </c>
      <c r="AP143" s="5">
        <f t="shared" si="257"/>
        <v>8.7259312590033656E-4</v>
      </c>
      <c r="AQ143" s="5">
        <f t="shared" si="258"/>
        <v>2.1092081945735987E-4</v>
      </c>
      <c r="AR143" s="5">
        <f t="shared" si="259"/>
        <v>5.7806054297232479E-4</v>
      </c>
      <c r="AS143" s="5">
        <f t="shared" si="260"/>
        <v>8.8617262563086294E-4</v>
      </c>
      <c r="AT143" s="5">
        <f t="shared" si="261"/>
        <v>6.7925577343469956E-4</v>
      </c>
      <c r="AU143" s="5">
        <f t="shared" si="262"/>
        <v>3.471019771991649E-4</v>
      </c>
      <c r="AV143" s="5">
        <f t="shared" si="263"/>
        <v>1.3302770541760283E-4</v>
      </c>
      <c r="AW143" s="5">
        <f t="shared" si="264"/>
        <v>1.6792960114329581E-6</v>
      </c>
      <c r="AX143" s="5">
        <f t="shared" si="265"/>
        <v>1.4799731264971861E-3</v>
      </c>
      <c r="AY143" s="5">
        <f t="shared" si="266"/>
        <v>1.4309401958378964E-3</v>
      </c>
      <c r="AZ143" s="5">
        <f t="shared" si="267"/>
        <v>6.9176588662486446E-4</v>
      </c>
      <c r="BA143" s="5">
        <f t="shared" si="268"/>
        <v>2.2294900620342266E-4</v>
      </c>
      <c r="BB143" s="5">
        <f t="shared" si="269"/>
        <v>5.3890622891522576E-5</v>
      </c>
      <c r="BC143" s="5">
        <f t="shared" si="270"/>
        <v>1.0421034962538314E-5</v>
      </c>
      <c r="BD143" s="5">
        <f t="shared" si="271"/>
        <v>9.3151473694292968E-5</v>
      </c>
      <c r="BE143" s="5">
        <f t="shared" si="272"/>
        <v>1.4280214594928329E-4</v>
      </c>
      <c r="BF143" s="5">
        <f t="shared" si="273"/>
        <v>1.0945856291358798E-4</v>
      </c>
      <c r="BG143" s="5">
        <f t="shared" si="274"/>
        <v>5.593369257145971E-5</v>
      </c>
      <c r="BH143" s="5">
        <f t="shared" si="275"/>
        <v>2.1436728302027095E-5</v>
      </c>
      <c r="BI143" s="5">
        <f t="shared" si="276"/>
        <v>6.5725440130073858E-6</v>
      </c>
      <c r="BJ143" s="8">
        <f t="shared" si="277"/>
        <v>0.50349580684399797</v>
      </c>
      <c r="BK143" s="8">
        <f t="shared" si="278"/>
        <v>0.258453405478895</v>
      </c>
      <c r="BL143" s="8">
        <f t="shared" si="279"/>
        <v>0.22599693594889655</v>
      </c>
      <c r="BM143" s="8">
        <f t="shared" si="280"/>
        <v>0.45503986147632192</v>
      </c>
      <c r="BN143" s="8">
        <f t="shared" si="281"/>
        <v>0.54384412993515197</v>
      </c>
    </row>
    <row r="144" spans="1:66" x14ac:dyDescent="0.25">
      <c r="A144" t="s">
        <v>70</v>
      </c>
      <c r="B144" t="s">
        <v>88</v>
      </c>
      <c r="C144" t="s">
        <v>73</v>
      </c>
      <c r="D144" s="7" t="s">
        <v>495</v>
      </c>
      <c r="E144">
        <f>VLOOKUP(A144,home!$A$2:$E$405,3,FALSE)</f>
        <v>1.359</v>
      </c>
      <c r="F144">
        <f>VLOOKUP(B144,home!$B$2:$E$405,3,FALSE)</f>
        <v>0.73580000000000001</v>
      </c>
      <c r="G144">
        <f>VLOOKUP(C144,away!$B$2:$E$405,4,FALSE)</f>
        <v>1.1773</v>
      </c>
      <c r="H144">
        <f>VLOOKUP(A144,away!$A$2:$E$405,3,FALSE)</f>
        <v>1.0342</v>
      </c>
      <c r="I144">
        <f>VLOOKUP(C144,away!$B$2:$E$405,3,FALSE)</f>
        <v>0.77349999999999997</v>
      </c>
      <c r="J144">
        <f>VLOOKUP(B144,home!$B$2:$E$405,4,FALSE)</f>
        <v>1.2891999999999999</v>
      </c>
      <c r="K144" s="3">
        <f t="shared" si="226"/>
        <v>1.1772437250599999</v>
      </c>
      <c r="L144" s="3">
        <f t="shared" si="227"/>
        <v>1.03130031004</v>
      </c>
      <c r="M144" s="5">
        <f t="shared" si="228"/>
        <v>0.10986048513927861</v>
      </c>
      <c r="N144" s="5">
        <f t="shared" si="229"/>
        <v>0.1293325667622631</v>
      </c>
      <c r="O144" s="5">
        <f t="shared" si="230"/>
        <v>0.11329915238528285</v>
      </c>
      <c r="P144" s="5">
        <f t="shared" si="231"/>
        <v>0.13338071620019093</v>
      </c>
      <c r="Q144" s="5">
        <f t="shared" si="232"/>
        <v>7.6127976333388886E-2</v>
      </c>
      <c r="R144" s="5">
        <f t="shared" si="233"/>
        <v>5.84227254911057E-2</v>
      </c>
      <c r="S144" s="5">
        <f t="shared" si="234"/>
        <v>4.0484109075983057E-2</v>
      </c>
      <c r="T144" s="5">
        <f t="shared" si="235"/>
        <v>7.8510805595341751E-2</v>
      </c>
      <c r="U144" s="5">
        <f t="shared" si="236"/>
        <v>6.8777786985307079E-2</v>
      </c>
      <c r="V144" s="5">
        <f t="shared" si="237"/>
        <v>5.461269512707187E-3</v>
      </c>
      <c r="W144" s="5">
        <f t="shared" si="238"/>
        <v>2.9873727479999411E-2</v>
      </c>
      <c r="X144" s="5">
        <f t="shared" si="239"/>
        <v>3.080878441217386E-2</v>
      </c>
      <c r="Y144" s="5">
        <f t="shared" si="240"/>
        <v>1.588655445811521E-2</v>
      </c>
      <c r="Z144" s="5">
        <f t="shared" si="241"/>
        <v>2.0083791637453042E-2</v>
      </c>
      <c r="AA144" s="5">
        <f t="shared" si="242"/>
        <v>2.3643517680604093E-2</v>
      </c>
      <c r="AB144" s="5">
        <f t="shared" si="243"/>
        <v>1.3917091413918168E-2</v>
      </c>
      <c r="AC144" s="5">
        <f t="shared" si="244"/>
        <v>4.1440516467526297E-4</v>
      </c>
      <c r="AD144" s="5">
        <f t="shared" si="245"/>
        <v>8.7921645549954488E-3</v>
      </c>
      <c r="AE144" s="5">
        <f t="shared" si="246"/>
        <v>9.0673620314895061E-3</v>
      </c>
      <c r="AF144" s="5">
        <f t="shared" si="247"/>
        <v>4.6755866371600251E-3</v>
      </c>
      <c r="AG144" s="5">
        <f t="shared" si="248"/>
        <v>1.6073113161740053E-3</v>
      </c>
      <c r="AH144" s="5">
        <f t="shared" si="249"/>
        <v>5.1781051356210202E-3</v>
      </c>
      <c r="AI144" s="5">
        <f t="shared" si="250"/>
        <v>6.0958917786108043E-3</v>
      </c>
      <c r="AJ144" s="5">
        <f t="shared" si="251"/>
        <v>3.5881751725072067E-3</v>
      </c>
      <c r="AK144" s="5">
        <f t="shared" si="252"/>
        <v>1.4080522354167303E-3</v>
      </c>
      <c r="AL144" s="5">
        <f t="shared" si="253"/>
        <v>2.0125036801492353E-5</v>
      </c>
      <c r="AM144" s="5">
        <f t="shared" si="254"/>
        <v>2.0701041104126674E-3</v>
      </c>
      <c r="AN144" s="5">
        <f t="shared" si="255"/>
        <v>2.134899010883662E-3</v>
      </c>
      <c r="AO144" s="5">
        <f t="shared" si="256"/>
        <v>1.100861005914205E-3</v>
      </c>
      <c r="AP144" s="5">
        <f t="shared" si="257"/>
        <v>3.7843943223675534E-4</v>
      </c>
      <c r="AQ144" s="5">
        <f t="shared" si="258"/>
        <v>9.7571175949281828E-5</v>
      </c>
      <c r="AR144" s="5">
        <f t="shared" si="259"/>
        <v>1.0680362863571351E-3</v>
      </c>
      <c r="AS144" s="5">
        <f t="shared" si="260"/>
        <v>1.2573390162503224E-3</v>
      </c>
      <c r="AT144" s="5">
        <f t="shared" si="261"/>
        <v>7.4009723357690283E-4</v>
      </c>
      <c r="AU144" s="5">
        <f t="shared" si="262"/>
        <v>2.9042494138755792E-4</v>
      </c>
      <c r="AV144" s="5">
        <f t="shared" si="263"/>
        <v>8.5475234962355213E-5</v>
      </c>
      <c r="AW144" s="5">
        <f t="shared" si="264"/>
        <v>6.7871229251839165E-7</v>
      </c>
      <c r="AX144" s="5">
        <f t="shared" si="265"/>
        <v>4.0616951236737103E-4</v>
      </c>
      <c r="AY144" s="5">
        <f t="shared" si="266"/>
        <v>4.1888274403326537E-4</v>
      </c>
      <c r="AZ144" s="5">
        <f t="shared" si="267"/>
        <v>2.1599695189595625E-4</v>
      </c>
      <c r="BA144" s="5">
        <f t="shared" si="268"/>
        <v>7.4252574485998222E-5</v>
      </c>
      <c r="BB144" s="5">
        <f t="shared" si="269"/>
        <v>1.9144175772169536E-5</v>
      </c>
      <c r="BC144" s="5">
        <f t="shared" si="270"/>
        <v>3.9486788818597418E-6</v>
      </c>
      <c r="BD144" s="5">
        <f t="shared" si="271"/>
        <v>1.8357769220901386E-4</v>
      </c>
      <c r="BE144" s="5">
        <f t="shared" si="272"/>
        <v>2.1611568621405757E-4</v>
      </c>
      <c r="BF144" s="5">
        <f t="shared" si="273"/>
        <v>1.2721041774126763E-4</v>
      </c>
      <c r="BG144" s="5">
        <f t="shared" si="274"/>
        <v>4.9919222016056189E-5</v>
      </c>
      <c r="BH144" s="5">
        <f t="shared" si="275"/>
        <v>1.469177271956979E-5</v>
      </c>
      <c r="BI144" s="5">
        <f t="shared" si="276"/>
        <v>3.4591594488242441E-6</v>
      </c>
      <c r="BJ144" s="8">
        <f t="shared" si="277"/>
        <v>0.39160310895393435</v>
      </c>
      <c r="BK144" s="8">
        <f t="shared" si="278"/>
        <v>0.29003999287366983</v>
      </c>
      <c r="BL144" s="8">
        <f t="shared" si="279"/>
        <v>0.29836684494125659</v>
      </c>
      <c r="BM144" s="8">
        <f t="shared" si="280"/>
        <v>0.37925191206306308</v>
      </c>
      <c r="BN144" s="8">
        <f t="shared" si="281"/>
        <v>0.62042362231151016</v>
      </c>
    </row>
    <row r="145" spans="1:66" x14ac:dyDescent="0.25">
      <c r="A145" t="s">
        <v>89</v>
      </c>
      <c r="B145" t="s">
        <v>87</v>
      </c>
      <c r="C145" t="s">
        <v>116</v>
      </c>
      <c r="D145" s="7" t="s">
        <v>495</v>
      </c>
      <c r="E145">
        <f>VLOOKUP(A145,home!$A$2:$E$405,3,FALSE)</f>
        <v>1.3980999999999999</v>
      </c>
      <c r="F145">
        <f>VLOOKUP(B145,home!$B$2:$E$405,3,FALSE)</f>
        <v>0.89410000000000001</v>
      </c>
      <c r="G145">
        <f>VLOOKUP(C145,away!$B$2:$E$405,4,FALSE)</f>
        <v>0.57220000000000004</v>
      </c>
      <c r="H145">
        <f>VLOOKUP(A145,away!$A$2:$E$405,3,FALSE)</f>
        <v>1.1943999999999999</v>
      </c>
      <c r="I145">
        <f>VLOOKUP(C145,away!$B$2:$E$405,3,FALSE)</f>
        <v>0.50229999999999997</v>
      </c>
      <c r="J145">
        <f>VLOOKUP(B145,home!$B$2:$E$405,4,FALSE)</f>
        <v>0.83720000000000006</v>
      </c>
      <c r="K145" s="3">
        <f t="shared" si="226"/>
        <v>0.71527358036200006</v>
      </c>
      <c r="L145" s="3">
        <f t="shared" si="227"/>
        <v>0.50227572886399996</v>
      </c>
      <c r="M145" s="5">
        <f t="shared" si="228"/>
        <v>0.2959545720542282</v>
      </c>
      <c r="N145" s="5">
        <f t="shared" si="229"/>
        <v>0.21168848637773136</v>
      </c>
      <c r="O145" s="5">
        <f t="shared" si="230"/>
        <v>0.14865079838917067</v>
      </c>
      <c r="P145" s="5">
        <f t="shared" si="231"/>
        <v>0.10632598878749193</v>
      </c>
      <c r="Q145" s="5">
        <f t="shared" si="232"/>
        <v>7.5707590786406181E-2</v>
      </c>
      <c r="R145" s="5">
        <f t="shared" si="233"/>
        <v>3.733184405356809E-2</v>
      </c>
      <c r="S145" s="5">
        <f t="shared" si="234"/>
        <v>9.5497898656946439E-3</v>
      </c>
      <c r="T145" s="5">
        <f t="shared" si="235"/>
        <v>3.8026085342779611E-2</v>
      </c>
      <c r="U145" s="5">
        <f t="shared" si="236"/>
        <v>2.6702481757711491E-2</v>
      </c>
      <c r="V145" s="5">
        <f t="shared" si="237"/>
        <v>3.812112270905856E-4</v>
      </c>
      <c r="W145" s="5">
        <f t="shared" si="238"/>
        <v>1.8050546507457976E-2</v>
      </c>
      <c r="X145" s="5">
        <f t="shared" si="239"/>
        <v>9.0663514034269831E-3</v>
      </c>
      <c r="Y145" s="5">
        <f t="shared" si="240"/>
        <v>2.2769041296467176E-3</v>
      </c>
      <c r="Z145" s="5">
        <f t="shared" si="241"/>
        <v>6.2502930606143673E-3</v>
      </c>
      <c r="AA145" s="5">
        <f t="shared" si="242"/>
        <v>4.4706694957774018E-3</v>
      </c>
      <c r="AB145" s="5">
        <f t="shared" si="243"/>
        <v>1.5988758884299397E-3</v>
      </c>
      <c r="AC145" s="5">
        <f t="shared" si="244"/>
        <v>8.5597302095980071E-6</v>
      </c>
      <c r="AD145" s="5">
        <f t="shared" si="245"/>
        <v>3.2277697569700649E-3</v>
      </c>
      <c r="AE145" s="5">
        <f t="shared" si="246"/>
        <v>1.6212304072873152E-3</v>
      </c>
      <c r="AF145" s="5">
        <f t="shared" si="247"/>
        <v>4.0715234223835775E-4</v>
      </c>
      <c r="AG145" s="5">
        <f t="shared" si="248"/>
        <v>6.8167579818818663E-5</v>
      </c>
      <c r="AH145" s="5">
        <f t="shared" si="249"/>
        <v>7.8484262565842037E-4</v>
      </c>
      <c r="AI145" s="5">
        <f t="shared" si="250"/>
        <v>5.6137719487541133E-4</v>
      </c>
      <c r="AJ145" s="5">
        <f t="shared" si="251"/>
        <v>2.0076913805605582E-4</v>
      </c>
      <c r="AK145" s="5">
        <f t="shared" si="252"/>
        <v>4.7868286734515915E-5</v>
      </c>
      <c r="AL145" s="5">
        <f t="shared" si="253"/>
        <v>1.2300830792678696E-7</v>
      </c>
      <c r="AM145" s="5">
        <f t="shared" si="254"/>
        <v>4.617476861304324E-4</v>
      </c>
      <c r="AN145" s="5">
        <f t="shared" si="255"/>
        <v>2.3192465560242841E-4</v>
      </c>
      <c r="AO145" s="5">
        <f t="shared" si="256"/>
        <v>5.8245062717120934E-5</v>
      </c>
      <c r="AP145" s="5">
        <f t="shared" si="257"/>
        <v>9.7516937763237729E-6</v>
      </c>
      <c r="AQ145" s="5">
        <f t="shared" si="258"/>
        <v>1.2245097747903884E-6</v>
      </c>
      <c r="AR145" s="5">
        <f t="shared" si="259"/>
        <v>7.8841480369223728E-5</v>
      </c>
      <c r="AS145" s="5">
        <f t="shared" si="260"/>
        <v>5.6393227944735001E-5</v>
      </c>
      <c r="AT145" s="5">
        <f t="shared" si="261"/>
        <v>2.0168293030100497E-5</v>
      </c>
      <c r="AU145" s="5">
        <f t="shared" si="262"/>
        <v>4.8086157218099843E-6</v>
      </c>
      <c r="AV145" s="5">
        <f t="shared" si="263"/>
        <v>8.5986894598100764E-7</v>
      </c>
      <c r="AW145" s="5">
        <f t="shared" si="264"/>
        <v>1.227570152500317E-9</v>
      </c>
      <c r="AX145" s="5">
        <f t="shared" si="265"/>
        <v>5.5045986780397207E-5</v>
      </c>
      <c r="AY145" s="5">
        <f t="shared" si="266"/>
        <v>2.7648263131162113E-5</v>
      </c>
      <c r="AZ145" s="5">
        <f t="shared" si="267"/>
        <v>6.9435257580140516E-6</v>
      </c>
      <c r="BA145" s="5">
        <f t="shared" si="268"/>
        <v>1.162521486997489E-6</v>
      </c>
      <c r="BB145" s="5">
        <f t="shared" si="269"/>
        <v>1.4597658180043115E-7</v>
      </c>
      <c r="BC145" s="5">
        <f t="shared" si="270"/>
        <v>1.4664098804177376E-8</v>
      </c>
      <c r="BD145" s="5">
        <f t="shared" si="271"/>
        <v>6.6000270028614323E-6</v>
      </c>
      <c r="BE145" s="5">
        <f t="shared" si="272"/>
        <v>4.720824944822577E-6</v>
      </c>
      <c r="BF145" s="5">
        <f t="shared" si="273"/>
        <v>1.6883406802727429E-6</v>
      </c>
      <c r="BG145" s="5">
        <f t="shared" si="274"/>
        <v>4.0254182774983323E-7</v>
      </c>
      <c r="BH145" s="5">
        <f t="shared" si="275"/>
        <v>7.1981883595021681E-8</v>
      </c>
      <c r="BI145" s="5">
        <f t="shared" si="276"/>
        <v>1.0297347920042379E-8</v>
      </c>
      <c r="BJ145" s="8">
        <f t="shared" si="277"/>
        <v>0.36099413917960177</v>
      </c>
      <c r="BK145" s="8">
        <f t="shared" si="278"/>
        <v>0.41224789293615405</v>
      </c>
      <c r="BL145" s="8">
        <f t="shared" si="279"/>
        <v>0.22052409232968107</v>
      </c>
      <c r="BM145" s="8">
        <f t="shared" si="280"/>
        <v>0.1243294900218937</v>
      </c>
      <c r="BN145" s="8">
        <f t="shared" si="281"/>
        <v>0.87565928044859642</v>
      </c>
    </row>
    <row r="146" spans="1:66" x14ac:dyDescent="0.25">
      <c r="A146" t="s">
        <v>89</v>
      </c>
      <c r="B146" t="s">
        <v>115</v>
      </c>
      <c r="C146" t="s">
        <v>367</v>
      </c>
      <c r="D146" s="7" t="s">
        <v>495</v>
      </c>
      <c r="E146">
        <f>VLOOKUP(A146,home!$A$2:$E$405,3,FALSE)</f>
        <v>1.3980999999999999</v>
      </c>
      <c r="F146">
        <f>VLOOKUP(B146,home!$B$2:$E$405,3,FALSE)</f>
        <v>1.1444000000000001</v>
      </c>
      <c r="G146">
        <f>VLOOKUP(C146,away!$B$2:$E$405,4,FALSE)</f>
        <v>1.2875000000000001</v>
      </c>
      <c r="H146">
        <f>VLOOKUP(A146,away!$A$2:$E$405,3,FALSE)</f>
        <v>1.1943999999999999</v>
      </c>
      <c r="I146">
        <f>VLOOKUP(C146,away!$B$2:$E$405,3,FALSE)</f>
        <v>1.0046999999999999</v>
      </c>
      <c r="J146">
        <f>VLOOKUP(B146,home!$B$2:$E$405,4,FALSE)</f>
        <v>0.50229999999999997</v>
      </c>
      <c r="K146" s="3">
        <f t="shared" si="226"/>
        <v>2.0599815115000002</v>
      </c>
      <c r="L146" s="3">
        <f t="shared" si="227"/>
        <v>0.60276687146399988</v>
      </c>
      <c r="M146" s="5">
        <f t="shared" si="228"/>
        <v>6.9756241182548903E-2</v>
      </c>
      <c r="N146" s="5">
        <f t="shared" si="229"/>
        <v>0.14369656714778564</v>
      </c>
      <c r="O146" s="5">
        <f t="shared" si="230"/>
        <v>4.2046751262693229E-2</v>
      </c>
      <c r="P146" s="5">
        <f t="shared" si="231"/>
        <v>8.6615530219787337E-2</v>
      </c>
      <c r="Q146" s="5">
        <f t="shared" si="232"/>
        <v>0.14800613579522839</v>
      </c>
      <c r="R146" s="5">
        <f t="shared" si="233"/>
        <v>1.267219435691929E-2</v>
      </c>
      <c r="S146" s="5">
        <f t="shared" si="234"/>
        <v>2.6887379351554535E-2</v>
      </c>
      <c r="T146" s="5">
        <f t="shared" si="235"/>
        <v>8.9213195430765738E-2</v>
      </c>
      <c r="U146" s="5">
        <f t="shared" si="236"/>
        <v>2.6104486085388373E-2</v>
      </c>
      <c r="V146" s="5">
        <f t="shared" si="237"/>
        <v>3.7095280799334185E-3</v>
      </c>
      <c r="W146" s="5">
        <f t="shared" si="238"/>
        <v>0.1016299677755763</v>
      </c>
      <c r="X146" s="5">
        <f t="shared" si="239"/>
        <v>6.1259177723071247E-2</v>
      </c>
      <c r="Y146" s="5">
        <f t="shared" si="240"/>
        <v>1.8462501452296404E-2</v>
      </c>
      <c r="Z146" s="5">
        <f t="shared" si="241"/>
        <v>2.5461263157013311E-3</v>
      </c>
      <c r="AA146" s="5">
        <f t="shared" si="242"/>
        <v>5.2449731362883547E-3</v>
      </c>
      <c r="AB146" s="5">
        <f t="shared" si="243"/>
        <v>5.4022738445340911E-3</v>
      </c>
      <c r="AC146" s="5">
        <f t="shared" si="244"/>
        <v>2.8787992305572712E-4</v>
      </c>
      <c r="AD146" s="5">
        <f t="shared" si="245"/>
        <v>5.2338963658006998E-2</v>
      </c>
      <c r="AE146" s="5">
        <f t="shared" si="246"/>
        <v>3.1548193379804863E-2</v>
      </c>
      <c r="AF146" s="5">
        <f t="shared" si="247"/>
        <v>9.5081029119431244E-3</v>
      </c>
      <c r="AG146" s="5">
        <f t="shared" si="248"/>
        <v>1.9103898152632345E-3</v>
      </c>
      <c r="AH146" s="5">
        <f t="shared" si="249"/>
        <v>3.8368014841686291E-4</v>
      </c>
      <c r="AI146" s="5">
        <f t="shared" si="250"/>
        <v>7.9037401206831363E-4</v>
      </c>
      <c r="AJ146" s="5">
        <f t="shared" si="251"/>
        <v>8.1407792601540224E-4</v>
      </c>
      <c r="AK146" s="5">
        <f t="shared" si="252"/>
        <v>5.5899515883733126E-4</v>
      </c>
      <c r="AL146" s="5">
        <f t="shared" si="253"/>
        <v>1.4298288871299683E-5</v>
      </c>
      <c r="AM146" s="5">
        <f t="shared" si="254"/>
        <v>2.1563459493312963E-2</v>
      </c>
      <c r="AN146" s="5">
        <f t="shared" si="255"/>
        <v>1.2997739016724942E-2</v>
      </c>
      <c r="AO146" s="5">
        <f t="shared" si="256"/>
        <v>3.917303241608429E-3</v>
      </c>
      <c r="AP146" s="5">
        <f t="shared" si="257"/>
        <v>7.870735398400326E-4</v>
      </c>
      <c r="AQ146" s="5">
        <f t="shared" si="258"/>
        <v>1.1860546380536807E-4</v>
      </c>
      <c r="AR146" s="5">
        <f t="shared" si="259"/>
        <v>4.6253936540815134E-5</v>
      </c>
      <c r="AS146" s="5">
        <f t="shared" si="260"/>
        <v>9.5282254108173454E-5</v>
      </c>
      <c r="AT146" s="5">
        <f t="shared" si="261"/>
        <v>9.813984091844114E-5</v>
      </c>
      <c r="AU146" s="5">
        <f t="shared" si="262"/>
        <v>6.7388752611179987E-5</v>
      </c>
      <c r="AV146" s="5">
        <f t="shared" si="263"/>
        <v>3.4704896115519542E-5</v>
      </c>
      <c r="AW146" s="5">
        <f t="shared" si="264"/>
        <v>4.9316729021434955E-7</v>
      </c>
      <c r="AX146" s="5">
        <f t="shared" si="265"/>
        <v>7.4033879800339758E-3</v>
      </c>
      <c r="AY146" s="5">
        <f t="shared" si="266"/>
        <v>4.4625170109592613E-3</v>
      </c>
      <c r="AZ146" s="5">
        <f t="shared" si="267"/>
        <v>1.3449287087753969E-3</v>
      </c>
      <c r="BA146" s="5">
        <f t="shared" si="268"/>
        <v>2.702261567102209E-4</v>
      </c>
      <c r="BB146" s="5">
        <f t="shared" si="269"/>
        <v>4.0720843766990105E-5</v>
      </c>
      <c r="BC146" s="5">
        <f t="shared" si="270"/>
        <v>4.9090351201605901E-6</v>
      </c>
      <c r="BD146" s="5">
        <f t="shared" si="271"/>
        <v>4.6467234369335834E-6</v>
      </c>
      <c r="BE146" s="5">
        <f t="shared" si="272"/>
        <v>9.5721643691369189E-6</v>
      </c>
      <c r="BF146" s="5">
        <f t="shared" si="273"/>
        <v>9.8592408127305589E-6</v>
      </c>
      <c r="BG146" s="5">
        <f t="shared" si="274"/>
        <v>6.7699512638837301E-6</v>
      </c>
      <c r="BH146" s="5">
        <f t="shared" si="275"/>
        <v>3.4864936093391359E-6</v>
      </c>
      <c r="BI146" s="5">
        <f t="shared" si="276"/>
        <v>1.4364224750403046E-6</v>
      </c>
      <c r="BJ146" s="8">
        <f t="shared" si="277"/>
        <v>0.71048406558039978</v>
      </c>
      <c r="BK146" s="8">
        <f t="shared" si="278"/>
        <v>0.19173337405671048</v>
      </c>
      <c r="BL146" s="8">
        <f t="shared" si="279"/>
        <v>9.4395346607422437E-2</v>
      </c>
      <c r="BM146" s="8">
        <f t="shared" si="280"/>
        <v>0.49190346875160218</v>
      </c>
      <c r="BN146" s="8">
        <f t="shared" si="281"/>
        <v>0.50279341996496274</v>
      </c>
    </row>
    <row r="147" spans="1:66" x14ac:dyDescent="0.25">
      <c r="A147" t="s">
        <v>89</v>
      </c>
      <c r="B147" t="s">
        <v>96</v>
      </c>
      <c r="C147" t="s">
        <v>94</v>
      </c>
      <c r="D147" s="7" t="s">
        <v>495</v>
      </c>
      <c r="E147">
        <f>VLOOKUP(A147,home!$A$2:$E$405,3,FALSE)</f>
        <v>1.3980999999999999</v>
      </c>
      <c r="F147">
        <f>VLOOKUP(B147,home!$B$2:$E$405,3,FALSE)</f>
        <v>0</v>
      </c>
      <c r="G147">
        <f>VLOOKUP(C147,away!$B$2:$E$405,4,FALSE)</f>
        <v>1.4305000000000001</v>
      </c>
      <c r="H147">
        <f>VLOOKUP(A147,away!$A$2:$E$405,3,FALSE)</f>
        <v>1.1943999999999999</v>
      </c>
      <c r="I147">
        <f>VLOOKUP(C147,away!$B$2:$E$405,3,FALSE)</f>
        <v>1.0466</v>
      </c>
      <c r="J147">
        <f>VLOOKUP(B147,home!$B$2:$E$405,4,FALSE)</f>
        <v>1.8837999999999999</v>
      </c>
      <c r="K147" s="3">
        <f t="shared" si="226"/>
        <v>0</v>
      </c>
      <c r="L147" s="3">
        <f t="shared" si="227"/>
        <v>2.3548612195519993</v>
      </c>
      <c r="M147" s="5">
        <f t="shared" si="228"/>
        <v>9.4906676811839688E-2</v>
      </c>
      <c r="N147" s="5">
        <f t="shared" si="229"/>
        <v>0</v>
      </c>
      <c r="O147" s="5">
        <f t="shared" si="230"/>
        <v>0.22349205270075626</v>
      </c>
      <c r="P147" s="5">
        <f t="shared" si="231"/>
        <v>0</v>
      </c>
      <c r="Q147" s="5">
        <f t="shared" si="232"/>
        <v>0</v>
      </c>
      <c r="R147" s="5">
        <f t="shared" si="233"/>
        <v>0.26314638389154132</v>
      </c>
      <c r="S147" s="5">
        <f t="shared" si="234"/>
        <v>0</v>
      </c>
      <c r="T147" s="5">
        <f t="shared" si="235"/>
        <v>0</v>
      </c>
      <c r="U147" s="5">
        <f t="shared" si="236"/>
        <v>0</v>
      </c>
      <c r="V147" s="5">
        <f t="shared" si="237"/>
        <v>0</v>
      </c>
      <c r="W147" s="5">
        <f t="shared" si="238"/>
        <v>0</v>
      </c>
      <c r="X147" s="5">
        <f t="shared" si="239"/>
        <v>0</v>
      </c>
      <c r="Y147" s="5">
        <f t="shared" si="240"/>
        <v>0</v>
      </c>
      <c r="Z147" s="5">
        <f t="shared" si="241"/>
        <v>0.20655773816384454</v>
      </c>
      <c r="AA147" s="5">
        <f t="shared" si="242"/>
        <v>0</v>
      </c>
      <c r="AB147" s="5">
        <f t="shared" si="243"/>
        <v>0</v>
      </c>
      <c r="AC147" s="5">
        <f t="shared" si="244"/>
        <v>0</v>
      </c>
      <c r="AD147" s="5">
        <f t="shared" si="245"/>
        <v>0</v>
      </c>
      <c r="AE147" s="5">
        <f t="shared" si="246"/>
        <v>0</v>
      </c>
      <c r="AF147" s="5">
        <f t="shared" si="247"/>
        <v>0</v>
      </c>
      <c r="AG147" s="5">
        <f t="shared" si="248"/>
        <v>0</v>
      </c>
      <c r="AH147" s="5">
        <f t="shared" si="249"/>
        <v>0.12160370180010341</v>
      </c>
      <c r="AI147" s="5">
        <f t="shared" si="250"/>
        <v>0</v>
      </c>
      <c r="AJ147" s="5">
        <f t="shared" si="251"/>
        <v>0</v>
      </c>
      <c r="AK147" s="5">
        <f t="shared" si="252"/>
        <v>0</v>
      </c>
      <c r="AL147" s="5">
        <f t="shared" si="253"/>
        <v>0</v>
      </c>
      <c r="AM147" s="5">
        <f t="shared" si="254"/>
        <v>0</v>
      </c>
      <c r="AN147" s="5">
        <f t="shared" si="255"/>
        <v>0</v>
      </c>
      <c r="AO147" s="5">
        <f t="shared" si="256"/>
        <v>0</v>
      </c>
      <c r="AP147" s="5">
        <f t="shared" si="257"/>
        <v>0</v>
      </c>
      <c r="AQ147" s="5">
        <f t="shared" si="258"/>
        <v>0</v>
      </c>
      <c r="AR147" s="5">
        <f t="shared" si="259"/>
        <v>5.7271968304605819E-2</v>
      </c>
      <c r="AS147" s="5">
        <f t="shared" si="260"/>
        <v>0</v>
      </c>
      <c r="AT147" s="5">
        <f t="shared" si="261"/>
        <v>0</v>
      </c>
      <c r="AU147" s="5">
        <f t="shared" si="262"/>
        <v>0</v>
      </c>
      <c r="AV147" s="5">
        <f t="shared" si="263"/>
        <v>0</v>
      </c>
      <c r="AW147" s="5">
        <f t="shared" si="264"/>
        <v>0</v>
      </c>
      <c r="AX147" s="5">
        <f t="shared" si="265"/>
        <v>0</v>
      </c>
      <c r="AY147" s="5">
        <f t="shared" si="266"/>
        <v>0</v>
      </c>
      <c r="AZ147" s="5">
        <f t="shared" si="267"/>
        <v>0</v>
      </c>
      <c r="BA147" s="5">
        <f t="shared" si="268"/>
        <v>0</v>
      </c>
      <c r="BB147" s="5">
        <f t="shared" si="269"/>
        <v>0</v>
      </c>
      <c r="BC147" s="5">
        <f t="shared" si="270"/>
        <v>0</v>
      </c>
      <c r="BD147" s="5">
        <f t="shared" si="271"/>
        <v>2.2477922854654581E-2</v>
      </c>
      <c r="BE147" s="5">
        <f t="shared" si="272"/>
        <v>0</v>
      </c>
      <c r="BF147" s="5">
        <f t="shared" si="273"/>
        <v>0</v>
      </c>
      <c r="BG147" s="5">
        <f t="shared" si="274"/>
        <v>0</v>
      </c>
      <c r="BH147" s="5">
        <f t="shared" si="275"/>
        <v>0</v>
      </c>
      <c r="BI147" s="5">
        <f t="shared" si="276"/>
        <v>0</v>
      </c>
      <c r="BJ147" s="8">
        <f t="shared" si="277"/>
        <v>0</v>
      </c>
      <c r="BK147" s="8">
        <f t="shared" si="278"/>
        <v>9.4906676811839688E-2</v>
      </c>
      <c r="BL147" s="8">
        <f t="shared" si="279"/>
        <v>0.68799202955166128</v>
      </c>
      <c r="BM147" s="8">
        <f t="shared" si="280"/>
        <v>0.40791133112320832</v>
      </c>
      <c r="BN147" s="8">
        <f t="shared" si="281"/>
        <v>0.58154511340413728</v>
      </c>
    </row>
    <row r="148" spans="1:66" x14ac:dyDescent="0.25">
      <c r="A148" t="s">
        <v>89</v>
      </c>
      <c r="B148" t="s">
        <v>95</v>
      </c>
      <c r="C148" t="s">
        <v>81</v>
      </c>
      <c r="D148" s="7" t="s">
        <v>495</v>
      </c>
      <c r="E148">
        <f>VLOOKUP(A148,home!$A$2:$E$405,3,FALSE)</f>
        <v>1.3980999999999999</v>
      </c>
      <c r="F148">
        <f>VLOOKUP(B148,home!$B$2:$E$405,3,FALSE)</f>
        <v>1.4305000000000001</v>
      </c>
      <c r="G148">
        <f>VLOOKUP(C148,away!$B$2:$E$405,4,FALSE)</f>
        <v>0.53639999999999999</v>
      </c>
      <c r="H148">
        <f>VLOOKUP(A148,away!$A$2:$E$405,3,FALSE)</f>
        <v>1.1943999999999999</v>
      </c>
      <c r="I148">
        <f>VLOOKUP(C148,away!$B$2:$E$405,3,FALSE)</f>
        <v>0</v>
      </c>
      <c r="J148">
        <f>VLOOKUP(B148,home!$B$2:$E$405,4,FALSE)</f>
        <v>0.62790000000000001</v>
      </c>
      <c r="K148" s="3">
        <f t="shared" si="226"/>
        <v>1.07279037162</v>
      </c>
      <c r="L148" s="3">
        <f t="shared" si="227"/>
        <v>0</v>
      </c>
      <c r="M148" s="5">
        <f t="shared" si="228"/>
        <v>0.34205273030705907</v>
      </c>
      <c r="N148" s="5">
        <f t="shared" si="229"/>
        <v>0.36695087565974555</v>
      </c>
      <c r="O148" s="5">
        <f t="shared" si="230"/>
        <v>0</v>
      </c>
      <c r="P148" s="5">
        <f t="shared" si="231"/>
        <v>0</v>
      </c>
      <c r="Q148" s="5">
        <f t="shared" si="232"/>
        <v>0.1968306831326514</v>
      </c>
      <c r="R148" s="5">
        <f t="shared" si="233"/>
        <v>0</v>
      </c>
      <c r="S148" s="5">
        <f t="shared" si="234"/>
        <v>0</v>
      </c>
      <c r="T148" s="5">
        <f t="shared" si="235"/>
        <v>0</v>
      </c>
      <c r="U148" s="5">
        <f t="shared" si="236"/>
        <v>0</v>
      </c>
      <c r="V148" s="5">
        <f t="shared" si="237"/>
        <v>0</v>
      </c>
      <c r="W148" s="5">
        <f t="shared" si="238"/>
        <v>7.0386020568031865E-2</v>
      </c>
      <c r="X148" s="5">
        <f t="shared" si="239"/>
        <v>0</v>
      </c>
      <c r="Y148" s="5">
        <f t="shared" si="240"/>
        <v>0</v>
      </c>
      <c r="Z148" s="5">
        <f t="shared" si="241"/>
        <v>0</v>
      </c>
      <c r="AA148" s="5">
        <f t="shared" si="242"/>
        <v>0</v>
      </c>
      <c r="AB148" s="5">
        <f t="shared" si="243"/>
        <v>0</v>
      </c>
      <c r="AC148" s="5">
        <f t="shared" si="244"/>
        <v>0</v>
      </c>
      <c r="AD148" s="5">
        <f t="shared" si="245"/>
        <v>1.8877361290507964E-2</v>
      </c>
      <c r="AE148" s="5">
        <f t="shared" si="246"/>
        <v>0</v>
      </c>
      <c r="AF148" s="5">
        <f t="shared" si="247"/>
        <v>0</v>
      </c>
      <c r="AG148" s="5">
        <f t="shared" si="248"/>
        <v>0</v>
      </c>
      <c r="AH148" s="5">
        <f t="shared" si="249"/>
        <v>0</v>
      </c>
      <c r="AI148" s="5">
        <f t="shared" si="250"/>
        <v>0</v>
      </c>
      <c r="AJ148" s="5">
        <f t="shared" si="251"/>
        <v>0</v>
      </c>
      <c r="AK148" s="5">
        <f t="shared" si="252"/>
        <v>0</v>
      </c>
      <c r="AL148" s="5">
        <f t="shared" si="253"/>
        <v>0</v>
      </c>
      <c r="AM148" s="5">
        <f t="shared" si="254"/>
        <v>4.0502902868098092E-3</v>
      </c>
      <c r="AN148" s="5">
        <f t="shared" si="255"/>
        <v>0</v>
      </c>
      <c r="AO148" s="5">
        <f t="shared" si="256"/>
        <v>0</v>
      </c>
      <c r="AP148" s="5">
        <f t="shared" si="257"/>
        <v>0</v>
      </c>
      <c r="AQ148" s="5">
        <f t="shared" si="258"/>
        <v>0</v>
      </c>
      <c r="AR148" s="5">
        <f t="shared" si="259"/>
        <v>0</v>
      </c>
      <c r="AS148" s="5">
        <f t="shared" si="260"/>
        <v>0</v>
      </c>
      <c r="AT148" s="5">
        <f t="shared" si="261"/>
        <v>0</v>
      </c>
      <c r="AU148" s="5">
        <f t="shared" si="262"/>
        <v>0</v>
      </c>
      <c r="AV148" s="5">
        <f t="shared" si="263"/>
        <v>0</v>
      </c>
      <c r="AW148" s="5">
        <f t="shared" si="264"/>
        <v>0</v>
      </c>
      <c r="AX148" s="5">
        <f t="shared" si="265"/>
        <v>7.2418540365926185E-4</v>
      </c>
      <c r="AY148" s="5">
        <f t="shared" si="266"/>
        <v>0</v>
      </c>
      <c r="AZ148" s="5">
        <f t="shared" si="267"/>
        <v>0</v>
      </c>
      <c r="BA148" s="5">
        <f t="shared" si="268"/>
        <v>0</v>
      </c>
      <c r="BB148" s="5">
        <f t="shared" si="269"/>
        <v>0</v>
      </c>
      <c r="BC148" s="5">
        <f t="shared" si="270"/>
        <v>0</v>
      </c>
      <c r="BD148" s="5">
        <f t="shared" si="271"/>
        <v>0</v>
      </c>
      <c r="BE148" s="5">
        <f t="shared" si="272"/>
        <v>0</v>
      </c>
      <c r="BF148" s="5">
        <f t="shared" si="273"/>
        <v>0</v>
      </c>
      <c r="BG148" s="5">
        <f t="shared" si="274"/>
        <v>0</v>
      </c>
      <c r="BH148" s="5">
        <f t="shared" si="275"/>
        <v>0</v>
      </c>
      <c r="BI148" s="5">
        <f t="shared" si="276"/>
        <v>0</v>
      </c>
      <c r="BJ148" s="8">
        <f t="shared" si="277"/>
        <v>0.65781941634140584</v>
      </c>
      <c r="BK148" s="8">
        <f t="shared" si="278"/>
        <v>0.34205273030705907</v>
      </c>
      <c r="BL148" s="8">
        <f t="shared" si="279"/>
        <v>0</v>
      </c>
      <c r="BM148" s="8">
        <f t="shared" si="280"/>
        <v>9.4037857549008896E-2</v>
      </c>
      <c r="BN148" s="8">
        <f t="shared" si="281"/>
        <v>0.90583428909945596</v>
      </c>
    </row>
    <row r="149" spans="1:66" x14ac:dyDescent="0.25">
      <c r="A149" t="s">
        <v>89</v>
      </c>
      <c r="B149" t="s">
        <v>125</v>
      </c>
      <c r="C149" t="s">
        <v>122</v>
      </c>
      <c r="D149" s="7" t="s">
        <v>495</v>
      </c>
      <c r="E149">
        <f>VLOOKUP(A149,home!$A$2:$E$405,3,FALSE)</f>
        <v>1.3980999999999999</v>
      </c>
      <c r="F149">
        <f>VLOOKUP(B149,home!$B$2:$E$405,3,FALSE)</f>
        <v>1.1444000000000001</v>
      </c>
      <c r="G149">
        <f>VLOOKUP(C149,away!$B$2:$E$405,4,FALSE)</f>
        <v>1.2517</v>
      </c>
      <c r="H149">
        <f>VLOOKUP(A149,away!$A$2:$E$405,3,FALSE)</f>
        <v>1.1943999999999999</v>
      </c>
      <c r="I149">
        <f>VLOOKUP(C149,away!$B$2:$E$405,3,FALSE)</f>
        <v>0.83720000000000006</v>
      </c>
      <c r="J149">
        <f>VLOOKUP(B149,home!$B$2:$E$405,4,FALSE)</f>
        <v>0.66979999999999995</v>
      </c>
      <c r="K149" s="3">
        <f t="shared" si="226"/>
        <v>2.0027020255880004</v>
      </c>
      <c r="L149" s="3">
        <f t="shared" si="227"/>
        <v>0.66976763526399996</v>
      </c>
      <c r="M149" s="5">
        <f t="shared" si="228"/>
        <v>6.9081406818277374E-2</v>
      </c>
      <c r="N149" s="5">
        <f t="shared" si="229"/>
        <v>0.13834947336543277</v>
      </c>
      <c r="O149" s="5">
        <f t="shared" si="230"/>
        <v>4.6268490485388003E-2</v>
      </c>
      <c r="P149" s="5">
        <f t="shared" si="231"/>
        <v>9.266199961598566E-2</v>
      </c>
      <c r="Q149" s="5">
        <f t="shared" si="232"/>
        <v>0.13853638527399267</v>
      </c>
      <c r="R149" s="5">
        <f t="shared" si="233"/>
        <v>1.54945687298166E-2</v>
      </c>
      <c r="S149" s="5">
        <f t="shared" si="234"/>
        <v>3.107292746447515E-2</v>
      </c>
      <c r="T149" s="5">
        <f t="shared" si="235"/>
        <v>9.2787187162984508E-2</v>
      </c>
      <c r="U149" s="5">
        <f t="shared" si="236"/>
        <v>3.1031004180816193E-2</v>
      </c>
      <c r="V149" s="5">
        <f t="shared" si="237"/>
        <v>4.6310573204593874E-3</v>
      </c>
      <c r="W149" s="5">
        <f t="shared" si="238"/>
        <v>9.2482366468621596E-2</v>
      </c>
      <c r="X149" s="5">
        <f t="shared" si="239"/>
        <v>6.1941695893307329E-2</v>
      </c>
      <c r="Y149" s="5">
        <f t="shared" si="240"/>
        <v>2.0743271591351132E-2</v>
      </c>
      <c r="Z149" s="5">
        <f t="shared" si="241"/>
        <v>3.4592535525349291E-3</v>
      </c>
      <c r="AA149" s="5">
        <f t="shared" si="242"/>
        <v>6.9278540966841882E-3</v>
      </c>
      <c r="AB149" s="5">
        <f t="shared" si="243"/>
        <v>6.9372137162037753E-3</v>
      </c>
      <c r="AC149" s="5">
        <f t="shared" si="244"/>
        <v>3.8824034879136166E-4</v>
      </c>
      <c r="AD149" s="5">
        <f t="shared" si="245"/>
        <v>4.6303655664470068E-2</v>
      </c>
      <c r="AE149" s="5">
        <f t="shared" si="246"/>
        <v>3.1012689958470639E-2</v>
      </c>
      <c r="AF149" s="5">
        <f t="shared" si="247"/>
        <v>1.0385648008330237E-2</v>
      </c>
      <c r="AG149" s="5">
        <f t="shared" si="248"/>
        <v>2.3186569690745386E-3</v>
      </c>
      <c r="AH149" s="5">
        <f t="shared" si="249"/>
        <v>5.7922401791497737E-4</v>
      </c>
      <c r="AI149" s="5">
        <f t="shared" si="250"/>
        <v>1.1600131139475453E-3</v>
      </c>
      <c r="AJ149" s="5">
        <f t="shared" si="251"/>
        <v>1.1615803065056964E-3</v>
      </c>
      <c r="AK149" s="5">
        <f t="shared" si="252"/>
        <v>7.7543307757402963E-4</v>
      </c>
      <c r="AL149" s="5">
        <f t="shared" si="253"/>
        <v>2.0830570023132231E-5</v>
      </c>
      <c r="AM149" s="5">
        <f t="shared" si="254"/>
        <v>1.8546484998272685E-2</v>
      </c>
      <c r="AN149" s="5">
        <f t="shared" si="255"/>
        <v>1.2421835399752347E-2</v>
      </c>
      <c r="AO149" s="5">
        <f t="shared" si="256"/>
        <v>4.159871660665386E-3</v>
      </c>
      <c r="AP149" s="5">
        <f t="shared" si="257"/>
        <v>9.2871580172186163E-4</v>
      </c>
      <c r="AQ149" s="5">
        <f t="shared" si="258"/>
        <v>1.5550594658789022E-4</v>
      </c>
      <c r="AR149" s="5">
        <f t="shared" si="259"/>
        <v>7.7589100153405445E-5</v>
      </c>
      <c r="AS149" s="5">
        <f t="shared" si="260"/>
        <v>1.5538784804077532E-4</v>
      </c>
      <c r="AT149" s="5">
        <f t="shared" si="261"/>
        <v>1.5559777901151057E-4</v>
      </c>
      <c r="AU149" s="5">
        <f t="shared" si="262"/>
        <v>1.0387199573444876E-4</v>
      </c>
      <c r="AV149" s="5">
        <f t="shared" si="263"/>
        <v>5.2006164064812181E-5</v>
      </c>
      <c r="AW149" s="5">
        <f t="shared" si="264"/>
        <v>7.7613835955155216E-7</v>
      </c>
      <c r="AX149" s="5">
        <f t="shared" si="265"/>
        <v>6.1905138455963689E-3</v>
      </c>
      <c r="AY149" s="5">
        <f t="shared" si="266"/>
        <v>4.1462058194341308E-3</v>
      </c>
      <c r="AZ149" s="5">
        <f t="shared" si="267"/>
        <v>1.3884972335001162E-3</v>
      </c>
      <c r="BA149" s="5">
        <f t="shared" si="268"/>
        <v>3.0999016955065976E-4</v>
      </c>
      <c r="BB149" s="5">
        <f t="shared" si="269"/>
        <v>5.1905345703757923E-5</v>
      </c>
      <c r="BC149" s="5">
        <f t="shared" si="270"/>
        <v>6.9529041299132743E-6</v>
      </c>
      <c r="BD149" s="5">
        <f t="shared" si="271"/>
        <v>8.6611113553346709E-6</v>
      </c>
      <c r="BE149" s="5">
        <f t="shared" si="272"/>
        <v>1.7345625255171972E-5</v>
      </c>
      <c r="BF149" s="5">
        <f t="shared" si="273"/>
        <v>1.7369059416811646E-5</v>
      </c>
      <c r="BG149" s="5">
        <f t="shared" si="274"/>
        <v>1.1595016825535672E-5</v>
      </c>
      <c r="BH149" s="5">
        <f t="shared" si="275"/>
        <v>5.8053409208068111E-6</v>
      </c>
      <c r="BI149" s="5">
        <f t="shared" si="276"/>
        <v>2.3252736042657396E-6</v>
      </c>
      <c r="BJ149" s="8">
        <f t="shared" si="277"/>
        <v>0.6831675094809504</v>
      </c>
      <c r="BK149" s="8">
        <f t="shared" si="278"/>
        <v>0.2020026679574462</v>
      </c>
      <c r="BL149" s="8">
        <f t="shared" si="279"/>
        <v>0.11094293603923386</v>
      </c>
      <c r="BM149" s="8">
        <f t="shared" si="280"/>
        <v>0.49503461306019786</v>
      </c>
      <c r="BN149" s="8">
        <f t="shared" si="281"/>
        <v>0.50039232428889302</v>
      </c>
    </row>
    <row r="150" spans="1:66" x14ac:dyDescent="0.25">
      <c r="A150" t="s">
        <v>89</v>
      </c>
      <c r="B150" t="s">
        <v>98</v>
      </c>
      <c r="C150" t="s">
        <v>106</v>
      </c>
      <c r="D150" s="7" t="s">
        <v>495</v>
      </c>
      <c r="E150">
        <f>VLOOKUP(A150,home!$A$2:$E$405,3,FALSE)</f>
        <v>1.3980999999999999</v>
      </c>
      <c r="F150">
        <f>VLOOKUP(B150,home!$B$2:$E$405,3,FALSE)</f>
        <v>0.57220000000000004</v>
      </c>
      <c r="G150">
        <f>VLOOKUP(C150,away!$B$2:$E$405,4,FALSE)</f>
        <v>1.5736000000000001</v>
      </c>
      <c r="H150">
        <f>VLOOKUP(A150,away!$A$2:$E$405,3,FALSE)</f>
        <v>1.1943999999999999</v>
      </c>
      <c r="I150">
        <f>VLOOKUP(C150,away!$B$2:$E$405,3,FALSE)</f>
        <v>1.6745000000000001</v>
      </c>
      <c r="J150">
        <f>VLOOKUP(B150,home!$B$2:$E$405,4,FALSE)</f>
        <v>0.50229999999999997</v>
      </c>
      <c r="K150" s="3">
        <f t="shared" si="226"/>
        <v>1.2588687015520001</v>
      </c>
      <c r="L150" s="3">
        <f t="shared" si="227"/>
        <v>1.0046114524399998</v>
      </c>
      <c r="M150" s="5">
        <f t="shared" si="228"/>
        <v>0.10398796018523462</v>
      </c>
      <c r="N150" s="5">
        <f t="shared" si="229"/>
        <v>0.13090718841542739</v>
      </c>
      <c r="O150" s="5">
        <f t="shared" si="230"/>
        <v>0.10446749571796142</v>
      </c>
      <c r="P150" s="5">
        <f t="shared" si="231"/>
        <v>0.13151086068885923</v>
      </c>
      <c r="Q150" s="5">
        <f t="shared" si="232"/>
        <v>8.2397481152176072E-2</v>
      </c>
      <c r="R150" s="5">
        <f t="shared" si="233"/>
        <v>5.2474621302995336E-2</v>
      </c>
      <c r="S150" s="5">
        <f t="shared" si="234"/>
        <v>4.1579588753151382E-2</v>
      </c>
      <c r="T150" s="5">
        <f t="shared" si="235"/>
        <v>8.2777453217685107E-2</v>
      </c>
      <c r="U150" s="5">
        <f t="shared" si="236"/>
        <v>6.6058658384134661E-2</v>
      </c>
      <c r="V150" s="5">
        <f t="shared" si="237"/>
        <v>5.8427356977729383E-3</v>
      </c>
      <c r="W150" s="5">
        <f t="shared" si="238"/>
        <v>3.4575870036398441E-2</v>
      </c>
      <c r="X150" s="5">
        <f t="shared" si="239"/>
        <v>3.4735315016642905E-2</v>
      </c>
      <c r="Y150" s="5">
        <f t="shared" si="240"/>
        <v>1.7447747634915283E-2</v>
      </c>
      <c r="Z150" s="5">
        <f t="shared" si="241"/>
        <v>1.7572201841147037E-2</v>
      </c>
      <c r="AA150" s="5">
        <f t="shared" si="242"/>
        <v>2.2121094915174434E-2</v>
      </c>
      <c r="AB150" s="5">
        <f t="shared" si="243"/>
        <v>1.39237770163871E-2</v>
      </c>
      <c r="AC150" s="5">
        <f t="shared" si="244"/>
        <v>4.6182221421530074E-4</v>
      </c>
      <c r="AD150" s="5">
        <f t="shared" si="245"/>
        <v>1.08816201544379E-2</v>
      </c>
      <c r="AE150" s="5">
        <f t="shared" si="246"/>
        <v>1.0931800228250233E-2</v>
      </c>
      <c r="AF150" s="5">
        <f t="shared" si="247"/>
        <v>5.4911058525431945E-3</v>
      </c>
      <c r="AG150" s="5">
        <f t="shared" si="248"/>
        <v>1.8388092753417343E-3</v>
      </c>
      <c r="AH150" s="5">
        <f t="shared" si="249"/>
        <v>4.4133088035508902E-3</v>
      </c>
      <c r="AI150" s="5">
        <f t="shared" si="250"/>
        <v>5.5557763230741205E-3</v>
      </c>
      <c r="AJ150" s="5">
        <f t="shared" si="251"/>
        <v>3.4969964629708327E-3</v>
      </c>
      <c r="AK150" s="5">
        <f t="shared" si="252"/>
        <v>1.4674197988906769E-3</v>
      </c>
      <c r="AL150" s="5">
        <f t="shared" si="253"/>
        <v>2.336218030183564E-5</v>
      </c>
      <c r="AM150" s="5">
        <f t="shared" si="254"/>
        <v>2.7397062069198621E-3</v>
      </c>
      <c r="AN150" s="5">
        <f t="shared" si="255"/>
        <v>2.7523402317926452E-3</v>
      </c>
      <c r="AO150" s="5">
        <f t="shared" si="256"/>
        <v>1.3825162589351275E-3</v>
      </c>
      <c r="AP150" s="5">
        <f t="shared" si="257"/>
        <v>4.6296388897024452E-4</v>
      </c>
      <c r="AQ150" s="5">
        <f t="shared" si="258"/>
        <v>1.1627470623141702E-4</v>
      </c>
      <c r="AR150" s="5">
        <f t="shared" si="259"/>
        <v>8.867321134402999E-4</v>
      </c>
      <c r="AS150" s="5">
        <f t="shared" si="260"/>
        <v>1.1162793042710512E-3</v>
      </c>
      <c r="AT150" s="5">
        <f t="shared" si="261"/>
        <v>7.0262453916853426E-4</v>
      </c>
      <c r="AU150" s="5">
        <f t="shared" si="262"/>
        <v>2.9483734710055516E-4</v>
      </c>
      <c r="AV150" s="5">
        <f t="shared" si="263"/>
        <v>9.2790377078378041E-5</v>
      </c>
      <c r="AW150" s="5">
        <f t="shared" si="264"/>
        <v>8.2070944494970064E-7</v>
      </c>
      <c r="AX150" s="5">
        <f t="shared" si="265"/>
        <v>5.7482173255652704E-4</v>
      </c>
      <c r="AY150" s="5">
        <f t="shared" si="266"/>
        <v>5.7747249563768973E-4</v>
      </c>
      <c r="AZ150" s="5">
        <f t="shared" si="267"/>
        <v>2.9006774129336548E-4</v>
      </c>
      <c r="BA150" s="5">
        <f t="shared" si="268"/>
        <v>9.7135124962239352E-5</v>
      </c>
      <c r="BB150" s="5">
        <f t="shared" si="269"/>
        <v>2.4395764742814036E-5</v>
      </c>
      <c r="BC150" s="5">
        <f t="shared" si="270"/>
        <v>4.901652930332591E-6</v>
      </c>
      <c r="BD150" s="5">
        <f t="shared" si="271"/>
        <v>1.48470206068075E-4</v>
      </c>
      <c r="BE150" s="5">
        <f t="shared" si="272"/>
        <v>1.8690449553207544E-4</v>
      </c>
      <c r="BF150" s="5">
        <f t="shared" si="273"/>
        <v>1.1764410980234774E-4</v>
      </c>
      <c r="BG150" s="5">
        <f t="shared" si="274"/>
        <v>4.9366162584040823E-5</v>
      </c>
      <c r="BH150" s="5">
        <f t="shared" si="275"/>
        <v>1.5536379248194096E-5</v>
      </c>
      <c r="BI150" s="5">
        <f t="shared" si="276"/>
        <v>3.9116523141987078E-6</v>
      </c>
      <c r="BJ150" s="8">
        <f t="shared" si="277"/>
        <v>0.42100698678879062</v>
      </c>
      <c r="BK150" s="8">
        <f t="shared" si="278"/>
        <v>0.283983802215173</v>
      </c>
      <c r="BL150" s="8">
        <f t="shared" si="279"/>
        <v>0.27759424541174738</v>
      </c>
      <c r="BM150" s="8">
        <f t="shared" si="280"/>
        <v>0.39383497700801129</v>
      </c>
      <c r="BN150" s="8">
        <f t="shared" si="281"/>
        <v>0.60574560746265405</v>
      </c>
    </row>
    <row r="151" spans="1:66" x14ac:dyDescent="0.25">
      <c r="A151" t="s">
        <v>89</v>
      </c>
      <c r="B151" t="s">
        <v>121</v>
      </c>
      <c r="C151" t="s">
        <v>97</v>
      </c>
      <c r="D151" s="7" t="s">
        <v>495</v>
      </c>
      <c r="E151">
        <f>VLOOKUP(A151,home!$A$2:$E$405,3,FALSE)</f>
        <v>1.3980999999999999</v>
      </c>
      <c r="F151">
        <f>VLOOKUP(B151,home!$B$2:$E$405,3,FALSE)</f>
        <v>0.57220000000000004</v>
      </c>
      <c r="G151">
        <f>VLOOKUP(C151,away!$B$2:$E$405,4,FALSE)</f>
        <v>0.42920000000000003</v>
      </c>
      <c r="H151">
        <f>VLOOKUP(A151,away!$A$2:$E$405,3,FALSE)</f>
        <v>1.1943999999999999</v>
      </c>
      <c r="I151">
        <f>VLOOKUP(C151,away!$B$2:$E$405,3,FALSE)</f>
        <v>1.6745000000000001</v>
      </c>
      <c r="J151">
        <f>VLOOKUP(B151,home!$B$2:$E$405,4,FALSE)</f>
        <v>1.6745000000000001</v>
      </c>
      <c r="K151" s="3">
        <f t="shared" si="226"/>
        <v>0.34335691834400006</v>
      </c>
      <c r="L151" s="3">
        <f t="shared" si="227"/>
        <v>3.3490381786000003</v>
      </c>
      <c r="M151" s="5">
        <f t="shared" si="228"/>
        <v>2.4912263245161909E-2</v>
      </c>
      <c r="N151" s="5">
        <f t="shared" si="229"/>
        <v>8.5537979368332899E-3</v>
      </c>
      <c r="O151" s="5">
        <f t="shared" si="230"/>
        <v>8.343212072338077E-2</v>
      </c>
      <c r="P151" s="5">
        <f t="shared" si="231"/>
        <v>2.8646995862484599E-2</v>
      </c>
      <c r="Q151" s="5">
        <f t="shared" si="232"/>
        <v>1.4685028498641721E-3</v>
      </c>
      <c r="R151" s="5">
        <f t="shared" si="233"/>
        <v>0.13970867881208324</v>
      </c>
      <c r="S151" s="5">
        <f t="shared" si="234"/>
        <v>8.2354056300423112E-3</v>
      </c>
      <c r="T151" s="5">
        <f t="shared" si="235"/>
        <v>4.9180721095780167E-3</v>
      </c>
      <c r="U151" s="5">
        <f t="shared" si="236"/>
        <v>4.7969941422828594E-2</v>
      </c>
      <c r="V151" s="5">
        <f t="shared" si="237"/>
        <v>1.0522244436985215E-3</v>
      </c>
      <c r="W151" s="5">
        <f t="shared" si="238"/>
        <v>1.6807353770291461E-4</v>
      </c>
      <c r="X151" s="5">
        <f t="shared" si="239"/>
        <v>5.6288469457942754E-4</v>
      </c>
      <c r="Y151" s="5">
        <f t="shared" si="240"/>
        <v>9.4256116614805188E-4</v>
      </c>
      <c r="Z151" s="5">
        <f t="shared" si="241"/>
        <v>0.15596323307447729</v>
      </c>
      <c r="AA151" s="5">
        <f t="shared" si="242"/>
        <v>5.3551055083419535E-2</v>
      </c>
      <c r="AB151" s="5">
        <f t="shared" si="243"/>
        <v>9.1935626237563649E-3</v>
      </c>
      <c r="AC151" s="5">
        <f t="shared" si="244"/>
        <v>7.5623070123131671E-5</v>
      </c>
      <c r="AD151" s="5">
        <f t="shared" si="245"/>
        <v>1.4427302990211718E-5</v>
      </c>
      <c r="AE151" s="5">
        <f t="shared" si="246"/>
        <v>4.8317588528448989E-5</v>
      </c>
      <c r="AF151" s="5">
        <f t="shared" si="247"/>
        <v>8.0908724339830539E-5</v>
      </c>
      <c r="AG151" s="5">
        <f t="shared" si="248"/>
        <v>9.0322135598638553E-5</v>
      </c>
      <c r="AH151" s="5">
        <f t="shared" si="249"/>
        <v>0.13058170550607867</v>
      </c>
      <c r="AI151" s="5">
        <f t="shared" si="250"/>
        <v>4.4836131994670916E-2</v>
      </c>
      <c r="AJ151" s="5">
        <f t="shared" si="251"/>
        <v>7.6973980560775153E-3</v>
      </c>
      <c r="AK151" s="5">
        <f t="shared" si="252"/>
        <v>8.8098495860062381E-4</v>
      </c>
      <c r="AL151" s="5">
        <f t="shared" si="253"/>
        <v>3.4784054031645775E-6</v>
      </c>
      <c r="AM151" s="5">
        <f t="shared" si="254"/>
        <v>9.9074285894685528E-7</v>
      </c>
      <c r="AN151" s="5">
        <f t="shared" si="255"/>
        <v>3.3180356597883328E-6</v>
      </c>
      <c r="AO151" s="5">
        <f t="shared" si="256"/>
        <v>5.5561140512936844E-6</v>
      </c>
      <c r="AP151" s="5">
        <f t="shared" si="257"/>
        <v>6.2025460274794915E-6</v>
      </c>
      <c r="AQ151" s="5">
        <f t="shared" si="258"/>
        <v>5.1931408626381458E-6</v>
      </c>
      <c r="AR151" s="5">
        <f t="shared" si="259"/>
        <v>8.746462343331185E-2</v>
      </c>
      <c r="AS151" s="5">
        <f t="shared" si="260"/>
        <v>3.0031583566180367E-2</v>
      </c>
      <c r="AT151" s="5">
        <f t="shared" si="261"/>
        <v>5.1557759931370037E-3</v>
      </c>
      <c r="AU151" s="5">
        <f t="shared" si="262"/>
        <v>5.9009045222516588E-4</v>
      </c>
      <c r="AV151" s="5">
        <f t="shared" si="263"/>
        <v>5.0652909805062589E-5</v>
      </c>
      <c r="AW151" s="5">
        <f t="shared" si="264"/>
        <v>1.1110755665000473E-7</v>
      </c>
      <c r="AX151" s="5">
        <f t="shared" si="265"/>
        <v>5.6696402486552695E-8</v>
      </c>
      <c r="AY151" s="5">
        <f t="shared" si="266"/>
        <v>1.8987841651673692E-7</v>
      </c>
      <c r="AZ151" s="5">
        <f t="shared" si="267"/>
        <v>3.1795503310333247E-7</v>
      </c>
      <c r="BA151" s="5">
        <f t="shared" si="268"/>
        <v>3.5494784831369586E-7</v>
      </c>
      <c r="BB151" s="5">
        <f t="shared" si="269"/>
        <v>2.971834738536223E-7</v>
      </c>
      <c r="BC151" s="5">
        <f t="shared" si="270"/>
        <v>1.9905575999695117E-7</v>
      </c>
      <c r="BD151" s="5">
        <f t="shared" si="271"/>
        <v>4.8820393859172286E-2</v>
      </c>
      <c r="BE151" s="5">
        <f t="shared" si="272"/>
        <v>1.676281998782574E-2</v>
      </c>
      <c r="BF151" s="5">
        <f t="shared" si="273"/>
        <v>2.8778151068875272E-3</v>
      </c>
      <c r="BG151" s="5">
        <f t="shared" si="274"/>
        <v>3.2937257555490341E-4</v>
      </c>
      <c r="BH151" s="5">
        <f t="shared" si="275"/>
        <v>2.8273088132389494E-5</v>
      </c>
      <c r="BI151" s="5">
        <f t="shared" si="276"/>
        <v>1.9415520826411165E-6</v>
      </c>
      <c r="BJ151" s="8">
        <f t="shared" si="277"/>
        <v>1.6870544342557425E-2</v>
      </c>
      <c r="BK151" s="8">
        <f t="shared" si="278"/>
        <v>6.2926180535330153E-2</v>
      </c>
      <c r="BL151" s="8">
        <f t="shared" si="279"/>
        <v>0.70996492170521108</v>
      </c>
      <c r="BM151" s="8">
        <f t="shared" si="280"/>
        <v>0.65900244145690801</v>
      </c>
      <c r="BN151" s="8">
        <f t="shared" si="281"/>
        <v>0.28672235942980795</v>
      </c>
    </row>
    <row r="152" spans="1:66" x14ac:dyDescent="0.25">
      <c r="A152" t="s">
        <v>89</v>
      </c>
      <c r="B152" t="s">
        <v>105</v>
      </c>
      <c r="C152" t="s">
        <v>349</v>
      </c>
      <c r="D152" s="7" t="s">
        <v>495</v>
      </c>
      <c r="E152">
        <f>VLOOKUP(A152,home!$A$2:$E$405,3,FALSE)</f>
        <v>1.3980999999999999</v>
      </c>
      <c r="F152">
        <f>VLOOKUP(B152,home!$B$2:$E$405,3,FALSE)</f>
        <v>0.53639999999999999</v>
      </c>
      <c r="G152">
        <f>VLOOKUP(C152,away!$B$2:$E$405,4,FALSE)</f>
        <v>0.35759999999999997</v>
      </c>
      <c r="H152">
        <f>VLOOKUP(A152,away!$A$2:$E$405,3,FALSE)</f>
        <v>1.1943999999999999</v>
      </c>
      <c r="I152">
        <f>VLOOKUP(C152,away!$B$2:$E$405,3,FALSE)</f>
        <v>1.2559</v>
      </c>
      <c r="J152">
        <f>VLOOKUP(B152,home!$B$2:$E$405,4,FALSE)</f>
        <v>1.0466</v>
      </c>
      <c r="K152" s="3">
        <f t="shared" si="226"/>
        <v>0.26817884438399997</v>
      </c>
      <c r="L152" s="3">
        <f t="shared" si="227"/>
        <v>1.569949148336</v>
      </c>
      <c r="M152" s="5">
        <f t="shared" si="228"/>
        <v>0.15911501193930078</v>
      </c>
      <c r="N152" s="5">
        <f t="shared" si="229"/>
        <v>4.2671280026028033E-2</v>
      </c>
      <c r="O152" s="5">
        <f t="shared" si="230"/>
        <v>0.24980247748157777</v>
      </c>
      <c r="P152" s="5">
        <f t="shared" si="231"/>
        <v>6.6991739735269687E-2</v>
      </c>
      <c r="Q152" s="5">
        <f t="shared" si="232"/>
        <v>5.7217672828831292E-3</v>
      </c>
      <c r="R152" s="5">
        <f t="shared" si="233"/>
        <v>0.19608859338721291</v>
      </c>
      <c r="S152" s="5">
        <f t="shared" si="234"/>
        <v>7.0513352858091001E-3</v>
      </c>
      <c r="T152" s="5">
        <f t="shared" si="235"/>
        <v>8.9828836727391583E-3</v>
      </c>
      <c r="U152" s="5">
        <f t="shared" si="236"/>
        <v>5.2586812371466805E-2</v>
      </c>
      <c r="V152" s="5">
        <f t="shared" si="237"/>
        <v>3.2986706526558918E-4</v>
      </c>
      <c r="W152" s="5">
        <f t="shared" si="238"/>
        <v>5.1148564591925905E-4</v>
      </c>
      <c r="X152" s="5">
        <f t="shared" si="239"/>
        <v>8.0300645419702959E-4</v>
      </c>
      <c r="Y152" s="5">
        <f t="shared" si="240"/>
        <v>6.3033964943746891E-4</v>
      </c>
      <c r="Z152" s="5">
        <f t="shared" si="241"/>
        <v>0.10261637339555307</v>
      </c>
      <c r="AA152" s="5">
        <f t="shared" si="242"/>
        <v>2.7519540432096458E-2</v>
      </c>
      <c r="AB152" s="5">
        <f t="shared" si="243"/>
        <v>3.6900792755291956E-3</v>
      </c>
      <c r="AC152" s="5">
        <f t="shared" si="244"/>
        <v>8.6801868638028176E-6</v>
      </c>
      <c r="AD152" s="5">
        <f t="shared" si="245"/>
        <v>3.4292407360407664E-5</v>
      </c>
      <c r="AE152" s="5">
        <f t="shared" si="246"/>
        <v>5.3837335729863194E-5</v>
      </c>
      <c r="AF152" s="5">
        <f t="shared" si="247"/>
        <v>4.226093968888901E-5</v>
      </c>
      <c r="AG152" s="5">
        <f t="shared" si="248"/>
        <v>2.2115842090816796E-5</v>
      </c>
      <c r="AH152" s="5">
        <f t="shared" si="249"/>
        <v>4.0275622004419358E-2</v>
      </c>
      <c r="AI152" s="5">
        <f t="shared" si="250"/>
        <v>1.0801069765991983E-2</v>
      </c>
      <c r="AJ152" s="5">
        <f t="shared" si="251"/>
        <v>1.4483092039773455E-3</v>
      </c>
      <c r="AK152" s="5">
        <f t="shared" si="252"/>
        <v>1.2946862954445179E-4</v>
      </c>
      <c r="AL152" s="5">
        <f t="shared" si="253"/>
        <v>1.461837728938402E-7</v>
      </c>
      <c r="AM152" s="5">
        <f t="shared" si="254"/>
        <v>1.8392996354119013E-6</v>
      </c>
      <c r="AN152" s="5">
        <f t="shared" si="255"/>
        <v>2.8876068961496302E-6</v>
      </c>
      <c r="AO152" s="5">
        <f t="shared" si="256"/>
        <v>2.2666979936696359E-6</v>
      </c>
      <c r="AP152" s="5">
        <f t="shared" si="257"/>
        <v>1.1862001948988553E-6</v>
      </c>
      <c r="AQ152" s="5">
        <f t="shared" si="258"/>
        <v>4.6556849643436358E-7</v>
      </c>
      <c r="AR152" s="5">
        <f t="shared" si="259"/>
        <v>1.2646135692908164E-2</v>
      </c>
      <c r="AS152" s="5">
        <f t="shared" si="260"/>
        <v>3.3914260560473659E-3</v>
      </c>
      <c r="AT152" s="5">
        <f t="shared" si="261"/>
        <v>4.5475436026228461E-4</v>
      </c>
      <c r="AU152" s="5">
        <f t="shared" si="262"/>
        <v>4.0651832937908229E-5</v>
      </c>
      <c r="AV152" s="5">
        <f t="shared" si="263"/>
        <v>2.7254903948449133E-6</v>
      </c>
      <c r="AW152" s="5">
        <f t="shared" si="264"/>
        <v>1.7096482509840451E-9</v>
      </c>
      <c r="AX152" s="5">
        <f t="shared" si="265"/>
        <v>8.22102084501126E-8</v>
      </c>
      <c r="AY152" s="5">
        <f t="shared" si="266"/>
        <v>1.2906584674077933E-7</v>
      </c>
      <c r="AZ152" s="5">
        <f t="shared" si="267"/>
        <v>1.013134080849756E-7</v>
      </c>
      <c r="BA152" s="5">
        <f t="shared" si="268"/>
        <v>5.3018966246008374E-8</v>
      </c>
      <c r="BB152" s="5">
        <f t="shared" si="269"/>
        <v>2.0809270225893984E-8</v>
      </c>
      <c r="BC152" s="5">
        <f t="shared" si="270"/>
        <v>6.5338992137271873E-9</v>
      </c>
      <c r="BD152" s="5">
        <f t="shared" si="271"/>
        <v>3.3089649934704484E-3</v>
      </c>
      <c r="BE152" s="5">
        <f t="shared" si="272"/>
        <v>8.8739440805601477E-4</v>
      </c>
      <c r="BF152" s="5">
        <f t="shared" si="273"/>
        <v>1.1899020343264287E-4</v>
      </c>
      <c r="BG152" s="5">
        <f t="shared" si="274"/>
        <v>1.0636885083194411E-5</v>
      </c>
      <c r="BH152" s="5">
        <f t="shared" si="275"/>
        <v>7.1314688736412098E-7</v>
      </c>
      <c r="BI152" s="5">
        <f t="shared" si="276"/>
        <v>3.8250181625871331E-8</v>
      </c>
      <c r="BJ152" s="8">
        <f t="shared" si="277"/>
        <v>5.9482307580889585E-2</v>
      </c>
      <c r="BK152" s="8">
        <f t="shared" si="278"/>
        <v>0.23349690946212856</v>
      </c>
      <c r="BL152" s="8">
        <f t="shared" si="279"/>
        <v>0.60320440387147789</v>
      </c>
      <c r="BM152" s="8">
        <f t="shared" si="280"/>
        <v>0.27840899710157874</v>
      </c>
      <c r="BN152" s="8">
        <f t="shared" si="281"/>
        <v>0.7203908698522723</v>
      </c>
    </row>
    <row r="153" spans="1:66" x14ac:dyDescent="0.25">
      <c r="A153" t="s">
        <v>89</v>
      </c>
      <c r="B153" t="s">
        <v>103</v>
      </c>
      <c r="C153" t="s">
        <v>120</v>
      </c>
      <c r="D153" s="7" t="s">
        <v>495</v>
      </c>
      <c r="E153">
        <f>VLOOKUP(A153,home!$A$2:$E$405,3,FALSE)</f>
        <v>1.3980999999999999</v>
      </c>
      <c r="F153">
        <f>VLOOKUP(B153,home!$B$2:$E$405,3,FALSE)</f>
        <v>0.85829999999999995</v>
      </c>
      <c r="G153">
        <f>VLOOKUP(C153,away!$B$2:$E$405,4,FALSE)</f>
        <v>1.4305000000000001</v>
      </c>
      <c r="H153">
        <f>VLOOKUP(A153,away!$A$2:$E$405,3,FALSE)</f>
        <v>1.1943999999999999</v>
      </c>
      <c r="I153">
        <f>VLOOKUP(C153,away!$B$2:$E$405,3,FALSE)</f>
        <v>0.62790000000000001</v>
      </c>
      <c r="J153">
        <f>VLOOKUP(B153,home!$B$2:$E$405,4,FALSE)</f>
        <v>1.0046999999999999</v>
      </c>
      <c r="K153" s="3">
        <f t="shared" si="226"/>
        <v>1.7165845935149999</v>
      </c>
      <c r="L153" s="3">
        <f t="shared" si="227"/>
        <v>0.75348858967199994</v>
      </c>
      <c r="M153" s="5">
        <f t="shared" si="228"/>
        <v>8.4578669038514423E-2</v>
      </c>
      <c r="N153" s="5">
        <f t="shared" si="229"/>
        <v>0.14518644021151797</v>
      </c>
      <c r="O153" s="5">
        <f t="shared" si="230"/>
        <v>6.3729062050165083E-2</v>
      </c>
      <c r="P153" s="5">
        <f t="shared" si="231"/>
        <v>0.10939632607447482</v>
      </c>
      <c r="Q153" s="5">
        <f t="shared" si="232"/>
        <v>0.12461240322718925</v>
      </c>
      <c r="R153" s="5">
        <f t="shared" si="233"/>
        <v>2.4009560542649126E-2</v>
      </c>
      <c r="S153" s="5">
        <f t="shared" si="234"/>
        <v>3.5374037847365453E-2</v>
      </c>
      <c r="T153" s="5">
        <f t="shared" si="235"/>
        <v>9.3894023963293397E-2</v>
      </c>
      <c r="U153" s="5">
        <f t="shared" si="236"/>
        <v>4.1214441724577132E-2</v>
      </c>
      <c r="V153" s="5">
        <f t="shared" si="237"/>
        <v>5.0837480299738272E-3</v>
      </c>
      <c r="W153" s="5">
        <f t="shared" si="238"/>
        <v>7.1302577180223967E-2</v>
      </c>
      <c r="X153" s="5">
        <f t="shared" si="239"/>
        <v>5.3725678319505886E-2</v>
      </c>
      <c r="Y153" s="5">
        <f t="shared" si="240"/>
        <v>2.0240842793068016E-2</v>
      </c>
      <c r="Z153" s="5">
        <f t="shared" si="241"/>
        <v>6.0303099706417295E-3</v>
      </c>
      <c r="AA153" s="5">
        <f t="shared" si="242"/>
        <v>1.0351537189723483E-2</v>
      </c>
      <c r="AB153" s="5">
        <f t="shared" si="243"/>
        <v>8.884644629538448E-3</v>
      </c>
      <c r="AC153" s="5">
        <f t="shared" si="244"/>
        <v>4.1096602982886547E-4</v>
      </c>
      <c r="AD153" s="5">
        <f t="shared" si="245"/>
        <v>3.0599226366371659E-2</v>
      </c>
      <c r="AE153" s="5">
        <f t="shared" si="246"/>
        <v>2.3056167919851656E-2</v>
      </c>
      <c r="AF153" s="5">
        <f t="shared" si="247"/>
        <v>8.6862797245849162E-3</v>
      </c>
      <c r="AG153" s="5">
        <f t="shared" si="248"/>
        <v>2.1816708863913255E-3</v>
      </c>
      <c r="AH153" s="5">
        <f t="shared" si="249"/>
        <v>1.1359424387659591E-3</v>
      </c>
      <c r="AI153" s="5">
        <f t="shared" si="250"/>
        <v>1.9499412895055013E-3</v>
      </c>
      <c r="AJ153" s="5">
        <f t="shared" si="251"/>
        <v>1.6736195879119586E-3</v>
      </c>
      <c r="AK153" s="5">
        <f t="shared" si="252"/>
        <v>9.5763653333819695E-4</v>
      </c>
      <c r="AL153" s="5">
        <f t="shared" si="253"/>
        <v>2.1262180791338027E-5</v>
      </c>
      <c r="AM153" s="5">
        <f t="shared" si="254"/>
        <v>1.0505232110798315E-2</v>
      </c>
      <c r="AN153" s="5">
        <f t="shared" si="255"/>
        <v>7.9155725273424293E-3</v>
      </c>
      <c r="AO153" s="5">
        <f t="shared" si="256"/>
        <v>2.9821467900368378E-3</v>
      </c>
      <c r="AP153" s="5">
        <f t="shared" si="257"/>
        <v>7.4900452633991279E-4</v>
      </c>
      <c r="AQ153" s="5">
        <f t="shared" si="258"/>
        <v>1.4109159105245132E-4</v>
      </c>
      <c r="AR153" s="5">
        <f t="shared" si="259"/>
        <v>1.7118393322686695E-4</v>
      </c>
      <c r="AS153" s="5">
        <f t="shared" si="260"/>
        <v>2.9385170243454025E-4</v>
      </c>
      <c r="AT153" s="5">
        <f t="shared" si="261"/>
        <v>2.5221065258864312E-4</v>
      </c>
      <c r="AU153" s="5">
        <f t="shared" si="262"/>
        <v>1.4431364018467627E-4</v>
      </c>
      <c r="AV153" s="5">
        <f t="shared" si="263"/>
        <v>6.1931642843770593E-5</v>
      </c>
      <c r="AW153" s="5">
        <f t="shared" si="264"/>
        <v>7.6391879672680827E-7</v>
      </c>
      <c r="AX153" s="5">
        <f t="shared" si="265"/>
        <v>3.0055199321159074E-3</v>
      </c>
      <c r="AY153" s="5">
        <f t="shared" si="266"/>
        <v>2.2646249748811001E-3</v>
      </c>
      <c r="AZ153" s="5">
        <f t="shared" si="267"/>
        <v>8.5318453922957418E-4</v>
      </c>
      <c r="BA153" s="5">
        <f t="shared" si="268"/>
        <v>2.1428827173134896E-4</v>
      </c>
      <c r="BB153" s="5">
        <f t="shared" si="269"/>
        <v>4.0365941912526109E-5</v>
      </c>
      <c r="BC153" s="5">
        <f t="shared" si="270"/>
        <v>6.0830553284902347E-6</v>
      </c>
      <c r="BD153" s="5">
        <f t="shared" si="271"/>
        <v>2.1497523403602954E-5</v>
      </c>
      <c r="BE153" s="5">
        <f t="shared" si="272"/>
        <v>3.6902317473352972E-5</v>
      </c>
      <c r="BF153" s="5">
        <f t="shared" si="273"/>
        <v>3.1672974819878557E-5</v>
      </c>
      <c r="BG153" s="5">
        <f t="shared" si="274"/>
        <v>1.8123113535530687E-5</v>
      </c>
      <c r="BH153" s="5">
        <f t="shared" si="275"/>
        <v>7.7774643704037821E-6</v>
      </c>
      <c r="BI153" s="5">
        <f t="shared" si="276"/>
        <v>2.670135102969395E-6</v>
      </c>
      <c r="BJ153" s="8">
        <f t="shared" si="277"/>
        <v>0.60216242485276683</v>
      </c>
      <c r="BK153" s="8">
        <f t="shared" si="278"/>
        <v>0.23712963417582986</v>
      </c>
      <c r="BL153" s="8">
        <f t="shared" si="279"/>
        <v>0.15494852108615917</v>
      </c>
      <c r="BM153" s="8">
        <f t="shared" si="280"/>
        <v>0.44649456788480263</v>
      </c>
      <c r="BN153" s="8">
        <f t="shared" si="281"/>
        <v>0.55151246114451069</v>
      </c>
    </row>
    <row r="154" spans="1:66" x14ac:dyDescent="0.25">
      <c r="A154" t="s">
        <v>89</v>
      </c>
      <c r="B154" t="s">
        <v>104</v>
      </c>
      <c r="C154" t="s">
        <v>127</v>
      </c>
      <c r="D154" s="7" t="s">
        <v>495</v>
      </c>
      <c r="E154">
        <f>VLOOKUP(A154,home!$A$2:$E$405,3,FALSE)</f>
        <v>1.3980999999999999</v>
      </c>
      <c r="F154">
        <f>VLOOKUP(B154,home!$B$2:$E$405,3,FALSE)</f>
        <v>1.6093</v>
      </c>
      <c r="G154">
        <f>VLOOKUP(C154,away!$B$2:$E$405,4,FALSE)</f>
        <v>1.1444000000000001</v>
      </c>
      <c r="H154">
        <f>VLOOKUP(A154,away!$A$2:$E$405,3,FALSE)</f>
        <v>1.1943999999999999</v>
      </c>
      <c r="I154">
        <f>VLOOKUP(C154,away!$B$2:$E$405,3,FALSE)</f>
        <v>0.83720000000000006</v>
      </c>
      <c r="J154">
        <f>VLOOKUP(B154,home!$B$2:$E$405,4,FALSE)</f>
        <v>0.20930000000000001</v>
      </c>
      <c r="K154" s="3">
        <f t="shared" si="226"/>
        <v>2.5748568904519997</v>
      </c>
      <c r="L154" s="3">
        <f t="shared" si="227"/>
        <v>0.20928988662400003</v>
      </c>
      <c r="M154" s="5">
        <f t="shared" si="228"/>
        <v>6.1781780180249352E-2</v>
      </c>
      <c r="N154" s="5">
        <f t="shared" si="229"/>
        <v>0.15907924240150584</v>
      </c>
      <c r="O154" s="5">
        <f t="shared" si="230"/>
        <v>1.2930301769353275E-2</v>
      </c>
      <c r="P154" s="5">
        <f t="shared" si="231"/>
        <v>3.3293676606442967E-2</v>
      </c>
      <c r="Q154" s="5">
        <f t="shared" si="232"/>
        <v>0.20480314171270061</v>
      </c>
      <c r="R154" s="5">
        <f t="shared" si="233"/>
        <v>1.353090695661027E-3</v>
      </c>
      <c r="S154" s="5">
        <f t="shared" si="234"/>
        <v>4.4854198873050914E-3</v>
      </c>
      <c r="T154" s="5">
        <f t="shared" si="235"/>
        <v>4.2863226309290119E-2</v>
      </c>
      <c r="U154" s="5">
        <f t="shared" si="236"/>
        <v>3.484014901129285E-3</v>
      </c>
      <c r="V154" s="5">
        <f t="shared" si="237"/>
        <v>2.6857274234923315E-4</v>
      </c>
      <c r="W154" s="5">
        <f t="shared" si="238"/>
        <v>0.17577959354172154</v>
      </c>
      <c r="X154" s="5">
        <f t="shared" si="239"/>
        <v>3.6788891203159702E-2</v>
      </c>
      <c r="Y154" s="5">
        <f t="shared" si="240"/>
        <v>3.8497714344659824E-3</v>
      </c>
      <c r="Z154" s="5">
        <f t="shared" si="241"/>
        <v>9.4396066095628559E-5</v>
      </c>
      <c r="AA154" s="5">
        <f t="shared" si="242"/>
        <v>2.430563612178916E-4</v>
      </c>
      <c r="AB154" s="5">
        <f t="shared" si="243"/>
        <v>3.1291767322503921E-4</v>
      </c>
      <c r="AC154" s="5">
        <f t="shared" si="244"/>
        <v>9.0457231110380844E-6</v>
      </c>
      <c r="AD154" s="5">
        <f t="shared" si="245"/>
        <v>0.11315182440793842</v>
      </c>
      <c r="AE154" s="5">
        <f t="shared" si="246"/>
        <v>2.3681532501636186E-2</v>
      </c>
      <c r="AF154" s="5">
        <f t="shared" si="247"/>
        <v>2.4781526261750046E-3</v>
      </c>
      <c r="AG154" s="5">
        <f t="shared" si="248"/>
        <v>1.7288409405637821E-4</v>
      </c>
      <c r="AH154" s="5">
        <f t="shared" si="249"/>
        <v>4.9390354927264265E-6</v>
      </c>
      <c r="AI154" s="5">
        <f t="shared" si="250"/>
        <v>1.2717309570633627E-5</v>
      </c>
      <c r="AJ154" s="5">
        <f t="shared" si="251"/>
        <v>1.6372626087978579E-5</v>
      </c>
      <c r="AK154" s="5">
        <f t="shared" si="252"/>
        <v>1.4052389699141939E-5</v>
      </c>
      <c r="AL154" s="5">
        <f t="shared" si="253"/>
        <v>1.9498653425114929E-7</v>
      </c>
      <c r="AM154" s="5">
        <f t="shared" si="254"/>
        <v>5.8269950948798978E-2</v>
      </c>
      <c r="AN154" s="5">
        <f t="shared" si="255"/>
        <v>1.2195311427660178E-2</v>
      </c>
      <c r="AO154" s="5">
        <f t="shared" si="256"/>
        <v>1.2761776730196852E-3</v>
      </c>
      <c r="AP154" s="5">
        <f t="shared" si="257"/>
        <v>8.9030360166123372E-5</v>
      </c>
      <c r="AQ154" s="5">
        <f t="shared" si="258"/>
        <v>4.6582884963154602E-6</v>
      </c>
      <c r="AR154" s="5">
        <f t="shared" si="259"/>
        <v>2.0673803566092523E-7</v>
      </c>
      <c r="AS154" s="5">
        <f t="shared" si="260"/>
        <v>5.3232085564004448E-7</v>
      </c>
      <c r="AT154" s="5">
        <f t="shared" si="261"/>
        <v>6.8532501153803651E-7</v>
      </c>
      <c r="AU154" s="5">
        <f t="shared" si="262"/>
        <v>5.8820460938593651E-7</v>
      </c>
      <c r="AV154" s="5">
        <f t="shared" si="263"/>
        <v>3.7863567286825152E-7</v>
      </c>
      <c r="AW154" s="5">
        <f t="shared" si="264"/>
        <v>2.9187940895577647E-9</v>
      </c>
      <c r="AX154" s="5">
        <f t="shared" si="265"/>
        <v>2.5006130784469168E-2</v>
      </c>
      <c r="AY154" s="5">
        <f t="shared" si="266"/>
        <v>5.233530276786468E-3</v>
      </c>
      <c r="AZ154" s="5">
        <f t="shared" si="267"/>
        <v>5.476624791359556E-4</v>
      </c>
      <c r="BA154" s="5">
        <f t="shared" si="268"/>
        <v>3.8206739388860983E-5</v>
      </c>
      <c r="BB154" s="5">
        <f t="shared" si="269"/>
        <v>1.9990710387418571E-6</v>
      </c>
      <c r="BC154" s="5">
        <f t="shared" si="270"/>
        <v>8.3677070210321051E-8</v>
      </c>
      <c r="BD154" s="5">
        <f t="shared" si="271"/>
        <v>7.2113633407239205E-9</v>
      </c>
      <c r="BE154" s="5">
        <f t="shared" si="272"/>
        <v>1.8568228587415941E-8</v>
      </c>
      <c r="BF154" s="5">
        <f t="shared" si="273"/>
        <v>2.3905265660897867E-8</v>
      </c>
      <c r="BG154" s="5">
        <f t="shared" si="274"/>
        <v>2.0517546001682819E-8</v>
      </c>
      <c r="BH154" s="5">
        <f t="shared" si="275"/>
        <v>1.3207436174399725E-8</v>
      </c>
      <c r="BI154" s="5">
        <f t="shared" si="276"/>
        <v>6.8014516077716241E-9</v>
      </c>
      <c r="BJ154" s="8">
        <f t="shared" si="277"/>
        <v>0.86531100195868016</v>
      </c>
      <c r="BK154" s="8">
        <f t="shared" si="278"/>
        <v>0.10507222040277842</v>
      </c>
      <c r="BL154" s="8">
        <f t="shared" si="279"/>
        <v>1.8373944196913454E-2</v>
      </c>
      <c r="BM154" s="8">
        <f t="shared" si="280"/>
        <v>0.51037680190056234</v>
      </c>
      <c r="BN154" s="8">
        <f t="shared" si="281"/>
        <v>0.47324123336591306</v>
      </c>
    </row>
    <row r="155" spans="1:66" s="10" customFormat="1" x14ac:dyDescent="0.25">
      <c r="A155" t="s">
        <v>89</v>
      </c>
      <c r="B155" t="s">
        <v>99</v>
      </c>
      <c r="C155" t="s">
        <v>330</v>
      </c>
      <c r="D155" s="7" t="s">
        <v>495</v>
      </c>
      <c r="E155">
        <f>VLOOKUP(A155,home!$A$2:$E$405,3,FALSE)</f>
        <v>1.3980999999999999</v>
      </c>
      <c r="F155">
        <f>VLOOKUP(B155,home!$B$2:$E$405,3,FALSE)</f>
        <v>1.5736000000000001</v>
      </c>
      <c r="G155">
        <f>VLOOKUP(C155,away!$B$2:$E$405,4,FALSE)</f>
        <v>1.4305000000000001</v>
      </c>
      <c r="H155">
        <f>VLOOKUP(A155,away!$A$2:$E$405,3,FALSE)</f>
        <v>1.1943999999999999</v>
      </c>
      <c r="I155">
        <f>VLOOKUP(C155,away!$B$2:$E$405,3,FALSE)</f>
        <v>1.3395999999999999</v>
      </c>
      <c r="J155">
        <f>VLOOKUP(B155,home!$B$2:$E$405,4,FALSE)</f>
        <v>0.83720000000000006</v>
      </c>
      <c r="K155" s="3">
        <f t="shared" si="226"/>
        <v>3.1471717538800004</v>
      </c>
      <c r="L155" s="3">
        <f t="shared" si="227"/>
        <v>1.3395352705279999</v>
      </c>
      <c r="M155" s="5">
        <f t="shared" si="228"/>
        <v>1.1257654019195104E-2</v>
      </c>
      <c r="N155" s="5">
        <f t="shared" si="229"/>
        <v>3.5429770744164493E-2</v>
      </c>
      <c r="O155" s="5">
        <f t="shared" si="230"/>
        <v>1.508002462211314E-2</v>
      </c>
      <c r="P155" s="5">
        <f t="shared" si="231"/>
        <v>4.7459427538529393E-2</v>
      </c>
      <c r="Q155" s="5">
        <f t="shared" si="232"/>
        <v>5.5751786866239265E-2</v>
      </c>
      <c r="R155" s="5">
        <f t="shared" si="233"/>
        <v>1.0100112430875613E-2</v>
      </c>
      <c r="S155" s="5">
        <f t="shared" si="234"/>
        <v>5.0019241541009021E-2</v>
      </c>
      <c r="T155" s="5">
        <f t="shared" si="235"/>
        <v>7.4681484902287196E-2</v>
      </c>
      <c r="U155" s="5">
        <f t="shared" si="236"/>
        <v>3.1786788553463993E-2</v>
      </c>
      <c r="V155" s="5">
        <f t="shared" si="237"/>
        <v>2.3429832868475012E-2</v>
      </c>
      <c r="W155" s="5">
        <f t="shared" si="238"/>
        <v>5.8486816284588725E-2</v>
      </c>
      <c r="X155" s="5">
        <f t="shared" si="239"/>
        <v>7.8345153274097981E-2</v>
      </c>
      <c r="Y155" s="5">
        <f t="shared" si="240"/>
        <v>5.247304804278824E-2</v>
      </c>
      <c r="Z155" s="5">
        <f t="shared" si="241"/>
        <v>4.5098189458187242E-3</v>
      </c>
      <c r="AA155" s="5">
        <f t="shared" si="242"/>
        <v>1.4193174801393567E-2</v>
      </c>
      <c r="AB155" s="5">
        <f t="shared" si="243"/>
        <v>2.2334179416413618E-2</v>
      </c>
      <c r="AC155" s="5">
        <f t="shared" si="244"/>
        <v>6.1733913065127929E-3</v>
      </c>
      <c r="AD155" s="5">
        <f t="shared" si="245"/>
        <v>4.601701404630662E-2</v>
      </c>
      <c r="AE155" s="5">
        <f t="shared" si="246"/>
        <v>6.1641413359410105E-2</v>
      </c>
      <c r="AF155" s="5">
        <f t="shared" si="247"/>
        <v>4.1285423660062846E-2</v>
      </c>
      <c r="AG155" s="5">
        <f t="shared" si="248"/>
        <v>1.8434427050448447E-2</v>
      </c>
      <c r="AH155" s="5">
        <f t="shared" si="249"/>
        <v>1.5102653854048977E-3</v>
      </c>
      <c r="AI155" s="5">
        <f t="shared" si="250"/>
        <v>4.7530645618089869E-3</v>
      </c>
      <c r="AJ155" s="5">
        <f t="shared" si="251"/>
        <v>7.4793552666466345E-3</v>
      </c>
      <c r="AK155" s="5">
        <f t="shared" si="252"/>
        <v>7.8462718774746348E-3</v>
      </c>
      <c r="AL155" s="5">
        <f t="shared" si="253"/>
        <v>1.0410183751565637E-3</v>
      </c>
      <c r="AM155" s="5">
        <f t="shared" si="254"/>
        <v>2.8964689360887075E-2</v>
      </c>
      <c r="AN155" s="5">
        <f t="shared" si="255"/>
        <v>3.8799222998795346E-2</v>
      </c>
      <c r="AO155" s="5">
        <f t="shared" si="256"/>
        <v>2.5986463837983764E-2</v>
      </c>
      <c r="AP155" s="5">
        <f t="shared" si="257"/>
        <v>1.160326162242655E-2</v>
      </c>
      <c r="AQ155" s="5">
        <f t="shared" si="258"/>
        <v>3.8857445491010814E-3</v>
      </c>
      <c r="AR155" s="5">
        <f t="shared" si="259"/>
        <v>4.0461075032148476E-4</v>
      </c>
      <c r="AS155" s="5">
        <f t="shared" si="260"/>
        <v>1.2733795247279699E-3</v>
      </c>
      <c r="AT155" s="5">
        <f t="shared" si="261"/>
        <v>2.0037720360965043E-3</v>
      </c>
      <c r="AU155" s="5">
        <f t="shared" si="262"/>
        <v>2.1020715844058445E-3</v>
      </c>
      <c r="AV155" s="5">
        <f t="shared" si="263"/>
        <v>1.6538950787689632E-3</v>
      </c>
      <c r="AW155" s="5">
        <f t="shared" si="264"/>
        <v>1.219075189441471E-4</v>
      </c>
      <c r="AX155" s="5">
        <f t="shared" si="265"/>
        <v>1.5192808702748728E-2</v>
      </c>
      <c r="AY155" s="5">
        <f t="shared" si="266"/>
        <v>2.0351303115716667E-2</v>
      </c>
      <c r="AZ155" s="5">
        <f t="shared" si="267"/>
        <v>1.3630644162354428E-2</v>
      </c>
      <c r="BA155" s="5">
        <f t="shared" si="268"/>
        <v>6.0862428718301102E-3</v>
      </c>
      <c r="BB155" s="5">
        <f t="shared" si="269"/>
        <v>2.0381842479540169E-3</v>
      </c>
      <c r="BC155" s="5">
        <f t="shared" si="270"/>
        <v>5.4604393759379846E-4</v>
      </c>
      <c r="BD155" s="5">
        <f t="shared" si="271"/>
        <v>9.0331728481737796E-5</v>
      </c>
      <c r="BE155" s="5">
        <f t="shared" si="272"/>
        <v>2.8428946435688271E-4</v>
      </c>
      <c r="BF155" s="5">
        <f t="shared" si="273"/>
        <v>4.4735388607482836E-4</v>
      </c>
      <c r="BG155" s="5">
        <f t="shared" si="274"/>
        <v>4.6929983808105037E-4</v>
      </c>
      <c r="BH155" s="5">
        <f t="shared" si="275"/>
        <v>3.6924179862728493E-4</v>
      </c>
      <c r="BI155" s="5">
        <f t="shared" si="276"/>
        <v>2.3241347179832756E-4</v>
      </c>
      <c r="BJ155" s="8">
        <f t="shared" si="277"/>
        <v>0.68963094763778532</v>
      </c>
      <c r="BK155" s="8">
        <f t="shared" si="278"/>
        <v>0.15973186876459458</v>
      </c>
      <c r="BL155" s="8">
        <f t="shared" si="279"/>
        <v>0.12441389607733595</v>
      </c>
      <c r="BM155" s="8">
        <f t="shared" si="280"/>
        <v>0.78297835960764528</v>
      </c>
      <c r="BN155" s="8">
        <f t="shared" si="281"/>
        <v>0.17507877622111701</v>
      </c>
    </row>
    <row r="156" spans="1:66" x14ac:dyDescent="0.25">
      <c r="A156" t="s">
        <v>89</v>
      </c>
      <c r="B156" t="s">
        <v>350</v>
      </c>
      <c r="C156" t="s">
        <v>92</v>
      </c>
      <c r="D156" s="7" t="s">
        <v>495</v>
      </c>
      <c r="E156">
        <f>VLOOKUP(A156,home!$A$2:$E$405,3,FALSE)</f>
        <v>1.3980999999999999</v>
      </c>
      <c r="F156">
        <f>VLOOKUP(B156,home!$B$2:$E$405,3,FALSE)</f>
        <v>0.53639999999999999</v>
      </c>
      <c r="G156">
        <f>VLOOKUP(C156,away!$B$2:$E$405,4,FALSE)</f>
        <v>0.71530000000000005</v>
      </c>
      <c r="H156">
        <f>VLOOKUP(A156,away!$A$2:$E$405,3,FALSE)</f>
        <v>1.1943999999999999</v>
      </c>
      <c r="I156">
        <f>VLOOKUP(C156,away!$B$2:$E$405,3,FALSE)</f>
        <v>0.62790000000000001</v>
      </c>
      <c r="J156">
        <f>VLOOKUP(B156,home!$B$2:$E$405,4,FALSE)</f>
        <v>1.2559</v>
      </c>
      <c r="K156" s="3">
        <f t="shared" si="226"/>
        <v>0.53643268285199996</v>
      </c>
      <c r="L156" s="3">
        <f t="shared" si="227"/>
        <v>0.94187948618399997</v>
      </c>
      <c r="M156" s="5">
        <f t="shared" si="228"/>
        <v>0.22802222674943196</v>
      </c>
      <c r="N156" s="5">
        <f t="shared" si="229"/>
        <v>0.12231857484508483</v>
      </c>
      <c r="O156" s="5">
        <f t="shared" si="230"/>
        <v>0.21476945776928649</v>
      </c>
      <c r="P156" s="5">
        <f t="shared" si="231"/>
        <v>0.11520935642584765</v>
      </c>
      <c r="Q156" s="5">
        <f t="shared" si="232"/>
        <v>3.2807840633391004E-2</v>
      </c>
      <c r="R156" s="5">
        <f t="shared" si="233"/>
        <v>0.1011434732658759</v>
      </c>
      <c r="S156" s="5">
        <f t="shared" si="234"/>
        <v>1.4552524108366409E-2</v>
      </c>
      <c r="T156" s="5">
        <f t="shared" si="235"/>
        <v>3.0901032078584873E-2</v>
      </c>
      <c r="U156" s="5">
        <f t="shared" si="236"/>
        <v>5.4256664716983337E-2</v>
      </c>
      <c r="V156" s="5">
        <f t="shared" si="237"/>
        <v>8.169705212012255E-4</v>
      </c>
      <c r="W156" s="5">
        <f t="shared" si="238"/>
        <v>5.8663993231835984E-3</v>
      </c>
      <c r="X156" s="5">
        <f t="shared" si="239"/>
        <v>5.5254411802703324E-3</v>
      </c>
      <c r="Y156" s="5">
        <f t="shared" si="240"/>
        <v>2.602149849906467E-3</v>
      </c>
      <c r="Z156" s="5">
        <f t="shared" si="241"/>
        <v>3.1754987543509451E-2</v>
      </c>
      <c r="AA156" s="5">
        <f t="shared" si="242"/>
        <v>1.7034413161896612E-2</v>
      </c>
      <c r="AB156" s="5">
        <f t="shared" si="243"/>
        <v>4.5689079766228092E-3</v>
      </c>
      <c r="AC156" s="5">
        <f t="shared" si="244"/>
        <v>2.5798649463981739E-5</v>
      </c>
      <c r="AD156" s="5">
        <f t="shared" si="245"/>
        <v>7.8673208190413349E-4</v>
      </c>
      <c r="AE156" s="5">
        <f t="shared" si="246"/>
        <v>7.4100680906833381E-4</v>
      </c>
      <c r="AF156" s="5">
        <f t="shared" si="247"/>
        <v>3.4896955629206376E-4</v>
      </c>
      <c r="AG156" s="5">
        <f t="shared" si="248"/>
        <v>1.0956242212474252E-4</v>
      </c>
      <c r="AH156" s="5">
        <f t="shared" si="249"/>
        <v>7.4773428378149976E-3</v>
      </c>
      <c r="AI156" s="5">
        <f t="shared" si="250"/>
        <v>4.0110910790932854E-3</v>
      </c>
      <c r="AJ156" s="5">
        <f t="shared" si="251"/>
        <v>1.0758401743608673E-3</v>
      </c>
      <c r="AK156" s="5">
        <f t="shared" si="252"/>
        <v>1.9237194368412115E-4</v>
      </c>
      <c r="AL156" s="5">
        <f t="shared" si="253"/>
        <v>5.213958031674705E-7</v>
      </c>
      <c r="AM156" s="5">
        <f t="shared" si="254"/>
        <v>8.4405760276314793E-5</v>
      </c>
      <c r="AN156" s="5">
        <f t="shared" si="255"/>
        <v>7.9500054120025242E-5</v>
      </c>
      <c r="AO156" s="5">
        <f t="shared" si="256"/>
        <v>3.743973506308478E-5</v>
      </c>
      <c r="AP156" s="5">
        <f t="shared" si="257"/>
        <v>1.1754572808027796E-5</v>
      </c>
      <c r="AQ156" s="5">
        <f t="shared" si="258"/>
        <v>2.7678477491844087E-6</v>
      </c>
      <c r="AR156" s="5">
        <f t="shared" si="259"/>
        <v>1.4085511660205609E-3</v>
      </c>
      <c r="AS156" s="5">
        <f t="shared" si="260"/>
        <v>7.5559288092272216E-4</v>
      </c>
      <c r="AT156" s="5">
        <f t="shared" si="261"/>
        <v>2.0266235812862378E-4</v>
      </c>
      <c r="AU156" s="5">
        <f t="shared" si="262"/>
        <v>3.6238237494683493E-5</v>
      </c>
      <c r="AV156" s="5">
        <f t="shared" si="263"/>
        <v>4.8598437402752504E-6</v>
      </c>
      <c r="AW156" s="5">
        <f t="shared" si="264"/>
        <v>7.3177168079894708E-9</v>
      </c>
      <c r="AX156" s="5">
        <f t="shared" si="265"/>
        <v>7.5463347388643798E-6</v>
      </c>
      <c r="AY156" s="5">
        <f t="shared" si="266"/>
        <v>7.107737886414051E-6</v>
      </c>
      <c r="AZ156" s="5">
        <f t="shared" si="267"/>
        <v>3.3473162541931074E-6</v>
      </c>
      <c r="BA156" s="5">
        <f t="shared" si="268"/>
        <v>1.0509228378649188E-6</v>
      </c>
      <c r="BB156" s="5">
        <f t="shared" si="269"/>
        <v>2.4746066563681011E-7</v>
      </c>
      <c r="BC156" s="5">
        <f t="shared" si="270"/>
        <v>4.6615624920149881E-8</v>
      </c>
      <c r="BD156" s="5">
        <f t="shared" si="271"/>
        <v>2.2111424141921994E-4</v>
      </c>
      <c r="BE156" s="5">
        <f t="shared" si="272"/>
        <v>1.1861290574129695E-4</v>
      </c>
      <c r="BF156" s="5">
        <f t="shared" si="273"/>
        <v>3.1813919623837654E-5</v>
      </c>
      <c r="BG156" s="5">
        <f t="shared" si="274"/>
        <v>5.6886754186177071E-6</v>
      </c>
      <c r="BH156" s="5">
        <f t="shared" si="275"/>
        <v>7.6289785417083011E-7</v>
      </c>
      <c r="BI156" s="5">
        <f t="shared" si="276"/>
        <v>8.1848668530978492E-8</v>
      </c>
      <c r="BJ156" s="8">
        <f t="shared" si="277"/>
        <v>0.20224292313783493</v>
      </c>
      <c r="BK156" s="8">
        <f t="shared" si="278"/>
        <v>0.35863450558800075</v>
      </c>
      <c r="BL156" s="8">
        <f t="shared" si="279"/>
        <v>0.40731554190065078</v>
      </c>
      <c r="BM156" s="8">
        <f t="shared" si="280"/>
        <v>0.18566992806090873</v>
      </c>
      <c r="BN156" s="8">
        <f t="shared" si="281"/>
        <v>0.8142709296889179</v>
      </c>
    </row>
    <row r="157" spans="1:66" x14ac:dyDescent="0.25">
      <c r="A157" t="s">
        <v>112</v>
      </c>
      <c r="B157" t="s">
        <v>113</v>
      </c>
      <c r="C157" t="s">
        <v>117</v>
      </c>
      <c r="D157" s="7" t="s">
        <v>495</v>
      </c>
      <c r="E157">
        <f>VLOOKUP(A157,home!$A$2:$E$405,3,FALSE)</f>
        <v>1.3270999999999999</v>
      </c>
      <c r="F157">
        <f>VLOOKUP(B157,home!$B$2:$E$405,3,FALSE)</f>
        <v>1.5069999999999999</v>
      </c>
      <c r="G157">
        <f>VLOOKUP(C157,away!$B$2:$E$405,4,FALSE)</f>
        <v>1.1303000000000001</v>
      </c>
      <c r="H157">
        <f>VLOOKUP(A157,away!$A$2:$E$405,3,FALSE)</f>
        <v>0.94389999999999996</v>
      </c>
      <c r="I157">
        <f>VLOOKUP(C157,away!$B$2:$E$405,3,FALSE)</f>
        <v>1.8540000000000001</v>
      </c>
      <c r="J157">
        <f>VLOOKUP(B157,home!$B$2:$E$405,4,FALSE)</f>
        <v>0.79459999999999997</v>
      </c>
      <c r="K157" s="3">
        <f t="shared" si="226"/>
        <v>2.2605318429099999</v>
      </c>
      <c r="L157" s="3">
        <f t="shared" si="227"/>
        <v>1.3905425307599999</v>
      </c>
      <c r="M157" s="5">
        <f t="shared" si="228"/>
        <v>2.5963219589475516E-2</v>
      </c>
      <c r="N157" s="5">
        <f t="shared" si="229"/>
        <v>5.8690684626474088E-2</v>
      </c>
      <c r="O157" s="5">
        <f t="shared" si="230"/>
        <v>3.6102961074626884E-2</v>
      </c>
      <c r="P157" s="5">
        <f t="shared" si="231"/>
        <v>8.1611893132534294E-2</v>
      </c>
      <c r="Q157" s="5">
        <f t="shared" si="232"/>
        <v>6.6336080740166545E-2</v>
      </c>
      <c r="R157" s="5">
        <f t="shared" si="233"/>
        <v>2.5101351430320724E-2</v>
      </c>
      <c r="S157" s="5">
        <f t="shared" si="234"/>
        <v>6.413400577808262E-2</v>
      </c>
      <c r="T157" s="5">
        <f t="shared" si="235"/>
        <v>9.2243141593130865E-2</v>
      </c>
      <c r="U157" s="5">
        <f t="shared" si="236"/>
        <v>5.6742404208314466E-2</v>
      </c>
      <c r="V157" s="5">
        <f t="shared" si="237"/>
        <v>2.2399625780377734E-2</v>
      </c>
      <c r="W157" s="5">
        <f t="shared" si="238"/>
        <v>4.9984940948998406E-2</v>
      </c>
      <c r="X157" s="5">
        <f t="shared" si="239"/>
        <v>6.9506186287109389E-2</v>
      </c>
      <c r="Y157" s="5">
        <f t="shared" si="240"/>
        <v>4.8325654091576561E-2</v>
      </c>
      <c r="Z157" s="5">
        <f t="shared" si="241"/>
        <v>1.1634832247804771E-2</v>
      </c>
      <c r="AA157" s="5">
        <f t="shared" si="242"/>
        <v>2.6300908783078815E-2</v>
      </c>
      <c r="AB157" s="5">
        <f t="shared" si="243"/>
        <v>2.9727020900810482E-2</v>
      </c>
      <c r="AC157" s="5">
        <f t="shared" si="244"/>
        <v>4.400638418265497E-3</v>
      </c>
      <c r="AD157" s="5">
        <f t="shared" si="245"/>
        <v>2.8248137670296738E-2</v>
      </c>
      <c r="AE157" s="5">
        <f t="shared" si="246"/>
        <v>3.928023684531131E-2</v>
      </c>
      <c r="AF157" s="5">
        <f t="shared" si="247"/>
        <v>2.73104199758657E-2</v>
      </c>
      <c r="AG157" s="5">
        <f t="shared" si="248"/>
        <v>1.2658766836452912E-2</v>
      </c>
      <c r="AH157" s="5">
        <f t="shared" si="249"/>
        <v>4.0446822697076269E-3</v>
      </c>
      <c r="AI157" s="5">
        <f t="shared" si="250"/>
        <v>9.1431330651275816E-3</v>
      </c>
      <c r="AJ157" s="5">
        <f t="shared" si="251"/>
        <v>1.0334171718842105E-2</v>
      </c>
      <c r="AK157" s="5">
        <f t="shared" si="252"/>
        <v>7.7869080801808476E-3</v>
      </c>
      <c r="AL157" s="5">
        <f t="shared" si="253"/>
        <v>5.5331262915018738E-4</v>
      </c>
      <c r="AM157" s="5">
        <f t="shared" si="254"/>
        <v>1.2771162941322254E-2</v>
      </c>
      <c r="AN157" s="5">
        <f t="shared" si="255"/>
        <v>1.775884523717457E-2</v>
      </c>
      <c r="AO157" s="5">
        <f t="shared" si="256"/>
        <v>1.2347214799737952E-2</v>
      </c>
      <c r="AP157" s="5">
        <f t="shared" si="257"/>
        <v>5.7231091051549773E-3</v>
      </c>
      <c r="AQ157" s="5">
        <f t="shared" si="258"/>
        <v>1.9895566547244504E-3</v>
      </c>
      <c r="AR157" s="5">
        <f t="shared" si="259"/>
        <v>1.1248605438878689E-3</v>
      </c>
      <c r="AS157" s="5">
        <f t="shared" si="260"/>
        <v>2.5427830782915888E-3</v>
      </c>
      <c r="AT157" s="5">
        <f t="shared" si="261"/>
        <v>2.8740210590454244E-3</v>
      </c>
      <c r="AU157" s="5">
        <f t="shared" si="262"/>
        <v>2.1656053737220339E-3</v>
      </c>
      <c r="AV157" s="5">
        <f t="shared" si="263"/>
        <v>1.2238549766189178E-3</v>
      </c>
      <c r="AW157" s="5">
        <f t="shared" si="264"/>
        <v>4.8312886752337643E-5</v>
      </c>
      <c r="AX157" s="5">
        <f t="shared" si="265"/>
        <v>4.8116034166418428E-3</v>
      </c>
      <c r="AY157" s="5">
        <f t="shared" si="266"/>
        <v>6.6907391919906094E-3</v>
      </c>
      <c r="AZ157" s="5">
        <f t="shared" si="267"/>
        <v>4.6518787043428704E-3</v>
      </c>
      <c r="BA157" s="5">
        <f t="shared" si="268"/>
        <v>2.1562117287751612E-3</v>
      </c>
      <c r="BB157" s="5">
        <f t="shared" si="269"/>
        <v>7.4957602854635176E-4</v>
      </c>
      <c r="BC157" s="5">
        <f t="shared" si="270"/>
        <v>2.084634695463748E-4</v>
      </c>
      <c r="BD157" s="5">
        <f t="shared" si="271"/>
        <v>2.606944045749842E-4</v>
      </c>
      <c r="BE157" s="5">
        <f t="shared" si="272"/>
        <v>5.8930800281021417E-4</v>
      </c>
      <c r="BF157" s="5">
        <f t="shared" si="273"/>
        <v>6.6607475281709242E-4</v>
      </c>
      <c r="BG157" s="5">
        <f t="shared" si="274"/>
        <v>5.0189439616714815E-4</v>
      </c>
      <c r="BH157" s="5">
        <f t="shared" si="275"/>
        <v>2.8363706607848139E-4</v>
      </c>
      <c r="BI157" s="5">
        <f t="shared" si="276"/>
        <v>1.2823412393999498E-4</v>
      </c>
      <c r="BJ157" s="8">
        <f t="shared" si="277"/>
        <v>0.56244261089333991</v>
      </c>
      <c r="BK157" s="8">
        <f t="shared" si="278"/>
        <v>0.20575343451987646</v>
      </c>
      <c r="BL157" s="8">
        <f t="shared" si="279"/>
        <v>0.21764450930896329</v>
      </c>
      <c r="BM157" s="8">
        <f t="shared" si="280"/>
        <v>0.69702677007114822</v>
      </c>
      <c r="BN157" s="8">
        <f t="shared" si="281"/>
        <v>0.29380619059359808</v>
      </c>
    </row>
    <row r="158" spans="1:66" x14ac:dyDescent="0.25">
      <c r="A158" t="s">
        <v>112</v>
      </c>
      <c r="B158" t="s">
        <v>119</v>
      </c>
      <c r="C158" t="s">
        <v>303</v>
      </c>
      <c r="D158" s="7" t="s">
        <v>495</v>
      </c>
      <c r="E158">
        <f>VLOOKUP(A158,home!$A$2:$E$405,3,FALSE)</f>
        <v>1.3270999999999999</v>
      </c>
      <c r="F158">
        <f>VLOOKUP(B158,home!$B$2:$E$405,3,FALSE)</f>
        <v>0.6028</v>
      </c>
      <c r="G158">
        <f>VLOOKUP(C158,away!$B$2:$E$405,4,FALSE)</f>
        <v>0.75349999999999995</v>
      </c>
      <c r="H158">
        <f>VLOOKUP(A158,away!$A$2:$E$405,3,FALSE)</f>
        <v>0.94389999999999996</v>
      </c>
      <c r="I158">
        <f>VLOOKUP(C158,away!$B$2:$E$405,3,FALSE)</f>
        <v>0.70630000000000004</v>
      </c>
      <c r="J158">
        <f>VLOOKUP(B158,home!$B$2:$E$405,4,FALSE)</f>
        <v>1.2713000000000001</v>
      </c>
      <c r="K158" s="3">
        <f t="shared" si="226"/>
        <v>0.60278182557999993</v>
      </c>
      <c r="L158" s="3">
        <f t="shared" si="227"/>
        <v>0.8475459234410001</v>
      </c>
      <c r="M158" s="5">
        <f t="shared" si="228"/>
        <v>0.23449342050884514</v>
      </c>
      <c r="N158" s="5">
        <f t="shared" si="229"/>
        <v>0.14134837210082027</v>
      </c>
      <c r="O158" s="5">
        <f t="shared" si="230"/>
        <v>0.19874394262600792</v>
      </c>
      <c r="P158" s="5">
        <f t="shared" si="231"/>
        <v>0.11979923655907182</v>
      </c>
      <c r="Q158" s="5">
        <f t="shared" si="232"/>
        <v>4.260111488884679E-2</v>
      </c>
      <c r="R158" s="5">
        <f t="shared" si="233"/>
        <v>8.4222309190632491E-2</v>
      </c>
      <c r="S158" s="5">
        <f t="shared" si="234"/>
        <v>1.5300916598206954E-2</v>
      </c>
      <c r="T158" s="5">
        <f t="shared" si="235"/>
        <v>3.6106401258083787E-2</v>
      </c>
      <c r="U158" s="5">
        <f t="shared" si="236"/>
        <v>5.0767677288492664E-2</v>
      </c>
      <c r="V158" s="5">
        <f t="shared" si="237"/>
        <v>8.6855700501654214E-4</v>
      </c>
      <c r="W158" s="5">
        <f t="shared" si="238"/>
        <v>8.5597259348141295E-3</v>
      </c>
      <c r="X158" s="5">
        <f t="shared" si="239"/>
        <v>7.2547608218239195E-3</v>
      </c>
      <c r="Y158" s="5">
        <f t="shared" si="240"/>
        <v>3.0743714800381705E-3</v>
      </c>
      <c r="Z158" s="5">
        <f t="shared" si="241"/>
        <v>2.3794091605769358E-2</v>
      </c>
      <c r="AA158" s="5">
        <f t="shared" si="242"/>
        <v>1.4342645976143407E-2</v>
      </c>
      <c r="AB158" s="5">
        <f t="shared" si="243"/>
        <v>4.3227431625736815E-3</v>
      </c>
      <c r="AC158" s="5">
        <f t="shared" si="244"/>
        <v>2.7733311739414756E-5</v>
      </c>
      <c r="AD158" s="5">
        <f t="shared" si="245"/>
        <v>1.2899118063629329E-3</v>
      </c>
      <c r="AE158" s="5">
        <f t="shared" si="246"/>
        <v>1.0932594930813204E-3</v>
      </c>
      <c r="AF158" s="5">
        <f t="shared" si="247"/>
        <v>4.6329381331212363E-4</v>
      </c>
      <c r="AG158" s="5">
        <f t="shared" si="248"/>
        <v>1.3088759427604208E-4</v>
      </c>
      <c r="AH158" s="5">
        <f t="shared" si="249"/>
        <v>5.0416463356128833E-3</v>
      </c>
      <c r="AI158" s="5">
        <f t="shared" si="250"/>
        <v>3.0390127821094512E-3</v>
      </c>
      <c r="AJ158" s="5">
        <f t="shared" si="251"/>
        <v>9.1593083638044474E-4</v>
      </c>
      <c r="AK158" s="5">
        <f t="shared" si="252"/>
        <v>1.840354872194736E-4</v>
      </c>
      <c r="AL158" s="5">
        <f t="shared" si="253"/>
        <v>5.6674162821746378E-7</v>
      </c>
      <c r="AM158" s="5">
        <f t="shared" si="254"/>
        <v>1.5550707869532883E-4</v>
      </c>
      <c r="AN158" s="5">
        <f t="shared" si="255"/>
        <v>1.3179939061444475E-4</v>
      </c>
      <c r="AO158" s="5">
        <f t="shared" si="256"/>
        <v>5.5853018113640323E-5</v>
      </c>
      <c r="AP158" s="5">
        <f t="shared" si="257"/>
        <v>1.5779332604697405E-5</v>
      </c>
      <c r="AQ158" s="5">
        <f t="shared" si="258"/>
        <v>3.3434272559327344E-6</v>
      </c>
      <c r="AR158" s="5">
        <f t="shared" si="259"/>
        <v>8.5460535983599133E-4</v>
      </c>
      <c r="AS158" s="5">
        <f t="shared" si="260"/>
        <v>5.1514057895239165E-4</v>
      </c>
      <c r="AT158" s="5">
        <f t="shared" si="261"/>
        <v>1.5525868930563034E-4</v>
      </c>
      <c r="AU158" s="5">
        <f t="shared" si="262"/>
        <v>3.1195705392268633E-5</v>
      </c>
      <c r="AV158" s="5">
        <f t="shared" si="263"/>
        <v>4.7010510616518825E-6</v>
      </c>
      <c r="AW158" s="5">
        <f t="shared" si="264"/>
        <v>8.0427765236045198E-9</v>
      </c>
      <c r="AX158" s="5">
        <f t="shared" si="265"/>
        <v>1.5622806797763838E-5</v>
      </c>
      <c r="AY158" s="5">
        <f t="shared" si="266"/>
        <v>1.3241046214151088E-5</v>
      </c>
      <c r="AZ158" s="5">
        <f t="shared" si="267"/>
        <v>5.61119737044882E-6</v>
      </c>
      <c r="BA158" s="5">
        <f t="shared" si="268"/>
        <v>1.5852491523155861E-6</v>
      </c>
      <c r="BB158" s="5">
        <f t="shared" si="269"/>
        <v>3.3589286417084394E-7</v>
      </c>
      <c r="BC158" s="5">
        <f t="shared" si="270"/>
        <v>5.6936925548184075E-8</v>
      </c>
      <c r="BD158" s="5">
        <f t="shared" si="271"/>
        <v>1.2071954814663718E-4</v>
      </c>
      <c r="BE158" s="5">
        <f t="shared" si="272"/>
        <v>7.2767549615022659E-5</v>
      </c>
      <c r="BF158" s="5">
        <f t="shared" si="273"/>
        <v>2.1931478199963291E-5</v>
      </c>
      <c r="BG158" s="5">
        <f t="shared" si="274"/>
        <v>4.4066321556806148E-6</v>
      </c>
      <c r="BH158" s="5">
        <f t="shared" si="275"/>
        <v>6.6405944386517276E-7</v>
      </c>
      <c r="BI158" s="5">
        <f t="shared" si="276"/>
        <v>8.0056592773337682E-8</v>
      </c>
      <c r="BJ158" s="8">
        <f t="shared" si="277"/>
        <v>0.24232083456806786</v>
      </c>
      <c r="BK158" s="8">
        <f t="shared" si="278"/>
        <v>0.37050367177072224</v>
      </c>
      <c r="BL158" s="8">
        <f t="shared" si="279"/>
        <v>0.36336141439387437</v>
      </c>
      <c r="BM158" s="8">
        <f t="shared" si="280"/>
        <v>0.17875838346077166</v>
      </c>
      <c r="BN158" s="8">
        <f t="shared" si="281"/>
        <v>0.82120839587422445</v>
      </c>
    </row>
    <row r="159" spans="1:66" x14ac:dyDescent="0.25">
      <c r="A159" t="s">
        <v>112</v>
      </c>
      <c r="B159" t="s">
        <v>118</v>
      </c>
      <c r="C159" t="s">
        <v>126</v>
      </c>
      <c r="D159" s="7" t="s">
        <v>495</v>
      </c>
      <c r="E159">
        <f>VLOOKUP(A159,home!$A$2:$E$405,3,FALSE)</f>
        <v>1.3270999999999999</v>
      </c>
      <c r="F159">
        <f>VLOOKUP(B159,home!$B$2:$E$405,3,FALSE)</f>
        <v>0.94189999999999996</v>
      </c>
      <c r="G159">
        <f>VLOOKUP(C159,away!$B$2:$E$405,4,FALSE)</f>
        <v>0.37680000000000002</v>
      </c>
      <c r="H159">
        <f>VLOOKUP(A159,away!$A$2:$E$405,3,FALSE)</f>
        <v>0.94389999999999996</v>
      </c>
      <c r="I159">
        <f>VLOOKUP(C159,away!$B$2:$E$405,3,FALSE)</f>
        <v>1.5891999999999999</v>
      </c>
      <c r="J159">
        <f>VLOOKUP(B159,home!$B$2:$E$405,4,FALSE)</f>
        <v>2.1189</v>
      </c>
      <c r="K159" s="3">
        <f t="shared" si="226"/>
        <v>0.47099830063199999</v>
      </c>
      <c r="L159" s="3">
        <f t="shared" si="227"/>
        <v>3.1784472151319996</v>
      </c>
      <c r="M159" s="5">
        <f t="shared" si="228"/>
        <v>2.6005544446199853E-2</v>
      </c>
      <c r="N159" s="5">
        <f t="shared" si="229"/>
        <v>1.2248567241170075E-2</v>
      </c>
      <c r="O159" s="5">
        <f t="shared" si="230"/>
        <v>8.2657250323015338E-2</v>
      </c>
      <c r="P159" s="5">
        <f t="shared" si="231"/>
        <v>3.8931424437054059E-2</v>
      </c>
      <c r="Q159" s="5">
        <f t="shared" si="232"/>
        <v>2.8845271778839446E-3</v>
      </c>
      <c r="R159" s="5">
        <f t="shared" si="233"/>
        <v>0.13136085354982838</v>
      </c>
      <c r="S159" s="5">
        <f t="shared" si="234"/>
        <v>1.457050641483042E-2</v>
      </c>
      <c r="T159" s="5">
        <f t="shared" si="235"/>
        <v>9.1683173755177875E-3</v>
      </c>
      <c r="U159" s="5">
        <f t="shared" si="236"/>
        <v>6.1870738791538184E-2</v>
      </c>
      <c r="V159" s="5">
        <f t="shared" si="237"/>
        <v>2.4236308986258573E-3</v>
      </c>
      <c r="W159" s="5">
        <f t="shared" si="238"/>
        <v>4.5286913297005224E-4</v>
      </c>
      <c r="X159" s="5">
        <f t="shared" si="239"/>
        <v>1.4394206345079055E-3</v>
      </c>
      <c r="Y159" s="5">
        <f t="shared" si="240"/>
        <v>2.2875612535775943E-3</v>
      </c>
      <c r="Z159" s="5">
        <f t="shared" si="241"/>
        <v>0.13917451304760484</v>
      </c>
      <c r="AA159" s="5">
        <f t="shared" si="242"/>
        <v>6.5550959136707984E-2</v>
      </c>
      <c r="AB159" s="5">
        <f t="shared" si="243"/>
        <v>1.5437195179093565E-2</v>
      </c>
      <c r="AC159" s="5">
        <f t="shared" si="244"/>
        <v>2.2676751535707126E-4</v>
      </c>
      <c r="AD159" s="5">
        <f t="shared" si="245"/>
        <v>5.3325148009395445E-5</v>
      </c>
      <c r="AE159" s="5">
        <f t="shared" si="246"/>
        <v>1.6949116818696462E-4</v>
      </c>
      <c r="AF159" s="5">
        <f t="shared" si="247"/>
        <v>2.6935936575666361E-4</v>
      </c>
      <c r="AG159" s="5">
        <f t="shared" si="248"/>
        <v>2.8538150865299637E-4</v>
      </c>
      <c r="AH159" s="5">
        <f t="shared" si="249"/>
        <v>0.11058971085337793</v>
      </c>
      <c r="AI159" s="5">
        <f t="shared" si="250"/>
        <v>5.2087565879325254E-2</v>
      </c>
      <c r="AJ159" s="5">
        <f t="shared" si="251"/>
        <v>1.2266577506609769E-2</v>
      </c>
      <c r="AK159" s="5">
        <f t="shared" si="252"/>
        <v>1.9258457200613055E-3</v>
      </c>
      <c r="AL159" s="5">
        <f t="shared" si="253"/>
        <v>1.357923100924333E-5</v>
      </c>
      <c r="AM159" s="5">
        <f t="shared" si="254"/>
        <v>5.0232108186750273E-6</v>
      </c>
      <c r="AN159" s="5">
        <f t="shared" si="255"/>
        <v>1.5966010437638569E-5</v>
      </c>
      <c r="AO159" s="5">
        <f t="shared" si="256"/>
        <v>2.5373560706140381E-5</v>
      </c>
      <c r="AP159" s="5">
        <f t="shared" si="257"/>
        <v>2.6882841121471547E-5</v>
      </c>
      <c r="AQ159" s="5">
        <f t="shared" si="258"/>
        <v>2.136142287434431E-5</v>
      </c>
      <c r="AR159" s="5">
        <f t="shared" si="259"/>
        <v>7.0300711696834425E-2</v>
      </c>
      <c r="AS159" s="5">
        <f t="shared" si="260"/>
        <v>3.3111515742429175E-2</v>
      </c>
      <c r="AT159" s="5">
        <f t="shared" si="261"/>
        <v>7.7977338230169274E-3</v>
      </c>
      <c r="AU159" s="5">
        <f t="shared" si="262"/>
        <v>1.2242397931405472E-3</v>
      </c>
      <c r="AV159" s="5">
        <f t="shared" si="263"/>
        <v>1.441537155338172E-4</v>
      </c>
      <c r="AW159" s="5">
        <f t="shared" si="264"/>
        <v>5.6468599849217262E-7</v>
      </c>
      <c r="AX159" s="5">
        <f t="shared" si="265"/>
        <v>3.9432062655203572E-7</v>
      </c>
      <c r="AY159" s="5">
        <f t="shared" si="266"/>
        <v>1.253327297333423E-6</v>
      </c>
      <c r="AZ159" s="5">
        <f t="shared" si="267"/>
        <v>1.9918173289291675E-6</v>
      </c>
      <c r="BA159" s="5">
        <f t="shared" si="268"/>
        <v>2.1102954140621905E-6</v>
      </c>
      <c r="BB159" s="5">
        <f t="shared" si="269"/>
        <v>1.6768656454829498E-6</v>
      </c>
      <c r="BC159" s="5">
        <f t="shared" si="270"/>
        <v>1.0659657882071608E-6</v>
      </c>
      <c r="BD159" s="5">
        <f t="shared" si="271"/>
        <v>3.7241183552433478E-2</v>
      </c>
      <c r="BE159" s="5">
        <f t="shared" si="272"/>
        <v>1.7540534166720554E-2</v>
      </c>
      <c r="BF159" s="5">
        <f t="shared" si="273"/>
        <v>4.1307808923514572E-3</v>
      </c>
      <c r="BG159" s="5">
        <f t="shared" si="274"/>
        <v>6.4853026019355759E-4</v>
      </c>
      <c r="BH159" s="5">
        <f t="shared" si="275"/>
        <v>7.6364162614898587E-5</v>
      </c>
      <c r="BI159" s="5">
        <f t="shared" si="276"/>
        <v>7.1934781641605896E-6</v>
      </c>
      <c r="BJ159" s="8">
        <f t="shared" si="277"/>
        <v>2.9361919644292214E-2</v>
      </c>
      <c r="BK159" s="8">
        <f t="shared" si="278"/>
        <v>8.2172706270373819E-2</v>
      </c>
      <c r="BL159" s="8">
        <f t="shared" si="279"/>
        <v>0.70596963822299053</v>
      </c>
      <c r="BM159" s="8">
        <f t="shared" si="280"/>
        <v>0.66258992136881101</v>
      </c>
      <c r="BN159" s="8">
        <f t="shared" si="281"/>
        <v>0.29408816717515163</v>
      </c>
    </row>
    <row r="160" spans="1:66" x14ac:dyDescent="0.25">
      <c r="A160" t="s">
        <v>112</v>
      </c>
      <c r="B160" t="s">
        <v>107</v>
      </c>
      <c r="C160" t="s">
        <v>124</v>
      </c>
      <c r="D160" s="7" t="s">
        <v>495</v>
      </c>
      <c r="E160">
        <f>VLOOKUP(A160,home!$A$2:$E$405,3,FALSE)</f>
        <v>1.3270999999999999</v>
      </c>
      <c r="F160">
        <f>VLOOKUP(B160,home!$B$2:$E$405,3,FALSE)</f>
        <v>1.2056</v>
      </c>
      <c r="G160">
        <f>VLOOKUP(C160,away!$B$2:$E$405,4,FALSE)</f>
        <v>0.9042</v>
      </c>
      <c r="H160">
        <f>VLOOKUP(A160,away!$A$2:$E$405,3,FALSE)</f>
        <v>0.94389999999999996</v>
      </c>
      <c r="I160">
        <f>VLOOKUP(C160,away!$B$2:$E$405,3,FALSE)</f>
        <v>0.63570000000000004</v>
      </c>
      <c r="J160">
        <f>VLOOKUP(B160,home!$B$2:$E$405,4,FALSE)</f>
        <v>0.84750000000000003</v>
      </c>
      <c r="K160" s="3">
        <f t="shared" si="226"/>
        <v>1.4466763813920001</v>
      </c>
      <c r="L160" s="3">
        <f t="shared" si="227"/>
        <v>0.50853155242500003</v>
      </c>
      <c r="M160" s="5">
        <f t="shared" si="228"/>
        <v>0.14153504371230555</v>
      </c>
      <c r="N160" s="5">
        <f t="shared" si="229"/>
        <v>0.20475540487787675</v>
      </c>
      <c r="O160" s="5">
        <f t="shared" si="230"/>
        <v>7.1975035501558995E-2</v>
      </c>
      <c r="P160" s="5">
        <f t="shared" si="231"/>
        <v>0.1041245839099561</v>
      </c>
      <c r="Q160" s="5">
        <f t="shared" si="232"/>
        <v>0.14810740409959033</v>
      </c>
      <c r="R160" s="5">
        <f t="shared" si="233"/>
        <v>1.8300788269726139E-2</v>
      </c>
      <c r="S160" s="5">
        <f t="shared" si="234"/>
        <v>1.9150608729205581E-2</v>
      </c>
      <c r="T160" s="5">
        <f t="shared" si="235"/>
        <v>7.5317288132401503E-2</v>
      </c>
      <c r="U160" s="5">
        <f t="shared" si="236"/>
        <v>2.6475318150668576E-2</v>
      </c>
      <c r="V160" s="5">
        <f t="shared" si="237"/>
        <v>1.565414561533651E-3</v>
      </c>
      <c r="W160" s="5">
        <f t="shared" si="238"/>
        <v>7.1421161140052675E-2</v>
      </c>
      <c r="X160" s="5">
        <f t="shared" si="239"/>
        <v>3.6319913950547074E-2</v>
      </c>
      <c r="Y160" s="5">
        <f t="shared" si="240"/>
        <v>9.2349111126070575E-3</v>
      </c>
      <c r="Z160" s="5">
        <f t="shared" si="241"/>
        <v>3.102176089801689E-3</v>
      </c>
      <c r="AA160" s="5">
        <f t="shared" si="242"/>
        <v>4.4878448800350912E-3</v>
      </c>
      <c r="AB160" s="5">
        <f t="shared" si="243"/>
        <v>3.2462295956488907E-3</v>
      </c>
      <c r="AC160" s="5">
        <f t="shared" si="244"/>
        <v>7.1977818881025521E-5</v>
      </c>
      <c r="AD160" s="5">
        <f t="shared" si="245"/>
        <v>2.5830826738226589E-2</v>
      </c>
      <c r="AE160" s="5">
        <f t="shared" si="246"/>
        <v>1.3135790421611568E-2</v>
      </c>
      <c r="AF160" s="5">
        <f t="shared" si="247"/>
        <v>3.3399819477157879E-3</v>
      </c>
      <c r="AG160" s="5">
        <f t="shared" si="248"/>
        <v>5.6616206831446177E-4</v>
      </c>
      <c r="AH160" s="5">
        <f t="shared" si="249"/>
        <v>3.943886057106422E-4</v>
      </c>
      <c r="AI160" s="5">
        <f t="shared" si="250"/>
        <v>5.7055268097170816E-4</v>
      </c>
      <c r="AJ160" s="5">
        <f t="shared" si="251"/>
        <v>4.1270254395082756E-4</v>
      </c>
      <c r="AK160" s="5">
        <f t="shared" si="252"/>
        <v>1.9901567429135203E-4</v>
      </c>
      <c r="AL160" s="5">
        <f t="shared" si="253"/>
        <v>2.1181073591829759E-6</v>
      </c>
      <c r="AM160" s="5">
        <f t="shared" si="254"/>
        <v>7.4737693908042691E-3</v>
      </c>
      <c r="AN160" s="5">
        <f t="shared" si="255"/>
        <v>3.8006475507721417E-3</v>
      </c>
      <c r="AO160" s="5">
        <f t="shared" si="256"/>
        <v>9.6637459960721565E-4</v>
      </c>
      <c r="AP160" s="5">
        <f t="shared" si="257"/>
        <v>1.6381065845411509E-4</v>
      </c>
      <c r="AQ160" s="5">
        <f t="shared" si="258"/>
        <v>2.0825722111858147E-5</v>
      </c>
      <c r="AR160" s="5">
        <f t="shared" si="259"/>
        <v>4.0111809984152845E-5</v>
      </c>
      <c r="AS160" s="5">
        <f t="shared" si="260"/>
        <v>5.8028808118957732E-5</v>
      </c>
      <c r="AT160" s="5">
        <f t="shared" si="261"/>
        <v>4.1974453073012255E-5</v>
      </c>
      <c r="AU160" s="5">
        <f t="shared" si="262"/>
        <v>2.0241149960857891E-5</v>
      </c>
      <c r="AV160" s="5">
        <f t="shared" si="263"/>
        <v>7.3205983951466816E-6</v>
      </c>
      <c r="AW160" s="5">
        <f t="shared" si="264"/>
        <v>4.3284735094347121E-8</v>
      </c>
      <c r="AX160" s="5">
        <f t="shared" si="265"/>
        <v>1.8020209429411716E-3</v>
      </c>
      <c r="AY160" s="5">
        <f t="shared" si="266"/>
        <v>9.163845076162366E-4</v>
      </c>
      <c r="AZ160" s="5">
        <f t="shared" si="267"/>
        <v>2.3300521813815199E-4</v>
      </c>
      <c r="BA160" s="5">
        <f t="shared" si="268"/>
        <v>3.9496835100973409E-5</v>
      </c>
      <c r="BB160" s="5">
        <f t="shared" si="269"/>
        <v>5.0213467174430597E-6</v>
      </c>
      <c r="BC160" s="5">
        <f t="shared" si="270"/>
        <v>5.1070264829709968E-7</v>
      </c>
      <c r="BD160" s="5">
        <f t="shared" si="271"/>
        <v>3.3996868336363079E-6</v>
      </c>
      <c r="BE160" s="5">
        <f t="shared" si="272"/>
        <v>4.9182466463510001E-6</v>
      </c>
      <c r="BF160" s="5">
        <f t="shared" si="273"/>
        <v>3.5575556305682031E-6</v>
      </c>
      <c r="BG160" s="5">
        <f t="shared" si="274"/>
        <v>1.7155439020770475E-6</v>
      </c>
      <c r="BH160" s="5">
        <f t="shared" si="275"/>
        <v>6.204592110939839E-7</v>
      </c>
      <c r="BI160" s="5">
        <f t="shared" si="276"/>
        <v>1.7952073726135586E-7</v>
      </c>
      <c r="BJ160" s="8">
        <f t="shared" si="277"/>
        <v>0.6034507119638558</v>
      </c>
      <c r="BK160" s="8">
        <f t="shared" si="278"/>
        <v>0.26736613134685727</v>
      </c>
      <c r="BL160" s="8">
        <f t="shared" si="279"/>
        <v>0.12624394373505529</v>
      </c>
      <c r="BM160" s="8">
        <f t="shared" si="280"/>
        <v>0.31044836154167488</v>
      </c>
      <c r="BN160" s="8">
        <f t="shared" si="281"/>
        <v>0.68879826037101388</v>
      </c>
    </row>
    <row r="161" spans="1:66" x14ac:dyDescent="0.25">
      <c r="A161" t="s">
        <v>112</v>
      </c>
      <c r="B161" t="s">
        <v>111</v>
      </c>
      <c r="C161" t="s">
        <v>358</v>
      </c>
      <c r="D161" s="7" t="s">
        <v>495</v>
      </c>
      <c r="E161">
        <f>VLOOKUP(A161,home!$A$2:$E$405,3,FALSE)</f>
        <v>1.3270999999999999</v>
      </c>
      <c r="F161">
        <f>VLOOKUP(B161,home!$B$2:$E$405,3,FALSE)</f>
        <v>1.0548999999999999</v>
      </c>
      <c r="G161">
        <f>VLOOKUP(C161,away!$B$2:$E$405,4,FALSE)</f>
        <v>1.1303000000000001</v>
      </c>
      <c r="H161">
        <f>VLOOKUP(A161,away!$A$2:$E$405,3,FALSE)</f>
        <v>0.94389999999999996</v>
      </c>
      <c r="I161">
        <f>VLOOKUP(C161,away!$B$2:$E$405,3,FALSE)</f>
        <v>0.79459999999999997</v>
      </c>
      <c r="J161">
        <f>VLOOKUP(B161,home!$B$2:$E$405,4,FALSE)</f>
        <v>1.4832000000000001</v>
      </c>
      <c r="K161" s="3">
        <f t="shared" si="226"/>
        <v>1.5823722900370001</v>
      </c>
      <c r="L161" s="3">
        <f t="shared" si="227"/>
        <v>1.112434024608</v>
      </c>
      <c r="M161" s="5">
        <f t="shared" si="228"/>
        <v>6.7555465011390814E-2</v>
      </c>
      <c r="N161" s="5">
        <f t="shared" si="229"/>
        <v>0.10689789587458889</v>
      </c>
      <c r="O161" s="5">
        <f t="shared" si="230"/>
        <v>7.5150997826886404E-2</v>
      </c>
      <c r="P161" s="5">
        <f t="shared" si="231"/>
        <v>0.11891685652989585</v>
      </c>
      <c r="Q161" s="5">
        <f t="shared" si="232"/>
        <v>8.4576134147605037E-2</v>
      </c>
      <c r="R161" s="5">
        <f t="shared" si="233"/>
        <v>4.1800263482935168E-2</v>
      </c>
      <c r="S161" s="5">
        <f t="shared" si="234"/>
        <v>5.2331883011120683E-2</v>
      </c>
      <c r="T161" s="5">
        <f t="shared" si="235"/>
        <v>9.4085369295606375E-2</v>
      </c>
      <c r="U161" s="5">
        <f t="shared" si="236"/>
        <v>6.6143578651642096E-2</v>
      </c>
      <c r="V161" s="5">
        <f t="shared" si="237"/>
        <v>1.0235446323704231E-2</v>
      </c>
      <c r="W161" s="5">
        <f t="shared" si="238"/>
        <v>4.4610310357874092E-2</v>
      </c>
      <c r="X161" s="5">
        <f t="shared" si="239"/>
        <v>4.9626027090421826E-2</v>
      </c>
      <c r="Y161" s="5">
        <f t="shared" si="240"/>
        <v>2.7602840520751799E-2</v>
      </c>
      <c r="Z161" s="5">
        <f t="shared" si="241"/>
        <v>1.5500011778665451E-2</v>
      </c>
      <c r="AA161" s="5">
        <f t="shared" si="242"/>
        <v>2.4526789133807323E-2</v>
      </c>
      <c r="AB161" s="5">
        <f t="shared" si="243"/>
        <v>1.9405255744458658E-2</v>
      </c>
      <c r="AC161" s="5">
        <f t="shared" si="244"/>
        <v>1.1260812705809185E-3</v>
      </c>
      <c r="AD161" s="5">
        <f t="shared" si="245"/>
        <v>1.7647529740062642E-2</v>
      </c>
      <c r="AE161" s="5">
        <f t="shared" si="246"/>
        <v>1.963171253312726E-2</v>
      </c>
      <c r="AF161" s="5">
        <f t="shared" si="247"/>
        <v>1.0919492491587038E-2</v>
      </c>
      <c r="AG161" s="5">
        <f t="shared" si="248"/>
        <v>4.0490716596976667E-3</v>
      </c>
      <c r="AH161" s="5">
        <f t="shared" si="249"/>
        <v>4.3106851211030571E-3</v>
      </c>
      <c r="AI161" s="5">
        <f t="shared" si="250"/>
        <v>6.8211086867082677E-3</v>
      </c>
      <c r="AJ161" s="5">
        <f t="shared" si="251"/>
        <v>5.3967666865889193E-3</v>
      </c>
      <c r="AK161" s="5">
        <f t="shared" si="252"/>
        <v>2.8465646868843664E-3</v>
      </c>
      <c r="AL161" s="5">
        <f t="shared" si="253"/>
        <v>7.9288948642182837E-5</v>
      </c>
      <c r="AM161" s="5">
        <f t="shared" si="254"/>
        <v>5.5849924096557958E-3</v>
      </c>
      <c r="AN161" s="5">
        <f t="shared" si="255"/>
        <v>6.2129355836785293E-3</v>
      </c>
      <c r="AO161" s="5">
        <f t="shared" si="256"/>
        <v>3.4557404679908805E-3</v>
      </c>
      <c r="AP161" s="5">
        <f t="shared" si="257"/>
        <v>1.2814277589359422E-3</v>
      </c>
      <c r="AQ161" s="5">
        <f t="shared" si="258"/>
        <v>3.563759597793804E-4</v>
      </c>
      <c r="AR161" s="5">
        <f t="shared" si="259"/>
        <v>9.5907055961729794E-4</v>
      </c>
      <c r="AS161" s="5">
        <f t="shared" si="260"/>
        <v>1.5176066777286908E-3</v>
      </c>
      <c r="AT161" s="5">
        <f t="shared" si="261"/>
        <v>1.2007093770064964E-3</v>
      </c>
      <c r="AU161" s="5">
        <f t="shared" si="262"/>
        <v>6.3332308218755633E-4</v>
      </c>
      <c r="AV161" s="5">
        <f t="shared" si="263"/>
        <v>2.5053822397360384E-4</v>
      </c>
      <c r="AW161" s="5">
        <f t="shared" si="264"/>
        <v>3.8769758089802812E-6</v>
      </c>
      <c r="AX161" s="5">
        <f t="shared" si="265"/>
        <v>1.4729228715177169E-3</v>
      </c>
      <c r="AY161" s="5">
        <f t="shared" si="266"/>
        <v>1.6385295178996261E-3</v>
      </c>
      <c r="AZ161" s="5">
        <f t="shared" si="267"/>
        <v>9.1137799301804377E-4</v>
      </c>
      <c r="BA161" s="5">
        <f t="shared" si="268"/>
        <v>3.3794929623740785E-4</v>
      </c>
      <c r="BB161" s="5">
        <f t="shared" si="269"/>
        <v>9.3986573931705293E-5</v>
      </c>
      <c r="BC161" s="5">
        <f t="shared" si="270"/>
        <v>2.0910772539592818E-5</v>
      </c>
      <c r="BD161" s="5">
        <f t="shared" si="271"/>
        <v>1.7781712041968625E-4</v>
      </c>
      <c r="BE161" s="5">
        <f t="shared" si="272"/>
        <v>2.8137288404628393E-4</v>
      </c>
      <c r="BF161" s="5">
        <f t="shared" si="273"/>
        <v>2.2261832744131685E-4</v>
      </c>
      <c r="BG161" s="5">
        <f t="shared" si="274"/>
        <v>1.1742169086584107E-4</v>
      </c>
      <c r="BH161" s="5">
        <f t="shared" si="275"/>
        <v>4.6451207468849439E-5</v>
      </c>
      <c r="BI161" s="5">
        <f t="shared" si="276"/>
        <v>1.4700620707493411E-5</v>
      </c>
      <c r="BJ161" s="8">
        <f t="shared" si="277"/>
        <v>0.48101353291650722</v>
      </c>
      <c r="BK161" s="8">
        <f t="shared" si="278"/>
        <v>0.25188355061323431</v>
      </c>
      <c r="BL161" s="8">
        <f t="shared" si="279"/>
        <v>0.25182363979247735</v>
      </c>
      <c r="BM161" s="8">
        <f t="shared" si="280"/>
        <v>0.5036884696854913</v>
      </c>
      <c r="BN161" s="8">
        <f t="shared" si="281"/>
        <v>0.49489761287330225</v>
      </c>
    </row>
    <row r="162" spans="1:66" x14ac:dyDescent="0.25">
      <c r="A162" t="s">
        <v>112</v>
      </c>
      <c r="B162" t="s">
        <v>93</v>
      </c>
      <c r="C162" t="s">
        <v>108</v>
      </c>
      <c r="D162" s="7" t="s">
        <v>495</v>
      </c>
      <c r="E162">
        <f>VLOOKUP(A162,home!$A$2:$E$405,3,FALSE)</f>
        <v>1.3270999999999999</v>
      </c>
      <c r="F162">
        <f>VLOOKUP(B162,home!$B$2:$E$405,3,FALSE)</f>
        <v>0.1507</v>
      </c>
      <c r="G162">
        <f>VLOOKUP(C162,away!$B$2:$E$405,4,FALSE)</f>
        <v>1.6577</v>
      </c>
      <c r="H162">
        <f>VLOOKUP(A162,away!$A$2:$E$405,3,FALSE)</f>
        <v>0.94389999999999996</v>
      </c>
      <c r="I162">
        <f>VLOOKUP(C162,away!$B$2:$E$405,3,FALSE)</f>
        <v>0.63570000000000004</v>
      </c>
      <c r="J162">
        <f>VLOOKUP(B162,home!$B$2:$E$405,4,FALSE)</f>
        <v>0.84750000000000003</v>
      </c>
      <c r="K162" s="3">
        <f t="shared" si="226"/>
        <v>0.33153000406899996</v>
      </c>
      <c r="L162" s="3">
        <f t="shared" si="227"/>
        <v>0.50853155242500003</v>
      </c>
      <c r="M162" s="5">
        <f t="shared" si="228"/>
        <v>0.43168394966073687</v>
      </c>
      <c r="N162" s="5">
        <f t="shared" si="229"/>
        <v>0.14311618158754608</v>
      </c>
      <c r="O162" s="5">
        <f t="shared" si="230"/>
        <v>0.2195249090779301</v>
      </c>
      <c r="P162" s="5">
        <f t="shared" si="231"/>
        <v>7.2779093999853023E-2</v>
      </c>
      <c r="Q162" s="5">
        <f t="shared" si="232"/>
        <v>2.372365413202944E-2</v>
      </c>
      <c r="R162" s="5">
        <f t="shared" si="233"/>
        <v>5.581767140467838E-2</v>
      </c>
      <c r="S162" s="5">
        <f t="shared" si="234"/>
        <v>3.0675199573682462E-3</v>
      </c>
      <c r="T162" s="5">
        <f t="shared" si="235"/>
        <v>1.2064226664954698E-2</v>
      </c>
      <c r="U162" s="5">
        <f t="shared" si="236"/>
        <v>1.8505232827915129E-2</v>
      </c>
      <c r="V162" s="5">
        <f t="shared" si="237"/>
        <v>5.7462647409106535E-5</v>
      </c>
      <c r="W162" s="5">
        <f t="shared" si="238"/>
        <v>2.6217010503077559E-3</v>
      </c>
      <c r="X162" s="5">
        <f t="shared" si="239"/>
        <v>1.3332177051072565E-3</v>
      </c>
      <c r="Y162" s="5">
        <f t="shared" si="240"/>
        <v>3.3899163464934444E-4</v>
      </c>
      <c r="Z162" s="5">
        <f t="shared" si="241"/>
        <v>9.4616823640565444E-3</v>
      </c>
      <c r="AA162" s="5">
        <f t="shared" si="242"/>
        <v>3.1368315926552518E-3</v>
      </c>
      <c r="AB162" s="5">
        <f t="shared" si="243"/>
        <v>5.1997689533838146E-4</v>
      </c>
      <c r="AC162" s="5">
        <f t="shared" si="244"/>
        <v>6.05489186671536E-7</v>
      </c>
      <c r="AD162" s="5">
        <f t="shared" si="245"/>
        <v>2.1729313996905793E-4</v>
      </c>
      <c r="AE162" s="5">
        <f t="shared" si="246"/>
        <v>1.1050041779976788E-4</v>
      </c>
      <c r="AF162" s="5">
        <f t="shared" si="247"/>
        <v>2.8096474503663527E-5</v>
      </c>
      <c r="AG162" s="5">
        <f t="shared" si="248"/>
        <v>4.7626479323391492E-6</v>
      </c>
      <c r="AH162" s="5">
        <f t="shared" si="249"/>
        <v>1.2028910052864796E-3</v>
      </c>
      <c r="AI162" s="5">
        <f t="shared" si="250"/>
        <v>3.9879445987719004E-4</v>
      </c>
      <c r="AJ162" s="5">
        <f t="shared" si="251"/>
        <v>6.6106164452889722E-5</v>
      </c>
      <c r="AK162" s="5">
        <f t="shared" si="252"/>
        <v>7.3053923233508366E-6</v>
      </c>
      <c r="AL162" s="5">
        <f t="shared" si="253"/>
        <v>4.083260864092335E-9</v>
      </c>
      <c r="AM162" s="5">
        <f t="shared" si="254"/>
        <v>1.440783911562152E-5</v>
      </c>
      <c r="AN162" s="5">
        <f t="shared" si="255"/>
        <v>7.3268407925566519E-6</v>
      </c>
      <c r="AO162" s="5">
        <f t="shared" si="256"/>
        <v>1.8629648613048257E-6</v>
      </c>
      <c r="AP162" s="5">
        <f t="shared" si="257"/>
        <v>3.1579213767752267E-7</v>
      </c>
      <c r="AQ162" s="5">
        <f t="shared" si="258"/>
        <v>4.014756650418998E-8</v>
      </c>
      <c r="AR162" s="5">
        <f t="shared" si="259"/>
        <v>1.2234160606328052E-4</v>
      </c>
      <c r="AS162" s="5">
        <f t="shared" si="260"/>
        <v>4.0559913155967388E-5</v>
      </c>
      <c r="AT162" s="5">
        <f t="shared" si="261"/>
        <v>6.7234140868180758E-6</v>
      </c>
      <c r="AU162" s="5">
        <f t="shared" si="262"/>
        <v>7.4300449985345614E-7</v>
      </c>
      <c r="AV162" s="5">
        <f t="shared" si="263"/>
        <v>6.1582071214925394E-8</v>
      </c>
      <c r="AW162" s="5">
        <f t="shared" si="264"/>
        <v>1.9122530788197721E-11</v>
      </c>
      <c r="AX162" s="5">
        <f t="shared" si="265"/>
        <v>7.9610516010458228E-7</v>
      </c>
      <c r="AY162" s="5">
        <f t="shared" si="266"/>
        <v>4.048445929615365E-7</v>
      </c>
      <c r="AZ162" s="5">
        <f t="shared" si="267"/>
        <v>1.0293812467479869E-7</v>
      </c>
      <c r="BA162" s="5">
        <f t="shared" si="268"/>
        <v>1.7449094781531194E-8</v>
      </c>
      <c r="BB162" s="5">
        <f t="shared" si="269"/>
        <v>2.2183538144157562E-9</v>
      </c>
      <c r="BC162" s="5">
        <f t="shared" si="270"/>
        <v>2.2562058181455309E-10</v>
      </c>
      <c r="BD162" s="5">
        <f t="shared" si="271"/>
        <v>1.0369094476254634E-5</v>
      </c>
      <c r="BE162" s="5">
        <f t="shared" si="272"/>
        <v>3.4376659339045441E-6</v>
      </c>
      <c r="BF162" s="5">
        <f t="shared" si="273"/>
        <v>5.6984470052761796E-7</v>
      </c>
      <c r="BG162" s="5">
        <f t="shared" si="274"/>
        <v>6.2973538628206416E-8</v>
      </c>
      <c r="BH162" s="5">
        <f t="shared" si="275"/>
        <v>5.2194043794121497E-9</v>
      </c>
      <c r="BI162" s="5">
        <f t="shared" si="276"/>
        <v>3.4607783102885341E-10</v>
      </c>
      <c r="BJ162" s="8">
        <f t="shared" si="277"/>
        <v>0.18358390282021994</v>
      </c>
      <c r="BK162" s="8">
        <f t="shared" si="278"/>
        <v>0.50758904068240773</v>
      </c>
      <c r="BL162" s="8">
        <f t="shared" si="279"/>
        <v>0.29936459348446581</v>
      </c>
      <c r="BM162" s="8">
        <f t="shared" si="280"/>
        <v>5.3353354662905771E-2</v>
      </c>
      <c r="BN162" s="8">
        <f t="shared" si="281"/>
        <v>0.94664545986277393</v>
      </c>
    </row>
    <row r="163" spans="1:66" x14ac:dyDescent="0.25">
      <c r="A163" t="s">
        <v>112</v>
      </c>
      <c r="B163" t="s">
        <v>447</v>
      </c>
      <c r="C163" t="s">
        <v>102</v>
      </c>
      <c r="D163" s="7" t="s">
        <v>495</v>
      </c>
      <c r="E163">
        <f>VLOOKUP(A163,home!$A$2:$E$405,3,FALSE)</f>
        <v>1.3270999999999999</v>
      </c>
      <c r="F163">
        <f>VLOOKUP(B163,home!$B$2:$E$405,3,FALSE)</f>
        <v>0.50229999999999997</v>
      </c>
      <c r="G163">
        <f>VLOOKUP(C163,away!$B$2:$E$405,4,FALSE)</f>
        <v>0.94189999999999996</v>
      </c>
      <c r="H163">
        <f>VLOOKUP(A163,away!$A$2:$E$405,3,FALSE)</f>
        <v>0.94389999999999996</v>
      </c>
      <c r="I163">
        <f>VLOOKUP(C163,away!$B$2:$E$405,3,FALSE)</f>
        <v>2.1189</v>
      </c>
      <c r="J163">
        <f>VLOOKUP(B163,home!$B$2:$E$405,4,FALSE)</f>
        <v>0.70630000000000004</v>
      </c>
      <c r="K163" s="3">
        <f t="shared" si="226"/>
        <v>0.62787273462699988</v>
      </c>
      <c r="L163" s="3">
        <f t="shared" si="227"/>
        <v>1.412620984173</v>
      </c>
      <c r="M163" s="5">
        <f t="shared" si="228"/>
        <v>0.12996452910450343</v>
      </c>
      <c r="N163" s="5">
        <f t="shared" si="229"/>
        <v>8.1601184293354875E-2</v>
      </c>
      <c r="O163" s="5">
        <f t="shared" si="230"/>
        <v>0.18359062101118412</v>
      </c>
      <c r="P163" s="5">
        <f t="shared" si="231"/>
        <v>0.1152715452661613</v>
      </c>
      <c r="Q163" s="5">
        <f t="shared" si="232"/>
        <v>2.561757936553526E-2</v>
      </c>
      <c r="R163" s="5">
        <f t="shared" si="233"/>
        <v>0.1296719818688756</v>
      </c>
      <c r="S163" s="5">
        <f t="shared" si="234"/>
        <v>2.5559914769829783E-2</v>
      </c>
      <c r="T163" s="5">
        <f t="shared" si="235"/>
        <v>3.6187930175472352E-2</v>
      </c>
      <c r="U163" s="5">
        <f t="shared" si="236"/>
        <v>8.1417501860513664E-2</v>
      </c>
      <c r="V163" s="5">
        <f t="shared" si="237"/>
        <v>2.5189188095233956E-3</v>
      </c>
      <c r="W163" s="5">
        <f t="shared" si="238"/>
        <v>5.3615265369209445E-3</v>
      </c>
      <c r="X163" s="5">
        <f t="shared" si="239"/>
        <v>7.5738048932549205E-3</v>
      </c>
      <c r="Y163" s="5">
        <f t="shared" si="240"/>
        <v>5.3494578611220254E-3</v>
      </c>
      <c r="Z163" s="5">
        <f t="shared" si="241"/>
        <v>6.1059120882424822E-2</v>
      </c>
      <c r="AA163" s="5">
        <f t="shared" si="242"/>
        <v>3.8337357202368624E-2</v>
      </c>
      <c r="AB163" s="5">
        <f t="shared" si="243"/>
        <v>1.2035490652511648E-2</v>
      </c>
      <c r="AC163" s="5">
        <f t="shared" si="244"/>
        <v>1.3963409168949351E-4</v>
      </c>
      <c r="AD163" s="5">
        <f t="shared" si="245"/>
        <v>8.415890821279453E-4</v>
      </c>
      <c r="AE163" s="5">
        <f t="shared" si="246"/>
        <v>1.1888463974648296E-3</v>
      </c>
      <c r="AF163" s="5">
        <f t="shared" si="247"/>
        <v>8.3969468400864669E-4</v>
      </c>
      <c r="AG163" s="5">
        <f t="shared" si="248"/>
        <v>3.9539011030971028E-4</v>
      </c>
      <c r="AH163" s="5">
        <f t="shared" si="249"/>
        <v>2.1563348858417285E-2</v>
      </c>
      <c r="AI163" s="5">
        <f t="shared" si="250"/>
        <v>1.3539038815450455E-2</v>
      </c>
      <c r="AJ163" s="5">
        <f t="shared" si="251"/>
        <v>4.2503966626389871E-3</v>
      </c>
      <c r="AK163" s="5">
        <f t="shared" si="252"/>
        <v>8.8956939194020522E-4</v>
      </c>
      <c r="AL163" s="5">
        <f t="shared" si="253"/>
        <v>4.9539170823886086E-6</v>
      </c>
      <c r="AM163" s="5">
        <f t="shared" si="254"/>
        <v>1.0568216768558E-4</v>
      </c>
      <c r="AN163" s="5">
        <f t="shared" si="255"/>
        <v>1.4928884772554002E-4</v>
      </c>
      <c r="AO163" s="5">
        <f t="shared" si="256"/>
        <v>1.0544427950005277E-4</v>
      </c>
      <c r="AP163" s="5">
        <f t="shared" si="257"/>
        <v>4.965093396092581E-5</v>
      </c>
      <c r="AQ163" s="5">
        <f t="shared" si="258"/>
        <v>1.7534487799247913E-5</v>
      </c>
      <c r="AR163" s="5">
        <f t="shared" si="259"/>
        <v>6.0921678172886308E-3</v>
      </c>
      <c r="AS163" s="5">
        <f t="shared" si="260"/>
        <v>3.8251060672476133E-3</v>
      </c>
      <c r="AT163" s="5">
        <f t="shared" si="261"/>
        <v>1.2008399033405438E-3</v>
      </c>
      <c r="AU163" s="5">
        <f t="shared" si="262"/>
        <v>2.5132487798654993E-4</v>
      </c>
      <c r="AV163" s="5">
        <f t="shared" si="263"/>
        <v>3.9450009605303034E-5</v>
      </c>
      <c r="AW163" s="5">
        <f t="shared" si="264"/>
        <v>1.2205160924849032E-7</v>
      </c>
      <c r="AX163" s="5">
        <f t="shared" si="265"/>
        <v>1.1059158604342376E-5</v>
      </c>
      <c r="AY163" s="5">
        <f t="shared" si="266"/>
        <v>1.5622399511791427E-5</v>
      </c>
      <c r="AZ163" s="5">
        <f t="shared" si="267"/>
        <v>1.1034264686745301E-5</v>
      </c>
      <c r="BA163" s="5">
        <f t="shared" si="268"/>
        <v>5.195744613805176E-6</v>
      </c>
      <c r="BB163" s="5">
        <f t="shared" si="269"/>
        <v>1.8349044674662582E-6</v>
      </c>
      <c r="BC163" s="5">
        <f t="shared" si="270"/>
        <v>5.1840491093912386E-7</v>
      </c>
      <c r="BD163" s="5">
        <f t="shared" si="271"/>
        <v>1.4343206829675577E-3</v>
      </c>
      <c r="BE163" s="5">
        <f t="shared" si="272"/>
        <v>9.0057084954690662E-4</v>
      </c>
      <c r="BF163" s="5">
        <f t="shared" si="273"/>
        <v>2.8272194101518834E-4</v>
      </c>
      <c r="BG163" s="5">
        <f t="shared" si="274"/>
        <v>5.9171132748086578E-5</v>
      </c>
      <c r="BH163" s="5">
        <f t="shared" si="275"/>
        <v>9.2879852323795847E-6</v>
      </c>
      <c r="BI163" s="5">
        <f t="shared" si="276"/>
        <v>1.1663345374058728E-6</v>
      </c>
      <c r="BJ163" s="8">
        <f t="shared" si="277"/>
        <v>0.16542986899303799</v>
      </c>
      <c r="BK163" s="8">
        <f t="shared" si="278"/>
        <v>0.27347511835830157</v>
      </c>
      <c r="BL163" s="8">
        <f t="shared" si="279"/>
        <v>0.49939143392541663</v>
      </c>
      <c r="BM163" s="8">
        <f t="shared" si="280"/>
        <v>0.33362260090166385</v>
      </c>
      <c r="BN163" s="8">
        <f t="shared" si="281"/>
        <v>0.6657174409096146</v>
      </c>
    </row>
    <row r="164" spans="1:66" x14ac:dyDescent="0.25">
      <c r="A164" t="s">
        <v>112</v>
      </c>
      <c r="B164" t="s">
        <v>325</v>
      </c>
      <c r="C164" t="s">
        <v>90</v>
      </c>
      <c r="D164" s="7" t="s">
        <v>495</v>
      </c>
      <c r="E164">
        <f>VLOOKUP(A164,home!$A$2:$E$405,3,FALSE)</f>
        <v>1.3270999999999999</v>
      </c>
      <c r="F164">
        <f>VLOOKUP(B164,home!$B$2:$E$405,3,FALSE)</f>
        <v>0.37680000000000002</v>
      </c>
      <c r="G164">
        <f>VLOOKUP(C164,away!$B$2:$E$405,4,FALSE)</f>
        <v>1.2056</v>
      </c>
      <c r="H164">
        <f>VLOOKUP(A164,away!$A$2:$E$405,3,FALSE)</f>
        <v>0.94389999999999996</v>
      </c>
      <c r="I164">
        <f>VLOOKUP(C164,away!$B$2:$E$405,3,FALSE)</f>
        <v>1.0593999999999999</v>
      </c>
      <c r="J164">
        <f>VLOOKUP(B164,home!$B$2:$E$405,4,FALSE)</f>
        <v>1.0593999999999999</v>
      </c>
      <c r="K164" s="3">
        <f t="shared" si="226"/>
        <v>0.60286182316799997</v>
      </c>
      <c r="L164" s="3">
        <f t="shared" si="227"/>
        <v>1.0593657390039997</v>
      </c>
      <c r="M164" s="5">
        <f t="shared" si="228"/>
        <v>0.18971590508991237</v>
      </c>
      <c r="N164" s="5">
        <f t="shared" si="229"/>
        <v>0.11437247642647179</v>
      </c>
      <c r="O164" s="5">
        <f t="shared" si="230"/>
        <v>0.20097852999638766</v>
      </c>
      <c r="P164" s="5">
        <f t="shared" si="231"/>
        <v>0.1211622830112468</v>
      </c>
      <c r="Q164" s="5">
        <f t="shared" si="232"/>
        <v>3.4475399829350946E-2</v>
      </c>
      <c r="R164" s="5">
        <f t="shared" si="233"/>
        <v>0.10645488447678036</v>
      </c>
      <c r="S164" s="5">
        <f t="shared" si="234"/>
        <v>1.9345108173112864E-2</v>
      </c>
      <c r="T164" s="5">
        <f t="shared" si="235"/>
        <v>3.6522057417678722E-2</v>
      </c>
      <c r="U164" s="5">
        <f t="shared" si="236"/>
        <v>6.4177585740810617E-2</v>
      </c>
      <c r="V164" s="5">
        <f t="shared" si="237"/>
        <v>1.3727528656557629E-3</v>
      </c>
      <c r="W164" s="5">
        <f t="shared" si="238"/>
        <v>6.927967465189421E-3</v>
      </c>
      <c r="X164" s="5">
        <f t="shared" si="239"/>
        <v>7.3392513735560574E-3</v>
      </c>
      <c r="Y164" s="5">
        <f t="shared" si="240"/>
        <v>3.8874757275416663E-3</v>
      </c>
      <c r="Z164" s="5">
        <f t="shared" si="241"/>
        <v>3.7591552454776619E-2</v>
      </c>
      <c r="AA164" s="5">
        <f t="shared" si="242"/>
        <v>2.2662511848602129E-2</v>
      </c>
      <c r="AB164" s="5">
        <f t="shared" si="243"/>
        <v>6.8311816053073411E-3</v>
      </c>
      <c r="AC164" s="5">
        <f t="shared" si="244"/>
        <v>5.4794388197926953E-5</v>
      </c>
      <c r="AD164" s="5">
        <f t="shared" si="245"/>
        <v>1.0441517742281704E-3</v>
      </c>
      <c r="AE164" s="5">
        <f t="shared" si="246"/>
        <v>1.1061386159375631E-3</v>
      </c>
      <c r="AF164" s="5">
        <f t="shared" si="247"/>
        <v>5.8590267615677891E-4</v>
      </c>
      <c r="AG164" s="5">
        <f t="shared" si="248"/>
        <v>2.0689507383708241E-4</v>
      </c>
      <c r="AH164" s="5">
        <f t="shared" si="249"/>
        <v>9.9558006866405091E-3</v>
      </c>
      <c r="AI164" s="5">
        <f t="shared" si="250"/>
        <v>6.0019721530453216E-3</v>
      </c>
      <c r="AJ164" s="5">
        <f t="shared" si="251"/>
        <v>1.8091799373942345E-3</v>
      </c>
      <c r="AK164" s="5">
        <f t="shared" si="252"/>
        <v>3.6356183849881876E-4</v>
      </c>
      <c r="AL164" s="5">
        <f t="shared" si="253"/>
        <v>1.3997799851559981E-6</v>
      </c>
      <c r="AM164" s="5">
        <f t="shared" si="254"/>
        <v>1.2589584845505941E-4</v>
      </c>
      <c r="AN164" s="5">
        <f t="shared" si="255"/>
        <v>1.3336974853612955E-4</v>
      </c>
      <c r="AO164" s="5">
        <f t="shared" si="256"/>
        <v>7.0643671109377253E-5</v>
      </c>
      <c r="AP164" s="5">
        <f t="shared" si="257"/>
        <v>2.4945828283580309E-5</v>
      </c>
      <c r="AQ164" s="5">
        <f t="shared" si="258"/>
        <v>6.6066889536754807E-6</v>
      </c>
      <c r="AR164" s="5">
        <f t="shared" si="259"/>
        <v>2.1093668303558909E-3</v>
      </c>
      <c r="AS164" s="5">
        <f t="shared" si="260"/>
        <v>1.2716567330784574E-3</v>
      </c>
      <c r="AT164" s="5">
        <f t="shared" si="261"/>
        <v>3.8331664827377085E-4</v>
      </c>
      <c r="AU164" s="5">
        <f t="shared" si="262"/>
        <v>7.7028991142990823E-5</v>
      </c>
      <c r="AV164" s="5">
        <f t="shared" si="263"/>
        <v>1.1609459509313792E-5</v>
      </c>
      <c r="AW164" s="5">
        <f t="shared" si="264"/>
        <v>2.4832530900255935E-8</v>
      </c>
      <c r="AX164" s="5">
        <f t="shared" si="265"/>
        <v>1.264963345481655E-5</v>
      </c>
      <c r="AY164" s="5">
        <f t="shared" si="266"/>
        <v>1.3400588292991452E-5</v>
      </c>
      <c r="AZ164" s="5">
        <f t="shared" si="267"/>
        <v>7.098062060046618E-6</v>
      </c>
      <c r="BA164" s="5">
        <f t="shared" si="268"/>
        <v>2.5064812532458459E-6</v>
      </c>
      <c r="BB164" s="5">
        <f t="shared" si="269"/>
        <v>6.63820091286114E-7</v>
      </c>
      <c r="BC164" s="5">
        <f t="shared" si="270"/>
        <v>1.4064565231420341E-7</v>
      </c>
      <c r="BD164" s="5">
        <f t="shared" si="271"/>
        <v>3.7243182517841534E-4</v>
      </c>
      <c r="BE164" s="5">
        <f t="shared" si="272"/>
        <v>2.2452492913284524E-4</v>
      </c>
      <c r="BF164" s="5">
        <f t="shared" si="273"/>
        <v>6.7678754061846545E-5</v>
      </c>
      <c r="BG164" s="5">
        <f t="shared" si="274"/>
        <v>1.3600312354487829E-5</v>
      </c>
      <c r="BH164" s="5">
        <f t="shared" si="275"/>
        <v>2.0497772754202017E-6</v>
      </c>
      <c r="BI164" s="5">
        <f t="shared" si="276"/>
        <v>2.471464930696318E-7</v>
      </c>
      <c r="BJ164" s="8">
        <f t="shared" si="277"/>
        <v>0.20686563739609071</v>
      </c>
      <c r="BK164" s="8">
        <f t="shared" si="278"/>
        <v>0.33166564389640385</v>
      </c>
      <c r="BL164" s="8">
        <f t="shared" si="279"/>
        <v>0.42376871969032343</v>
      </c>
      <c r="BM164" s="8">
        <f t="shared" si="280"/>
        <v>0.23271869885168264</v>
      </c>
      <c r="BN164" s="8">
        <f t="shared" si="281"/>
        <v>0.7671594788301499</v>
      </c>
    </row>
    <row r="165" spans="1:66" x14ac:dyDescent="0.25">
      <c r="A165" t="s">
        <v>112</v>
      </c>
      <c r="B165" t="s">
        <v>335</v>
      </c>
      <c r="C165" t="s">
        <v>131</v>
      </c>
      <c r="D165" s="7" t="s">
        <v>495</v>
      </c>
      <c r="E165">
        <f>VLOOKUP(A165,home!$A$2:$E$405,3,FALSE)</f>
        <v>1.3270999999999999</v>
      </c>
      <c r="F165">
        <f>VLOOKUP(B165,home!$B$2:$E$405,3,FALSE)</f>
        <v>1.5069999999999999</v>
      </c>
      <c r="G165">
        <f>VLOOKUP(C165,away!$B$2:$E$405,4,FALSE)</f>
        <v>0.75349999999999995</v>
      </c>
      <c r="H165">
        <f>VLOOKUP(A165,away!$A$2:$E$405,3,FALSE)</f>
        <v>0.94389999999999996</v>
      </c>
      <c r="I165">
        <f>VLOOKUP(C165,away!$B$2:$E$405,3,FALSE)</f>
        <v>0.42380000000000001</v>
      </c>
      <c r="J165">
        <f>VLOOKUP(B165,home!$B$2:$E$405,4,FALSE)</f>
        <v>0.79459999999999997</v>
      </c>
      <c r="K165" s="3">
        <f t="shared" si="226"/>
        <v>1.5069545639499997</v>
      </c>
      <c r="L165" s="3">
        <f t="shared" si="227"/>
        <v>0.31785972197199996</v>
      </c>
      <c r="M165" s="5">
        <f t="shared" si="228"/>
        <v>0.16124758729626143</v>
      </c>
      <c r="N165" s="5">
        <f t="shared" si="229"/>
        <v>0.24299278760202714</v>
      </c>
      <c r="O165" s="5">
        <f t="shared" si="230"/>
        <v>5.1254113266645453E-2</v>
      </c>
      <c r="P165" s="5">
        <f t="shared" si="231"/>
        <v>7.72376199083816E-2</v>
      </c>
      <c r="Q165" s="5">
        <f t="shared" si="232"/>
        <v>0.1830895451419039</v>
      </c>
      <c r="R165" s="5">
        <f t="shared" si="233"/>
        <v>8.1458090964286588E-3</v>
      </c>
      <c r="S165" s="5">
        <f t="shared" si="234"/>
        <v>9.2492080488480281E-3</v>
      </c>
      <c r="T165" s="5">
        <f t="shared" si="235"/>
        <v>5.8196791914785516E-2</v>
      </c>
      <c r="U165" s="5">
        <f t="shared" si="236"/>
        <v>1.2275364194928591E-2</v>
      </c>
      <c r="V165" s="5">
        <f t="shared" si="237"/>
        <v>4.9226356927190571E-4</v>
      </c>
      <c r="W165" s="5">
        <f t="shared" si="238"/>
        <v>9.1969208554373807E-2</v>
      </c>
      <c r="X165" s="5">
        <f t="shared" si="239"/>
        <v>2.9233307061078143E-2</v>
      </c>
      <c r="Y165" s="5">
        <f t="shared" si="240"/>
        <v>4.6460454273782002E-3</v>
      </c>
      <c r="Z165" s="5">
        <f t="shared" si="241"/>
        <v>8.6307487154260081E-4</v>
      </c>
      <c r="AA165" s="5">
        <f t="shared" si="242"/>
        <v>1.300614616701682E-3</v>
      </c>
      <c r="AB165" s="5">
        <f t="shared" si="243"/>
        <v>9.7998356628933988E-4</v>
      </c>
      <c r="AC165" s="5">
        <f t="shared" si="244"/>
        <v>1.4737145488381006E-5</v>
      </c>
      <c r="AD165" s="5">
        <f t="shared" si="245"/>
        <v>3.4648354643470769E-2</v>
      </c>
      <c r="AE165" s="5">
        <f t="shared" si="246"/>
        <v>1.1013316373760873E-2</v>
      </c>
      <c r="AF165" s="5">
        <f t="shared" si="247"/>
        <v>1.750344840276653E-3</v>
      </c>
      <c r="AG165" s="5">
        <f t="shared" si="248"/>
        <v>1.8545470809515393E-4</v>
      </c>
      <c r="AH165" s="5">
        <f t="shared" si="249"/>
        <v>6.858418467738766E-5</v>
      </c>
      <c r="AI165" s="5">
        <f t="shared" si="250"/>
        <v>1.0335325011437897E-4</v>
      </c>
      <c r="AJ165" s="5">
        <f t="shared" si="251"/>
        <v>7.7874325979464633E-5</v>
      </c>
      <c r="AK165" s="5">
        <f t="shared" si="252"/>
        <v>3.9117690316428062E-5</v>
      </c>
      <c r="AL165" s="5">
        <f t="shared" si="253"/>
        <v>2.8236380112150261E-7</v>
      </c>
      <c r="AM165" s="5">
        <f t="shared" si="254"/>
        <v>1.0442699232667281E-2</v>
      </c>
      <c r="AN165" s="5">
        <f t="shared" si="255"/>
        <v>3.3193134747328394E-3</v>
      </c>
      <c r="AO165" s="5">
        <f t="shared" si="256"/>
        <v>5.2753802910824666E-4</v>
      </c>
      <c r="AP165" s="5">
        <f t="shared" si="257"/>
        <v>5.5894363754001391E-5</v>
      </c>
      <c r="AQ165" s="5">
        <f t="shared" si="258"/>
        <v>4.4416417306621777E-6</v>
      </c>
      <c r="AR165" s="5">
        <f t="shared" si="259"/>
        <v>4.36002997464615E-6</v>
      </c>
      <c r="AS165" s="5">
        <f t="shared" si="260"/>
        <v>6.5703670692518166E-6</v>
      </c>
      <c r="AT165" s="5">
        <f t="shared" si="261"/>
        <v>4.950622320917906E-6</v>
      </c>
      <c r="AU165" s="5">
        <f t="shared" si="262"/>
        <v>2.4867876336333248E-6</v>
      </c>
      <c r="AV165" s="5">
        <f t="shared" si="263"/>
        <v>9.3686899351954041E-7</v>
      </c>
      <c r="AW165" s="5">
        <f t="shared" si="264"/>
        <v>3.7570084876230325E-9</v>
      </c>
      <c r="AX165" s="5">
        <f t="shared" si="265"/>
        <v>2.6227788781041836E-3</v>
      </c>
      <c r="AY165" s="5">
        <f t="shared" si="266"/>
        <v>8.3367576498822986E-4</v>
      </c>
      <c r="AZ165" s="5">
        <f t="shared" si="267"/>
        <v>1.3249597343697653E-4</v>
      </c>
      <c r="BA165" s="5">
        <f t="shared" si="268"/>
        <v>1.4038377759695624E-5</v>
      </c>
      <c r="BB165" s="5">
        <f t="shared" si="269"/>
        <v>1.1155587129086894E-6</v>
      </c>
      <c r="BC165" s="5">
        <f t="shared" si="270"/>
        <v>7.0918236465719661E-8</v>
      </c>
      <c r="BD165" s="5">
        <f t="shared" si="271"/>
        <v>2.3097965258843514E-7</v>
      </c>
      <c r="BE165" s="5">
        <f t="shared" si="272"/>
        <v>3.4807584164772771E-7</v>
      </c>
      <c r="BF165" s="5">
        <f t="shared" si="273"/>
        <v>2.6226723908589038E-7</v>
      </c>
      <c r="BG165" s="5">
        <f t="shared" si="274"/>
        <v>1.3174160430501602E-7</v>
      </c>
      <c r="BH165" s="5">
        <f t="shared" si="275"/>
        <v>4.9632152967384741E-8</v>
      </c>
      <c r="BI165" s="5">
        <f t="shared" si="276"/>
        <v>1.495867988657298E-8</v>
      </c>
      <c r="BJ165" s="8">
        <f t="shared" si="277"/>
        <v>0.67567921848038182</v>
      </c>
      <c r="BK165" s="8">
        <f t="shared" si="278"/>
        <v>0.24907537409704067</v>
      </c>
      <c r="BL165" s="8">
        <f t="shared" si="279"/>
        <v>7.4265156523243836E-2</v>
      </c>
      <c r="BM165" s="8">
        <f t="shared" si="280"/>
        <v>0.27508168965258079</v>
      </c>
      <c r="BN165" s="8">
        <f t="shared" si="281"/>
        <v>0.72396746231164821</v>
      </c>
    </row>
    <row r="166" spans="1:66" x14ac:dyDescent="0.25">
      <c r="A166" t="s">
        <v>112</v>
      </c>
      <c r="B166" t="s">
        <v>128</v>
      </c>
      <c r="C166" t="s">
        <v>132</v>
      </c>
      <c r="D166" s="7" t="s">
        <v>495</v>
      </c>
      <c r="E166">
        <f>VLOOKUP(A166,home!$A$2:$E$405,3,FALSE)</f>
        <v>1.3270999999999999</v>
      </c>
      <c r="F166">
        <f>VLOOKUP(B166,home!$B$2:$E$405,3,FALSE)</f>
        <v>0.6028</v>
      </c>
      <c r="G166">
        <f>VLOOKUP(C166,away!$B$2:$E$405,4,FALSE)</f>
        <v>0.75349999999999995</v>
      </c>
      <c r="H166">
        <f>VLOOKUP(A166,away!$A$2:$E$405,3,FALSE)</f>
        <v>0.94389999999999996</v>
      </c>
      <c r="I166">
        <f>VLOOKUP(C166,away!$B$2:$E$405,3,FALSE)</f>
        <v>0.63570000000000004</v>
      </c>
      <c r="J166">
        <f>VLOOKUP(B166,home!$B$2:$E$405,4,FALSE)</f>
        <v>1.907</v>
      </c>
      <c r="K166" s="3">
        <f t="shared" si="226"/>
        <v>0.60278182557999993</v>
      </c>
      <c r="L166" s="3">
        <f t="shared" si="227"/>
        <v>1.1442709976100001</v>
      </c>
      <c r="M166" s="5">
        <f t="shared" si="228"/>
        <v>0.17428684141601331</v>
      </c>
      <c r="N166" s="5">
        <f t="shared" si="229"/>
        <v>0.10505694044331644</v>
      </c>
      <c r="O166" s="5">
        <f t="shared" si="230"/>
        <v>0.19943137789739743</v>
      </c>
      <c r="P166" s="5">
        <f t="shared" si="231"/>
        <v>0.12021361004692807</v>
      </c>
      <c r="Q166" s="5">
        <f t="shared" si="232"/>
        <v>3.1663207175135807E-2</v>
      </c>
      <c r="R166" s="5">
        <f t="shared" si="233"/>
        <v>0.11410177087069596</v>
      </c>
      <c r="S166" s="5">
        <f t="shared" si="234"/>
        <v>2.0729206983016557E-2</v>
      </c>
      <c r="T166" s="5">
        <f t="shared" si="235"/>
        <v>3.6231289661824762E-2</v>
      </c>
      <c r="U166" s="5">
        <f t="shared" si="236"/>
        <v>6.8778473747348981E-2</v>
      </c>
      <c r="V166" s="5">
        <f t="shared" si="237"/>
        <v>1.5886536270338521E-3</v>
      </c>
      <c r="W166" s="5">
        <f t="shared" si="238"/>
        <v>6.3620019415820397E-3</v>
      </c>
      <c r="X166" s="5">
        <f t="shared" si="239"/>
        <v>7.2798543084908367E-3</v>
      </c>
      <c r="Y166" s="5">
        <f t="shared" si="240"/>
        <v>4.1650630760161353E-3</v>
      </c>
      <c r="Z166" s="5">
        <f t="shared" si="241"/>
        <v>4.3521115727759623E-2</v>
      </c>
      <c r="AA166" s="5">
        <f t="shared" si="242"/>
        <v>2.6233737589657396E-2</v>
      </c>
      <c r="AB166" s="5">
        <f t="shared" si="243"/>
        <v>7.9066101180401745E-3</v>
      </c>
      <c r="AC166" s="5">
        <f t="shared" si="244"/>
        <v>6.8485444048825155E-5</v>
      </c>
      <c r="AD166" s="5">
        <f t="shared" si="245"/>
        <v>9.5872478617258124E-4</v>
      </c>
      <c r="AE166" s="5">
        <f t="shared" si="246"/>
        <v>1.0970409675071335E-3</v>
      </c>
      <c r="AF166" s="5">
        <f t="shared" si="247"/>
        <v>6.2765608115421387E-4</v>
      </c>
      <c r="AG166" s="5">
        <f t="shared" si="248"/>
        <v>2.3940288337943839E-4</v>
      </c>
      <c r="AH166" s="5">
        <f t="shared" si="249"/>
        <v>1.2449987627725949E-2</v>
      </c>
      <c r="AI166" s="5">
        <f t="shared" si="250"/>
        <v>7.5046262706890601E-3</v>
      </c>
      <c r="AJ166" s="5">
        <f t="shared" si="251"/>
        <v>2.2618261618707891E-3</v>
      </c>
      <c r="AK166" s="5">
        <f t="shared" si="252"/>
        <v>4.5446256766569298E-4</v>
      </c>
      <c r="AL166" s="5">
        <f t="shared" si="253"/>
        <v>1.8895017886346848E-6</v>
      </c>
      <c r="AM166" s="5">
        <f t="shared" si="254"/>
        <v>1.1558037536758074E-4</v>
      </c>
      <c r="AN166" s="5">
        <f t="shared" si="255"/>
        <v>1.3225527142599988E-4</v>
      </c>
      <c r="AO166" s="5">
        <f t="shared" si="256"/>
        <v>7.5667935686905146E-5</v>
      </c>
      <c r="AP166" s="5">
        <f t="shared" si="257"/>
        <v>2.8861541418514744E-5</v>
      </c>
      <c r="AQ166" s="5">
        <f t="shared" si="258"/>
        <v>8.2563561978815543E-6</v>
      </c>
      <c r="AR166" s="5">
        <f t="shared" si="259"/>
        <v>2.8492319526020227E-3</v>
      </c>
      <c r="AS166" s="5">
        <f t="shared" si="260"/>
        <v>1.7174652378903149E-3</v>
      </c>
      <c r="AT166" s="5">
        <f t="shared" si="261"/>
        <v>5.1762841573285646E-4</v>
      </c>
      <c r="AU166" s="5">
        <f t="shared" si="262"/>
        <v>1.0400566713584481E-4</v>
      </c>
      <c r="AV166" s="5">
        <f t="shared" si="263"/>
        <v>1.5673181476702583E-5</v>
      </c>
      <c r="AW166" s="5">
        <f t="shared" si="264"/>
        <v>3.6202106914422647E-8</v>
      </c>
      <c r="AX166" s="5">
        <f t="shared" si="265"/>
        <v>1.1611624944215331E-5</v>
      </c>
      <c r="AY166" s="5">
        <f t="shared" si="266"/>
        <v>1.3286845658790437E-5</v>
      </c>
      <c r="AZ166" s="5">
        <f t="shared" si="267"/>
        <v>7.601876068537118E-6</v>
      </c>
      <c r="BA166" s="5">
        <f t="shared" si="268"/>
        <v>2.8995354375508501E-6</v>
      </c>
      <c r="BB166" s="5">
        <f t="shared" si="269"/>
        <v>8.2946357693296515E-7</v>
      </c>
      <c r="BC166" s="5">
        <f t="shared" si="270"/>
        <v>1.8982622293164842E-7</v>
      </c>
      <c r="BD166" s="5">
        <f t="shared" si="271"/>
        <v>5.4338224813770149E-4</v>
      </c>
      <c r="BE166" s="5">
        <f t="shared" si="272"/>
        <v>3.2754094352020822E-4</v>
      </c>
      <c r="BF166" s="5">
        <f t="shared" si="273"/>
        <v>9.8717863943653377E-5</v>
      </c>
      <c r="BG166" s="5">
        <f t="shared" si="274"/>
        <v>1.9835111415104484E-5</v>
      </c>
      <c r="BH166" s="5">
        <f t="shared" si="275"/>
        <v>2.9890611673448434E-6</v>
      </c>
      <c r="BI166" s="5">
        <f t="shared" si="276"/>
        <v>3.6035034944448214E-7</v>
      </c>
      <c r="BJ166" s="8">
        <f t="shared" si="277"/>
        <v>0.19407822197658525</v>
      </c>
      <c r="BK166" s="8">
        <f t="shared" si="278"/>
        <v>0.31690197386448798</v>
      </c>
      <c r="BL166" s="8">
        <f t="shared" si="279"/>
        <v>0.44531970288446265</v>
      </c>
      <c r="BM166" s="8">
        <f t="shared" si="280"/>
        <v>0.25505401596025662</v>
      </c>
      <c r="BN166" s="8">
        <f t="shared" si="281"/>
        <v>0.744753747849487</v>
      </c>
    </row>
    <row r="167" spans="1:66" x14ac:dyDescent="0.25">
      <c r="A167" t="s">
        <v>112</v>
      </c>
      <c r="B167" t="s">
        <v>130</v>
      </c>
      <c r="C167" t="s">
        <v>472</v>
      </c>
      <c r="D167" s="7" t="s">
        <v>495</v>
      </c>
      <c r="E167">
        <f>VLOOKUP(A167,home!$A$2:$E$405,3,FALSE)</f>
        <v>1.3270999999999999</v>
      </c>
      <c r="F167">
        <f>VLOOKUP(B167,home!$B$2:$E$405,3,FALSE)</f>
        <v>1.1303000000000001</v>
      </c>
      <c r="G167" t="e">
        <f>VLOOKUP(C167,away!$B$2:$E$405,4,FALSE)</f>
        <v>#N/A</v>
      </c>
      <c r="H167">
        <f>VLOOKUP(A167,away!$A$2:$E$405,3,FALSE)</f>
        <v>0.94389999999999996</v>
      </c>
      <c r="I167" t="e">
        <f>VLOOKUP(C167,away!$B$2:$E$405,3,FALSE)</f>
        <v>#N/A</v>
      </c>
      <c r="J167">
        <f>VLOOKUP(B167,home!$B$2:$E$405,4,FALSE)</f>
        <v>0.52969999999999995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112</v>
      </c>
      <c r="B168" t="s">
        <v>110</v>
      </c>
      <c r="C168" t="s">
        <v>129</v>
      </c>
      <c r="D168" s="7" t="s">
        <v>495</v>
      </c>
      <c r="E168">
        <f>VLOOKUP(A168,home!$A$2:$E$405,3,FALSE)</f>
        <v>1.3270999999999999</v>
      </c>
      <c r="F168">
        <f>VLOOKUP(B168,home!$B$2:$E$405,3,FALSE)</f>
        <v>1.3187</v>
      </c>
      <c r="G168">
        <f>VLOOKUP(C168,away!$B$2:$E$405,4,FALSE)</f>
        <v>0.75349999999999995</v>
      </c>
      <c r="H168">
        <f>VLOOKUP(A168,away!$A$2:$E$405,3,FALSE)</f>
        <v>0.94389999999999996</v>
      </c>
      <c r="I168">
        <f>VLOOKUP(C168,away!$B$2:$E$405,3,FALSE)</f>
        <v>1.3243</v>
      </c>
      <c r="J168">
        <f>VLOOKUP(B168,home!$B$2:$E$405,4,FALSE)</f>
        <v>0.79459999999999997</v>
      </c>
      <c r="K168" s="3">
        <f t="shared" si="226"/>
        <v>1.3186602411949999</v>
      </c>
      <c r="L168" s="3">
        <f t="shared" si="227"/>
        <v>0.99325537944199993</v>
      </c>
      <c r="M168" s="5">
        <f t="shared" si="228"/>
        <v>9.9071286666130035E-2</v>
      </c>
      <c r="N168" s="5">
        <f t="shared" si="229"/>
        <v>0.13064136677065802</v>
      </c>
      <c r="O168" s="5">
        <f t="shared" si="230"/>
        <v>9.8403088429374119E-2</v>
      </c>
      <c r="P168" s="5">
        <f t="shared" si="231"/>
        <v>0.12976024032261138</v>
      </c>
      <c r="Q168" s="5">
        <f t="shared" si="232"/>
        <v>8.6135788107920191E-2</v>
      </c>
      <c r="R168" s="5">
        <f t="shared" si="233"/>
        <v>4.8869698468091333E-2</v>
      </c>
      <c r="S168" s="5">
        <f t="shared" si="234"/>
        <v>4.2488900001180309E-2</v>
      </c>
      <c r="T168" s="5">
        <f t="shared" si="235"/>
        <v>8.5554834900667967E-2</v>
      </c>
      <c r="U168" s="5">
        <f t="shared" si="236"/>
        <v>6.4442528369060226E-2</v>
      </c>
      <c r="V168" s="5">
        <f t="shared" si="237"/>
        <v>6.1833925188038256E-3</v>
      </c>
      <c r="W168" s="5">
        <f t="shared" si="238"/>
        <v>3.7861279707303797E-2</v>
      </c>
      <c r="X168" s="5">
        <f t="shared" si="239"/>
        <v>3.7605919741837718E-2</v>
      </c>
      <c r="Y168" s="5">
        <f t="shared" si="240"/>
        <v>1.867614104122221E-2</v>
      </c>
      <c r="Z168" s="5">
        <f t="shared" si="241"/>
        <v>1.6180030298380062E-2</v>
      </c>
      <c r="AA168" s="5">
        <f t="shared" si="242"/>
        <v>2.1335962655804262E-2</v>
      </c>
      <c r="AB168" s="5">
        <f t="shared" si="243"/>
        <v>1.4067442830915183E-2</v>
      </c>
      <c r="AC168" s="5">
        <f t="shared" si="244"/>
        <v>5.0617497653038983E-4</v>
      </c>
      <c r="AD168" s="5">
        <f t="shared" si="245"/>
        <v>1.2481541057696154E-2</v>
      </c>
      <c r="AE168" s="5">
        <f t="shared" si="246"/>
        <v>1.2397357799282893E-2</v>
      </c>
      <c r="AF168" s="5">
        <f t="shared" si="247"/>
        <v>6.1568711625024832E-3</v>
      </c>
      <c r="AG168" s="5">
        <f t="shared" si="248"/>
        <v>2.0384484675623044E-3</v>
      </c>
      <c r="AH168" s="5">
        <f t="shared" si="249"/>
        <v>4.0177255333501347E-3</v>
      </c>
      <c r="AI168" s="5">
        <f t="shared" si="250"/>
        <v>5.2980149208627985E-3</v>
      </c>
      <c r="AJ168" s="5">
        <f t="shared" si="251"/>
        <v>3.4931408166998246E-3</v>
      </c>
      <c r="AK168" s="5">
        <f t="shared" si="252"/>
        <v>1.535421970625829E-3</v>
      </c>
      <c r="AL168" s="5">
        <f t="shared" si="253"/>
        <v>2.6518838630297228E-5</v>
      </c>
      <c r="AM168" s="5">
        <f t="shared" si="254"/>
        <v>3.2917823883253762E-3</v>
      </c>
      <c r="AN168" s="5">
        <f t="shared" si="255"/>
        <v>3.269580565156614E-3</v>
      </c>
      <c r="AO168" s="5">
        <f t="shared" si="256"/>
        <v>1.6237642424304106E-3</v>
      </c>
      <c r="AP168" s="5">
        <f t="shared" si="257"/>
        <v>5.3760418957985649E-4</v>
      </c>
      <c r="AQ168" s="5">
        <f t="shared" si="258"/>
        <v>1.3349456332768727E-4</v>
      </c>
      <c r="AR168" s="5">
        <f t="shared" si="259"/>
        <v>7.9812549982430023E-4</v>
      </c>
      <c r="AS168" s="5">
        <f t="shared" si="260"/>
        <v>1.0524563641021915E-3</v>
      </c>
      <c r="AT168" s="5">
        <f t="shared" si="261"/>
        <v>6.9391618146710462E-4</v>
      </c>
      <c r="AU168" s="5">
        <f t="shared" si="262"/>
        <v>3.0501322640750833E-4</v>
      </c>
      <c r="AV168" s="5">
        <f t="shared" si="263"/>
        <v>1.0055220367554759E-4</v>
      </c>
      <c r="AW168" s="5">
        <f t="shared" si="264"/>
        <v>9.6481897854140067E-7</v>
      </c>
      <c r="AX168" s="5">
        <f t="shared" si="265"/>
        <v>7.2345709302510004E-4</v>
      </c>
      <c r="AY168" s="5">
        <f t="shared" si="266"/>
        <v>7.1857764944265187E-4</v>
      </c>
      <c r="AZ168" s="5">
        <f t="shared" si="267"/>
        <v>3.5686555792785078E-4</v>
      </c>
      <c r="BA168" s="5">
        <f t="shared" si="268"/>
        <v>1.1815287838313618E-4</v>
      </c>
      <c r="BB168" s="5">
        <f t="shared" si="269"/>
        <v>2.9338995512651592E-5</v>
      </c>
      <c r="BC168" s="5">
        <f t="shared" si="270"/>
        <v>5.8282230240731794E-6</v>
      </c>
      <c r="BD168" s="5">
        <f t="shared" si="271"/>
        <v>1.3212374102838681E-4</v>
      </c>
      <c r="BE168" s="5">
        <f t="shared" si="272"/>
        <v>1.7422632421207828E-4</v>
      </c>
      <c r="BF168" s="5">
        <f t="shared" si="273"/>
        <v>1.1487266335400873E-4</v>
      </c>
      <c r="BG168" s="5">
        <f t="shared" si="274"/>
        <v>5.0492671321703038E-5</v>
      </c>
      <c r="BH168" s="5">
        <f t="shared" si="275"/>
        <v>1.6645669535914206E-5</v>
      </c>
      <c r="BI168" s="5">
        <f t="shared" si="276"/>
        <v>4.3899965210161714E-6</v>
      </c>
      <c r="BJ168" s="8">
        <f t="shared" si="277"/>
        <v>0.44035799510278933</v>
      </c>
      <c r="BK168" s="8">
        <f t="shared" si="278"/>
        <v>0.27875509097332896</v>
      </c>
      <c r="BL168" s="8">
        <f t="shared" si="279"/>
        <v>0.26490583853623345</v>
      </c>
      <c r="BM168" s="8">
        <f t="shared" si="280"/>
        <v>0.40659987331548247</v>
      </c>
      <c r="BN168" s="8">
        <f t="shared" si="281"/>
        <v>0.59288146876478509</v>
      </c>
    </row>
    <row r="169" spans="1:66" x14ac:dyDescent="0.25">
      <c r="A169" t="s">
        <v>134</v>
      </c>
      <c r="B169" t="s">
        <v>290</v>
      </c>
      <c r="C169" t="s">
        <v>352</v>
      </c>
      <c r="D169" s="7" t="s">
        <v>495</v>
      </c>
      <c r="E169">
        <f>VLOOKUP(A169,home!$A$2:$E$405,3,FALSE)</f>
        <v>1.5832999999999999</v>
      </c>
      <c r="F169">
        <f>VLOOKUP(B169,home!$B$2:$E$405,3,FALSE)</f>
        <v>1.2632000000000001</v>
      </c>
      <c r="G169">
        <f>VLOOKUP(C169,away!$B$2:$E$405,4,FALSE)</f>
        <v>0.94740000000000002</v>
      </c>
      <c r="H169">
        <f>VLOOKUP(A169,away!$A$2:$E$405,3,FALSE)</f>
        <v>1.1943999999999999</v>
      </c>
      <c r="I169">
        <f>VLOOKUP(C169,away!$B$2:$E$405,3,FALSE)</f>
        <v>2.5116999999999998</v>
      </c>
      <c r="J169">
        <f>VLOOKUP(B169,home!$B$2:$E$405,4,FALSE)</f>
        <v>1.6745000000000001</v>
      </c>
      <c r="K169" s="3">
        <f t="shared" ref="K169:K232" si="282">E169*F169*G169</f>
        <v>1.894823268144</v>
      </c>
      <c r="L169" s="3">
        <f t="shared" ref="L169:L232" si="283">H169*I169*J169</f>
        <v>5.0234572667599995</v>
      </c>
      <c r="M169" s="5">
        <f t="shared" ref="M169:M232" si="284">_xlfn.POISSON.DIST(0,K169,FALSE) * _xlfn.POISSON.DIST(0,L169,FALSE)</f>
        <v>9.8952994076144038E-4</v>
      </c>
      <c r="N169" s="5">
        <f t="shared" ref="N169:N232" si="285">_xlfn.POISSON.DIST(1,K169,FALSE) * _xlfn.POISSON.DIST(0,L169,FALSE)</f>
        <v>1.8749843562799312E-3</v>
      </c>
      <c r="O169" s="5">
        <f t="shared" ref="O169:O232" si="286">_xlfn.POISSON.DIST(0,K169,FALSE) * _xlfn.POISSON.DIST(1,L169,FALSE)</f>
        <v>4.97086137159465E-3</v>
      </c>
      <c r="P169" s="5">
        <f t="shared" ref="P169:P232" si="287">_xlfn.POISSON.DIST(1,K169,FALSE) * _xlfn.POISSON.DIST(1,L169,FALSE)</f>
        <v>9.4189037896157402E-3</v>
      </c>
      <c r="Q169" s="5">
        <f t="shared" ref="Q169:Q232" si="288">_xlfn.POISSON.DIST(2,K169,FALSE) * _xlfn.POISSON.DIST(0,L169,FALSE)</f>
        <v>1.7763819928426074E-3</v>
      </c>
      <c r="R169" s="5">
        <f t="shared" ref="R169:R232" si="289">_xlfn.POISSON.DIST(0,K169,FALSE) * _xlfn.POISSON.DIST(2,L169,FALSE)</f>
        <v>1.2485454839596863E-2</v>
      </c>
      <c r="S169" s="5">
        <f t="shared" ref="S169:S232" si="290">_xlfn.POISSON.DIST(2,K169,FALSE) * _xlfn.POISSON.DIST(2,L169,FALSE)</f>
        <v>2.241360896310305E-2</v>
      </c>
      <c r="T169" s="5">
        <f t="shared" ref="T169:T232" si="291">_xlfn.POISSON.DIST(2,K169,FALSE) * _xlfn.POISSON.DIST(1,L169,FALSE)</f>
        <v>8.923579030486805E-3</v>
      </c>
      <c r="U169" s="5">
        <f t="shared" ref="U169:U232" si="292">_xlfn.POISSON.DIST(1,K169,FALSE) * _xlfn.POISSON.DIST(2,L169,FALSE)</f>
        <v>2.3657730343429249E-2</v>
      </c>
      <c r="V169" s="5">
        <f t="shared" ref="V169:V232" si="293">_xlfn.POISSON.DIST(3,K169,FALSE) * _xlfn.POISSON.DIST(3,L169,FALSE)</f>
        <v>2.3705040556830998E-2</v>
      </c>
      <c r="W169" s="5">
        <f t="shared" ref="W169:W232" si="294">_xlfn.POISSON.DIST(3,K169,FALSE) * _xlfn.POISSON.DIST(0,L169,FALSE)</f>
        <v>1.1219766443833934E-3</v>
      </c>
      <c r="X169" s="5">
        <f t="shared" ref="X169:X232" si="295">_xlfn.POISSON.DIST(3,K169,FALSE) * _xlfn.POISSON.DIST(1,L169,FALSE)</f>
        <v>5.6362017273627581E-3</v>
      </c>
      <c r="Y169" s="5">
        <f t="shared" ref="Y169:Y232" si="296">_xlfn.POISSON.DIST(3,K169,FALSE) * _xlfn.POISSON.DIST(2,L169,FALSE)</f>
        <v>1.4156609262122855E-2</v>
      </c>
      <c r="Z169" s="5">
        <f t="shared" ref="Z169:Z232" si="297">_xlfn.POISSON.DIST(0,K169,FALSE) * _xlfn.POISSON.DIST(3,L169,FALSE)</f>
        <v>2.0906716280925563E-2</v>
      </c>
      <c r="AA169" s="5">
        <f t="shared" ref="AA169:AA232" si="298">_xlfn.POISSON.DIST(1,K169,FALSE) * _xlfn.POISSON.DIST(3,L169,FALSE)</f>
        <v>3.9614532469582742E-2</v>
      </c>
      <c r="AB169" s="5">
        <f t="shared" ref="AB169:AB232" si="299">_xlfn.POISSON.DIST(2,K169,FALSE) * _xlfn.POISSON.DIST(3,L169,FALSE)</f>
        <v>3.7531268940005705E-2</v>
      </c>
      <c r="AC169" s="5">
        <f t="shared" ref="AC169:AC232" si="300">_xlfn.POISSON.DIST(4,K169,FALSE) * _xlfn.POISSON.DIST(4,L169,FALSE)</f>
        <v>1.4102371182543526E-2</v>
      </c>
      <c r="AD169" s="5">
        <f t="shared" ref="AD169:AD232" si="301">_xlfn.POISSON.DIST(4,K169,FALSE) * _xlfn.POISSON.DIST(0,L169,FALSE)</f>
        <v>5.3148686302294495E-4</v>
      </c>
      <c r="AE169" s="5">
        <f t="shared" ref="AE169:AE232" si="302">_xlfn.POISSON.DIST(4,K169,FALSE) * _xlfn.POISSON.DIST(1,L169,FALSE)</f>
        <v>2.6699015442400898E-3</v>
      </c>
      <c r="AF169" s="5">
        <f t="shared" ref="AF169:AF232" si="303">_xlfn.POISSON.DIST(4,K169,FALSE) * _xlfn.POISSON.DIST(2,L169,FALSE)</f>
        <v>6.7060681569733119E-3</v>
      </c>
      <c r="AG169" s="5">
        <f t="shared" ref="AG169:AG232" si="304">_xlfn.POISSON.DIST(4,K169,FALSE) * _xlfn.POISSON.DIST(3,L169,FALSE)</f>
        <v>1.1229215604845143E-2</v>
      </c>
      <c r="AH169" s="5">
        <f t="shared" ref="AH169:AH232" si="305">_xlfn.POISSON.DIST(0,K169,FALSE) * _xlfn.POISSON.DIST(4,L169,FALSE)</f>
        <v>2.6255998956376269E-2</v>
      </c>
      <c r="AI169" s="5">
        <f t="shared" ref="AI169:AI232" si="306">_xlfn.POISSON.DIST(1,K169,FALSE) * _xlfn.POISSON.DIST(4,L169,FALSE)</f>
        <v>4.9750477750906331E-2</v>
      </c>
      <c r="AJ169" s="5">
        <f t="shared" ref="AJ169:AJ232" si="307">_xlfn.POISSON.DIST(2,K169,FALSE) * _xlfn.POISSON.DIST(4,L169,FALSE)</f>
        <v>4.7134181421848866E-2</v>
      </c>
      <c r="AK169" s="5">
        <f t="shared" ref="AK169:AK232" si="308">_xlfn.POISSON.DIST(3,K169,FALSE) * _xlfn.POISSON.DIST(4,L169,FALSE)</f>
        <v>2.9770314561013287E-2</v>
      </c>
      <c r="AL169" s="5">
        <f t="shared" ref="AL169:AL232" si="309">_xlfn.POISSON.DIST(5,K169,FALSE) * _xlfn.POISSON.DIST(5,L169,FALSE)</f>
        <v>5.3693727456741993E-3</v>
      </c>
      <c r="AM169" s="5">
        <f t="shared" ref="AM169:AM232" si="310">_xlfn.POISSON.DIST(5,K169,FALSE) * _xlfn.POISSON.DIST(0,L169,FALSE)</f>
        <v>2.0141473495374792E-4</v>
      </c>
      <c r="AN169" s="5">
        <f t="shared" ref="AN169:AN232" si="311">_xlfn.POISSON.DIST(5,K169,FALSE) * _xlfn.POISSON.DIST(1,L169,FALSE)</f>
        <v>1.0117983139359442E-3</v>
      </c>
      <c r="AO169" s="5">
        <f t="shared" ref="AO169:AO232" si="312">_xlfn.POISSON.DIST(5,K169,FALSE) * _xlfn.POISSON.DIST(2,L169,FALSE)</f>
        <v>2.5413627963185173E-3</v>
      </c>
      <c r="AP169" s="5">
        <f t="shared" ref="AP169:AP232" si="313">_xlfn.POISSON.DIST(5,K169,FALSE) * _xlfn.POISSON.DIST(3,L169,FALSE)</f>
        <v>4.2554758022132575E-3</v>
      </c>
      <c r="AQ169" s="5">
        <f t="shared" ref="AQ169:AQ232" si="314">_xlfn.POISSON.DIST(5,K169,FALSE) * _xlfn.POISSON.DIST(4,L169,FALSE)</f>
        <v>5.3443002105373807E-3</v>
      </c>
      <c r="AR169" s="5">
        <f t="shared" ref="AR169:AR232" si="315">_xlfn.POISSON.DIST(0,K169,FALSE) * _xlfn.POISSON.DIST(5,L169,FALSE)</f>
        <v>2.6379177750690264E-2</v>
      </c>
      <c r="AS169" s="5">
        <f t="shared" ref="AS169:AS232" si="316">_xlfn.POISSON.DIST(1,K169,FALSE) * _xlfn.POISSON.DIST(5,L169,FALSE)</f>
        <v>4.9983879796514412E-2</v>
      </c>
      <c r="AT169" s="5">
        <f t="shared" ref="AT169:AT232" si="317">_xlfn.POISSON.DIST(2,K169,FALSE) * _xlfn.POISSON.DIST(5,L169,FALSE)</f>
        <v>4.7355309235274159E-2</v>
      </c>
      <c r="AU169" s="5">
        <f t="shared" ref="AU169:AU232" si="318">_xlfn.POISSON.DIST(3,K169,FALSE) * _xlfn.POISSON.DIST(5,L169,FALSE)</f>
        <v>2.990998060305064E-2</v>
      </c>
      <c r="AV169" s="5">
        <f t="shared" ref="AV169:AV232" si="319">_xlfn.POISSON.DIST(4,K169,FALSE) * _xlfn.POISSON.DIST(5,L169,FALSE)</f>
        <v>1.4168531799099014E-2</v>
      </c>
      <c r="AW169" s="5">
        <f t="shared" ref="AW169:AW232" si="320">_xlfn.POISSON.DIST(6,K169,FALSE) * _xlfn.POISSON.DIST(6,L169,FALSE)</f>
        <v>1.419686572011653E-3</v>
      </c>
      <c r="AX169" s="5">
        <f t="shared" ref="AX169:AX232" si="321">_xlfn.POISSON.DIST(6,K169,FALSE) * _xlfn.POISSON.DIST(0,L169,FALSE)</f>
        <v>6.3607554389569614E-5</v>
      </c>
      <c r="AY169" s="5">
        <f t="shared" ref="AY169:AY232" si="322">_xlfn.POISSON.DIST(6,K169,FALSE) * _xlfn.POISSON.DIST(1,L169,FALSE)</f>
        <v>3.1952983131911536E-4</v>
      </c>
      <c r="AZ169" s="5">
        <f t="shared" ref="AZ169:AZ232" si="323">_xlfn.POISSON.DIST(6,K169,FALSE) * _xlfn.POISSON.DIST(2,L169,FALSE)</f>
        <v>8.0257222654330363E-4</v>
      </c>
      <c r="BA169" s="5">
        <f t="shared" ref="BA169:BA232" si="324">_xlfn.POISSON.DIST(6,K169,FALSE) * _xlfn.POISSON.DIST(3,L169,FALSE)</f>
        <v>1.3438957611762374E-3</v>
      </c>
      <c r="BB169" s="5">
        <f t="shared" ref="BB169:BB232" si="325">_xlfn.POISSON.DIST(6,K169,FALSE) * _xlfn.POISSON.DIST(4,L169,FALSE)</f>
        <v>1.6877507318121823E-3</v>
      </c>
      <c r="BC169" s="5">
        <f t="shared" ref="BC169:BC232" si="326">_xlfn.POISSON.DIST(6,K169,FALSE) * _xlfn.POISSON.DIST(5,L169,FALSE)</f>
        <v>1.6956687356402826E-3</v>
      </c>
      <c r="BD169" s="5">
        <f t="shared" ref="BD169:BD232" si="327">_xlfn.POISSON.DIST(0,K169,FALSE) * _xlfn.POISSON.DIST(6,L169,FALSE)</f>
        <v>2.2085778693809781E-2</v>
      </c>
      <c r="BE169" s="5">
        <f t="shared" ref="BE169:BE232" si="328">_xlfn.POISSON.DIST(1,K169,FALSE) * _xlfn.POISSON.DIST(6,L169,FALSE)</f>
        <v>4.1848647364109773E-2</v>
      </c>
      <c r="BF169" s="5">
        <f t="shared" ref="BF169:BF232" si="329">_xlfn.POISSON.DIST(2,K169,FALSE) * _xlfn.POISSON.DIST(6,L169,FALSE)</f>
        <v>3.9647895382934152E-2</v>
      </c>
      <c r="BG169" s="5">
        <f t="shared" ref="BG169:BG232" si="330">_xlfn.POISSON.DIST(3,K169,FALSE) * _xlfn.POISSON.DIST(6,L169,FALSE)</f>
        <v>2.5041918234840893E-2</v>
      </c>
      <c r="BH169" s="5">
        <f t="shared" ref="BH169:BH232" si="331">_xlfn.POISSON.DIST(4,K169,FALSE) * _xlfn.POISSON.DIST(6,L169,FALSE)</f>
        <v>1.1862502337584012E-2</v>
      </c>
      <c r="BI169" s="5">
        <f t="shared" ref="BI169:BI232" si="332">_xlfn.POISSON.DIST(5,K169,FALSE) * _xlfn.POISSON.DIST(6,L169,FALSE)</f>
        <v>4.4954690895333575E-3</v>
      </c>
      <c r="BJ169" s="8">
        <f t="shared" ref="BJ169:BJ232" si="333">SUM(N169,Q169,T169,W169,X169,Y169,AD169,AE169,AF169,AG169,AM169,AN169,AO169,AP169,AQ169,AX169,AY169,AZ169,BA169,BB169,BC169)</f>
        <v>7.3893781881399362E-2</v>
      </c>
      <c r="BK169" s="8">
        <f t="shared" ref="BK169:BK232" si="334">SUM(M169,P169,S169,V169,AC169,AL169,AY169)</f>
        <v>7.6318357009848056E-2</v>
      </c>
      <c r="BL169" s="8">
        <f t="shared" ref="BL169:BL232" si="335">SUM(O169,R169,U169,AA169,AB169,AH169,AI169,AJ169,AK169,AR169,AS169,AT169,AU169,AV169,BD169,BE169,BF169,BG169,BH169,BI169)</f>
        <v>0.58394991094179438</v>
      </c>
      <c r="BM169" s="8">
        <f t="shared" ref="BM169:BM232" si="336">SUM(S169:BI169)</f>
        <v>0.7246528065639688</v>
      </c>
      <c r="BN169" s="8">
        <f t="shared" ref="BN169:BN232" si="337">SUM(M169:R169)</f>
        <v>3.1516116290691232E-2</v>
      </c>
    </row>
    <row r="170" spans="1:66" x14ac:dyDescent="0.25">
      <c r="A170" t="s">
        <v>134</v>
      </c>
      <c r="B170" t="s">
        <v>292</v>
      </c>
      <c r="C170" t="s">
        <v>482</v>
      </c>
      <c r="D170" s="7" t="s">
        <v>495</v>
      </c>
      <c r="E170">
        <f>VLOOKUP(A170,home!$A$2:$E$405,3,FALSE)</f>
        <v>1.5832999999999999</v>
      </c>
      <c r="F170">
        <f>VLOOKUP(B170,home!$B$2:$E$405,3,FALSE)</f>
        <v>0.94740000000000002</v>
      </c>
      <c r="G170">
        <f>VLOOKUP(C170,away!$B$2:$E$405,4,FALSE)</f>
        <v>1.7685</v>
      </c>
      <c r="H170">
        <f>VLOOKUP(A170,away!$A$2:$E$405,3,FALSE)</f>
        <v>1.1943999999999999</v>
      </c>
      <c r="I170">
        <f>VLOOKUP(C170,away!$B$2:$E$405,3,FALSE)</f>
        <v>0.83720000000000006</v>
      </c>
      <c r="J170">
        <f>VLOOKUP(B170,home!$B$2:$E$405,4,FALSE)</f>
        <v>1.4652000000000001</v>
      </c>
      <c r="K170" s="3">
        <f t="shared" si="282"/>
        <v>2.6527825757699999</v>
      </c>
      <c r="L170" s="3">
        <f t="shared" si="283"/>
        <v>1.465129201536</v>
      </c>
      <c r="M170" s="5">
        <f t="shared" si="284"/>
        <v>1.6278472048843404E-2</v>
      </c>
      <c r="N170" s="5">
        <f t="shared" si="285"/>
        <v>4.3183247011330743E-2</v>
      </c>
      <c r="O170" s="5">
        <f t="shared" si="286"/>
        <v>2.3850064755148032E-2</v>
      </c>
      <c r="P170" s="5">
        <f t="shared" si="287"/>
        <v>6.3269036213442875E-2</v>
      </c>
      <c r="Q170" s="5">
        <f t="shared" si="288"/>
        <v>5.7277882618415078E-2</v>
      </c>
      <c r="R170" s="5">
        <f t="shared" si="289"/>
        <v>1.7471713165645969E-2</v>
      </c>
      <c r="S170" s="5">
        <f t="shared" si="290"/>
        <v>6.1476453861380093E-2</v>
      </c>
      <c r="T170" s="5">
        <f t="shared" si="291"/>
        <v>8.3919498426391223E-2</v>
      </c>
      <c r="U170" s="5">
        <f t="shared" si="292"/>
        <v>4.634865625467692E-2</v>
      </c>
      <c r="V170" s="5">
        <f t="shared" si="293"/>
        <v>2.6548737866518363E-2</v>
      </c>
      <c r="W170" s="5">
        <f t="shared" si="294"/>
        <v>5.0648589662376946E-2</v>
      </c>
      <c r="X170" s="5">
        <f t="shared" si="295"/>
        <v>7.4206727730962846E-2</v>
      </c>
      <c r="Y170" s="5">
        <f t="shared" si="296"/>
        <v>5.4361221874532475E-2</v>
      </c>
      <c r="Z170" s="5">
        <f t="shared" si="297"/>
        <v>8.5327723866162972E-3</v>
      </c>
      <c r="AA170" s="5">
        <f t="shared" si="298"/>
        <v>2.2635589910227107E-2</v>
      </c>
      <c r="AB170" s="5">
        <f t="shared" si="299"/>
        <v>3.0023649253062848E-2</v>
      </c>
      <c r="AC170" s="5">
        <f t="shared" si="300"/>
        <v>6.4491351386435055E-3</v>
      </c>
      <c r="AD170" s="5">
        <f t="shared" si="301"/>
        <v>3.3589924035919531E-2</v>
      </c>
      <c r="AE170" s="5">
        <f t="shared" si="302"/>
        <v>4.9213578582401683E-2</v>
      </c>
      <c r="AF170" s="5">
        <f t="shared" si="303"/>
        <v>3.6052125546581687E-2</v>
      </c>
      <c r="AG170" s="5">
        <f t="shared" si="304"/>
        <v>1.7607007305246284E-2</v>
      </c>
      <c r="AH170" s="5">
        <f t="shared" si="305"/>
        <v>3.1254034984228934E-3</v>
      </c>
      <c r="AI170" s="5">
        <f t="shared" si="306"/>
        <v>8.2910159428668494E-3</v>
      </c>
      <c r="AJ170" s="5">
        <f t="shared" si="307"/>
        <v>1.0997131314334231E-2</v>
      </c>
      <c r="AK170" s="5">
        <f t="shared" si="308"/>
        <v>9.7243327780401623E-3</v>
      </c>
      <c r="AL170" s="5">
        <f t="shared" si="309"/>
        <v>1.0026262008078657E-3</v>
      </c>
      <c r="AM170" s="5">
        <f t="shared" si="310"/>
        <v>1.7821353040785051E-2</v>
      </c>
      <c r="AN170" s="5">
        <f t="shared" si="311"/>
        <v>2.6110584750936569E-2</v>
      </c>
      <c r="AO170" s="5">
        <f t="shared" si="312"/>
        <v>1.9127690093888879E-2</v>
      </c>
      <c r="AP170" s="5">
        <f t="shared" si="313"/>
        <v>9.3415124381624887E-3</v>
      </c>
      <c r="AQ170" s="5">
        <f t="shared" si="314"/>
        <v>3.4216306649159072E-3</v>
      </c>
      <c r="AR170" s="5">
        <f t="shared" si="315"/>
        <v>9.1582398642442951E-4</v>
      </c>
      <c r="AS170" s="5">
        <f t="shared" si="316"/>
        <v>2.4294819136589469E-3</v>
      </c>
      <c r="AT170" s="5">
        <f t="shared" si="317"/>
        <v>3.2224436443514062E-3</v>
      </c>
      <c r="AU170" s="5">
        <f t="shared" si="318"/>
        <v>2.8494807837120624E-3</v>
      </c>
      <c r="AV170" s="5">
        <f t="shared" si="319"/>
        <v>1.8897632432557012E-3</v>
      </c>
      <c r="AW170" s="5">
        <f t="shared" si="320"/>
        <v>1.0824656641456483E-4</v>
      </c>
      <c r="AX170" s="5">
        <f t="shared" si="321"/>
        <v>7.879362470540047E-3</v>
      </c>
      <c r="AY170" s="5">
        <f t="shared" si="322"/>
        <v>1.1544284045075065E-2</v>
      </c>
      <c r="AZ170" s="5">
        <f t="shared" si="323"/>
        <v>8.456933832632808E-3</v>
      </c>
      <c r="BA170" s="5">
        <f t="shared" si="324"/>
        <v>4.1301669045493627E-3</v>
      </c>
      <c r="BB170" s="5">
        <f t="shared" si="325"/>
        <v>1.5128070347682062E-3</v>
      </c>
      <c r="BC170" s="5">
        <f t="shared" si="326"/>
        <v>4.4329155258559648E-4</v>
      </c>
      <c r="BD170" s="5">
        <f t="shared" si="327"/>
        <v>2.236334109962569E-4</v>
      </c>
      <c r="BE170" s="5">
        <f t="shared" si="328"/>
        <v>5.932508160508813E-4</v>
      </c>
      <c r="BF170" s="5">
        <f t="shared" si="329"/>
        <v>7.868827139405559E-4</v>
      </c>
      <c r="BG170" s="5">
        <f t="shared" si="330"/>
        <v>6.9580958423870519E-4</v>
      </c>
      <c r="BH170" s="5">
        <f t="shared" si="331"/>
        <v>4.6145788528055136E-4</v>
      </c>
      <c r="BI170" s="5">
        <f t="shared" si="332"/>
        <v>2.4482948750478368E-4</v>
      </c>
      <c r="BJ170" s="8">
        <f t="shared" si="333"/>
        <v>0.60984941962299832</v>
      </c>
      <c r="BK170" s="8">
        <f t="shared" si="334"/>
        <v>0.18656874537471119</v>
      </c>
      <c r="BL170" s="8">
        <f t="shared" si="335"/>
        <v>0.18678041434183928</v>
      </c>
      <c r="BM170" s="8">
        <f t="shared" si="336"/>
        <v>0.75896489843467874</v>
      </c>
      <c r="BN170" s="8">
        <f t="shared" si="337"/>
        <v>0.22133041581282609</v>
      </c>
    </row>
    <row r="171" spans="1:66" s="14" customFormat="1" x14ac:dyDescent="0.25">
      <c r="A171" t="s">
        <v>134</v>
      </c>
      <c r="B171" t="s">
        <v>298</v>
      </c>
      <c r="C171" t="s">
        <v>324</v>
      </c>
      <c r="D171" s="7" t="s">
        <v>495</v>
      </c>
      <c r="E171">
        <f>VLOOKUP(A171,home!$A$2:$E$405,3,FALSE)</f>
        <v>1.5832999999999999</v>
      </c>
      <c r="F171">
        <f>VLOOKUP(B171,home!$B$2:$E$405,3,FALSE)</f>
        <v>1.1052999999999999</v>
      </c>
      <c r="G171">
        <f>VLOOKUP(C171,away!$B$2:$E$405,4,FALSE)</f>
        <v>1.1369</v>
      </c>
      <c r="H171">
        <f>VLOOKUP(A171,away!$A$2:$E$405,3,FALSE)</f>
        <v>1.1943999999999999</v>
      </c>
      <c r="I171">
        <f>VLOOKUP(C171,away!$B$2:$E$405,3,FALSE)</f>
        <v>0.66979999999999995</v>
      </c>
      <c r="J171">
        <f>VLOOKUP(B171,home!$B$2:$E$405,4,FALSE)</f>
        <v>0.41860000000000003</v>
      </c>
      <c r="K171" s="3">
        <f t="shared" si="282"/>
        <v>1.9895994319809998</v>
      </c>
      <c r="L171" s="3">
        <f t="shared" si="283"/>
        <v>0.33488381763199998</v>
      </c>
      <c r="M171" s="5">
        <f t="shared" si="284"/>
        <v>9.7833986741758514E-2</v>
      </c>
      <c r="N171" s="5">
        <f t="shared" si="285"/>
        <v>0.19465044444983942</v>
      </c>
      <c r="O171" s="5">
        <f t="shared" si="286"/>
        <v>3.2763018974238563E-2</v>
      </c>
      <c r="P171" s="5">
        <f t="shared" si="287"/>
        <v>6.518528394112777E-2</v>
      </c>
      <c r="Q171" s="5">
        <f t="shared" si="288"/>
        <v>0.1936382068561249</v>
      </c>
      <c r="R171" s="5">
        <f t="shared" si="289"/>
        <v>5.4859024356213315E-3</v>
      </c>
      <c r="S171" s="5">
        <f t="shared" si="290"/>
        <v>1.0857988578400118E-2</v>
      </c>
      <c r="T171" s="5">
        <f t="shared" si="291"/>
        <v>6.4846301951394014E-2</v>
      </c>
      <c r="U171" s="5">
        <f t="shared" si="292"/>
        <v>1.0914748369815385E-2</v>
      </c>
      <c r="V171" s="5">
        <f t="shared" si="293"/>
        <v>8.0383457288130892E-4</v>
      </c>
      <c r="W171" s="5">
        <f t="shared" si="294"/>
        <v>0.12842082212358846</v>
      </c>
      <c r="X171" s="5">
        <f t="shared" si="295"/>
        <v>4.3006055176187309E-2</v>
      </c>
      <c r="Y171" s="5">
        <f t="shared" si="296"/>
        <v>7.2010159693470192E-3</v>
      </c>
      <c r="Z171" s="5">
        <f t="shared" si="297"/>
        <v>6.1237998359918607E-4</v>
      </c>
      <c r="AA171" s="5">
        <f t="shared" si="298"/>
        <v>1.2183908675254748E-3</v>
      </c>
      <c r="AB171" s="5">
        <f t="shared" si="299"/>
        <v>1.2120548889797613E-3</v>
      </c>
      <c r="AC171" s="5">
        <f t="shared" si="300"/>
        <v>3.3473914983445994E-5</v>
      </c>
      <c r="AD171" s="5">
        <f t="shared" si="301"/>
        <v>6.387649868790618E-2</v>
      </c>
      <c r="AE171" s="5">
        <f t="shared" si="302"/>
        <v>2.1391205737571462E-2</v>
      </c>
      <c r="AF171" s="5">
        <f t="shared" si="303"/>
        <v>3.5817843205747362E-3</v>
      </c>
      <c r="AG171" s="5">
        <f t="shared" si="304"/>
        <v>3.9982720240283565E-4</v>
      </c>
      <c r="AH171" s="5">
        <f t="shared" si="305"/>
        <v>5.1269036687279245E-5</v>
      </c>
      <c r="AI171" s="5">
        <f t="shared" si="306"/>
        <v>1.0200484627122384E-4</v>
      </c>
      <c r="AJ171" s="5">
        <f t="shared" si="307"/>
        <v>1.014743921002681E-4</v>
      </c>
      <c r="AK171" s="5">
        <f t="shared" si="308"/>
        <v>6.7297797627770219E-5</v>
      </c>
      <c r="AL171" s="5">
        <f t="shared" si="309"/>
        <v>8.9212623362746144E-7</v>
      </c>
      <c r="AM171" s="5">
        <f t="shared" si="310"/>
        <v>2.5417729101278659E-2</v>
      </c>
      <c r="AN171" s="5">
        <f t="shared" si="311"/>
        <v>8.5119861569721809E-3</v>
      </c>
      <c r="AO171" s="5">
        <f t="shared" si="312"/>
        <v>1.4252632099387903E-3</v>
      </c>
      <c r="AP171" s="5">
        <f t="shared" si="313"/>
        <v>1.590991949582469E-4</v>
      </c>
      <c r="AQ171" s="5">
        <f t="shared" si="314"/>
        <v>1.3319936447448893E-5</v>
      </c>
      <c r="AR171" s="5">
        <f t="shared" si="315"/>
        <v>3.4338341464302305E-6</v>
      </c>
      <c r="AS171" s="5">
        <f t="shared" si="316"/>
        <v>6.8319544672545479E-6</v>
      </c>
      <c r="AT171" s="5">
        <f t="shared" si="317"/>
        <v>6.7964263636848531E-6</v>
      </c>
      <c r="AU171" s="5">
        <f t="shared" si="318"/>
        <v>4.5073886775626913E-6</v>
      </c>
      <c r="AV171" s="5">
        <f t="shared" si="319"/>
        <v>2.2419744881490813E-6</v>
      </c>
      <c r="AW171" s="5">
        <f t="shared" si="320"/>
        <v>1.6511389397450556E-8</v>
      </c>
      <c r="AX171" s="5">
        <f t="shared" si="321"/>
        <v>8.4285165636918142E-3</v>
      </c>
      <c r="AY171" s="5">
        <f t="shared" si="322"/>
        <v>2.8225738038236609E-3</v>
      </c>
      <c r="AZ171" s="5">
        <f t="shared" si="323"/>
        <v>4.7261714548627168E-4</v>
      </c>
      <c r="BA171" s="5">
        <f t="shared" si="324"/>
        <v>5.275727798626033E-5</v>
      </c>
      <c r="BB171" s="5">
        <f t="shared" si="325"/>
        <v>4.4168896649778832E-6</v>
      </c>
      <c r="BC171" s="5">
        <f t="shared" si="326"/>
        <v>2.9582897461342402E-7</v>
      </c>
      <c r="BD171" s="5">
        <f t="shared" si="327"/>
        <v>1.9165591467861239E-7</v>
      </c>
      <c r="BE171" s="5">
        <f t="shared" si="328"/>
        <v>3.8131849898036624E-7</v>
      </c>
      <c r="BF171" s="5">
        <f t="shared" si="329"/>
        <v>3.7933553448759214E-7</v>
      </c>
      <c r="BG171" s="5">
        <f t="shared" si="330"/>
        <v>2.5157525464890741E-7</v>
      </c>
      <c r="BH171" s="5">
        <f t="shared" si="331"/>
        <v>1.2513349593748543E-7</v>
      </c>
      <c r="BI171" s="5">
        <f t="shared" si="332"/>
        <v>4.9793106487803583E-8</v>
      </c>
      <c r="BJ171" s="8">
        <f t="shared" si="333"/>
        <v>0.76832073758415931</v>
      </c>
      <c r="BK171" s="8">
        <f t="shared" si="334"/>
        <v>0.17753803367920848</v>
      </c>
      <c r="BL171" s="8">
        <f t="shared" si="335"/>
        <v>5.1941351998815354E-2</v>
      </c>
      <c r="BM171" s="8">
        <f t="shared" si="336"/>
        <v>0.40603310255463754</v>
      </c>
      <c r="BN171" s="8">
        <f t="shared" si="337"/>
        <v>0.58955684339871051</v>
      </c>
    </row>
    <row r="172" spans="1:66" x14ac:dyDescent="0.25">
      <c r="A172" t="s">
        <v>134</v>
      </c>
      <c r="B172" t="s">
        <v>310</v>
      </c>
      <c r="C172" t="s">
        <v>483</v>
      </c>
      <c r="D172" s="7" t="s">
        <v>495</v>
      </c>
      <c r="E172">
        <f>VLOOKUP(A172,home!$A$2:$E$405,3,FALSE)</f>
        <v>1.5832999999999999</v>
      </c>
      <c r="F172">
        <f>VLOOKUP(B172,home!$B$2:$E$405,3,FALSE)</f>
        <v>1.3895</v>
      </c>
      <c r="G172">
        <f>VLOOKUP(C172,away!$B$2:$E$405,4,FALSE)</f>
        <v>1.4211</v>
      </c>
      <c r="H172">
        <f>VLOOKUP(A172,away!$A$2:$E$405,3,FALSE)</f>
        <v>1.1943999999999999</v>
      </c>
      <c r="I172">
        <f>VLOOKUP(C172,away!$B$2:$E$405,3,FALSE)</f>
        <v>0.83720000000000006</v>
      </c>
      <c r="J172">
        <f>VLOOKUP(B172,home!$B$2:$E$405,4,FALSE)</f>
        <v>1.5069999999999999</v>
      </c>
      <c r="K172" s="3">
        <f t="shared" si="282"/>
        <v>3.1264133918849999</v>
      </c>
      <c r="L172" s="3">
        <f t="shared" si="283"/>
        <v>1.5069271817599998</v>
      </c>
      <c r="M172" s="5">
        <f t="shared" si="284"/>
        <v>9.7222269794018795E-3</v>
      </c>
      <c r="N172" s="5">
        <f t="shared" si="285"/>
        <v>3.0395700627347689E-2</v>
      </c>
      <c r="O172" s="5">
        <f t="shared" si="286"/>
        <v>1.4650688102501112E-2</v>
      </c>
      <c r="P172" s="5">
        <f t="shared" si="287"/>
        <v>4.5804107483989713E-2</v>
      </c>
      <c r="Q172" s="5">
        <f t="shared" si="288"/>
        <v>4.7514762748533571E-2</v>
      </c>
      <c r="R172" s="5">
        <f t="shared" si="289"/>
        <v>1.1038760066573382E-2</v>
      </c>
      <c r="S172" s="5">
        <f t="shared" si="290"/>
        <v>5.3948963206934798E-2</v>
      </c>
      <c r="T172" s="5">
        <f t="shared" si="291"/>
        <v>7.1601287520642723E-2</v>
      </c>
      <c r="U172" s="5">
        <f t="shared" si="292"/>
        <v>3.4511727301940374E-2</v>
      </c>
      <c r="V172" s="5">
        <f t="shared" si="293"/>
        <v>2.8240947431484587E-2</v>
      </c>
      <c r="W172" s="5">
        <f t="shared" si="294"/>
        <v>4.9516930189751278E-2</v>
      </c>
      <c r="X172" s="5">
        <f t="shared" si="295"/>
        <v>7.4618408060248553E-2</v>
      </c>
      <c r="Y172" s="5">
        <f t="shared" si="296"/>
        <v>5.6222253682824012E-2</v>
      </c>
      <c r="Z172" s="5">
        <f t="shared" si="297"/>
        <v>5.544869199082085E-3</v>
      </c>
      <c r="AA172" s="5">
        <f t="shared" si="298"/>
        <v>1.7335553320260884E-2</v>
      </c>
      <c r="AB172" s="5">
        <f t="shared" si="299"/>
        <v>2.7099053028100058E-2</v>
      </c>
      <c r="AC172" s="5">
        <f t="shared" si="300"/>
        <v>8.3156834484914201E-3</v>
      </c>
      <c r="AD172" s="5">
        <f t="shared" si="301"/>
        <v>3.8702598417568269E-2</v>
      </c>
      <c r="AE172" s="5">
        <f t="shared" si="302"/>
        <v>5.8321997560175184E-2</v>
      </c>
      <c r="AF172" s="5">
        <f t="shared" si="303"/>
        <v>4.3943501708984194E-2</v>
      </c>
      <c r="AG172" s="5">
        <f t="shared" si="304"/>
        <v>2.2073219062328429E-2</v>
      </c>
      <c r="AH172" s="5">
        <f t="shared" si="305"/>
        <v>2.088928528850148E-3</v>
      </c>
      <c r="AI172" s="5">
        <f t="shared" si="306"/>
        <v>6.5308541272877342E-3</v>
      </c>
      <c r="AJ172" s="5">
        <f t="shared" si="307"/>
        <v>1.0209074901999902E-2</v>
      </c>
      <c r="AK172" s="5">
        <f t="shared" si="308"/>
        <v>1.0639262830789843E-2</v>
      </c>
      <c r="AL172" s="5">
        <f t="shared" si="309"/>
        <v>1.5670996337959096E-3</v>
      </c>
      <c r="AM172" s="5">
        <f t="shared" si="310"/>
        <v>2.4200064398686529E-2</v>
      </c>
      <c r="AN172" s="5">
        <f t="shared" si="311"/>
        <v>3.6467734842723198E-2</v>
      </c>
      <c r="AO172" s="5">
        <f t="shared" si="312"/>
        <v>2.7477110445857912E-2</v>
      </c>
      <c r="AP172" s="5">
        <f t="shared" si="313"/>
        <v>1.3802001535694972E-2</v>
      </c>
      <c r="AQ172" s="5">
        <f t="shared" si="314"/>
        <v>5.1996528192080026E-3</v>
      </c>
      <c r="AR172" s="5">
        <f t="shared" si="315"/>
        <v>6.2957263617564277E-4</v>
      </c>
      <c r="AS172" s="5">
        <f t="shared" si="316"/>
        <v>1.9683043209038722E-3</v>
      </c>
      <c r="AT172" s="5">
        <f t="shared" si="317"/>
        <v>3.0768664940894895E-3</v>
      </c>
      <c r="AU172" s="5">
        <f t="shared" si="318"/>
        <v>3.2065188707212089E-3</v>
      </c>
      <c r="AV172" s="5">
        <f t="shared" si="319"/>
        <v>2.5062258846886886E-3</v>
      </c>
      <c r="AW172" s="5">
        <f t="shared" si="320"/>
        <v>2.0508447126301845E-4</v>
      </c>
      <c r="AX172" s="5">
        <f t="shared" si="321"/>
        <v>1.2609900903422152E-2</v>
      </c>
      <c r="AY172" s="5">
        <f t="shared" si="322"/>
        <v>1.9002202430666821E-2</v>
      </c>
      <c r="AZ172" s="5">
        <f t="shared" si="323"/>
        <v>1.4317467678038888E-2</v>
      </c>
      <c r="BA172" s="5">
        <f t="shared" si="324"/>
        <v>7.1917937393356762E-3</v>
      </c>
      <c r="BB172" s="5">
        <f t="shared" si="325"/>
        <v>2.7093773678540803E-3</v>
      </c>
      <c r="BC172" s="5">
        <f t="shared" si="326"/>
        <v>8.1656688025293447E-4</v>
      </c>
      <c r="BD172" s="5">
        <f t="shared" si="327"/>
        <v>1.5812001972422929E-4</v>
      </c>
      <c r="BE172" s="5">
        <f t="shared" si="328"/>
        <v>4.9434854719095078E-4</v>
      </c>
      <c r="BF172" s="5">
        <f t="shared" si="329"/>
        <v>7.727689590983415E-4</v>
      </c>
      <c r="BG172" s="5">
        <f t="shared" si="330"/>
        <v>8.0533174085269533E-4</v>
      </c>
      <c r="BH172" s="5">
        <f t="shared" si="331"/>
        <v>6.2944998487798182E-4</v>
      </c>
      <c r="BI172" s="5">
        <f t="shared" si="332"/>
        <v>3.9358417244886659E-4</v>
      </c>
      <c r="BJ172" s="8">
        <f t="shared" si="333"/>
        <v>0.65670453262014494</v>
      </c>
      <c r="BK172" s="8">
        <f t="shared" si="334"/>
        <v>0.16660123061476514</v>
      </c>
      <c r="BL172" s="8">
        <f t="shared" si="335"/>
        <v>0.14874499383907541</v>
      </c>
      <c r="BM172" s="8">
        <f t="shared" si="336"/>
        <v>0.79967226230531652</v>
      </c>
      <c r="BN172" s="8">
        <f t="shared" si="337"/>
        <v>0.15912624600834735</v>
      </c>
    </row>
    <row r="173" spans="1:66" x14ac:dyDescent="0.25">
      <c r="A173" t="s">
        <v>134</v>
      </c>
      <c r="B173" t="s">
        <v>484</v>
      </c>
      <c r="C173" t="s">
        <v>306</v>
      </c>
      <c r="D173" s="7" t="s">
        <v>495</v>
      </c>
      <c r="E173">
        <f>VLOOKUP(A173,home!$A$2:$E$405,3,FALSE)</f>
        <v>1.5832999999999999</v>
      </c>
      <c r="F173">
        <f>VLOOKUP(B173,home!$B$2:$E$405,3,FALSE)</f>
        <v>1.0105</v>
      </c>
      <c r="G173">
        <f>VLOOKUP(C173,away!$B$2:$E$405,4,FALSE)</f>
        <v>0.88419999999999999</v>
      </c>
      <c r="H173">
        <f>VLOOKUP(A173,away!$A$2:$E$405,3,FALSE)</f>
        <v>1.1943999999999999</v>
      </c>
      <c r="I173">
        <f>VLOOKUP(C173,away!$B$2:$E$405,3,FALSE)</f>
        <v>1.6745000000000001</v>
      </c>
      <c r="J173">
        <f>VLOOKUP(B173,home!$B$2:$E$405,4,FALSE)</f>
        <v>2.1768000000000001</v>
      </c>
      <c r="K173" s="3">
        <f t="shared" si="282"/>
        <v>1.4146533755299999</v>
      </c>
      <c r="L173" s="3">
        <f t="shared" si="283"/>
        <v>4.3536496310399997</v>
      </c>
      <c r="M173" s="5">
        <f t="shared" si="284"/>
        <v>3.1250562168299366E-3</v>
      </c>
      <c r="N173" s="5">
        <f t="shared" si="285"/>
        <v>4.4208713258594816E-3</v>
      </c>
      <c r="O173" s="5">
        <f t="shared" si="286"/>
        <v>1.360539984538091E-2</v>
      </c>
      <c r="P173" s="5">
        <f t="shared" si="287"/>
        <v>1.9246924816703447E-2</v>
      </c>
      <c r="Q173" s="5">
        <f t="shared" si="288"/>
        <v>3.1270002719554512E-3</v>
      </c>
      <c r="R173" s="5">
        <f t="shared" si="289"/>
        <v>2.9616572008497141E-2</v>
      </c>
      <c r="S173" s="5">
        <f t="shared" si="290"/>
        <v>2.9634996076615735E-2</v>
      </c>
      <c r="T173" s="5">
        <f t="shared" si="291"/>
        <v>1.3613863580260829E-2</v>
      </c>
      <c r="U173" s="5">
        <f t="shared" si="292"/>
        <v>4.18971835634478E-2</v>
      </c>
      <c r="V173" s="5">
        <f t="shared" si="293"/>
        <v>2.0279903316730363E-2</v>
      </c>
      <c r="W173" s="5">
        <f t="shared" si="294"/>
        <v>1.4745404966683355E-3</v>
      </c>
      <c r="X173" s="5">
        <f t="shared" si="295"/>
        <v>6.4196326892736371E-3</v>
      </c>
      <c r="Y173" s="5">
        <f t="shared" si="296"/>
        <v>1.3974415744534249E-2</v>
      </c>
      <c r="Z173" s="5">
        <f t="shared" si="297"/>
        <v>4.2980059265821047E-2</v>
      </c>
      <c r="AA173" s="5">
        <f t="shared" si="298"/>
        <v>6.0801885920873204E-2</v>
      </c>
      <c r="AB173" s="5">
        <f t="shared" si="299"/>
        <v>4.3006796578276635E-2</v>
      </c>
      <c r="AC173" s="5">
        <f t="shared" si="300"/>
        <v>7.8063750566516052E-3</v>
      </c>
      <c r="AD173" s="5">
        <f t="shared" si="301"/>
        <v>5.2149092274188572E-4</v>
      </c>
      <c r="AE173" s="5">
        <f t="shared" si="302"/>
        <v>2.2703887633859195E-3</v>
      </c>
      <c r="AF173" s="5">
        <f t="shared" si="303"/>
        <v>4.9422386010162366E-3</v>
      </c>
      <c r="AG173" s="5">
        <f t="shared" si="304"/>
        <v>7.1722584206086598E-3</v>
      </c>
      <c r="AH173" s="5">
        <f t="shared" si="305"/>
        <v>4.6780029791179782E-2</v>
      </c>
      <c r="AI173" s="5">
        <f t="shared" si="306"/>
        <v>6.617752705148644E-2</v>
      </c>
      <c r="AJ173" s="5">
        <f t="shared" si="307"/>
        <v>4.6809131013806599E-2</v>
      </c>
      <c r="AK173" s="5">
        <f t="shared" si="308"/>
        <v>2.2072898398102499E-2</v>
      </c>
      <c r="AL173" s="5">
        <f t="shared" si="309"/>
        <v>1.9231489404536225E-3</v>
      </c>
      <c r="AM173" s="5">
        <f t="shared" si="310"/>
        <v>1.4754577883301255E-4</v>
      </c>
      <c r="AN173" s="5">
        <f t="shared" si="311"/>
        <v>6.4236262557785444E-4</v>
      </c>
      <c r="AO173" s="5">
        <f t="shared" si="312"/>
        <v>1.3983109039204561E-3</v>
      </c>
      <c r="AP173" s="5">
        <f t="shared" si="313"/>
        <v>2.0292519169775006E-3</v>
      </c>
      <c r="AQ173" s="5">
        <f t="shared" si="314"/>
        <v>2.2086629649090768E-3</v>
      </c>
      <c r="AR173" s="5">
        <f t="shared" si="315"/>
        <v>4.0732771888082005E-2</v>
      </c>
      <c r="AS173" s="5">
        <f t="shared" si="316"/>
        <v>5.7622753246168709E-2</v>
      </c>
      <c r="AT173" s="5">
        <f t="shared" si="317"/>
        <v>4.0758111193512414E-2</v>
      </c>
      <c r="AU173" s="5">
        <f t="shared" si="318"/>
        <v>1.9219533193376468E-2</v>
      </c>
      <c r="AV173" s="5">
        <f t="shared" si="319"/>
        <v>6.797244377030223E-3</v>
      </c>
      <c r="AW173" s="5">
        <f t="shared" si="320"/>
        <v>3.2901366407508075E-4</v>
      </c>
      <c r="AX173" s="5">
        <f t="shared" si="321"/>
        <v>3.4787689011887364E-5</v>
      </c>
      <c r="AY173" s="5">
        <f t="shared" si="322"/>
        <v>1.5145340943133767E-4</v>
      </c>
      <c r="AZ173" s="5">
        <f t="shared" si="323"/>
        <v>3.296875400452467E-4</v>
      </c>
      <c r="BA173" s="5">
        <f t="shared" si="324"/>
        <v>4.7844801235882444E-4</v>
      </c>
      <c r="BB173" s="5">
        <f t="shared" si="325"/>
        <v>5.207487531194543E-4</v>
      </c>
      <c r="BC173" s="5">
        <f t="shared" si="326"/>
        <v>4.5343152337661035E-4</v>
      </c>
      <c r="BD173" s="5">
        <f t="shared" si="327"/>
        <v>2.9556036216964114E-2</v>
      </c>
      <c r="BE173" s="5">
        <f t="shared" si="328"/>
        <v>4.1811546401615218E-2</v>
      </c>
      <c r="BF173" s="5">
        <f t="shared" si="329"/>
        <v>2.9574422626587101E-2</v>
      </c>
      <c r="BG173" s="5">
        <f t="shared" si="330"/>
        <v>1.3945852266017415E-2</v>
      </c>
      <c r="BH173" s="5">
        <f t="shared" si="331"/>
        <v>4.9321367456910568E-3</v>
      </c>
      <c r="BI173" s="5">
        <f t="shared" si="332"/>
        <v>1.39545277917348E-3</v>
      </c>
      <c r="BJ173" s="8">
        <f t="shared" si="333"/>
        <v>6.6331391933865946E-2</v>
      </c>
      <c r="BK173" s="8">
        <f t="shared" si="334"/>
        <v>8.2167857833416041E-2</v>
      </c>
      <c r="BL173" s="8">
        <f t="shared" si="335"/>
        <v>0.65711328510526912</v>
      </c>
      <c r="BM173" s="8">
        <f t="shared" si="336"/>
        <v>0.77562832990778974</v>
      </c>
      <c r="BN173" s="8">
        <f t="shared" si="337"/>
        <v>7.3141824485226367E-2</v>
      </c>
    </row>
    <row r="174" spans="1:66" x14ac:dyDescent="0.25">
      <c r="A174" t="s">
        <v>134</v>
      </c>
      <c r="B174" t="s">
        <v>338</v>
      </c>
      <c r="C174" t="s">
        <v>135</v>
      </c>
      <c r="D174" s="7" t="s">
        <v>495</v>
      </c>
      <c r="E174">
        <f>VLOOKUP(A174,home!$A$2:$E$405,3,FALSE)</f>
        <v>1.5832999999999999</v>
      </c>
      <c r="F174">
        <f>VLOOKUP(B174,home!$B$2:$E$405,3,FALSE)</f>
        <v>1.2632000000000001</v>
      </c>
      <c r="G174">
        <f>VLOOKUP(C174,away!$B$2:$E$405,4,FALSE)</f>
        <v>1.1052999999999999</v>
      </c>
      <c r="H174">
        <f>VLOOKUP(A174,away!$A$2:$E$405,3,FALSE)</f>
        <v>1.1943999999999999</v>
      </c>
      <c r="I174">
        <f>VLOOKUP(C174,away!$B$2:$E$405,3,FALSE)</f>
        <v>0</v>
      </c>
      <c r="J174">
        <f>VLOOKUP(B174,home!$B$2:$E$405,4,FALSE)</f>
        <v>0.41860000000000003</v>
      </c>
      <c r="K174" s="3">
        <f t="shared" si="282"/>
        <v>2.210627146168</v>
      </c>
      <c r="L174" s="3">
        <f t="shared" si="283"/>
        <v>0</v>
      </c>
      <c r="M174" s="5">
        <f t="shared" si="284"/>
        <v>0.10963187174296668</v>
      </c>
      <c r="N174" s="5">
        <f t="shared" si="285"/>
        <v>0.24235519176021061</v>
      </c>
      <c r="O174" s="5">
        <f t="shared" si="286"/>
        <v>0</v>
      </c>
      <c r="P174" s="5">
        <f t="shared" si="287"/>
        <v>0</v>
      </c>
      <c r="Q174" s="5">
        <f t="shared" si="288"/>
        <v>0.26787848295993644</v>
      </c>
      <c r="R174" s="5">
        <f t="shared" si="289"/>
        <v>0</v>
      </c>
      <c r="S174" s="5">
        <f t="shared" si="290"/>
        <v>0</v>
      </c>
      <c r="T174" s="5">
        <f t="shared" si="291"/>
        <v>0</v>
      </c>
      <c r="U174" s="5">
        <f t="shared" si="292"/>
        <v>0</v>
      </c>
      <c r="V174" s="5">
        <f t="shared" si="293"/>
        <v>0</v>
      </c>
      <c r="W174" s="5">
        <f t="shared" si="294"/>
        <v>0.19739314876851252</v>
      </c>
      <c r="X174" s="5">
        <f t="shared" si="295"/>
        <v>0</v>
      </c>
      <c r="Y174" s="5">
        <f t="shared" si="296"/>
        <v>0</v>
      </c>
      <c r="Z174" s="5">
        <f t="shared" si="297"/>
        <v>0</v>
      </c>
      <c r="AA174" s="5">
        <f t="shared" si="298"/>
        <v>0</v>
      </c>
      <c r="AB174" s="5">
        <f t="shared" si="299"/>
        <v>0</v>
      </c>
      <c r="AC174" s="5">
        <f t="shared" si="300"/>
        <v>0</v>
      </c>
      <c r="AD174" s="5">
        <f t="shared" si="301"/>
        <v>0.1090906632838131</v>
      </c>
      <c r="AE174" s="5">
        <f t="shared" si="302"/>
        <v>0</v>
      </c>
      <c r="AF174" s="5">
        <f t="shared" si="303"/>
        <v>0</v>
      </c>
      <c r="AG174" s="5">
        <f t="shared" si="304"/>
        <v>0</v>
      </c>
      <c r="AH174" s="5">
        <f t="shared" si="305"/>
        <v>0</v>
      </c>
      <c r="AI174" s="5">
        <f t="shared" si="306"/>
        <v>0</v>
      </c>
      <c r="AJ174" s="5">
        <f t="shared" si="307"/>
        <v>0</v>
      </c>
      <c r="AK174" s="5">
        <f t="shared" si="308"/>
        <v>0</v>
      </c>
      <c r="AL174" s="5">
        <f t="shared" si="309"/>
        <v>0</v>
      </c>
      <c r="AM174" s="5">
        <f t="shared" si="310"/>
        <v>4.8231756329733984E-2</v>
      </c>
      <c r="AN174" s="5">
        <f t="shared" si="311"/>
        <v>0</v>
      </c>
      <c r="AO174" s="5">
        <f t="shared" si="312"/>
        <v>0</v>
      </c>
      <c r="AP174" s="5">
        <f t="shared" si="313"/>
        <v>0</v>
      </c>
      <c r="AQ174" s="5">
        <f t="shared" si="314"/>
        <v>0</v>
      </c>
      <c r="AR174" s="5">
        <f t="shared" si="315"/>
        <v>0</v>
      </c>
      <c r="AS174" s="5">
        <f t="shared" si="316"/>
        <v>0</v>
      </c>
      <c r="AT174" s="5">
        <f t="shared" si="317"/>
        <v>0</v>
      </c>
      <c r="AU174" s="5">
        <f t="shared" si="318"/>
        <v>0</v>
      </c>
      <c r="AV174" s="5">
        <f t="shared" si="319"/>
        <v>0</v>
      </c>
      <c r="AW174" s="5">
        <f t="shared" si="320"/>
        <v>0</v>
      </c>
      <c r="AX174" s="5">
        <f t="shared" si="321"/>
        <v>1.7770404974978359E-2</v>
      </c>
      <c r="AY174" s="5">
        <f t="shared" si="322"/>
        <v>0</v>
      </c>
      <c r="AZ174" s="5">
        <f t="shared" si="323"/>
        <v>0</v>
      </c>
      <c r="BA174" s="5">
        <f t="shared" si="324"/>
        <v>0</v>
      </c>
      <c r="BB174" s="5">
        <f t="shared" si="325"/>
        <v>0</v>
      </c>
      <c r="BC174" s="5">
        <f t="shared" si="326"/>
        <v>0</v>
      </c>
      <c r="BD174" s="5">
        <f t="shared" si="327"/>
        <v>0</v>
      </c>
      <c r="BE174" s="5">
        <f t="shared" si="328"/>
        <v>0</v>
      </c>
      <c r="BF174" s="5">
        <f t="shared" si="329"/>
        <v>0</v>
      </c>
      <c r="BG174" s="5">
        <f t="shared" si="330"/>
        <v>0</v>
      </c>
      <c r="BH174" s="5">
        <f t="shared" si="331"/>
        <v>0</v>
      </c>
      <c r="BI174" s="5">
        <f t="shared" si="332"/>
        <v>0</v>
      </c>
      <c r="BJ174" s="8">
        <f t="shared" si="333"/>
        <v>0.88271964807718506</v>
      </c>
      <c r="BK174" s="8">
        <f t="shared" si="334"/>
        <v>0.10963187174296668</v>
      </c>
      <c r="BL174" s="8">
        <f t="shared" si="335"/>
        <v>0</v>
      </c>
      <c r="BM174" s="8">
        <f t="shared" si="336"/>
        <v>0.37248597335703792</v>
      </c>
      <c r="BN174" s="8">
        <f t="shared" si="337"/>
        <v>0.61986554646311376</v>
      </c>
    </row>
    <row r="175" spans="1:66" x14ac:dyDescent="0.25">
      <c r="A175" t="s">
        <v>134</v>
      </c>
      <c r="B175" t="s">
        <v>123</v>
      </c>
      <c r="C175" t="s">
        <v>300</v>
      </c>
      <c r="D175" s="7" t="s">
        <v>495</v>
      </c>
      <c r="E175">
        <f>VLOOKUP(A175,home!$A$2:$E$405,3,FALSE)</f>
        <v>1.5832999999999999</v>
      </c>
      <c r="F175">
        <f>VLOOKUP(B175,home!$B$2:$E$405,3,FALSE)</f>
        <v>0.50529999999999997</v>
      </c>
      <c r="G175">
        <f>VLOOKUP(C175,away!$B$2:$E$405,4,FALSE)</f>
        <v>0.25259999999999999</v>
      </c>
      <c r="H175">
        <f>VLOOKUP(A175,away!$A$2:$E$405,3,FALSE)</f>
        <v>1.1943999999999999</v>
      </c>
      <c r="I175">
        <f>VLOOKUP(C175,away!$B$2:$E$405,3,FALSE)</f>
        <v>1.5069999999999999</v>
      </c>
      <c r="J175">
        <f>VLOOKUP(B175,home!$B$2:$E$405,4,FALSE)</f>
        <v>0.50229999999999997</v>
      </c>
      <c r="K175" s="3">
        <f t="shared" si="282"/>
        <v>0.20209048037399996</v>
      </c>
      <c r="L175" s="3">
        <f t="shared" si="283"/>
        <v>0.9041203098399998</v>
      </c>
      <c r="M175" s="5">
        <f t="shared" si="284"/>
        <v>0.33081009802875677</v>
      </c>
      <c r="N175" s="5">
        <f t="shared" si="285"/>
        <v>6.6853571623201477E-2</v>
      </c>
      <c r="O175" s="5">
        <f t="shared" si="286"/>
        <v>0.29909212832796028</v>
      </c>
      <c r="P175" s="5">
        <f t="shared" si="287"/>
        <v>6.0443671889879536E-2</v>
      </c>
      <c r="Q175" s="5">
        <f t="shared" si="288"/>
        <v>6.7552352020251978E-3</v>
      </c>
      <c r="R175" s="5">
        <f t="shared" si="289"/>
        <v>0.13520763386729018</v>
      </c>
      <c r="S175" s="5">
        <f t="shared" si="290"/>
        <v>2.7609778943430449E-3</v>
      </c>
      <c r="T175" s="5">
        <f t="shared" si="291"/>
        <v>6.1075453438970955E-3</v>
      </c>
      <c r="U175" s="5">
        <f t="shared" si="292"/>
        <v>2.7324175678472583E-2</v>
      </c>
      <c r="V175" s="5">
        <f t="shared" si="293"/>
        <v>5.6052179159017996E-5</v>
      </c>
      <c r="W175" s="5">
        <f t="shared" si="294"/>
        <v>4.5505624233887592E-4</v>
      </c>
      <c r="X175" s="5">
        <f t="shared" si="295"/>
        <v>4.1142559081805056E-4</v>
      </c>
      <c r="Y175" s="5">
        <f t="shared" si="296"/>
        <v>1.8598911632326039E-4</v>
      </c>
      <c r="Z175" s="5">
        <f t="shared" si="297"/>
        <v>4.074798927494256E-2</v>
      </c>
      <c r="AA175" s="5">
        <f t="shared" si="298"/>
        <v>8.2347807268477406E-3</v>
      </c>
      <c r="AB175" s="5">
        <f t="shared" si="299"/>
        <v>8.3208539643160812E-4</v>
      </c>
      <c r="AC175" s="5">
        <f t="shared" si="300"/>
        <v>6.4009524384022727E-7</v>
      </c>
      <c r="AD175" s="5">
        <f t="shared" si="301"/>
        <v>2.2990633652862682E-5</v>
      </c>
      <c r="AE175" s="5">
        <f t="shared" si="302"/>
        <v>2.0786298821644133E-5</v>
      </c>
      <c r="AF175" s="5">
        <f t="shared" si="303"/>
        <v>9.396657465525857E-6</v>
      </c>
      <c r="AG175" s="5">
        <f t="shared" si="304"/>
        <v>2.8319029530638624E-6</v>
      </c>
      <c r="AH175" s="5">
        <f t="shared" si="305"/>
        <v>9.2102711721545119E-3</v>
      </c>
      <c r="AI175" s="5">
        <f t="shared" si="306"/>
        <v>1.861308125555509E-3</v>
      </c>
      <c r="AJ175" s="5">
        <f t="shared" si="307"/>
        <v>1.8807632660877111E-4</v>
      </c>
      <c r="AK175" s="5">
        <f t="shared" si="308"/>
        <v>1.2669478397114629E-5</v>
      </c>
      <c r="AL175" s="5">
        <f t="shared" si="309"/>
        <v>4.6781772536566173E-9</v>
      </c>
      <c r="AM175" s="5">
        <f t="shared" si="310"/>
        <v>9.2923763980193372E-7</v>
      </c>
      <c r="AN175" s="5">
        <f t="shared" si="311"/>
        <v>8.4014262281271449E-7</v>
      </c>
      <c r="AO175" s="5">
        <f t="shared" si="312"/>
        <v>3.797950042236107E-7</v>
      </c>
      <c r="AP175" s="5">
        <f t="shared" si="313"/>
        <v>1.1446012563144499E-7</v>
      </c>
      <c r="AQ175" s="5">
        <f t="shared" si="314"/>
        <v>2.5871431062556833E-8</v>
      </c>
      <c r="AR175" s="5">
        <f t="shared" si="315"/>
        <v>1.6654386451757516E-3</v>
      </c>
      <c r="AS175" s="5">
        <f t="shared" si="316"/>
        <v>3.3656929583699135E-4</v>
      </c>
      <c r="AT175" s="5">
        <f t="shared" si="317"/>
        <v>3.4008725337418238E-5</v>
      </c>
      <c r="AU175" s="5">
        <f t="shared" si="318"/>
        <v>2.2909465467820931E-6</v>
      </c>
      <c r="AV175" s="5">
        <f t="shared" si="319"/>
        <v>1.1574462203758734E-7</v>
      </c>
      <c r="AW175" s="5">
        <f t="shared" si="320"/>
        <v>2.3743582853096081E-11</v>
      </c>
      <c r="AX175" s="5">
        <f t="shared" si="321"/>
        <v>3.1298346834862491E-8</v>
      </c>
      <c r="AY175" s="5">
        <f t="shared" si="322"/>
        <v>2.829747103781565E-8</v>
      </c>
      <c r="AZ175" s="5">
        <f t="shared" si="323"/>
        <v>1.2792159141199152E-8</v>
      </c>
      <c r="BA175" s="5">
        <f t="shared" si="324"/>
        <v>3.8552169620878551E-9</v>
      </c>
      <c r="BB175" s="5">
        <f t="shared" si="325"/>
        <v>8.7139498856582332E-10</v>
      </c>
      <c r="BC175" s="5">
        <f t="shared" si="326"/>
        <v>1.575691814110311E-10</v>
      </c>
      <c r="BD175" s="5">
        <f t="shared" si="327"/>
        <v>2.5095948398263487E-4</v>
      </c>
      <c r="BE175" s="5">
        <f t="shared" si="328"/>
        <v>5.071652267246183E-5</v>
      </c>
      <c r="BF175" s="5">
        <f t="shared" si="329"/>
        <v>5.1246632148883351E-6</v>
      </c>
      <c r="BG175" s="5">
        <f t="shared" si="330"/>
        <v>3.4521521695058376E-7</v>
      </c>
      <c r="BH175" s="5">
        <f t="shared" si="331"/>
        <v>1.7441177256489511E-8</v>
      </c>
      <c r="BI175" s="5">
        <f t="shared" si="332"/>
        <v>7.0493917801040958E-10</v>
      </c>
      <c r="BJ175" s="8">
        <f t="shared" si="333"/>
        <v>8.0827195390478737E-2</v>
      </c>
      <c r="BK175" s="8">
        <f t="shared" si="334"/>
        <v>0.39407147306303048</v>
      </c>
      <c r="BL175" s="8">
        <f t="shared" si="335"/>
        <v>0.4843087164884407</v>
      </c>
      <c r="BM175" s="8">
        <f t="shared" si="336"/>
        <v>0.10079300700405155</v>
      </c>
      <c r="BN175" s="8">
        <f t="shared" si="337"/>
        <v>0.89916233893911346</v>
      </c>
    </row>
    <row r="176" spans="1:66" x14ac:dyDescent="0.25">
      <c r="A176" t="s">
        <v>134</v>
      </c>
      <c r="B176" t="s">
        <v>360</v>
      </c>
      <c r="C176" t="s">
        <v>133</v>
      </c>
      <c r="D176" s="7" t="s">
        <v>495</v>
      </c>
      <c r="E176">
        <f>VLOOKUP(A176,home!$A$2:$E$405,3,FALSE)</f>
        <v>1.5832999999999999</v>
      </c>
      <c r="F176">
        <f>VLOOKUP(B176,home!$B$2:$E$405,3,FALSE)</f>
        <v>0.31580000000000003</v>
      </c>
      <c r="G176">
        <f>VLOOKUP(C176,away!$B$2:$E$405,4,FALSE)</f>
        <v>0.78949999999999998</v>
      </c>
      <c r="H176">
        <f>VLOOKUP(A176,away!$A$2:$E$405,3,FALSE)</f>
        <v>1.1943999999999999</v>
      </c>
      <c r="I176">
        <f>VLOOKUP(C176,away!$B$2:$E$405,3,FALSE)</f>
        <v>0.20930000000000001</v>
      </c>
      <c r="J176">
        <f>VLOOKUP(B176,home!$B$2:$E$405,4,FALSE)</f>
        <v>1.6745000000000001</v>
      </c>
      <c r="K176" s="3">
        <f t="shared" si="282"/>
        <v>0.39475484752999995</v>
      </c>
      <c r="L176" s="3">
        <f t="shared" si="283"/>
        <v>0.41860477204000002</v>
      </c>
      <c r="M176" s="5">
        <f t="shared" si="284"/>
        <v>0.44336602011483717</v>
      </c>
      <c r="N176" s="5">
        <f t="shared" si="285"/>
        <v>0.1750208856704154</v>
      </c>
      <c r="O176" s="5">
        <f t="shared" si="286"/>
        <v>0.18559513178045348</v>
      </c>
      <c r="P176" s="5">
        <f t="shared" si="287"/>
        <v>7.3264577948303156E-2</v>
      </c>
      <c r="Q176" s="5">
        <f t="shared" si="288"/>
        <v>3.454517151869519E-2</v>
      </c>
      <c r="R176" s="5">
        <f t="shared" si="289"/>
        <v>3.8845503915345241E-2</v>
      </c>
      <c r="S176" s="5">
        <f t="shared" si="290"/>
        <v>3.0266744283609565E-3</v>
      </c>
      <c r="T176" s="5">
        <f t="shared" si="291"/>
        <v>1.4460773648666103E-2</v>
      </c>
      <c r="U176" s="5">
        <f t="shared" si="292"/>
        <v>1.5334450975328125E-2</v>
      </c>
      <c r="V176" s="5">
        <f t="shared" si="293"/>
        <v>5.557184872102632E-5</v>
      </c>
      <c r="W176" s="5">
        <f t="shared" si="294"/>
        <v>4.5456246385867389E-3</v>
      </c>
      <c r="X176" s="5">
        <f t="shared" si="295"/>
        <v>1.9028201656150097E-3</v>
      </c>
      <c r="Y176" s="5">
        <f t="shared" si="296"/>
        <v>3.9826480083019307E-4</v>
      </c>
      <c r="Z176" s="5">
        <f t="shared" si="297"/>
        <v>5.4203044370873402E-3</v>
      </c>
      <c r="AA176" s="5">
        <f t="shared" si="298"/>
        <v>2.1396914516285948E-3</v>
      </c>
      <c r="AB176" s="5">
        <f t="shared" si="299"/>
        <v>4.2232678637444516E-4</v>
      </c>
      <c r="AC176" s="5">
        <f t="shared" si="300"/>
        <v>5.7394002043988246E-7</v>
      </c>
      <c r="AD176" s="5">
        <f t="shared" si="301"/>
        <v>4.4860184028347992E-4</v>
      </c>
      <c r="AE176" s="5">
        <f t="shared" si="302"/>
        <v>1.8778687108859062E-4</v>
      </c>
      <c r="AF176" s="5">
        <f t="shared" si="303"/>
        <v>3.930424018207217E-5</v>
      </c>
      <c r="AG176" s="5">
        <f t="shared" si="304"/>
        <v>5.4843141672072423E-6</v>
      </c>
      <c r="AH176" s="5">
        <f t="shared" si="305"/>
        <v>5.6724132581858664E-4</v>
      </c>
      <c r="AI176" s="5">
        <f t="shared" si="306"/>
        <v>2.2392126308623116E-4</v>
      </c>
      <c r="AJ176" s="5">
        <f t="shared" si="307"/>
        <v>4.4197002034165097E-5</v>
      </c>
      <c r="AK176" s="5">
        <f t="shared" si="308"/>
        <v>5.8156602664266468E-6</v>
      </c>
      <c r="AL176" s="5">
        <f t="shared" si="309"/>
        <v>3.7936577416805351E-9</v>
      </c>
      <c r="AM176" s="5">
        <f t="shared" si="310"/>
        <v>3.5417550212556516E-5</v>
      </c>
      <c r="AN176" s="5">
        <f t="shared" si="311"/>
        <v>1.4825955532942475E-5</v>
      </c>
      <c r="AO176" s="5">
        <f t="shared" si="312"/>
        <v>3.1031078680712805E-6</v>
      </c>
      <c r="AP176" s="5">
        <f t="shared" si="313"/>
        <v>4.329919205765029E-7</v>
      </c>
      <c r="AQ176" s="5">
        <f t="shared" si="314"/>
        <v>4.5313121052022195E-8</v>
      </c>
      <c r="AR176" s="5">
        <f t="shared" si="315"/>
        <v>4.7489985177191364E-5</v>
      </c>
      <c r="AS176" s="5">
        <f t="shared" si="316"/>
        <v>1.8746901857824131E-5</v>
      </c>
      <c r="AT176" s="5">
        <f t="shared" si="317"/>
        <v>3.700215192272619E-6</v>
      </c>
      <c r="AU176" s="5">
        <f t="shared" si="318"/>
        <v>4.8689262801792236E-7</v>
      </c>
      <c r="AV176" s="5">
        <f t="shared" si="319"/>
        <v>4.8050806284173991E-8</v>
      </c>
      <c r="AW176" s="5">
        <f t="shared" si="320"/>
        <v>1.7413549021374843E-11</v>
      </c>
      <c r="AX176" s="5">
        <f t="shared" si="321"/>
        <v>2.3302082723406416E-6</v>
      </c>
      <c r="AY176" s="5">
        <f t="shared" si="322"/>
        <v>9.7543630264887656E-7</v>
      </c>
      <c r="AZ176" s="5">
        <f t="shared" si="323"/>
        <v>2.0416114555493673E-7</v>
      </c>
      <c r="BA176" s="5">
        <f t="shared" si="324"/>
        <v>2.8487609931483179E-8</v>
      </c>
      <c r="BB176" s="5">
        <f t="shared" si="325"/>
        <v>2.981262365333239E-9</v>
      </c>
      <c r="BC176" s="5">
        <f t="shared" si="326"/>
        <v>2.4959413056635031E-10</v>
      </c>
      <c r="BD176" s="5">
        <f t="shared" si="327"/>
        <v>3.3132557365468615E-6</v>
      </c>
      <c r="BE176" s="5">
        <f t="shared" si="328"/>
        <v>1.3079237631084538E-6</v>
      </c>
      <c r="BF176" s="5">
        <f t="shared" si="329"/>
        <v>2.581546228433707E-7</v>
      </c>
      <c r="BG176" s="5">
        <f t="shared" si="330"/>
        <v>3.3969262926566484E-8</v>
      </c>
      <c r="BH176" s="5">
        <f t="shared" si="331"/>
        <v>3.3523828018208086E-9</v>
      </c>
      <c r="BI176" s="5">
        <f t="shared" si="332"/>
        <v>2.6467387235899358E-10</v>
      </c>
      <c r="BJ176" s="8">
        <f t="shared" si="333"/>
        <v>0.23161208415137216</v>
      </c>
      <c r="BK176" s="8">
        <f t="shared" si="334"/>
        <v>0.51971439751020299</v>
      </c>
      <c r="BL176" s="8">
        <f t="shared" si="335"/>
        <v>0.24325366912643898</v>
      </c>
      <c r="BM176" s="8">
        <f t="shared" si="336"/>
        <v>4.9362188858162882E-2</v>
      </c>
      <c r="BN176" s="8">
        <f t="shared" si="337"/>
        <v>0.95063729094804972</v>
      </c>
    </row>
    <row r="177" spans="1:66" x14ac:dyDescent="0.25">
      <c r="A177" t="s">
        <v>134</v>
      </c>
      <c r="B177" t="s">
        <v>365</v>
      </c>
      <c r="C177" t="s">
        <v>444</v>
      </c>
      <c r="D177" s="7" t="s">
        <v>495</v>
      </c>
      <c r="E177">
        <f>VLOOKUP(A177,home!$A$2:$E$405,3,FALSE)</f>
        <v>1.5832999999999999</v>
      </c>
      <c r="F177">
        <f>VLOOKUP(B177,home!$B$2:$E$405,3,FALSE)</f>
        <v>0.75790000000000002</v>
      </c>
      <c r="G177">
        <f>VLOOKUP(C177,away!$B$2:$E$405,4,FALSE)</f>
        <v>1.4211</v>
      </c>
      <c r="H177">
        <f>VLOOKUP(A177,away!$A$2:$E$405,3,FALSE)</f>
        <v>1.1943999999999999</v>
      </c>
      <c r="I177">
        <f>VLOOKUP(C177,away!$B$2:$E$405,3,FALSE)</f>
        <v>1.0466</v>
      </c>
      <c r="J177">
        <f>VLOOKUP(B177,home!$B$2:$E$405,4,FALSE)</f>
        <v>0.66979999999999995</v>
      </c>
      <c r="K177" s="3">
        <f t="shared" si="282"/>
        <v>1.7052959407770001</v>
      </c>
      <c r="L177" s="3">
        <f t="shared" si="283"/>
        <v>0.83728954499199981</v>
      </c>
      <c r="M177" s="5">
        <f t="shared" si="284"/>
        <v>7.866275520988919E-2</v>
      </c>
      <c r="N177" s="5">
        <f t="shared" si="285"/>
        <v>0.13414327714975885</v>
      </c>
      <c r="O177" s="5">
        <f t="shared" si="286"/>
        <v>6.5863502517505196E-2</v>
      </c>
      <c r="P177" s="5">
        <f t="shared" si="287"/>
        <v>0.11231676348845733</v>
      </c>
      <c r="Q177" s="5">
        <f t="shared" si="288"/>
        <v>0.11437699300300395</v>
      </c>
      <c r="R177" s="5">
        <f t="shared" si="289"/>
        <v>2.7573411027230672E-2</v>
      </c>
      <c r="S177" s="5">
        <f t="shared" si="290"/>
        <v>4.0092211768016424E-2</v>
      </c>
      <c r="T177" s="5">
        <f t="shared" si="291"/>
        <v>9.576666042903835E-2</v>
      </c>
      <c r="U177" s="5">
        <f t="shared" si="292"/>
        <v>4.7020825898112233E-2</v>
      </c>
      <c r="V177" s="5">
        <f t="shared" si="293"/>
        <v>6.3605245439674694E-3</v>
      </c>
      <c r="W177" s="5">
        <f t="shared" si="294"/>
        <v>6.5015540628767327E-2</v>
      </c>
      <c r="X177" s="5">
        <f t="shared" si="295"/>
        <v>5.4436832430469484E-2</v>
      </c>
      <c r="Y177" s="5">
        <f t="shared" si="296"/>
        <v>2.2789695328256761E-2</v>
      </c>
      <c r="Z177" s="5">
        <f t="shared" si="297"/>
        <v>7.69564292428912E-3</v>
      </c>
      <c r="AA177" s="5">
        <f t="shared" si="298"/>
        <v>1.3123348640459479E-2</v>
      </c>
      <c r="AB177" s="5">
        <f t="shared" si="299"/>
        <v>1.1189596582988459E-2</v>
      </c>
      <c r="AC177" s="5">
        <f t="shared" si="300"/>
        <v>5.6760782863596489E-4</v>
      </c>
      <c r="AD177" s="5">
        <f t="shared" si="301"/>
        <v>2.7717684380414769E-2</v>
      </c>
      <c r="AE177" s="5">
        <f t="shared" si="302"/>
        <v>2.3207727343109347E-2</v>
      </c>
      <c r="AF177" s="5">
        <f t="shared" si="303"/>
        <v>9.7157937337052063E-3</v>
      </c>
      <c r="AG177" s="5">
        <f t="shared" si="304"/>
        <v>2.7116441715100519E-3</v>
      </c>
      <c r="AH177" s="5">
        <f t="shared" si="305"/>
        <v>1.6108703406247349E-3</v>
      </c>
      <c r="AI177" s="5">
        <f t="shared" si="306"/>
        <v>2.7470106529854238E-3</v>
      </c>
      <c r="AJ177" s="5">
        <f t="shared" si="307"/>
        <v>2.3422330579036103E-3</v>
      </c>
      <c r="AK177" s="5">
        <f t="shared" si="308"/>
        <v>1.3314001753322422E-3</v>
      </c>
      <c r="AL177" s="5">
        <f t="shared" si="309"/>
        <v>3.2417819118081352E-5</v>
      </c>
      <c r="AM177" s="5">
        <f t="shared" si="310"/>
        <v>9.4533709323318723E-3</v>
      </c>
      <c r="AN177" s="5">
        <f t="shared" si="311"/>
        <v>7.9152086465727519E-3</v>
      </c>
      <c r="AO177" s="5">
        <f t="shared" si="312"/>
        <v>3.3136607231028202E-3</v>
      </c>
      <c r="AP177" s="5">
        <f t="shared" si="313"/>
        <v>9.248311597015406E-4</v>
      </c>
      <c r="AQ177" s="5">
        <f t="shared" si="314"/>
        <v>1.9358786522523158E-4</v>
      </c>
      <c r="AR177" s="5">
        <f t="shared" si="315"/>
        <v>2.6975297890855844E-4</v>
      </c>
      <c r="AS177" s="5">
        <f t="shared" si="316"/>
        <v>4.6000865994526844E-4</v>
      </c>
      <c r="AT177" s="5">
        <f t="shared" si="317"/>
        <v>3.9222545026346687E-4</v>
      </c>
      <c r="AU177" s="5">
        <f t="shared" si="318"/>
        <v>2.2295348940124042E-4</v>
      </c>
      <c r="AV177" s="5">
        <f t="shared" si="319"/>
        <v>9.5050420114500811E-5</v>
      </c>
      <c r="AW177" s="5">
        <f t="shared" si="320"/>
        <v>1.2857505552172226E-6</v>
      </c>
      <c r="AX177" s="5">
        <f t="shared" si="321"/>
        <v>2.6867991795941387E-3</v>
      </c>
      <c r="AY177" s="5">
        <f t="shared" si="322"/>
        <v>2.2496288625672551E-3</v>
      </c>
      <c r="AZ177" s="5">
        <f t="shared" si="323"/>
        <v>9.4179536336990322E-4</v>
      </c>
      <c r="BA177" s="5">
        <f t="shared" si="324"/>
        <v>2.6285180375718714E-4</v>
      </c>
      <c r="BB177" s="5">
        <f t="shared" si="325"/>
        <v>5.5020766792045412E-5</v>
      </c>
      <c r="BC177" s="5">
        <f t="shared" si="326"/>
        <v>9.2136625584845286E-6</v>
      </c>
      <c r="BD177" s="5">
        <f t="shared" si="327"/>
        <v>3.7643558161763898E-5</v>
      </c>
      <c r="BE177" s="5">
        <f t="shared" si="328"/>
        <v>6.4193406929658888E-5</v>
      </c>
      <c r="BF177" s="5">
        <f t="shared" si="329"/>
        <v>5.4734378130896733E-5</v>
      </c>
      <c r="BG177" s="5">
        <f t="shared" si="330"/>
        <v>3.1112770949190538E-5</v>
      </c>
      <c r="BH177" s="5">
        <f t="shared" si="331"/>
        <v>1.3264120501494801E-5</v>
      </c>
      <c r="BI177" s="5">
        <f t="shared" si="332"/>
        <v>4.5238501698352143E-6</v>
      </c>
      <c r="BJ177" s="8">
        <f t="shared" si="333"/>
        <v>0.57788781756360752</v>
      </c>
      <c r="BK177" s="8">
        <f t="shared" si="334"/>
        <v>0.24028190952065168</v>
      </c>
      <c r="BL177" s="8">
        <f t="shared" si="335"/>
        <v>0.17444766197661787</v>
      </c>
      <c r="BM177" s="8">
        <f t="shared" si="336"/>
        <v>0.46512798647730874</v>
      </c>
      <c r="BN177" s="8">
        <f t="shared" si="337"/>
        <v>0.53293670239584512</v>
      </c>
    </row>
    <row r="178" spans="1:66" x14ac:dyDescent="0.25">
      <c r="A178" t="s">
        <v>134</v>
      </c>
      <c r="B178" t="s">
        <v>136</v>
      </c>
      <c r="C178" t="s">
        <v>445</v>
      </c>
      <c r="D178" s="7" t="s">
        <v>495</v>
      </c>
      <c r="E178">
        <f>VLOOKUP(A178,home!$A$2:$E$405,3,FALSE)</f>
        <v>1.5832999999999999</v>
      </c>
      <c r="F178">
        <f>VLOOKUP(B178,home!$B$2:$E$405,3,FALSE)</f>
        <v>2.2105999999999999</v>
      </c>
      <c r="G178">
        <f>VLOOKUP(C178,away!$B$2:$E$405,4,FALSE)</f>
        <v>1.2632000000000001</v>
      </c>
      <c r="H178">
        <f>VLOOKUP(A178,away!$A$2:$E$405,3,FALSE)</f>
        <v>1.1943999999999999</v>
      </c>
      <c r="I178">
        <f>VLOOKUP(C178,away!$B$2:$E$405,3,FALSE)</f>
        <v>1.0046999999999999</v>
      </c>
      <c r="J178">
        <f>VLOOKUP(B178,home!$B$2:$E$405,4,FALSE)</f>
        <v>0.62790000000000001</v>
      </c>
      <c r="K178" s="3">
        <f t="shared" si="282"/>
        <v>4.4212542923360001</v>
      </c>
      <c r="L178" s="3">
        <f t="shared" si="283"/>
        <v>0.75348858967199994</v>
      </c>
      <c r="M178" s="5">
        <f t="shared" si="284"/>
        <v>5.6576714160696583E-3</v>
      </c>
      <c r="N178" s="5">
        <f t="shared" si="285"/>
        <v>2.5014004032924669E-2</v>
      </c>
      <c r="O178" s="5">
        <f t="shared" si="286"/>
        <v>4.2629908561219133E-3</v>
      </c>
      <c r="P178" s="5">
        <f t="shared" si="287"/>
        <v>1.8847766620818128E-2</v>
      </c>
      <c r="Q178" s="5">
        <f t="shared" si="288"/>
        <v>5.5296636349539116E-2</v>
      </c>
      <c r="R178" s="5">
        <f t="shared" si="289"/>
        <v>1.6060574839819662E-3</v>
      </c>
      <c r="S178" s="5">
        <f t="shared" si="290"/>
        <v>1.5697195916319556E-2</v>
      </c>
      <c r="T178" s="5">
        <f t="shared" si="291"/>
        <v>4.1665384536619679E-2</v>
      </c>
      <c r="U178" s="5">
        <f t="shared" si="292"/>
        <v>7.1007885447936236E-3</v>
      </c>
      <c r="V178" s="5">
        <f t="shared" si="293"/>
        <v>5.8103426397046664E-3</v>
      </c>
      <c r="W178" s="5">
        <f t="shared" si="294"/>
        <v>8.1493496937380894E-2</v>
      </c>
      <c r="X178" s="5">
        <f t="shared" si="295"/>
        <v>6.1404420074786581E-2</v>
      </c>
      <c r="Y178" s="5">
        <f t="shared" si="296"/>
        <v>2.3133764940888989E-2</v>
      </c>
      <c r="Z178" s="5">
        <f t="shared" si="297"/>
        <v>4.0338199617924404E-4</v>
      </c>
      <c r="AA178" s="5">
        <f t="shared" si="298"/>
        <v>1.7834543820585468E-3</v>
      </c>
      <c r="AB178" s="5">
        <f t="shared" si="299"/>
        <v>3.9425526709308996E-3</v>
      </c>
      <c r="AC178" s="5">
        <f t="shared" si="300"/>
        <v>1.2097731337522059E-3</v>
      </c>
      <c r="AD178" s="5">
        <f t="shared" si="301"/>
        <v>9.0075868282966501E-2</v>
      </c>
      <c r="AE178" s="5">
        <f t="shared" si="302"/>
        <v>6.7871138956013252E-2</v>
      </c>
      <c r="AF178" s="5">
        <f t="shared" si="303"/>
        <v>2.5570064385699382E-2</v>
      </c>
      <c r="AG178" s="5">
        <f t="shared" si="304"/>
        <v>6.4222505839342863E-3</v>
      </c>
      <c r="AH178" s="5">
        <f t="shared" si="305"/>
        <v>7.598593285004367E-5</v>
      </c>
      <c r="AI178" s="5">
        <f t="shared" si="306"/>
        <v>3.3595313177041066E-4</v>
      </c>
      <c r="AJ178" s="5">
        <f t="shared" si="307"/>
        <v>7.4266711293182505E-4</v>
      </c>
      <c r="AK178" s="5">
        <f t="shared" si="308"/>
        <v>1.0945067202755387E-3</v>
      </c>
      <c r="AL178" s="5">
        <f t="shared" si="309"/>
        <v>1.6120781863954498E-4</v>
      </c>
      <c r="AM178" s="5">
        <f t="shared" si="310"/>
        <v>7.964966385639155E-2</v>
      </c>
      <c r="AN178" s="5">
        <f t="shared" si="311"/>
        <v>6.0015112887001343E-2</v>
      </c>
      <c r="AO178" s="5">
        <f t="shared" si="312"/>
        <v>2.2610351384116253E-2</v>
      </c>
      <c r="AP178" s="5">
        <f t="shared" si="313"/>
        <v>5.6788805921353684E-3</v>
      </c>
      <c r="AQ178" s="5">
        <f t="shared" si="314"/>
        <v>1.0697429320709428E-3</v>
      </c>
      <c r="AR178" s="5">
        <f t="shared" si="315"/>
        <v>1.1450906675618141E-5</v>
      </c>
      <c r="AS178" s="5">
        <f t="shared" si="316"/>
        <v>5.0627370290715667E-5</v>
      </c>
      <c r="AT178" s="5">
        <f t="shared" si="317"/>
        <v>1.1191823910375537E-4</v>
      </c>
      <c r="AU178" s="5">
        <f t="shared" si="318"/>
        <v>1.6493966500938839E-4</v>
      </c>
      <c r="AV178" s="5">
        <f t="shared" si="319"/>
        <v>1.8231005047480512E-4</v>
      </c>
      <c r="AW178" s="5">
        <f t="shared" si="320"/>
        <v>1.4917834170645009E-5</v>
      </c>
      <c r="AX178" s="5">
        <f t="shared" si="321"/>
        <v>5.8691903034698456E-2</v>
      </c>
      <c r="AY178" s="5">
        <f t="shared" si="322"/>
        <v>4.4223679242780714E-2</v>
      </c>
      <c r="AZ178" s="5">
        <f t="shared" si="323"/>
        <v>1.666101885137487E-2</v>
      </c>
      <c r="BA178" s="5">
        <f t="shared" si="324"/>
        <v>4.1846291989403508E-3</v>
      </c>
      <c r="BB178" s="5">
        <f t="shared" si="325"/>
        <v>7.8826758835245903E-4</v>
      </c>
      <c r="BC178" s="5">
        <f t="shared" si="326"/>
        <v>1.1879012668636861E-4</v>
      </c>
      <c r="BD178" s="5">
        <f t="shared" si="327"/>
        <v>1.4380212535795331E-6</v>
      </c>
      <c r="BE178" s="5">
        <f t="shared" si="328"/>
        <v>6.3578576398589066E-6</v>
      </c>
      <c r="BF178" s="5">
        <f t="shared" si="329"/>
        <v>1.4054852690143713E-5</v>
      </c>
      <c r="BG178" s="5">
        <f t="shared" si="330"/>
        <v>2.0713359261482688E-5</v>
      </c>
      <c r="BH178" s="5">
        <f t="shared" si="331"/>
        <v>2.2894757135881993E-5</v>
      </c>
      <c r="BI178" s="5">
        <f t="shared" si="332"/>
        <v>2.0244708651801707E-5</v>
      </c>
      <c r="BJ178" s="8">
        <f t="shared" si="333"/>
        <v>0.77163906877530208</v>
      </c>
      <c r="BK178" s="8">
        <f t="shared" si="334"/>
        <v>9.1607636788084479E-2</v>
      </c>
      <c r="BL178" s="8">
        <f t="shared" si="335"/>
        <v>2.1551906623901804E-2</v>
      </c>
      <c r="BM178" s="8">
        <f t="shared" si="336"/>
        <v>0.73030810601540186</v>
      </c>
      <c r="BN178" s="8">
        <f t="shared" si="337"/>
        <v>0.11068512675945544</v>
      </c>
    </row>
    <row r="179" spans="1:66" x14ac:dyDescent="0.25">
      <c r="A179" t="s">
        <v>134</v>
      </c>
      <c r="B179" t="s">
        <v>485</v>
      </c>
      <c r="C179" t="s">
        <v>366</v>
      </c>
      <c r="D179" s="7" t="s">
        <v>495</v>
      </c>
      <c r="E179">
        <f>VLOOKUP(A179,home!$A$2:$E$405,3,FALSE)</f>
        <v>1.5832999999999999</v>
      </c>
      <c r="F179">
        <f>VLOOKUP(B179,home!$B$2:$E$405,3,FALSE)</f>
        <v>0.78949999999999998</v>
      </c>
      <c r="G179">
        <f>VLOOKUP(C179,away!$B$2:$E$405,4,FALSE)</f>
        <v>0.88419999999999999</v>
      </c>
      <c r="H179">
        <f>VLOOKUP(A179,away!$A$2:$E$405,3,FALSE)</f>
        <v>1.1943999999999999</v>
      </c>
      <c r="I179">
        <f>VLOOKUP(C179,away!$B$2:$E$405,3,FALSE)</f>
        <v>0.66979999999999995</v>
      </c>
      <c r="J179">
        <f>VLOOKUP(B179,home!$B$2:$E$405,4,FALSE)</f>
        <v>0.62790000000000001</v>
      </c>
      <c r="K179" s="3">
        <f t="shared" si="282"/>
        <v>1.10526357247</v>
      </c>
      <c r="L179" s="3">
        <f t="shared" si="283"/>
        <v>0.502325726448</v>
      </c>
      <c r="M179" s="5">
        <f t="shared" si="284"/>
        <v>0.20037006465109061</v>
      </c>
      <c r="N179" s="5">
        <f t="shared" si="285"/>
        <v>0.22146173347230927</v>
      </c>
      <c r="O179" s="5">
        <f t="shared" si="286"/>
        <v>0.10065103828429181</v>
      </c>
      <c r="P179" s="5">
        <f t="shared" si="287"/>
        <v>0.11124592614691109</v>
      </c>
      <c r="Q179" s="5">
        <f t="shared" si="288"/>
        <v>0.12238679335150179</v>
      </c>
      <c r="R179" s="5">
        <f t="shared" si="289"/>
        <v>2.5279802961951169E-2</v>
      </c>
      <c r="S179" s="5">
        <f t="shared" si="290"/>
        <v>1.5440999265326934E-2</v>
      </c>
      <c r="T179" s="5">
        <f t="shared" si="291"/>
        <v>6.1478034877934386E-2</v>
      </c>
      <c r="U179" s="5">
        <f t="shared" si="292"/>
        <v>2.7940845333063836E-2</v>
      </c>
      <c r="V179" s="5">
        <f t="shared" si="293"/>
        <v>9.5254208029540326E-4</v>
      </c>
      <c r="W179" s="5">
        <f t="shared" si="294"/>
        <v>4.5089888147609489E-2</v>
      </c>
      <c r="X179" s="5">
        <f t="shared" si="295"/>
        <v>2.2649810819207E-2</v>
      </c>
      <c r="Y179" s="5">
        <f t="shared" si="296"/>
        <v>5.688791336833963E-3</v>
      </c>
      <c r="Z179" s="5">
        <f t="shared" si="297"/>
        <v>4.2328984624414754E-3</v>
      </c>
      <c r="AA179" s="5">
        <f t="shared" si="298"/>
        <v>4.6784684765008343E-3</v>
      </c>
      <c r="AB179" s="5">
        <f t="shared" si="299"/>
        <v>2.5854703910127962E-3</v>
      </c>
      <c r="AC179" s="5">
        <f t="shared" si="300"/>
        <v>3.3053348719059356E-5</v>
      </c>
      <c r="AD179" s="5">
        <f t="shared" si="301"/>
        <v>1.2459052714074893E-2</v>
      </c>
      <c r="AE179" s="5">
        <f t="shared" si="302"/>
        <v>6.2585027054515947E-3</v>
      </c>
      <c r="AF179" s="5">
        <f t="shared" si="303"/>
        <v>1.571903458996373E-3</v>
      </c>
      <c r="AG179" s="5">
        <f t="shared" si="304"/>
        <v>2.632025156488257E-4</v>
      </c>
      <c r="AH179" s="5">
        <f t="shared" si="305"/>
        <v>5.3157344878163395E-4</v>
      </c>
      <c r="AI179" s="5">
        <f t="shared" si="306"/>
        <v>5.8752876903058729E-4</v>
      </c>
      <c r="AJ179" s="5">
        <f t="shared" si="307"/>
        <v>3.2468707309382428E-4</v>
      </c>
      <c r="AK179" s="5">
        <f t="shared" si="308"/>
        <v>1.1962159811416937E-4</v>
      </c>
      <c r="AL179" s="5">
        <f t="shared" si="309"/>
        <v>7.3405184490238444E-7</v>
      </c>
      <c r="AM179" s="5">
        <f t="shared" si="310"/>
        <v>2.7541074224700928E-3</v>
      </c>
      <c r="AN179" s="5">
        <f t="shared" si="311"/>
        <v>1.3834590117081181E-3</v>
      </c>
      <c r="AO179" s="5">
        <f t="shared" si="312"/>
        <v>3.4747352653365625E-4</v>
      </c>
      <c r="AP179" s="5">
        <f t="shared" si="313"/>
        <v>5.8181630545822435E-5</v>
      </c>
      <c r="AQ179" s="5">
        <f t="shared" si="314"/>
        <v>7.3065324574648489E-6</v>
      </c>
      <c r="AR179" s="5">
        <f t="shared" si="315"/>
        <v>5.3404603763940616E-5</v>
      </c>
      <c r="AS179" s="5">
        <f t="shared" si="316"/>
        <v>5.9026163142477812E-5</v>
      </c>
      <c r="AT179" s="5">
        <f t="shared" si="317"/>
        <v>3.2619733972026041E-5</v>
      </c>
      <c r="AU179" s="5">
        <f t="shared" si="318"/>
        <v>1.2017801234314172E-5</v>
      </c>
      <c r="AV179" s="5">
        <f t="shared" si="319"/>
        <v>3.3207094813681135E-6</v>
      </c>
      <c r="AW179" s="5">
        <f t="shared" si="320"/>
        <v>1.1320758122145903E-8</v>
      </c>
      <c r="AX179" s="5">
        <f t="shared" si="321"/>
        <v>5.0733576812090589E-4</v>
      </c>
      <c r="AY179" s="5">
        <f t="shared" si="322"/>
        <v>2.5484780827438812E-4</v>
      </c>
      <c r="AZ179" s="5">
        <f t="shared" si="323"/>
        <v>6.400830521255632E-5</v>
      </c>
      <c r="BA179" s="5">
        <f t="shared" si="324"/>
        <v>1.0717672804867553E-5</v>
      </c>
      <c r="BB179" s="5">
        <f t="shared" si="325"/>
        <v>1.3459406943842666E-6</v>
      </c>
      <c r="BC179" s="5">
        <f t="shared" si="326"/>
        <v>1.3522012741250052E-7</v>
      </c>
      <c r="BD179" s="5">
        <f t="shared" si="327"/>
        <v>4.4710843968981768E-6</v>
      </c>
      <c r="BE179" s="5">
        <f t="shared" si="328"/>
        <v>4.9417267133305532E-6</v>
      </c>
      <c r="BF179" s="5">
        <f t="shared" si="329"/>
        <v>2.7309552606730804E-6</v>
      </c>
      <c r="BG179" s="5">
        <f t="shared" si="330"/>
        <v>1.0061417892224227E-6</v>
      </c>
      <c r="BH179" s="5">
        <f t="shared" si="331"/>
        <v>2.7801296709183309E-7</v>
      </c>
      <c r="BI179" s="5">
        <f t="shared" si="332"/>
        <v>6.1455521040180795E-8</v>
      </c>
      <c r="BJ179" s="8">
        <f t="shared" si="333"/>
        <v>0.50469663223851724</v>
      </c>
      <c r="BK179" s="8">
        <f t="shared" si="334"/>
        <v>0.32829816735246242</v>
      </c>
      <c r="BL179" s="8">
        <f t="shared" si="335"/>
        <v>0.16287291472408305</v>
      </c>
      <c r="BM179" s="8">
        <f t="shared" si="336"/>
        <v>0.21845041742193211</v>
      </c>
      <c r="BN179" s="8">
        <f t="shared" si="337"/>
        <v>0.78139535886805578</v>
      </c>
    </row>
    <row r="180" spans="1:66" x14ac:dyDescent="0.25">
      <c r="A180" t="s">
        <v>134</v>
      </c>
      <c r="B180" t="s">
        <v>114</v>
      </c>
      <c r="C180" t="s">
        <v>446</v>
      </c>
      <c r="D180" s="7" t="s">
        <v>495</v>
      </c>
      <c r="E180">
        <f>VLOOKUP(A180,home!$A$2:$E$405,3,FALSE)</f>
        <v>1.5832999999999999</v>
      </c>
      <c r="F180">
        <f>VLOOKUP(B180,home!$B$2:$E$405,3,FALSE)</f>
        <v>0.75790000000000002</v>
      </c>
      <c r="G180">
        <f>VLOOKUP(C180,away!$B$2:$E$405,4,FALSE)</f>
        <v>0.78949999999999998</v>
      </c>
      <c r="H180">
        <f>VLOOKUP(A180,away!$A$2:$E$405,3,FALSE)</f>
        <v>1.1943999999999999</v>
      </c>
      <c r="I180">
        <f>VLOOKUP(C180,away!$B$2:$E$405,3,FALSE)</f>
        <v>0.83720000000000006</v>
      </c>
      <c r="J180">
        <f>VLOOKUP(B180,home!$B$2:$E$405,4,FALSE)</f>
        <v>1.6745000000000001</v>
      </c>
      <c r="K180" s="3">
        <f t="shared" si="282"/>
        <v>0.94738663376499999</v>
      </c>
      <c r="L180" s="3">
        <f t="shared" si="283"/>
        <v>1.6744190881600001</v>
      </c>
      <c r="M180" s="5">
        <f t="shared" si="284"/>
        <v>7.2671519722076292E-2</v>
      </c>
      <c r="N180" s="5">
        <f t="shared" si="285"/>
        <v>6.8848026440084656E-2</v>
      </c>
      <c r="O180" s="5">
        <f t="shared" si="286"/>
        <v>0.12168257978824044</v>
      </c>
      <c r="P180" s="5">
        <f t="shared" si="287"/>
        <v>0.11528044965342213</v>
      </c>
      <c r="Q180" s="5">
        <f t="shared" si="288"/>
        <v>3.2612850005217756E-2</v>
      </c>
      <c r="R180" s="5">
        <f t="shared" si="289"/>
        <v>0.10187381714699104</v>
      </c>
      <c r="S180" s="5">
        <f t="shared" si="290"/>
        <v>4.5717985956257853E-2</v>
      </c>
      <c r="T180" s="5">
        <f t="shared" si="291"/>
        <v>5.4607578568035567E-2</v>
      </c>
      <c r="U180" s="5">
        <f t="shared" si="292"/>
        <v>9.6513892695678963E-2</v>
      </c>
      <c r="V180" s="5">
        <f t="shared" si="293"/>
        <v>8.0581621069134614E-3</v>
      </c>
      <c r="W180" s="5">
        <f t="shared" si="294"/>
        <v>1.0298992727975373E-2</v>
      </c>
      <c r="X180" s="5">
        <f t="shared" si="295"/>
        <v>1.7244830012542994E-2</v>
      </c>
      <c r="Y180" s="5">
        <f t="shared" si="296"/>
        <v>1.4437536272538227E-2</v>
      </c>
      <c r="Z180" s="5">
        <f t="shared" si="297"/>
        <v>5.685982133821444E-2</v>
      </c>
      <c r="AA180" s="5">
        <f t="shared" si="298"/>
        <v>5.386823473409029E-2</v>
      </c>
      <c r="AB180" s="5">
        <f t="shared" si="299"/>
        <v>2.5517022785796321E-2</v>
      </c>
      <c r="AC180" s="5">
        <f t="shared" si="300"/>
        <v>7.9892762203973282E-4</v>
      </c>
      <c r="AD180" s="5">
        <f t="shared" si="301"/>
        <v>2.4392820129317001E-3</v>
      </c>
      <c r="AE180" s="5">
        <f t="shared" si="302"/>
        <v>4.0843803638581869E-3</v>
      </c>
      <c r="AF180" s="5">
        <f t="shared" si="303"/>
        <v>3.4194822222750184E-3</v>
      </c>
      <c r="AG180" s="5">
        <f t="shared" si="304"/>
        <v>1.9085487682003557E-3</v>
      </c>
      <c r="AH180" s="5">
        <f t="shared" si="305"/>
        <v>2.3801792549518388E-2</v>
      </c>
      <c r="AI180" s="5">
        <f t="shared" si="306"/>
        <v>2.2549500121061081E-2</v>
      </c>
      <c r="AJ180" s="5">
        <f t="shared" si="307"/>
        <v>1.0681547506387758E-2</v>
      </c>
      <c r="AK180" s="5">
        <f t="shared" si="308"/>
        <v>3.3731851118258761E-3</v>
      </c>
      <c r="AL180" s="5">
        <f t="shared" si="309"/>
        <v>5.0694266948872532E-5</v>
      </c>
      <c r="AM180" s="5">
        <f t="shared" si="310"/>
        <v>4.6218863500697548E-4</v>
      </c>
      <c r="AN180" s="5">
        <f t="shared" si="311"/>
        <v>7.7389747278629498E-4</v>
      </c>
      <c r="AO180" s="5">
        <f t="shared" si="312"/>
        <v>6.4791435035607844E-4</v>
      </c>
      <c r="AP180" s="5">
        <f t="shared" si="313"/>
        <v>3.6162671857633454E-4</v>
      </c>
      <c r="AQ180" s="5">
        <f t="shared" si="314"/>
        <v>1.5137867009321979E-4</v>
      </c>
      <c r="AR180" s="5">
        <f t="shared" si="315"/>
        <v>7.9708351554676152E-3</v>
      </c>
      <c r="AS180" s="5">
        <f t="shared" si="316"/>
        <v>7.5514626862341842E-3</v>
      </c>
      <c r="AT180" s="5">
        <f t="shared" si="317"/>
        <v>3.5770774071567039E-3</v>
      </c>
      <c r="AU180" s="5">
        <f t="shared" si="318"/>
        <v>1.1296251078276747E-3</v>
      </c>
      <c r="AV180" s="5">
        <f t="shared" si="319"/>
        <v>2.6754793208032143E-4</v>
      </c>
      <c r="AW180" s="5">
        <f t="shared" si="320"/>
        <v>2.2338178969432684E-6</v>
      </c>
      <c r="AX180" s="5">
        <f t="shared" si="321"/>
        <v>7.2978555847283096E-5</v>
      </c>
      <c r="AY180" s="5">
        <f t="shared" si="322"/>
        <v>1.2219668693704141E-4</v>
      </c>
      <c r="AZ180" s="5">
        <f t="shared" si="323"/>
        <v>1.0230423255864696E-4</v>
      </c>
      <c r="BA180" s="5">
        <f t="shared" si="324"/>
        <v>5.7100053265252742E-5</v>
      </c>
      <c r="BB180" s="5">
        <f t="shared" si="325"/>
        <v>2.3902354780572988E-5</v>
      </c>
      <c r="BC180" s="5">
        <f t="shared" si="326"/>
        <v>8.004511819312772E-6</v>
      </c>
      <c r="BD180" s="5">
        <f t="shared" si="327"/>
        <v>2.2244197554819561E-3</v>
      </c>
      <c r="BE180" s="5">
        <f t="shared" si="328"/>
        <v>2.1073855442264142E-3</v>
      </c>
      <c r="BF180" s="5">
        <f t="shared" si="329"/>
        <v>9.9825444839484259E-4</v>
      </c>
      <c r="BG180" s="5">
        <f t="shared" si="330"/>
        <v>3.1524430716857563E-4</v>
      </c>
      <c r="BH180" s="5">
        <f t="shared" si="331"/>
        <v>7.4664560745504123E-5</v>
      </c>
      <c r="BI180" s="5">
        <f t="shared" si="332"/>
        <v>1.4147241373245105E-5</v>
      </c>
      <c r="BJ180" s="8">
        <f t="shared" si="333"/>
        <v>0.21268499963568685</v>
      </c>
      <c r="BK180" s="8">
        <f t="shared" si="334"/>
        <v>0.24269993601459539</v>
      </c>
      <c r="BL180" s="8">
        <f t="shared" si="335"/>
        <v>0.48609223658574713</v>
      </c>
      <c r="BM180" s="8">
        <f t="shared" si="336"/>
        <v>0.48524778794917128</v>
      </c>
      <c r="BN180" s="8">
        <f t="shared" si="337"/>
        <v>0.51296924275603228</v>
      </c>
    </row>
    <row r="181" spans="1:66" x14ac:dyDescent="0.25">
      <c r="A181" t="s">
        <v>19</v>
      </c>
      <c r="B181" t="s">
        <v>239</v>
      </c>
      <c r="C181" t="s">
        <v>21</v>
      </c>
      <c r="D181" s="7" t="s">
        <v>495</v>
      </c>
      <c r="E181">
        <f>VLOOKUP(A181,home!$A$2:$E$405,3,FALSE)</f>
        <v>1.4750000000000001</v>
      </c>
      <c r="F181">
        <f>VLOOKUP(B181,home!$B$2:$E$405,3,FALSE)</f>
        <v>0.50849999999999995</v>
      </c>
      <c r="G181">
        <f>VLOOKUP(C181,away!$B$2:$E$405,4,FALSE)</f>
        <v>0.33900000000000002</v>
      </c>
      <c r="H181">
        <f>VLOOKUP(A181,away!$A$2:$E$405,3,FALSE)</f>
        <v>1.5625</v>
      </c>
      <c r="I181">
        <f>VLOOKUP(C181,away!$B$2:$E$405,3,FALSE)</f>
        <v>1.1200000000000001</v>
      </c>
      <c r="J181">
        <f>VLOOKUP(B181,home!$B$2:$E$405,4,FALSE)</f>
        <v>0.64</v>
      </c>
      <c r="K181" s="3">
        <f t="shared" si="282"/>
        <v>0.25426271250000004</v>
      </c>
      <c r="L181" s="3">
        <f t="shared" si="283"/>
        <v>1.1200000000000001</v>
      </c>
      <c r="M181" s="5">
        <f t="shared" si="284"/>
        <v>0.25302608001602966</v>
      </c>
      <c r="N181" s="5">
        <f t="shared" si="285"/>
        <v>6.4335097438117758E-2</v>
      </c>
      <c r="O181" s="5">
        <f t="shared" si="286"/>
        <v>0.28338920961795322</v>
      </c>
      <c r="P181" s="5">
        <f t="shared" si="287"/>
        <v>7.2055309130691886E-2</v>
      </c>
      <c r="Q181" s="5">
        <f t="shared" si="288"/>
        <v>8.1790081917838108E-3</v>
      </c>
      <c r="R181" s="5">
        <f t="shared" si="289"/>
        <v>0.15869795738605388</v>
      </c>
      <c r="S181" s="5">
        <f t="shared" si="290"/>
        <v>5.1298739378868082E-3</v>
      </c>
      <c r="T181" s="5">
        <f t="shared" si="291"/>
        <v>9.160489174797868E-3</v>
      </c>
      <c r="U181" s="5">
        <f t="shared" si="292"/>
        <v>4.0350973113187472E-2</v>
      </c>
      <c r="V181" s="5">
        <f t="shared" si="293"/>
        <v>1.6231732685530837E-4</v>
      </c>
      <c r="W181" s="5">
        <f t="shared" si="294"/>
        <v>6.9320560280089092E-4</v>
      </c>
      <c r="X181" s="5">
        <f t="shared" si="295"/>
        <v>7.7639027513699789E-4</v>
      </c>
      <c r="Y181" s="5">
        <f t="shared" si="296"/>
        <v>4.3477855407671894E-4</v>
      </c>
      <c r="Z181" s="5">
        <f t="shared" si="297"/>
        <v>5.924723742412677E-2</v>
      </c>
      <c r="AA181" s="5">
        <f t="shared" si="298"/>
        <v>1.5064363295589987E-2</v>
      </c>
      <c r="AB181" s="5">
        <f t="shared" si="299"/>
        <v>1.9151529368110745E-3</v>
      </c>
      <c r="AC181" s="5">
        <f t="shared" si="300"/>
        <v>2.8889870668385868E-6</v>
      </c>
      <c r="AD181" s="5">
        <f t="shared" si="301"/>
        <v>4.406408422208802E-5</v>
      </c>
      <c r="AE181" s="5">
        <f t="shared" si="302"/>
        <v>4.9351774328738582E-5</v>
      </c>
      <c r="AF181" s="5">
        <f t="shared" si="303"/>
        <v>2.7636993624093615E-5</v>
      </c>
      <c r="AG181" s="5">
        <f t="shared" si="304"/>
        <v>1.0317810952994948E-5</v>
      </c>
      <c r="AH181" s="5">
        <f t="shared" si="305"/>
        <v>1.6589226478755503E-2</v>
      </c>
      <c r="AI181" s="5">
        <f t="shared" si="306"/>
        <v>4.2180217227651981E-3</v>
      </c>
      <c r="AJ181" s="5">
        <f t="shared" si="307"/>
        <v>5.3624282230710113E-4</v>
      </c>
      <c r="AK181" s="5">
        <f t="shared" si="308"/>
        <v>4.5448851519486368E-5</v>
      </c>
      <c r="AL181" s="5">
        <f t="shared" si="309"/>
        <v>3.2908363622032541E-8</v>
      </c>
      <c r="AM181" s="5">
        <f t="shared" si="310"/>
        <v>2.2407707156273109E-6</v>
      </c>
      <c r="AN181" s="5">
        <f t="shared" si="311"/>
        <v>2.5096632015025884E-6</v>
      </c>
      <c r="AO181" s="5">
        <f t="shared" si="312"/>
        <v>1.4054113928414499E-6</v>
      </c>
      <c r="AP181" s="5">
        <f t="shared" si="313"/>
        <v>5.246869199941412E-7</v>
      </c>
      <c r="AQ181" s="5">
        <f t="shared" si="314"/>
        <v>1.469123375983596E-7</v>
      </c>
      <c r="AR181" s="5">
        <f t="shared" si="315"/>
        <v>3.7159867312412313E-3</v>
      </c>
      <c r="AS181" s="5">
        <f t="shared" si="316"/>
        <v>9.4483686589940405E-4</v>
      </c>
      <c r="AT181" s="5">
        <f t="shared" si="317"/>
        <v>1.2011839219679062E-4</v>
      </c>
      <c r="AU181" s="5">
        <f t="shared" si="318"/>
        <v>1.0180542740364943E-5</v>
      </c>
      <c r="AV181" s="5">
        <f t="shared" si="319"/>
        <v>6.4713310297184328E-7</v>
      </c>
      <c r="AW181" s="5">
        <f t="shared" si="320"/>
        <v>2.6031817150808979E-10</v>
      </c>
      <c r="AX181" s="5">
        <f t="shared" si="321"/>
        <v>9.4957406707661086E-8</v>
      </c>
      <c r="AY181" s="5">
        <f t="shared" si="322"/>
        <v>1.0635229551258041E-7</v>
      </c>
      <c r="AZ181" s="5">
        <f t="shared" si="323"/>
        <v>5.9557285487045047E-8</v>
      </c>
      <c r="BA181" s="5">
        <f t="shared" si="324"/>
        <v>2.223471991516348E-8</v>
      </c>
      <c r="BB181" s="5">
        <f t="shared" si="325"/>
        <v>6.225721576245777E-9</v>
      </c>
      <c r="BC181" s="5">
        <f t="shared" si="326"/>
        <v>1.3945616330790537E-9</v>
      </c>
      <c r="BD181" s="5">
        <f t="shared" si="327"/>
        <v>6.9365085649836255E-4</v>
      </c>
      <c r="BE181" s="5">
        <f t="shared" si="328"/>
        <v>1.7636954830122192E-4</v>
      </c>
      <c r="BF181" s="5">
        <f t="shared" si="329"/>
        <v>2.2422099876734226E-5</v>
      </c>
      <c r="BG181" s="5">
        <f t="shared" si="330"/>
        <v>1.9003679782014542E-6</v>
      </c>
      <c r="BH181" s="5">
        <f t="shared" si="331"/>
        <v>1.2079817922141064E-7</v>
      </c>
      <c r="BI181" s="5">
        <f t="shared" si="332"/>
        <v>6.1428945427794026E-9</v>
      </c>
      <c r="BJ181" s="8">
        <f t="shared" si="333"/>
        <v>8.371745806640038E-2</v>
      </c>
      <c r="BK181" s="8">
        <f t="shared" si="334"/>
        <v>0.33037660865918972</v>
      </c>
      <c r="BL181" s="8">
        <f t="shared" si="335"/>
        <v>0.52649283570385197</v>
      </c>
      <c r="BM181" s="8">
        <f t="shared" si="336"/>
        <v>0.16015137198096122</v>
      </c>
      <c r="BN181" s="8">
        <f t="shared" si="337"/>
        <v>0.83968266178063034</v>
      </c>
    </row>
    <row r="182" spans="1:66" x14ac:dyDescent="0.25">
      <c r="A182" t="s">
        <v>19</v>
      </c>
      <c r="B182" t="s">
        <v>152</v>
      </c>
      <c r="C182" t="s">
        <v>140</v>
      </c>
      <c r="D182" s="7" t="s">
        <v>495</v>
      </c>
      <c r="E182">
        <f>VLOOKUP(A182,home!$A$2:$E$405,3,FALSE)</f>
        <v>1.4750000000000001</v>
      </c>
      <c r="F182">
        <f>VLOOKUP(B182,home!$B$2:$E$405,3,FALSE)</f>
        <v>0.67800000000000005</v>
      </c>
      <c r="G182">
        <f>VLOOKUP(C182,away!$B$2:$E$405,4,FALSE)</f>
        <v>0.1356</v>
      </c>
      <c r="H182">
        <f>VLOOKUP(A182,away!$A$2:$E$405,3,FALSE)</f>
        <v>1.5625</v>
      </c>
      <c r="I182">
        <f>VLOOKUP(C182,away!$B$2:$E$405,3,FALSE)</f>
        <v>2.4319999999999999</v>
      </c>
      <c r="J182">
        <f>VLOOKUP(B182,home!$B$2:$E$405,4,FALSE)</f>
        <v>1.28</v>
      </c>
      <c r="K182" s="3">
        <f t="shared" si="282"/>
        <v>0.13560678000000001</v>
      </c>
      <c r="L182" s="3">
        <f t="shared" si="283"/>
        <v>4.8639999999999999</v>
      </c>
      <c r="M182" s="5">
        <f t="shared" si="284"/>
        <v>6.7405970155900476E-3</v>
      </c>
      <c r="N182" s="5">
        <f t="shared" si="285"/>
        <v>9.1407065656177631E-4</v>
      </c>
      <c r="O182" s="5">
        <f t="shared" si="286"/>
        <v>3.2786263883829998E-2</v>
      </c>
      <c r="P182" s="5">
        <f t="shared" si="287"/>
        <v>4.4460396735164802E-3</v>
      </c>
      <c r="Q182" s="5">
        <f t="shared" si="288"/>
        <v>6.1977089214414183E-5</v>
      </c>
      <c r="R182" s="5">
        <f t="shared" si="289"/>
        <v>7.9736193765474542E-2</v>
      </c>
      <c r="S182" s="5">
        <f t="shared" si="290"/>
        <v>7.3314235863543048E-4</v>
      </c>
      <c r="T182" s="5">
        <f t="shared" si="291"/>
        <v>3.0145656193891063E-4</v>
      </c>
      <c r="U182" s="5">
        <f t="shared" si="292"/>
        <v>1.0812768485992079E-2</v>
      </c>
      <c r="V182" s="5">
        <f t="shared" si="293"/>
        <v>5.3730486504873621E-5</v>
      </c>
      <c r="W182" s="5">
        <f t="shared" si="294"/>
        <v>2.801504500713145E-6</v>
      </c>
      <c r="X182" s="5">
        <f t="shared" si="295"/>
        <v>1.362651789146874E-5</v>
      </c>
      <c r="Y182" s="5">
        <f t="shared" si="296"/>
        <v>3.3139691512051968E-5</v>
      </c>
      <c r="Z182" s="5">
        <f t="shared" si="297"/>
        <v>0.12927894882508945</v>
      </c>
      <c r="AA182" s="5">
        <f t="shared" si="298"/>
        <v>1.7531101971955166E-2</v>
      </c>
      <c r="AB182" s="5">
        <f t="shared" si="299"/>
        <v>1.1886681441342453E-3</v>
      </c>
      <c r="AC182" s="5">
        <f t="shared" si="300"/>
        <v>2.2150103518788474E-6</v>
      </c>
      <c r="AD182" s="5">
        <f t="shared" si="301"/>
        <v>9.4975751124304361E-8</v>
      </c>
      <c r="AE182" s="5">
        <f t="shared" si="302"/>
        <v>4.6196205346861645E-7</v>
      </c>
      <c r="AF182" s="5">
        <f t="shared" si="303"/>
        <v>1.123491714035675E-6</v>
      </c>
      <c r="AG182" s="5">
        <f t="shared" si="304"/>
        <v>1.8215545656898422E-6</v>
      </c>
      <c r="AH182" s="5">
        <f t="shared" si="305"/>
        <v>0.15720320177130873</v>
      </c>
      <c r="AI182" s="5">
        <f t="shared" si="306"/>
        <v>2.1317819997897475E-2</v>
      </c>
      <c r="AJ182" s="5">
        <f t="shared" si="307"/>
        <v>1.4454204632672416E-3</v>
      </c>
      <c r="AK182" s="5">
        <f t="shared" si="308"/>
        <v>6.5336271589926302E-5</v>
      </c>
      <c r="AL182" s="5">
        <f t="shared" si="309"/>
        <v>5.8440069204113359E-8</v>
      </c>
      <c r="AM182" s="5">
        <f t="shared" si="310"/>
        <v>2.5758711576096614E-9</v>
      </c>
      <c r="AN182" s="5">
        <f t="shared" si="311"/>
        <v>1.2529037310613394E-8</v>
      </c>
      <c r="AO182" s="5">
        <f t="shared" si="312"/>
        <v>3.0470618739411773E-8</v>
      </c>
      <c r="AP182" s="5">
        <f t="shared" si="313"/>
        <v>4.9403029849499641E-8</v>
      </c>
      <c r="AQ182" s="5">
        <f t="shared" si="314"/>
        <v>6.0074084296991549E-8</v>
      </c>
      <c r="AR182" s="5">
        <f t="shared" si="315"/>
        <v>0.15292727468312908</v>
      </c>
      <c r="AS182" s="5">
        <f t="shared" si="316"/>
        <v>2.0737975293954658E-2</v>
      </c>
      <c r="AT182" s="5">
        <f t="shared" si="317"/>
        <v>1.4061050266663724E-3</v>
      </c>
      <c r="AU182" s="5">
        <f t="shared" si="318"/>
        <v>6.3559125002680291E-5</v>
      </c>
      <c r="AV182" s="5">
        <f t="shared" si="319"/>
        <v>2.1547620703077423E-6</v>
      </c>
      <c r="AW182" s="5">
        <f t="shared" si="320"/>
        <v>1.0707379381133674E-9</v>
      </c>
      <c r="AX182" s="5">
        <f t="shared" si="321"/>
        <v>5.8217598896386359E-11</v>
      </c>
      <c r="AY182" s="5">
        <f t="shared" si="322"/>
        <v>2.831704010320233E-10</v>
      </c>
      <c r="AZ182" s="5">
        <f t="shared" si="323"/>
        <v>6.8867041530988052E-10</v>
      </c>
      <c r="BA182" s="5">
        <f t="shared" si="324"/>
        <v>1.1165643000224202E-9</v>
      </c>
      <c r="BB182" s="5">
        <f t="shared" si="325"/>
        <v>1.3577421888272626E-9</v>
      </c>
      <c r="BC182" s="5">
        <f t="shared" si="326"/>
        <v>1.3208116012911607E-9</v>
      </c>
      <c r="BD182" s="5">
        <f t="shared" si="327"/>
        <v>0.12397304400978995</v>
      </c>
      <c r="BE182" s="5">
        <f t="shared" si="328"/>
        <v>1.6811585304965907E-2</v>
      </c>
      <c r="BF182" s="5">
        <f t="shared" si="329"/>
        <v>1.1398824749508723E-3</v>
      </c>
      <c r="BG182" s="5">
        <f t="shared" si="330"/>
        <v>5.152526400217281E-5</v>
      </c>
      <c r="BH182" s="5">
        <f t="shared" si="331"/>
        <v>1.7467937849961426E-6</v>
      </c>
      <c r="BI182" s="5">
        <f t="shared" si="332"/>
        <v>4.7375416101467889E-8</v>
      </c>
      <c r="BJ182" s="8">
        <f t="shared" si="333"/>
        <v>1.3307338835215129E-3</v>
      </c>
      <c r="BK182" s="8">
        <f t="shared" si="334"/>
        <v>1.1975783267838316E-2</v>
      </c>
      <c r="BL182" s="8">
        <f t="shared" si="335"/>
        <v>0.63920167486918267</v>
      </c>
      <c r="BM182" s="8">
        <f t="shared" si="336"/>
        <v>0.65710199954901227</v>
      </c>
      <c r="BN182" s="8">
        <f t="shared" si="337"/>
        <v>0.12468514208418725</v>
      </c>
    </row>
    <row r="183" spans="1:66" x14ac:dyDescent="0.25">
      <c r="A183" t="s">
        <v>141</v>
      </c>
      <c r="B183" t="s">
        <v>240</v>
      </c>
      <c r="C183" t="s">
        <v>138</v>
      </c>
      <c r="D183" s="7" t="s">
        <v>495</v>
      </c>
      <c r="E183">
        <f>VLOOKUP(A183,home!$A$2:$E$405,3,FALSE)</f>
        <v>1.3483000000000001</v>
      </c>
      <c r="F183">
        <f>VLOOKUP(B183,home!$B$2:$E$405,3,FALSE)</f>
        <v>1.4833000000000001</v>
      </c>
      <c r="G183">
        <f>VLOOKUP(C183,away!$B$2:$E$405,4,FALSE)</f>
        <v>1.78</v>
      </c>
      <c r="H183">
        <f>VLOOKUP(A183,away!$A$2:$E$405,3,FALSE)</f>
        <v>1.1460999999999999</v>
      </c>
      <c r="I183">
        <f>VLOOKUP(C183,away!$B$2:$E$405,3,FALSE)</f>
        <v>1.2215</v>
      </c>
      <c r="J183">
        <f>VLOOKUP(B183,home!$B$2:$E$405,4,FALSE)</f>
        <v>1.5268999999999999</v>
      </c>
      <c r="K183" s="3">
        <f t="shared" si="282"/>
        <v>3.5598814342000007</v>
      </c>
      <c r="L183" s="3">
        <f t="shared" si="283"/>
        <v>2.1376006799349998</v>
      </c>
      <c r="M183" s="5">
        <f t="shared" si="284"/>
        <v>3.3544008317997979E-3</v>
      </c>
      <c r="N183" s="5">
        <f t="shared" si="285"/>
        <v>1.1941269243989139E-2</v>
      </c>
      <c r="O183" s="5">
        <f t="shared" si="286"/>
        <v>7.1703694988297763E-3</v>
      </c>
      <c r="P183" s="5">
        <f t="shared" si="287"/>
        <v>2.5525665255238084E-2</v>
      </c>
      <c r="Q183" s="5">
        <f t="shared" si="288"/>
        <v>2.1254751341230213E-2</v>
      </c>
      <c r="R183" s="5">
        <f t="shared" si="289"/>
        <v>7.6636933580418575E-3</v>
      </c>
      <c r="S183" s="5">
        <f t="shared" si="290"/>
        <v>4.8560057324222333E-2</v>
      </c>
      <c r="T183" s="5">
        <f t="shared" si="291"/>
        <v>4.5434170918863058E-2</v>
      </c>
      <c r="U183" s="5">
        <f t="shared" si="292"/>
        <v>2.7281839702695068E-2</v>
      </c>
      <c r="V183" s="5">
        <f t="shared" si="293"/>
        <v>4.1058094862609515E-2</v>
      </c>
      <c r="W183" s="5">
        <f t="shared" si="294"/>
        <v>2.5221464896060999E-2</v>
      </c>
      <c r="X183" s="5">
        <f t="shared" si="295"/>
        <v>5.3913420510776716E-2</v>
      </c>
      <c r="Y183" s="5">
        <f t="shared" si="296"/>
        <v>5.7622682170728939E-2</v>
      </c>
      <c r="Z183" s="5">
        <f t="shared" si="297"/>
        <v>5.4606387109878704E-3</v>
      </c>
      <c r="AA183" s="5">
        <f t="shared" si="298"/>
        <v>1.9439226366119545E-2</v>
      </c>
      <c r="AB183" s="5">
        <f t="shared" si="299"/>
        <v>3.4600670517980069E-2</v>
      </c>
      <c r="AC183" s="5">
        <f t="shared" si="300"/>
        <v>1.9527242681192557E-2</v>
      </c>
      <c r="AD183" s="5">
        <f t="shared" si="301"/>
        <v>2.2446356156703647E-2</v>
      </c>
      <c r="AE183" s="5">
        <f t="shared" si="302"/>
        <v>4.7981346182632889E-2</v>
      </c>
      <c r="AF183" s="5">
        <f t="shared" si="303"/>
        <v>5.1282479112096338E-2</v>
      </c>
      <c r="AG183" s="5">
        <f t="shared" si="304"/>
        <v>3.6540487406256504E-2</v>
      </c>
      <c r="AH183" s="5">
        <f t="shared" si="305"/>
        <v>2.9181662553717643E-3</v>
      </c>
      <c r="AI183" s="5">
        <f t="shared" si="306"/>
        <v>1.0388325874406882E-2</v>
      </c>
      <c r="AJ183" s="5">
        <f t="shared" si="307"/>
        <v>1.849060420636028E-2</v>
      </c>
      <c r="AK183" s="5">
        <f t="shared" si="308"/>
        <v>2.1941452873787463E-2</v>
      </c>
      <c r="AL183" s="5">
        <f t="shared" si="309"/>
        <v>5.9437841215950219E-3</v>
      </c>
      <c r="AM183" s="5">
        <f t="shared" si="310"/>
        <v>1.5981273309538038E-2</v>
      </c>
      <c r="AN183" s="5">
        <f t="shared" si="311"/>
        <v>3.4161580692695571E-2</v>
      </c>
      <c r="AO183" s="5">
        <f t="shared" si="312"/>
        <v>3.6511909058180213E-2</v>
      </c>
      <c r="AP183" s="5">
        <f t="shared" si="313"/>
        <v>2.6015960542830292E-2</v>
      </c>
      <c r="AQ183" s="5">
        <f t="shared" si="314"/>
        <v>1.3902933736379046E-2</v>
      </c>
      <c r="AR183" s="5">
        <f t="shared" si="315"/>
        <v>1.2475748343292118E-3</v>
      </c>
      <c r="AS183" s="5">
        <f t="shared" si="316"/>
        <v>4.441218490503703E-3</v>
      </c>
      <c r="AT183" s="5">
        <f t="shared" si="317"/>
        <v>7.9051056247849451E-3</v>
      </c>
      <c r="AU183" s="5">
        <f t="shared" si="318"/>
        <v>9.380412916353973E-3</v>
      </c>
      <c r="AV183" s="5">
        <f t="shared" si="319"/>
        <v>8.3482894465145979E-3</v>
      </c>
      <c r="AW183" s="5">
        <f t="shared" si="320"/>
        <v>1.2563847004850531E-3</v>
      </c>
      <c r="AX183" s="5">
        <f t="shared" si="321"/>
        <v>9.4819063582500755E-3</v>
      </c>
      <c r="AY183" s="5">
        <f t="shared" si="322"/>
        <v>2.026852947847536E-2</v>
      </c>
      <c r="AZ183" s="5">
        <f t="shared" si="323"/>
        <v>2.1663011197235758E-2</v>
      </c>
      <c r="BA183" s="5">
        <f t="shared" si="324"/>
        <v>1.5435622488216887E-2</v>
      </c>
      <c r="BB183" s="5">
        <f t="shared" si="325"/>
        <v>8.2487992815081009E-3</v>
      </c>
      <c r="BC183" s="5">
        <f t="shared" si="326"/>
        <v>3.5265277905598127E-3</v>
      </c>
      <c r="BD183" s="5">
        <f t="shared" si="327"/>
        <v>4.4446946902198576E-4</v>
      </c>
      <c r="BE183" s="5">
        <f t="shared" si="328"/>
        <v>1.5822586108400994E-3</v>
      </c>
      <c r="BF183" s="5">
        <f t="shared" si="329"/>
        <v>2.816326526416378E-3</v>
      </c>
      <c r="BG183" s="5">
        <f t="shared" si="330"/>
        <v>3.3419295046782137E-3</v>
      </c>
      <c r="BH183" s="5">
        <f t="shared" si="331"/>
        <v>2.9742181995272943E-3</v>
      </c>
      <c r="BI183" s="5">
        <f t="shared" si="332"/>
        <v>2.1175728299513931E-3</v>
      </c>
      <c r="BJ183" s="8">
        <f t="shared" si="333"/>
        <v>0.57883648187320758</v>
      </c>
      <c r="BK183" s="8">
        <f t="shared" si="334"/>
        <v>0.16423777455513267</v>
      </c>
      <c r="BL183" s="8">
        <f t="shared" si="335"/>
        <v>0.1944937251065145</v>
      </c>
      <c r="BM183" s="8">
        <f t="shared" si="336"/>
        <v>0.84710632593872348</v>
      </c>
      <c r="BN183" s="8">
        <f t="shared" si="337"/>
        <v>7.6910149529128877E-2</v>
      </c>
    </row>
    <row r="184" spans="1:66" x14ac:dyDescent="0.25">
      <c r="A184" t="s">
        <v>141</v>
      </c>
      <c r="B184" t="s">
        <v>148</v>
      </c>
      <c r="C184" t="s">
        <v>473</v>
      </c>
      <c r="D184" s="7" t="s">
        <v>495</v>
      </c>
      <c r="E184">
        <f>VLOOKUP(A184,home!$A$2:$E$405,3,FALSE)</f>
        <v>1.3483000000000001</v>
      </c>
      <c r="F184">
        <f>VLOOKUP(B184,home!$B$2:$E$405,3,FALSE)</f>
        <v>1.335</v>
      </c>
      <c r="G184">
        <f>VLOOKUP(C184,away!$B$2:$E$405,4,FALSE)</f>
        <v>0.74170000000000003</v>
      </c>
      <c r="H184">
        <f>VLOOKUP(A184,away!$A$2:$E$405,3,FALSE)</f>
        <v>1.1460999999999999</v>
      </c>
      <c r="I184">
        <f>VLOOKUP(C184,away!$B$2:$E$405,3,FALSE)</f>
        <v>0.69799999999999995</v>
      </c>
      <c r="J184">
        <f>VLOOKUP(B184,home!$B$2:$E$405,4,FALSE)</f>
        <v>0.34899999999999998</v>
      </c>
      <c r="K184" s="3">
        <f t="shared" si="282"/>
        <v>1.33504553685</v>
      </c>
      <c r="L184" s="3">
        <f t="shared" si="283"/>
        <v>0.27919225219999994</v>
      </c>
      <c r="M184" s="5">
        <f t="shared" si="284"/>
        <v>0.19904232487667611</v>
      </c>
      <c r="N184" s="5">
        <f t="shared" si="285"/>
        <v>0.26573056747085416</v>
      </c>
      <c r="O184" s="5">
        <f t="shared" si="286"/>
        <v>5.5571074965443279E-2</v>
      </c>
      <c r="P184" s="5">
        <f t="shared" si="287"/>
        <v>7.4189915610571824E-2</v>
      </c>
      <c r="Q184" s="5">
        <f t="shared" si="288"/>
        <v>0.17738120405329089</v>
      </c>
      <c r="R184" s="5">
        <f t="shared" si="289"/>
        <v>7.7575067883885705E-3</v>
      </c>
      <c r="S184" s="5">
        <f t="shared" si="290"/>
        <v>6.9132828679956144E-3</v>
      </c>
      <c r="T184" s="5">
        <f t="shared" si="291"/>
        <v>4.9523457857586044E-2</v>
      </c>
      <c r="U184" s="5">
        <f t="shared" si="292"/>
        <v>1.035662481492174E-2</v>
      </c>
      <c r="V184" s="5">
        <f t="shared" si="293"/>
        <v>2.8631312621931029E-4</v>
      </c>
      <c r="W184" s="5">
        <f t="shared" si="294"/>
        <v>7.893732826414171E-2</v>
      </c>
      <c r="X184" s="5">
        <f t="shared" si="295"/>
        <v>2.2038690460716437E-2</v>
      </c>
      <c r="Y184" s="5">
        <f t="shared" si="296"/>
        <v>3.0765158126330378E-3</v>
      </c>
      <c r="Z184" s="5">
        <f t="shared" si="297"/>
        <v>7.2194526390233118E-4</v>
      </c>
      <c r="AA184" s="5">
        <f t="shared" si="298"/>
        <v>9.6382980242280271E-4</v>
      </c>
      <c r="AB184" s="5">
        <f t="shared" si="299"/>
        <v>6.4337833800379022E-4</v>
      </c>
      <c r="AC184" s="5">
        <f t="shared" si="300"/>
        <v>6.6699214242406091E-6</v>
      </c>
      <c r="AD184" s="5">
        <f t="shared" si="301"/>
        <v>2.6346231947476446E-2</v>
      </c>
      <c r="AE184" s="5">
        <f t="shared" si="302"/>
        <v>7.3556638343995392E-3</v>
      </c>
      <c r="AF184" s="5">
        <f t="shared" si="303"/>
        <v>1.0268221761760472E-3</v>
      </c>
      <c r="AG184" s="5">
        <f t="shared" si="304"/>
        <v>9.5560265325165254E-5</v>
      </c>
      <c r="AH184" s="5">
        <f t="shared" si="305"/>
        <v>5.0390381048503769E-5</v>
      </c>
      <c r="AI184" s="5">
        <f t="shared" si="306"/>
        <v>6.7273453318975786E-5</v>
      </c>
      <c r="AJ184" s="5">
        <f t="shared" si="307"/>
        <v>4.4906561800992737E-5</v>
      </c>
      <c r="AK184" s="5">
        <f t="shared" si="308"/>
        <v>1.9984101635898015E-5</v>
      </c>
      <c r="AL184" s="5">
        <f t="shared" si="309"/>
        <v>9.9444358459971291E-8</v>
      </c>
      <c r="AM184" s="5">
        <f t="shared" si="310"/>
        <v>7.034683874858662E-3</v>
      </c>
      <c r="AN184" s="5">
        <f t="shared" si="311"/>
        <v>1.9640292345368127E-3</v>
      </c>
      <c r="AO184" s="5">
        <f t="shared" si="312"/>
        <v>2.7417087268848724E-4</v>
      </c>
      <c r="AP184" s="5">
        <f t="shared" si="313"/>
        <v>2.5515461144512738E-5</v>
      </c>
      <c r="AQ184" s="5">
        <f t="shared" si="314"/>
        <v>1.7809297657145242E-6</v>
      </c>
      <c r="AR184" s="5">
        <f t="shared" si="315"/>
        <v>2.8137207948295935E-6</v>
      </c>
      <c r="AS184" s="5">
        <f t="shared" si="316"/>
        <v>3.7564453890792835E-6</v>
      </c>
      <c r="AT184" s="5">
        <f t="shared" si="317"/>
        <v>2.5075128255555303E-6</v>
      </c>
      <c r="AU184" s="5">
        <f t="shared" si="318"/>
        <v>1.1158812687840145E-6</v>
      </c>
      <c r="AV184" s="5">
        <f t="shared" si="319"/>
        <v>3.7243807688615356E-7</v>
      </c>
      <c r="AW184" s="5">
        <f t="shared" si="320"/>
        <v>1.0296202867438549E-9</v>
      </c>
      <c r="AX184" s="5">
        <f t="shared" si="321"/>
        <v>1.5652705517134543E-3</v>
      </c>
      <c r="AY184" s="5">
        <f t="shared" si="322"/>
        <v>4.3701141063521578E-4</v>
      </c>
      <c r="AZ184" s="5">
        <f t="shared" si="323"/>
        <v>6.1005099986172441E-5</v>
      </c>
      <c r="BA184" s="5">
        <f t="shared" si="324"/>
        <v>5.6773837536085566E-6</v>
      </c>
      <c r="BB184" s="5">
        <f t="shared" si="325"/>
        <v>3.962703891934155E-7</v>
      </c>
      <c r="BC184" s="5">
        <f t="shared" si="326"/>
        <v>2.2127124487816045E-8</v>
      </c>
      <c r="BD184" s="5">
        <f t="shared" si="327"/>
        <v>1.3092817429507464E-7</v>
      </c>
      <c r="BE184" s="5">
        <f t="shared" si="328"/>
        <v>1.7479507474055831E-7</v>
      </c>
      <c r="BF184" s="5">
        <f t="shared" si="329"/>
        <v>1.166796921978723E-7</v>
      </c>
      <c r="BG184" s="5">
        <f t="shared" si="330"/>
        <v>5.1924234103267065E-8</v>
      </c>
      <c r="BH184" s="5">
        <f t="shared" si="331"/>
        <v>1.7330304248480319E-8</v>
      </c>
      <c r="BI184" s="5">
        <f t="shared" si="332"/>
        <v>4.6273490678372485E-9</v>
      </c>
      <c r="BJ184" s="8">
        <f t="shared" si="333"/>
        <v>0.64288160535919547</v>
      </c>
      <c r="BK184" s="8">
        <f t="shared" si="334"/>
        <v>0.28087561725788079</v>
      </c>
      <c r="BL184" s="8">
        <f t="shared" si="335"/>
        <v>7.5486031490168359E-2</v>
      </c>
      <c r="BM184" s="8">
        <f t="shared" si="336"/>
        <v>0.2198555952249075</v>
      </c>
      <c r="BN184" s="8">
        <f t="shared" si="337"/>
        <v>0.77967259376522491</v>
      </c>
    </row>
    <row r="185" spans="1:66" x14ac:dyDescent="0.25">
      <c r="A185" t="s">
        <v>141</v>
      </c>
      <c r="B185" t="s">
        <v>143</v>
      </c>
      <c r="C185" t="s">
        <v>145</v>
      </c>
      <c r="D185" s="7" t="s">
        <v>495</v>
      </c>
      <c r="E185">
        <f>VLOOKUP(A185,home!$A$2:$E$405,3,FALSE)</f>
        <v>1.3483000000000001</v>
      </c>
      <c r="F185">
        <f>VLOOKUP(B185,home!$B$2:$E$405,3,FALSE)</f>
        <v>0.89</v>
      </c>
      <c r="G185">
        <f>VLOOKUP(C185,away!$B$2:$E$405,4,FALSE)</f>
        <v>0.37080000000000002</v>
      </c>
      <c r="H185">
        <f>VLOOKUP(A185,away!$A$2:$E$405,3,FALSE)</f>
        <v>1.1460999999999999</v>
      </c>
      <c r="I185">
        <f>VLOOKUP(C185,away!$B$2:$E$405,3,FALSE)</f>
        <v>1.5268999999999999</v>
      </c>
      <c r="J185">
        <f>VLOOKUP(B185,home!$B$2:$E$405,4,FALSE)</f>
        <v>0.69799999999999995</v>
      </c>
      <c r="K185" s="3">
        <f t="shared" si="282"/>
        <v>0.44495517960000008</v>
      </c>
      <c r="L185" s="3">
        <f t="shared" si="283"/>
        <v>1.2214861028199997</v>
      </c>
      <c r="M185" s="5">
        <f t="shared" si="284"/>
        <v>0.18891817722063853</v>
      </c>
      <c r="N185" s="5">
        <f t="shared" si="285"/>
        <v>8.4060121474913846E-2</v>
      </c>
      <c r="O185" s="5">
        <f t="shared" si="286"/>
        <v>0.23076092804509579</v>
      </c>
      <c r="P185" s="5">
        <f t="shared" si="287"/>
        <v>0.10267827018296828</v>
      </c>
      <c r="Q185" s="5">
        <f t="shared" si="288"/>
        <v>1.8701493224034055E-2</v>
      </c>
      <c r="R185" s="5">
        <f t="shared" si="289"/>
        <v>0.14093563334046527</v>
      </c>
      <c r="S185" s="5">
        <f t="shared" si="290"/>
        <v>1.3951578565483423E-2</v>
      </c>
      <c r="T185" s="5">
        <f t="shared" si="291"/>
        <v>2.284361407513999E-2</v>
      </c>
      <c r="U185" s="5">
        <f t="shared" si="292"/>
        <v>6.2710040045046475E-2</v>
      </c>
      <c r="V185" s="5">
        <f t="shared" si="293"/>
        <v>8.4253050976935398E-4</v>
      </c>
      <c r="W185" s="5">
        <f t="shared" si="294"/>
        <v>2.7737754254294196E-3</v>
      </c>
      <c r="X185" s="5">
        <f t="shared" si="295"/>
        <v>3.3881281345056686E-3</v>
      </c>
      <c r="Y185" s="5">
        <f t="shared" si="296"/>
        <v>2.069275715436063E-3</v>
      </c>
      <c r="Z185" s="5">
        <f t="shared" si="297"/>
        <v>5.7383639172504414E-2</v>
      </c>
      <c r="AA185" s="5">
        <f t="shared" si="298"/>
        <v>2.5533147474103297E-2</v>
      </c>
      <c r="AB185" s="5">
        <f t="shared" si="299"/>
        <v>5.6805531100464594E-3</v>
      </c>
      <c r="AC185" s="5">
        <f t="shared" si="300"/>
        <v>2.8620054126149797E-5</v>
      </c>
      <c r="AD185" s="5">
        <f t="shared" si="301"/>
        <v>3.0855143564800346E-4</v>
      </c>
      <c r="AE185" s="5">
        <f t="shared" si="302"/>
        <v>3.7689129064919565E-4</v>
      </c>
      <c r="AF185" s="5">
        <f t="shared" si="303"/>
        <v>2.30183736900943E-4</v>
      </c>
      <c r="AG185" s="5">
        <f t="shared" si="304"/>
        <v>9.3722078573225612E-5</v>
      </c>
      <c r="AH185" s="5">
        <f t="shared" si="305"/>
        <v>1.7523329444612878E-2</v>
      </c>
      <c r="AI185" s="5">
        <f t="shared" si="306"/>
        <v>7.7970962002176921E-3</v>
      </c>
      <c r="AJ185" s="5">
        <f t="shared" si="307"/>
        <v>1.7346791700631702E-3</v>
      </c>
      <c r="AK185" s="5">
        <f t="shared" si="308"/>
        <v>2.5728482722127904E-4</v>
      </c>
      <c r="AL185" s="5">
        <f t="shared" si="309"/>
        <v>6.2220749605982332E-7</v>
      </c>
      <c r="AM185" s="5">
        <f t="shared" si="310"/>
        <v>2.7458311892919064E-5</v>
      </c>
      <c r="AN185" s="5">
        <f t="shared" si="311"/>
        <v>3.3539946384097755E-5</v>
      </c>
      <c r="AO185" s="5">
        <f t="shared" si="312"/>
        <v>2.0484289198751663E-5</v>
      </c>
      <c r="AP185" s="5">
        <f t="shared" si="313"/>
        <v>8.3404248608069901E-6</v>
      </c>
      <c r="AQ185" s="5">
        <f t="shared" si="314"/>
        <v>2.5469282647725429E-6</v>
      </c>
      <c r="AR185" s="5">
        <f t="shared" si="315"/>
        <v>4.2809006783462245E-3</v>
      </c>
      <c r="AS185" s="5">
        <f t="shared" si="316"/>
        <v>1.9048089301833065E-3</v>
      </c>
      <c r="AT185" s="5">
        <f t="shared" si="317"/>
        <v>4.237772998166985E-4</v>
      </c>
      <c r="AU185" s="5">
        <f t="shared" si="318"/>
        <v>6.2853968183447398E-5</v>
      </c>
      <c r="AV185" s="5">
        <f t="shared" si="319"/>
        <v>6.9917996754096305E-6</v>
      </c>
      <c r="AW185" s="5">
        <f t="shared" si="320"/>
        <v>9.393718359128034E-9</v>
      </c>
      <c r="AX185" s="5">
        <f t="shared" si="321"/>
        <v>2.0362863499711023E-6</v>
      </c>
      <c r="AY185" s="5">
        <f t="shared" si="322"/>
        <v>2.4872954778517639E-6</v>
      </c>
      <c r="AZ185" s="5">
        <f t="shared" si="323"/>
        <v>1.5190984299014806E-6</v>
      </c>
      <c r="BA185" s="5">
        <f t="shared" si="324"/>
        <v>6.1851920698011293E-7</v>
      </c>
      <c r="BB185" s="5">
        <f t="shared" si="325"/>
        <v>1.8887815391336378E-7</v>
      </c>
      <c r="BC185" s="5">
        <f t="shared" si="326"/>
        <v>4.6142408026294141E-8</v>
      </c>
      <c r="BD185" s="5">
        <f t="shared" si="327"/>
        <v>8.7151011435876891E-4</v>
      </c>
      <c r="BE185" s="5">
        <f t="shared" si="328"/>
        <v>3.8778293945772259E-4</v>
      </c>
      <c r="BF185" s="5">
        <f t="shared" si="329"/>
        <v>8.6273013736113435E-5</v>
      </c>
      <c r="BG185" s="5">
        <f t="shared" si="330"/>
        <v>1.279587477386188E-5</v>
      </c>
      <c r="BH185" s="5">
        <f t="shared" si="331"/>
        <v>1.4233976895357055E-6</v>
      </c>
      <c r="BI185" s="5">
        <f t="shared" si="332"/>
        <v>1.2666963491791709E-7</v>
      </c>
      <c r="BJ185" s="8">
        <f t="shared" si="333"/>
        <v>0.13494502271185846</v>
      </c>
      <c r="BK185" s="8">
        <f t="shared" si="334"/>
        <v>0.30642228603595961</v>
      </c>
      <c r="BL185" s="8">
        <f t="shared" si="335"/>
        <v>0.50097193634272819</v>
      </c>
      <c r="BM185" s="8">
        <f t="shared" si="336"/>
        <v>0.23366578287317558</v>
      </c>
      <c r="BN185" s="8">
        <f t="shared" si="337"/>
        <v>0.76605462348811582</v>
      </c>
    </row>
    <row r="186" spans="1:66" x14ac:dyDescent="0.25">
      <c r="A186" t="s">
        <v>141</v>
      </c>
      <c r="B186" t="s">
        <v>474</v>
      </c>
      <c r="C186" t="s">
        <v>153</v>
      </c>
      <c r="D186" s="7" t="s">
        <v>495</v>
      </c>
      <c r="E186">
        <f>VLOOKUP(A186,home!$A$2:$E$405,3,FALSE)</f>
        <v>1.3483000000000001</v>
      </c>
      <c r="F186">
        <f>VLOOKUP(B186,home!$B$2:$E$405,3,FALSE)</f>
        <v>0.92710000000000004</v>
      </c>
      <c r="G186">
        <f>VLOOKUP(C186,away!$B$2:$E$405,4,FALSE)</f>
        <v>1.4833000000000001</v>
      </c>
      <c r="H186">
        <f>VLOOKUP(A186,away!$A$2:$E$405,3,FALSE)</f>
        <v>1.1460999999999999</v>
      </c>
      <c r="I186">
        <f>VLOOKUP(C186,away!$B$2:$E$405,3,FALSE)</f>
        <v>2.1812999999999998</v>
      </c>
      <c r="J186">
        <f>VLOOKUP(B186,home!$B$2:$E$405,4,FALSE)</f>
        <v>1.9632000000000001</v>
      </c>
      <c r="K186" s="3">
        <f t="shared" si="282"/>
        <v>1.8541382458690003</v>
      </c>
      <c r="L186" s="3">
        <f t="shared" si="283"/>
        <v>4.9079763041759996</v>
      </c>
      <c r="M186" s="5">
        <f t="shared" si="284"/>
        <v>1.1567805156203835E-3</v>
      </c>
      <c r="N186" s="5">
        <f t="shared" si="285"/>
        <v>2.144830996087815E-3</v>
      </c>
      <c r="O186" s="5">
        <f t="shared" si="286"/>
        <v>5.6774513597973369E-3</v>
      </c>
      <c r="P186" s="5">
        <f t="shared" si="287"/>
        <v>1.0526779705261202E-2</v>
      </c>
      <c r="Q186" s="5">
        <f t="shared" si="288"/>
        <v>1.9884065903858616E-3</v>
      </c>
      <c r="R186" s="5">
        <f t="shared" si="289"/>
        <v>1.3932398370998571E-2</v>
      </c>
      <c r="S186" s="5">
        <f t="shared" si="290"/>
        <v>2.3948599035589293E-2</v>
      </c>
      <c r="T186" s="5">
        <f t="shared" si="291"/>
        <v>9.7590524286812006E-3</v>
      </c>
      <c r="U186" s="5">
        <f t="shared" si="292"/>
        <v>2.5832592676351403E-2</v>
      </c>
      <c r="V186" s="5">
        <f t="shared" si="293"/>
        <v>2.4214871734579934E-2</v>
      </c>
      <c r="W186" s="5">
        <f t="shared" si="294"/>
        <v>1.2289269025241335E-3</v>
      </c>
      <c r="X186" s="5">
        <f t="shared" si="295"/>
        <v>6.0315441171528558E-3</v>
      </c>
      <c r="Y186" s="5">
        <f t="shared" si="296"/>
        <v>1.4801337802289188E-2</v>
      </c>
      <c r="Z186" s="5">
        <f t="shared" si="297"/>
        <v>2.279329368840043E-2</v>
      </c>
      <c r="AA186" s="5">
        <f t="shared" si="298"/>
        <v>4.2261917576987724E-2</v>
      </c>
      <c r="AB186" s="5">
        <f t="shared" si="299"/>
        <v>3.9179718861628153E-2</v>
      </c>
      <c r="AC186" s="5">
        <f t="shared" si="300"/>
        <v>1.3772309056202714E-2</v>
      </c>
      <c r="AD186" s="5">
        <f t="shared" si="301"/>
        <v>5.6965009283683034E-4</v>
      </c>
      <c r="AE186" s="5">
        <f t="shared" si="302"/>
        <v>2.7958291573148214E-3</v>
      </c>
      <c r="AF186" s="5">
        <f t="shared" si="303"/>
        <v>6.8609316273127502E-3</v>
      </c>
      <c r="AG186" s="5">
        <f t="shared" si="304"/>
        <v>1.1224429950474219E-2</v>
      </c>
      <c r="AH186" s="5">
        <f t="shared" si="305"/>
        <v>2.7967236329198421E-2</v>
      </c>
      <c r="AI186" s="5">
        <f t="shared" si="306"/>
        <v>5.1855122509223729E-2</v>
      </c>
      <c r="AJ186" s="5">
        <f t="shared" si="307"/>
        <v>4.8073282944287109E-2</v>
      </c>
      <c r="AK186" s="5">
        <f t="shared" si="308"/>
        <v>2.9711504170494875E-2</v>
      </c>
      <c r="AL186" s="5">
        <f t="shared" si="309"/>
        <v>5.0131571723324815E-3</v>
      </c>
      <c r="AM186" s="5">
        <f t="shared" si="310"/>
        <v>2.1124200477831871E-4</v>
      </c>
      <c r="AN186" s="5">
        <f t="shared" si="311"/>
        <v>1.0367707538986215E-3</v>
      </c>
      <c r="AO186" s="5">
        <f t="shared" si="312"/>
        <v>2.5442231464985611E-3</v>
      </c>
      <c r="AP186" s="5">
        <f t="shared" si="313"/>
        <v>4.1623289718503475E-3</v>
      </c>
      <c r="AQ186" s="5">
        <f t="shared" si="314"/>
        <v>5.1071529910066893E-3</v>
      </c>
      <c r="AR186" s="5">
        <f t="shared" si="315"/>
        <v>2.7452506639399195E-2</v>
      </c>
      <c r="AS186" s="5">
        <f t="shared" si="316"/>
        <v>5.0900742505082704E-2</v>
      </c>
      <c r="AT186" s="5">
        <f t="shared" si="317"/>
        <v>4.7188506710901863E-2</v>
      </c>
      <c r="AU186" s="5">
        <f t="shared" si="318"/>
        <v>2.9164671686043041E-2</v>
      </c>
      <c r="AV186" s="5">
        <f t="shared" si="319"/>
        <v>1.3518833300326286E-2</v>
      </c>
      <c r="AW186" s="5">
        <f t="shared" si="320"/>
        <v>1.2672240005868612E-3</v>
      </c>
      <c r="AX186" s="5">
        <f t="shared" si="321"/>
        <v>6.5278646698920456E-5</v>
      </c>
      <c r="AY186" s="5">
        <f t="shared" si="322"/>
        <v>3.2038605116697846E-4</v>
      </c>
      <c r="AZ186" s="5">
        <f t="shared" si="323"/>
        <v>7.8622357365802501E-4</v>
      </c>
      <c r="BA186" s="5">
        <f t="shared" si="324"/>
        <v>1.2862555564327202E-3</v>
      </c>
      <c r="BB186" s="5">
        <f t="shared" si="325"/>
        <v>1.5782279480216265E-3</v>
      </c>
      <c r="BC186" s="5">
        <f t="shared" si="326"/>
        <v>1.5491810742956904E-3</v>
      </c>
      <c r="BD186" s="5">
        <f t="shared" si="327"/>
        <v>2.2456042012734261E-2</v>
      </c>
      <c r="BE186" s="5">
        <f t="shared" si="328"/>
        <v>4.1636606346651672E-2</v>
      </c>
      <c r="BF186" s="5">
        <f t="shared" si="329"/>
        <v>3.8600012127759417E-2</v>
      </c>
      <c r="BG186" s="5">
        <f t="shared" si="330"/>
        <v>2.3856586259028659E-2</v>
      </c>
      <c r="BH186" s="5">
        <f t="shared" si="331"/>
        <v>1.1058352249684473E-2</v>
      </c>
      <c r="BI186" s="5">
        <f t="shared" si="332"/>
        <v>4.1007427684862964E-3</v>
      </c>
      <c r="BJ186" s="8">
        <f t="shared" si="333"/>
        <v>7.6052210383366167E-2</v>
      </c>
      <c r="BK186" s="8">
        <f t="shared" si="334"/>
        <v>7.8952883270752991E-2</v>
      </c>
      <c r="BL186" s="8">
        <f t="shared" si="335"/>
        <v>0.59442482740506508</v>
      </c>
      <c r="BM186" s="8">
        <f t="shared" si="336"/>
        <v>0.7377434051588535</v>
      </c>
      <c r="BN186" s="8">
        <f t="shared" si="337"/>
        <v>3.5426647538151168E-2</v>
      </c>
    </row>
    <row r="187" spans="1:66" x14ac:dyDescent="0.25">
      <c r="A187" t="s">
        <v>141</v>
      </c>
      <c r="B187" t="s">
        <v>151</v>
      </c>
      <c r="C187" t="s">
        <v>427</v>
      </c>
      <c r="D187" s="7" t="s">
        <v>495</v>
      </c>
      <c r="E187">
        <f>VLOOKUP(A187,home!$A$2:$E$405,3,FALSE)</f>
        <v>1.3483000000000001</v>
      </c>
      <c r="F187">
        <f>VLOOKUP(B187,home!$B$2:$E$405,3,FALSE)</f>
        <v>0.55630000000000002</v>
      </c>
      <c r="G187">
        <f>VLOOKUP(C187,away!$B$2:$E$405,4,FALSE)</f>
        <v>1.6688000000000001</v>
      </c>
      <c r="H187">
        <f>VLOOKUP(A187,away!$A$2:$E$405,3,FALSE)</f>
        <v>1.1460999999999999</v>
      </c>
      <c r="I187">
        <f>VLOOKUP(C187,away!$B$2:$E$405,3,FALSE)</f>
        <v>1.0907</v>
      </c>
      <c r="J187">
        <f>VLOOKUP(B187,home!$B$2:$E$405,4,FALSE)</f>
        <v>1.5268999999999999</v>
      </c>
      <c r="K187" s="3">
        <f t="shared" si="282"/>
        <v>1.251698943152</v>
      </c>
      <c r="L187" s="3">
        <f t="shared" si="283"/>
        <v>1.9087032841629998</v>
      </c>
      <c r="M187" s="5">
        <f t="shared" si="284"/>
        <v>4.2408679720092317E-2</v>
      </c>
      <c r="N187" s="5">
        <f t="shared" si="285"/>
        <v>5.3082899586111211E-2</v>
      </c>
      <c r="O187" s="5">
        <f t="shared" si="286"/>
        <v>8.0945586258757016E-2</v>
      </c>
      <c r="P187" s="5">
        <f t="shared" si="287"/>
        <v>0.10131950477290522</v>
      </c>
      <c r="Q187" s="5">
        <f t="shared" si="288"/>
        <v>3.3221904655689576E-2</v>
      </c>
      <c r="R187" s="5">
        <f t="shared" si="289"/>
        <v>7.7250553165294472E-2</v>
      </c>
      <c r="S187" s="5">
        <f t="shared" si="290"/>
        <v>6.0516161521547721E-2</v>
      </c>
      <c r="T187" s="5">
        <f t="shared" si="291"/>
        <v>6.341075852246475E-2</v>
      </c>
      <c r="U187" s="5">
        <f t="shared" si="292"/>
        <v>9.669443575490648E-2</v>
      </c>
      <c r="V187" s="5">
        <f t="shared" si="293"/>
        <v>1.6064498422360556E-2</v>
      </c>
      <c r="W187" s="5">
        <f t="shared" si="294"/>
        <v>1.3861274315674382E-2</v>
      </c>
      <c r="X187" s="5">
        <f t="shared" si="295"/>
        <v>2.6457059809011932E-2</v>
      </c>
      <c r="Y187" s="5">
        <f t="shared" si="296"/>
        <v>2.5249338473378999E-2</v>
      </c>
      <c r="Z187" s="5">
        <f t="shared" si="297"/>
        <v>4.9149461510001984E-2</v>
      </c>
      <c r="AA187" s="5">
        <f t="shared" si="298"/>
        <v>6.152032902855939E-2</v>
      </c>
      <c r="AB187" s="5">
        <f t="shared" si="299"/>
        <v>3.8502465413705556E-2</v>
      </c>
      <c r="AC187" s="5">
        <f t="shared" si="300"/>
        <v>2.3987527955974422E-3</v>
      </c>
      <c r="AD187" s="5">
        <f t="shared" si="301"/>
        <v>4.337535602917394E-3</v>
      </c>
      <c r="AE187" s="5">
        <f t="shared" si="302"/>
        <v>8.2790684504623676E-3</v>
      </c>
      <c r="AF187" s="5">
        <f t="shared" si="303"/>
        <v>7.9011425706039026E-3</v>
      </c>
      <c r="AG187" s="5">
        <f t="shared" si="304"/>
        <v>5.0269789243839172E-3</v>
      </c>
      <c r="AH187" s="5">
        <f t="shared" si="305"/>
        <v>2.3452934649745939E-2</v>
      </c>
      <c r="AI187" s="5">
        <f t="shared" si="306"/>
        <v>2.9356013514899911E-2</v>
      </c>
      <c r="AJ187" s="5">
        <f t="shared" si="307"/>
        <v>1.8372445545878028E-2</v>
      </c>
      <c r="AK187" s="5">
        <f t="shared" si="308"/>
        <v>7.6655902242977313E-3</v>
      </c>
      <c r="AL187" s="5">
        <f t="shared" si="309"/>
        <v>2.2923651189018956E-4</v>
      </c>
      <c r="AM187" s="5">
        <f t="shared" si="310"/>
        <v>1.0858577460111747E-3</v>
      </c>
      <c r="AN187" s="5">
        <f t="shared" si="311"/>
        <v>2.0725802459453618E-3</v>
      </c>
      <c r="AO187" s="5">
        <f t="shared" si="312"/>
        <v>1.9779703610636355E-3</v>
      </c>
      <c r="AP187" s="5">
        <f t="shared" si="313"/>
        <v>1.2584528413797449E-3</v>
      </c>
      <c r="AQ187" s="5">
        <f t="shared" si="314"/>
        <v>6.0050326782644446E-4</v>
      </c>
      <c r="AR187" s="5">
        <f t="shared" si="315"/>
        <v>8.9529386778460559E-3</v>
      </c>
      <c r="AS187" s="5">
        <f t="shared" si="316"/>
        <v>1.1206383881164572E-2</v>
      </c>
      <c r="AT187" s="5">
        <f t="shared" si="317"/>
        <v>7.0135094303046533E-3</v>
      </c>
      <c r="AU187" s="5">
        <f t="shared" si="318"/>
        <v>2.9262674472329726E-3</v>
      </c>
      <c r="AV187" s="5">
        <f t="shared" si="319"/>
        <v>9.157014677704027E-4</v>
      </c>
      <c r="AW187" s="5">
        <f t="shared" si="320"/>
        <v>1.5213165751995662E-5</v>
      </c>
      <c r="AX187" s="5">
        <f t="shared" si="321"/>
        <v>2.265278321826002E-4</v>
      </c>
      <c r="AY187" s="5">
        <f t="shared" si="322"/>
        <v>4.3237441724125388E-4</v>
      </c>
      <c r="AZ187" s="5">
        <f t="shared" si="323"/>
        <v>4.1263723508822231E-4</v>
      </c>
      <c r="BA187" s="5">
        <f t="shared" si="324"/>
        <v>2.6253401526027653E-4</v>
      </c>
      <c r="BB187" s="5">
        <f t="shared" si="325"/>
        <v>1.2527488428294725E-4</v>
      </c>
      <c r="BC187" s="5">
        <f t="shared" si="326"/>
        <v>4.7822516610800224E-5</v>
      </c>
      <c r="BD187" s="5">
        <f t="shared" si="327"/>
        <v>2.8480839095524511E-3</v>
      </c>
      <c r="BE187" s="5">
        <f t="shared" si="328"/>
        <v>3.5649436195950195E-3</v>
      </c>
      <c r="BF187" s="5">
        <f t="shared" si="329"/>
        <v>2.2311180805217761E-3</v>
      </c>
      <c r="BG187" s="5">
        <f t="shared" si="330"/>
        <v>9.308960478121419E-4</v>
      </c>
      <c r="BH187" s="5">
        <f t="shared" si="331"/>
        <v>2.9130039980770775E-4</v>
      </c>
      <c r="BI187" s="5">
        <f t="shared" si="332"/>
        <v>7.2924080515812545E-5</v>
      </c>
      <c r="BJ187" s="8">
        <f t="shared" si="333"/>
        <v>0.24933049627359091</v>
      </c>
      <c r="BK187" s="8">
        <f t="shared" si="334"/>
        <v>0.22336920816163472</v>
      </c>
      <c r="BL187" s="8">
        <f t="shared" si="335"/>
        <v>0.47471442059816815</v>
      </c>
      <c r="BM187" s="8">
        <f t="shared" si="336"/>
        <v>0.60791729713305687</v>
      </c>
      <c r="BN187" s="8">
        <f t="shared" si="337"/>
        <v>0.3882291281588498</v>
      </c>
    </row>
    <row r="188" spans="1:66" x14ac:dyDescent="0.25">
      <c r="A188" t="s">
        <v>141</v>
      </c>
      <c r="B188" t="s">
        <v>157</v>
      </c>
      <c r="C188" t="s">
        <v>428</v>
      </c>
      <c r="D188" s="7" t="s">
        <v>495</v>
      </c>
      <c r="E188">
        <f>VLOOKUP(A188,home!$A$2:$E$405,3,FALSE)</f>
        <v>1.3483000000000001</v>
      </c>
      <c r="F188">
        <f>VLOOKUP(B188,home!$B$2:$E$405,3,FALSE)</f>
        <v>0.92710000000000004</v>
      </c>
      <c r="G188">
        <f>VLOOKUP(C188,away!$B$2:$E$405,4,FALSE)</f>
        <v>1.2979000000000001</v>
      </c>
      <c r="H188">
        <f>VLOOKUP(A188,away!$A$2:$E$405,3,FALSE)</f>
        <v>1.1460999999999999</v>
      </c>
      <c r="I188">
        <f>VLOOKUP(C188,away!$B$2:$E$405,3,FALSE)</f>
        <v>0.21809999999999999</v>
      </c>
      <c r="J188">
        <f>VLOOKUP(B188,home!$B$2:$E$405,4,FALSE)</f>
        <v>1.5268999999999999</v>
      </c>
      <c r="K188" s="3">
        <f t="shared" si="282"/>
        <v>1.6223865902470003</v>
      </c>
      <c r="L188" s="3">
        <f t="shared" si="283"/>
        <v>0.38167065762899993</v>
      </c>
      <c r="M188" s="5">
        <f t="shared" si="284"/>
        <v>0.13478730683589532</v>
      </c>
      <c r="N188" s="5">
        <f t="shared" si="285"/>
        <v>0.21867711914606439</v>
      </c>
      <c r="O188" s="5">
        <f t="shared" si="286"/>
        <v>5.1444360040097961E-2</v>
      </c>
      <c r="P188" s="5">
        <f t="shared" si="287"/>
        <v>8.3462639872893568E-2</v>
      </c>
      <c r="Q188" s="5">
        <f t="shared" si="288"/>
        <v>0.17738941284821025</v>
      </c>
      <c r="R188" s="5">
        <f t="shared" si="289"/>
        <v>9.8174013639036172E-3</v>
      </c>
      <c r="S188" s="5">
        <f t="shared" si="290"/>
        <v>1.2920378813996007E-2</v>
      </c>
      <c r="T188" s="5">
        <f t="shared" si="291"/>
        <v>6.7704333858198573E-2</v>
      </c>
      <c r="U188" s="5">
        <f t="shared" si="292"/>
        <v>1.5927620323869837E-2</v>
      </c>
      <c r="V188" s="5">
        <f t="shared" si="293"/>
        <v>8.8894697982440677E-4</v>
      </c>
      <c r="W188" s="5">
        <f t="shared" si="294"/>
        <v>9.5931401552241766E-2</v>
      </c>
      <c r="X188" s="5">
        <f t="shared" si="295"/>
        <v>3.6614201117715774E-2</v>
      </c>
      <c r="Y188" s="5">
        <f t="shared" si="296"/>
        <v>6.9872831095795221E-3</v>
      </c>
      <c r="Z188" s="5">
        <f t="shared" si="297"/>
        <v>1.2490046782563115E-3</v>
      </c>
      <c r="AA188" s="5">
        <f t="shared" si="298"/>
        <v>2.0263684411588089E-3</v>
      </c>
      <c r="AB188" s="5">
        <f t="shared" si="299"/>
        <v>1.6437764929178851E-3</v>
      </c>
      <c r="AC188" s="5">
        <f t="shared" si="300"/>
        <v>3.4403212450446316E-5</v>
      </c>
      <c r="AD188" s="5">
        <f t="shared" si="301"/>
        <v>3.8909454865489329E-2</v>
      </c>
      <c r="AE188" s="5">
        <f t="shared" si="302"/>
        <v>1.4850597226497203E-2</v>
      </c>
      <c r="AF188" s="5">
        <f t="shared" si="303"/>
        <v>2.8340186048102949E-3</v>
      </c>
      <c r="AG188" s="5">
        <f t="shared" si="304"/>
        <v>3.6055391487692211E-4</v>
      </c>
      <c r="AH188" s="5">
        <f t="shared" si="305"/>
        <v>1.1917710923294595E-4</v>
      </c>
      <c r="AI188" s="5">
        <f t="shared" si="306"/>
        <v>1.9335134388393345E-4</v>
      </c>
      <c r="AJ188" s="5">
        <f t="shared" si="307"/>
        <v>1.5684531376176504E-4</v>
      </c>
      <c r="AK188" s="5">
        <f t="shared" si="308"/>
        <v>8.4821244596723633E-5</v>
      </c>
      <c r="AL188" s="5">
        <f t="shared" si="309"/>
        <v>8.5212265119836036E-7</v>
      </c>
      <c r="AM188" s="5">
        <f t="shared" si="310"/>
        <v>1.2625235561518153E-2</v>
      </c>
      <c r="AN188" s="5">
        <f t="shared" si="311"/>
        <v>4.8186819594856697E-3</v>
      </c>
      <c r="AO188" s="5">
        <f t="shared" si="312"/>
        <v>9.1957475619094671E-4</v>
      </c>
      <c r="AP188" s="5">
        <f t="shared" si="313"/>
        <v>1.1699156731147532E-4</v>
      </c>
      <c r="AQ188" s="5">
        <f t="shared" si="314"/>
        <v>1.1163062108204545E-5</v>
      </c>
      <c r="AR188" s="5">
        <f t="shared" si="315"/>
        <v>9.0972811310523326E-6</v>
      </c>
      <c r="AS188" s="5">
        <f t="shared" si="316"/>
        <v>1.4759306914726368E-5</v>
      </c>
      <c r="AT188" s="5">
        <f t="shared" si="317"/>
        <v>1.1972650809895946E-5</v>
      </c>
      <c r="AU188" s="5">
        <f t="shared" si="318"/>
        <v>6.474756041228357E-6</v>
      </c>
      <c r="AV188" s="5">
        <f t="shared" si="319"/>
        <v>2.6261393441024102E-6</v>
      </c>
      <c r="AW188" s="5">
        <f t="shared" si="320"/>
        <v>1.4656920438009806E-8</v>
      </c>
      <c r="AX188" s="5">
        <f t="shared" si="321"/>
        <v>3.4138354789527664E-3</v>
      </c>
      <c r="AY188" s="5">
        <f t="shared" si="322"/>
        <v>1.3029608322891143E-3</v>
      </c>
      <c r="AZ188" s="5">
        <f t="shared" si="323"/>
        <v>2.486509588623077E-4</v>
      </c>
      <c r="BA188" s="5">
        <f t="shared" si="324"/>
        <v>3.1634258329686129E-5</v>
      </c>
      <c r="BB188" s="5">
        <f t="shared" si="325"/>
        <v>3.0184670450742426E-6</v>
      </c>
      <c r="BC188" s="5">
        <f t="shared" si="326"/>
        <v>2.304120604249902E-7</v>
      </c>
      <c r="BD188" s="5">
        <f t="shared" si="327"/>
        <v>5.7869421198743907E-7</v>
      </c>
      <c r="BE188" s="5">
        <f t="shared" si="328"/>
        <v>9.3886572938197597E-7</v>
      </c>
      <c r="BF188" s="5">
        <f t="shared" si="329"/>
        <v>7.6160158469589365E-7</v>
      </c>
      <c r="BG188" s="5">
        <f t="shared" si="330"/>
        <v>4.1187073270716097E-7</v>
      </c>
      <c r="BH188" s="5">
        <f t="shared" si="331"/>
        <v>1.6705338841482617E-7</v>
      </c>
      <c r="BI188" s="5">
        <f t="shared" si="332"/>
        <v>5.4205035443907491E-8</v>
      </c>
      <c r="BJ188" s="8">
        <f t="shared" si="333"/>
        <v>0.68375035355783775</v>
      </c>
      <c r="BK188" s="8">
        <f t="shared" si="334"/>
        <v>0.23339748867000007</v>
      </c>
      <c r="BL188" s="8">
        <f t="shared" si="335"/>
        <v>8.1461564098347108E-2</v>
      </c>
      <c r="BM188" s="8">
        <f t="shared" si="336"/>
        <v>0.32297722472200752</v>
      </c>
      <c r="BN188" s="8">
        <f t="shared" si="337"/>
        <v>0.67557824010706513</v>
      </c>
    </row>
    <row r="189" spans="1:66" s="10" customFormat="1" x14ac:dyDescent="0.25">
      <c r="A189" t="s">
        <v>141</v>
      </c>
      <c r="B189" t="s">
        <v>155</v>
      </c>
      <c r="C189" t="s">
        <v>311</v>
      </c>
      <c r="D189" s="7" t="s">
        <v>495</v>
      </c>
      <c r="E189">
        <f>VLOOKUP(A189,home!$A$2:$E$405,3,FALSE)</f>
        <v>1.3483000000000001</v>
      </c>
      <c r="F189">
        <f>VLOOKUP(B189,home!$B$2:$E$405,3,FALSE)</f>
        <v>0.55630000000000002</v>
      </c>
      <c r="G189">
        <f>VLOOKUP(C189,away!$B$2:$E$405,4,FALSE)</f>
        <v>0.74170000000000003</v>
      </c>
      <c r="H189">
        <f>VLOOKUP(A189,away!$A$2:$E$405,3,FALSE)</f>
        <v>1.1460999999999999</v>
      </c>
      <c r="I189">
        <f>VLOOKUP(C189,away!$B$2:$E$405,3,FALSE)</f>
        <v>0.65439999999999998</v>
      </c>
      <c r="J189">
        <f>VLOOKUP(B189,home!$B$2:$E$405,4,FALSE)</f>
        <v>1.0907</v>
      </c>
      <c r="K189" s="3">
        <f t="shared" si="282"/>
        <v>0.55631897539300001</v>
      </c>
      <c r="L189" s="3">
        <f t="shared" si="283"/>
        <v>0.81803355108799991</v>
      </c>
      <c r="M189" s="5">
        <f t="shared" si="284"/>
        <v>0.25300335575698002</v>
      </c>
      <c r="N189" s="5">
        <f t="shared" si="285"/>
        <v>0.14075056764571381</v>
      </c>
      <c r="O189" s="5">
        <f t="shared" si="286"/>
        <v>0.20696523354706292</v>
      </c>
      <c r="P189" s="5">
        <f t="shared" si="287"/>
        <v>0.115138686668875</v>
      </c>
      <c r="Q189" s="5">
        <f t="shared" si="288"/>
        <v>3.9151105789323314E-2</v>
      </c>
      <c r="R189" s="5">
        <f t="shared" si="289"/>
        <v>8.4652252475130557E-2</v>
      </c>
      <c r="S189" s="5">
        <f t="shared" si="290"/>
        <v>1.3099546770999332E-2</v>
      </c>
      <c r="T189" s="5">
        <f t="shared" si="291"/>
        <v>3.2026918097862095E-2</v>
      </c>
      <c r="U189" s="5">
        <f t="shared" si="292"/>
        <v>4.7093654361674189E-2</v>
      </c>
      <c r="V189" s="5">
        <f t="shared" si="293"/>
        <v>6.6238234783604793E-4</v>
      </c>
      <c r="W189" s="5">
        <f t="shared" si="294"/>
        <v>7.2601676860730999E-3</v>
      </c>
      <c r="X189" s="5">
        <f t="shared" si="295"/>
        <v>5.939060753732725E-3</v>
      </c>
      <c r="Y189" s="5">
        <f t="shared" si="296"/>
        <v>2.429175479251677E-3</v>
      </c>
      <c r="Z189" s="5">
        <f t="shared" si="297"/>
        <v>2.3082794233276333E-2</v>
      </c>
      <c r="AA189" s="5">
        <f t="shared" si="298"/>
        <v>1.2841396437063741E-2</v>
      </c>
      <c r="AB189" s="5">
        <f t="shared" si="299"/>
        <v>3.5719562542413093E-3</v>
      </c>
      <c r="AC189" s="5">
        <f t="shared" si="300"/>
        <v>1.8840124020861031E-5</v>
      </c>
      <c r="AD189" s="5">
        <f t="shared" si="301"/>
        <v>1.0097422620743883E-3</v>
      </c>
      <c r="AE189" s="5">
        <f t="shared" si="302"/>
        <v>8.2600304832834172E-4</v>
      </c>
      <c r="AF189" s="5">
        <f t="shared" si="303"/>
        <v>3.3784910341677307E-4</v>
      </c>
      <c r="AG189" s="5">
        <f t="shared" si="304"/>
        <v>9.2123967266639952E-5</v>
      </c>
      <c r="AH189" s="5">
        <f t="shared" si="305"/>
        <v>4.7206250339201592E-3</v>
      </c>
      <c r="AI189" s="5">
        <f t="shared" si="306"/>
        <v>2.6261732820850093E-3</v>
      </c>
      <c r="AJ189" s="5">
        <f t="shared" si="307"/>
        <v>7.3049501474700207E-4</v>
      </c>
      <c r="AK189" s="5">
        <f t="shared" si="308"/>
        <v>1.3546274604458222E-4</v>
      </c>
      <c r="AL189" s="5">
        <f t="shared" si="309"/>
        <v>3.4295626316107781E-7</v>
      </c>
      <c r="AM189" s="5">
        <f t="shared" si="310"/>
        <v>1.1234775612964682E-4</v>
      </c>
      <c r="AN189" s="5">
        <f t="shared" si="311"/>
        <v>9.1904233903503601E-5</v>
      </c>
      <c r="AO189" s="5">
        <f t="shared" si="312"/>
        <v>3.7590373410052598E-5</v>
      </c>
      <c r="AP189" s="5">
        <f t="shared" si="313"/>
        <v>1.0250062215783088E-5</v>
      </c>
      <c r="AQ189" s="5">
        <f t="shared" si="314"/>
        <v>2.0962236983124926E-6</v>
      </c>
      <c r="AR189" s="5">
        <f t="shared" si="315"/>
        <v>7.723259319705239E-4</v>
      </c>
      <c r="AS189" s="5">
        <f t="shared" si="316"/>
        <v>4.2965957114328576E-4</v>
      </c>
      <c r="AT189" s="5">
        <f t="shared" si="317"/>
        <v>1.1951388619311423E-4</v>
      </c>
      <c r="AU189" s="5">
        <f t="shared" si="318"/>
        <v>2.216261423739631E-5</v>
      </c>
      <c r="AV189" s="5">
        <f t="shared" si="319"/>
        <v>3.0823707111446564E-6</v>
      </c>
      <c r="AW189" s="5">
        <f t="shared" si="320"/>
        <v>4.3354205066970781E-9</v>
      </c>
      <c r="AX189" s="5">
        <f t="shared" si="321"/>
        <v>1.0416864762957956E-5</v>
      </c>
      <c r="AY189" s="5">
        <f t="shared" si="322"/>
        <v>8.5213448732459518E-6</v>
      </c>
      <c r="AZ189" s="5">
        <f t="shared" si="323"/>
        <v>3.4853730033534543E-6</v>
      </c>
      <c r="BA189" s="5">
        <f t="shared" si="324"/>
        <v>9.5038401826649137E-7</v>
      </c>
      <c r="BB189" s="5">
        <f t="shared" si="325"/>
        <v>1.9436150333995509E-7</v>
      </c>
      <c r="BC189" s="5">
        <f t="shared" si="326"/>
        <v>3.1798846154397135E-8</v>
      </c>
      <c r="BD189" s="5">
        <f t="shared" si="327"/>
        <v>1.0529808745453276E-4</v>
      </c>
      <c r="BE189" s="5">
        <f t="shared" si="328"/>
        <v>5.8579324123548181E-5</v>
      </c>
      <c r="BF189" s="5">
        <f t="shared" si="329"/>
        <v>1.6294394787813382E-5</v>
      </c>
      <c r="BG189" s="5">
        <f t="shared" si="330"/>
        <v>3.0216270043351274E-6</v>
      </c>
      <c r="BH189" s="5">
        <f t="shared" si="331"/>
        <v>4.202471097678844E-7</v>
      </c>
      <c r="BI189" s="5">
        <f t="shared" si="332"/>
        <v>4.6758288303587838E-8</v>
      </c>
      <c r="BJ189" s="8">
        <f t="shared" si="333"/>
        <v>0.23010050260940748</v>
      </c>
      <c r="BK189" s="8">
        <f t="shared" si="334"/>
        <v>0.38193167596984767</v>
      </c>
      <c r="BL189" s="8">
        <f t="shared" si="335"/>
        <v>0.36486765396499321</v>
      </c>
      <c r="BM189" s="8">
        <f t="shared" si="336"/>
        <v>0.16031290788498637</v>
      </c>
      <c r="BN189" s="8">
        <f t="shared" si="337"/>
        <v>0.83966120188308568</v>
      </c>
    </row>
    <row r="190" spans="1:66" x14ac:dyDescent="0.25">
      <c r="A190" t="s">
        <v>141</v>
      </c>
      <c r="B190" t="s">
        <v>154</v>
      </c>
      <c r="C190" t="s">
        <v>238</v>
      </c>
      <c r="D190" s="7" t="s">
        <v>495</v>
      </c>
      <c r="E190">
        <f>VLOOKUP(A190,home!$A$2:$E$405,3,FALSE)</f>
        <v>1.3483000000000001</v>
      </c>
      <c r="F190">
        <f>VLOOKUP(B190,home!$B$2:$E$405,3,FALSE)</f>
        <v>0.74170000000000003</v>
      </c>
      <c r="G190">
        <f>VLOOKUP(C190,away!$B$2:$E$405,4,FALSE)</f>
        <v>0.55630000000000002</v>
      </c>
      <c r="H190">
        <f>VLOOKUP(A190,away!$A$2:$E$405,3,FALSE)</f>
        <v>1.1460999999999999</v>
      </c>
      <c r="I190">
        <f>VLOOKUP(C190,away!$B$2:$E$405,3,FALSE)</f>
        <v>1.3088</v>
      </c>
      <c r="J190">
        <f>VLOOKUP(B190,home!$B$2:$E$405,4,FALSE)</f>
        <v>2.1812999999999998</v>
      </c>
      <c r="K190" s="3">
        <f t="shared" si="282"/>
        <v>0.55631897539300001</v>
      </c>
      <c r="L190" s="3">
        <f t="shared" si="283"/>
        <v>3.2719842027839992</v>
      </c>
      <c r="M190" s="5">
        <f t="shared" si="284"/>
        <v>2.1746484250312129E-2</v>
      </c>
      <c r="N190" s="5">
        <f t="shared" si="285"/>
        <v>1.2097981836533656E-2</v>
      </c>
      <c r="O190" s="5">
        <f t="shared" si="286"/>
        <v>7.1154152933112322E-2</v>
      </c>
      <c r="P190" s="5">
        <f t="shared" si="287"/>
        <v>3.9584405454705873E-2</v>
      </c>
      <c r="Q190" s="5">
        <f t="shared" si="288"/>
        <v>3.365168429811763E-3</v>
      </c>
      <c r="R190" s="5">
        <f t="shared" si="289"/>
        <v>0.11640763217981018</v>
      </c>
      <c r="S190" s="5">
        <f t="shared" si="290"/>
        <v>1.8013545743377556E-2</v>
      </c>
      <c r="T190" s="5">
        <f t="shared" si="291"/>
        <v>1.1010777942051523E-2</v>
      </c>
      <c r="U190" s="5">
        <f t="shared" si="292"/>
        <v>6.475977466219722E-2</v>
      </c>
      <c r="V190" s="5">
        <f t="shared" si="293"/>
        <v>3.6432734504225476E-3</v>
      </c>
      <c r="W190" s="5">
        <f t="shared" si="294"/>
        <v>6.240356842992504E-4</v>
      </c>
      <c r="X190" s="5">
        <f t="shared" si="295"/>
        <v>2.0418349010006501E-3</v>
      </c>
      <c r="Y190" s="5">
        <f t="shared" si="296"/>
        <v>3.3404257703835804E-3</v>
      </c>
      <c r="Z190" s="5">
        <f t="shared" si="297"/>
        <v>0.12696131119194304</v>
      </c>
      <c r="AA190" s="5">
        <f t="shared" si="298"/>
        <v>7.0630986556853584E-2</v>
      </c>
      <c r="AB190" s="5">
        <f t="shared" si="299"/>
        <v>1.9646679036152769E-2</v>
      </c>
      <c r="AC190" s="5">
        <f t="shared" si="300"/>
        <v>4.1448312915747925E-4</v>
      </c>
      <c r="AD190" s="5">
        <f t="shared" si="301"/>
        <v>8.679072312450712E-5</v>
      </c>
      <c r="AE190" s="5">
        <f t="shared" si="302"/>
        <v>2.839778750115872E-4</v>
      </c>
      <c r="AF190" s="5">
        <f t="shared" si="303"/>
        <v>4.6458556048904141E-4</v>
      </c>
      <c r="AG190" s="5">
        <f t="shared" si="304"/>
        <v>5.0670553825389771E-4</v>
      </c>
      <c r="AH190" s="5">
        <f t="shared" si="305"/>
        <v>0.10385385114619526</v>
      </c>
      <c r="AI190" s="5">
        <f t="shared" si="306"/>
        <v>5.7775868060268493E-2</v>
      </c>
      <c r="AJ190" s="5">
        <f t="shared" si="307"/>
        <v>1.6070905860864858E-2</v>
      </c>
      <c r="AK190" s="5">
        <f t="shared" si="308"/>
        <v>2.9801832940512325E-3</v>
      </c>
      <c r="AL190" s="5">
        <f t="shared" si="309"/>
        <v>3.0178796811202985E-5</v>
      </c>
      <c r="AM190" s="5">
        <f t="shared" si="310"/>
        <v>9.6566652324486762E-6</v>
      </c>
      <c r="AN190" s="5">
        <f t="shared" si="311"/>
        <v>3.1596456092145544E-5</v>
      </c>
      <c r="AO190" s="5">
        <f t="shared" si="312"/>
        <v>5.1691552598729257E-5</v>
      </c>
      <c r="AP190" s="5">
        <f t="shared" si="313"/>
        <v>5.6377981173473421E-5</v>
      </c>
      <c r="AQ190" s="5">
        <f t="shared" si="314"/>
        <v>4.6116965946114691E-5</v>
      </c>
      <c r="AR190" s="5">
        <f t="shared" si="315"/>
        <v>6.7961632069726371E-2</v>
      </c>
      <c r="AS190" s="5">
        <f t="shared" si="316"/>
        <v>3.7808345519066228E-2</v>
      </c>
      <c r="AT190" s="5">
        <f t="shared" si="317"/>
        <v>1.0516750020235721E-2</v>
      </c>
      <c r="AU190" s="5">
        <f t="shared" si="318"/>
        <v>1.9502225319072831E-3</v>
      </c>
      <c r="AV190" s="5">
        <f t="shared" si="319"/>
        <v>2.7123645018475043E-4</v>
      </c>
      <c r="AW190" s="5">
        <f t="shared" si="320"/>
        <v>1.5259295803600174E-6</v>
      </c>
      <c r="AX190" s="5">
        <f t="shared" si="321"/>
        <v>8.9536435130484186E-7</v>
      </c>
      <c r="AY190" s="5">
        <f t="shared" si="322"/>
        <v>2.9296180132053855E-6</v>
      </c>
      <c r="AZ190" s="5">
        <f t="shared" si="323"/>
        <v>4.7928319296997358E-6</v>
      </c>
      <c r="BA190" s="5">
        <f t="shared" si="324"/>
        <v>5.2273567868587608E-6</v>
      </c>
      <c r="BB190" s="5">
        <f t="shared" si="325"/>
        <v>4.2759572072293982E-6</v>
      </c>
      <c r="BC190" s="5">
        <f t="shared" si="326"/>
        <v>2.7981728867669954E-6</v>
      </c>
      <c r="BD190" s="5">
        <f t="shared" si="327"/>
        <v>3.7061564421260497E-2</v>
      </c>
      <c r="BE190" s="5">
        <f t="shared" si="328"/>
        <v>2.0618051545297306E-2</v>
      </c>
      <c r="BF190" s="5">
        <f t="shared" si="329"/>
        <v>5.7351066551399269E-3</v>
      </c>
      <c r="BG190" s="5">
        <f t="shared" si="330"/>
        <v>1.0635162193856735E-3</v>
      </c>
      <c r="BH190" s="5">
        <f t="shared" si="331"/>
        <v>1.4791356337061866E-4</v>
      </c>
      <c r="BI190" s="5">
        <f t="shared" si="332"/>
        <v>1.6457424404214041E-5</v>
      </c>
      <c r="BJ190" s="8">
        <f t="shared" si="333"/>
        <v>3.4038643183177432E-2</v>
      </c>
      <c r="BK190" s="8">
        <f t="shared" si="334"/>
        <v>8.3435300442800009E-2</v>
      </c>
      <c r="BL190" s="8">
        <f t="shared" si="335"/>
        <v>0.7064308301494846</v>
      </c>
      <c r="BM190" s="8">
        <f t="shared" si="336"/>
        <v>0.68650885619468638</v>
      </c>
      <c r="BN190" s="8">
        <f t="shared" si="337"/>
        <v>0.2643558250842859</v>
      </c>
    </row>
    <row r="191" spans="1:66" x14ac:dyDescent="0.25">
      <c r="A191" t="s">
        <v>141</v>
      </c>
      <c r="B191" t="s">
        <v>156</v>
      </c>
      <c r="C191" t="s">
        <v>149</v>
      </c>
      <c r="D191" s="7" t="s">
        <v>495</v>
      </c>
      <c r="E191">
        <f>VLOOKUP(A191,home!$A$2:$E$405,3,FALSE)</f>
        <v>1.3483000000000001</v>
      </c>
      <c r="F191">
        <f>VLOOKUP(B191,home!$B$2:$E$405,3,FALSE)</f>
        <v>1.1125</v>
      </c>
      <c r="G191">
        <f>VLOOKUP(C191,away!$B$2:$E$405,4,FALSE)</f>
        <v>0.37080000000000002</v>
      </c>
      <c r="H191">
        <f>VLOOKUP(A191,away!$A$2:$E$405,3,FALSE)</f>
        <v>1.1460999999999999</v>
      </c>
      <c r="I191">
        <f>VLOOKUP(C191,away!$B$2:$E$405,3,FALSE)</f>
        <v>2.1812999999999998</v>
      </c>
      <c r="J191">
        <f>VLOOKUP(B191,home!$B$2:$E$405,4,FALSE)</f>
        <v>0.87250000000000005</v>
      </c>
      <c r="K191" s="3">
        <f t="shared" si="282"/>
        <v>0.55619397450000008</v>
      </c>
      <c r="L191" s="3">
        <f t="shared" si="283"/>
        <v>2.1812394689249999</v>
      </c>
      <c r="M191" s="5">
        <f t="shared" si="284"/>
        <v>6.4736283192899605E-2</v>
      </c>
      <c r="N191" s="5">
        <f t="shared" si="285"/>
        <v>3.6005930643416381E-2</v>
      </c>
      <c r="O191" s="5">
        <f t="shared" si="286"/>
        <v>0.14120533597185875</v>
      </c>
      <c r="P191" s="5">
        <f t="shared" si="287"/>
        <v>7.8537557034795938E-2</v>
      </c>
      <c r="Q191" s="5">
        <f t="shared" si="288"/>
        <v>1.0013140835066551E-2</v>
      </c>
      <c r="R191" s="5">
        <f t="shared" si="289"/>
        <v>0.1540013260223167</v>
      </c>
      <c r="S191" s="5">
        <f t="shared" si="290"/>
        <v>2.3820288873451879E-2</v>
      </c>
      <c r="T191" s="5">
        <f t="shared" si="291"/>
        <v>2.1841057997351795E-2</v>
      </c>
      <c r="U191" s="5">
        <f t="shared" si="292"/>
        <v>8.5654609598622602E-2</v>
      </c>
      <c r="V191" s="5">
        <f t="shared" si="293"/>
        <v>3.2109544270551675E-3</v>
      </c>
      <c r="W191" s="5">
        <f t="shared" si="294"/>
        <v>1.8564161994279718E-3</v>
      </c>
      <c r="X191" s="5">
        <f t="shared" si="295"/>
        <v>4.0492882849440361E-3</v>
      </c>
      <c r="Y191" s="5">
        <f t="shared" si="296"/>
        <v>4.4162337140877771E-3</v>
      </c>
      <c r="Z191" s="5">
        <f t="shared" si="297"/>
        <v>0.11197125686222126</v>
      </c>
      <c r="AA191" s="5">
        <f t="shared" si="298"/>
        <v>6.2277738383959252E-2</v>
      </c>
      <c r="AB191" s="5">
        <f t="shared" si="299"/>
        <v>1.731925141732275E-2</v>
      </c>
      <c r="AC191" s="5">
        <f t="shared" si="300"/>
        <v>2.434690640366376E-4</v>
      </c>
      <c r="AD191" s="5">
        <f t="shared" si="301"/>
        <v>2.5813187607150699E-4</v>
      </c>
      <c r="AE191" s="5">
        <f t="shared" si="302"/>
        <v>5.6304743627482779E-4</v>
      </c>
      <c r="AF191" s="5">
        <f t="shared" si="303"/>
        <v>6.1407064543984413E-4</v>
      </c>
      <c r="AG191" s="5">
        <f t="shared" si="304"/>
        <v>4.464783761805458E-4</v>
      </c>
      <c r="AH191" s="5">
        <f t="shared" si="305"/>
        <v>6.1059031213254088E-2</v>
      </c>
      <c r="AI191" s="5">
        <f t="shared" si="306"/>
        <v>3.3960665249619354E-2</v>
      </c>
      <c r="AJ191" s="5">
        <f t="shared" si="307"/>
        <v>9.444358690924911E-3</v>
      </c>
      <c r="AK191" s="5">
        <f t="shared" si="308"/>
        <v>1.7509651323030482E-3</v>
      </c>
      <c r="AL191" s="5">
        <f t="shared" si="309"/>
        <v>1.1814991259852297E-5</v>
      </c>
      <c r="AM191" s="5">
        <f t="shared" si="310"/>
        <v>2.8714278819470594E-5</v>
      </c>
      <c r="AN191" s="5">
        <f t="shared" si="311"/>
        <v>6.2632718282746411E-5</v>
      </c>
      <c r="AO191" s="5">
        <f t="shared" si="312"/>
        <v>6.8308478582193471E-5</v>
      </c>
      <c r="AP191" s="5">
        <f t="shared" si="313"/>
        <v>4.96657165152328E-5</v>
      </c>
      <c r="AQ191" s="5">
        <f t="shared" si="314"/>
        <v>2.7083205278866508E-5</v>
      </c>
      <c r="AR191" s="5">
        <f t="shared" si="315"/>
        <v>2.6636873763334644E-2</v>
      </c>
      <c r="AS191" s="5">
        <f t="shared" si="316"/>
        <v>1.4815268686683869E-2</v>
      </c>
      <c r="AT191" s="5">
        <f t="shared" si="317"/>
        <v>4.1200815870660488E-3</v>
      </c>
      <c r="AU191" s="5">
        <f t="shared" si="318"/>
        <v>7.6385485105817793E-4</v>
      </c>
      <c r="AV191" s="5">
        <f t="shared" si="319"/>
        <v>1.0621286638778835E-4</v>
      </c>
      <c r="AW191" s="5">
        <f t="shared" si="320"/>
        <v>3.9816266180678769E-7</v>
      </c>
      <c r="AX191" s="5">
        <f t="shared" si="321"/>
        <v>2.6617848102504196E-6</v>
      </c>
      <c r="AY191" s="5">
        <f t="shared" si="322"/>
        <v>5.8059900859032576E-6</v>
      </c>
      <c r="AZ191" s="5">
        <f t="shared" si="323"/>
        <v>6.3321273657797192E-6</v>
      </c>
      <c r="BA191" s="5">
        <f t="shared" si="324"/>
        <v>4.6039620441662703E-6</v>
      </c>
      <c r="BB191" s="5">
        <f t="shared" si="325"/>
        <v>2.5105859310420243E-6</v>
      </c>
      <c r="BC191" s="5">
        <f t="shared" si="326"/>
        <v>1.0952378245833352E-6</v>
      </c>
      <c r="BD191" s="5">
        <f t="shared" si="327"/>
        <v>9.6835667302263857E-3</v>
      </c>
      <c r="BE191" s="5">
        <f t="shared" si="328"/>
        <v>5.3859414670205837E-3</v>
      </c>
      <c r="BF191" s="5">
        <f t="shared" si="329"/>
        <v>1.4978140954832694E-3</v>
      </c>
      <c r="BG191" s="5">
        <f t="shared" si="330"/>
        <v>2.7769172494298747E-4</v>
      </c>
      <c r="BH191" s="5">
        <f t="shared" si="331"/>
        <v>3.861261604545023E-5</v>
      </c>
      <c r="BI191" s="5">
        <f t="shared" si="332"/>
        <v>4.2952208768322894E-6</v>
      </c>
      <c r="BJ191" s="8">
        <f t="shared" si="333"/>
        <v>8.0323210093801459E-2</v>
      </c>
      <c r="BK191" s="8">
        <f t="shared" si="334"/>
        <v>0.17056617357358497</v>
      </c>
      <c r="BL191" s="8">
        <f t="shared" si="335"/>
        <v>0.63000349528930732</v>
      </c>
      <c r="BM191" s="8">
        <f t="shared" si="336"/>
        <v>0.50835915429113709</v>
      </c>
      <c r="BN191" s="8">
        <f t="shared" si="337"/>
        <v>0.4844995737003539</v>
      </c>
    </row>
    <row r="192" spans="1:66" x14ac:dyDescent="0.25">
      <c r="A192" t="s">
        <v>173</v>
      </c>
      <c r="B192" t="s">
        <v>178</v>
      </c>
      <c r="C192" t="s">
        <v>261</v>
      </c>
      <c r="D192" s="7" t="s">
        <v>495</v>
      </c>
      <c r="E192">
        <f>VLOOKUP(A192,home!$A$2:$E$405,3,FALSE)</f>
        <v>1.8412999999999999</v>
      </c>
      <c r="F192">
        <f>VLOOKUP(B192,home!$B$2:$E$405,3,FALSE)</f>
        <v>0.95040000000000002</v>
      </c>
      <c r="G192">
        <f>VLOOKUP(C192,away!$B$2:$E$405,4,FALSE)</f>
        <v>0.54310000000000003</v>
      </c>
      <c r="H192">
        <f>VLOOKUP(A192,away!$A$2:$E$405,3,FALSE)</f>
        <v>1.4127000000000001</v>
      </c>
      <c r="I192">
        <f>VLOOKUP(C192,away!$B$2:$E$405,3,FALSE)</f>
        <v>1.2387999999999999</v>
      </c>
      <c r="J192">
        <f>VLOOKUP(B192,home!$B$2:$E$405,4,FALSE)</f>
        <v>1.9466000000000001</v>
      </c>
      <c r="K192" s="3">
        <f t="shared" si="282"/>
        <v>0.950409532512</v>
      </c>
      <c r="L192" s="3">
        <f t="shared" si="283"/>
        <v>3.4066527026160003</v>
      </c>
      <c r="M192" s="5">
        <f t="shared" si="284"/>
        <v>1.2815982743628176E-2</v>
      </c>
      <c r="N192" s="5">
        <f t="shared" si="285"/>
        <v>1.2180432168053514E-2</v>
      </c>
      <c r="O192" s="5">
        <f t="shared" si="286"/>
        <v>4.3659602250260943E-2</v>
      </c>
      <c r="P192" s="5">
        <f t="shared" si="287"/>
        <v>4.1494502164330364E-2</v>
      </c>
      <c r="Q192" s="5">
        <f t="shared" si="288"/>
        <v>5.7881994213169318E-3</v>
      </c>
      <c r="R192" s="5">
        <f t="shared" si="289"/>
        <v>7.4366551000495565E-2</v>
      </c>
      <c r="S192" s="5">
        <f t="shared" si="290"/>
        <v>3.3586845119654513E-2</v>
      </c>
      <c r="T192" s="5">
        <f t="shared" si="291"/>
        <v>1.9718385201909692E-2</v>
      </c>
      <c r="U192" s="5">
        <f t="shared" si="292"/>
        <v>7.0678678970910777E-2</v>
      </c>
      <c r="V192" s="5">
        <f t="shared" si="293"/>
        <v>1.2082737672080549E-2</v>
      </c>
      <c r="W192" s="5">
        <f t="shared" si="294"/>
        <v>1.8337199687000186E-3</v>
      </c>
      <c r="X192" s="5">
        <f t="shared" si="295"/>
        <v>6.2468470872128453E-3</v>
      </c>
      <c r="Y192" s="5">
        <f t="shared" si="296"/>
        <v>1.0640419256241269E-2</v>
      </c>
      <c r="Z192" s="5">
        <f t="shared" si="297"/>
        <v>8.4447003983356264E-2</v>
      </c>
      <c r="AA192" s="5">
        <f t="shared" si="298"/>
        <v>8.0259237577860618E-2</v>
      </c>
      <c r="AB192" s="5">
        <f t="shared" si="299"/>
        <v>3.8139572233072017E-2</v>
      </c>
      <c r="AC192" s="5">
        <f t="shared" si="300"/>
        <v>2.4450289655627996E-3</v>
      </c>
      <c r="AD192" s="5">
        <f t="shared" si="301"/>
        <v>4.356962345525259E-4</v>
      </c>
      <c r="AE192" s="5">
        <f t="shared" si="302"/>
        <v>1.484265754957977E-3</v>
      </c>
      <c r="AF192" s="5">
        <f t="shared" si="303"/>
        <v>2.5281889727639859E-3</v>
      </c>
      <c r="AG192" s="5">
        <f t="shared" si="304"/>
        <v>2.8708872655968005E-3</v>
      </c>
      <c r="AH192" s="5">
        <f t="shared" si="305"/>
        <v>7.1920403586931178E-2</v>
      </c>
      <c r="AI192" s="5">
        <f t="shared" si="306"/>
        <v>6.8353837151129623E-2</v>
      </c>
      <c r="AJ192" s="5">
        <f t="shared" si="307"/>
        <v>3.2482069206103234E-2</v>
      </c>
      <c r="AK192" s="5">
        <f t="shared" si="308"/>
        <v>1.0290422736398339E-2</v>
      </c>
      <c r="AL192" s="5">
        <f t="shared" si="309"/>
        <v>3.1665229809656968E-4</v>
      </c>
      <c r="AM192" s="5">
        <f t="shared" si="310"/>
        <v>8.2817970919660984E-5</v>
      </c>
      <c r="AN192" s="5">
        <f t="shared" si="311"/>
        <v>2.8213206445863639E-4</v>
      </c>
      <c r="AO192" s="5">
        <f t="shared" si="312"/>
        <v>4.8056297994132283E-4</v>
      </c>
      <c r="AP192" s="5">
        <f t="shared" si="313"/>
        <v>5.4570372479810199E-4</v>
      </c>
      <c r="AQ192" s="5">
        <f t="shared" si="314"/>
        <v>4.6475576722776799E-4</v>
      </c>
      <c r="AR192" s="5">
        <f t="shared" si="315"/>
        <v>4.9001567450530512E-2</v>
      </c>
      <c r="AS192" s="5">
        <f t="shared" si="316"/>
        <v>4.6571556813013934E-2</v>
      </c>
      <c r="AT192" s="5">
        <f t="shared" si="317"/>
        <v>2.2131025769506305E-2</v>
      </c>
      <c r="AU192" s="5">
        <f t="shared" si="318"/>
        <v>7.0111792852025068E-3</v>
      </c>
      <c r="AV192" s="5">
        <f t="shared" si="319"/>
        <v>1.6658729067017828E-3</v>
      </c>
      <c r="AW192" s="5">
        <f t="shared" si="320"/>
        <v>2.8478609985039724E-5</v>
      </c>
      <c r="AX192" s="5">
        <f t="shared" si="321"/>
        <v>1.3118498170891231E-5</v>
      </c>
      <c r="AY192" s="5">
        <f t="shared" si="322"/>
        <v>4.469016724812966E-5</v>
      </c>
      <c r="AZ192" s="5">
        <f t="shared" si="323"/>
        <v>7.6121939518101011E-5</v>
      </c>
      <c r="BA192" s="5">
        <f t="shared" si="324"/>
        <v>8.6440336995903506E-5</v>
      </c>
      <c r="BB192" s="5">
        <f t="shared" si="325"/>
        <v>7.3618051910533122E-5</v>
      </c>
      <c r="BC192" s="5">
        <f t="shared" si="326"/>
        <v>5.0158227100468527E-5</v>
      </c>
      <c r="BD192" s="5">
        <f t="shared" si="327"/>
        <v>2.7821887031295019E-2</v>
      </c>
      <c r="BE192" s="5">
        <f t="shared" si="328"/>
        <v>2.6442186647014771E-2</v>
      </c>
      <c r="BF192" s="5">
        <f t="shared" si="329"/>
        <v>1.2565453124892177E-2</v>
      </c>
      <c r="BG192" s="5">
        <f t="shared" si="330"/>
        <v>3.9807754767434093E-3</v>
      </c>
      <c r="BH192" s="5">
        <f t="shared" si="331"/>
        <v>9.4584173997173406E-4</v>
      </c>
      <c r="BI192" s="5">
        <f t="shared" si="332"/>
        <v>1.7978740118337454E-4</v>
      </c>
      <c r="BJ192" s="8">
        <f t="shared" si="333"/>
        <v>6.5927161059595077E-2</v>
      </c>
      <c r="BK192" s="8">
        <f t="shared" si="334"/>
        <v>0.10278643913060111</v>
      </c>
      <c r="BL192" s="8">
        <f t="shared" si="335"/>
        <v>0.68846750835921799</v>
      </c>
      <c r="BM192" s="8">
        <f t="shared" si="336"/>
        <v>0.75130663122742181</v>
      </c>
      <c r="BN192" s="8">
        <f t="shared" si="337"/>
        <v>0.19030526974808551</v>
      </c>
    </row>
    <row r="193" spans="1:66" x14ac:dyDescent="0.25">
      <c r="A193" t="s">
        <v>173</v>
      </c>
      <c r="B193" t="s">
        <v>437</v>
      </c>
      <c r="C193" t="s">
        <v>486</v>
      </c>
      <c r="D193" s="7" t="s">
        <v>495</v>
      </c>
      <c r="E193">
        <f>VLOOKUP(A193,home!$A$2:$E$405,3,FALSE)</f>
        <v>1.8412999999999999</v>
      </c>
      <c r="F193">
        <f>VLOOKUP(B193,home!$B$2:$E$405,3,FALSE)</f>
        <v>0</v>
      </c>
      <c r="G193">
        <f>VLOOKUP(C193,away!$B$2:$E$405,4,FALSE)</f>
        <v>1.3576999999999999</v>
      </c>
      <c r="H193">
        <f>VLOOKUP(A193,away!$A$2:$E$405,3,FALSE)</f>
        <v>1.4127000000000001</v>
      </c>
      <c r="I193">
        <f>VLOOKUP(C193,away!$B$2:$E$405,3,FALSE)</f>
        <v>0.70789999999999997</v>
      </c>
      <c r="J193">
        <f>VLOOKUP(B193,home!$B$2:$E$405,4,FALSE)</f>
        <v>0.94379999999999997</v>
      </c>
      <c r="K193" s="3">
        <f t="shared" si="282"/>
        <v>0</v>
      </c>
      <c r="L193" s="3">
        <f t="shared" si="283"/>
        <v>0.94384750145400009</v>
      </c>
      <c r="M193" s="5">
        <f t="shared" si="284"/>
        <v>0.38912778177365476</v>
      </c>
      <c r="N193" s="5">
        <f t="shared" si="285"/>
        <v>0</v>
      </c>
      <c r="O193" s="5">
        <f t="shared" si="286"/>
        <v>0.36727728457340142</v>
      </c>
      <c r="P193" s="5">
        <f t="shared" si="287"/>
        <v>0</v>
      </c>
      <c r="Q193" s="5">
        <f t="shared" si="288"/>
        <v>0</v>
      </c>
      <c r="R193" s="5">
        <f t="shared" si="289"/>
        <v>0.17332687369270736</v>
      </c>
      <c r="S193" s="5">
        <f t="shared" si="290"/>
        <v>0</v>
      </c>
      <c r="T193" s="5">
        <f t="shared" si="291"/>
        <v>0</v>
      </c>
      <c r="U193" s="5">
        <f t="shared" si="292"/>
        <v>0</v>
      </c>
      <c r="V193" s="5">
        <f t="shared" si="293"/>
        <v>0</v>
      </c>
      <c r="W193" s="5">
        <f t="shared" si="294"/>
        <v>0</v>
      </c>
      <c r="X193" s="5">
        <f t="shared" si="295"/>
        <v>0</v>
      </c>
      <c r="Y193" s="5">
        <f t="shared" si="296"/>
        <v>0</v>
      </c>
      <c r="Z193" s="5">
        <f t="shared" si="297"/>
        <v>5.4531378889898306E-2</v>
      </c>
      <c r="AA193" s="5">
        <f t="shared" si="298"/>
        <v>0</v>
      </c>
      <c r="AB193" s="5">
        <f t="shared" si="299"/>
        <v>0</v>
      </c>
      <c r="AC193" s="5">
        <f t="shared" si="300"/>
        <v>0</v>
      </c>
      <c r="AD193" s="5">
        <f t="shared" si="301"/>
        <v>0</v>
      </c>
      <c r="AE193" s="5">
        <f t="shared" si="302"/>
        <v>0</v>
      </c>
      <c r="AF193" s="5">
        <f t="shared" si="303"/>
        <v>0</v>
      </c>
      <c r="AG193" s="5">
        <f t="shared" si="304"/>
        <v>0</v>
      </c>
      <c r="AH193" s="5">
        <f t="shared" si="305"/>
        <v>1.2867326429017978E-2</v>
      </c>
      <c r="AI193" s="5">
        <f t="shared" si="306"/>
        <v>0</v>
      </c>
      <c r="AJ193" s="5">
        <f t="shared" si="307"/>
        <v>0</v>
      </c>
      <c r="AK193" s="5">
        <f t="shared" si="308"/>
        <v>0</v>
      </c>
      <c r="AL193" s="5">
        <f t="shared" si="309"/>
        <v>0</v>
      </c>
      <c r="AM193" s="5">
        <f t="shared" si="310"/>
        <v>0</v>
      </c>
      <c r="AN193" s="5">
        <f t="shared" si="311"/>
        <v>0</v>
      </c>
      <c r="AO193" s="5">
        <f t="shared" si="312"/>
        <v>0</v>
      </c>
      <c r="AP193" s="5">
        <f t="shared" si="313"/>
        <v>0</v>
      </c>
      <c r="AQ193" s="5">
        <f t="shared" si="314"/>
        <v>0</v>
      </c>
      <c r="AR193" s="5">
        <f t="shared" si="315"/>
        <v>2.4289587800843285E-3</v>
      </c>
      <c r="AS193" s="5">
        <f t="shared" si="316"/>
        <v>0</v>
      </c>
      <c r="AT193" s="5">
        <f t="shared" si="317"/>
        <v>0</v>
      </c>
      <c r="AU193" s="5">
        <f t="shared" si="318"/>
        <v>0</v>
      </c>
      <c r="AV193" s="5">
        <f t="shared" si="319"/>
        <v>0</v>
      </c>
      <c r="AW193" s="5">
        <f t="shared" si="320"/>
        <v>0</v>
      </c>
      <c r="AX193" s="5">
        <f t="shared" si="321"/>
        <v>0</v>
      </c>
      <c r="AY193" s="5">
        <f t="shared" si="322"/>
        <v>0</v>
      </c>
      <c r="AZ193" s="5">
        <f t="shared" si="323"/>
        <v>0</v>
      </c>
      <c r="BA193" s="5">
        <f t="shared" si="324"/>
        <v>0</v>
      </c>
      <c r="BB193" s="5">
        <f t="shared" si="325"/>
        <v>0</v>
      </c>
      <c r="BC193" s="5">
        <f t="shared" si="326"/>
        <v>0</v>
      </c>
      <c r="BD193" s="5">
        <f t="shared" si="327"/>
        <v>3.820944459528914E-4</v>
      </c>
      <c r="BE193" s="5">
        <f t="shared" si="328"/>
        <v>0</v>
      </c>
      <c r="BF193" s="5">
        <f t="shared" si="329"/>
        <v>0</v>
      </c>
      <c r="BG193" s="5">
        <f t="shared" si="330"/>
        <v>0</v>
      </c>
      <c r="BH193" s="5">
        <f t="shared" si="331"/>
        <v>0</v>
      </c>
      <c r="BI193" s="5">
        <f t="shared" si="332"/>
        <v>0</v>
      </c>
      <c r="BJ193" s="8">
        <f t="shared" si="333"/>
        <v>0</v>
      </c>
      <c r="BK193" s="8">
        <f t="shared" si="334"/>
        <v>0.38912778177365476</v>
      </c>
      <c r="BL193" s="8">
        <f t="shared" si="335"/>
        <v>0.556282537921164</v>
      </c>
      <c r="BM193" s="8">
        <f t="shared" si="336"/>
        <v>7.0209758544953496E-2</v>
      </c>
      <c r="BN193" s="8">
        <f t="shared" si="337"/>
        <v>0.92973194003976356</v>
      </c>
    </row>
    <row r="194" spans="1:66" x14ac:dyDescent="0.25">
      <c r="A194" t="s">
        <v>173</v>
      </c>
      <c r="B194" t="s">
        <v>176</v>
      </c>
      <c r="C194" t="s">
        <v>487</v>
      </c>
      <c r="D194" s="7" t="s">
        <v>495</v>
      </c>
      <c r="E194">
        <f>VLOOKUP(A194,home!$A$2:$E$405,3,FALSE)</f>
        <v>1.8412999999999999</v>
      </c>
      <c r="F194">
        <f>VLOOKUP(B194,home!$B$2:$E$405,3,FALSE)</f>
        <v>2.1724000000000001</v>
      </c>
      <c r="G194">
        <f>VLOOKUP(C194,away!$B$2:$E$405,4,FALSE)</f>
        <v>1.6293</v>
      </c>
      <c r="H194">
        <f>VLOOKUP(A194,away!$A$2:$E$405,3,FALSE)</f>
        <v>1.4127000000000001</v>
      </c>
      <c r="I194">
        <f>VLOOKUP(C194,away!$B$2:$E$405,3,FALSE)</f>
        <v>0.35389999999999999</v>
      </c>
      <c r="J194">
        <f>VLOOKUP(B194,home!$B$2:$E$405,4,FALSE)</f>
        <v>0.88480000000000003</v>
      </c>
      <c r="K194" s="3">
        <f t="shared" si="282"/>
        <v>6.5172653675160008</v>
      </c>
      <c r="L194" s="3">
        <f t="shared" si="283"/>
        <v>0.44235976814400002</v>
      </c>
      <c r="M194" s="5">
        <f t="shared" si="284"/>
        <v>9.4945242369529558E-4</v>
      </c>
      <c r="N194" s="5">
        <f t="shared" si="285"/>
        <v>6.187833399053478E-3</v>
      </c>
      <c r="O194" s="5">
        <f t="shared" si="286"/>
        <v>4.1999955400960978E-4</v>
      </c>
      <c r="P194" s="5">
        <f t="shared" si="287"/>
        <v>2.7372485477189959E-3</v>
      </c>
      <c r="Q194" s="5">
        <f t="shared" si="288"/>
        <v>2.0163876155805029E-2</v>
      </c>
      <c r="R194" s="5">
        <f t="shared" si="289"/>
        <v>9.2895452666137197E-5</v>
      </c>
      <c r="S194" s="5">
        <f t="shared" si="290"/>
        <v>1.9728554651608074E-3</v>
      </c>
      <c r="T194" s="5">
        <f t="shared" si="291"/>
        <v>8.9196875811662409E-3</v>
      </c>
      <c r="U194" s="5">
        <f t="shared" si="292"/>
        <v>6.0542431646073785E-4</v>
      </c>
      <c r="V194" s="5">
        <f t="shared" si="293"/>
        <v>6.3196610571399894E-4</v>
      </c>
      <c r="W194" s="5">
        <f t="shared" si="294"/>
        <v>4.3804443915036587E-2</v>
      </c>
      <c r="X194" s="5">
        <f t="shared" si="295"/>
        <v>1.9377323653932434E-2</v>
      </c>
      <c r="Y194" s="5">
        <f t="shared" si="296"/>
        <v>4.2858741994023994E-3</v>
      </c>
      <c r="Z194" s="5">
        <f t="shared" si="297"/>
        <v>1.3697736967674792E-5</v>
      </c>
      <c r="AA194" s="5">
        <f t="shared" si="298"/>
        <v>8.9271786752770564E-5</v>
      </c>
      <c r="AB194" s="5">
        <f t="shared" si="299"/>
        <v>2.909039620500527E-4</v>
      </c>
      <c r="AC194" s="5">
        <f t="shared" si="300"/>
        <v>1.1387144460202752E-4</v>
      </c>
      <c r="AD194" s="5">
        <f t="shared" si="301"/>
        <v>7.1371296317691249E-2</v>
      </c>
      <c r="AE194" s="5">
        <f t="shared" si="302"/>
        <v>3.1571790091230623E-2</v>
      </c>
      <c r="AF194" s="5">
        <f t="shared" si="303"/>
        <v>6.9830448723239074E-3</v>
      </c>
      <c r="AG194" s="5">
        <f t="shared" si="304"/>
        <v>1.0296727035534504E-3</v>
      </c>
      <c r="AH194" s="5">
        <f t="shared" si="305"/>
        <v>1.5148319372795298E-6</v>
      </c>
      <c r="AI194" s="5">
        <f t="shared" si="306"/>
        <v>9.8725617224390502E-6</v>
      </c>
      <c r="AJ194" s="5">
        <f t="shared" si="307"/>
        <v>3.2171052301158075E-5</v>
      </c>
      <c r="AK194" s="5">
        <f t="shared" si="308"/>
        <v>6.9889094999627801E-5</v>
      </c>
      <c r="AL194" s="5">
        <f t="shared" si="309"/>
        <v>1.3131545660832187E-5</v>
      </c>
      <c r="AM194" s="5">
        <f t="shared" si="310"/>
        <v>9.3029135545202313E-2</v>
      </c>
      <c r="AN194" s="5">
        <f t="shared" si="311"/>
        <v>4.115234683041244E-2</v>
      </c>
      <c r="AO194" s="5">
        <f t="shared" si="312"/>
        <v>9.1020713012413598E-3</v>
      </c>
      <c r="AP194" s="5">
        <f t="shared" si="313"/>
        <v>1.3421300501490947E-3</v>
      </c>
      <c r="AQ194" s="5">
        <f t="shared" si="314"/>
        <v>1.4842608445076217E-4</v>
      </c>
      <c r="AR194" s="5">
        <f t="shared" si="315"/>
        <v>1.3402014091041987E-7</v>
      </c>
      <c r="AS194" s="5">
        <f t="shared" si="316"/>
        <v>8.7344482290509371E-7</v>
      </c>
      <c r="AT194" s="5">
        <f t="shared" si="317"/>
        <v>2.8462358473777573E-6</v>
      </c>
      <c r="AU194" s="5">
        <f t="shared" si="318"/>
        <v>6.1832247719658697E-6</v>
      </c>
      <c r="AV194" s="5">
        <f t="shared" si="319"/>
        <v>1.0074429166475048E-5</v>
      </c>
      <c r="AW194" s="5">
        <f t="shared" si="320"/>
        <v>1.051609192846427E-6</v>
      </c>
      <c r="AX194" s="5">
        <f t="shared" si="321"/>
        <v>0.10104926054311646</v>
      </c>
      <c r="AY194" s="5">
        <f t="shared" si="322"/>
        <v>4.4700127464975641E-2</v>
      </c>
      <c r="AZ194" s="5">
        <f t="shared" si="323"/>
        <v>9.8867690107069355E-3</v>
      </c>
      <c r="BA194" s="5">
        <f t="shared" si="324"/>
        <v>1.4578362824232013E-3</v>
      </c>
      <c r="BB194" s="5">
        <f t="shared" si="325"/>
        <v>1.6122202997115957E-4</v>
      </c>
      <c r="BC194" s="5">
        <f t="shared" si="326"/>
        <v>1.4263627959549437E-5</v>
      </c>
      <c r="BD194" s="5">
        <f t="shared" si="327"/>
        <v>9.8808530766265862E-9</v>
      </c>
      <c r="BE194" s="5">
        <f t="shared" si="328"/>
        <v>6.4396141557812381E-8</v>
      </c>
      <c r="BF194" s="5">
        <f t="shared" si="329"/>
        <v>2.0984337158819427E-7</v>
      </c>
      <c r="BG194" s="5">
        <f t="shared" si="330"/>
        <v>4.558683127515098E-7</v>
      </c>
      <c r="BH194" s="5">
        <f t="shared" si="331"/>
        <v>7.4275369171084207E-7</v>
      </c>
      <c r="BI194" s="5">
        <f t="shared" si="332"/>
        <v>9.6814458231634567E-7</v>
      </c>
      <c r="BJ194" s="8">
        <f t="shared" si="333"/>
        <v>0.51573843165980437</v>
      </c>
      <c r="BK194" s="8">
        <f t="shared" si="334"/>
        <v>5.1118652997527596E-2</v>
      </c>
      <c r="BL194" s="8">
        <f t="shared" si="335"/>
        <v>1.6345048546024482E-3</v>
      </c>
      <c r="BM194" s="8">
        <f t="shared" si="336"/>
        <v>0.49325490586017073</v>
      </c>
      <c r="BN194" s="8">
        <f t="shared" si="337"/>
        <v>3.0551305532948547E-2</v>
      </c>
    </row>
    <row r="195" spans="1:66" x14ac:dyDescent="0.25">
      <c r="A195" t="s">
        <v>173</v>
      </c>
      <c r="B195" t="s">
        <v>257</v>
      </c>
      <c r="C195" t="s">
        <v>177</v>
      </c>
      <c r="D195" s="7" t="s">
        <v>495</v>
      </c>
      <c r="E195">
        <f>VLOOKUP(A195,home!$A$2:$E$405,3,FALSE)</f>
        <v>1.8412999999999999</v>
      </c>
      <c r="F195">
        <f>VLOOKUP(B195,home!$B$2:$E$405,3,FALSE)</f>
        <v>1.6293</v>
      </c>
      <c r="G195">
        <f>VLOOKUP(C195,away!$B$2:$E$405,4,FALSE)</f>
        <v>1.4482999999999999</v>
      </c>
      <c r="H195">
        <f>VLOOKUP(A195,away!$A$2:$E$405,3,FALSE)</f>
        <v>1.4127000000000001</v>
      </c>
      <c r="I195">
        <f>VLOOKUP(C195,away!$B$2:$E$405,3,FALSE)</f>
        <v>1.8875999999999999</v>
      </c>
      <c r="J195">
        <f>VLOOKUP(B195,home!$B$2:$E$405,4,FALSE)</f>
        <v>1.0618000000000001</v>
      </c>
      <c r="K195" s="3">
        <f t="shared" si="282"/>
        <v>4.3449435793469995</v>
      </c>
      <c r="L195" s="3">
        <f t="shared" si="283"/>
        <v>2.8314091737360005</v>
      </c>
      <c r="M195" s="5">
        <f t="shared" si="284"/>
        <v>7.6445090501351298E-4</v>
      </c>
      <c r="N195" s="5">
        <f t="shared" si="285"/>
        <v>3.3214960514644665E-3</v>
      </c>
      <c r="O195" s="5">
        <f t="shared" si="286"/>
        <v>2.1644733053260488E-3</v>
      </c>
      <c r="P195" s="5">
        <f t="shared" si="287"/>
        <v>9.4045143906443945E-3</v>
      </c>
      <c r="Q195" s="5">
        <f t="shared" si="288"/>
        <v>7.2158564713184726E-3</v>
      </c>
      <c r="R195" s="5">
        <f t="shared" si="289"/>
        <v>3.0642547865034294E-3</v>
      </c>
      <c r="S195" s="5">
        <f t="shared" si="290"/>
        <v>2.8924320170133778E-2</v>
      </c>
      <c r="T195" s="5">
        <f t="shared" si="291"/>
        <v>2.043104220925341E-2</v>
      </c>
      <c r="U195" s="5">
        <f t="shared" si="292"/>
        <v>1.3314014160101388E-2</v>
      </c>
      <c r="V195" s="5">
        <f t="shared" si="293"/>
        <v>3.9537338136089339E-2</v>
      </c>
      <c r="W195" s="5">
        <f t="shared" si="294"/>
        <v>1.0450829748181565E-2</v>
      </c>
      <c r="X195" s="5">
        <f t="shared" si="295"/>
        <v>2.9590575222154379E-2</v>
      </c>
      <c r="Y195" s="5">
        <f t="shared" si="296"/>
        <v>4.1891513070066555E-2</v>
      </c>
      <c r="Z195" s="5">
        <f t="shared" si="297"/>
        <v>2.8920530377234198E-3</v>
      </c>
      <c r="AA195" s="5">
        <f t="shared" si="298"/>
        <v>1.2565807277387361E-2</v>
      </c>
      <c r="AB195" s="5">
        <f t="shared" si="299"/>
        <v>2.7298861824598009E-2</v>
      </c>
      <c r="AC195" s="5">
        <f t="shared" si="300"/>
        <v>3.0400044580205322E-2</v>
      </c>
      <c r="AD195" s="5">
        <f t="shared" si="301"/>
        <v>1.1352066403302528E-2</v>
      </c>
      <c r="AE195" s="5">
        <f t="shared" si="302"/>
        <v>3.2142344955171022E-2</v>
      </c>
      <c r="AF195" s="5">
        <f t="shared" si="303"/>
        <v>4.5504065185729158E-2</v>
      </c>
      <c r="AG195" s="5">
        <f t="shared" si="304"/>
        <v>4.2946875869718168E-2</v>
      </c>
      <c r="AH195" s="5">
        <f t="shared" si="305"/>
        <v>2.0471463754852897E-3</v>
      </c>
      <c r="AI195" s="5">
        <f t="shared" si="306"/>
        <v>8.8947355001482917E-3</v>
      </c>
      <c r="AJ195" s="5">
        <f t="shared" si="307"/>
        <v>1.9323561950679573E-2</v>
      </c>
      <c r="AK195" s="5">
        <f t="shared" si="308"/>
        <v>2.7986595475906397E-2</v>
      </c>
      <c r="AL195" s="5">
        <f t="shared" si="309"/>
        <v>1.4959634679258742E-2</v>
      </c>
      <c r="AM195" s="5">
        <f t="shared" si="310"/>
        <v>9.8648176062700182E-3</v>
      </c>
      <c r="AN195" s="5">
        <f t="shared" si="311"/>
        <v>2.7931335067625344E-2</v>
      </c>
      <c r="AO195" s="5">
        <f t="shared" si="312"/>
        <v>3.954251917258423E-2</v>
      </c>
      <c r="AP195" s="5">
        <f t="shared" si="313"/>
        <v>3.7320350512628893E-2</v>
      </c>
      <c r="AQ195" s="5">
        <f t="shared" si="314"/>
        <v>2.6417295702125126E-2</v>
      </c>
      <c r="AR195" s="5">
        <f t="shared" si="315"/>
        <v>1.1592618055058907E-3</v>
      </c>
      <c r="AS195" s="5">
        <f t="shared" si="316"/>
        <v>5.0369271386150301E-3</v>
      </c>
      <c r="AT195" s="5">
        <f t="shared" si="317"/>
        <v>1.0942582115282014E-2</v>
      </c>
      <c r="AU195" s="5">
        <f t="shared" si="318"/>
        <v>1.5848300634423967E-2</v>
      </c>
      <c r="AV195" s="5">
        <f t="shared" si="319"/>
        <v>1.7214993021275347E-2</v>
      </c>
      <c r="AW195" s="5">
        <f t="shared" si="320"/>
        <v>5.1121697176217994E-3</v>
      </c>
      <c r="AX195" s="5">
        <f t="shared" si="321"/>
        <v>7.1436793199653589E-3</v>
      </c>
      <c r="AY195" s="5">
        <f t="shared" si="322"/>
        <v>2.0226679160778072E-2</v>
      </c>
      <c r="AZ195" s="5">
        <f t="shared" si="323"/>
        <v>2.8635002465020917E-2</v>
      </c>
      <c r="BA195" s="5">
        <f t="shared" si="324"/>
        <v>2.7025802889804405E-2</v>
      </c>
      <c r="BB195" s="5">
        <f t="shared" si="325"/>
        <v>1.9130276557443277E-2</v>
      </c>
      <c r="BC195" s="5">
        <f t="shared" si="326"/>
        <v>1.0833128108170331E-2</v>
      </c>
      <c r="BD195" s="5">
        <f t="shared" si="327"/>
        <v>5.4705741847852298E-4</v>
      </c>
      <c r="BE195" s="5">
        <f t="shared" si="328"/>
        <v>2.3769336179524031E-3</v>
      </c>
      <c r="BF195" s="5">
        <f t="shared" si="329"/>
        <v>5.1638212309281645E-3</v>
      </c>
      <c r="BG195" s="5">
        <f t="shared" si="330"/>
        <v>7.4788373007390148E-3</v>
      </c>
      <c r="BH195" s="5">
        <f t="shared" si="331"/>
        <v>8.1237815277067082E-3</v>
      </c>
      <c r="BI195" s="5">
        <f t="shared" si="332"/>
        <v>7.0594744777654015E-3</v>
      </c>
      <c r="BJ195" s="8">
        <f t="shared" si="333"/>
        <v>0.49891755174877567</v>
      </c>
      <c r="BK195" s="8">
        <f t="shared" si="334"/>
        <v>0.14421698202212316</v>
      </c>
      <c r="BL195" s="8">
        <f t="shared" si="335"/>
        <v>0.19761142094480827</v>
      </c>
      <c r="BM195" s="8">
        <f t="shared" si="336"/>
        <v>0.8025884524000042</v>
      </c>
      <c r="BN195" s="8">
        <f t="shared" si="337"/>
        <v>2.5935045910270328E-2</v>
      </c>
    </row>
    <row r="196" spans="1:66" x14ac:dyDescent="0.25">
      <c r="A196" t="s">
        <v>27</v>
      </c>
      <c r="B196" t="s">
        <v>488</v>
      </c>
      <c r="C196" t="s">
        <v>431</v>
      </c>
      <c r="D196" s="7" t="s">
        <v>495</v>
      </c>
      <c r="E196">
        <f>VLOOKUP(A196,home!$A$2:$E$405,3,FALSE)</f>
        <v>1.381</v>
      </c>
      <c r="F196">
        <f>VLOOKUP(B196,home!$B$2:$E$405,3,FALSE)</f>
        <v>1.2069000000000001</v>
      </c>
      <c r="G196">
        <f>VLOOKUP(C196,away!$B$2:$E$405,4,FALSE)</f>
        <v>0.90510000000000002</v>
      </c>
      <c r="H196">
        <f>VLOOKUP(A196,away!$A$2:$E$405,3,FALSE)</f>
        <v>1.127</v>
      </c>
      <c r="I196">
        <f>VLOOKUP(C196,away!$B$2:$E$405,3,FALSE)</f>
        <v>0.66549999999999998</v>
      </c>
      <c r="J196">
        <f>VLOOKUP(B196,home!$B$2:$E$405,4,FALSE)</f>
        <v>1.4789000000000001</v>
      </c>
      <c r="K196" s="3">
        <f t="shared" si="282"/>
        <v>1.50855632739</v>
      </c>
      <c r="L196" s="3">
        <f t="shared" si="283"/>
        <v>1.10920235965</v>
      </c>
      <c r="M196" s="5">
        <f t="shared" si="284"/>
        <v>7.2966219826109846E-2</v>
      </c>
      <c r="N196" s="5">
        <f t="shared" si="285"/>
        <v>0.11007365260440768</v>
      </c>
      <c r="O196" s="5">
        <f t="shared" si="286"/>
        <v>8.0934303205861646E-2</v>
      </c>
      <c r="P196" s="5">
        <f t="shared" si="287"/>
        <v>0.12209395520410335</v>
      </c>
      <c r="Q196" s="5">
        <f t="shared" si="288"/>
        <v>8.3026152557653984E-2</v>
      </c>
      <c r="R196" s="5">
        <f t="shared" si="289"/>
        <v>4.4886260046285154E-2</v>
      </c>
      <c r="S196" s="5">
        <f t="shared" si="290"/>
        <v>5.1074777934594952E-2</v>
      </c>
      <c r="T196" s="5">
        <f t="shared" si="291"/>
        <v>9.2092804329610672E-2</v>
      </c>
      <c r="U196" s="5">
        <f t="shared" si="292"/>
        <v>6.7713451605696431E-2</v>
      </c>
      <c r="V196" s="5">
        <f t="shared" si="293"/>
        <v>9.4959035139322162E-3</v>
      </c>
      <c r="W196" s="5">
        <f t="shared" si="294"/>
        <v>4.1749875926565455E-2</v>
      </c>
      <c r="X196" s="5">
        <f t="shared" si="295"/>
        <v>4.6309060892841127E-2</v>
      </c>
      <c r="Y196" s="5">
        <f t="shared" si="296"/>
        <v>2.5683059807757463E-2</v>
      </c>
      <c r="Z196" s="5">
        <f t="shared" si="297"/>
        <v>1.6595981853067671E-2</v>
      </c>
      <c r="AA196" s="5">
        <f t="shared" si="298"/>
        <v>2.5035973433694854E-2</v>
      </c>
      <c r="AB196" s="5">
        <f t="shared" si="299"/>
        <v>1.8884088067884157E-2</v>
      </c>
      <c r="AC196" s="5">
        <f t="shared" si="300"/>
        <v>9.9309003965768737E-4</v>
      </c>
      <c r="AD196" s="5">
        <f t="shared" si="301"/>
        <v>1.5745509874191935E-2</v>
      </c>
      <c r="AE196" s="5">
        <f t="shared" si="302"/>
        <v>1.7464956706346069E-2</v>
      </c>
      <c r="AF196" s="5">
        <f t="shared" si="303"/>
        <v>9.6860855949320764E-3</v>
      </c>
      <c r="AG196" s="5">
        <f t="shared" si="304"/>
        <v>3.5812763325568445E-3</v>
      </c>
      <c r="AH196" s="5">
        <f t="shared" si="305"/>
        <v>4.6020755580328089E-3</v>
      </c>
      <c r="AI196" s="5">
        <f t="shared" si="306"/>
        <v>6.9424902021972597E-3</v>
      </c>
      <c r="AJ196" s="5">
        <f t="shared" si="307"/>
        <v>5.2365687611838786E-3</v>
      </c>
      <c r="AK196" s="5">
        <f t="shared" si="308"/>
        <v>2.633219646165585E-3</v>
      </c>
      <c r="AL196" s="5">
        <f t="shared" si="309"/>
        <v>6.6469273647211489E-5</v>
      </c>
      <c r="AM196" s="5">
        <f t="shared" si="310"/>
        <v>4.7505977097387951E-3</v>
      </c>
      <c r="AN196" s="5">
        <f t="shared" si="311"/>
        <v>5.2693741893901566E-3</v>
      </c>
      <c r="AO196" s="5">
        <f t="shared" si="312"/>
        <v>2.9224011423751844E-3</v>
      </c>
      <c r="AP196" s="5">
        <f t="shared" si="313"/>
        <v>1.0805114143221366E-3</v>
      </c>
      <c r="AQ196" s="5">
        <f t="shared" si="314"/>
        <v>2.9962645259871815E-4</v>
      </c>
      <c r="AR196" s="5">
        <f t="shared" si="315"/>
        <v>1.0209266136515177E-3</v>
      </c>
      <c r="AS196" s="5">
        <f t="shared" si="316"/>
        <v>1.5401253028248432E-3</v>
      </c>
      <c r="AT196" s="5">
        <f t="shared" si="317"/>
        <v>1.1616828852749285E-3</v>
      </c>
      <c r="AU196" s="5">
        <f t="shared" si="318"/>
        <v>5.8415468900072163E-4</v>
      </c>
      <c r="AV196" s="5">
        <f t="shared" si="319"/>
        <v>2.2030756306664403E-4</v>
      </c>
      <c r="AW196" s="5">
        <f t="shared" si="320"/>
        <v>3.0895181277310513E-6</v>
      </c>
      <c r="AX196" s="5">
        <f t="shared" si="321"/>
        <v>1.194424038985151E-3</v>
      </c>
      <c r="AY196" s="5">
        <f t="shared" si="322"/>
        <v>1.3248579624650129E-3</v>
      </c>
      <c r="AZ196" s="5">
        <f t="shared" si="323"/>
        <v>7.3476778908364185E-4</v>
      </c>
      <c r="BA196" s="5">
        <f t="shared" si="324"/>
        <v>2.7166872181546301E-4</v>
      </c>
      <c r="BB196" s="5">
        <f t="shared" si="325"/>
        <v>7.5333896820202728E-5</v>
      </c>
      <c r="BC196" s="5">
        <f t="shared" si="326"/>
        <v>1.671210722291972E-5</v>
      </c>
      <c r="BD196" s="5">
        <f t="shared" si="327"/>
        <v>1.8873570148195731E-4</v>
      </c>
      <c r="BE196" s="5">
        <f t="shared" si="328"/>
        <v>2.8471843667499694E-4</v>
      </c>
      <c r="BF196" s="5">
        <f t="shared" si="329"/>
        <v>2.1475689958532783E-4</v>
      </c>
      <c r="BG196" s="5">
        <f t="shared" si="330"/>
        <v>1.0799095990670173E-4</v>
      </c>
      <c r="BH196" s="5">
        <f t="shared" si="331"/>
        <v>4.072761146704367E-5</v>
      </c>
      <c r="BI196" s="5">
        <f t="shared" si="332"/>
        <v>1.2287979195618054E-5</v>
      </c>
      <c r="BJ196" s="8">
        <f t="shared" si="333"/>
        <v>0.46335271005168072</v>
      </c>
      <c r="BK196" s="8">
        <f t="shared" si="334"/>
        <v>0.25801527375451028</v>
      </c>
      <c r="BL196" s="8">
        <f t="shared" si="335"/>
        <v>0.26224484516913205</v>
      </c>
      <c r="BM196" s="8">
        <f t="shared" si="336"/>
        <v>0.48490649893963178</v>
      </c>
      <c r="BN196" s="8">
        <f t="shared" si="337"/>
        <v>0.51398054344442168</v>
      </c>
    </row>
    <row r="197" spans="1:66" x14ac:dyDescent="0.25">
      <c r="A197" t="s">
        <v>27</v>
      </c>
      <c r="B197" t="s">
        <v>433</v>
      </c>
      <c r="C197" t="s">
        <v>264</v>
      </c>
      <c r="D197" s="7" t="s">
        <v>495</v>
      </c>
      <c r="E197">
        <f>VLOOKUP(A197,home!$A$2:$E$405,3,FALSE)</f>
        <v>1.381</v>
      </c>
      <c r="F197">
        <f>VLOOKUP(B197,home!$B$2:$E$405,3,FALSE)</f>
        <v>0.90510000000000002</v>
      </c>
      <c r="G197">
        <f>VLOOKUP(C197,away!$B$2:$E$405,4,FALSE)</f>
        <v>0.72409999999999997</v>
      </c>
      <c r="H197">
        <f>VLOOKUP(A197,away!$A$2:$E$405,3,FALSE)</f>
        <v>1.127</v>
      </c>
      <c r="I197">
        <f>VLOOKUP(C197,away!$B$2:$E$405,3,FALSE)</f>
        <v>0</v>
      </c>
      <c r="J197">
        <f>VLOOKUP(B197,home!$B$2:$E$405,4,FALSE)</f>
        <v>1.1091</v>
      </c>
      <c r="K197" s="3">
        <f t="shared" si="282"/>
        <v>0.90508379871</v>
      </c>
      <c r="L197" s="3">
        <f t="shared" si="283"/>
        <v>0</v>
      </c>
      <c r="M197" s="5">
        <f t="shared" si="284"/>
        <v>0.40450798643525837</v>
      </c>
      <c r="N197" s="5">
        <f t="shared" si="285"/>
        <v>0.3661136249713568</v>
      </c>
      <c r="O197" s="5">
        <f t="shared" si="286"/>
        <v>0</v>
      </c>
      <c r="P197" s="5">
        <f t="shared" si="287"/>
        <v>0</v>
      </c>
      <c r="Q197" s="5">
        <f t="shared" si="288"/>
        <v>0.16568175522428191</v>
      </c>
      <c r="R197" s="5">
        <f t="shared" si="289"/>
        <v>0</v>
      </c>
      <c r="S197" s="5">
        <f t="shared" si="290"/>
        <v>0</v>
      </c>
      <c r="T197" s="5">
        <f t="shared" si="291"/>
        <v>0</v>
      </c>
      <c r="U197" s="5">
        <f t="shared" si="292"/>
        <v>0</v>
      </c>
      <c r="V197" s="5">
        <f t="shared" si="293"/>
        <v>0</v>
      </c>
      <c r="W197" s="5">
        <f t="shared" si="294"/>
        <v>4.99852907984445E-2</v>
      </c>
      <c r="X197" s="5">
        <f t="shared" si="295"/>
        <v>0</v>
      </c>
      <c r="Y197" s="5">
        <f t="shared" si="296"/>
        <v>0</v>
      </c>
      <c r="Z197" s="5">
        <f t="shared" si="297"/>
        <v>0</v>
      </c>
      <c r="AA197" s="5">
        <f t="shared" si="298"/>
        <v>0</v>
      </c>
      <c r="AB197" s="5">
        <f t="shared" si="299"/>
        <v>0</v>
      </c>
      <c r="AC197" s="5">
        <f t="shared" si="300"/>
        <v>0</v>
      </c>
      <c r="AD197" s="5">
        <f t="shared" si="301"/>
        <v>1.1310219218870037E-2</v>
      </c>
      <c r="AE197" s="5">
        <f t="shared" si="302"/>
        <v>0</v>
      </c>
      <c r="AF197" s="5">
        <f t="shared" si="303"/>
        <v>0</v>
      </c>
      <c r="AG197" s="5">
        <f t="shared" si="304"/>
        <v>0</v>
      </c>
      <c r="AH197" s="5">
        <f t="shared" si="305"/>
        <v>0</v>
      </c>
      <c r="AI197" s="5">
        <f t="shared" si="306"/>
        <v>0</v>
      </c>
      <c r="AJ197" s="5">
        <f t="shared" si="307"/>
        <v>0</v>
      </c>
      <c r="AK197" s="5">
        <f t="shared" si="308"/>
        <v>0</v>
      </c>
      <c r="AL197" s="5">
        <f t="shared" si="309"/>
        <v>0</v>
      </c>
      <c r="AM197" s="5">
        <f t="shared" si="310"/>
        <v>2.0473392349715492E-3</v>
      </c>
      <c r="AN197" s="5">
        <f t="shared" si="311"/>
        <v>0</v>
      </c>
      <c r="AO197" s="5">
        <f t="shared" si="312"/>
        <v>0</v>
      </c>
      <c r="AP197" s="5">
        <f t="shared" si="313"/>
        <v>0</v>
      </c>
      <c r="AQ197" s="5">
        <f t="shared" si="314"/>
        <v>0</v>
      </c>
      <c r="AR197" s="5">
        <f t="shared" si="315"/>
        <v>0</v>
      </c>
      <c r="AS197" s="5">
        <f t="shared" si="316"/>
        <v>0</v>
      </c>
      <c r="AT197" s="5">
        <f t="shared" si="317"/>
        <v>0</v>
      </c>
      <c r="AU197" s="5">
        <f t="shared" si="318"/>
        <v>0</v>
      </c>
      <c r="AV197" s="5">
        <f t="shared" si="319"/>
        <v>0</v>
      </c>
      <c r="AW197" s="5">
        <f t="shared" si="320"/>
        <v>0</v>
      </c>
      <c r="AX197" s="5">
        <f t="shared" si="321"/>
        <v>3.0883559533934567E-4</v>
      </c>
      <c r="AY197" s="5">
        <f t="shared" si="322"/>
        <v>0</v>
      </c>
      <c r="AZ197" s="5">
        <f t="shared" si="323"/>
        <v>0</v>
      </c>
      <c r="BA197" s="5">
        <f t="shared" si="324"/>
        <v>0</v>
      </c>
      <c r="BB197" s="5">
        <f t="shared" si="325"/>
        <v>0</v>
      </c>
      <c r="BC197" s="5">
        <f t="shared" si="326"/>
        <v>0</v>
      </c>
      <c r="BD197" s="5">
        <f t="shared" si="327"/>
        <v>0</v>
      </c>
      <c r="BE197" s="5">
        <f t="shared" si="328"/>
        <v>0</v>
      </c>
      <c r="BF197" s="5">
        <f t="shared" si="329"/>
        <v>0</v>
      </c>
      <c r="BG197" s="5">
        <f t="shared" si="330"/>
        <v>0</v>
      </c>
      <c r="BH197" s="5">
        <f t="shared" si="331"/>
        <v>0</v>
      </c>
      <c r="BI197" s="5">
        <f t="shared" si="332"/>
        <v>0</v>
      </c>
      <c r="BJ197" s="8">
        <f t="shared" si="333"/>
        <v>0.59544706504326417</v>
      </c>
      <c r="BK197" s="8">
        <f t="shared" si="334"/>
        <v>0.40450798643525837</v>
      </c>
      <c r="BL197" s="8">
        <f t="shared" si="335"/>
        <v>0</v>
      </c>
      <c r="BM197" s="8">
        <f t="shared" si="336"/>
        <v>6.3651684847625428E-2</v>
      </c>
      <c r="BN197" s="8">
        <f t="shared" si="337"/>
        <v>0.93630336663089708</v>
      </c>
    </row>
    <row r="198" spans="1:66" x14ac:dyDescent="0.25">
      <c r="A198" t="s">
        <v>27</v>
      </c>
      <c r="B198" t="s">
        <v>29</v>
      </c>
      <c r="C198" t="s">
        <v>266</v>
      </c>
      <c r="D198" s="7" t="s">
        <v>495</v>
      </c>
      <c r="E198">
        <f>VLOOKUP(A198,home!$A$2:$E$405,3,FALSE)</f>
        <v>1.381</v>
      </c>
      <c r="F198">
        <f>VLOOKUP(B198,home!$B$2:$E$405,3,FALSE)</f>
        <v>2.6551</v>
      </c>
      <c r="G198">
        <f>VLOOKUP(C198,away!$B$2:$E$405,4,FALSE)</f>
        <v>3.0775000000000001</v>
      </c>
      <c r="H198">
        <f>VLOOKUP(A198,away!$A$2:$E$405,3,FALSE)</f>
        <v>1.127</v>
      </c>
      <c r="I198">
        <f>VLOOKUP(C198,away!$B$2:$E$405,3,FALSE)</f>
        <v>0.44369999999999998</v>
      </c>
      <c r="J198">
        <f>VLOOKUP(B198,home!$B$2:$E$405,4,FALSE)</f>
        <v>0.29580000000000001</v>
      </c>
      <c r="K198" s="3">
        <f t="shared" si="282"/>
        <v>11.28424801525</v>
      </c>
      <c r="L198" s="3">
        <f t="shared" si="283"/>
        <v>0.14791476041999999</v>
      </c>
      <c r="M198" s="5">
        <f t="shared" si="284"/>
        <v>1.084113594281984E-5</v>
      </c>
      <c r="N198" s="5">
        <f t="shared" si="285"/>
        <v>1.223340667458202E-4</v>
      </c>
      <c r="O198" s="5">
        <f t="shared" si="286"/>
        <v>1.6035640256628476E-6</v>
      </c>
      <c r="P198" s="5">
        <f t="shared" si="287"/>
        <v>1.8095014173912287E-5</v>
      </c>
      <c r="Q198" s="5">
        <f t="shared" si="288"/>
        <v>6.9022397493699161E-4</v>
      </c>
      <c r="R198" s="5">
        <f t="shared" si="289"/>
        <v>1.1859539433702539E-7</v>
      </c>
      <c r="S198" s="5">
        <f t="shared" si="290"/>
        <v>7.5506279895638029E-6</v>
      </c>
      <c r="T198" s="5">
        <f t="shared" si="291"/>
        <v>1.0209431388894521E-4</v>
      </c>
      <c r="U198" s="5">
        <f t="shared" si="292"/>
        <v>1.3382598431653695E-6</v>
      </c>
      <c r="V198" s="5">
        <f t="shared" si="293"/>
        <v>1.4003116484976626E-6</v>
      </c>
      <c r="W198" s="5">
        <f t="shared" si="294"/>
        <v>2.5962195064202372E-3</v>
      </c>
      <c r="X198" s="5">
        <f t="shared" si="295"/>
        <v>3.840191862898801E-4</v>
      </c>
      <c r="Y198" s="5">
        <f t="shared" si="296"/>
        <v>2.8401052968375472E-5</v>
      </c>
      <c r="Z198" s="5">
        <f t="shared" si="297"/>
        <v>5.8473364467588449E-9</v>
      </c>
      <c r="AA198" s="5">
        <f t="shared" si="298"/>
        <v>6.5982794693837466E-8</v>
      </c>
      <c r="AB198" s="5">
        <f t="shared" si="299"/>
        <v>3.7228311003229202E-7</v>
      </c>
      <c r="AC198" s="5">
        <f t="shared" si="300"/>
        <v>1.4607935956334022E-7</v>
      </c>
      <c r="AD198" s="5">
        <f t="shared" si="301"/>
        <v>7.3240962031189761E-3</v>
      </c>
      <c r="AE198" s="5">
        <f t="shared" si="302"/>
        <v>1.083341935177375E-3</v>
      </c>
      <c r="AF198" s="5">
        <f t="shared" si="303"/>
        <v>8.0121131397350277E-5</v>
      </c>
      <c r="AG198" s="5">
        <f t="shared" si="304"/>
        <v>3.9503659850728026E-6</v>
      </c>
      <c r="AH198" s="5">
        <f t="shared" si="305"/>
        <v>2.162268424043672E-10</v>
      </c>
      <c r="AI198" s="5">
        <f t="shared" si="306"/>
        <v>2.4399573172452544E-9</v>
      </c>
      <c r="AJ198" s="5">
        <f t="shared" si="307"/>
        <v>1.3766541757209746E-8</v>
      </c>
      <c r="AK198" s="5">
        <f t="shared" si="308"/>
        <v>5.1781690500216763E-8</v>
      </c>
      <c r="AL198" s="5">
        <f t="shared" si="309"/>
        <v>9.7528823391070962E-9</v>
      </c>
      <c r="AM198" s="5">
        <f t="shared" si="310"/>
        <v>1.6529383608709074E-2</v>
      </c>
      <c r="AN198" s="5">
        <f t="shared" si="311"/>
        <v>2.444939816372478E-3</v>
      </c>
      <c r="AO198" s="5">
        <f t="shared" si="312"/>
        <v>1.8082134359002688E-4</v>
      </c>
      <c r="AP198" s="5">
        <f t="shared" si="313"/>
        <v>8.9153819053137767E-6</v>
      </c>
      <c r="AQ198" s="5">
        <f t="shared" si="314"/>
        <v>3.2967914464432265E-7</v>
      </c>
      <c r="AR198" s="5">
        <f t="shared" si="315"/>
        <v>6.3966283181230108E-12</v>
      </c>
      <c r="AS198" s="5">
        <f t="shared" si="316"/>
        <v>7.2181140403071518E-11</v>
      </c>
      <c r="AT198" s="5">
        <f t="shared" si="317"/>
        <v>4.0725494516592087E-10</v>
      </c>
      <c r="AU198" s="5">
        <f t="shared" si="318"/>
        <v>1.5318552688964297E-9</v>
      </c>
      <c r="AV198" s="5">
        <f t="shared" si="319"/>
        <v>4.3214586944236993E-9</v>
      </c>
      <c r="AW198" s="5">
        <f t="shared" si="320"/>
        <v>4.5218340662376356E-10</v>
      </c>
      <c r="AX198" s="5">
        <f t="shared" si="321"/>
        <v>3.1086944029980201E-2</v>
      </c>
      <c r="AY198" s="5">
        <f t="shared" si="322"/>
        <v>4.598217878384471E-3</v>
      </c>
      <c r="AZ198" s="5">
        <f t="shared" si="323"/>
        <v>3.4007214792009975E-4</v>
      </c>
      <c r="BA198" s="5">
        <f t="shared" si="324"/>
        <v>1.6767230095038787E-5</v>
      </c>
      <c r="BB198" s="5">
        <f t="shared" si="325"/>
        <v>6.2003020560366903E-7</v>
      </c>
      <c r="BC198" s="5">
        <f t="shared" si="326"/>
        <v>1.8342323863006E-8</v>
      </c>
      <c r="BD198" s="5">
        <f t="shared" si="327"/>
        <v>1.5769262419515878E-13</v>
      </c>
      <c r="BE198" s="5">
        <f t="shared" si="328"/>
        <v>1.7794426815937841E-12</v>
      </c>
      <c r="BF198" s="5">
        <f t="shared" si="329"/>
        <v>1.0039836274012902E-11</v>
      </c>
      <c r="BG198" s="5">
        <f t="shared" si="330"/>
        <v>3.7764000849488345E-11</v>
      </c>
      <c r="BH198" s="5">
        <f t="shared" si="331"/>
        <v>1.0653458790843456E-10</v>
      </c>
      <c r="BI198" s="5">
        <f t="shared" si="332"/>
        <v>2.4043254243224586E-10</v>
      </c>
      <c r="BJ198" s="8">
        <f t="shared" si="333"/>
        <v>6.7621831225559842E-2</v>
      </c>
      <c r="BK198" s="8">
        <f t="shared" si="334"/>
        <v>4.6362608003811673E-3</v>
      </c>
      <c r="BL198" s="8">
        <f t="shared" si="335"/>
        <v>3.5736254390884256E-6</v>
      </c>
      <c r="BM198" s="8">
        <f t="shared" si="336"/>
        <v>6.682023772129593E-2</v>
      </c>
      <c r="BN198" s="8">
        <f t="shared" si="337"/>
        <v>8.4321635121954383E-4</v>
      </c>
    </row>
    <row r="199" spans="1:66" x14ac:dyDescent="0.25">
      <c r="A199" t="s">
        <v>184</v>
      </c>
      <c r="B199" t="s">
        <v>192</v>
      </c>
      <c r="C199" t="s">
        <v>194</v>
      </c>
      <c r="D199" s="7" t="s">
        <v>495</v>
      </c>
      <c r="E199">
        <f>VLOOKUP(A199,home!$A$2:$E$405,3,FALSE)</f>
        <v>1.5952</v>
      </c>
      <c r="F199">
        <f>VLOOKUP(B199,home!$B$2:$E$405,3,FALSE)</f>
        <v>2.2986</v>
      </c>
      <c r="G199">
        <f>VLOOKUP(C199,away!$B$2:$E$405,4,FALSE)</f>
        <v>1.4626999999999999</v>
      </c>
      <c r="H199">
        <f>VLOOKUP(A199,away!$A$2:$E$405,3,FALSE)</f>
        <v>1.1429</v>
      </c>
      <c r="I199">
        <f>VLOOKUP(C199,away!$B$2:$E$405,3,FALSE)</f>
        <v>1.1666000000000001</v>
      </c>
      <c r="J199">
        <f>VLOOKUP(B199,home!$B$2:$E$405,4,FALSE)</f>
        <v>1.1666000000000001</v>
      </c>
      <c r="K199" s="3">
        <f t="shared" si="282"/>
        <v>5.3633211733439996</v>
      </c>
      <c r="L199" s="3">
        <f t="shared" si="283"/>
        <v>1.5554361095240001</v>
      </c>
      <c r="M199" s="5">
        <f t="shared" si="284"/>
        <v>9.8905829681344461E-4</v>
      </c>
      <c r="N199" s="5">
        <f t="shared" si="285"/>
        <v>5.3046373049711014E-3</v>
      </c>
      <c r="O199" s="5">
        <f t="shared" si="286"/>
        <v>1.5384169892879377E-3</v>
      </c>
      <c r="P199" s="5">
        <f t="shared" si="287"/>
        <v>8.2510244120801244E-3</v>
      </c>
      <c r="Q199" s="5">
        <f t="shared" si="288"/>
        <v>1.4225236787330979E-2</v>
      </c>
      <c r="R199" s="5">
        <f t="shared" si="289"/>
        <v>1.1964546683218282E-3</v>
      </c>
      <c r="S199" s="5">
        <f t="shared" si="290"/>
        <v>1.7208137292837274E-2</v>
      </c>
      <c r="T199" s="5">
        <f t="shared" si="291"/>
        <v>2.2126446965543778E-2</v>
      </c>
      <c r="U199" s="5">
        <f t="shared" si="292"/>
        <v>6.4169706555567332E-3</v>
      </c>
      <c r="V199" s="5">
        <f t="shared" si="293"/>
        <v>1.5950611398862301E-2</v>
      </c>
      <c r="W199" s="5">
        <f t="shared" si="294"/>
        <v>2.5431504552441402E-2</v>
      </c>
      <c r="X199" s="5">
        <f t="shared" si="295"/>
        <v>3.9557080500391348E-2</v>
      </c>
      <c r="Y199" s="5">
        <f t="shared" si="296"/>
        <v>3.0764255698828215E-2</v>
      </c>
      <c r="Z199" s="5">
        <f t="shared" si="297"/>
        <v>6.2033626483877741E-4</v>
      </c>
      <c r="AA199" s="5">
        <f t="shared" si="298"/>
        <v>3.3270626238029455E-3</v>
      </c>
      <c r="AB199" s="5">
        <f t="shared" si="299"/>
        <v>8.9220527076418893E-3</v>
      </c>
      <c r="AC199" s="5">
        <f t="shared" si="300"/>
        <v>8.3165525014826536E-3</v>
      </c>
      <c r="AD199" s="5">
        <f t="shared" si="301"/>
        <v>3.4099331709025835E-2</v>
      </c>
      <c r="AE199" s="5">
        <f t="shared" si="302"/>
        <v>5.3039331850855499E-2</v>
      </c>
      <c r="AF199" s="5">
        <f t="shared" si="303"/>
        <v>4.124964599292355E-2</v>
      </c>
      <c r="AG199" s="5">
        <f t="shared" si="304"/>
        <v>2.1387062960825088E-2</v>
      </c>
      <c r="AH199" s="5">
        <f t="shared" si="305"/>
        <v>2.4122335659436942E-4</v>
      </c>
      <c r="AI199" s="5">
        <f t="shared" si="306"/>
        <v>1.2937583359276914E-3</v>
      </c>
      <c r="AJ199" s="5">
        <f t="shared" si="307"/>
        <v>3.4694207381356429E-3</v>
      </c>
      <c r="AK199" s="5">
        <f t="shared" si="308"/>
        <v>6.2025392346938867E-3</v>
      </c>
      <c r="AL199" s="5">
        <f t="shared" si="309"/>
        <v>2.7751681750270971E-3</v>
      </c>
      <c r="AM199" s="5">
        <f t="shared" si="310"/>
        <v>3.6577133550379733E-2</v>
      </c>
      <c r="AN199" s="5">
        <f t="shared" si="311"/>
        <v>5.6893394307142416E-2</v>
      </c>
      <c r="AO199" s="5">
        <f t="shared" si="312"/>
        <v>4.4247019949358264E-2</v>
      </c>
      <c r="AP199" s="5">
        <f t="shared" si="313"/>
        <v>2.2941137522686877E-2</v>
      </c>
      <c r="AQ199" s="5">
        <f t="shared" si="314"/>
        <v>8.9208684240857841E-3</v>
      </c>
      <c r="AR199" s="5">
        <f t="shared" si="315"/>
        <v>7.5041503861493288E-5</v>
      </c>
      <c r="AS199" s="5">
        <f t="shared" si="316"/>
        <v>4.0247168653992246E-4</v>
      </c>
      <c r="AT199" s="5">
        <f t="shared" si="317"/>
        <v>1.0792924590455177E-3</v>
      </c>
      <c r="AU199" s="5">
        <f t="shared" si="318"/>
        <v>1.9295306992764452E-3</v>
      </c>
      <c r="AV199" s="5">
        <f t="shared" si="319"/>
        <v>2.5871732135116536E-3</v>
      </c>
      <c r="AW199" s="5">
        <f t="shared" si="320"/>
        <v>6.43091526599632E-4</v>
      </c>
      <c r="AX199" s="5">
        <f t="shared" si="321"/>
        <v>3.2695819138497131E-2</v>
      </c>
      <c r="AY199" s="5">
        <f t="shared" si="322"/>
        <v>5.0856257718484309E-2</v>
      </c>
      <c r="AZ199" s="5">
        <f t="shared" si="323"/>
        <v>3.9551829825294586E-2</v>
      </c>
      <c r="BA199" s="5">
        <f t="shared" si="324"/>
        <v>2.0506781436003839E-2</v>
      </c>
      <c r="BB199" s="5">
        <f t="shared" si="325"/>
        <v>7.9742470839192E-3</v>
      </c>
      <c r="BC199" s="5">
        <f t="shared" si="326"/>
        <v>2.4806863721188763E-3</v>
      </c>
      <c r="BD199" s="5">
        <f t="shared" si="327"/>
        <v>1.9453710803191901E-5</v>
      </c>
      <c r="BE199" s="5">
        <f t="shared" si="328"/>
        <v>1.0433649905087002E-4</v>
      </c>
      <c r="BF199" s="5">
        <f t="shared" si="329"/>
        <v>2.7979507725605859E-4</v>
      </c>
      <c r="BG199" s="5">
        <f t="shared" si="330"/>
        <v>5.0021028734827978E-4</v>
      </c>
      <c r="BH199" s="5">
        <f t="shared" si="331"/>
        <v>6.7069710631487893E-4</v>
      </c>
      <c r="BI199" s="5">
        <f t="shared" si="332"/>
        <v>7.1943279823982818E-4</v>
      </c>
      <c r="BJ199" s="8">
        <f t="shared" si="333"/>
        <v>0.61082970965110783</v>
      </c>
      <c r="BK199" s="8">
        <f t="shared" si="334"/>
        <v>0.10434680979558719</v>
      </c>
      <c r="BL199" s="8">
        <f t="shared" si="335"/>
        <v>4.0975334351211062E-2</v>
      </c>
      <c r="BM199" s="8">
        <f t="shared" si="336"/>
        <v>0.6750541954120548</v>
      </c>
      <c r="BN199" s="8">
        <f t="shared" si="337"/>
        <v>3.1504828458805416E-2</v>
      </c>
    </row>
    <row r="200" spans="1:66" x14ac:dyDescent="0.25">
      <c r="A200" t="s">
        <v>184</v>
      </c>
      <c r="B200" t="s">
        <v>267</v>
      </c>
      <c r="C200" t="s">
        <v>193</v>
      </c>
      <c r="D200" s="7" t="s">
        <v>495</v>
      </c>
      <c r="E200">
        <f>VLOOKUP(A200,home!$A$2:$E$405,3,FALSE)</f>
        <v>1.5952</v>
      </c>
      <c r="F200">
        <f>VLOOKUP(B200,home!$B$2:$E$405,3,FALSE)</f>
        <v>0.31340000000000001</v>
      </c>
      <c r="G200">
        <f>VLOOKUP(C200,away!$B$2:$E$405,4,FALSE)</f>
        <v>1.6717</v>
      </c>
      <c r="H200">
        <f>VLOOKUP(A200,away!$A$2:$E$405,3,FALSE)</f>
        <v>1.1429</v>
      </c>
      <c r="I200">
        <f>VLOOKUP(C200,away!$B$2:$E$405,3,FALSE)</f>
        <v>1.1666000000000001</v>
      </c>
      <c r="J200">
        <f>VLOOKUP(B200,home!$B$2:$E$405,4,FALSE)</f>
        <v>1.0936999999999999</v>
      </c>
      <c r="K200" s="3">
        <f t="shared" si="282"/>
        <v>0.83574247625599996</v>
      </c>
      <c r="L200" s="3">
        <f t="shared" si="283"/>
        <v>1.458238019018</v>
      </c>
      <c r="M200" s="5">
        <f t="shared" si="284"/>
        <v>0.10086417236792572</v>
      </c>
      <c r="N200" s="5">
        <f t="shared" si="285"/>
        <v>8.4296473180282244E-2</v>
      </c>
      <c r="O200" s="5">
        <f t="shared" si="286"/>
        <v>0.14708397090369407</v>
      </c>
      <c r="P200" s="5">
        <f t="shared" si="287"/>
        <v>0.12292432206061872</v>
      </c>
      <c r="Q200" s="5">
        <f t="shared" si="288"/>
        <v>3.5225071617668274E-2</v>
      </c>
      <c r="R200" s="5">
        <f t="shared" si="289"/>
        <v>0.10724171917995202</v>
      </c>
      <c r="S200" s="5">
        <f t="shared" si="290"/>
        <v>3.7452319786415424E-2</v>
      </c>
      <c r="T200" s="5">
        <f t="shared" si="291"/>
        <v>5.1366538655515756E-2</v>
      </c>
      <c r="U200" s="5">
        <f t="shared" si="292"/>
        <v>8.9626459945403664E-2</v>
      </c>
      <c r="V200" s="5">
        <f t="shared" si="293"/>
        <v>5.0715078960613062E-3</v>
      </c>
      <c r="W200" s="5">
        <f t="shared" si="294"/>
        <v>9.8130295266816783E-3</v>
      </c>
      <c r="X200" s="5">
        <f t="shared" si="295"/>
        <v>1.430973273755343E-2</v>
      </c>
      <c r="Y200" s="5">
        <f t="shared" si="296"/>
        <v>1.0433498159943471E-2</v>
      </c>
      <c r="Z200" s="5">
        <f t="shared" si="297"/>
        <v>5.2127984044352642E-2</v>
      </c>
      <c r="AA200" s="5">
        <f t="shared" si="298"/>
        <v>4.3565570467460527E-2</v>
      </c>
      <c r="AB200" s="5">
        <f t="shared" si="299"/>
        <v>1.8204798870990357E-2</v>
      </c>
      <c r="AC200" s="5">
        <f t="shared" si="300"/>
        <v>3.8629404730203054E-4</v>
      </c>
      <c r="AD200" s="5">
        <f t="shared" si="301"/>
        <v>2.0502913990505466E-3</v>
      </c>
      <c r="AE200" s="5">
        <f t="shared" si="302"/>
        <v>2.9898128681611121E-3</v>
      </c>
      <c r="AF200" s="5">
        <f t="shared" si="303"/>
        <v>2.1799293970508932E-3</v>
      </c>
      <c r="AG200" s="5">
        <f t="shared" si="304"/>
        <v>1.0596186418515327E-3</v>
      </c>
      <c r="AH200" s="5">
        <f t="shared" si="305"/>
        <v>1.9003752047059671E-2</v>
      </c>
      <c r="AI200" s="5">
        <f t="shared" si="306"/>
        <v>1.5882242793964677E-2</v>
      </c>
      <c r="AJ200" s="5">
        <f t="shared" si="307"/>
        <v>6.6367324605635233E-3</v>
      </c>
      <c r="AK200" s="5">
        <f t="shared" si="308"/>
        <v>1.8488664069466452E-3</v>
      </c>
      <c r="AL200" s="5">
        <f t="shared" si="309"/>
        <v>1.8831239186672655E-5</v>
      </c>
      <c r="AM200" s="5">
        <f t="shared" si="310"/>
        <v>3.4270312217777661E-4</v>
      </c>
      <c r="AN200" s="5">
        <f t="shared" si="311"/>
        <v>4.9974272199580446E-4</v>
      </c>
      <c r="AO200" s="5">
        <f t="shared" si="312"/>
        <v>3.643719184709126E-4</v>
      </c>
      <c r="AP200" s="5">
        <f t="shared" si="313"/>
        <v>1.7711366152560397E-4</v>
      </c>
      <c r="AQ200" s="5">
        <f t="shared" si="314"/>
        <v>6.4568468731030304E-5</v>
      </c>
      <c r="AR200" s="5">
        <f t="shared" si="315"/>
        <v>5.5423987478027091E-3</v>
      </c>
      <c r="AS200" s="5">
        <f t="shared" si="316"/>
        <v>4.632018053886789E-3</v>
      </c>
      <c r="AT200" s="5">
        <f t="shared" si="317"/>
        <v>1.9355871192089213E-3</v>
      </c>
      <c r="AU200" s="5">
        <f t="shared" si="318"/>
        <v>5.3921745733896058E-4</v>
      </c>
      <c r="AV200" s="5">
        <f t="shared" si="319"/>
        <v>1.1266173325923168E-4</v>
      </c>
      <c r="AW200" s="5">
        <f t="shared" si="320"/>
        <v>6.3749574640814321E-7</v>
      </c>
      <c r="AX200" s="5">
        <f t="shared" si="321"/>
        <v>4.7735259324919573E-5</v>
      </c>
      <c r="AY200" s="5">
        <f t="shared" si="322"/>
        <v>6.9609369995281216E-5</v>
      </c>
      <c r="AZ200" s="5">
        <f t="shared" si="323"/>
        <v>5.0753514903504959E-5</v>
      </c>
      <c r="BA200" s="5">
        <f t="shared" si="324"/>
        <v>2.4670235010362542E-5</v>
      </c>
      <c r="BB200" s="5">
        <f t="shared" si="325"/>
        <v>8.9937686575548916E-6</v>
      </c>
      <c r="BC200" s="5">
        <f t="shared" si="326"/>
        <v>2.6230110781398039E-6</v>
      </c>
      <c r="BD200" s="5">
        <f t="shared" si="327"/>
        <v>1.3470227617672791E-3</v>
      </c>
      <c r="BE200" s="5">
        <f t="shared" si="328"/>
        <v>1.1257641384925816E-3</v>
      </c>
      <c r="BF200" s="5">
        <f t="shared" si="329"/>
        <v>4.7042445439199625E-4</v>
      </c>
      <c r="BG200" s="5">
        <f t="shared" si="330"/>
        <v>1.3105123280164824E-4</v>
      </c>
      <c r="BH200" s="5">
        <f t="shared" si="331"/>
        <v>2.7381270454512749E-5</v>
      </c>
      <c r="BI200" s="5">
        <f t="shared" si="332"/>
        <v>4.5767381545379488E-6</v>
      </c>
      <c r="BJ200" s="8">
        <f t="shared" si="333"/>
        <v>0.21537688123562979</v>
      </c>
      <c r="BK200" s="8">
        <f t="shared" si="334"/>
        <v>0.26678705676750514</v>
      </c>
      <c r="BL200" s="8">
        <f t="shared" si="335"/>
        <v>0.46496221678359434</v>
      </c>
      <c r="BM200" s="8">
        <f t="shared" si="336"/>
        <v>0.40154943764669204</v>
      </c>
      <c r="BN200" s="8">
        <f t="shared" si="337"/>
        <v>0.59763572931014108</v>
      </c>
    </row>
    <row r="201" spans="1:66" x14ac:dyDescent="0.25">
      <c r="A201" t="s">
        <v>184</v>
      </c>
      <c r="B201" t="s">
        <v>268</v>
      </c>
      <c r="C201" t="s">
        <v>190</v>
      </c>
      <c r="D201" s="7" t="s">
        <v>495</v>
      </c>
      <c r="E201">
        <f>VLOOKUP(A201,home!$A$2:$E$405,3,FALSE)</f>
        <v>1.5952</v>
      </c>
      <c r="F201">
        <f>VLOOKUP(B201,home!$B$2:$E$405,3,FALSE)</f>
        <v>1.8806</v>
      </c>
      <c r="G201">
        <f>VLOOKUP(C201,away!$B$2:$E$405,4,FALSE)</f>
        <v>0.78359999999999996</v>
      </c>
      <c r="H201">
        <f>VLOOKUP(A201,away!$A$2:$E$405,3,FALSE)</f>
        <v>1.1429</v>
      </c>
      <c r="I201">
        <f>VLOOKUP(C201,away!$B$2:$E$405,3,FALSE)</f>
        <v>0</v>
      </c>
      <c r="J201">
        <f>VLOOKUP(B201,home!$B$2:$E$405,4,FALSE)</f>
        <v>0.21870000000000001</v>
      </c>
      <c r="K201" s="3">
        <f t="shared" si="282"/>
        <v>2.3507475928320001</v>
      </c>
      <c r="L201" s="3">
        <f t="shared" si="283"/>
        <v>0</v>
      </c>
      <c r="M201" s="5">
        <f t="shared" si="284"/>
        <v>9.529789155751936E-2</v>
      </c>
      <c r="N201" s="5">
        <f t="shared" si="285"/>
        <v>0.22402128918080361</v>
      </c>
      <c r="O201" s="5">
        <f t="shared" si="286"/>
        <v>0</v>
      </c>
      <c r="P201" s="5">
        <f t="shared" si="287"/>
        <v>0</v>
      </c>
      <c r="Q201" s="5">
        <f t="shared" si="288"/>
        <v>0.26330875314244778</v>
      </c>
      <c r="R201" s="5">
        <f t="shared" si="289"/>
        <v>0</v>
      </c>
      <c r="S201" s="5">
        <f t="shared" si="290"/>
        <v>0</v>
      </c>
      <c r="T201" s="5">
        <f t="shared" si="291"/>
        <v>0</v>
      </c>
      <c r="U201" s="5">
        <f t="shared" si="292"/>
        <v>0</v>
      </c>
      <c r="V201" s="5">
        <f t="shared" si="293"/>
        <v>0</v>
      </c>
      <c r="W201" s="5">
        <f t="shared" si="294"/>
        <v>0.20632413920706813</v>
      </c>
      <c r="X201" s="5">
        <f t="shared" si="295"/>
        <v>0</v>
      </c>
      <c r="Y201" s="5">
        <f t="shared" si="296"/>
        <v>0</v>
      </c>
      <c r="Z201" s="5">
        <f t="shared" si="297"/>
        <v>0</v>
      </c>
      <c r="AA201" s="5">
        <f t="shared" si="298"/>
        <v>0</v>
      </c>
      <c r="AB201" s="5">
        <f t="shared" si="299"/>
        <v>0</v>
      </c>
      <c r="AC201" s="5">
        <f t="shared" si="300"/>
        <v>0</v>
      </c>
      <c r="AD201" s="5">
        <f t="shared" si="301"/>
        <v>0.12125399339603753</v>
      </c>
      <c r="AE201" s="5">
        <f t="shared" si="302"/>
        <v>0</v>
      </c>
      <c r="AF201" s="5">
        <f t="shared" si="303"/>
        <v>0</v>
      </c>
      <c r="AG201" s="5">
        <f t="shared" si="304"/>
        <v>0</v>
      </c>
      <c r="AH201" s="5">
        <f t="shared" si="305"/>
        <v>0</v>
      </c>
      <c r="AI201" s="5">
        <f t="shared" si="306"/>
        <v>0</v>
      </c>
      <c r="AJ201" s="5">
        <f t="shared" si="307"/>
        <v>0</v>
      </c>
      <c r="AK201" s="5">
        <f t="shared" si="308"/>
        <v>0</v>
      </c>
      <c r="AL201" s="5">
        <f t="shared" si="309"/>
        <v>0</v>
      </c>
      <c r="AM201" s="5">
        <f t="shared" si="310"/>
        <v>5.7007506619400475E-2</v>
      </c>
      <c r="AN201" s="5">
        <f t="shared" si="311"/>
        <v>0</v>
      </c>
      <c r="AO201" s="5">
        <f t="shared" si="312"/>
        <v>0</v>
      </c>
      <c r="AP201" s="5">
        <f t="shared" si="313"/>
        <v>0</v>
      </c>
      <c r="AQ201" s="5">
        <f t="shared" si="314"/>
        <v>0</v>
      </c>
      <c r="AR201" s="5">
        <f t="shared" si="315"/>
        <v>0</v>
      </c>
      <c r="AS201" s="5">
        <f t="shared" si="316"/>
        <v>0</v>
      </c>
      <c r="AT201" s="5">
        <f t="shared" si="317"/>
        <v>0</v>
      </c>
      <c r="AU201" s="5">
        <f t="shared" si="318"/>
        <v>0</v>
      </c>
      <c r="AV201" s="5">
        <f t="shared" si="319"/>
        <v>0</v>
      </c>
      <c r="AW201" s="5">
        <f t="shared" si="320"/>
        <v>0</v>
      </c>
      <c r="AX201" s="5">
        <f t="shared" si="321"/>
        <v>2.2335043159818345E-2</v>
      </c>
      <c r="AY201" s="5">
        <f t="shared" si="322"/>
        <v>0</v>
      </c>
      <c r="AZ201" s="5">
        <f t="shared" si="323"/>
        <v>0</v>
      </c>
      <c r="BA201" s="5">
        <f t="shared" si="324"/>
        <v>0</v>
      </c>
      <c r="BB201" s="5">
        <f t="shared" si="325"/>
        <v>0</v>
      </c>
      <c r="BC201" s="5">
        <f t="shared" si="326"/>
        <v>0</v>
      </c>
      <c r="BD201" s="5">
        <f t="shared" si="327"/>
        <v>0</v>
      </c>
      <c r="BE201" s="5">
        <f t="shared" si="328"/>
        <v>0</v>
      </c>
      <c r="BF201" s="5">
        <f t="shared" si="329"/>
        <v>0</v>
      </c>
      <c r="BG201" s="5">
        <f t="shared" si="330"/>
        <v>0</v>
      </c>
      <c r="BH201" s="5">
        <f t="shared" si="331"/>
        <v>0</v>
      </c>
      <c r="BI201" s="5">
        <f t="shared" si="332"/>
        <v>0</v>
      </c>
      <c r="BJ201" s="8">
        <f t="shared" si="333"/>
        <v>0.89425072470557587</v>
      </c>
      <c r="BK201" s="8">
        <f t="shared" si="334"/>
        <v>9.529789155751936E-2</v>
      </c>
      <c r="BL201" s="8">
        <f t="shared" si="335"/>
        <v>0</v>
      </c>
      <c r="BM201" s="8">
        <f t="shared" si="336"/>
        <v>0.40692068238232443</v>
      </c>
      <c r="BN201" s="8">
        <f t="shared" si="337"/>
        <v>0.58262793388077072</v>
      </c>
    </row>
    <row r="202" spans="1:66" x14ac:dyDescent="0.25">
      <c r="A202" t="s">
        <v>184</v>
      </c>
      <c r="B202" t="s">
        <v>191</v>
      </c>
      <c r="C202" t="s">
        <v>185</v>
      </c>
      <c r="D202" s="7" t="s">
        <v>495</v>
      </c>
      <c r="E202">
        <f>VLOOKUP(A202,home!$A$2:$E$405,3,FALSE)</f>
        <v>1.5952</v>
      </c>
      <c r="F202">
        <f>VLOOKUP(B202,home!$B$2:$E$405,3,FALSE)</f>
        <v>0.62690000000000001</v>
      </c>
      <c r="G202">
        <f>VLOOKUP(C202,away!$B$2:$E$405,4,FALSE)</f>
        <v>0.47020000000000001</v>
      </c>
      <c r="H202">
        <f>VLOOKUP(A202,away!$A$2:$E$405,3,FALSE)</f>
        <v>1.1429</v>
      </c>
      <c r="I202">
        <f>VLOOKUP(C202,away!$B$2:$E$405,3,FALSE)</f>
        <v>3.7185999999999999</v>
      </c>
      <c r="J202">
        <f>VLOOKUP(B202,home!$B$2:$E$405,4,FALSE)</f>
        <v>1.1666000000000001</v>
      </c>
      <c r="K202" s="3">
        <f t="shared" si="282"/>
        <v>0.47021451977599998</v>
      </c>
      <c r="L202" s="3">
        <f t="shared" si="283"/>
        <v>4.9580359308039998</v>
      </c>
      <c r="M202" s="5">
        <f t="shared" si="284"/>
        <v>4.3907709574616928E-3</v>
      </c>
      <c r="N202" s="5">
        <f t="shared" si="285"/>
        <v>2.0646042572092576E-3</v>
      </c>
      <c r="O202" s="5">
        <f t="shared" si="286"/>
        <v>2.1769600171025749E-2</v>
      </c>
      <c r="P202" s="5">
        <f t="shared" si="287"/>
        <v>1.0236382090134402E-2</v>
      </c>
      <c r="Q202" s="5">
        <f t="shared" si="288"/>
        <v>4.854034496655681E-4</v>
      </c>
      <c r="R202" s="5">
        <f t="shared" si="289"/>
        <v>5.3967229923591285E-2</v>
      </c>
      <c r="S202" s="5">
        <f t="shared" si="290"/>
        <v>5.9661229947075029E-3</v>
      </c>
      <c r="T202" s="5">
        <f t="shared" si="291"/>
        <v>2.4066477443780974E-3</v>
      </c>
      <c r="U202" s="5">
        <f t="shared" si="292"/>
        <v>2.5376175102162456E-2</v>
      </c>
      <c r="V202" s="5">
        <f t="shared" si="293"/>
        <v>1.5454515634986548E-3</v>
      </c>
      <c r="W202" s="5">
        <f t="shared" si="294"/>
        <v>7.6081249994036301E-5</v>
      </c>
      <c r="X202" s="5">
        <f t="shared" si="295"/>
        <v>3.7721357113091355E-4</v>
      </c>
      <c r="Y202" s="5">
        <f t="shared" si="296"/>
        <v>9.3511921962697989E-4</v>
      </c>
      <c r="Z202" s="5">
        <f t="shared" si="297"/>
        <v>8.9190488349042155E-2</v>
      </c>
      <c r="AA202" s="5">
        <f t="shared" si="298"/>
        <v>4.193866264763179E-2</v>
      </c>
      <c r="AB202" s="5">
        <f t="shared" si="299"/>
        <v>9.8600840584519237E-3</v>
      </c>
      <c r="AC202" s="5">
        <f t="shared" si="300"/>
        <v>2.2518586227555823E-4</v>
      </c>
      <c r="AD202" s="5">
        <f t="shared" si="301"/>
        <v>8.9436271074758932E-6</v>
      </c>
      <c r="AE202" s="5">
        <f t="shared" si="302"/>
        <v>4.4342824550578128E-5</v>
      </c>
      <c r="AF202" s="5">
        <f t="shared" si="303"/>
        <v>1.0992665869755203E-4</v>
      </c>
      <c r="AG202" s="5">
        <f t="shared" si="304"/>
        <v>1.8167344119189707E-4</v>
      </c>
      <c r="AH202" s="5">
        <f t="shared" si="305"/>
        <v>0.11055241148012662</v>
      </c>
      <c r="AI202" s="5">
        <f t="shared" si="306"/>
        <v>5.1983349074206493E-2</v>
      </c>
      <c r="AJ202" s="5">
        <f t="shared" si="307"/>
        <v>1.222166276063809E-2</v>
      </c>
      <c r="AK202" s="5">
        <f t="shared" si="308"/>
        <v>1.9156010952858873E-3</v>
      </c>
      <c r="AL202" s="5">
        <f t="shared" si="309"/>
        <v>2.099939668801645E-5</v>
      </c>
      <c r="AM202" s="5">
        <f t="shared" si="310"/>
        <v>8.4108466507947905E-7</v>
      </c>
      <c r="AN202" s="5">
        <f t="shared" si="311"/>
        <v>4.1701279903123046E-6</v>
      </c>
      <c r="AO202" s="5">
        <f t="shared" si="312"/>
        <v>1.0337822206009941E-5</v>
      </c>
      <c r="AP202" s="5">
        <f t="shared" si="313"/>
        <v>1.7085097981220258E-5</v>
      </c>
      <c r="AQ202" s="5">
        <f t="shared" si="314"/>
        <v>2.1177132418049227E-5</v>
      </c>
      <c r="AR202" s="5">
        <f t="shared" si="315"/>
        <v>0.10962456567109927</v>
      </c>
      <c r="AS202" s="5">
        <f t="shared" si="316"/>
        <v>5.1547062502688527E-2</v>
      </c>
      <c r="AT202" s="5">
        <f t="shared" si="317"/>
        <v>1.2119088620282568E-2</v>
      </c>
      <c r="AU202" s="5">
        <f t="shared" si="318"/>
        <v>1.8995238119029849E-3</v>
      </c>
      <c r="AV202" s="5">
        <f t="shared" si="319"/>
        <v>2.2329591925425972E-4</v>
      </c>
      <c r="AW202" s="5">
        <f t="shared" si="320"/>
        <v>1.3599095456468438E-6</v>
      </c>
      <c r="AX202" s="5">
        <f t="shared" si="321"/>
        <v>6.5915036980217473E-8</v>
      </c>
      <c r="AY202" s="5">
        <f t="shared" si="322"/>
        <v>3.2680912172819257E-7</v>
      </c>
      <c r="AZ202" s="5">
        <f t="shared" si="323"/>
        <v>8.1016568402143843E-7</v>
      </c>
      <c r="BA202" s="5">
        <f t="shared" si="324"/>
        <v>1.3389435237608978E-6</v>
      </c>
      <c r="BB202" s="5">
        <f t="shared" si="325"/>
        <v>1.6596325250309623E-6</v>
      </c>
      <c r="BC202" s="5">
        <f t="shared" si="326"/>
        <v>1.6457035382068957E-6</v>
      </c>
      <c r="BD202" s="5">
        <f t="shared" si="327"/>
        <v>9.0587089249348829E-2</v>
      </c>
      <c r="BE202" s="5">
        <f t="shared" si="328"/>
        <v>4.2595364669288219E-2</v>
      </c>
      <c r="BF202" s="5">
        <f t="shared" si="329"/>
        <v>1.0014479471326476E-2</v>
      </c>
      <c r="BG202" s="5">
        <f t="shared" si="330"/>
        <v>1.56965121847213E-3</v>
      </c>
      <c r="BH202" s="5">
        <f t="shared" si="331"/>
        <v>1.8451819847742143E-4</v>
      </c>
      <c r="BI202" s="5">
        <f t="shared" si="332"/>
        <v>1.7352627217398681E-5</v>
      </c>
      <c r="BJ202" s="8">
        <f t="shared" si="333"/>
        <v>6.7494144782427557E-3</v>
      </c>
      <c r="BK202" s="8">
        <f t="shared" si="334"/>
        <v>2.2385239673887558E-2</v>
      </c>
      <c r="BL202" s="8">
        <f t="shared" si="335"/>
        <v>0.64996676827247835</v>
      </c>
      <c r="BM202" s="8">
        <f t="shared" si="336"/>
        <v>0.67537895302498674</v>
      </c>
      <c r="BN202" s="8">
        <f t="shared" si="337"/>
        <v>9.2913990849087955E-2</v>
      </c>
    </row>
    <row r="203" spans="1:66" x14ac:dyDescent="0.25">
      <c r="A203" t="s">
        <v>31</v>
      </c>
      <c r="B203" t="s">
        <v>200</v>
      </c>
      <c r="C203" t="s">
        <v>202</v>
      </c>
      <c r="D203" s="7" t="s">
        <v>495</v>
      </c>
      <c r="E203">
        <f>VLOOKUP(A203,home!$A$2:$E$405,3,FALSE)</f>
        <v>1.5143</v>
      </c>
      <c r="F203">
        <f>VLOOKUP(B203,home!$B$2:$E$405,3,FALSE)</f>
        <v>0.22009999999999999</v>
      </c>
      <c r="G203">
        <f>VLOOKUP(C203,away!$B$2:$E$405,4,FALSE)</f>
        <v>0.99060000000000004</v>
      </c>
      <c r="H203">
        <f>VLOOKUP(A203,away!$A$2:$E$405,3,FALSE)</f>
        <v>1.3714</v>
      </c>
      <c r="I203">
        <f>VLOOKUP(C203,away!$B$2:$E$405,3,FALSE)</f>
        <v>1.0938000000000001</v>
      </c>
      <c r="J203">
        <f>VLOOKUP(B203,home!$B$2:$E$405,4,FALSE)</f>
        <v>0.97219999999999995</v>
      </c>
      <c r="K203" s="3">
        <f t="shared" si="282"/>
        <v>0.33016443415800001</v>
      </c>
      <c r="L203" s="3">
        <f t="shared" si="283"/>
        <v>1.458336282504</v>
      </c>
      <c r="M203" s="5">
        <f t="shared" si="284"/>
        <v>0.1672106780121006</v>
      </c>
      <c r="N203" s="5">
        <f t="shared" si="285"/>
        <v>5.5207018891040717E-2</v>
      </c>
      <c r="O203" s="5">
        <f t="shared" si="286"/>
        <v>0.24384939856714011</v>
      </c>
      <c r="P203" s="5">
        <f t="shared" si="287"/>
        <v>8.0510398697688404E-2</v>
      </c>
      <c r="Q203" s="5">
        <f t="shared" si="288"/>
        <v>9.1136970768552362E-3</v>
      </c>
      <c r="R203" s="5">
        <f t="shared" si="289"/>
        <v>0.17780721269861971</v>
      </c>
      <c r="S203" s="5">
        <f t="shared" si="290"/>
        <v>9.6912535364393274E-3</v>
      </c>
      <c r="T203" s="5">
        <f t="shared" si="291"/>
        <v>1.3290835114928637E-2</v>
      </c>
      <c r="U203" s="5">
        <f t="shared" si="292"/>
        <v>5.8705617769850914E-2</v>
      </c>
      <c r="V203" s="5">
        <f t="shared" si="293"/>
        <v>5.1847212907635645E-4</v>
      </c>
      <c r="W203" s="5">
        <f t="shared" si="294"/>
        <v>1.0030062128224429E-3</v>
      </c>
      <c r="X203" s="5">
        <f t="shared" si="295"/>
        <v>1.462720351735897E-3</v>
      </c>
      <c r="Y203" s="5">
        <f t="shared" si="296"/>
        <v>1.066569080046736E-3</v>
      </c>
      <c r="Z203" s="5">
        <f t="shared" si="297"/>
        <v>8.6434236523101088E-2</v>
      </c>
      <c r="AA203" s="5">
        <f t="shared" si="298"/>
        <v>2.8537510793528401E-2</v>
      </c>
      <c r="AB203" s="5">
        <f t="shared" si="299"/>
        <v>4.7110355517115607E-3</v>
      </c>
      <c r="AC203" s="5">
        <f t="shared" si="300"/>
        <v>1.5602471655008483E-5</v>
      </c>
      <c r="AD203" s="5">
        <f t="shared" si="301"/>
        <v>8.2789244678370063E-5</v>
      </c>
      <c r="AE203" s="5">
        <f t="shared" si="302"/>
        <v>1.2073455931556825E-4</v>
      </c>
      <c r="AF203" s="5">
        <f t="shared" si="303"/>
        <v>8.8035794201012267E-5</v>
      </c>
      <c r="AG203" s="5">
        <f t="shared" si="304"/>
        <v>4.2795264280797177E-5</v>
      </c>
      <c r="AH203" s="5">
        <f t="shared" si="305"/>
        <v>3.1512545793042655E-2</v>
      </c>
      <c r="AI203" s="5">
        <f t="shared" si="306"/>
        <v>1.040432185063799E-2</v>
      </c>
      <c r="AJ203" s="5">
        <f t="shared" si="307"/>
        <v>1.7175685183068036E-3</v>
      </c>
      <c r="AK203" s="5">
        <f t="shared" si="308"/>
        <v>1.8902667932478681E-4</v>
      </c>
      <c r="AL203" s="5">
        <f t="shared" si="309"/>
        <v>3.0049784584288597E-7</v>
      </c>
      <c r="AM203" s="5">
        <f t="shared" si="310"/>
        <v>5.4668128247204547E-6</v>
      </c>
      <c r="AN203" s="5">
        <f t="shared" si="311"/>
        <v>7.9724514919480194E-6</v>
      </c>
      <c r="AO203" s="5">
        <f t="shared" si="312"/>
        <v>5.8132576356054732E-6</v>
      </c>
      <c r="AP203" s="5">
        <f t="shared" si="313"/>
        <v>2.8258948431822946E-6</v>
      </c>
      <c r="AQ203" s="5">
        <f t="shared" si="314"/>
        <v>1.0302762450884222E-6</v>
      </c>
      <c r="AR203" s="5">
        <f t="shared" si="315"/>
        <v>9.1911777768125796E-3</v>
      </c>
      <c r="AS203" s="5">
        <f t="shared" si="316"/>
        <v>3.0346000099269093E-3</v>
      </c>
      <c r="AT203" s="5">
        <f t="shared" si="317"/>
        <v>5.0095849758668954E-4</v>
      </c>
      <c r="AU203" s="5">
        <f t="shared" si="318"/>
        <v>5.5132892964117065E-5</v>
      </c>
      <c r="AV203" s="5">
        <f t="shared" si="319"/>
        <v>4.5507301022478211E-6</v>
      </c>
      <c r="AW203" s="5">
        <f t="shared" si="320"/>
        <v>4.019081673263663E-9</v>
      </c>
      <c r="AX203" s="5">
        <f t="shared" si="321"/>
        <v>3.0082452715358764E-7</v>
      </c>
      <c r="AY203" s="5">
        <f t="shared" si="322"/>
        <v>4.3870332261518654E-7</v>
      </c>
      <c r="AZ203" s="5">
        <f t="shared" si="323"/>
        <v>3.1988848631239216E-7</v>
      </c>
      <c r="BA203" s="5">
        <f t="shared" si="324"/>
        <v>1.5550166198154866E-7</v>
      </c>
      <c r="BB203" s="5">
        <f t="shared" si="325"/>
        <v>5.669342891434129E-8</v>
      </c>
      <c r="BC203" s="5">
        <f t="shared" si="326"/>
        <v>1.6535616873069053E-8</v>
      </c>
      <c r="BD203" s="5">
        <f t="shared" si="327"/>
        <v>2.2339713384783764E-3</v>
      </c>
      <c r="BE203" s="5">
        <f t="shared" si="328"/>
        <v>7.3757788289390285E-4</v>
      </c>
      <c r="BF203" s="5">
        <f t="shared" si="329"/>
        <v>1.217609921765605E-4</v>
      </c>
      <c r="BG203" s="5">
        <f t="shared" si="330"/>
        <v>1.3400383028163589E-5</v>
      </c>
      <c r="BH203" s="5">
        <f t="shared" si="331"/>
        <v>1.1060824699985243E-6</v>
      </c>
      <c r="BI203" s="5">
        <f t="shared" si="332"/>
        <v>7.3037818567829179E-8</v>
      </c>
      <c r="BJ203" s="8">
        <f t="shared" si="333"/>
        <v>8.1502598429989803E-2</v>
      </c>
      <c r="BK203" s="8">
        <f t="shared" si="334"/>
        <v>0.25794714404812813</v>
      </c>
      <c r="BL203" s="8">
        <f t="shared" si="335"/>
        <v>0.57332854784642096</v>
      </c>
      <c r="BM203" s="8">
        <f t="shared" si="336"/>
        <v>0.26551368821995441</v>
      </c>
      <c r="BN203" s="8">
        <f t="shared" si="337"/>
        <v>0.73369840394344488</v>
      </c>
    </row>
    <row r="204" spans="1:66" x14ac:dyDescent="0.25">
      <c r="A204" t="s">
        <v>31</v>
      </c>
      <c r="B204" t="s">
        <v>32</v>
      </c>
      <c r="C204" t="s">
        <v>308</v>
      </c>
      <c r="D204" s="7" t="s">
        <v>495</v>
      </c>
      <c r="E204">
        <f>VLOOKUP(A204,home!$A$2:$E$405,3,FALSE)</f>
        <v>1.5143</v>
      </c>
      <c r="F204">
        <f>VLOOKUP(B204,home!$B$2:$E$405,3,FALSE)</f>
        <v>0.49530000000000002</v>
      </c>
      <c r="G204">
        <f>VLOOKUP(C204,away!$B$2:$E$405,4,FALSE)</f>
        <v>1.4858</v>
      </c>
      <c r="H204">
        <f>VLOOKUP(A204,away!$A$2:$E$405,3,FALSE)</f>
        <v>1.3714</v>
      </c>
      <c r="I204">
        <f>VLOOKUP(C204,away!$B$2:$E$405,3,FALSE)</f>
        <v>0.72919999999999996</v>
      </c>
      <c r="J204">
        <f>VLOOKUP(B204,home!$B$2:$E$405,4,FALSE)</f>
        <v>0.72919999999999996</v>
      </c>
      <c r="K204" s="3">
        <f t="shared" si="282"/>
        <v>1.114398719382</v>
      </c>
      <c r="L204" s="3">
        <f t="shared" si="283"/>
        <v>0.72921814249599992</v>
      </c>
      <c r="M204" s="5">
        <f t="shared" si="284"/>
        <v>0.15824404296176037</v>
      </c>
      <c r="N204" s="5">
        <f t="shared" si="285"/>
        <v>0.17634695882641593</v>
      </c>
      <c r="O204" s="5">
        <f t="shared" si="286"/>
        <v>0.11539442706963211</v>
      </c>
      <c r="P204" s="5">
        <f t="shared" si="287"/>
        <v>0.12859540175021761</v>
      </c>
      <c r="Q204" s="5">
        <f t="shared" si="288"/>
        <v>9.8260412541534115E-2</v>
      </c>
      <c r="R204" s="5">
        <f t="shared" si="289"/>
        <v>4.2073854881053613E-2</v>
      </c>
      <c r="S204" s="5">
        <f t="shared" si="290"/>
        <v>2.6125434237192699E-2</v>
      </c>
      <c r="T204" s="5">
        <f t="shared" si="291"/>
        <v>7.1653275514428169E-2</v>
      </c>
      <c r="U204" s="5">
        <f t="shared" si="292"/>
        <v>4.6887049998910253E-2</v>
      </c>
      <c r="V204" s="5">
        <f t="shared" si="293"/>
        <v>2.3589518574186185E-3</v>
      </c>
      <c r="W204" s="5">
        <f t="shared" si="294"/>
        <v>3.6500425967410877E-2</v>
      </c>
      <c r="X204" s="5">
        <f t="shared" si="295"/>
        <v>2.6616772824268123E-2</v>
      </c>
      <c r="Y204" s="5">
        <f t="shared" si="296"/>
        <v>9.7047168190754016E-3</v>
      </c>
      <c r="Z204" s="5">
        <f t="shared" si="297"/>
        <v>1.0227006101336061E-2</v>
      </c>
      <c r="AA204" s="5">
        <f t="shared" si="298"/>
        <v>1.1396962502440808E-2</v>
      </c>
      <c r="AB204" s="5">
        <f t="shared" si="299"/>
        <v>6.3503802087823561E-3</v>
      </c>
      <c r="AC204" s="5">
        <f t="shared" si="300"/>
        <v>1.1981113006552239E-4</v>
      </c>
      <c r="AD204" s="5">
        <f t="shared" si="301"/>
        <v>1.0169006988745049E-2</v>
      </c>
      <c r="AE204" s="5">
        <f t="shared" si="302"/>
        <v>7.4154243873615069E-3</v>
      </c>
      <c r="AF204" s="5">
        <f t="shared" si="303"/>
        <v>2.7037309987856472E-3</v>
      </c>
      <c r="AG204" s="5">
        <f t="shared" si="304"/>
        <v>6.5720323224777492E-4</v>
      </c>
      <c r="AH204" s="5">
        <f t="shared" si="305"/>
        <v>1.8644295981278848E-3</v>
      </c>
      <c r="AI204" s="5">
        <f t="shared" si="306"/>
        <v>2.0777179565316115E-3</v>
      </c>
      <c r="AJ204" s="5">
        <f t="shared" si="307"/>
        <v>1.1577031149979072E-3</v>
      </c>
      <c r="AK204" s="5">
        <f t="shared" si="308"/>
        <v>4.3004762292607338E-4</v>
      </c>
      <c r="AL204" s="5">
        <f t="shared" si="309"/>
        <v>3.8945315391484433E-6</v>
      </c>
      <c r="AM204" s="5">
        <f t="shared" si="310"/>
        <v>2.2664656731288175E-3</v>
      </c>
      <c r="AN204" s="5">
        <f t="shared" si="311"/>
        <v>1.6527478881899424E-3</v>
      </c>
      <c r="AO204" s="5">
        <f t="shared" si="312"/>
        <v>6.026068725200279E-4</v>
      </c>
      <c r="AP204" s="5">
        <f t="shared" si="313"/>
        <v>1.4647728807812624E-4</v>
      </c>
      <c r="AQ204" s="5">
        <f t="shared" si="314"/>
        <v>2.6703473982545668E-5</v>
      </c>
      <c r="AR204" s="5">
        <f t="shared" si="315"/>
        <v>2.7191517767227599E-4</v>
      </c>
      <c r="AS204" s="5">
        <f t="shared" si="316"/>
        <v>3.0302192577851331E-4</v>
      </c>
      <c r="AT204" s="5">
        <f t="shared" si="317"/>
        <v>1.688436230161214E-4</v>
      </c>
      <c r="AU204" s="5">
        <f t="shared" si="318"/>
        <v>6.2719705754994288E-5</v>
      </c>
      <c r="AV204" s="5">
        <f t="shared" si="319"/>
        <v>1.7473689943345379E-5</v>
      </c>
      <c r="AW204" s="5">
        <f t="shared" si="320"/>
        <v>8.7912533095534002E-8</v>
      </c>
      <c r="AX204" s="5">
        <f t="shared" si="321"/>
        <v>4.2095774060966926E-4</v>
      </c>
      <c r="AY204" s="5">
        <f t="shared" si="322"/>
        <v>3.0697002167669597E-4</v>
      </c>
      <c r="AZ204" s="5">
        <f t="shared" si="323"/>
        <v>1.119240545045185E-4</v>
      </c>
      <c r="BA204" s="5">
        <f t="shared" si="324"/>
        <v>2.7205683708802018E-5</v>
      </c>
      <c r="BB204" s="5">
        <f t="shared" si="325"/>
        <v>4.9597195348665724E-6</v>
      </c>
      <c r="BC204" s="5">
        <f t="shared" si="326"/>
        <v>7.2334349330330538E-7</v>
      </c>
      <c r="BD204" s="5">
        <f t="shared" si="327"/>
        <v>3.3047580129774471E-5</v>
      </c>
      <c r="BE204" s="5">
        <f t="shared" si="328"/>
        <v>3.6828180975294694E-5</v>
      </c>
      <c r="BF204" s="5">
        <f t="shared" si="329"/>
        <v>2.0520638858018479E-5</v>
      </c>
      <c r="BG204" s="5">
        <f t="shared" si="330"/>
        <v>7.6227245547587668E-6</v>
      </c>
      <c r="BH204" s="5">
        <f t="shared" si="331"/>
        <v>2.1236886205062245E-6</v>
      </c>
      <c r="BI204" s="5">
        <f t="shared" si="332"/>
        <v>4.7332717581165242E-7</v>
      </c>
      <c r="BJ204" s="8">
        <f t="shared" si="333"/>
        <v>0.44559566985969984</v>
      </c>
      <c r="BK204" s="8">
        <f t="shared" si="334"/>
        <v>0.31575450648987069</v>
      </c>
      <c r="BL204" s="8">
        <f t="shared" si="335"/>
        <v>0.2285571632158821</v>
      </c>
      <c r="BM204" s="8">
        <f t="shared" si="336"/>
        <v>0.28091236552703119</v>
      </c>
      <c r="BN204" s="8">
        <f t="shared" si="337"/>
        <v>0.71891509803061371</v>
      </c>
    </row>
    <row r="205" spans="1:66" x14ac:dyDescent="0.25">
      <c r="A205" t="s">
        <v>31</v>
      </c>
      <c r="B205" t="s">
        <v>341</v>
      </c>
      <c r="C205" t="s">
        <v>187</v>
      </c>
      <c r="D205" s="7" t="s">
        <v>495</v>
      </c>
      <c r="E205">
        <f>VLOOKUP(A205,home!$A$2:$E$405,3,FALSE)</f>
        <v>1.5143</v>
      </c>
      <c r="F205">
        <f>VLOOKUP(B205,home!$B$2:$E$405,3,FALSE)</f>
        <v>1.4858</v>
      </c>
      <c r="G205">
        <f>VLOOKUP(C205,away!$B$2:$E$405,4,FALSE)</f>
        <v>1.1006</v>
      </c>
      <c r="H205">
        <f>VLOOKUP(A205,away!$A$2:$E$405,3,FALSE)</f>
        <v>1.3714</v>
      </c>
      <c r="I205">
        <f>VLOOKUP(C205,away!$B$2:$E$405,3,FALSE)</f>
        <v>1.2153</v>
      </c>
      <c r="J205">
        <f>VLOOKUP(B205,home!$B$2:$E$405,4,FALSE)</f>
        <v>0.91149999999999998</v>
      </c>
      <c r="K205" s="3">
        <f t="shared" si="282"/>
        <v>2.4762916021640002</v>
      </c>
      <c r="L205" s="3">
        <f t="shared" si="283"/>
        <v>1.51916279583</v>
      </c>
      <c r="M205" s="5">
        <f t="shared" si="284"/>
        <v>1.8399084004067812E-2</v>
      </c>
      <c r="N205" s="5">
        <f t="shared" si="285"/>
        <v>4.5561497206783111E-2</v>
      </c>
      <c r="O205" s="5">
        <f t="shared" si="286"/>
        <v>2.7951203896330691E-2</v>
      </c>
      <c r="P205" s="5">
        <f t="shared" si="287"/>
        <v>6.9215331478857375E-2</v>
      </c>
      <c r="Q205" s="5">
        <f t="shared" si="288"/>
        <v>5.6411776457587791E-2</v>
      </c>
      <c r="R205" s="5">
        <f t="shared" si="289"/>
        <v>2.1231214528982061E-2</v>
      </c>
      <c r="S205" s="5">
        <f t="shared" si="290"/>
        <v>6.5095117108396883E-2</v>
      </c>
      <c r="T205" s="5">
        <f t="shared" si="291"/>
        <v>8.5698672041046045E-2</v>
      </c>
      <c r="U205" s="5">
        <f t="shared" si="292"/>
        <v>5.257467824186058E-2</v>
      </c>
      <c r="V205" s="5">
        <f t="shared" si="293"/>
        <v>2.7208963876900982E-2</v>
      </c>
      <c r="W205" s="5">
        <f t="shared" si="294"/>
        <v>4.6564002768359168E-2</v>
      </c>
      <c r="X205" s="5">
        <f t="shared" si="295"/>
        <v>7.0738300630616383E-2</v>
      </c>
      <c r="Y205" s="5">
        <f t="shared" si="296"/>
        <v>5.3731497279135114E-2</v>
      </c>
      <c r="Z205" s="5">
        <f t="shared" si="297"/>
        <v>1.0751223740904968E-2</v>
      </c>
      <c r="AA205" s="5">
        <f t="shared" si="298"/>
        <v>2.6623165062589198E-2</v>
      </c>
      <c r="AB205" s="5">
        <f t="shared" si="299"/>
        <v>3.2963360033757827E-2</v>
      </c>
      <c r="AC205" s="5">
        <f t="shared" si="300"/>
        <v>6.3973206951484264E-3</v>
      </c>
      <c r="AD205" s="5">
        <f t="shared" si="301"/>
        <v>2.8826512254607264E-2</v>
      </c>
      <c r="AE205" s="5">
        <f t="shared" si="302"/>
        <v>4.3792164950736935E-2</v>
      </c>
      <c r="AF205" s="5">
        <f t="shared" si="303"/>
        <v>3.3263713871005025E-2</v>
      </c>
      <c r="AG205" s="5">
        <f t="shared" si="304"/>
        <v>1.6844332187988382E-2</v>
      </c>
      <c r="AH205" s="5">
        <f t="shared" si="305"/>
        <v>4.0832147792067676E-3</v>
      </c>
      <c r="AI205" s="5">
        <f t="shared" si="306"/>
        <v>1.0111230467581651E-2</v>
      </c>
      <c r="AJ205" s="5">
        <f t="shared" si="307"/>
        <v>1.2519177547208611E-2</v>
      </c>
      <c r="AK205" s="5">
        <f t="shared" si="308"/>
        <v>1.0333711408717597E-2</v>
      </c>
      <c r="AL205" s="5">
        <f t="shared" si="309"/>
        <v>9.6264068883724057E-4</v>
      </c>
      <c r="AM205" s="5">
        <f t="shared" si="310"/>
        <v>1.4276570043152319E-2</v>
      </c>
      <c r="AN205" s="5">
        <f t="shared" si="311"/>
        <v>2.1688434061618102E-2</v>
      </c>
      <c r="AO205" s="5">
        <f t="shared" si="312"/>
        <v>1.6474131063111179E-2</v>
      </c>
      <c r="AP205" s="5">
        <f t="shared" si="313"/>
        <v>8.3422956682352774E-3</v>
      </c>
      <c r="AQ205" s="5">
        <f t="shared" si="314"/>
        <v>3.1683263027492015E-3</v>
      </c>
      <c r="AR205" s="5">
        <f t="shared" si="315"/>
        <v>1.2406135959908255E-3</v>
      </c>
      <c r="AS205" s="5">
        <f t="shared" si="316"/>
        <v>3.0721210292825626E-3</v>
      </c>
      <c r="AT205" s="5">
        <f t="shared" si="317"/>
        <v>3.8037337528219178E-3</v>
      </c>
      <c r="AU205" s="5">
        <f t="shared" si="318"/>
        <v>3.1397179829935574E-3</v>
      </c>
      <c r="AV205" s="5">
        <f t="shared" si="319"/>
        <v>1.9437143186125598E-3</v>
      </c>
      <c r="AW205" s="5">
        <f t="shared" si="320"/>
        <v>1.0059301255035652E-4</v>
      </c>
      <c r="AX205" s="5">
        <f t="shared" si="321"/>
        <v>5.8921584175940364E-3</v>
      </c>
      <c r="AY205" s="5">
        <f t="shared" si="322"/>
        <v>8.9511478551454245E-3</v>
      </c>
      <c r="AZ205" s="5">
        <f t="shared" si="323"/>
        <v>6.799125400755216E-3</v>
      </c>
      <c r="BA205" s="5">
        <f t="shared" si="324"/>
        <v>3.4429927843366878E-3</v>
      </c>
      <c r="BB205" s="5">
        <f t="shared" si="325"/>
        <v>1.3076166360688603E-3</v>
      </c>
      <c r="BC205" s="5">
        <f t="shared" si="326"/>
        <v>3.9729650894483772E-4</v>
      </c>
      <c r="BD205" s="5">
        <f t="shared" si="327"/>
        <v>3.1411566983835585E-4</v>
      </c>
      <c r="BE205" s="5">
        <f t="shared" si="328"/>
        <v>7.7784199532884022E-4</v>
      </c>
      <c r="BF205" s="5">
        <f t="shared" si="329"/>
        <v>9.6308180042164841E-4</v>
      </c>
      <c r="BG205" s="5">
        <f t="shared" si="330"/>
        <v>7.9495712486037128E-4</v>
      </c>
      <c r="BH205" s="5">
        <f t="shared" si="331"/>
        <v>4.9213641309304394E-4</v>
      </c>
      <c r="BI205" s="5">
        <f t="shared" si="332"/>
        <v>2.4373465337228358E-4</v>
      </c>
      <c r="BJ205" s="8">
        <f t="shared" si="333"/>
        <v>0.57217256438957631</v>
      </c>
      <c r="BK205" s="8">
        <f t="shared" si="334"/>
        <v>0.19622960570735415</v>
      </c>
      <c r="BL205" s="8">
        <f t="shared" si="335"/>
        <v>0.21517672430285095</v>
      </c>
      <c r="BM205" s="8">
        <f t="shared" si="336"/>
        <v>0.74670945572548242</v>
      </c>
      <c r="BN205" s="8">
        <f t="shared" si="337"/>
        <v>0.23877010757260886</v>
      </c>
    </row>
    <row r="206" spans="1:66" x14ac:dyDescent="0.25">
      <c r="A206" t="s">
        <v>31</v>
      </c>
      <c r="B206" t="s">
        <v>201</v>
      </c>
      <c r="C206" t="s">
        <v>197</v>
      </c>
      <c r="D206" s="7" t="s">
        <v>495</v>
      </c>
      <c r="E206">
        <f>VLOOKUP(A206,home!$A$2:$E$405,3,FALSE)</f>
        <v>1.5143</v>
      </c>
      <c r="F206">
        <f>VLOOKUP(B206,home!$B$2:$E$405,3,FALSE)</f>
        <v>0.82550000000000001</v>
      </c>
      <c r="G206">
        <f>VLOOKUP(C206,away!$B$2:$E$405,4,FALSE)</f>
        <v>0.66039999999999999</v>
      </c>
      <c r="H206">
        <f>VLOOKUP(A206,away!$A$2:$E$405,3,FALSE)</f>
        <v>1.3714</v>
      </c>
      <c r="I206">
        <f>VLOOKUP(C206,away!$B$2:$E$405,3,FALSE)</f>
        <v>0.48609999999999998</v>
      </c>
      <c r="J206">
        <f>VLOOKUP(B206,home!$B$2:$E$405,4,FALSE)</f>
        <v>1.0938000000000001</v>
      </c>
      <c r="K206" s="3">
        <f t="shared" si="282"/>
        <v>0.82553609086000002</v>
      </c>
      <c r="L206" s="3">
        <f t="shared" si="283"/>
        <v>0.72916814125200002</v>
      </c>
      <c r="M206" s="5">
        <f t="shared" si="284"/>
        <v>0.21125185491683401</v>
      </c>
      <c r="N206" s="5">
        <f t="shared" si="285"/>
        <v>0.17439603049496702</v>
      </c>
      <c r="O206" s="5">
        <f t="shared" si="286"/>
        <v>0.15403812238574505</v>
      </c>
      <c r="P206" s="5">
        <f t="shared" si="287"/>
        <v>0.12716402939774221</v>
      </c>
      <c r="Q206" s="5">
        <f t="shared" si="288"/>
        <v>7.1985108638158199E-2</v>
      </c>
      <c r="R206" s="5">
        <f t="shared" si="289"/>
        <v>5.6159845690980904E-2</v>
      </c>
      <c r="S206" s="5">
        <f t="shared" si="290"/>
        <v>1.9136743650175224E-2</v>
      </c>
      <c r="T206" s="5">
        <f t="shared" si="291"/>
        <v>5.2489247863509107E-2</v>
      </c>
      <c r="U206" s="5">
        <f t="shared" si="292"/>
        <v>4.6361979475033184E-2</v>
      </c>
      <c r="V206" s="5">
        <f t="shared" si="293"/>
        <v>1.2799390214248538E-3</v>
      </c>
      <c r="W206" s="5">
        <f t="shared" si="294"/>
        <v>1.9808768395092519E-2</v>
      </c>
      <c r="X206" s="5">
        <f t="shared" si="295"/>
        <v>1.4443922831140975E-2</v>
      </c>
      <c r="Y206" s="5">
        <f t="shared" si="296"/>
        <v>5.266024181585195E-3</v>
      </c>
      <c r="Z206" s="5">
        <f t="shared" si="297"/>
        <v>1.364999009849723E-2</v>
      </c>
      <c r="AA206" s="5">
        <f t="shared" si="298"/>
        <v>1.1268559466191107E-2</v>
      </c>
      <c r="AB206" s="5">
        <f t="shared" si="299"/>
        <v>4.6513012656714276E-3</v>
      </c>
      <c r="AC206" s="5">
        <f t="shared" si="300"/>
        <v>4.8154075206778644E-5</v>
      </c>
      <c r="AD206" s="5">
        <f t="shared" si="301"/>
        <v>4.088213306408948E-3</v>
      </c>
      <c r="AE206" s="5">
        <f t="shared" si="302"/>
        <v>2.9809948976759061E-3</v>
      </c>
      <c r="AF206" s="5">
        <f t="shared" si="303"/>
        <v>1.0868232543100181E-3</v>
      </c>
      <c r="AG206" s="5">
        <f t="shared" si="304"/>
        <v>2.6415896407156191E-4</v>
      </c>
      <c r="AH206" s="5">
        <f t="shared" si="305"/>
        <v>2.4882844770573566E-3</v>
      </c>
      <c r="AI206" s="5">
        <f t="shared" si="306"/>
        <v>2.0541686401375492E-3</v>
      </c>
      <c r="AJ206" s="5">
        <f t="shared" si="307"/>
        <v>8.478951745731773E-4</v>
      </c>
      <c r="AK206" s="5">
        <f t="shared" si="308"/>
        <v>2.3332268929206605E-4</v>
      </c>
      <c r="AL206" s="5">
        <f t="shared" si="309"/>
        <v>1.1594627157478149E-6</v>
      </c>
      <c r="AM206" s="5">
        <f t="shared" si="310"/>
        <v>6.749935263149359E-4</v>
      </c>
      <c r="AN206" s="5">
        <f t="shared" si="311"/>
        <v>4.9218377494019479E-4</v>
      </c>
      <c r="AO206" s="5">
        <f t="shared" si="312"/>
        <v>1.7944236416376724E-4</v>
      </c>
      <c r="AP206" s="5">
        <f t="shared" si="313"/>
        <v>4.3614551713052888E-5</v>
      </c>
      <c r="AQ206" s="5">
        <f t="shared" si="314"/>
        <v>7.9505854010364991E-6</v>
      </c>
      <c r="AR206" s="5">
        <f t="shared" si="315"/>
        <v>3.6287555340842371E-4</v>
      </c>
      <c r="AS206" s="5">
        <f t="shared" si="316"/>
        <v>2.9956686582944923E-4</v>
      </c>
      <c r="AT206" s="5">
        <f t="shared" si="317"/>
        <v>1.2365162968401282E-4</v>
      </c>
      <c r="AU206" s="5">
        <f t="shared" si="318"/>
        <v>3.4026294332602767E-5</v>
      </c>
      <c r="AV206" s="5">
        <f t="shared" si="319"/>
        <v>7.0224835024471645E-6</v>
      </c>
      <c r="AW206" s="5">
        <f t="shared" si="320"/>
        <v>1.9387331524390143E-8</v>
      </c>
      <c r="AX206" s="5">
        <f t="shared" si="321"/>
        <v>9.2871919511639762E-5</v>
      </c>
      <c r="AY206" s="5">
        <f t="shared" si="322"/>
        <v>6.7719244924807723E-5</v>
      </c>
      <c r="AZ206" s="5">
        <f t="shared" si="323"/>
        <v>2.468935797440549E-5</v>
      </c>
      <c r="BA206" s="5">
        <f t="shared" si="324"/>
        <v>6.0008977543008319E-6</v>
      </c>
      <c r="BB206" s="5">
        <f t="shared" si="325"/>
        <v>1.0939158653367092E-6</v>
      </c>
      <c r="BC206" s="5">
        <f t="shared" si="326"/>
        <v>1.5952971964272837E-7</v>
      </c>
      <c r="BD206" s="5">
        <f t="shared" si="327"/>
        <v>4.4099548797435168E-5</v>
      </c>
      <c r="BE206" s="5">
        <f t="shared" si="328"/>
        <v>3.6405769122924442E-5</v>
      </c>
      <c r="BF206" s="5">
        <f t="shared" si="329"/>
        <v>1.5027138163245366E-5</v>
      </c>
      <c r="BG206" s="5">
        <f t="shared" si="330"/>
        <v>4.135148298699568E-6</v>
      </c>
      <c r="BH206" s="5">
        <f t="shared" si="331"/>
        <v>8.5342854040870508E-7</v>
      </c>
      <c r="BI206" s="5">
        <f t="shared" si="332"/>
        <v>1.4090721221547164E-7</v>
      </c>
      <c r="BJ206" s="8">
        <f t="shared" si="333"/>
        <v>0.34840001249520264</v>
      </c>
      <c r="BK206" s="8">
        <f t="shared" si="334"/>
        <v>0.35894959976902363</v>
      </c>
      <c r="BL206" s="8">
        <f t="shared" si="335"/>
        <v>0.27903128403157362</v>
      </c>
      <c r="BM206" s="8">
        <f t="shared" si="336"/>
        <v>0.20496819501227642</v>
      </c>
      <c r="BN206" s="8">
        <f t="shared" si="337"/>
        <v>0.79499499152442732</v>
      </c>
    </row>
    <row r="207" spans="1:66" x14ac:dyDescent="0.25">
      <c r="A207" t="s">
        <v>282</v>
      </c>
      <c r="B207" t="s">
        <v>283</v>
      </c>
      <c r="C207" t="s">
        <v>319</v>
      </c>
      <c r="D207" s="7" t="s">
        <v>495</v>
      </c>
      <c r="E207">
        <f>VLOOKUP(A207,home!$A$2:$E$405,3,FALSE)</f>
        <v>1.6571</v>
      </c>
      <c r="F207">
        <f>VLOOKUP(B207,home!$B$2:$E$405,3,FALSE)</f>
        <v>1.6595</v>
      </c>
      <c r="G207">
        <f>VLOOKUP(C207,away!$B$2:$E$405,4,FALSE)</f>
        <v>1.0561</v>
      </c>
      <c r="H207">
        <f>VLOOKUP(A207,away!$A$2:$E$405,3,FALSE)</f>
        <v>1.3714</v>
      </c>
      <c r="I207">
        <f>VLOOKUP(C207,away!$B$2:$E$405,3,FALSE)</f>
        <v>0.72919999999999996</v>
      </c>
      <c r="J207">
        <f>VLOOKUP(B207,home!$B$2:$E$405,4,FALSE)</f>
        <v>1.0938000000000001</v>
      </c>
      <c r="K207" s="3">
        <f t="shared" si="282"/>
        <v>2.9042300629450004</v>
      </c>
      <c r="L207" s="3">
        <f t="shared" si="283"/>
        <v>1.0938272137440002</v>
      </c>
      <c r="M207" s="5">
        <f t="shared" si="284"/>
        <v>1.8351255692955086E-2</v>
      </c>
      <c r="N207" s="5">
        <f t="shared" si="285"/>
        <v>5.3296268476270739E-2</v>
      </c>
      <c r="O207" s="5">
        <f t="shared" si="286"/>
        <v>2.0073102883328777E-2</v>
      </c>
      <c r="P207" s="5">
        <f t="shared" si="287"/>
        <v>5.8296908850351402E-2</v>
      </c>
      <c r="Q207" s="5">
        <f t="shared" si="288"/>
        <v>7.7392312575786715E-2</v>
      </c>
      <c r="R207" s="5">
        <f t="shared" si="289"/>
        <v>1.0978253099034085E-2</v>
      </c>
      <c r="S207" s="5">
        <f t="shared" si="290"/>
        <v>4.6298324735495507E-2</v>
      </c>
      <c r="T207" s="5">
        <f t="shared" si="291"/>
        <v>8.4653817629977507E-2</v>
      </c>
      <c r="U207" s="5">
        <f t="shared" si="292"/>
        <v>3.1883372688833907E-2</v>
      </c>
      <c r="V207" s="5">
        <f t="shared" si="293"/>
        <v>1.6341898476343007E-2</v>
      </c>
      <c r="W207" s="5">
        <f t="shared" si="294"/>
        <v>7.4921693607812062E-2</v>
      </c>
      <c r="X207" s="5">
        <f t="shared" si="295"/>
        <v>8.195138736801473E-2</v>
      </c>
      <c r="Y207" s="5">
        <f t="shared" si="296"/>
        <v>4.4820328853605394E-2</v>
      </c>
      <c r="Z207" s="5">
        <f t="shared" si="297"/>
        <v>4.0027706663642972E-3</v>
      </c>
      <c r="AA207" s="5">
        <f t="shared" si="298"/>
        <v>1.1624966904329584E-2</v>
      </c>
      <c r="AB207" s="5">
        <f t="shared" si="299"/>
        <v>1.6880789182147329E-2</v>
      </c>
      <c r="AC207" s="5">
        <f t="shared" si="300"/>
        <v>3.2446082364093786E-3</v>
      </c>
      <c r="AD207" s="5">
        <f t="shared" si="301"/>
        <v>5.439745873564053E-2</v>
      </c>
      <c r="AE207" s="5">
        <f t="shared" si="302"/>
        <v>5.9501420723559892E-2</v>
      </c>
      <c r="AF207" s="5">
        <f t="shared" si="303"/>
        <v>3.2542136621930513E-2</v>
      </c>
      <c r="AG207" s="5">
        <f t="shared" si="304"/>
        <v>1.1865158210147617E-2</v>
      </c>
      <c r="AH207" s="5">
        <f t="shared" si="305"/>
        <v>1.0945848713113683E-3</v>
      </c>
      <c r="AI207" s="5">
        <f t="shared" si="306"/>
        <v>3.1789262897072607E-3</v>
      </c>
      <c r="AJ207" s="5">
        <f t="shared" si="307"/>
        <v>4.6161666492270173E-3</v>
      </c>
      <c r="AK207" s="5">
        <f t="shared" si="308"/>
        <v>4.4688033194163973E-3</v>
      </c>
      <c r="AL207" s="5">
        <f t="shared" si="309"/>
        <v>4.1228923791993276E-4</v>
      </c>
      <c r="AM207" s="5">
        <f t="shared" si="310"/>
        <v>3.1596547001571461E-2</v>
      </c>
      <c r="AN207" s="5">
        <f t="shared" si="311"/>
        <v>3.4561162970660246E-2</v>
      </c>
      <c r="AO207" s="5">
        <f t="shared" si="312"/>
        <v>1.8901970297974805E-2</v>
      </c>
      <c r="AP207" s="5">
        <f t="shared" si="313"/>
        <v>6.8918298351018778E-3</v>
      </c>
      <c r="AQ207" s="5">
        <f t="shared" si="314"/>
        <v>1.8846177565318145E-3</v>
      </c>
      <c r="AR207" s="5">
        <f t="shared" si="315"/>
        <v>2.3945734399856989E-4</v>
      </c>
      <c r="AS207" s="5">
        <f t="shared" si="316"/>
        <v>6.954392172336092E-4</v>
      </c>
      <c r="AT207" s="5">
        <f t="shared" si="317"/>
        <v>1.0098577408203934E-3</v>
      </c>
      <c r="AU207" s="5">
        <f t="shared" si="318"/>
        <v>9.776197367294358E-4</v>
      </c>
      <c r="AV207" s="5">
        <f t="shared" si="319"/>
        <v>7.0980815738450108E-4</v>
      </c>
      <c r="AW207" s="5">
        <f t="shared" si="320"/>
        <v>3.6381385868001318E-5</v>
      </c>
      <c r="AX207" s="5">
        <f t="shared" si="321"/>
        <v>1.5293940281203101E-2</v>
      </c>
      <c r="AY207" s="5">
        <f t="shared" si="322"/>
        <v>1.6728928084955515E-2</v>
      </c>
      <c r="AZ207" s="5">
        <f t="shared" si="323"/>
        <v>9.1492783980453227E-3</v>
      </c>
      <c r="BA207" s="5">
        <f t="shared" si="324"/>
        <v>3.3359098993006953E-3</v>
      </c>
      <c r="BB207" s="5">
        <f t="shared" si="325"/>
        <v>9.1222725761327689E-4</v>
      </c>
      <c r="BC207" s="5">
        <f t="shared" si="326"/>
        <v>1.9956379989929222E-4</v>
      </c>
      <c r="BD207" s="5">
        <f t="shared" si="327"/>
        <v>4.3654159899415695E-5</v>
      </c>
      <c r="BE207" s="5">
        <f t="shared" si="328"/>
        <v>1.2678172355249116E-4</v>
      </c>
      <c r="BF207" s="5">
        <f t="shared" si="329"/>
        <v>1.8410164648656352E-4</v>
      </c>
      <c r="BG207" s="5">
        <f t="shared" si="330"/>
        <v>1.7822451212131686E-4</v>
      </c>
      <c r="BH207" s="5">
        <f t="shared" si="331"/>
        <v>1.2940124651410854E-4</v>
      </c>
      <c r="BI207" s="5">
        <f t="shared" si="332"/>
        <v>7.5162198061766176E-5</v>
      </c>
      <c r="BJ207" s="8">
        <f t="shared" si="333"/>
        <v>0.71479795838560312</v>
      </c>
      <c r="BK207" s="8">
        <f t="shared" si="334"/>
        <v>0.15967421331442985</v>
      </c>
      <c r="BL207" s="8">
        <f t="shared" si="335"/>
        <v>0.1091684735701379</v>
      </c>
      <c r="BM207" s="8">
        <f t="shared" si="336"/>
        <v>0.73256276765972073</v>
      </c>
      <c r="BN207" s="8">
        <f t="shared" si="337"/>
        <v>0.2383881015777268</v>
      </c>
    </row>
    <row r="208" spans="1:66" x14ac:dyDescent="0.25">
      <c r="A208" t="s">
        <v>282</v>
      </c>
      <c r="B208" t="s">
        <v>195</v>
      </c>
      <c r="C208" t="s">
        <v>430</v>
      </c>
      <c r="D208" s="7" t="s">
        <v>495</v>
      </c>
      <c r="E208">
        <f>VLOOKUP(A208,home!$A$2:$E$405,3,FALSE)</f>
        <v>1.6571</v>
      </c>
      <c r="F208">
        <f>VLOOKUP(B208,home!$B$2:$E$405,3,FALSE)</f>
        <v>1.8104</v>
      </c>
      <c r="G208">
        <f>VLOOKUP(C208,away!$B$2:$E$405,4,FALSE)</f>
        <v>1.6595</v>
      </c>
      <c r="H208">
        <f>VLOOKUP(A208,away!$A$2:$E$405,3,FALSE)</f>
        <v>1.3714</v>
      </c>
      <c r="I208">
        <f>VLOOKUP(C208,away!$B$2:$E$405,3,FALSE)</f>
        <v>0.36459999999999998</v>
      </c>
      <c r="J208">
        <f>VLOOKUP(B208,home!$B$2:$E$405,4,FALSE)</f>
        <v>1.0938000000000001</v>
      </c>
      <c r="K208" s="3">
        <f t="shared" si="282"/>
        <v>4.97852296748</v>
      </c>
      <c r="L208" s="3">
        <f t="shared" si="283"/>
        <v>0.54691360687200008</v>
      </c>
      <c r="M208" s="5">
        <f t="shared" si="284"/>
        <v>3.9841289438792334E-3</v>
      </c>
      <c r="N208" s="5">
        <f t="shared" si="285"/>
        <v>1.9835077452504596E-2</v>
      </c>
      <c r="O208" s="5">
        <f t="shared" si="286"/>
        <v>2.1789743309401236E-3</v>
      </c>
      <c r="P208" s="5">
        <f t="shared" si="287"/>
        <v>1.0848073752134769E-2</v>
      </c>
      <c r="Q208" s="5">
        <f t="shared" si="288"/>
        <v>4.9374694329519415E-2</v>
      </c>
      <c r="R208" s="5">
        <f t="shared" si="289"/>
        <v>5.9585535530798307E-4</v>
      </c>
      <c r="S208" s="5">
        <f t="shared" si="290"/>
        <v>7.3843433401262508E-3</v>
      </c>
      <c r="T208" s="5">
        <f t="shared" si="291"/>
        <v>2.7003692163959949E-2</v>
      </c>
      <c r="U208" s="5">
        <f t="shared" si="292"/>
        <v>2.9664795716967491E-3</v>
      </c>
      <c r="V208" s="5">
        <f t="shared" si="293"/>
        <v>2.2340280172530422E-3</v>
      </c>
      <c r="W208" s="5">
        <f t="shared" si="294"/>
        <v>8.1937683243938991E-2</v>
      </c>
      <c r="X208" s="5">
        <f t="shared" si="295"/>
        <v>4.4812833881678116E-2</v>
      </c>
      <c r="Y208" s="5">
        <f t="shared" si="296"/>
        <v>1.2254374306192174E-2</v>
      </c>
      <c r="Z208" s="5">
        <f t="shared" si="297"/>
        <v>1.086271338484954E-4</v>
      </c>
      <c r="AA208" s="5">
        <f t="shared" si="298"/>
        <v>5.4080268075625839E-4</v>
      </c>
      <c r="AB208" s="5">
        <f t="shared" si="299"/>
        <v>1.3461992835098935E-3</v>
      </c>
      <c r="AC208" s="5">
        <f t="shared" si="300"/>
        <v>3.8017878306762914E-4</v>
      </c>
      <c r="AD208" s="5">
        <f t="shared" si="301"/>
        <v>0.10198215948301285</v>
      </c>
      <c r="AE208" s="5">
        <f t="shared" si="302"/>
        <v>5.5775430679450101E-2</v>
      </c>
      <c r="AF208" s="5">
        <f t="shared" si="303"/>
        <v>1.5252170983868631E-2</v>
      </c>
      <c r="AG208" s="5">
        <f t="shared" si="304"/>
        <v>2.7805399484720186E-3</v>
      </c>
      <c r="AH208" s="5">
        <f t="shared" si="305"/>
        <v>1.4852414394312033E-5</v>
      </c>
      <c r="AI208" s="5">
        <f t="shared" si="306"/>
        <v>7.3943086184613001E-5</v>
      </c>
      <c r="AJ208" s="5">
        <f t="shared" si="307"/>
        <v>1.8406367642822448E-4</v>
      </c>
      <c r="AK208" s="5">
        <f t="shared" si="308"/>
        <v>3.0545508019224092E-4</v>
      </c>
      <c r="AL208" s="5">
        <f t="shared" si="309"/>
        <v>4.1406365464656533E-5</v>
      </c>
      <c r="AM208" s="5">
        <f t="shared" si="310"/>
        <v>0.10154410465187755</v>
      </c>
      <c r="AN208" s="5">
        <f t="shared" si="311"/>
        <v>5.5535852531746185E-2</v>
      </c>
      <c r="AO208" s="5">
        <f t="shared" si="312"/>
        <v>1.5186656709424401E-2</v>
      </c>
      <c r="AP208" s="5">
        <f t="shared" si="313"/>
        <v>2.7685963990927201E-3</v>
      </c>
      <c r="AQ208" s="5">
        <f t="shared" si="314"/>
        <v>3.7854576065015765E-4</v>
      </c>
      <c r="AR208" s="5">
        <f t="shared" si="315"/>
        <v>1.6245975054301621E-6</v>
      </c>
      <c r="AS208" s="5">
        <f t="shared" si="316"/>
        <v>8.0880959936947753E-6</v>
      </c>
      <c r="AT208" s="5">
        <f t="shared" si="317"/>
        <v>2.0133385833896207E-5</v>
      </c>
      <c r="AU208" s="5">
        <f t="shared" si="318"/>
        <v>3.3411507929062921E-5</v>
      </c>
      <c r="AV208" s="5">
        <f t="shared" si="319"/>
        <v>4.1584989900744966E-5</v>
      </c>
      <c r="AW208" s="5">
        <f t="shared" si="320"/>
        <v>3.1317266911874073E-6</v>
      </c>
      <c r="AX208" s="5">
        <f t="shared" si="321"/>
        <v>8.4256609536927526E-2</v>
      </c>
      <c r="AY208" s="5">
        <f t="shared" si="322"/>
        <v>4.6081086224646788E-2</v>
      </c>
      <c r="AZ208" s="5">
        <f t="shared" si="323"/>
        <v>1.2601186537850606E-2</v>
      </c>
      <c r="BA208" s="5">
        <f t="shared" si="324"/>
        <v>2.2972534600942556E-3</v>
      </c>
      <c r="BB208" s="5">
        <f t="shared" si="325"/>
        <v>3.1409979393983285E-4</v>
      </c>
      <c r="BC208" s="5">
        <f t="shared" si="326"/>
        <v>3.435709024427721E-5</v>
      </c>
      <c r="BD208" s="5">
        <f t="shared" si="327"/>
        <v>1.4808574690167719E-7</v>
      </c>
      <c r="BE208" s="5">
        <f t="shared" si="328"/>
        <v>7.3724829210642997E-7</v>
      </c>
      <c r="BF208" s="5">
        <f t="shared" si="329"/>
        <v>1.8352037774936333E-6</v>
      </c>
      <c r="BG208" s="5">
        <f t="shared" si="330"/>
        <v>3.0455347187527034E-6</v>
      </c>
      <c r="BH208" s="5">
        <f t="shared" si="331"/>
        <v>3.7905661363920189E-6</v>
      </c>
      <c r="BI208" s="5">
        <f t="shared" si="332"/>
        <v>3.7742841139559181E-6</v>
      </c>
      <c r="BJ208" s="8">
        <f t="shared" si="333"/>
        <v>0.73200700516909101</v>
      </c>
      <c r="BK208" s="8">
        <f t="shared" si="334"/>
        <v>7.0953245426572373E-2</v>
      </c>
      <c r="BL208" s="8">
        <f t="shared" si="335"/>
        <v>8.3247989793588297E-3</v>
      </c>
      <c r="BM208" s="8">
        <f t="shared" si="336"/>
        <v>0.67849891804662887</v>
      </c>
      <c r="BN208" s="8">
        <f t="shared" si="337"/>
        <v>8.6816804164286124E-2</v>
      </c>
    </row>
    <row r="209" spans="1:66" x14ac:dyDescent="0.25">
      <c r="A209" t="s">
        <v>282</v>
      </c>
      <c r="B209" t="s">
        <v>307</v>
      </c>
      <c r="C209" t="s">
        <v>342</v>
      </c>
      <c r="D209" s="7" t="s">
        <v>495</v>
      </c>
      <c r="E209">
        <f>VLOOKUP(A209,home!$A$2:$E$405,3,FALSE)</f>
        <v>1.6571</v>
      </c>
      <c r="F209">
        <f>VLOOKUP(B209,home!$B$2:$E$405,3,FALSE)</f>
        <v>1.4080999999999999</v>
      </c>
      <c r="G209">
        <f>VLOOKUP(C209,away!$B$2:$E$405,4,FALSE)</f>
        <v>2.0114999999999998</v>
      </c>
      <c r="H209">
        <f>VLOOKUP(A209,away!$A$2:$E$405,3,FALSE)</f>
        <v>1.3714</v>
      </c>
      <c r="I209">
        <f>VLOOKUP(C209,away!$B$2:$E$405,3,FALSE)</f>
        <v>0.72919999999999996</v>
      </c>
      <c r="J209">
        <f>VLOOKUP(B209,home!$B$2:$E$405,4,FALSE)</f>
        <v>1.4583999999999999</v>
      </c>
      <c r="K209" s="3">
        <f t="shared" si="282"/>
        <v>4.6935586888649992</v>
      </c>
      <c r="L209" s="3">
        <f t="shared" si="283"/>
        <v>1.4584362849919998</v>
      </c>
      <c r="M209" s="5">
        <f t="shared" si="284"/>
        <v>2.1292297724043768E-3</v>
      </c>
      <c r="N209" s="5">
        <f t="shared" si="285"/>
        <v>9.9936648988586067E-3</v>
      </c>
      <c r="O209" s="5">
        <f t="shared" si="286"/>
        <v>3.1053459591598004E-3</v>
      </c>
      <c r="P209" s="5">
        <f t="shared" si="287"/>
        <v>1.4575123508546294E-2</v>
      </c>
      <c r="Q209" s="5">
        <f t="shared" si="288"/>
        <v>2.3452926359821484E-2</v>
      </c>
      <c r="R209" s="5">
        <f t="shared" si="289"/>
        <v>2.2644746121459692E-3</v>
      </c>
      <c r="S209" s="5">
        <f t="shared" si="290"/>
        <v>2.494261399622141E-2</v>
      </c>
      <c r="T209" s="5">
        <f t="shared" si="291"/>
        <v>3.4204598792408988E-2</v>
      </c>
      <c r="U209" s="5">
        <f t="shared" si="292"/>
        <v>1.0628444491551911E-2</v>
      </c>
      <c r="V209" s="5">
        <f t="shared" si="293"/>
        <v>1.8970953948416268E-2</v>
      </c>
      <c r="W209" s="5">
        <f t="shared" si="294"/>
        <v>3.6692562098483705E-2</v>
      </c>
      <c r="X209" s="5">
        <f t="shared" si="295"/>
        <v>5.3513763953750834E-2</v>
      </c>
      <c r="Y209" s="5">
        <f t="shared" si="296"/>
        <v>3.9023207548323585E-2</v>
      </c>
      <c r="Z209" s="5">
        <f t="shared" si="297"/>
        <v>1.100863980265622E-3</v>
      </c>
      <c r="AA209" s="5">
        <f t="shared" si="298"/>
        <v>5.166969699834217E-3</v>
      </c>
      <c r="AB209" s="5">
        <f t="shared" si="299"/>
        <v>1.2125737764879534E-2</v>
      </c>
      <c r="AC209" s="5">
        <f t="shared" si="300"/>
        <v>8.116315124156271E-3</v>
      </c>
      <c r="AD209" s="5">
        <f t="shared" si="301"/>
        <v>4.305467341351419E-2</v>
      </c>
      <c r="AE209" s="5">
        <f t="shared" si="302"/>
        <v>6.2792497944749462E-2</v>
      </c>
      <c r="AF209" s="5">
        <f t="shared" si="303"/>
        <v>4.5789428713954097E-2</v>
      </c>
      <c r="AG209" s="5">
        <f t="shared" si="304"/>
        <v>2.2260321435161736E-2</v>
      </c>
      <c r="AH209" s="5">
        <f t="shared" si="305"/>
        <v>4.0138499341502523E-4</v>
      </c>
      <c r="AI209" s="5">
        <f t="shared" si="306"/>
        <v>1.8839240234231121E-3</v>
      </c>
      <c r="AJ209" s="5">
        <f t="shared" si="307"/>
        <v>4.4211539846495283E-3</v>
      </c>
      <c r="AK209" s="5">
        <f t="shared" si="308"/>
        <v>6.9169818998206373E-3</v>
      </c>
      <c r="AL209" s="5">
        <f t="shared" si="309"/>
        <v>2.2223302886710426E-3</v>
      </c>
      <c r="AM209" s="5">
        <f t="shared" si="310"/>
        <v>4.0415927299248873E-2</v>
      </c>
      <c r="AN209" s="5">
        <f t="shared" si="311"/>
        <v>5.8944054864823278E-2</v>
      </c>
      <c r="AO209" s="5">
        <f t="shared" si="312"/>
        <v>4.2983074199708746E-2</v>
      </c>
      <c r="AP209" s="5">
        <f t="shared" si="313"/>
        <v>2.0896025017786226E-2</v>
      </c>
      <c r="AQ209" s="5">
        <f t="shared" si="314"/>
        <v>7.6188802745100126E-3</v>
      </c>
      <c r="AR209" s="5">
        <f t="shared" si="315"/>
        <v>1.1707888772954957E-4</v>
      </c>
      <c r="AS209" s="5">
        <f t="shared" si="316"/>
        <v>5.4951663078567706E-4</v>
      </c>
      <c r="AT209" s="5">
        <f t="shared" si="317"/>
        <v>1.2895942785499672E-3</v>
      </c>
      <c r="AU209" s="5">
        <f t="shared" si="318"/>
        <v>2.0175954770662633E-3</v>
      </c>
      <c r="AV209" s="5">
        <f t="shared" si="319"/>
        <v>2.3674256954997713E-3</v>
      </c>
      <c r="AW209" s="5">
        <f t="shared" si="320"/>
        <v>4.2256723343968473E-4</v>
      </c>
      <c r="AX209" s="5">
        <f t="shared" si="321"/>
        <v>3.1615754457320941E-2</v>
      </c>
      <c r="AY209" s="5">
        <f t="shared" si="322"/>
        <v>4.6109563477954411E-2</v>
      </c>
      <c r="AZ209" s="5">
        <f t="shared" si="323"/>
        <v>3.362393023069532E-2</v>
      </c>
      <c r="BA209" s="5">
        <f t="shared" si="324"/>
        <v>1.6346119964161823E-2</v>
      </c>
      <c r="BB209" s="5">
        <f t="shared" si="325"/>
        <v>5.9599436186414364E-3</v>
      </c>
      <c r="BC209" s="5">
        <f t="shared" si="326"/>
        <v>1.7384396059866387E-3</v>
      </c>
      <c r="BD209" s="5">
        <f t="shared" si="327"/>
        <v>2.8458683011879941E-5</v>
      </c>
      <c r="BE209" s="5">
        <f t="shared" si="328"/>
        <v>1.3357249892406383E-4</v>
      </c>
      <c r="BF209" s="5">
        <f t="shared" si="329"/>
        <v>3.1346518145922533E-4</v>
      </c>
      <c r="BG209" s="5">
        <f t="shared" si="330"/>
        <v>4.9042240869819694E-4</v>
      </c>
      <c r="BH209" s="5">
        <f t="shared" si="331"/>
        <v>5.754565893898811E-4</v>
      </c>
      <c r="BI209" s="5">
        <f t="shared" si="332"/>
        <v>5.4018785503909879E-4</v>
      </c>
      <c r="BJ209" s="8">
        <f t="shared" si="333"/>
        <v>0.67702935816986409</v>
      </c>
      <c r="BK209" s="8">
        <f t="shared" si="334"/>
        <v>0.11706613011637007</v>
      </c>
      <c r="BL209" s="8">
        <f t="shared" si="335"/>
        <v>5.533719161503331E-2</v>
      </c>
      <c r="BM209" s="8">
        <f t="shared" si="336"/>
        <v>0.74932578252608206</v>
      </c>
      <c r="BN209" s="8">
        <f t="shared" si="337"/>
        <v>5.552076511093653E-2</v>
      </c>
    </row>
    <row r="210" spans="1:66" x14ac:dyDescent="0.25">
      <c r="A210" t="s">
        <v>282</v>
      </c>
      <c r="B210" t="s">
        <v>475</v>
      </c>
      <c r="C210" t="s">
        <v>33</v>
      </c>
      <c r="D210" s="7" t="s">
        <v>495</v>
      </c>
      <c r="E210">
        <f>VLOOKUP(A210,home!$A$2:$E$405,3,FALSE)</f>
        <v>1.6571</v>
      </c>
      <c r="F210">
        <f>VLOOKUP(B210,home!$B$2:$E$405,3,FALSE)</f>
        <v>0.40229999999999999</v>
      </c>
      <c r="G210">
        <f>VLOOKUP(C210,away!$B$2:$E$405,4,FALSE)</f>
        <v>0</v>
      </c>
      <c r="H210">
        <f>VLOOKUP(A210,away!$A$2:$E$405,3,FALSE)</f>
        <v>1.3714</v>
      </c>
      <c r="I210">
        <f>VLOOKUP(C210,away!$B$2:$E$405,3,FALSE)</f>
        <v>1.2153</v>
      </c>
      <c r="J210">
        <f>VLOOKUP(B210,home!$B$2:$E$405,4,FALSE)</f>
        <v>1.4583999999999999</v>
      </c>
      <c r="K210" s="3">
        <f t="shared" si="282"/>
        <v>0</v>
      </c>
      <c r="L210" s="3">
        <f t="shared" si="283"/>
        <v>2.4306604733279999</v>
      </c>
      <c r="M210" s="5">
        <f t="shared" si="284"/>
        <v>8.7978705800277945E-2</v>
      </c>
      <c r="N210" s="5">
        <f t="shared" si="285"/>
        <v>0</v>
      </c>
      <c r="O210" s="5">
        <f t="shared" si="286"/>
        <v>0.21384636268328844</v>
      </c>
      <c r="P210" s="5">
        <f t="shared" si="287"/>
        <v>0</v>
      </c>
      <c r="Q210" s="5">
        <f t="shared" si="288"/>
        <v>0</v>
      </c>
      <c r="R210" s="5">
        <f t="shared" si="289"/>
        <v>0.25989395056961656</v>
      </c>
      <c r="S210" s="5">
        <f t="shared" si="290"/>
        <v>0</v>
      </c>
      <c r="T210" s="5">
        <f t="shared" si="291"/>
        <v>0</v>
      </c>
      <c r="U210" s="5">
        <f t="shared" si="292"/>
        <v>0</v>
      </c>
      <c r="V210" s="5">
        <f t="shared" si="293"/>
        <v>0</v>
      </c>
      <c r="W210" s="5">
        <f t="shared" si="294"/>
        <v>0</v>
      </c>
      <c r="X210" s="5">
        <f t="shared" si="295"/>
        <v>0</v>
      </c>
      <c r="Y210" s="5">
        <f t="shared" si="296"/>
        <v>0</v>
      </c>
      <c r="Z210" s="5">
        <f t="shared" si="297"/>
        <v>0.21057131763554268</v>
      </c>
      <c r="AA210" s="5">
        <f t="shared" si="298"/>
        <v>0</v>
      </c>
      <c r="AB210" s="5">
        <f t="shared" si="299"/>
        <v>0</v>
      </c>
      <c r="AC210" s="5">
        <f t="shared" si="300"/>
        <v>0</v>
      </c>
      <c r="AD210" s="5">
        <f t="shared" si="301"/>
        <v>0</v>
      </c>
      <c r="AE210" s="5">
        <f t="shared" si="302"/>
        <v>0</v>
      </c>
      <c r="AF210" s="5">
        <f t="shared" si="303"/>
        <v>0</v>
      </c>
      <c r="AG210" s="5">
        <f t="shared" si="304"/>
        <v>0</v>
      </c>
      <c r="AH210" s="5">
        <f t="shared" si="305"/>
        <v>0.12795684464832718</v>
      </c>
      <c r="AI210" s="5">
        <f t="shared" si="306"/>
        <v>0</v>
      </c>
      <c r="AJ210" s="5">
        <f t="shared" si="307"/>
        <v>0</v>
      </c>
      <c r="AK210" s="5">
        <f t="shared" si="308"/>
        <v>0</v>
      </c>
      <c r="AL210" s="5">
        <f t="shared" si="309"/>
        <v>0</v>
      </c>
      <c r="AM210" s="5">
        <f t="shared" si="310"/>
        <v>0</v>
      </c>
      <c r="AN210" s="5">
        <f t="shared" si="311"/>
        <v>0</v>
      </c>
      <c r="AO210" s="5">
        <f t="shared" si="312"/>
        <v>0</v>
      </c>
      <c r="AP210" s="5">
        <f t="shared" si="313"/>
        <v>0</v>
      </c>
      <c r="AQ210" s="5">
        <f t="shared" si="314"/>
        <v>0</v>
      </c>
      <c r="AR210" s="5">
        <f t="shared" si="315"/>
        <v>6.2203928915692062E-2</v>
      </c>
      <c r="AS210" s="5">
        <f t="shared" si="316"/>
        <v>0</v>
      </c>
      <c r="AT210" s="5">
        <f t="shared" si="317"/>
        <v>0</v>
      </c>
      <c r="AU210" s="5">
        <f t="shared" si="318"/>
        <v>0</v>
      </c>
      <c r="AV210" s="5">
        <f t="shared" si="319"/>
        <v>0</v>
      </c>
      <c r="AW210" s="5">
        <f t="shared" si="320"/>
        <v>0</v>
      </c>
      <c r="AX210" s="5">
        <f t="shared" si="321"/>
        <v>0</v>
      </c>
      <c r="AY210" s="5">
        <f t="shared" si="322"/>
        <v>0</v>
      </c>
      <c r="AZ210" s="5">
        <f t="shared" si="323"/>
        <v>0</v>
      </c>
      <c r="BA210" s="5">
        <f t="shared" si="324"/>
        <v>0</v>
      </c>
      <c r="BB210" s="5">
        <f t="shared" si="325"/>
        <v>0</v>
      </c>
      <c r="BC210" s="5">
        <f t="shared" si="326"/>
        <v>0</v>
      </c>
      <c r="BD210" s="5">
        <f t="shared" si="327"/>
        <v>2.5199438550179542E-2</v>
      </c>
      <c r="BE210" s="5">
        <f t="shared" si="328"/>
        <v>0</v>
      </c>
      <c r="BF210" s="5">
        <f t="shared" si="329"/>
        <v>0</v>
      </c>
      <c r="BG210" s="5">
        <f t="shared" si="330"/>
        <v>0</v>
      </c>
      <c r="BH210" s="5">
        <f t="shared" si="331"/>
        <v>0</v>
      </c>
      <c r="BI210" s="5">
        <f t="shared" si="332"/>
        <v>0</v>
      </c>
      <c r="BJ210" s="8">
        <f t="shared" si="333"/>
        <v>0</v>
      </c>
      <c r="BK210" s="8">
        <f t="shared" si="334"/>
        <v>8.7978705800277945E-2</v>
      </c>
      <c r="BL210" s="8">
        <f t="shared" si="335"/>
        <v>0.68910052536710387</v>
      </c>
      <c r="BM210" s="8">
        <f t="shared" si="336"/>
        <v>0.42593152974974141</v>
      </c>
      <c r="BN210" s="8">
        <f t="shared" si="337"/>
        <v>0.56171901905318289</v>
      </c>
    </row>
    <row r="211" spans="1:66" x14ac:dyDescent="0.25">
      <c r="A211" t="s">
        <v>282</v>
      </c>
      <c r="B211" t="s">
        <v>337</v>
      </c>
      <c r="C211" t="s">
        <v>199</v>
      </c>
      <c r="D211" s="7" t="s">
        <v>495</v>
      </c>
      <c r="E211">
        <f>VLOOKUP(A211,home!$A$2:$E$405,3,FALSE)</f>
        <v>1.6571</v>
      </c>
      <c r="F211">
        <f>VLOOKUP(B211,home!$B$2:$E$405,3,FALSE)</f>
        <v>1.0058</v>
      </c>
      <c r="G211">
        <f>VLOOKUP(C211,away!$B$2:$E$405,4,FALSE)</f>
        <v>0.80459999999999998</v>
      </c>
      <c r="H211">
        <f>VLOOKUP(A211,away!$A$2:$E$405,3,FALSE)</f>
        <v>1.3714</v>
      </c>
      <c r="I211">
        <f>VLOOKUP(C211,away!$B$2:$E$405,3,FALSE)</f>
        <v>1.2153</v>
      </c>
      <c r="J211">
        <f>VLOOKUP(B211,home!$B$2:$E$405,4,FALSE)</f>
        <v>0.24310000000000001</v>
      </c>
      <c r="K211" s="3">
        <f t="shared" si="282"/>
        <v>1.341035815428</v>
      </c>
      <c r="L211" s="3">
        <f t="shared" si="283"/>
        <v>0.40516563430200003</v>
      </c>
      <c r="M211" s="5">
        <f t="shared" si="284"/>
        <v>0.174435287789907</v>
      </c>
      <c r="N211" s="5">
        <f t="shared" si="285"/>
        <v>0.23392396840075577</v>
      </c>
      <c r="O211" s="5">
        <f t="shared" si="286"/>
        <v>7.0675184022049586E-2</v>
      </c>
      <c r="P211" s="5">
        <f t="shared" si="287"/>
        <v>9.4777953035533213E-2</v>
      </c>
      <c r="Q211" s="5">
        <f t="shared" si="288"/>
        <v>0.15685020985623066</v>
      </c>
      <c r="R211" s="5">
        <f t="shared" si="289"/>
        <v>1.4317577881852147E-2</v>
      </c>
      <c r="S211" s="5">
        <f t="shared" si="290"/>
        <v>1.2874201796291443E-2</v>
      </c>
      <c r="T211" s="5">
        <f t="shared" si="291"/>
        <v>6.3550314766801508E-2</v>
      </c>
      <c r="U211" s="5">
        <f t="shared" si="292"/>
        <v>1.9200384729743489E-2</v>
      </c>
      <c r="V211" s="5">
        <f t="shared" si="293"/>
        <v>7.7723219416507301E-4</v>
      </c>
      <c r="W211" s="5">
        <f t="shared" si="294"/>
        <v>7.0113916358201092E-2</v>
      </c>
      <c r="X211" s="5">
        <f t="shared" si="295"/>
        <v>2.8407749394667919E-2</v>
      </c>
      <c r="Y211" s="5">
        <f t="shared" si="296"/>
        <v>5.7549219012914413E-3</v>
      </c>
      <c r="Z211" s="5">
        <f t="shared" si="297"/>
        <v>1.9336635080563038E-3</v>
      </c>
      <c r="AA211" s="5">
        <f t="shared" si="298"/>
        <v>2.5931120192896522E-3</v>
      </c>
      <c r="AB211" s="5">
        <f t="shared" si="299"/>
        <v>1.7387280456421237E-3</v>
      </c>
      <c r="AC211" s="5">
        <f t="shared" si="300"/>
        <v>2.6393912797694841E-5</v>
      </c>
      <c r="AD211" s="5">
        <f t="shared" si="301"/>
        <v>2.3506318249067702E-2</v>
      </c>
      <c r="AE211" s="5">
        <f t="shared" si="302"/>
        <v>9.5239523434881932E-3</v>
      </c>
      <c r="AF211" s="5">
        <f t="shared" si="303"/>
        <v>1.9293890961557065E-3</v>
      </c>
      <c r="AG211" s="5">
        <f t="shared" si="304"/>
        <v>2.6057405231976312E-4</v>
      </c>
      <c r="AH211" s="5">
        <f t="shared" si="305"/>
        <v>1.9586350044206569E-4</v>
      </c>
      <c r="AI211" s="5">
        <f t="shared" si="306"/>
        <v>2.6265996902790799E-4</v>
      </c>
      <c r="AJ211" s="5">
        <f t="shared" si="307"/>
        <v>1.7611821287281696E-4</v>
      </c>
      <c r="AK211" s="5">
        <f t="shared" si="308"/>
        <v>7.8726943737206755E-5</v>
      </c>
      <c r="AL211" s="5">
        <f t="shared" si="309"/>
        <v>5.7363646066312072E-7</v>
      </c>
      <c r="AM211" s="5">
        <f t="shared" si="310"/>
        <v>6.3045629321697083E-3</v>
      </c>
      <c r="AN211" s="5">
        <f t="shared" si="311"/>
        <v>2.5543922394094167E-3</v>
      </c>
      <c r="AO211" s="5">
        <f t="shared" si="312"/>
        <v>5.1747597596821129E-4</v>
      </c>
      <c r="AP211" s="5">
        <f t="shared" si="313"/>
        <v>6.9887827346402288E-5</v>
      </c>
      <c r="AQ211" s="5">
        <f t="shared" si="314"/>
        <v>7.0790364741984355E-6</v>
      </c>
      <c r="AR211" s="5">
        <f t="shared" si="315"/>
        <v>1.5871431878643925E-5</v>
      </c>
      <c r="AS211" s="5">
        <f t="shared" si="316"/>
        <v>2.128415859138721E-5</v>
      </c>
      <c r="AT211" s="5">
        <f t="shared" si="317"/>
        <v>1.4271409486149913E-5</v>
      </c>
      <c r="AU211" s="5">
        <f t="shared" si="318"/>
        <v>6.3794904191886509E-6</v>
      </c>
      <c r="AV211" s="5">
        <f t="shared" si="319"/>
        <v>2.1387812840779419E-6</v>
      </c>
      <c r="AW211" s="5">
        <f t="shared" si="320"/>
        <v>8.6577935476884322E-9</v>
      </c>
      <c r="AX211" s="5">
        <f t="shared" si="321"/>
        <v>1.409107448776558E-3</v>
      </c>
      <c r="AY211" s="5">
        <f t="shared" si="322"/>
        <v>5.709219132832271E-4</v>
      </c>
      <c r="AZ211" s="5">
        <f t="shared" si="323"/>
        <v>1.1565896956615506E-4</v>
      </c>
      <c r="BA211" s="5">
        <f t="shared" si="324"/>
        <v>1.5620346588995645E-5</v>
      </c>
      <c r="BB211" s="5">
        <f t="shared" si="325"/>
        <v>1.5822069084368756E-6</v>
      </c>
      <c r="BC211" s="5">
        <f t="shared" si="326"/>
        <v>1.2821117313076667E-7</v>
      </c>
      <c r="BD211" s="5">
        <f t="shared" si="327"/>
        <v>1.0717597940652911E-6</v>
      </c>
      <c r="BE211" s="5">
        <f t="shared" si="328"/>
        <v>1.4372682693772932E-6</v>
      </c>
      <c r="BF211" s="5">
        <f t="shared" si="329"/>
        <v>9.6371411280658451E-7</v>
      </c>
      <c r="BG211" s="5">
        <f t="shared" si="330"/>
        <v>4.3079171370235006E-7</v>
      </c>
      <c r="BH211" s="5">
        <f t="shared" si="331"/>
        <v>1.4442677926611416E-7</v>
      </c>
      <c r="BI211" s="5">
        <f t="shared" si="332"/>
        <v>3.8736296740554585E-8</v>
      </c>
      <c r="BJ211" s="8">
        <f t="shared" si="333"/>
        <v>0.60538773152664427</v>
      </c>
      <c r="BK211" s="8">
        <f t="shared" si="334"/>
        <v>0.2834625642784383</v>
      </c>
      <c r="BL211" s="8">
        <f t="shared" si="335"/>
        <v>0.1093023872932824</v>
      </c>
      <c r="BM211" s="8">
        <f t="shared" si="336"/>
        <v>0.25453525236460306</v>
      </c>
      <c r="BN211" s="8">
        <f t="shared" si="337"/>
        <v>0.74498018098632834</v>
      </c>
    </row>
    <row r="212" spans="1:66" x14ac:dyDescent="0.25">
      <c r="A212" t="s">
        <v>288</v>
      </c>
      <c r="B212" t="s">
        <v>289</v>
      </c>
      <c r="C212" t="s">
        <v>312</v>
      </c>
      <c r="D212" s="7" t="s">
        <v>495</v>
      </c>
      <c r="E212">
        <f>VLOOKUP(A212,home!$A$2:$E$405,3,FALSE)</f>
        <v>1.6215999999999999</v>
      </c>
      <c r="F212">
        <f>VLOOKUP(B212,home!$B$2:$E$405,3,FALSE)</f>
        <v>0.46250000000000002</v>
      </c>
      <c r="G212">
        <f>VLOOKUP(C212,away!$B$2:$E$405,4,FALSE)</f>
        <v>0.77080000000000004</v>
      </c>
      <c r="H212">
        <f>VLOOKUP(A212,away!$A$2:$E$405,3,FALSE)</f>
        <v>1.2972999999999999</v>
      </c>
      <c r="I212">
        <f>VLOOKUP(C212,away!$B$2:$E$405,3,FALSE)</f>
        <v>1.5417000000000001</v>
      </c>
      <c r="J212">
        <f>VLOOKUP(B212,home!$B$2:$E$405,4,FALSE)</f>
        <v>1.349</v>
      </c>
      <c r="K212" s="3">
        <f t="shared" si="282"/>
        <v>0.57809229200000012</v>
      </c>
      <c r="L212" s="3">
        <f t="shared" si="283"/>
        <v>2.6980639560899999</v>
      </c>
      <c r="M212" s="5">
        <f t="shared" si="284"/>
        <v>3.7773168815637449E-2</v>
      </c>
      <c r="N212" s="5">
        <f t="shared" si="285"/>
        <v>2.1836377736734781E-2</v>
      </c>
      <c r="O212" s="5">
        <f t="shared" si="286"/>
        <v>0.10191442528877419</v>
      </c>
      <c r="P212" s="5">
        <f t="shared" si="287"/>
        <v>5.8915943703050241E-2</v>
      </c>
      <c r="Q212" s="5">
        <f t="shared" si="288"/>
        <v>6.3117208274033922E-3</v>
      </c>
      <c r="R212" s="5">
        <f t="shared" si="289"/>
        <v>0.13748581873863441</v>
      </c>
      <c r="S212" s="5">
        <f t="shared" si="290"/>
        <v>2.2973240869482034E-2</v>
      </c>
      <c r="T212" s="5">
        <f t="shared" si="291"/>
        <v>1.7029426465319644E-2</v>
      </c>
      <c r="U212" s="5">
        <f t="shared" si="292"/>
        <v>7.9479492072113744E-2</v>
      </c>
      <c r="V212" s="5">
        <f t="shared" si="293"/>
        <v>3.9813391597532735E-3</v>
      </c>
      <c r="W212" s="5">
        <f t="shared" si="294"/>
        <v>1.2162523865259216E-3</v>
      </c>
      <c r="X212" s="5">
        <f t="shared" si="295"/>
        <v>3.2815267255940318E-3</v>
      </c>
      <c r="Y212" s="5">
        <f t="shared" si="296"/>
        <v>4.4268844896356487E-3</v>
      </c>
      <c r="Z212" s="5">
        <f t="shared" si="297"/>
        <v>0.12364851067074421</v>
      </c>
      <c r="AA212" s="5">
        <f t="shared" si="298"/>
        <v>7.1480250936036993E-2</v>
      </c>
      <c r="AB212" s="5">
        <f t="shared" si="299"/>
        <v>2.0661091048174388E-2</v>
      </c>
      <c r="AC212" s="5">
        <f t="shared" si="300"/>
        <v>3.881133770898834E-4</v>
      </c>
      <c r="AD212" s="5">
        <f t="shared" si="301"/>
        <v>1.7577653244431002E-4</v>
      </c>
      <c r="AE212" s="5">
        <f t="shared" si="302"/>
        <v>4.7425632651447729E-4</v>
      </c>
      <c r="AF212" s="5">
        <f t="shared" si="303"/>
        <v>6.3978695025818067E-4</v>
      </c>
      <c r="AG212" s="5">
        <f t="shared" si="304"/>
        <v>5.75395370022781E-4</v>
      </c>
      <c r="AH212" s="5">
        <f t="shared" si="305"/>
        <v>8.3402897466236164E-2</v>
      </c>
      <c r="AI212" s="5">
        <f t="shared" si="306"/>
        <v>4.8214572155697466E-2</v>
      </c>
      <c r="AJ212" s="5">
        <f t="shared" si="307"/>
        <v>1.3936236262643266E-2</v>
      </c>
      <c r="AK212" s="5">
        <f t="shared" si="308"/>
        <v>2.6854769209749877E-3</v>
      </c>
      <c r="AL212" s="5">
        <f t="shared" si="309"/>
        <v>2.4214082738604785E-5</v>
      </c>
      <c r="AM212" s="5">
        <f t="shared" si="310"/>
        <v>2.0323011704108719E-5</v>
      </c>
      <c r="AN212" s="5">
        <f t="shared" si="311"/>
        <v>5.4832785358050937E-5</v>
      </c>
      <c r="AO212" s="5">
        <f t="shared" si="312"/>
        <v>7.3971180893288372E-5</v>
      </c>
      <c r="AP212" s="5">
        <f t="shared" si="313"/>
        <v>6.6526325652531545E-5</v>
      </c>
      <c r="AQ212" s="5">
        <f t="shared" si="314"/>
        <v>4.4873070343550221E-5</v>
      </c>
      <c r="AR212" s="5">
        <f t="shared" si="315"/>
        <v>4.5005270297424342E-2</v>
      </c>
      <c r="AS212" s="5">
        <f t="shared" si="316"/>
        <v>2.6017199858317564E-2</v>
      </c>
      <c r="AT212" s="5">
        <f t="shared" si="317"/>
        <v>7.5201713487584388E-3</v>
      </c>
      <c r="AU212" s="5">
        <f t="shared" si="318"/>
        <v>1.449117697078833E-3</v>
      </c>
      <c r="AV212" s="5">
        <f t="shared" si="319"/>
        <v>2.094309427205161E-4</v>
      </c>
      <c r="AW212" s="5">
        <f t="shared" si="320"/>
        <v>1.0490952971373975E-6</v>
      </c>
      <c r="AX212" s="5">
        <f t="shared" si="321"/>
        <v>1.9580960693951726E-6</v>
      </c>
      <c r="AY212" s="5">
        <f t="shared" si="322"/>
        <v>5.2830684273966183E-6</v>
      </c>
      <c r="AZ212" s="5">
        <f t="shared" si="323"/>
        <v>7.1270282507579474E-6</v>
      </c>
      <c r="BA212" s="5">
        <f t="shared" si="324"/>
        <v>6.4097260124683937E-6</v>
      </c>
      <c r="BB212" s="5">
        <f t="shared" si="325"/>
        <v>4.3234626806633627E-6</v>
      </c>
      <c r="BC212" s="5">
        <f t="shared" si="326"/>
        <v>2.3329957648396132E-6</v>
      </c>
      <c r="BD212" s="5">
        <f t="shared" si="327"/>
        <v>2.023784960392809E-2</v>
      </c>
      <c r="BE212" s="5">
        <f t="shared" si="328"/>
        <v>1.1699344862686084E-2</v>
      </c>
      <c r="BF212" s="5">
        <f t="shared" si="329"/>
        <v>3.3816505432843124E-3</v>
      </c>
      <c r="BG212" s="5">
        <f t="shared" si="330"/>
        <v>6.516353711034247E-4</v>
      </c>
      <c r="BH212" s="5">
        <f t="shared" si="331"/>
        <v>9.4176346307362358E-5</v>
      </c>
      <c r="BI212" s="5">
        <f t="shared" si="332"/>
        <v>1.0888523977801774E-5</v>
      </c>
      <c r="BJ212" s="8">
        <f t="shared" si="333"/>
        <v>5.6255364561610226E-2</v>
      </c>
      <c r="BK212" s="8">
        <f t="shared" si="334"/>
        <v>0.12406130307617889</v>
      </c>
      <c r="BL212" s="8">
        <f t="shared" si="335"/>
        <v>0.67553699628487229</v>
      </c>
      <c r="BM212" s="8">
        <f t="shared" si="336"/>
        <v>0.61526048551004109</v>
      </c>
      <c r="BN212" s="8">
        <f t="shared" si="337"/>
        <v>0.36423745511023448</v>
      </c>
    </row>
    <row r="213" spans="1:66" x14ac:dyDescent="0.25">
      <c r="A213" t="s">
        <v>288</v>
      </c>
      <c r="B213" t="s">
        <v>293</v>
      </c>
      <c r="C213" t="s">
        <v>354</v>
      </c>
      <c r="D213" s="7" t="s">
        <v>495</v>
      </c>
      <c r="E213">
        <f>VLOOKUP(A213,home!$A$2:$E$405,3,FALSE)</f>
        <v>1.6215999999999999</v>
      </c>
      <c r="F213">
        <f>VLOOKUP(B213,home!$B$2:$E$405,3,FALSE)</f>
        <v>1.0791999999999999</v>
      </c>
      <c r="G213">
        <f>VLOOKUP(C213,away!$B$2:$E$405,4,FALSE)</f>
        <v>1.0791999999999999</v>
      </c>
      <c r="H213">
        <f>VLOOKUP(A213,away!$A$2:$E$405,3,FALSE)</f>
        <v>1.2972999999999999</v>
      </c>
      <c r="I213">
        <f>VLOOKUP(C213,away!$B$2:$E$405,3,FALSE)</f>
        <v>0.96350000000000002</v>
      </c>
      <c r="J213">
        <f>VLOOKUP(B213,home!$B$2:$E$405,4,FALSE)</f>
        <v>1.1561999999999999</v>
      </c>
      <c r="K213" s="3">
        <f t="shared" si="282"/>
        <v>1.8886331530239997</v>
      </c>
      <c r="L213" s="3">
        <f t="shared" si="283"/>
        <v>1.4451905135099996</v>
      </c>
      <c r="M213" s="5">
        <f t="shared" si="284"/>
        <v>3.5656505491702371E-2</v>
      </c>
      <c r="N213" s="5">
        <f t="shared" si="285"/>
        <v>6.7342058392611412E-2</v>
      </c>
      <c r="O213" s="5">
        <f t="shared" si="286"/>
        <v>5.1530443481525474E-2</v>
      </c>
      <c r="P213" s="5">
        <f t="shared" si="287"/>
        <v>9.7322103949238473E-2</v>
      </c>
      <c r="Q213" s="5">
        <f t="shared" si="288"/>
        <v>6.3592222036582019E-2</v>
      </c>
      <c r="R213" s="5">
        <f t="shared" si="289"/>
        <v>3.7235654038231911E-2</v>
      </c>
      <c r="S213" s="5">
        <f t="shared" si="290"/>
        <v>6.6408582294404286E-2</v>
      </c>
      <c r="T213" s="5">
        <f t="shared" si="291"/>
        <v>9.1902876020289875E-2</v>
      </c>
      <c r="U213" s="5">
        <f t="shared" si="292"/>
        <v>7.0324490691136762E-2</v>
      </c>
      <c r="V213" s="5">
        <f t="shared" si="293"/>
        <v>2.0139765552371423E-2</v>
      </c>
      <c r="W213" s="5">
        <f t="shared" si="294"/>
        <v>4.0034126270917375E-2</v>
      </c>
      <c r="X213" s="5">
        <f t="shared" si="295"/>
        <v>5.7856939503391241E-2</v>
      </c>
      <c r="Y213" s="5">
        <f t="shared" si="296"/>
        <v>4.1807150055511492E-2</v>
      </c>
      <c r="Z213" s="5">
        <f t="shared" si="297"/>
        <v>1.7937537993464359E-2</v>
      </c>
      <c r="AA213" s="5">
        <f t="shared" si="298"/>
        <v>3.3877428938084382E-2</v>
      </c>
      <c r="AB213" s="5">
        <f t="shared" si="299"/>
        <v>3.1991017715840404E-2</v>
      </c>
      <c r="AC213" s="5">
        <f t="shared" si="300"/>
        <v>3.435635954737113E-3</v>
      </c>
      <c r="AD213" s="5">
        <f t="shared" si="301"/>
        <v>1.8902444531900903E-2</v>
      </c>
      <c r="AE213" s="5">
        <f t="shared" si="302"/>
        <v>2.7317633519652149E-2</v>
      </c>
      <c r="AF213" s="5">
        <f t="shared" si="303"/>
        <v>1.9739592407072036E-2</v>
      </c>
      <c r="AG213" s="5">
        <f t="shared" si="304"/>
        <v>9.5091572290848438E-3</v>
      </c>
      <c r="AH213" s="5">
        <f t="shared" si="305"/>
        <v>6.4807899359699715E-3</v>
      </c>
      <c r="AI213" s="5">
        <f t="shared" si="306"/>
        <v>1.2239834730857173E-2</v>
      </c>
      <c r="AJ213" s="5">
        <f t="shared" si="307"/>
        <v>1.1558278830115723E-2</v>
      </c>
      <c r="AK213" s="5">
        <f t="shared" si="308"/>
        <v>7.2764495301506655E-3</v>
      </c>
      <c r="AL213" s="5">
        <f t="shared" si="309"/>
        <v>3.7509376189035214E-4</v>
      </c>
      <c r="AM213" s="5">
        <f t="shared" si="310"/>
        <v>7.1399566832290482E-3</v>
      </c>
      <c r="AN213" s="5">
        <f t="shared" si="311"/>
        <v>1.0318597665474941E-2</v>
      </c>
      <c r="AO213" s="5">
        <f t="shared" si="312"/>
        <v>7.4561697294354082E-3</v>
      </c>
      <c r="AP213" s="5">
        <f t="shared" si="313"/>
        <v>3.5918619200334912E-3</v>
      </c>
      <c r="AQ213" s="5">
        <f t="shared" si="314"/>
        <v>1.2977311931675537E-3</v>
      </c>
      <c r="AR213" s="5">
        <f t="shared" si="315"/>
        <v>1.8731952271029751E-3</v>
      </c>
      <c r="AS213" s="5">
        <f t="shared" si="316"/>
        <v>3.5377786079929994E-3</v>
      </c>
      <c r="AT213" s="5">
        <f t="shared" si="317"/>
        <v>3.340782983557338E-3</v>
      </c>
      <c r="AU213" s="5">
        <f t="shared" si="318"/>
        <v>2.1031711666016058E-3</v>
      </c>
      <c r="AV213" s="5">
        <f t="shared" si="319"/>
        <v>9.9302969793198855E-4</v>
      </c>
      <c r="AW213" s="5">
        <f t="shared" si="320"/>
        <v>2.8438720432017355E-5</v>
      </c>
      <c r="AX213" s="5">
        <f t="shared" si="321"/>
        <v>2.2474598171836097E-3</v>
      </c>
      <c r="AY213" s="5">
        <f t="shared" si="322"/>
        <v>3.2480076072886705E-3</v>
      </c>
      <c r="AZ213" s="5">
        <f t="shared" si="323"/>
        <v>2.3469948909309499E-3</v>
      </c>
      <c r="BA213" s="5">
        <f t="shared" si="324"/>
        <v>1.1306182505432818E-3</v>
      </c>
      <c r="BB213" s="5">
        <f t="shared" si="325"/>
        <v>4.0848969252160571E-4</v>
      </c>
      <c r="BC213" s="5">
        <f t="shared" si="326"/>
        <v>1.1806908569976819E-4</v>
      </c>
      <c r="BD213" s="5">
        <f t="shared" si="327"/>
        <v>4.5118732869357147E-4</v>
      </c>
      <c r="BE213" s="5">
        <f t="shared" si="328"/>
        <v>8.5212734719501563E-4</v>
      </c>
      <c r="BF213" s="5">
        <f t="shared" si="329"/>
        <v>8.0467797925544969E-4</v>
      </c>
      <c r="BG213" s="5">
        <f t="shared" si="330"/>
        <v>5.0658050304339998E-4</v>
      </c>
      <c r="BH213" s="5">
        <f t="shared" si="331"/>
        <v>2.3918618318083507E-4</v>
      </c>
      <c r="BI213" s="5">
        <f t="shared" si="332"/>
        <v>9.0346991060119244E-5</v>
      </c>
      <c r="BJ213" s="8">
        <f t="shared" si="333"/>
        <v>0.47730815650252167</v>
      </c>
      <c r="BK213" s="8">
        <f t="shared" si="334"/>
        <v>0.22658569461163269</v>
      </c>
      <c r="BL213" s="8">
        <f t="shared" si="335"/>
        <v>0.27730645190752784</v>
      </c>
      <c r="BM213" s="8">
        <f t="shared" si="336"/>
        <v>0.64323928473839842</v>
      </c>
      <c r="BN213" s="8">
        <f t="shared" si="337"/>
        <v>0.35267898738989167</v>
      </c>
    </row>
    <row r="214" spans="1:66" x14ac:dyDescent="0.25">
      <c r="A214" t="s">
        <v>288</v>
      </c>
      <c r="B214" t="s">
        <v>313</v>
      </c>
      <c r="C214" t="s">
        <v>476</v>
      </c>
      <c r="D214" s="7" t="s">
        <v>495</v>
      </c>
      <c r="E214">
        <f>VLOOKUP(A214,home!$A$2:$E$405,3,FALSE)</f>
        <v>1.6215999999999999</v>
      </c>
      <c r="F214">
        <f>VLOOKUP(B214,home!$B$2:$E$405,3,FALSE)</f>
        <v>0.30830000000000002</v>
      </c>
      <c r="G214">
        <f>VLOOKUP(C214,away!$B$2:$E$405,4,FALSE)</f>
        <v>0.77080000000000004</v>
      </c>
      <c r="H214">
        <f>VLOOKUP(A214,away!$A$2:$E$405,3,FALSE)</f>
        <v>1.2972999999999999</v>
      </c>
      <c r="I214">
        <f>VLOOKUP(C214,away!$B$2:$E$405,3,FALSE)</f>
        <v>0.96350000000000002</v>
      </c>
      <c r="J214">
        <f>VLOOKUP(B214,home!$B$2:$E$405,4,FALSE)</f>
        <v>1.1561999999999999</v>
      </c>
      <c r="K214" s="3">
        <f t="shared" si="282"/>
        <v>0.385353197024</v>
      </c>
      <c r="L214" s="3">
        <f t="shared" si="283"/>
        <v>1.4451905135099996</v>
      </c>
      <c r="M214" s="5">
        <f t="shared" si="284"/>
        <v>0.16032637293510152</v>
      </c>
      <c r="N214" s="5">
        <f t="shared" si="285"/>
        <v>6.1782280377803478E-2</v>
      </c>
      <c r="O214" s="5">
        <f t="shared" si="286"/>
        <v>0.23170215323127505</v>
      </c>
      <c r="P214" s="5">
        <f t="shared" si="287"/>
        <v>8.9287165505016572E-2</v>
      </c>
      <c r="Q214" s="5">
        <f t="shared" si="288"/>
        <v>1.1903999631509855E-2</v>
      </c>
      <c r="R214" s="5">
        <f t="shared" si="289"/>
        <v>0.16742687690483954</v>
      </c>
      <c r="S214" s="5">
        <f t="shared" si="290"/>
        <v>1.2431201707449727E-2</v>
      </c>
      <c r="T214" s="5">
        <f t="shared" si="291"/>
        <v>1.7203547340284571E-2</v>
      </c>
      <c r="U214" s="5">
        <f t="shared" si="292"/>
        <v>6.451848228302362E-2</v>
      </c>
      <c r="V214" s="5">
        <f t="shared" si="293"/>
        <v>7.6922727057000286E-4</v>
      </c>
      <c r="W214" s="5">
        <f t="shared" si="294"/>
        <v>1.5290814384582802E-3</v>
      </c>
      <c r="X214" s="5">
        <f t="shared" si="295"/>
        <v>2.2098139892441308E-3</v>
      </c>
      <c r="Y214" s="5">
        <f t="shared" si="296"/>
        <v>1.5968011069386534E-3</v>
      </c>
      <c r="Z214" s="5">
        <f t="shared" si="297"/>
        <v>8.0654578069826857E-2</v>
      </c>
      <c r="AA214" s="5">
        <f t="shared" si="298"/>
        <v>3.1080499513829581E-2</v>
      </c>
      <c r="AB214" s="5">
        <f t="shared" si="299"/>
        <v>5.9884849263785525E-3</v>
      </c>
      <c r="AC214" s="5">
        <f t="shared" si="300"/>
        <v>2.6774339025213679E-5</v>
      </c>
      <c r="AD214" s="5">
        <f t="shared" si="301"/>
        <v>1.4730910520498875E-4</v>
      </c>
      <c r="AE214" s="5">
        <f t="shared" si="302"/>
        <v>2.1288972139589621E-4</v>
      </c>
      <c r="AF214" s="5">
        <f t="shared" si="303"/>
        <v>1.5383310289256803E-4</v>
      </c>
      <c r="AG214" s="5">
        <f t="shared" si="304"/>
        <v>7.4106046988049002E-5</v>
      </c>
      <c r="AH214" s="5">
        <f t="shared" si="305"/>
        <v>2.9140307774416362E-2</v>
      </c>
      <c r="AI214" s="5">
        <f t="shared" si="306"/>
        <v>1.1229310763134666E-2</v>
      </c>
      <c r="AJ214" s="5">
        <f t="shared" si="307"/>
        <v>2.163625401474978E-3</v>
      </c>
      <c r="AK214" s="5">
        <f t="shared" si="308"/>
        <v>2.7791998854023947E-4</v>
      </c>
      <c r="AL214" s="5">
        <f t="shared" si="309"/>
        <v>5.9643458429621442E-7</v>
      </c>
      <c r="AM214" s="5">
        <f t="shared" si="310"/>
        <v>1.1353206928297439E-5</v>
      </c>
      <c r="AN214" s="5">
        <f t="shared" si="311"/>
        <v>1.6407546950691461E-5</v>
      </c>
      <c r="AO214" s="5">
        <f t="shared" si="312"/>
        <v>1.1856015601554612E-5</v>
      </c>
      <c r="AP214" s="5">
        <f t="shared" si="313"/>
        <v>5.711400425131093E-6</v>
      </c>
      <c r="AQ214" s="5">
        <f t="shared" si="314"/>
        <v>2.0635154283141089E-6</v>
      </c>
      <c r="AR214" s="5">
        <f t="shared" si="315"/>
        <v>8.4226592712696377E-3</v>
      </c>
      <c r="AS214" s="5">
        <f t="shared" si="316"/>
        <v>3.2456986776275894E-3</v>
      </c>
      <c r="AT214" s="5">
        <f t="shared" si="317"/>
        <v>6.2537018100018021E-4</v>
      </c>
      <c r="AU214" s="5">
        <f t="shared" si="318"/>
        <v>8.0329466190632331E-5</v>
      </c>
      <c r="AV214" s="5">
        <f t="shared" si="319"/>
        <v>7.7388041529478724E-6</v>
      </c>
      <c r="AW214" s="5">
        <f t="shared" si="320"/>
        <v>9.2266572079830891E-9</v>
      </c>
      <c r="AX214" s="5">
        <f t="shared" si="321"/>
        <v>7.2916576438240694E-7</v>
      </c>
      <c r="AY214" s="5">
        <f t="shared" si="322"/>
        <v>1.0537834454617221E-6</v>
      </c>
      <c r="AZ214" s="5">
        <f t="shared" si="323"/>
        <v>7.6145891933758147E-7</v>
      </c>
      <c r="BA214" s="5">
        <f t="shared" si="324"/>
        <v>3.6681773555141627E-7</v>
      </c>
      <c r="BB214" s="5">
        <f t="shared" si="325"/>
        <v>1.3253037790153166E-7</v>
      </c>
      <c r="BC214" s="5">
        <f t="shared" si="326"/>
        <v>3.8306328979037749E-8</v>
      </c>
      <c r="BD214" s="5">
        <f t="shared" si="327"/>
        <v>2.0287245462276547E-3</v>
      </c>
      <c r="BE214" s="5">
        <f t="shared" si="328"/>
        <v>7.817754897698904E-4</v>
      </c>
      <c r="BF214" s="5">
        <f t="shared" si="329"/>
        <v>1.506298421689153E-4</v>
      </c>
      <c r="BG214" s="5">
        <f t="shared" si="330"/>
        <v>1.9348563749004017E-5</v>
      </c>
      <c r="BH214" s="5">
        <f t="shared" si="331"/>
        <v>1.8640077246253419E-6</v>
      </c>
      <c r="BI214" s="5">
        <f t="shared" si="332"/>
        <v>1.4366026719236155E-7</v>
      </c>
      <c r="BJ214" s="8">
        <f t="shared" si="333"/>
        <v>9.6864135608626056E-2</v>
      </c>
      <c r="BK214" s="8">
        <f t="shared" si="334"/>
        <v>0.26284239197519271</v>
      </c>
      <c r="BL214" s="8">
        <f t="shared" si="335"/>
        <v>0.55889194329706071</v>
      </c>
      <c r="BM214" s="8">
        <f t="shared" si="336"/>
        <v>0.27682315580837236</v>
      </c>
      <c r="BN214" s="8">
        <f t="shared" si="337"/>
        <v>0.72242884858554612</v>
      </c>
    </row>
    <row r="215" spans="1:66" x14ac:dyDescent="0.25">
      <c r="A215" t="s">
        <v>288</v>
      </c>
      <c r="B215" t="s">
        <v>320</v>
      </c>
      <c r="C215" t="s">
        <v>357</v>
      </c>
      <c r="D215" s="7" t="s">
        <v>495</v>
      </c>
      <c r="E215">
        <f>VLOOKUP(A215,home!$A$2:$E$405,3,FALSE)</f>
        <v>1.6215999999999999</v>
      </c>
      <c r="F215">
        <f>VLOOKUP(B215,home!$B$2:$E$405,3,FALSE)</f>
        <v>1.0278</v>
      </c>
      <c r="G215">
        <f>VLOOKUP(C215,away!$B$2:$E$405,4,FALSE)</f>
        <v>1.6959</v>
      </c>
      <c r="H215">
        <f>VLOOKUP(A215,away!$A$2:$E$405,3,FALSE)</f>
        <v>1.2972999999999999</v>
      </c>
      <c r="I215">
        <f>VLOOKUP(C215,away!$B$2:$E$405,3,FALSE)</f>
        <v>0.77080000000000004</v>
      </c>
      <c r="J215">
        <f>VLOOKUP(B215,home!$B$2:$E$405,4,FALSE)</f>
        <v>1.0278</v>
      </c>
      <c r="K215" s="3">
        <f t="shared" si="282"/>
        <v>2.8265234260319998</v>
      </c>
      <c r="L215" s="3">
        <f t="shared" si="283"/>
        <v>1.027757695752</v>
      </c>
      <c r="M215" s="5">
        <f t="shared" si="284"/>
        <v>2.118883002471136E-2</v>
      </c>
      <c r="N215" s="5">
        <f t="shared" si="285"/>
        <v>5.9890724435056865E-2</v>
      </c>
      <c r="O215" s="5">
        <f t="shared" si="286"/>
        <v>2.1776983121878143E-2</v>
      </c>
      <c r="P215" s="5">
        <f t="shared" si="287"/>
        <v>6.155315294229205E-2</v>
      </c>
      <c r="Q215" s="5">
        <f t="shared" si="288"/>
        <v>8.4641267808857681E-2</v>
      </c>
      <c r="R215" s="5">
        <f t="shared" si="289"/>
        <v>1.1190730996885839E-2</v>
      </c>
      <c r="S215" s="5">
        <f t="shared" si="290"/>
        <v>4.4702688075728338E-2</v>
      </c>
      <c r="T215" s="5">
        <f t="shared" si="291"/>
        <v>8.6990714368759506E-2</v>
      </c>
      <c r="U215" s="5">
        <f t="shared" si="292"/>
        <v>3.1630863317120256E-2</v>
      </c>
      <c r="V215" s="5">
        <f t="shared" si="293"/>
        <v>1.4428940955356887E-2</v>
      </c>
      <c r="W215" s="5">
        <f t="shared" si="294"/>
        <v>7.9746842090261477E-2</v>
      </c>
      <c r="X215" s="5">
        <f t="shared" si="295"/>
        <v>8.1960430670185741E-2</v>
      </c>
      <c r="Y215" s="5">
        <f t="shared" si="296"/>
        <v>4.2117731684215828E-2</v>
      </c>
      <c r="Z215" s="5">
        <f t="shared" si="297"/>
        <v>3.8337866343799575E-3</v>
      </c>
      <c r="AA215" s="5">
        <f t="shared" si="298"/>
        <v>1.0836287732483327E-2</v>
      </c>
      <c r="AB215" s="5">
        <f t="shared" si="299"/>
        <v>1.5314510563543654E-2</v>
      </c>
      <c r="AC215" s="5">
        <f t="shared" si="300"/>
        <v>2.6197376412023087E-3</v>
      </c>
      <c r="AD215" s="5">
        <f t="shared" si="301"/>
        <v>5.6351579330049681E-2</v>
      </c>
      <c r="AE215" s="5">
        <f t="shared" si="302"/>
        <v>5.7915769324237892E-2</v>
      </c>
      <c r="AF215" s="5">
        <f t="shared" si="303"/>
        <v>2.9761688814191552E-2</v>
      </c>
      <c r="AG215" s="5">
        <f t="shared" si="304"/>
        <v>1.0195934905787195E-2</v>
      </c>
      <c r="AH215" s="5">
        <f t="shared" si="305"/>
        <v>9.8505092933879007E-4</v>
      </c>
      <c r="AI215" s="5">
        <f t="shared" si="306"/>
        <v>2.7842695276106828E-3</v>
      </c>
      <c r="AJ215" s="5">
        <f t="shared" si="307"/>
        <v>3.9349015220893225E-3</v>
      </c>
      <c r="AK215" s="5">
        <f t="shared" si="308"/>
        <v>3.7073637771048141E-3</v>
      </c>
      <c r="AL215" s="5">
        <f t="shared" si="309"/>
        <v>3.0441154421370989E-4</v>
      </c>
      <c r="AM215" s="5">
        <f t="shared" si="310"/>
        <v>3.1855811814057215E-2</v>
      </c>
      <c r="AN215" s="5">
        <f t="shared" si="311"/>
        <v>3.2740055746324784E-2</v>
      </c>
      <c r="AO215" s="5">
        <f t="shared" si="312"/>
        <v>1.6824422126317393E-2</v>
      </c>
      <c r="AP215" s="5">
        <f t="shared" si="313"/>
        <v>5.7638097723009766E-3</v>
      </c>
      <c r="AQ215" s="5">
        <f t="shared" si="314"/>
        <v>1.480949962583228E-3</v>
      </c>
      <c r="AR215" s="5">
        <f t="shared" si="315"/>
        <v>2.0247873466712027E-4</v>
      </c>
      <c r="AS215" s="5">
        <f t="shared" si="316"/>
        <v>5.7231088680993302E-4</v>
      </c>
      <c r="AT215" s="5">
        <f t="shared" si="317"/>
        <v>8.0882506427071212E-4</v>
      </c>
      <c r="AU215" s="5">
        <f t="shared" si="318"/>
        <v>7.6205433057433523E-4</v>
      </c>
      <c r="AV215" s="5">
        <f t="shared" si="319"/>
        <v>5.3849110431937301E-4</v>
      </c>
      <c r="AW215" s="5">
        <f t="shared" si="320"/>
        <v>2.456416150046627E-5</v>
      </c>
      <c r="AX215" s="5">
        <f t="shared" si="321"/>
        <v>1.5006866391283289E-2</v>
      </c>
      <c r="AY215" s="5">
        <f t="shared" si="322"/>
        <v>1.5423422422763445E-2</v>
      </c>
      <c r="AZ215" s="5">
        <f t="shared" si="323"/>
        <v>7.9257705449145444E-3</v>
      </c>
      <c r="BA215" s="5">
        <f t="shared" si="324"/>
        <v>2.7152572241001486E-3</v>
      </c>
      <c r="BB215" s="5">
        <f t="shared" si="325"/>
        <v>6.9765662700378521E-4</v>
      </c>
      <c r="BC215" s="5">
        <f t="shared" si="326"/>
        <v>1.434043934791046E-4</v>
      </c>
      <c r="BD215" s="5">
        <f t="shared" si="327"/>
        <v>3.4683179630043343E-5</v>
      </c>
      <c r="BE215" s="5">
        <f t="shared" si="328"/>
        <v>9.8032819713593389E-5</v>
      </c>
      <c r="BF215" s="5">
        <f t="shared" si="329"/>
        <v>1.3854603072022169E-4</v>
      </c>
      <c r="BG215" s="5">
        <f t="shared" si="330"/>
        <v>1.3053453380481857E-4</v>
      </c>
      <c r="BH215" s="5">
        <f t="shared" si="331"/>
        <v>9.2239729426371405E-5</v>
      </c>
      <c r="BI215" s="5">
        <f t="shared" si="332"/>
        <v>5.2143551206898401E-5</v>
      </c>
      <c r="BJ215" s="8">
        <f t="shared" si="333"/>
        <v>0.72015011045673116</v>
      </c>
      <c r="BK215" s="8">
        <f t="shared" si="334"/>
        <v>0.16022118360626808</v>
      </c>
      <c r="BL215" s="8">
        <f t="shared" si="335"/>
        <v>0.10559130145319826</v>
      </c>
      <c r="BM215" s="8">
        <f t="shared" si="336"/>
        <v>0.7141558345596325</v>
      </c>
      <c r="BN215" s="8">
        <f t="shared" si="337"/>
        <v>0.26024168932968195</v>
      </c>
    </row>
    <row r="216" spans="1:66" x14ac:dyDescent="0.25">
      <c r="A216" t="s">
        <v>288</v>
      </c>
      <c r="B216" t="s">
        <v>355</v>
      </c>
      <c r="C216" t="s">
        <v>316</v>
      </c>
      <c r="D216" s="7" t="s">
        <v>495</v>
      </c>
      <c r="E216">
        <f>VLOOKUP(A216,home!$A$2:$E$405,3,FALSE)</f>
        <v>1.6215999999999999</v>
      </c>
      <c r="F216">
        <f>VLOOKUP(B216,home!$B$2:$E$405,3,FALSE)</f>
        <v>1.5417000000000001</v>
      </c>
      <c r="G216">
        <f>VLOOKUP(C216,away!$B$2:$E$405,4,FALSE)</f>
        <v>1.3875</v>
      </c>
      <c r="H216">
        <f>VLOOKUP(A216,away!$A$2:$E$405,3,FALSE)</f>
        <v>1.2972999999999999</v>
      </c>
      <c r="I216">
        <f>VLOOKUP(C216,away!$B$2:$E$405,3,FALSE)</f>
        <v>1.5417000000000001</v>
      </c>
      <c r="J216">
        <f>VLOOKUP(B216,home!$B$2:$E$405,4,FALSE)</f>
        <v>0.77080000000000004</v>
      </c>
      <c r="K216" s="3">
        <f t="shared" si="282"/>
        <v>3.4687787490000002</v>
      </c>
      <c r="L216" s="3">
        <f t="shared" si="283"/>
        <v>1.5416365436280002</v>
      </c>
      <c r="M216" s="5">
        <f t="shared" si="284"/>
        <v>6.6681335044690209E-3</v>
      </c>
      <c r="N216" s="5">
        <f t="shared" si="285"/>
        <v>2.3130279795797036E-2</v>
      </c>
      <c r="O216" s="5">
        <f t="shared" si="286"/>
        <v>1.0279838288279688E-2</v>
      </c>
      <c r="P216" s="5">
        <f t="shared" si="287"/>
        <v>3.5658484597541118E-2</v>
      </c>
      <c r="Q216" s="5">
        <f t="shared" si="288"/>
        <v>4.0116911507042413E-2</v>
      </c>
      <c r="R216" s="5">
        <f t="shared" si="289"/>
        <v>7.92388718389914E-3</v>
      </c>
      <c r="S216" s="5">
        <f t="shared" si="290"/>
        <v>4.7671793124001348E-2</v>
      </c>
      <c r="T216" s="5">
        <f t="shared" si="291"/>
        <v>6.1845696796747222E-2</v>
      </c>
      <c r="U216" s="5">
        <f t="shared" si="292"/>
        <v>2.7486211472982792E-2</v>
      </c>
      <c r="V216" s="5">
        <f t="shared" si="293"/>
        <v>2.8325499343841602E-2</v>
      </c>
      <c r="W216" s="5">
        <f t="shared" si="294"/>
        <v>4.6385563370380772E-2</v>
      </c>
      <c r="X216" s="5">
        <f t="shared" si="295"/>
        <v>7.1509679588551395E-2</v>
      </c>
      <c r="Y216" s="5">
        <f t="shared" si="296"/>
        <v>5.5120967638420081E-2</v>
      </c>
      <c r="Z216" s="5">
        <f t="shared" si="297"/>
        <v>4.0719180167614931E-3</v>
      </c>
      <c r="AA216" s="5">
        <f t="shared" si="298"/>
        <v>1.4124582684212494E-2</v>
      </c>
      <c r="AB216" s="5">
        <f t="shared" si="299"/>
        <v>2.4497526126744839E-2</v>
      </c>
      <c r="AC216" s="5">
        <f t="shared" si="300"/>
        <v>9.4670830806054922E-3</v>
      </c>
      <c r="AD216" s="5">
        <f t="shared" si="301"/>
        <v>4.0225314119892414E-2</v>
      </c>
      <c r="AE216" s="5">
        <f t="shared" si="302"/>
        <v>6.2012814226141535E-2</v>
      </c>
      <c r="AF216" s="5">
        <f t="shared" si="303"/>
        <v>4.7800610292117074E-2</v>
      </c>
      <c r="AG216" s="5">
        <f t="shared" si="304"/>
        <v>2.4563722544682795E-2</v>
      </c>
      <c r="AH216" s="5">
        <f t="shared" si="305"/>
        <v>1.5693544043241922E-3</v>
      </c>
      <c r="AI216" s="5">
        <f t="shared" si="306"/>
        <v>5.4437432073693118E-3</v>
      </c>
      <c r="AJ216" s="5">
        <f t="shared" si="307"/>
        <v>9.4415703763678846E-3</v>
      </c>
      <c r="AK216" s="5">
        <f t="shared" si="308"/>
        <v>1.0916906226244286E-2</v>
      </c>
      <c r="AL216" s="5">
        <f t="shared" si="309"/>
        <v>2.0250454552966806E-3</v>
      </c>
      <c r="AM216" s="5">
        <f t="shared" si="310"/>
        <v>2.7906542958186481E-2</v>
      </c>
      <c r="AN216" s="5">
        <f t="shared" si="311"/>
        <v>4.302174643066492E-2</v>
      </c>
      <c r="AO216" s="5">
        <f t="shared" si="312"/>
        <v>3.3161948234105273E-2</v>
      </c>
      <c r="AP216" s="5">
        <f t="shared" si="313"/>
        <v>1.7041223751865574E-2</v>
      </c>
      <c r="AQ216" s="5">
        <f t="shared" si="314"/>
        <v>6.5678433210043553E-3</v>
      </c>
      <c r="AR216" s="5">
        <f t="shared" si="315"/>
        <v>4.8387481992194547E-4</v>
      </c>
      <c r="AS216" s="5">
        <f t="shared" si="316"/>
        <v>1.6784546925214465E-3</v>
      </c>
      <c r="AT216" s="5">
        <f t="shared" si="317"/>
        <v>2.9110939842888614E-3</v>
      </c>
      <c r="AU216" s="5">
        <f t="shared" si="318"/>
        <v>3.3659803163476484E-3</v>
      </c>
      <c r="AV216" s="5">
        <f t="shared" si="319"/>
        <v>2.9189602477247547E-3</v>
      </c>
      <c r="AW216" s="5">
        <f t="shared" si="320"/>
        <v>3.0080903169539183E-4</v>
      </c>
      <c r="AX216" s="5">
        <f t="shared" si="321"/>
        <v>1.6133603861902143E-2</v>
      </c>
      <c r="AY216" s="5">
        <f t="shared" si="322"/>
        <v>2.4872153293926176E-2</v>
      </c>
      <c r="AZ216" s="5">
        <f t="shared" si="323"/>
        <v>1.917191021831707E-2</v>
      </c>
      <c r="BA216" s="5">
        <f t="shared" si="324"/>
        <v>9.8520391345708908E-3</v>
      </c>
      <c r="BB216" s="5">
        <f t="shared" si="325"/>
        <v>3.797065889776915E-3</v>
      </c>
      <c r="BC216" s="5">
        <f t="shared" si="326"/>
        <v>1.1707391068486925E-3</v>
      </c>
      <c r="BD216" s="5">
        <f t="shared" si="327"/>
        <v>1.2432651748884823E-4</v>
      </c>
      <c r="BE216" s="5">
        <f t="shared" si="328"/>
        <v>4.3126118180249364E-4</v>
      </c>
      <c r="BF216" s="5">
        <f t="shared" si="329"/>
        <v>7.4797481135255772E-4</v>
      </c>
      <c r="BG216" s="5">
        <f t="shared" si="330"/>
        <v>8.6485304346901231E-4</v>
      </c>
      <c r="BH216" s="5">
        <f t="shared" si="331"/>
        <v>7.4999596454832071E-4</v>
      </c>
      <c r="BI216" s="5">
        <f t="shared" si="332"/>
        <v>5.2031401273219444E-4</v>
      </c>
      <c r="BJ216" s="8">
        <f t="shared" si="333"/>
        <v>0.67540837608094118</v>
      </c>
      <c r="BK216" s="8">
        <f t="shared" si="334"/>
        <v>0.15468819239968143</v>
      </c>
      <c r="BL216" s="8">
        <f t="shared" si="335"/>
        <v>0.12648070956262272</v>
      </c>
      <c r="BM216" s="8">
        <f t="shared" si="336"/>
        <v>0.81230031692074767</v>
      </c>
      <c r="BN216" s="8">
        <f t="shared" si="337"/>
        <v>0.12377753487702842</v>
      </c>
    </row>
    <row r="217" spans="1:66" x14ac:dyDescent="0.25">
      <c r="A217" t="s">
        <v>34</v>
      </c>
      <c r="B217" t="s">
        <v>205</v>
      </c>
      <c r="C217" t="s">
        <v>206</v>
      </c>
      <c r="D217" s="7" t="s">
        <v>495</v>
      </c>
      <c r="E217">
        <f>VLOOKUP(A217,home!$A$2:$E$405,3,FALSE)</f>
        <v>1.4921</v>
      </c>
      <c r="F217">
        <f>VLOOKUP(B217,home!$B$2:$E$405,3,FALSE)</f>
        <v>0.50260000000000005</v>
      </c>
      <c r="G217">
        <f>VLOOKUP(C217,away!$B$2:$E$405,4,FALSE)</f>
        <v>1.1728000000000001</v>
      </c>
      <c r="H217">
        <f>VLOOKUP(A217,away!$A$2:$E$405,3,FALSE)</f>
        <v>1.2222</v>
      </c>
      <c r="I217">
        <f>VLOOKUP(C217,away!$B$2:$E$405,3,FALSE)</f>
        <v>1.2273000000000001</v>
      </c>
      <c r="J217">
        <f>VLOOKUP(B217,home!$B$2:$E$405,4,FALSE)</f>
        <v>0.61360000000000003</v>
      </c>
      <c r="K217" s="3">
        <f t="shared" si="282"/>
        <v>0.87951727068800012</v>
      </c>
      <c r="L217" s="3">
        <f t="shared" si="283"/>
        <v>0.92040371841600011</v>
      </c>
      <c r="M217" s="5">
        <f t="shared" si="284"/>
        <v>0.16531194915082373</v>
      </c>
      <c r="N217" s="5">
        <f t="shared" si="285"/>
        <v>0.14539471432924594</v>
      </c>
      <c r="O217" s="5">
        <f t="shared" si="286"/>
        <v>0.15215373269701493</v>
      </c>
      <c r="P217" s="5">
        <f t="shared" si="287"/>
        <v>0.13382183570667008</v>
      </c>
      <c r="Q217" s="5">
        <f t="shared" si="288"/>
        <v>6.3938581159659932E-2</v>
      </c>
      <c r="R217" s="5">
        <f t="shared" si="289"/>
        <v>7.0021430672603316E-2</v>
      </c>
      <c r="S217" s="5">
        <f t="shared" si="290"/>
        <v>2.70825608854872E-2</v>
      </c>
      <c r="T217" s="5">
        <f t="shared" si="291"/>
        <v>5.8849307849594211E-2</v>
      </c>
      <c r="U217" s="5">
        <f t="shared" si="292"/>
        <v>6.1585057594837081E-2</v>
      </c>
      <c r="V217" s="5">
        <f t="shared" si="293"/>
        <v>2.4359588926340537E-3</v>
      </c>
      <c r="W217" s="5">
        <f t="shared" si="294"/>
        <v>1.8745028797735767E-2</v>
      </c>
      <c r="X217" s="5">
        <f t="shared" si="295"/>
        <v>1.7252994207251005E-2</v>
      </c>
      <c r="Y217" s="5">
        <f t="shared" si="296"/>
        <v>7.939860011081764E-3</v>
      </c>
      <c r="Z217" s="5">
        <f t="shared" si="297"/>
        <v>2.148266171995742E-2</v>
      </c>
      <c r="AA217" s="5">
        <f t="shared" si="298"/>
        <v>1.8894372003050532E-2</v>
      </c>
      <c r="AB217" s="5">
        <f t="shared" si="299"/>
        <v>8.3089632477433804E-3</v>
      </c>
      <c r="AC217" s="5">
        <f t="shared" si="300"/>
        <v>1.2324596482317103E-4</v>
      </c>
      <c r="AD217" s="5">
        <f t="shared" si="301"/>
        <v>4.1216441417881305E-3</v>
      </c>
      <c r="AE217" s="5">
        <f t="shared" si="302"/>
        <v>3.7935765940893193E-3</v>
      </c>
      <c r="AF217" s="5">
        <f t="shared" si="303"/>
        <v>1.7458110016478567E-3</v>
      </c>
      <c r="AG217" s="5">
        <f t="shared" si="304"/>
        <v>5.3561697918941644E-4</v>
      </c>
      <c r="AH217" s="5">
        <f t="shared" si="305"/>
        <v>4.9431804321304678E-3</v>
      </c>
      <c r="AI217" s="5">
        <f t="shared" si="306"/>
        <v>4.3476125621857179E-3</v>
      </c>
      <c r="AJ217" s="5">
        <f t="shared" si="307"/>
        <v>1.911900167351223E-3</v>
      </c>
      <c r="AK217" s="5">
        <f t="shared" si="308"/>
        <v>5.6051640567222622E-4</v>
      </c>
      <c r="AL217" s="5">
        <f t="shared" si="309"/>
        <v>3.9907584033212059E-6</v>
      </c>
      <c r="AM217" s="5">
        <f t="shared" si="310"/>
        <v>7.2501144126653635E-4</v>
      </c>
      <c r="AN217" s="5">
        <f t="shared" si="311"/>
        <v>6.6730322643586361E-4</v>
      </c>
      <c r="AO217" s="5">
        <f t="shared" si="312"/>
        <v>3.0709418546128142E-4</v>
      </c>
      <c r="AP217" s="5">
        <f t="shared" si="313"/>
        <v>9.4216876734165404E-5</v>
      </c>
      <c r="AQ217" s="5">
        <f t="shared" si="314"/>
        <v>2.1679390920916938E-5</v>
      </c>
      <c r="AR217" s="5">
        <f t="shared" si="315"/>
        <v>9.0994433010681893E-4</v>
      </c>
      <c r="AS217" s="5">
        <f t="shared" si="316"/>
        <v>8.0031175369356996E-4</v>
      </c>
      <c r="AT217" s="5">
        <f t="shared" si="317"/>
        <v>3.5194400465404779E-4</v>
      </c>
      <c r="AU217" s="5">
        <f t="shared" si="318"/>
        <v>1.0318027680277766E-4</v>
      </c>
      <c r="AV217" s="5">
        <f t="shared" si="319"/>
        <v>2.2687208860602842E-5</v>
      </c>
      <c r="AW217" s="5">
        <f t="shared" si="320"/>
        <v>8.973785254308936E-8</v>
      </c>
      <c r="AX217" s="5">
        <f t="shared" si="321"/>
        <v>1.062766806733862E-4</v>
      </c>
      <c r="AY217" s="5">
        <f t="shared" si="322"/>
        <v>9.7817452072694534E-5</v>
      </c>
      <c r="AZ217" s="5">
        <f t="shared" si="323"/>
        <v>4.5015773306843448E-5</v>
      </c>
      <c r="BA217" s="5">
        <f t="shared" si="324"/>
        <v>1.3810895046330146E-5</v>
      </c>
      <c r="BB217" s="5">
        <f t="shared" si="325"/>
        <v>3.1778997888238452E-6</v>
      </c>
      <c r="BC217" s="5">
        <f t="shared" si="326"/>
        <v>5.8499015647737791E-7</v>
      </c>
      <c r="BD217" s="5">
        <f t="shared" si="327"/>
        <v>1.3958602416364534E-4</v>
      </c>
      <c r="BE217" s="5">
        <f t="shared" si="328"/>
        <v>1.227683189985986E-4</v>
      </c>
      <c r="BF217" s="5">
        <f t="shared" si="329"/>
        <v>5.3988428426300586E-5</v>
      </c>
      <c r="BG217" s="5">
        <f t="shared" si="330"/>
        <v>1.5827918406078116E-5</v>
      </c>
      <c r="BH217" s="5">
        <f t="shared" si="331"/>
        <v>3.4802318992965453E-6</v>
      </c>
      <c r="BI217" s="5">
        <f t="shared" si="332"/>
        <v>6.1218481228612265E-7</v>
      </c>
      <c r="BJ217" s="8">
        <f t="shared" si="333"/>
        <v>0.32439912388314657</v>
      </c>
      <c r="BK217" s="8">
        <f t="shared" si="334"/>
        <v>0.32887735881091423</v>
      </c>
      <c r="BL217" s="8">
        <f t="shared" si="335"/>
        <v>0.32525109646341294</v>
      </c>
      <c r="BM217" s="8">
        <f t="shared" si="336"/>
        <v>0.26927026944719307</v>
      </c>
      <c r="BN217" s="8">
        <f t="shared" si="337"/>
        <v>0.73064224371601794</v>
      </c>
    </row>
    <row r="218" spans="1:66" x14ac:dyDescent="0.25">
      <c r="A218" t="s">
        <v>34</v>
      </c>
      <c r="B218" t="s">
        <v>270</v>
      </c>
      <c r="C218" t="s">
        <v>207</v>
      </c>
      <c r="D218" s="7" t="s">
        <v>495</v>
      </c>
      <c r="E218">
        <f>VLOOKUP(A218,home!$A$2:$E$405,3,FALSE)</f>
        <v>1.4921</v>
      </c>
      <c r="F218">
        <f>VLOOKUP(B218,home!$B$2:$E$405,3,FALSE)</f>
        <v>1.3404</v>
      </c>
      <c r="G218">
        <f>VLOOKUP(C218,away!$B$2:$E$405,4,FALSE)</f>
        <v>0.8377</v>
      </c>
      <c r="H218">
        <f>VLOOKUP(A218,away!$A$2:$E$405,3,FALSE)</f>
        <v>1.2222</v>
      </c>
      <c r="I218">
        <f>VLOOKUP(C218,away!$B$2:$E$405,3,FALSE)</f>
        <v>0.81820000000000004</v>
      </c>
      <c r="J218">
        <f>VLOOKUP(B218,home!$B$2:$E$405,4,FALSE)</f>
        <v>0.61360000000000003</v>
      </c>
      <c r="K218" s="3">
        <f t="shared" si="282"/>
        <v>1.6754090806679998</v>
      </c>
      <c r="L218" s="3">
        <f t="shared" si="283"/>
        <v>0.61360247894400011</v>
      </c>
      <c r="M218" s="5">
        <f t="shared" si="284"/>
        <v>0.10136660720042862</v>
      </c>
      <c r="N218" s="5">
        <f t="shared" si="285"/>
        <v>0.16983053418010435</v>
      </c>
      <c r="O218" s="5">
        <f t="shared" si="286"/>
        <v>6.2198801460325727E-2</v>
      </c>
      <c r="P218" s="5">
        <f t="shared" si="287"/>
        <v>0.10420843677329576</v>
      </c>
      <c r="Q218" s="5">
        <f t="shared" si="288"/>
        <v>0.14226780957002202</v>
      </c>
      <c r="R218" s="5">
        <f t="shared" si="289"/>
        <v>1.9082669381700779E-2</v>
      </c>
      <c r="S218" s="5">
        <f t="shared" si="290"/>
        <v>2.6782484376886757E-2</v>
      </c>
      <c r="T218" s="5">
        <f t="shared" si="291"/>
        <v>8.7295880626098443E-2</v>
      </c>
      <c r="U218" s="5">
        <f t="shared" si="292"/>
        <v>3.1971277565486692E-2</v>
      </c>
      <c r="V218" s="5">
        <f t="shared" si="293"/>
        <v>3.0592595277041355E-3</v>
      </c>
      <c r="W218" s="5">
        <f t="shared" si="294"/>
        <v>7.9452260013453527E-2</v>
      </c>
      <c r="X218" s="5">
        <f t="shared" si="295"/>
        <v>4.8752103701958337E-2</v>
      </c>
      <c r="Y218" s="5">
        <f t="shared" si="296"/>
        <v>1.4957205842628298E-2</v>
      </c>
      <c r="Z218" s="5">
        <f t="shared" si="297"/>
        <v>3.9030577458267898E-3</v>
      </c>
      <c r="AA218" s="5">
        <f t="shared" si="298"/>
        <v>6.5392183897297774E-3</v>
      </c>
      <c r="AB218" s="5">
        <f t="shared" si="299"/>
        <v>5.4779329353122231E-3</v>
      </c>
      <c r="AC218" s="5">
        <f t="shared" si="300"/>
        <v>1.9656414836119668E-4</v>
      </c>
      <c r="AD218" s="5">
        <f t="shared" si="301"/>
        <v>3.3278759476533776E-2</v>
      </c>
      <c r="AE218" s="5">
        <f t="shared" si="302"/>
        <v>2.0419929310982261E-2</v>
      </c>
      <c r="AF218" s="5">
        <f t="shared" si="303"/>
        <v>6.2648596225399807E-3</v>
      </c>
      <c r="AG218" s="5">
        <f t="shared" si="304"/>
        <v>1.2813777982089017E-3</v>
      </c>
      <c r="AH218" s="5">
        <f t="shared" si="305"/>
        <v>5.9873147707522473E-4</v>
      </c>
      <c r="AI218" s="5">
        <f t="shared" si="306"/>
        <v>1.0031201535735958E-3</v>
      </c>
      <c r="AJ218" s="5">
        <f t="shared" si="307"/>
        <v>8.403183071491407E-4</v>
      </c>
      <c r="AK218" s="5">
        <f t="shared" si="308"/>
        <v>4.6929230748307709E-4</v>
      </c>
      <c r="AL218" s="5">
        <f t="shared" si="309"/>
        <v>8.0829942688691984E-6</v>
      </c>
      <c r="AM218" s="5">
        <f t="shared" si="310"/>
        <v>1.1151107164070185E-2</v>
      </c>
      <c r="AN218" s="5">
        <f t="shared" si="311"/>
        <v>6.8423469988436632E-3</v>
      </c>
      <c r="AO218" s="5">
        <f t="shared" si="312"/>
        <v>2.0992405401427557E-3</v>
      </c>
      <c r="AP218" s="5">
        <f t="shared" si="313"/>
        <v>4.2936639977711222E-4</v>
      </c>
      <c r="AQ218" s="5">
        <f t="shared" si="314"/>
        <v>6.5865071819624148E-5</v>
      </c>
      <c r="AR218" s="5">
        <f t="shared" si="315"/>
        <v>7.3476623711032162E-5</v>
      </c>
      <c r="AS218" s="5">
        <f t="shared" si="316"/>
        <v>1.2310340258228893E-4</v>
      </c>
      <c r="AT218" s="5">
        <f t="shared" si="317"/>
        <v>1.0312427927374772E-4</v>
      </c>
      <c r="AU218" s="5">
        <f t="shared" si="318"/>
        <v>5.7591784644193225E-5</v>
      </c>
      <c r="AV218" s="5">
        <f t="shared" si="319"/>
        <v>2.4122449741189308E-5</v>
      </c>
      <c r="AW218" s="5">
        <f t="shared" si="320"/>
        <v>2.3082228744578514E-7</v>
      </c>
      <c r="AX218" s="5">
        <f t="shared" si="321"/>
        <v>3.1137777003641962E-3</v>
      </c>
      <c r="AY218" s="5">
        <f t="shared" si="322"/>
        <v>1.9106217158240187E-3</v>
      </c>
      <c r="AZ218" s="5">
        <f t="shared" si="323"/>
        <v>5.8618111057692833E-4</v>
      </c>
      <c r="BA218" s="5">
        <f t="shared" si="324"/>
        <v>1.1989406085338344E-4</v>
      </c>
      <c r="BB218" s="5">
        <f t="shared" si="325"/>
        <v>1.8391823237574715E-5</v>
      </c>
      <c r="BC218" s="5">
        <f t="shared" si="326"/>
        <v>2.2570536661751429E-6</v>
      </c>
      <c r="BD218" s="5">
        <f t="shared" si="327"/>
        <v>7.5142397422541348E-6</v>
      </c>
      <c r="BE218" s="5">
        <f t="shared" si="328"/>
        <v>1.2589425498488947E-5</v>
      </c>
      <c r="BF218" s="5">
        <f t="shared" si="329"/>
        <v>1.0546218900280825E-5</v>
      </c>
      <c r="BG218" s="5">
        <f t="shared" si="330"/>
        <v>5.8897436374143248E-6</v>
      </c>
      <c r="BH218" s="5">
        <f t="shared" si="331"/>
        <v>2.4669324932326347E-6</v>
      </c>
      <c r="BI218" s="5">
        <f t="shared" si="332"/>
        <v>8.2662422011138074E-7</v>
      </c>
      <c r="BJ218" s="8">
        <f t="shared" si="333"/>
        <v>0.63013976978170549</v>
      </c>
      <c r="BK218" s="8">
        <f t="shared" si="334"/>
        <v>0.23753205673676939</v>
      </c>
      <c r="BL218" s="8">
        <f t="shared" si="335"/>
        <v>0.12860261370228049</v>
      </c>
      <c r="BM218" s="8">
        <f t="shared" si="336"/>
        <v>0.39931224850716845</v>
      </c>
      <c r="BN218" s="8">
        <f t="shared" si="337"/>
        <v>0.59895485856587727</v>
      </c>
    </row>
    <row r="219" spans="1:66" x14ac:dyDescent="0.25">
      <c r="A219" t="s">
        <v>10</v>
      </c>
      <c r="B219" t="s">
        <v>213</v>
      </c>
      <c r="C219" t="s">
        <v>212</v>
      </c>
      <c r="D219" s="7" t="s">
        <v>496</v>
      </c>
      <c r="E219">
        <f>VLOOKUP(A219,home!$A$2:$E$405,3,FALSE)</f>
        <v>1.5185</v>
      </c>
      <c r="F219">
        <f>VLOOKUP(B219,home!$B$2:$E$405,3,FALSE)</f>
        <v>1.1854</v>
      </c>
      <c r="G219">
        <f>VLOOKUP(C219,away!$B$2:$E$405,4,FALSE)</f>
        <v>1.6464000000000001</v>
      </c>
      <c r="H219">
        <f>VLOOKUP(A219,away!$A$2:$E$405,3,FALSE)</f>
        <v>1.4074</v>
      </c>
      <c r="I219">
        <f>VLOOKUP(C219,away!$B$2:$E$405,3,FALSE)</f>
        <v>0.17760000000000001</v>
      </c>
      <c r="J219">
        <f>VLOOKUP(B219,home!$B$2:$E$405,4,FALSE)</f>
        <v>0.71050000000000002</v>
      </c>
      <c r="K219" s="3">
        <f t="shared" si="282"/>
        <v>2.9635692273600003</v>
      </c>
      <c r="L219" s="3">
        <f t="shared" si="283"/>
        <v>0.17759248752000001</v>
      </c>
      <c r="M219" s="5">
        <f t="shared" si="284"/>
        <v>4.3232544827119274E-2</v>
      </c>
      <c r="N219" s="5">
        <f t="shared" si="285"/>
        <v>0.1281226394701124</v>
      </c>
      <c r="O219" s="5">
        <f t="shared" si="286"/>
        <v>7.6777751776680196E-3</v>
      </c>
      <c r="P219" s="5">
        <f t="shared" si="287"/>
        <v>2.2753618251125398E-2</v>
      </c>
      <c r="Q219" s="5">
        <f t="shared" si="288"/>
        <v>0.18985015583088252</v>
      </c>
      <c r="R219" s="5">
        <f t="shared" si="289"/>
        <v>6.8175759621068657E-4</v>
      </c>
      <c r="S219" s="5">
        <f t="shared" si="290"/>
        <v>2.9938507297469028E-3</v>
      </c>
      <c r="T219" s="5">
        <f t="shared" si="291"/>
        <v>3.3715961430066062E-2</v>
      </c>
      <c r="U219" s="5">
        <f t="shared" si="292"/>
        <v>2.0204358326489152E-3</v>
      </c>
      <c r="V219" s="5">
        <f t="shared" si="293"/>
        <v>1.7507627613492488E-4</v>
      </c>
      <c r="W219" s="5">
        <f t="shared" si="294"/>
        <v>0.18754469320996803</v>
      </c>
      <c r="X219" s="5">
        <f t="shared" si="295"/>
        <v>3.3306528588333474E-2</v>
      </c>
      <c r="Y219" s="5">
        <f t="shared" si="296"/>
        <v>2.9574946313290669E-3</v>
      </c>
      <c r="Z219" s="5">
        <f t="shared" si="297"/>
        <v>4.0358342465570539E-5</v>
      </c>
      <c r="AA219" s="5">
        <f t="shared" si="298"/>
        <v>1.1960474179822114E-4</v>
      </c>
      <c r="AB219" s="5">
        <f t="shared" si="299"/>
        <v>1.7722846611977334E-4</v>
      </c>
      <c r="AC219" s="5">
        <f t="shared" si="300"/>
        <v>5.7589987588236669E-6</v>
      </c>
      <c r="AD219" s="5">
        <f t="shared" si="301"/>
        <v>0.13895042038793332</v>
      </c>
      <c r="AE219" s="5">
        <f t="shared" si="302"/>
        <v>2.46765507986428E-2</v>
      </c>
      <c r="AF219" s="5">
        <f t="shared" si="303"/>
        <v>2.1911850198723082E-3</v>
      </c>
      <c r="AG219" s="5">
        <f t="shared" si="304"/>
        <v>1.2971266609856135E-4</v>
      </c>
      <c r="AH219" s="5">
        <f t="shared" si="305"/>
        <v>1.7918346076611793E-6</v>
      </c>
      <c r="AI219" s="5">
        <f t="shared" si="306"/>
        <v>5.3102259037833497E-6</v>
      </c>
      <c r="AJ219" s="5">
        <f t="shared" si="307"/>
        <v>7.8686110393911431E-6</v>
      </c>
      <c r="AK219" s="5">
        <f t="shared" si="308"/>
        <v>7.7730578461349255E-6</v>
      </c>
      <c r="AL219" s="5">
        <f t="shared" si="309"/>
        <v>1.2124019975320086E-7</v>
      </c>
      <c r="AM219" s="5">
        <f t="shared" si="310"/>
        <v>8.2357837998082953E-2</v>
      </c>
      <c r="AN219" s="5">
        <f t="shared" si="311"/>
        <v>1.4626133316848729E-2</v>
      </c>
      <c r="AO219" s="5">
        <f t="shared" si="312"/>
        <v>1.2987456992691567E-3</v>
      </c>
      <c r="AP219" s="5">
        <f t="shared" si="313"/>
        <v>7.6882493129703833E-5</v>
      </c>
      <c r="AQ219" s="5">
        <f t="shared" si="314"/>
        <v>3.413438300410851E-6</v>
      </c>
      <c r="AR219" s="5">
        <f t="shared" si="315"/>
        <v>6.3643273039794436E-8</v>
      </c>
      <c r="AS219" s="5">
        <f t="shared" si="316"/>
        <v>1.8861124550920509E-7</v>
      </c>
      <c r="AT219" s="5">
        <f t="shared" si="317"/>
        <v>2.7948124156256123E-7</v>
      </c>
      <c r="AU219" s="5">
        <f t="shared" si="318"/>
        <v>2.7608733570639101E-7</v>
      </c>
      <c r="AV219" s="5">
        <f t="shared" si="319"/>
        <v>2.0455098304081757E-7</v>
      </c>
      <c r="AW219" s="5">
        <f t="shared" si="320"/>
        <v>1.7724900643626337E-9</v>
      </c>
      <c r="AX219" s="5">
        <f t="shared" si="321"/>
        <v>4.0678859053836433E-2</v>
      </c>
      <c r="AY219" s="5">
        <f t="shared" si="322"/>
        <v>7.2242597688462855E-3</v>
      </c>
      <c r="AZ219" s="5">
        <f t="shared" si="323"/>
        <v>6.4148713142003582E-4</v>
      </c>
      <c r="BA219" s="5">
        <f t="shared" si="324"/>
        <v>3.7974431793651127E-5</v>
      </c>
      <c r="BB219" s="5">
        <f t="shared" si="325"/>
        <v>1.6859934510982686E-6</v>
      </c>
      <c r="BC219" s="5">
        <f t="shared" si="326"/>
        <v>5.9883954184594222E-8</v>
      </c>
      <c r="BD219" s="5">
        <f t="shared" si="327"/>
        <v>1.8837611955086079E-9</v>
      </c>
      <c r="BE219" s="5">
        <f t="shared" si="328"/>
        <v>5.5826567107041953E-9</v>
      </c>
      <c r="BF219" s="5">
        <f t="shared" si="329"/>
        <v>8.2722948173788786E-9</v>
      </c>
      <c r="BG219" s="5">
        <f t="shared" si="330"/>
        <v>8.1718394534778854E-9</v>
      </c>
      <c r="BH219" s="5">
        <f t="shared" si="331"/>
        <v>6.0544529838133563E-9</v>
      </c>
      <c r="BI219" s="5">
        <f t="shared" si="332"/>
        <v>3.5885581102654389E-9</v>
      </c>
      <c r="BJ219" s="8">
        <f t="shared" si="333"/>
        <v>0.88839268124217108</v>
      </c>
      <c r="BK219" s="8">
        <f t="shared" si="334"/>
        <v>7.6385230091931378E-2</v>
      </c>
      <c r="BL219" s="8">
        <f t="shared" si="335"/>
        <v>1.0700591471484718E-2</v>
      </c>
      <c r="BM219" s="8">
        <f t="shared" si="336"/>
        <v>0.57597611199857801</v>
      </c>
      <c r="BN219" s="8">
        <f t="shared" si="337"/>
        <v>0.39231849115311834</v>
      </c>
    </row>
    <row r="220" spans="1:66" x14ac:dyDescent="0.25">
      <c r="A220" t="s">
        <v>10</v>
      </c>
      <c r="B220" t="s">
        <v>210</v>
      </c>
      <c r="C220" t="s">
        <v>468</v>
      </c>
      <c r="D220" s="7" t="s">
        <v>496</v>
      </c>
      <c r="E220">
        <f>VLOOKUP(A220,home!$A$2:$E$405,3,FALSE)</f>
        <v>1.5185</v>
      </c>
      <c r="F220">
        <f>VLOOKUP(B220,home!$B$2:$E$405,3,FALSE)</f>
        <v>0.98780000000000001</v>
      </c>
      <c r="G220">
        <f>VLOOKUP(C220,away!$B$2:$E$405,4,FALSE)</f>
        <v>1.8439000000000001</v>
      </c>
      <c r="H220">
        <f>VLOOKUP(A220,away!$A$2:$E$405,3,FALSE)</f>
        <v>1.4074</v>
      </c>
      <c r="I220">
        <f>VLOOKUP(C220,away!$B$2:$E$405,3,FALSE)</f>
        <v>1.1368</v>
      </c>
      <c r="J220">
        <f>VLOOKUP(B220,home!$B$2:$E$405,4,FALSE)</f>
        <v>0.71050000000000002</v>
      </c>
      <c r="K220" s="3">
        <f t="shared" si="282"/>
        <v>2.7658026117699999</v>
      </c>
      <c r="L220" s="3">
        <f t="shared" si="283"/>
        <v>1.1367519133599999</v>
      </c>
      <c r="M220" s="5">
        <f t="shared" si="284"/>
        <v>2.0190268963429524E-2</v>
      </c>
      <c r="N220" s="5">
        <f t="shared" si="285"/>
        <v>5.5842298631392152E-2</v>
      </c>
      <c r="O220" s="5">
        <f t="shared" si="286"/>
        <v>2.295132687543153E-2</v>
      </c>
      <c r="P220" s="5">
        <f t="shared" si="287"/>
        <v>6.3478839815655524E-2</v>
      </c>
      <c r="Q220" s="5">
        <f t="shared" si="288"/>
        <v>7.7224387700972355E-2</v>
      </c>
      <c r="R220" s="5">
        <f t="shared" si="289"/>
        <v>1.3044982369898794E-2</v>
      </c>
      <c r="S220" s="5">
        <f t="shared" si="290"/>
        <v>4.9894866577067036E-2</v>
      </c>
      <c r="T220" s="5">
        <f t="shared" si="291"/>
        <v>8.7784970477134766E-2</v>
      </c>
      <c r="U220" s="5">
        <f t="shared" si="292"/>
        <v>3.607984630915969E-2</v>
      </c>
      <c r="V220" s="5">
        <f t="shared" si="293"/>
        <v>1.7430114195693812E-2</v>
      </c>
      <c r="W220" s="5">
        <f t="shared" si="294"/>
        <v>7.1195804398562809E-2</v>
      </c>
      <c r="X220" s="5">
        <f t="shared" si="295"/>
        <v>8.0931966873270561E-2</v>
      </c>
      <c r="Y220" s="5">
        <f t="shared" si="296"/>
        <v>4.599978409758923E-2</v>
      </c>
      <c r="Z220" s="5">
        <f t="shared" si="297"/>
        <v>4.9429695562433051E-3</v>
      </c>
      <c r="AA220" s="5">
        <f t="shared" si="298"/>
        <v>1.3671278108557332E-2</v>
      </c>
      <c r="AB220" s="5">
        <f t="shared" si="299"/>
        <v>1.890602834944095E-2</v>
      </c>
      <c r="AC220" s="5">
        <f t="shared" si="300"/>
        <v>3.425051657933346E-3</v>
      </c>
      <c r="AD220" s="5">
        <f t="shared" si="301"/>
        <v>4.9228385438152771E-2</v>
      </c>
      <c r="AE220" s="5">
        <f t="shared" si="302"/>
        <v>5.5960461338443707E-2</v>
      </c>
      <c r="AF220" s="5">
        <f t="shared" si="303"/>
        <v>3.1806580749492101E-2</v>
      </c>
      <c r="AG220" s="5">
        <f t="shared" si="304"/>
        <v>1.2052063841474826E-2</v>
      </c>
      <c r="AH220" s="5">
        <f t="shared" si="305"/>
        <v>1.4047325251849523E-3</v>
      </c>
      <c r="AI220" s="5">
        <f t="shared" si="306"/>
        <v>3.8852128869948082E-3</v>
      </c>
      <c r="AJ220" s="5">
        <f t="shared" si="307"/>
        <v>5.3728659750663524E-3</v>
      </c>
      <c r="AK220" s="5">
        <f t="shared" si="308"/>
        <v>4.9534289155095616E-3</v>
      </c>
      <c r="AL220" s="5">
        <f t="shared" si="309"/>
        <v>4.3073879986067385E-4</v>
      </c>
      <c r="AM220" s="5">
        <f t="shared" si="310"/>
        <v>2.7231199403612624E-2</v>
      </c>
      <c r="AN220" s="5">
        <f t="shared" si="311"/>
        <v>3.0955118025144331E-2</v>
      </c>
      <c r="AO220" s="5">
        <f t="shared" si="312"/>
        <v>1.7594144821683727E-2</v>
      </c>
      <c r="AP220" s="5">
        <f t="shared" si="313"/>
        <v>6.6667259299939682E-3</v>
      </c>
      <c r="AQ220" s="5">
        <f t="shared" si="314"/>
        <v>1.8946033641918428E-3</v>
      </c>
      <c r="AR220" s="5">
        <f t="shared" si="315"/>
        <v>3.1936647715260363E-4</v>
      </c>
      <c r="AS220" s="5">
        <f t="shared" si="316"/>
        <v>8.8330463662045515E-4</v>
      </c>
      <c r="AT220" s="5">
        <f t="shared" si="317"/>
        <v>1.221523135476703E-3</v>
      </c>
      <c r="AU220" s="5">
        <f t="shared" si="318"/>
        <v>1.1261639594796482E-3</v>
      </c>
      <c r="AV220" s="5">
        <f t="shared" si="319"/>
        <v>7.7868680510251396E-4</v>
      </c>
      <c r="AW220" s="5">
        <f t="shared" si="320"/>
        <v>3.7618231018270951E-5</v>
      </c>
      <c r="AX220" s="5">
        <f t="shared" si="321"/>
        <v>1.2552687072023573E-2</v>
      </c>
      <c r="AY220" s="5">
        <f t="shared" si="322"/>
        <v>1.426929104693213E-2</v>
      </c>
      <c r="AZ220" s="5">
        <f t="shared" si="323"/>
        <v>8.110321949945409E-3</v>
      </c>
      <c r="BA220" s="5">
        <f t="shared" si="324"/>
        <v>3.0731413315220157E-3</v>
      </c>
      <c r="BB220" s="5">
        <f t="shared" si="325"/>
        <v>8.7334982215833766E-4</v>
      </c>
      <c r="BC220" s="5">
        <f t="shared" si="326"/>
        <v>1.9855641627422111E-4</v>
      </c>
      <c r="BD220" s="5">
        <f t="shared" si="327"/>
        <v>6.050674232771087E-5</v>
      </c>
      <c r="BE220" s="5">
        <f t="shared" si="328"/>
        <v>1.6734970595967715E-4</v>
      </c>
      <c r="BF220" s="5">
        <f t="shared" si="329"/>
        <v>2.314281269111083E-4</v>
      </c>
      <c r="BG220" s="5">
        <f t="shared" si="330"/>
        <v>2.1336150594926081E-4</v>
      </c>
      <c r="BH220" s="5">
        <f t="shared" si="331"/>
        <v>1.4752895260141148E-4</v>
      </c>
      <c r="BI220" s="5">
        <f t="shared" si="332"/>
        <v>8.1607192483335253E-5</v>
      </c>
      <c r="BJ220" s="8">
        <f t="shared" si="333"/>
        <v>0.69144584272996745</v>
      </c>
      <c r="BK220" s="8">
        <f t="shared" si="334"/>
        <v>0.16911917105657207</v>
      </c>
      <c r="BL220" s="8">
        <f t="shared" si="335"/>
        <v>0.12550052955530841</v>
      </c>
      <c r="BM220" s="8">
        <f t="shared" si="336"/>
        <v>0.7240447357253974</v>
      </c>
      <c r="BN220" s="8">
        <f t="shared" si="337"/>
        <v>0.2527321043567799</v>
      </c>
    </row>
    <row r="221" spans="1:66" x14ac:dyDescent="0.25">
      <c r="A221" t="s">
        <v>10</v>
      </c>
      <c r="B221" t="s">
        <v>12</v>
      </c>
      <c r="C221" t="s">
        <v>425</v>
      </c>
      <c r="D221" s="7" t="s">
        <v>496</v>
      </c>
      <c r="E221">
        <f>VLOOKUP(A221,home!$A$2:$E$405,3,FALSE)</f>
        <v>1.5185</v>
      </c>
      <c r="F221">
        <f>VLOOKUP(B221,home!$B$2:$E$405,3,FALSE)</f>
        <v>1.4488000000000001</v>
      </c>
      <c r="G221">
        <f>VLOOKUP(C221,away!$B$2:$E$405,4,FALSE)</f>
        <v>1.3170999999999999</v>
      </c>
      <c r="H221">
        <f>VLOOKUP(A221,away!$A$2:$E$405,3,FALSE)</f>
        <v>1.4074</v>
      </c>
      <c r="I221">
        <f>VLOOKUP(C221,away!$B$2:$E$405,3,FALSE)</f>
        <v>1.1368</v>
      </c>
      <c r="J221">
        <f>VLOOKUP(B221,home!$B$2:$E$405,4,FALSE)</f>
        <v>0.71050000000000002</v>
      </c>
      <c r="K221" s="3">
        <f t="shared" si="282"/>
        <v>2.8976236878799999</v>
      </c>
      <c r="L221" s="3">
        <f t="shared" si="283"/>
        <v>1.1367519133599999</v>
      </c>
      <c r="M221" s="5">
        <f t="shared" si="284"/>
        <v>1.7696726478221299E-2</v>
      </c>
      <c r="N221" s="5">
        <f t="shared" si="285"/>
        <v>5.1278453841227242E-2</v>
      </c>
      <c r="O221" s="5">
        <f t="shared" si="286"/>
        <v>2.0116787684326631E-2</v>
      </c>
      <c r="P221" s="5">
        <f t="shared" si="287"/>
        <v>5.8290880518157492E-2</v>
      </c>
      <c r="Q221" s="5">
        <f t="shared" si="288"/>
        <v>7.4292831264100634E-2</v>
      </c>
      <c r="R221" s="5">
        <f t="shared" si="289"/>
        <v>1.1433898445407592E-2</v>
      </c>
      <c r="S221" s="5">
        <f t="shared" si="290"/>
        <v>4.8000780762528228E-2</v>
      </c>
      <c r="T221" s="5">
        <f t="shared" si="291"/>
        <v>8.4452518088398001E-2</v>
      </c>
      <c r="U221" s="5">
        <f t="shared" si="292"/>
        <v>3.3131134980227343E-2</v>
      </c>
      <c r="V221" s="5">
        <f t="shared" si="293"/>
        <v>1.7567641862717809E-2</v>
      </c>
      <c r="W221" s="5">
        <f t="shared" si="294"/>
        <v>7.1757555903509934E-2</v>
      </c>
      <c r="X221" s="5">
        <f t="shared" si="295"/>
        <v>8.1570538971352052E-2</v>
      </c>
      <c r="Y221" s="5">
        <f t="shared" si="296"/>
        <v>4.6362733124745453E-2</v>
      </c>
      <c r="Z221" s="5">
        <f t="shared" si="297"/>
        <v>4.3325019783270018E-3</v>
      </c>
      <c r="AA221" s="5">
        <f t="shared" si="298"/>
        <v>1.2553960360187282E-2</v>
      </c>
      <c r="AB221" s="5">
        <f t="shared" si="299"/>
        <v>1.8188326458192607E-2</v>
      </c>
      <c r="AC221" s="5">
        <f t="shared" si="300"/>
        <v>3.6166057111809134E-3</v>
      </c>
      <c r="AD221" s="5">
        <f t="shared" si="301"/>
        <v>5.1981598442595929E-2</v>
      </c>
      <c r="AE221" s="5">
        <f t="shared" si="302"/>
        <v>5.9090181489132101E-2</v>
      </c>
      <c r="AF221" s="5">
        <f t="shared" si="303"/>
        <v>3.3585438434280294E-2</v>
      </c>
      <c r="AG221" s="5">
        <f t="shared" si="304"/>
        <v>1.2726103800400864E-2</v>
      </c>
      <c r="AH221" s="5">
        <f t="shared" si="305"/>
        <v>1.2312449783748016E-3</v>
      </c>
      <c r="AI221" s="5">
        <f t="shared" si="306"/>
        <v>3.5676846149221234E-3</v>
      </c>
      <c r="AJ221" s="5">
        <f t="shared" si="307"/>
        <v>5.1689037255416908E-3</v>
      </c>
      <c r="AK221" s="5">
        <f t="shared" si="308"/>
        <v>4.9925126251669279E-3</v>
      </c>
      <c r="AL221" s="5">
        <f t="shared" si="309"/>
        <v>4.7650650339468127E-4</v>
      </c>
      <c r="AM221" s="5">
        <f t="shared" si="310"/>
        <v>3.012462219622641E-2</v>
      </c>
      <c r="AN221" s="5">
        <f t="shared" si="311"/>
        <v>3.4244221920807491E-2</v>
      </c>
      <c r="AO221" s="5">
        <f t="shared" si="312"/>
        <v>1.946359239500119E-2</v>
      </c>
      <c r="AP221" s="5">
        <f t="shared" si="313"/>
        <v>7.3750919652922457E-3</v>
      </c>
      <c r="AQ221" s="5">
        <f t="shared" si="314"/>
        <v>2.0959124756879813E-3</v>
      </c>
      <c r="AR221" s="5">
        <f t="shared" si="315"/>
        <v>2.7992401699648937E-4</v>
      </c>
      <c r="AS221" s="5">
        <f t="shared" si="316"/>
        <v>8.1111446245555132E-4</v>
      </c>
      <c r="AT221" s="5">
        <f t="shared" si="317"/>
        <v>1.1751522399966294E-3</v>
      </c>
      <c r="AU221" s="5">
        <f t="shared" si="318"/>
        <v>1.1350496558264918E-3</v>
      </c>
      <c r="AV221" s="5">
        <f t="shared" si="319"/>
        <v>8.2223669241072105E-4</v>
      </c>
      <c r="AW221" s="5">
        <f t="shared" si="320"/>
        <v>4.3598747061571701E-5</v>
      </c>
      <c r="AX221" s="5">
        <f t="shared" si="321"/>
        <v>1.4548303144036878E-2</v>
      </c>
      <c r="AY221" s="5">
        <f t="shared" si="322"/>
        <v>1.653781143512522E-2</v>
      </c>
      <c r="AZ221" s="5">
        <f t="shared" si="323"/>
        <v>9.3996943958327434E-3</v>
      </c>
      <c r="BA221" s="5">
        <f t="shared" si="324"/>
        <v>3.5617068631540452E-3</v>
      </c>
      <c r="BB221" s="5">
        <f t="shared" si="325"/>
        <v>1.0121942728794516E-3</v>
      </c>
      <c r="BC221" s="5">
        <f t="shared" si="326"/>
        <v>2.3012275527754998E-4</v>
      </c>
      <c r="BD221" s="5">
        <f t="shared" si="327"/>
        <v>5.3034026986029453E-5</v>
      </c>
      <c r="BE221" s="5">
        <f t="shared" si="328"/>
        <v>1.536726528583861E-4</v>
      </c>
      <c r="BF221" s="5">
        <f t="shared" si="329"/>
        <v>2.2264275955090993E-4</v>
      </c>
      <c r="BG221" s="5">
        <f t="shared" si="330"/>
        <v>2.1504497800322919E-4</v>
      </c>
      <c r="BH221" s="5">
        <f t="shared" si="331"/>
        <v>1.5577985555544763E-4</v>
      </c>
      <c r="BI221" s="5">
        <f t="shared" si="332"/>
        <v>9.0278279910397952E-5</v>
      </c>
      <c r="BJ221" s="8">
        <f t="shared" si="333"/>
        <v>0.70569122717906363</v>
      </c>
      <c r="BK221" s="8">
        <f t="shared" si="334"/>
        <v>0.16218695327132565</v>
      </c>
      <c r="BL221" s="8">
        <f t="shared" si="335"/>
        <v>0.11549838349289727</v>
      </c>
      <c r="BM221" s="8">
        <f t="shared" si="336"/>
        <v>0.73810527500210898</v>
      </c>
      <c r="BN221" s="8">
        <f t="shared" si="337"/>
        <v>0.23310957823144091</v>
      </c>
    </row>
    <row r="222" spans="1:66" x14ac:dyDescent="0.25">
      <c r="A222" t="s">
        <v>10</v>
      </c>
      <c r="B222" t="s">
        <v>211</v>
      </c>
      <c r="C222" t="s">
        <v>216</v>
      </c>
      <c r="D222" s="7" t="s">
        <v>496</v>
      </c>
      <c r="E222">
        <f>VLOOKUP(A222,home!$A$2:$E$405,3,FALSE)</f>
        <v>1.5185</v>
      </c>
      <c r="F222">
        <f>VLOOKUP(B222,home!$B$2:$E$405,3,FALSE)</f>
        <v>1.8439000000000001</v>
      </c>
      <c r="G222">
        <f>VLOOKUP(C222,away!$B$2:$E$405,4,FALSE)</f>
        <v>0.92200000000000004</v>
      </c>
      <c r="H222">
        <f>VLOOKUP(A222,away!$A$2:$E$405,3,FALSE)</f>
        <v>1.4074</v>
      </c>
      <c r="I222">
        <f>VLOOKUP(C222,away!$B$2:$E$405,3,FALSE)</f>
        <v>1.2789999999999999</v>
      </c>
      <c r="J222">
        <f>VLOOKUP(B222,home!$B$2:$E$405,4,FALSE)</f>
        <v>0.71050000000000002</v>
      </c>
      <c r="K222" s="3">
        <f t="shared" si="282"/>
        <v>2.5815651023000004</v>
      </c>
      <c r="L222" s="3">
        <f t="shared" si="283"/>
        <v>1.2789458982999999</v>
      </c>
      <c r="M222" s="5">
        <f t="shared" si="284"/>
        <v>2.1057236512830889E-2</v>
      </c>
      <c r="N222" s="5">
        <f t="shared" si="285"/>
        <v>5.4360626932401582E-2</v>
      </c>
      <c r="O222" s="5">
        <f t="shared" si="286"/>
        <v>2.693106626761806E-2</v>
      </c>
      <c r="P222" s="5">
        <f t="shared" si="287"/>
        <v>6.9524300844211503E-2</v>
      </c>
      <c r="Q222" s="5">
        <f t="shared" si="288"/>
        <v>7.0167748713918732E-2</v>
      </c>
      <c r="R222" s="5">
        <f t="shared" si="289"/>
        <v>1.7221688369907808E-2</v>
      </c>
      <c r="S222" s="5">
        <f t="shared" si="290"/>
        <v>5.7386784881899591E-2</v>
      </c>
      <c r="T222" s="5">
        <f t="shared" si="291"/>
        <v>8.9740754410611454E-2</v>
      </c>
      <c r="U222" s="5">
        <f t="shared" si="292"/>
        <v>4.4458909698439783E-2</v>
      </c>
      <c r="V222" s="5">
        <f t="shared" si="293"/>
        <v>2.1052546705684926E-2</v>
      </c>
      <c r="W222" s="5">
        <f t="shared" si="294"/>
        <v>6.0380870462269448E-2</v>
      </c>
      <c r="X222" s="5">
        <f t="shared" si="295"/>
        <v>7.7223866613503125E-2</v>
      </c>
      <c r="Y222" s="5">
        <f t="shared" si="296"/>
        <v>4.9382573728103084E-2</v>
      </c>
      <c r="Z222" s="5">
        <f t="shared" si="297"/>
        <v>7.3418692341648013E-3</v>
      </c>
      <c r="AA222" s="5">
        <f t="shared" si="298"/>
        <v>1.8953513400569881E-2</v>
      </c>
      <c r="AB222" s="5">
        <f t="shared" si="299"/>
        <v>2.4464864380443312E-2</v>
      </c>
      <c r="AC222" s="5">
        <f t="shared" si="300"/>
        <v>4.3443010369944345E-3</v>
      </c>
      <c r="AD222" s="5">
        <f t="shared" si="301"/>
        <v>3.8969287007972933E-2</v>
      </c>
      <c r="AE222" s="5">
        <f t="shared" si="302"/>
        <v>4.9839609778522455E-2</v>
      </c>
      <c r="AF222" s="5">
        <f t="shared" si="303"/>
        <v>3.1871082249556947E-2</v>
      </c>
      <c r="AG222" s="5">
        <f t="shared" si="304"/>
        <v>1.3587129972484263E-2</v>
      </c>
      <c r="AH222" s="5">
        <f t="shared" si="305"/>
        <v>2.3474633857225088E-3</v>
      </c>
      <c r="AI222" s="5">
        <f t="shared" si="306"/>
        <v>6.0601295555082332E-3</v>
      </c>
      <c r="AJ222" s="5">
        <f t="shared" si="307"/>
        <v>7.8223094879584353E-3</v>
      </c>
      <c r="AK222" s="5">
        <f t="shared" si="308"/>
        <v>6.7312670645012273E-3</v>
      </c>
      <c r="AL222" s="5">
        <f t="shared" si="309"/>
        <v>5.7374003862241125E-4</v>
      </c>
      <c r="AM222" s="5">
        <f t="shared" si="310"/>
        <v>2.0120350280259141E-2</v>
      </c>
      <c r="AN222" s="5">
        <f t="shared" si="311"/>
        <v>2.5732839463296683E-2</v>
      </c>
      <c r="AO222" s="5">
        <f t="shared" si="312"/>
        <v>1.6455454741597837E-2</v>
      </c>
      <c r="AP222" s="5">
        <f t="shared" si="313"/>
        <v>7.0152121154759464E-3</v>
      </c>
      <c r="AQ222" s="5">
        <f t="shared" si="314"/>
        <v>2.243019190198107E-3</v>
      </c>
      <c r="AR222" s="5">
        <f t="shared" si="315"/>
        <v>6.0045573371584661E-4</v>
      </c>
      <c r="AS222" s="5">
        <f t="shared" si="316"/>
        <v>1.5501155676367713E-3</v>
      </c>
      <c r="AT222" s="5">
        <f t="shared" si="317"/>
        <v>2.0008621269715227E-3</v>
      </c>
      <c r="AU222" s="5">
        <f t="shared" si="318"/>
        <v>1.7217852805011451E-3</v>
      </c>
      <c r="AV222" s="5">
        <f t="shared" si="319"/>
        <v>1.1112251984488936E-3</v>
      </c>
      <c r="AW222" s="5">
        <f t="shared" si="320"/>
        <v>5.261964485759824E-5</v>
      </c>
      <c r="AX222" s="5">
        <f t="shared" si="321"/>
        <v>8.6569990215948356E-3</v>
      </c>
      <c r="AY222" s="5">
        <f t="shared" si="322"/>
        <v>1.1071833390255827E-2</v>
      </c>
      <c r="AZ222" s="5">
        <f t="shared" si="323"/>
        <v>7.0801379505643393E-3</v>
      </c>
      <c r="BA222" s="5">
        <f t="shared" si="324"/>
        <v>3.018371130424143E-3</v>
      </c>
      <c r="BB222" s="5">
        <f t="shared" si="325"/>
        <v>9.6508334420077296E-4</v>
      </c>
      <c r="BC222" s="5">
        <f t="shared" si="326"/>
        <v>2.468578769166451E-4</v>
      </c>
      <c r="BD222" s="5">
        <f t="shared" si="327"/>
        <v>1.2799173295776649E-4</v>
      </c>
      <c r="BE222" s="5">
        <f t="shared" si="328"/>
        <v>3.3041899118667074E-4</v>
      </c>
      <c r="BF222" s="5">
        <f t="shared" si="329"/>
        <v>4.2649906839234034E-4</v>
      </c>
      <c r="BG222" s="5">
        <f t="shared" si="330"/>
        <v>3.6701170370837568E-4</v>
      </c>
      <c r="BH222" s="5">
        <f t="shared" si="331"/>
        <v>2.3686615160730263E-4</v>
      </c>
      <c r="BI222" s="5">
        <f t="shared" si="332"/>
        <v>1.222970781811027E-4</v>
      </c>
      <c r="BJ222" s="8">
        <f t="shared" si="333"/>
        <v>0.6381297083741283</v>
      </c>
      <c r="BK222" s="8">
        <f t="shared" si="334"/>
        <v>0.18501074341049956</v>
      </c>
      <c r="BL222" s="8">
        <f t="shared" si="335"/>
        <v>0.16358674024397693</v>
      </c>
      <c r="BM222" s="8">
        <f t="shared" si="336"/>
        <v>0.72378717987648289</v>
      </c>
      <c r="BN222" s="8">
        <f t="shared" si="337"/>
        <v>0.25926266764088857</v>
      </c>
    </row>
    <row r="223" spans="1:66" x14ac:dyDescent="0.25">
      <c r="A223" t="s">
        <v>13</v>
      </c>
      <c r="B223" t="s">
        <v>52</v>
      </c>
      <c r="C223" t="s">
        <v>51</v>
      </c>
      <c r="D223" s="7" t="s">
        <v>496</v>
      </c>
      <c r="E223">
        <f>VLOOKUP(A223,home!$A$2:$E$405,3,FALSE)</f>
        <v>1.2857000000000001</v>
      </c>
      <c r="F223">
        <f>VLOOKUP(B223,home!$B$2:$E$405,3,FALSE)</f>
        <v>0.58330000000000004</v>
      </c>
      <c r="G223">
        <f>VLOOKUP(C223,away!$B$2:$E$405,4,FALSE)</f>
        <v>1.9444999999999999</v>
      </c>
      <c r="H223">
        <f>VLOOKUP(A223,away!$A$2:$E$405,3,FALSE)</f>
        <v>1.4921</v>
      </c>
      <c r="I223">
        <f>VLOOKUP(C223,away!$B$2:$E$405,3,FALSE)</f>
        <v>0.33510000000000001</v>
      </c>
      <c r="J223">
        <f>VLOOKUP(B223,home!$B$2:$E$405,4,FALSE)</f>
        <v>1.0053000000000001</v>
      </c>
      <c r="K223" s="3">
        <f t="shared" si="282"/>
        <v>1.4582754610450002</v>
      </c>
      <c r="L223" s="3">
        <f t="shared" si="283"/>
        <v>0.50265272436300001</v>
      </c>
      <c r="M223" s="5">
        <f t="shared" si="284"/>
        <v>0.14072773884813092</v>
      </c>
      <c r="N223" s="5">
        <f t="shared" si="285"/>
        <v>0.20521980825057851</v>
      </c>
      <c r="O223" s="5">
        <f t="shared" si="286"/>
        <v>7.0737181325457782E-2</v>
      </c>
      <c r="P223" s="5">
        <f t="shared" si="287"/>
        <v>0.10315429571040574</v>
      </c>
      <c r="Q223" s="5">
        <f t="shared" si="288"/>
        <v>0.14963350524608945</v>
      </c>
      <c r="R223" s="5">
        <f t="shared" si="289"/>
        <v>1.7778118453500441E-2</v>
      </c>
      <c r="S223" s="5">
        <f t="shared" si="290"/>
        <v>1.8903182859693831E-2</v>
      </c>
      <c r="T223" s="5">
        <f t="shared" si="291"/>
        <v>7.5213689067932105E-2</v>
      </c>
      <c r="U223" s="5">
        <f t="shared" si="292"/>
        <v>2.5925393884290986E-2</v>
      </c>
      <c r="V223" s="5">
        <f t="shared" si="293"/>
        <v>1.5395721084771371E-3</v>
      </c>
      <c r="W223" s="5">
        <f t="shared" si="294"/>
        <v>7.2735622950173537E-2</v>
      </c>
      <c r="X223" s="5">
        <f t="shared" si="295"/>
        <v>3.6560759034144678E-2</v>
      </c>
      <c r="Y223" s="5">
        <f t="shared" si="296"/>
        <v>9.1886825666459924E-3</v>
      </c>
      <c r="Z223" s="5">
        <f t="shared" si="297"/>
        <v>2.978739891566707E-3</v>
      </c>
      <c r="AA223" s="5">
        <f t="shared" si="298"/>
        <v>4.3438232887075745E-3</v>
      </c>
      <c r="AB223" s="5">
        <f t="shared" si="299"/>
        <v>3.1672454545190235E-3</v>
      </c>
      <c r="AC223" s="5">
        <f t="shared" si="300"/>
        <v>7.0532237392058412E-5</v>
      </c>
      <c r="AD223" s="5">
        <f t="shared" si="301"/>
        <v>2.651714352301492E-2</v>
      </c>
      <c r="AE223" s="5">
        <f t="shared" si="302"/>
        <v>1.3328914434168128E-2</v>
      </c>
      <c r="AF223" s="5">
        <f t="shared" si="303"/>
        <v>3.3499075765679618E-3</v>
      </c>
      <c r="AG223" s="5">
        <f t="shared" si="304"/>
        <v>5.6128005657538039E-4</v>
      </c>
      <c r="AH223" s="5">
        <f t="shared" si="305"/>
        <v>3.7431793041618809E-4</v>
      </c>
      <c r="AI223" s="5">
        <f t="shared" si="306"/>
        <v>5.4585865255507701E-4</v>
      </c>
      <c r="AJ223" s="5">
        <f t="shared" si="307"/>
        <v>3.9800613911007877E-4</v>
      </c>
      <c r="AK223" s="5">
        <f t="shared" si="308"/>
        <v>1.9346752866983025E-4</v>
      </c>
      <c r="AL223" s="5">
        <f t="shared" si="309"/>
        <v>2.0680225043361635E-6</v>
      </c>
      <c r="AM223" s="5">
        <f t="shared" si="310"/>
        <v>7.7338599393242018E-3</v>
      </c>
      <c r="AN223" s="5">
        <f t="shared" si="311"/>
        <v>3.8874457683431753E-3</v>
      </c>
      <c r="AO223" s="5">
        <f t="shared" si="312"/>
        <v>9.7701760313555642E-4</v>
      </c>
      <c r="AP223" s="5">
        <f t="shared" si="313"/>
        <v>1.6370018665556527E-4</v>
      </c>
      <c r="AQ223" s="5">
        <f t="shared" si="314"/>
        <v>2.0571086200287871E-5</v>
      </c>
      <c r="AR223" s="5">
        <f t="shared" si="315"/>
        <v>3.7630385500323379E-5</v>
      </c>
      <c r="AS223" s="5">
        <f t="shared" si="316"/>
        <v>5.487546776478517E-5</v>
      </c>
      <c r="AT223" s="5">
        <f t="shared" si="317"/>
        <v>4.0011774027376068E-5</v>
      </c>
      <c r="AU223" s="5">
        <f t="shared" si="318"/>
        <v>1.9449396072333408E-5</v>
      </c>
      <c r="AV223" s="5">
        <f t="shared" si="319"/>
        <v>7.0906442561072072E-6</v>
      </c>
      <c r="AW223" s="5">
        <f t="shared" si="320"/>
        <v>4.2107588322702172E-8</v>
      </c>
      <c r="AX223" s="5">
        <f t="shared" si="321"/>
        <v>1.879683028112575E-3</v>
      </c>
      <c r="AY223" s="5">
        <f t="shared" si="322"/>
        <v>9.4482779501967929E-4</v>
      </c>
      <c r="AZ223" s="5">
        <f t="shared" si="323"/>
        <v>2.3746013261026396E-4</v>
      </c>
      <c r="BA223" s="5">
        <f t="shared" si="324"/>
        <v>3.9786660861382811E-5</v>
      </c>
      <c r="BB223" s="5">
        <f t="shared" si="325"/>
        <v>4.9997183688202026E-6</v>
      </c>
      <c r="BC223" s="5">
        <f t="shared" si="326"/>
        <v>5.0262441182704212E-7</v>
      </c>
      <c r="BD223" s="5">
        <f t="shared" si="327"/>
        <v>3.1525026317612444E-6</v>
      </c>
      <c r="BE223" s="5">
        <f t="shared" si="328"/>
        <v>4.5972172287772061E-6</v>
      </c>
      <c r="BF223" s="5">
        <f t="shared" si="329"/>
        <v>3.3520045369095488E-6</v>
      </c>
      <c r="BG223" s="5">
        <f t="shared" si="330"/>
        <v>1.6293819871622356E-6</v>
      </c>
      <c r="BH223" s="5">
        <f t="shared" si="331"/>
        <v>5.9402194213685715E-7</v>
      </c>
      <c r="BI223" s="5">
        <f t="shared" si="332"/>
        <v>1.7324952430809432E-7</v>
      </c>
      <c r="BJ223" s="8">
        <f t="shared" si="333"/>
        <v>0.60819916724893408</v>
      </c>
      <c r="BK223" s="8">
        <f t="shared" si="334"/>
        <v>0.26534221758162374</v>
      </c>
      <c r="BL223" s="8">
        <f t="shared" si="335"/>
        <v>0.12363596870269895</v>
      </c>
      <c r="BM223" s="8">
        <f t="shared" si="336"/>
        <v>0.31196065990322913</v>
      </c>
      <c r="BN223" s="8">
        <f t="shared" si="337"/>
        <v>0.68725064783416279</v>
      </c>
    </row>
    <row r="224" spans="1:66" x14ac:dyDescent="0.25">
      <c r="A224" t="s">
        <v>13</v>
      </c>
      <c r="B224" t="s">
        <v>44</v>
      </c>
      <c r="C224" t="s">
        <v>220</v>
      </c>
      <c r="D224" s="7" t="s">
        <v>496</v>
      </c>
      <c r="E224">
        <f>VLOOKUP(A224,home!$A$2:$E$405,3,FALSE)</f>
        <v>1.2857000000000001</v>
      </c>
      <c r="F224">
        <f>VLOOKUP(B224,home!$B$2:$E$405,3,FALSE)</f>
        <v>0.77780000000000005</v>
      </c>
      <c r="G224">
        <f>VLOOKUP(C224,away!$B$2:$E$405,4,FALSE)</f>
        <v>0.97219999999999995</v>
      </c>
      <c r="H224">
        <f>VLOOKUP(A224,away!$A$2:$E$405,3,FALSE)</f>
        <v>1.4921</v>
      </c>
      <c r="I224">
        <f>VLOOKUP(C224,away!$B$2:$E$405,3,FALSE)</f>
        <v>0.33510000000000001</v>
      </c>
      <c r="J224">
        <f>VLOOKUP(B224,home!$B$2:$E$405,4,FALSE)</f>
        <v>0.44679999999999997</v>
      </c>
      <c r="K224" s="3">
        <f t="shared" si="282"/>
        <v>0.97221697461199996</v>
      </c>
      <c r="L224" s="3">
        <f t="shared" si="283"/>
        <v>0.22340121082799996</v>
      </c>
      <c r="M224" s="5">
        <f t="shared" si="284"/>
        <v>0.30251688483276851</v>
      </c>
      <c r="N224" s="5">
        <f t="shared" si="285"/>
        <v>0.29411205054116096</v>
      </c>
      <c r="O224" s="5">
        <f t="shared" si="286"/>
        <v>6.7582638367555112E-2</v>
      </c>
      <c r="P224" s="5">
        <f t="shared" si="287"/>
        <v>6.57049882100013E-2</v>
      </c>
      <c r="Q224" s="5">
        <f t="shared" si="288"/>
        <v>0.14297036398702956</v>
      </c>
      <c r="R224" s="5">
        <f t="shared" si="289"/>
        <v>7.549021621131329E-3</v>
      </c>
      <c r="S224" s="5">
        <f t="shared" si="290"/>
        <v>3.5676896828940054E-3</v>
      </c>
      <c r="T224" s="5">
        <f t="shared" si="291"/>
        <v>3.1939752427222294E-2</v>
      </c>
      <c r="U224" s="5">
        <f t="shared" si="292"/>
        <v>7.3392869617768756E-3</v>
      </c>
      <c r="V224" s="5">
        <f t="shared" si="293"/>
        <v>8.609804400066932E-5</v>
      </c>
      <c r="W224" s="5">
        <f t="shared" si="294"/>
        <v>4.633273824488212E-2</v>
      </c>
      <c r="X224" s="5">
        <f t="shared" si="295"/>
        <v>1.0350789824883449E-2</v>
      </c>
      <c r="Y224" s="5">
        <f t="shared" si="296"/>
        <v>1.156189489952552E-3</v>
      </c>
      <c r="Z224" s="5">
        <f t="shared" si="297"/>
        <v>5.6215352357583028E-4</v>
      </c>
      <c r="AA224" s="5">
        <f t="shared" si="298"/>
        <v>5.4653519795836933E-4</v>
      </c>
      <c r="AB224" s="5">
        <f t="shared" si="299"/>
        <v>2.6567539833902815E-4</v>
      </c>
      <c r="AC224" s="5">
        <f t="shared" si="300"/>
        <v>1.1687510783686047E-6</v>
      </c>
      <c r="AD224" s="5">
        <f t="shared" si="301"/>
        <v>1.1261368650482247E-2</v>
      </c>
      <c r="AE224" s="5">
        <f t="shared" si="302"/>
        <v>2.5158033920982142E-3</v>
      </c>
      <c r="AF224" s="5">
        <f t="shared" si="303"/>
        <v>2.8101676199996533E-4</v>
      </c>
      <c r="AG224" s="5">
        <f t="shared" si="304"/>
        <v>2.092649496458539E-5</v>
      </c>
      <c r="AH224" s="5">
        <f t="shared" si="305"/>
        <v>3.1396444459516767E-5</v>
      </c>
      <c r="AI224" s="5">
        <f t="shared" si="306"/>
        <v>3.0524156246005081E-5</v>
      </c>
      <c r="AJ224" s="5">
        <f t="shared" si="307"/>
        <v>1.4838051419037518E-5</v>
      </c>
      <c r="AK224" s="5">
        <f t="shared" si="308"/>
        <v>4.8086018199179846E-6</v>
      </c>
      <c r="AL224" s="5">
        <f t="shared" si="309"/>
        <v>1.0153849874143268E-8</v>
      </c>
      <c r="AM224" s="5">
        <f t="shared" si="310"/>
        <v>2.1896987518724548E-3</v>
      </c>
      <c r="AN224" s="5">
        <f t="shared" si="311"/>
        <v>4.8918135251686671E-4</v>
      </c>
      <c r="AO224" s="5">
        <f t="shared" si="312"/>
        <v>5.464185323337336E-5</v>
      </c>
      <c r="AP224" s="5">
        <f t="shared" si="313"/>
        <v>4.0690187247404932E-6</v>
      </c>
      <c r="AQ224" s="5">
        <f t="shared" si="314"/>
        <v>2.2725592749720753E-7</v>
      </c>
      <c r="AR224" s="5">
        <f t="shared" si="315"/>
        <v>1.4028007415900196E-6</v>
      </c>
      <c r="AS224" s="5">
        <f t="shared" si="316"/>
        <v>1.3638266929721188E-6</v>
      </c>
      <c r="AT224" s="5">
        <f t="shared" si="317"/>
        <v>6.629677306682211E-7</v>
      </c>
      <c r="AU224" s="5">
        <f t="shared" si="318"/>
        <v>2.1484949379188042E-7</v>
      </c>
      <c r="AV224" s="5">
        <f t="shared" si="319"/>
        <v>5.2220081212815403E-8</v>
      </c>
      <c r="AW224" s="5">
        <f t="shared" si="320"/>
        <v>6.1259995329178277E-11</v>
      </c>
      <c r="AX224" s="5">
        <f t="shared" si="321"/>
        <v>3.5481038264285159E-4</v>
      </c>
      <c r="AY224" s="5">
        <f t="shared" si="322"/>
        <v>7.9265069096759043E-5</v>
      </c>
      <c r="AZ224" s="5">
        <f t="shared" si="323"/>
        <v>8.8539562062905255E-6</v>
      </c>
      <c r="BA224" s="5">
        <f t="shared" si="324"/>
        <v>6.5932817903446315E-7</v>
      </c>
      <c r="BB224" s="5">
        <f t="shared" si="325"/>
        <v>3.6823678382329843E-8</v>
      </c>
      <c r="BC224" s="5">
        <f t="shared" si="326"/>
        <v>1.6452908675506669E-9</v>
      </c>
      <c r="BD224" s="5">
        <f t="shared" si="327"/>
        <v>5.2231230703604468E-8</v>
      </c>
      <c r="BE224" s="5">
        <f t="shared" si="328"/>
        <v>5.0780089094919737E-8</v>
      </c>
      <c r="BF224" s="5">
        <f t="shared" si="329"/>
        <v>2.4684632295195337E-8</v>
      </c>
      <c r="BG224" s="5">
        <f t="shared" si="330"/>
        <v>7.999606176481494E-9</v>
      </c>
      <c r="BH224" s="5">
        <f t="shared" si="331"/>
        <v>1.9443382287465766E-9</v>
      </c>
      <c r="BI224" s="5">
        <f t="shared" si="332"/>
        <v>3.7806372607489038E-10</v>
      </c>
      <c r="BJ224" s="8">
        <f t="shared" si="333"/>
        <v>0.54412244525204501</v>
      </c>
      <c r="BK224" s="8">
        <f t="shared" si="334"/>
        <v>0.37195610474368951</v>
      </c>
      <c r="BL224" s="8">
        <f t="shared" si="335"/>
        <v>8.3368559483405658E-2</v>
      </c>
      <c r="BM224" s="8">
        <f t="shared" si="336"/>
        <v>0.11949405043523248</v>
      </c>
      <c r="BN224" s="8">
        <f t="shared" si="337"/>
        <v>0.88043594755964671</v>
      </c>
    </row>
    <row r="225" spans="1:66" x14ac:dyDescent="0.25">
      <c r="A225" t="s">
        <v>16</v>
      </c>
      <c r="B225" t="s">
        <v>464</v>
      </c>
      <c r="C225" t="s">
        <v>222</v>
      </c>
      <c r="D225" s="7" t="s">
        <v>496</v>
      </c>
      <c r="E225">
        <f>VLOOKUP(A225,home!$A$2:$E$405,3,FALSE)</f>
        <v>1.7778</v>
      </c>
      <c r="F225">
        <f>VLOOKUP(B225,home!$B$2:$E$405,3,FALSE)</f>
        <v>0.9</v>
      </c>
      <c r="G225">
        <f>VLOOKUP(C225,away!$B$2:$E$405,4,FALSE)</f>
        <v>0.84370000000000001</v>
      </c>
      <c r="H225">
        <f>VLOOKUP(A225,away!$A$2:$E$405,3,FALSE)</f>
        <v>1.2716000000000001</v>
      </c>
      <c r="I225">
        <f>VLOOKUP(C225,away!$B$2:$E$405,3,FALSE)</f>
        <v>1.1796</v>
      </c>
      <c r="J225">
        <f>VLOOKUP(B225,home!$B$2:$E$405,4,FALSE)</f>
        <v>1.2583</v>
      </c>
      <c r="K225" s="3">
        <f t="shared" si="282"/>
        <v>1.349936874</v>
      </c>
      <c r="L225" s="3">
        <f t="shared" si="283"/>
        <v>1.887424028688</v>
      </c>
      <c r="M225" s="5">
        <f t="shared" si="284"/>
        <v>3.9267388934353512E-2</v>
      </c>
      <c r="N225" s="5">
        <f t="shared" si="285"/>
        <v>5.3008496268183374E-2</v>
      </c>
      <c r="O225" s="5">
        <f t="shared" si="286"/>
        <v>7.4114213418536065E-2</v>
      </c>
      <c r="P225" s="5">
        <f t="shared" si="287"/>
        <v>0.10004950958118744</v>
      </c>
      <c r="Q225" s="5">
        <f t="shared" si="288"/>
        <v>3.5779061873856065E-2</v>
      </c>
      <c r="R225" s="5">
        <f t="shared" si="289"/>
        <v>6.9942473636727814E-2</v>
      </c>
      <c r="S225" s="5">
        <f t="shared" si="290"/>
        <v>6.3729118736227261E-2</v>
      </c>
      <c r="T225" s="5">
        <f t="shared" si="291"/>
        <v>6.7530261104630618E-2</v>
      </c>
      <c r="U225" s="5">
        <f t="shared" si="292"/>
        <v>9.4417924220991767E-2</v>
      </c>
      <c r="V225" s="5">
        <f t="shared" si="293"/>
        <v>1.8041736833415509E-2</v>
      </c>
      <c r="W225" s="5">
        <f t="shared" si="294"/>
        <v>1.6099824980215286E-2</v>
      </c>
      <c r="X225" s="5">
        <f t="shared" si="295"/>
        <v>3.0387196525329625E-2</v>
      </c>
      <c r="Y225" s="5">
        <f t="shared" si="296"/>
        <v>2.867676244318583E-2</v>
      </c>
      <c r="Z225" s="5">
        <f t="shared" si="297"/>
        <v>4.4003701789279009E-2</v>
      </c>
      <c r="AA225" s="5">
        <f t="shared" si="298"/>
        <v>5.9402219637847524E-2</v>
      </c>
      <c r="AB225" s="5">
        <f t="shared" si="299"/>
        <v>4.009462334328865E-2</v>
      </c>
      <c r="AC225" s="5">
        <f t="shared" si="300"/>
        <v>2.8730375433062044E-3</v>
      </c>
      <c r="AD225" s="5">
        <f t="shared" si="301"/>
        <v>5.433436851434735E-3</v>
      </c>
      <c r="AE225" s="5">
        <f t="shared" si="302"/>
        <v>1.0255199271756787E-2</v>
      </c>
      <c r="AF225" s="5">
        <f t="shared" si="303"/>
        <v>9.6779547622487215E-3</v>
      </c>
      <c r="AG225" s="5">
        <f t="shared" si="304"/>
        <v>6.0888014556078991E-3</v>
      </c>
      <c r="AH225" s="5">
        <f t="shared" si="305"/>
        <v>2.0763411027076583E-2</v>
      </c>
      <c r="AI225" s="5">
        <f t="shared" si="306"/>
        <v>2.8029294175468896E-2</v>
      </c>
      <c r="AJ225" s="5">
        <f t="shared" si="307"/>
        <v>1.8918888879829447E-2</v>
      </c>
      <c r="AK225" s="5">
        <f t="shared" si="308"/>
        <v>8.5131019046634435E-3</v>
      </c>
      <c r="AL225" s="5">
        <f t="shared" si="309"/>
        <v>2.9280887272303488E-4</v>
      </c>
      <c r="AM225" s="5">
        <f t="shared" si="310"/>
        <v>1.4669593516604422E-3</v>
      </c>
      <c r="AN225" s="5">
        <f t="shared" si="311"/>
        <v>2.7687743294324873E-3</v>
      </c>
      <c r="AO225" s="5">
        <f t="shared" si="312"/>
        <v>2.6129255996926912E-3</v>
      </c>
      <c r="AP225" s="5">
        <f t="shared" si="313"/>
        <v>1.6438995206779958E-3</v>
      </c>
      <c r="AQ225" s="5">
        <f t="shared" si="314"/>
        <v>7.756838640190837E-4</v>
      </c>
      <c r="AR225" s="5">
        <f t="shared" si="315"/>
        <v>7.8378721780059495E-3</v>
      </c>
      <c r="AS225" s="5">
        <f t="shared" si="316"/>
        <v>1.0580632666788924E-2</v>
      </c>
      <c r="AT225" s="5">
        <f t="shared" si="317"/>
        <v>7.1415930935736617E-3</v>
      </c>
      <c r="AU225" s="5">
        <f t="shared" si="318"/>
        <v>3.2135666187062739E-3</v>
      </c>
      <c r="AV225" s="5">
        <f t="shared" si="319"/>
        <v>1.0845280189117745E-3</v>
      </c>
      <c r="AW225" s="5">
        <f t="shared" si="320"/>
        <v>2.0723574752474195E-5</v>
      </c>
      <c r="AX225" s="5">
        <f t="shared" si="321"/>
        <v>3.3005042024426021E-4</v>
      </c>
      <c r="AY225" s="5">
        <f t="shared" si="322"/>
        <v>6.2294509384758885E-4</v>
      </c>
      <c r="AZ225" s="5">
        <f t="shared" si="323"/>
        <v>5.8788076934062044E-4</v>
      </c>
      <c r="BA225" s="5">
        <f t="shared" si="324"/>
        <v>3.6986009668569153E-4</v>
      </c>
      <c r="BB225" s="5">
        <f t="shared" si="325"/>
        <v>1.7452070843436025E-4</v>
      </c>
      <c r="BC225" s="5">
        <f t="shared" si="326"/>
        <v>6.587891572053283E-5</v>
      </c>
      <c r="BD225" s="5">
        <f t="shared" si="327"/>
        <v>2.4655647137589269E-3</v>
      </c>
      <c r="BE225" s="5">
        <f t="shared" si="328"/>
        <v>3.3283567223364309E-3</v>
      </c>
      <c r="BF225" s="5">
        <f t="shared" si="329"/>
        <v>2.2465357346538638E-3</v>
      </c>
      <c r="BG225" s="5">
        <f t="shared" si="330"/>
        <v>1.0108938089893106E-3</v>
      </c>
      <c r="BH225" s="5">
        <f t="shared" si="331"/>
        <v>3.411607071132458E-4</v>
      </c>
      <c r="BI225" s="5">
        <f t="shared" si="332"/>
        <v>9.2109083698416953E-5</v>
      </c>
      <c r="BJ225" s="8">
        <f t="shared" si="333"/>
        <v>0.27435637420620479</v>
      </c>
      <c r="BK225" s="8">
        <f t="shared" si="334"/>
        <v>0.22487654559506057</v>
      </c>
      <c r="BL225" s="8">
        <f t="shared" si="335"/>
        <v>0.45353896359096707</v>
      </c>
      <c r="BM225" s="8">
        <f t="shared" si="336"/>
        <v>0.62401221994957157</v>
      </c>
      <c r="BN225" s="8">
        <f t="shared" si="337"/>
        <v>0.37216114371284426</v>
      </c>
    </row>
    <row r="226" spans="1:66" x14ac:dyDescent="0.25">
      <c r="A226" t="s">
        <v>16</v>
      </c>
      <c r="B226" t="s">
        <v>462</v>
      </c>
      <c r="C226" t="s">
        <v>58</v>
      </c>
      <c r="D226" s="7" t="s">
        <v>496</v>
      </c>
      <c r="E226">
        <f>VLOOKUP(A226,home!$A$2:$E$405,3,FALSE)</f>
        <v>1.7778</v>
      </c>
      <c r="F226">
        <f>VLOOKUP(B226,home!$B$2:$E$405,3,FALSE)</f>
        <v>1.2375</v>
      </c>
      <c r="G226">
        <f>VLOOKUP(C226,away!$B$2:$E$405,4,FALSE)</f>
        <v>1.125</v>
      </c>
      <c r="H226">
        <f>VLOOKUP(A226,away!$A$2:$E$405,3,FALSE)</f>
        <v>1.2716000000000001</v>
      </c>
      <c r="I226">
        <f>VLOOKUP(C226,away!$B$2:$E$405,3,FALSE)</f>
        <v>0.78639999999999999</v>
      </c>
      <c r="J226">
        <f>VLOOKUP(B226,home!$B$2:$E$405,4,FALSE)</f>
        <v>1.5728</v>
      </c>
      <c r="K226" s="3">
        <f t="shared" si="282"/>
        <v>2.4750309375000001</v>
      </c>
      <c r="L226" s="3">
        <f t="shared" si="283"/>
        <v>1.5727783582720001</v>
      </c>
      <c r="M226" s="5">
        <f t="shared" si="284"/>
        <v>1.746058374642305E-2</v>
      </c>
      <c r="N226" s="5">
        <f t="shared" si="285"/>
        <v>4.3215484959206706E-2</v>
      </c>
      <c r="O226" s="5">
        <f t="shared" si="286"/>
        <v>2.7461628239170012E-2</v>
      </c>
      <c r="P226" s="5">
        <f t="shared" si="287"/>
        <v>6.796837948606943E-2</v>
      </c>
      <c r="Q226" s="5">
        <f t="shared" si="288"/>
        <v>5.3479831126551268E-2</v>
      </c>
      <c r="R226" s="5">
        <f t="shared" si="289"/>
        <v>2.1595527288738904E-2</v>
      </c>
      <c r="S226" s="5">
        <f t="shared" si="290"/>
        <v>6.6144704510648591E-2</v>
      </c>
      <c r="T226" s="5">
        <f t="shared" si="291"/>
        <v>8.4111920999881115E-2</v>
      </c>
      <c r="U226" s="5">
        <f t="shared" si="292"/>
        <v>5.3449598151254288E-2</v>
      </c>
      <c r="V226" s="5">
        <f t="shared" si="293"/>
        <v>2.8608871542801437E-2</v>
      </c>
      <c r="W226" s="5">
        <f t="shared" si="294"/>
        <v>4.4121412190163294E-2</v>
      </c>
      <c r="X226" s="5">
        <f t="shared" si="295"/>
        <v>6.9393202229087236E-2</v>
      </c>
      <c r="Y226" s="5">
        <f t="shared" si="296"/>
        <v>5.4570063338550363E-2</v>
      </c>
      <c r="Z226" s="5">
        <f t="shared" si="297"/>
        <v>1.132165931840032E-2</v>
      </c>
      <c r="AA226" s="5">
        <f t="shared" si="298"/>
        <v>2.8021457076875957E-2</v>
      </c>
      <c r="AB226" s="5">
        <f t="shared" si="299"/>
        <v>3.467698658954816E-2</v>
      </c>
      <c r="AC226" s="5">
        <f t="shared" si="300"/>
        <v>6.9603151086217582E-3</v>
      </c>
      <c r="AD226" s="5">
        <f t="shared" si="301"/>
        <v>2.7300465044210954E-2</v>
      </c>
      <c r="AE226" s="5">
        <f t="shared" si="302"/>
        <v>4.2937580592296236E-2</v>
      </c>
      <c r="AF226" s="5">
        <f t="shared" si="303"/>
        <v>3.3765648756061681E-2</v>
      </c>
      <c r="AG226" s="5">
        <f t="shared" si="304"/>
        <v>1.7701960538849235E-2</v>
      </c>
      <c r="AH226" s="5">
        <f t="shared" si="305"/>
        <v>4.4516151889271369E-3</v>
      </c>
      <c r="AI226" s="5">
        <f t="shared" si="306"/>
        <v>1.1017885314439571E-2</v>
      </c>
      <c r="AJ226" s="5">
        <f t="shared" si="307"/>
        <v>1.3634803509532431E-2</v>
      </c>
      <c r="AK226" s="5">
        <f t="shared" si="308"/>
        <v>1.1248853504275447E-2</v>
      </c>
      <c r="AL226" s="5">
        <f t="shared" si="309"/>
        <v>1.0837698109430979E-3</v>
      </c>
      <c r="AM226" s="5">
        <f t="shared" si="310"/>
        <v>1.3513899118511884E-2</v>
      </c>
      <c r="AN226" s="5">
        <f t="shared" si="311"/>
        <v>2.125436806946655E-2</v>
      </c>
      <c r="AO226" s="5">
        <f t="shared" si="312"/>
        <v>1.6714205059202212E-2</v>
      </c>
      <c r="AP226" s="5">
        <f t="shared" si="313"/>
        <v>8.762579997611205E-3</v>
      </c>
      <c r="AQ226" s="5">
        <f t="shared" si="314"/>
        <v>3.4453990457175049E-3</v>
      </c>
      <c r="AR226" s="5">
        <f t="shared" si="315"/>
        <v>1.4002808056999036E-3</v>
      </c>
      <c r="AS226" s="5">
        <f t="shared" si="316"/>
        <v>3.4657383152946878E-3</v>
      </c>
      <c r="AT226" s="5">
        <f t="shared" si="317"/>
        <v>4.2889047758167421E-3</v>
      </c>
      <c r="AU226" s="5">
        <f t="shared" si="318"/>
        <v>3.538390669379313E-3</v>
      </c>
      <c r="AV226" s="5">
        <f t="shared" si="319"/>
        <v>2.189406593918784E-3</v>
      </c>
      <c r="AW226" s="5">
        <f t="shared" si="320"/>
        <v>1.171878819802033E-4</v>
      </c>
      <c r="AX226" s="5">
        <f t="shared" si="321"/>
        <v>5.5745530674284763E-3</v>
      </c>
      <c r="AY226" s="5">
        <f t="shared" si="322"/>
        <v>8.7675364214903021E-3</v>
      </c>
      <c r="AZ226" s="5">
        <f t="shared" si="323"/>
        <v>6.8946957695407421E-3</v>
      </c>
      <c r="BA226" s="5">
        <f t="shared" si="324"/>
        <v>3.6146094310677314E-3</v>
      </c>
      <c r="BB226" s="5">
        <f t="shared" si="325"/>
        <v>1.4212448716972989E-3</v>
      </c>
      <c r="BC226" s="5">
        <f t="shared" si="326"/>
        <v>4.4706063520211518E-4</v>
      </c>
      <c r="BD226" s="5">
        <f t="shared" si="327"/>
        <v>3.6705522445141441E-4</v>
      </c>
      <c r="BE226" s="5">
        <f t="shared" si="328"/>
        <v>9.0847303628825715E-4</v>
      </c>
      <c r="BF226" s="5">
        <f t="shared" si="329"/>
        <v>1.1242494353489985E-3</v>
      </c>
      <c r="BG226" s="5">
        <f t="shared" si="330"/>
        <v>9.275173779852259E-4</v>
      </c>
      <c r="BH226" s="5">
        <f t="shared" si="331"/>
        <v>5.7390855139557908E-4</v>
      </c>
      <c r="BI226" s="5">
        <f t="shared" si="332"/>
        <v>2.8408828399997338E-4</v>
      </c>
      <c r="BJ226" s="8">
        <f t="shared" si="333"/>
        <v>0.5610077212617941</v>
      </c>
      <c r="BK226" s="8">
        <f t="shared" si="334"/>
        <v>0.19699416062699768</v>
      </c>
      <c r="BL226" s="8">
        <f t="shared" si="335"/>
        <v>0.22462636793234078</v>
      </c>
      <c r="BM226" s="8">
        <f t="shared" si="336"/>
        <v>0.75411812575386339</v>
      </c>
      <c r="BN226" s="8">
        <f t="shared" si="337"/>
        <v>0.23118143484615938</v>
      </c>
    </row>
    <row r="227" spans="1:66" x14ac:dyDescent="0.25">
      <c r="A227" t="s">
        <v>16</v>
      </c>
      <c r="B227" t="s">
        <v>463</v>
      </c>
      <c r="C227" t="s">
        <v>223</v>
      </c>
      <c r="D227" s="7" t="s">
        <v>496</v>
      </c>
      <c r="E227">
        <f>VLOOKUP(A227,home!$A$2:$E$405,3,FALSE)</f>
        <v>1.7778</v>
      </c>
      <c r="F227">
        <f>VLOOKUP(B227,home!$B$2:$E$405,3,FALSE)</f>
        <v>0.5625</v>
      </c>
      <c r="G227">
        <f>VLOOKUP(C227,away!$B$2:$E$405,4,FALSE)</f>
        <v>1.575</v>
      </c>
      <c r="H227">
        <f>VLOOKUP(A227,away!$A$2:$E$405,3,FALSE)</f>
        <v>1.2716000000000001</v>
      </c>
      <c r="I227">
        <f>VLOOKUP(C227,away!$B$2:$E$405,3,FALSE)</f>
        <v>1.2583</v>
      </c>
      <c r="J227">
        <f>VLOOKUP(B227,home!$B$2:$E$405,4,FALSE)</f>
        <v>1.7694000000000001</v>
      </c>
      <c r="K227" s="3">
        <f t="shared" si="282"/>
        <v>1.5750196875</v>
      </c>
      <c r="L227" s="3">
        <f t="shared" si="283"/>
        <v>2.8311360430320001</v>
      </c>
      <c r="M227" s="5">
        <f t="shared" si="284"/>
        <v>1.2201996043141894E-2</v>
      </c>
      <c r="N227" s="5">
        <f t="shared" si="285"/>
        <v>1.921838399474558E-2</v>
      </c>
      <c r="O227" s="5">
        <f t="shared" si="286"/>
        <v>3.4545510794672864E-2</v>
      </c>
      <c r="P227" s="5">
        <f t="shared" si="287"/>
        <v>5.4409859616353515E-2</v>
      </c>
      <c r="Q227" s="5">
        <f t="shared" si="288"/>
        <v>1.5134666576829596E-2</v>
      </c>
      <c r="R227" s="5">
        <f t="shared" si="289"/>
        <v>4.8901520367874693E-2</v>
      </c>
      <c r="S227" s="5">
        <f t="shared" si="290"/>
        <v>6.0654683319931173E-2</v>
      </c>
      <c r="T227" s="5">
        <f t="shared" si="291"/>
        <v>4.2848300044934007E-2</v>
      </c>
      <c r="U227" s="5">
        <f t="shared" si="292"/>
        <v>7.7020857328084863E-2</v>
      </c>
      <c r="V227" s="5">
        <f t="shared" si="293"/>
        <v>3.0051666163137605E-2</v>
      </c>
      <c r="W227" s="5">
        <f t="shared" si="294"/>
        <v>7.9457992740849491E-3</v>
      </c>
      <c r="X227" s="5">
        <f t="shared" si="295"/>
        <v>2.2495638715559402E-2</v>
      </c>
      <c r="Y227" s="5">
        <f t="shared" si="296"/>
        <v>3.1844106789323159E-2</v>
      </c>
      <c r="Z227" s="5">
        <f t="shared" si="297"/>
        <v>4.614895229085117E-2</v>
      </c>
      <c r="AA227" s="5">
        <f t="shared" si="298"/>
        <v>7.2685508415588809E-2</v>
      </c>
      <c r="AB227" s="5">
        <f t="shared" si="299"/>
        <v>5.7240553375249664E-2</v>
      </c>
      <c r="AC227" s="5">
        <f t="shared" si="300"/>
        <v>8.3752021564375851E-3</v>
      </c>
      <c r="AD227" s="5">
        <f t="shared" si="301"/>
        <v>3.1286975724017494E-3</v>
      </c>
      <c r="AE227" s="5">
        <f t="shared" si="302"/>
        <v>8.8577684649733136E-3</v>
      </c>
      <c r="AF227" s="5">
        <f t="shared" si="303"/>
        <v>1.253877378100909E-2</v>
      </c>
      <c r="AG227" s="5">
        <f t="shared" si="304"/>
        <v>1.1832991462279823E-2</v>
      </c>
      <c r="AH227" s="5">
        <f t="shared" si="305"/>
        <v>3.2663490544698234E-2</v>
      </c>
      <c r="AI227" s="5">
        <f t="shared" si="306"/>
        <v>5.1445640670369809E-2</v>
      </c>
      <c r="AJ227" s="5">
        <f t="shared" si="307"/>
        <v>4.0513948445941583E-2</v>
      </c>
      <c r="AK227" s="5">
        <f t="shared" si="308"/>
        <v>2.1270088806906014E-2</v>
      </c>
      <c r="AL227" s="5">
        <f t="shared" si="309"/>
        <v>1.4938328843221412E-3</v>
      </c>
      <c r="AM227" s="5">
        <f t="shared" si="310"/>
        <v>9.8555205455324213E-4</v>
      </c>
      <c r="AN227" s="5">
        <f t="shared" si="311"/>
        <v>2.7902319439299236E-3</v>
      </c>
      <c r="AO227" s="5">
        <f t="shared" si="312"/>
        <v>3.9497631124396256E-3</v>
      </c>
      <c r="AP227" s="5">
        <f t="shared" si="313"/>
        <v>3.7274389030220257E-3</v>
      </c>
      <c r="AQ227" s="5">
        <f t="shared" si="314"/>
        <v>2.6382216566363291E-3</v>
      </c>
      <c r="AR227" s="5">
        <f t="shared" si="315"/>
        <v>1.8494957074466023E-2</v>
      </c>
      <c r="AS227" s="5">
        <f t="shared" si="316"/>
        <v>2.9129921511751384E-2</v>
      </c>
      <c r="AT227" s="5">
        <f t="shared" si="317"/>
        <v>2.2940099938169103E-2</v>
      </c>
      <c r="AU227" s="5">
        <f t="shared" si="318"/>
        <v>1.2043703011944625E-2</v>
      </c>
      <c r="AV227" s="5">
        <f t="shared" si="319"/>
        <v>4.7422673385539554E-3</v>
      </c>
      <c r="AW227" s="5">
        <f t="shared" si="320"/>
        <v>1.8503174316472913E-4</v>
      </c>
      <c r="AX227" s="5">
        <f t="shared" si="321"/>
        <v>2.5871064816290512E-4</v>
      </c>
      <c r="AY227" s="5">
        <f t="shared" si="322"/>
        <v>7.3244504073017127E-4</v>
      </c>
      <c r="AZ227" s="5">
        <f t="shared" si="323"/>
        <v>1.0368257771756146E-3</v>
      </c>
      <c r="BA227" s="5">
        <f t="shared" si="324"/>
        <v>9.7846494270218266E-4</v>
      </c>
      <c r="BB227" s="5">
        <f t="shared" si="325"/>
        <v>6.9254184153184754E-4</v>
      </c>
      <c r="BC227" s="5">
        <f t="shared" si="326"/>
        <v>3.9213603377371387E-4</v>
      </c>
      <c r="BD227" s="5">
        <f t="shared" si="327"/>
        <v>8.7269565979750715E-3</v>
      </c>
      <c r="BE227" s="5">
        <f t="shared" si="328"/>
        <v>1.3745128453768756E-2</v>
      </c>
      <c r="BF227" s="5">
        <f t="shared" si="329"/>
        <v>1.0824423960951115E-2</v>
      </c>
      <c r="BG227" s="5">
        <f t="shared" si="330"/>
        <v>5.6828936147815803E-3</v>
      </c>
      <c r="BH227" s="5">
        <f t="shared" si="331"/>
        <v>2.2376673313122563E-3</v>
      </c>
      <c r="BI227" s="5">
        <f t="shared" si="332"/>
        <v>7.0487402017847757E-4</v>
      </c>
      <c r="BJ227" s="8">
        <f t="shared" si="333"/>
        <v>0.19402745863079826</v>
      </c>
      <c r="BK227" s="8">
        <f t="shared" si="334"/>
        <v>0.16791968522405407</v>
      </c>
      <c r="BL227" s="8">
        <f t="shared" si="335"/>
        <v>0.56556001160323877</v>
      </c>
      <c r="BM227" s="8">
        <f t="shared" si="336"/>
        <v>0.78869675705775899</v>
      </c>
      <c r="BN227" s="8">
        <f t="shared" si="337"/>
        <v>0.18441193739361816</v>
      </c>
    </row>
    <row r="228" spans="1:66" x14ac:dyDescent="0.25">
      <c r="A228" t="s">
        <v>59</v>
      </c>
      <c r="B228" t="s">
        <v>68</v>
      </c>
      <c r="C228" t="s">
        <v>301</v>
      </c>
      <c r="D228" s="7" t="s">
        <v>496</v>
      </c>
      <c r="E228">
        <f>VLOOKUP(A228,home!$A$2:$E$405,3,FALSE)</f>
        <v>1.806</v>
      </c>
      <c r="F228">
        <f>VLOOKUP(B228,home!$B$2:$E$405,3,FALSE)</f>
        <v>0.55369999999999997</v>
      </c>
      <c r="G228">
        <f>VLOOKUP(C228,away!$B$2:$E$405,4,FALSE)</f>
        <v>1.1073999999999999</v>
      </c>
      <c r="H228">
        <f>VLOOKUP(A228,away!$A$2:$E$405,3,FALSE)</f>
        <v>1.1493</v>
      </c>
      <c r="I228">
        <f>VLOOKUP(C228,away!$B$2:$E$405,3,FALSE)</f>
        <v>1.4501999999999999</v>
      </c>
      <c r="J228">
        <f>VLOOKUP(B228,home!$B$2:$E$405,4,FALSE)</f>
        <v>1.4501999999999999</v>
      </c>
      <c r="K228" s="3">
        <f t="shared" si="282"/>
        <v>1.1073802882799999</v>
      </c>
      <c r="L228" s="3">
        <f t="shared" si="283"/>
        <v>2.4170698899719998</v>
      </c>
      <c r="M228" s="5">
        <f t="shared" si="284"/>
        <v>2.9468005065831651E-2</v>
      </c>
      <c r="N228" s="5">
        <f t="shared" si="285"/>
        <v>3.2632287944837149E-2</v>
      </c>
      <c r="O228" s="5">
        <f t="shared" si="286"/>
        <v>7.1226227762164043E-2</v>
      </c>
      <c r="P228" s="5">
        <f t="shared" si="287"/>
        <v>7.8874520632362152E-2</v>
      </c>
      <c r="Q228" s="5">
        <f t="shared" si="288"/>
        <v>1.8068176215794866E-2</v>
      </c>
      <c r="R228" s="5">
        <f t="shared" si="289"/>
        <v>8.6079385250107235E-2</v>
      </c>
      <c r="S228" s="5">
        <f t="shared" si="290"/>
        <v>5.2779192136409962E-2</v>
      </c>
      <c r="T228" s="5">
        <f t="shared" si="291"/>
        <v>4.3672044697905997E-2</v>
      </c>
      <c r="U228" s="5">
        <f t="shared" si="292"/>
        <v>9.5322614453228913E-2</v>
      </c>
      <c r="V228" s="5">
        <f t="shared" si="293"/>
        <v>1.5696622941173972E-2</v>
      </c>
      <c r="W228" s="5">
        <f t="shared" si="294"/>
        <v>6.6694473955135874E-3</v>
      </c>
      <c r="X228" s="5">
        <f t="shared" si="295"/>
        <v>1.6120520482448067E-2</v>
      </c>
      <c r="Y228" s="5">
        <f t="shared" si="296"/>
        <v>1.9482212334401065E-2</v>
      </c>
      <c r="Z228" s="5">
        <f t="shared" si="297"/>
        <v>6.9353296745111356E-2</v>
      </c>
      <c r="AA228" s="5">
        <f t="shared" si="298"/>
        <v>7.6800473742769784E-2</v>
      </c>
      <c r="AB228" s="5">
        <f t="shared" si="299"/>
        <v>4.2523665376654488E-2</v>
      </c>
      <c r="AC228" s="5">
        <f t="shared" si="300"/>
        <v>2.6258640669477693E-3</v>
      </c>
      <c r="AD228" s="5">
        <f t="shared" si="301"/>
        <v>1.8464036448780316E-3</v>
      </c>
      <c r="AE228" s="5">
        <f t="shared" si="302"/>
        <v>4.4628866547692433E-3</v>
      </c>
      <c r="AF228" s="5">
        <f t="shared" si="303"/>
        <v>5.3935544778003011E-3</v>
      </c>
      <c r="AG228" s="5">
        <f t="shared" si="304"/>
        <v>4.3455327094049203E-3</v>
      </c>
      <c r="AH228" s="5">
        <f t="shared" si="305"/>
        <v>4.1907941333225444E-2</v>
      </c>
      <c r="AI228" s="5">
        <f t="shared" si="306"/>
        <v>4.6408028154808517E-2</v>
      </c>
      <c r="AJ228" s="5">
        <f t="shared" si="307"/>
        <v>2.5695667798289103E-2</v>
      </c>
      <c r="AK228" s="5">
        <f t="shared" si="308"/>
        <v>9.4849586713388351E-3</v>
      </c>
      <c r="AL228" s="5">
        <f t="shared" si="309"/>
        <v>2.8113714391395984E-4</v>
      </c>
      <c r="AM228" s="5">
        <f t="shared" si="310"/>
        <v>4.0893420010925562E-4</v>
      </c>
      <c r="AN228" s="5">
        <f t="shared" si="311"/>
        <v>9.8842254206386632E-4</v>
      </c>
      <c r="AO228" s="5">
        <f t="shared" si="312"/>
        <v>1.194543182496077E-3</v>
      </c>
      <c r="AP228" s="5">
        <f t="shared" si="313"/>
        <v>9.6243145289419841E-4</v>
      </c>
      <c r="AQ228" s="5">
        <f t="shared" si="314"/>
        <v>5.8156602148814313E-4</v>
      </c>
      <c r="AR228" s="5">
        <f t="shared" si="315"/>
        <v>2.0258884629450441E-2</v>
      </c>
      <c r="AS228" s="5">
        <f t="shared" si="316"/>
        <v>2.2434289501192091E-2</v>
      </c>
      <c r="AT228" s="5">
        <f t="shared" si="317"/>
        <v>1.2421644987593536E-2</v>
      </c>
      <c r="AU228" s="5">
        <f t="shared" si="318"/>
        <v>4.5851616024243837E-3</v>
      </c>
      <c r="AV228" s="5">
        <f t="shared" si="319"/>
        <v>1.2693793942757741E-3</v>
      </c>
      <c r="AW228" s="5">
        <f t="shared" si="320"/>
        <v>2.0902668097735643E-5</v>
      </c>
      <c r="AX228" s="5">
        <f t="shared" si="321"/>
        <v>7.547427873408974E-5</v>
      </c>
      <c r="AY228" s="5">
        <f t="shared" si="322"/>
        <v>1.8242660659552234E-4</v>
      </c>
      <c r="AZ228" s="5">
        <f t="shared" si="323"/>
        <v>2.2046892896590225E-4</v>
      </c>
      <c r="BA228" s="5">
        <f t="shared" si="324"/>
        <v>1.7762960329261934E-4</v>
      </c>
      <c r="BB228" s="5">
        <f t="shared" si="325"/>
        <v>1.0733579142156536E-4</v>
      </c>
      <c r="BC228" s="5">
        <f t="shared" si="326"/>
        <v>5.1887621912276085E-5</v>
      </c>
      <c r="BD228" s="5">
        <f t="shared" si="327"/>
        <v>8.1611900070435346E-3</v>
      </c>
      <c r="BE228" s="5">
        <f t="shared" si="328"/>
        <v>9.0375409427077245E-3</v>
      </c>
      <c r="BF228" s="5">
        <f t="shared" si="329"/>
        <v>5.0039973472389915E-3</v>
      </c>
      <c r="BG228" s="5">
        <f t="shared" si="330"/>
        <v>1.847109341645957E-3</v>
      </c>
      <c r="BH228" s="5">
        <f t="shared" si="331"/>
        <v>5.1136311880914484E-4</v>
      </c>
      <c r="BI228" s="5">
        <f t="shared" si="332"/>
        <v>1.1325468758452619E-4</v>
      </c>
      <c r="BJ228" s="8">
        <f t="shared" si="333"/>
        <v>0.15764418678772671</v>
      </c>
      <c r="BK228" s="8">
        <f t="shared" si="334"/>
        <v>0.17990776859323496</v>
      </c>
      <c r="BL228" s="8">
        <f t="shared" si="335"/>
        <v>0.58109277810255244</v>
      </c>
      <c r="BM228" s="8">
        <f t="shared" si="336"/>
        <v>0.67148790341903075</v>
      </c>
      <c r="BN228" s="8">
        <f t="shared" si="337"/>
        <v>0.31634860287109712</v>
      </c>
    </row>
    <row r="229" spans="1:66" x14ac:dyDescent="0.25">
      <c r="A229" t="s">
        <v>59</v>
      </c>
      <c r="B229" t="s">
        <v>230</v>
      </c>
      <c r="C229" t="s">
        <v>63</v>
      </c>
      <c r="D229" s="7" t="s">
        <v>496</v>
      </c>
      <c r="E229">
        <f>VLOOKUP(A229,home!$A$2:$E$405,3,FALSE)</f>
        <v>1.806</v>
      </c>
      <c r="F229">
        <f>VLOOKUP(B229,home!$B$2:$E$405,3,FALSE)</f>
        <v>1.1073999999999999</v>
      </c>
      <c r="G229">
        <f>VLOOKUP(C229,away!$B$2:$E$405,4,FALSE)</f>
        <v>0.55369999999999997</v>
      </c>
      <c r="H229">
        <f>VLOOKUP(A229,away!$A$2:$E$405,3,FALSE)</f>
        <v>1.1493</v>
      </c>
      <c r="I229">
        <f>VLOOKUP(C229,away!$B$2:$E$405,3,FALSE)</f>
        <v>1.4501999999999999</v>
      </c>
      <c r="J229">
        <f>VLOOKUP(B229,home!$B$2:$E$405,4,FALSE)</f>
        <v>1.1600999999999999</v>
      </c>
      <c r="K229" s="3">
        <f t="shared" si="282"/>
        <v>1.1073802882799999</v>
      </c>
      <c r="L229" s="3">
        <f t="shared" si="283"/>
        <v>1.9335559090859997</v>
      </c>
      <c r="M229" s="5">
        <f t="shared" si="284"/>
        <v>4.779012755292613E-2</v>
      </c>
      <c r="N229" s="5">
        <f t="shared" si="285"/>
        <v>5.2921845226497309E-2</v>
      </c>
      <c r="O229" s="5">
        <f t="shared" si="286"/>
        <v>9.240488352593397E-2</v>
      </c>
      <c r="P229" s="5">
        <f t="shared" si="287"/>
        <v>0.10232734655742858</v>
      </c>
      <c r="Q229" s="5">
        <f t="shared" si="288"/>
        <v>2.9302304111614063E-2</v>
      </c>
      <c r="R229" s="5">
        <f t="shared" si="289"/>
        <v>8.9335004284986599E-2</v>
      </c>
      <c r="S229" s="5">
        <f t="shared" si="290"/>
        <v>5.4775360464815147E-2</v>
      </c>
      <c r="T229" s="5">
        <f t="shared" si="291"/>
        <v>5.6657643264846361E-2</v>
      </c>
      <c r="U229" s="5">
        <f t="shared" si="292"/>
        <v>9.8927822798603501E-2</v>
      </c>
      <c r="V229" s="5">
        <f t="shared" si="293"/>
        <v>1.3031555493185224E-2</v>
      </c>
      <c r="W229" s="5">
        <f t="shared" si="294"/>
        <v>1.0816264658129141E-2</v>
      </c>
      <c r="X229" s="5">
        <f t="shared" si="295"/>
        <v>2.0913852443963661E-2</v>
      </c>
      <c r="Y229" s="5">
        <f t="shared" si="296"/>
        <v>2.0219051487389308E-2</v>
      </c>
      <c r="Z229" s="5">
        <f t="shared" si="297"/>
        <v>5.7578075141152985E-2</v>
      </c>
      <c r="AA229" s="5">
        <f t="shared" si="298"/>
        <v>6.3760825448417491E-2</v>
      </c>
      <c r="AB229" s="5">
        <f t="shared" si="299"/>
        <v>3.5303740633019658E-2</v>
      </c>
      <c r="AC229" s="5">
        <f t="shared" si="300"/>
        <v>1.743933009041371E-3</v>
      </c>
      <c r="AD229" s="5">
        <f t="shared" si="301"/>
        <v>2.9944295688079533E-3</v>
      </c>
      <c r="AE229" s="5">
        <f t="shared" si="302"/>
        <v>5.7898969871104603E-3</v>
      </c>
      <c r="AF229" s="5">
        <f t="shared" si="303"/>
        <v>5.5975447662133292E-3</v>
      </c>
      <c r="AG229" s="5">
        <f t="shared" si="304"/>
        <v>3.6077219196950648E-3</v>
      </c>
      <c r="AH229" s="5">
        <f t="shared" si="305"/>
        <v>2.7832606855743534E-2</v>
      </c>
      <c r="AI229" s="5">
        <f t="shared" si="306"/>
        <v>3.082128020349718E-2</v>
      </c>
      <c r="AJ229" s="5">
        <f t="shared" si="307"/>
        <v>1.7065439078453679E-2</v>
      </c>
      <c r="AK229" s="5">
        <f t="shared" si="308"/>
        <v>6.2993102821076062E-3</v>
      </c>
      <c r="AL229" s="5">
        <f t="shared" si="309"/>
        <v>1.4936309780005114E-4</v>
      </c>
      <c r="AM229" s="5">
        <f t="shared" si="310"/>
        <v>6.6319445582814181E-4</v>
      </c>
      <c r="AN229" s="5">
        <f t="shared" si="311"/>
        <v>1.2823235589395775E-3</v>
      </c>
      <c r="AO229" s="5">
        <f t="shared" si="312"/>
        <v>1.2397221473739049E-3</v>
      </c>
      <c r="AP229" s="5">
        <f t="shared" si="313"/>
        <v>7.9902402789319954E-4</v>
      </c>
      <c r="AQ229" s="5">
        <f t="shared" si="314"/>
        <v>3.862394076586484E-4</v>
      </c>
      <c r="AR229" s="5">
        <f t="shared" si="315"/>
        <v>1.0763180290238081E-2</v>
      </c>
      <c r="AS229" s="5">
        <f t="shared" si="316"/>
        <v>1.1918933692613459E-2</v>
      </c>
      <c r="AT229" s="5">
        <f t="shared" si="317"/>
        <v>6.5993961142582483E-3</v>
      </c>
      <c r="AU229" s="5">
        <f t="shared" si="318"/>
        <v>2.4360137238270707E-3</v>
      </c>
      <c r="AV229" s="5">
        <f t="shared" si="319"/>
        <v>6.7439839493641397E-4</v>
      </c>
      <c r="AW229" s="5">
        <f t="shared" si="320"/>
        <v>8.8837092129485152E-6</v>
      </c>
      <c r="AX229" s="5">
        <f t="shared" si="321"/>
        <v>1.2240141128011081E-4</v>
      </c>
      <c r="AY229" s="5">
        <f t="shared" si="322"/>
        <v>2.3666997206112401E-4</v>
      </c>
      <c r="AZ229" s="5">
        <f t="shared" si="323"/>
        <v>2.2880731149100243E-4</v>
      </c>
      <c r="BA229" s="5">
        <f t="shared" si="324"/>
        <v>1.4747057639183625E-4</v>
      </c>
      <c r="BB229" s="5">
        <f t="shared" si="325"/>
        <v>7.1285651099688372E-5</v>
      </c>
      <c r="BC229" s="5">
        <f t="shared" si="326"/>
        <v>2.7566958383369061E-5</v>
      </c>
      <c r="BD229" s="5">
        <f t="shared" si="327"/>
        <v>3.4685351417913014E-3</v>
      </c>
      <c r="BE229" s="5">
        <f t="shared" si="328"/>
        <v>3.8409874452261616E-3</v>
      </c>
      <c r="BF229" s="5">
        <f t="shared" si="329"/>
        <v>2.1267168921872037E-3</v>
      </c>
      <c r="BG229" s="5">
        <f t="shared" si="330"/>
        <v>7.8502812172007066E-4</v>
      </c>
      <c r="BH229" s="5">
        <f t="shared" si="331"/>
        <v>2.1733116693456952E-4</v>
      </c>
      <c r="BI229" s="5">
        <f t="shared" si="332"/>
        <v>4.8133650058446499E-5</v>
      </c>
      <c r="BJ229" s="8">
        <f t="shared" si="333"/>
        <v>0.21402525991266727</v>
      </c>
      <c r="BK229" s="8">
        <f t="shared" si="334"/>
        <v>0.22005435614725763</v>
      </c>
      <c r="BL229" s="8">
        <f t="shared" si="335"/>
        <v>0.50462956774455436</v>
      </c>
      <c r="BM229" s="8">
        <f t="shared" si="336"/>
        <v>0.58197796142339731</v>
      </c>
      <c r="BN229" s="8">
        <f t="shared" si="337"/>
        <v>0.41408151125938664</v>
      </c>
    </row>
    <row r="230" spans="1:66" s="10" customFormat="1" x14ac:dyDescent="0.25">
      <c r="A230" t="s">
        <v>59</v>
      </c>
      <c r="B230" t="s">
        <v>64</v>
      </c>
      <c r="C230" t="s">
        <v>231</v>
      </c>
      <c r="D230" s="7" t="s">
        <v>496</v>
      </c>
      <c r="E230">
        <f>VLOOKUP(A230,home!$A$2:$E$405,3,FALSE)</f>
        <v>1.806</v>
      </c>
      <c r="F230">
        <f>VLOOKUP(B230,home!$B$2:$E$405,3,FALSE)</f>
        <v>0.18459999999999999</v>
      </c>
      <c r="G230">
        <f>VLOOKUP(C230,away!$B$2:$E$405,4,FALSE)</f>
        <v>0.55369999999999997</v>
      </c>
      <c r="H230">
        <f>VLOOKUP(A230,away!$A$2:$E$405,3,FALSE)</f>
        <v>1.1493</v>
      </c>
      <c r="I230">
        <f>VLOOKUP(C230,away!$B$2:$E$405,3,FALSE)</f>
        <v>1.9577</v>
      </c>
      <c r="J230">
        <f>VLOOKUP(B230,home!$B$2:$E$405,4,FALSE)</f>
        <v>1.4501999999999999</v>
      </c>
      <c r="K230" s="3">
        <f t="shared" si="282"/>
        <v>0.18459671412000001</v>
      </c>
      <c r="L230" s="3">
        <f t="shared" si="283"/>
        <v>3.2629276814219996</v>
      </c>
      <c r="M230" s="5">
        <f t="shared" si="284"/>
        <v>3.1824323375761812E-2</v>
      </c>
      <c r="N230" s="5">
        <f t="shared" si="285"/>
        <v>5.8746655242579377E-3</v>
      </c>
      <c r="O230" s="5">
        <f t="shared" si="286"/>
        <v>0.10384046568529844</v>
      </c>
      <c r="P230" s="5">
        <f t="shared" si="287"/>
        <v>1.916860875819671E-2</v>
      </c>
      <c r="Q230" s="5">
        <f t="shared" si="288"/>
        <v>5.4222197616603121E-4</v>
      </c>
      <c r="R230" s="5">
        <f t="shared" si="289"/>
        <v>0.1694119649681558</v>
      </c>
      <c r="S230" s="5">
        <f t="shared" si="290"/>
        <v>2.886436558181969E-3</v>
      </c>
      <c r="T230" s="5">
        <f t="shared" si="291"/>
        <v>1.7692310955074832E-3</v>
      </c>
      <c r="U230" s="5">
        <f t="shared" si="292"/>
        <v>3.1272892065734123E-2</v>
      </c>
      <c r="V230" s="5">
        <f t="shared" si="293"/>
        <v>1.931750002658027E-4</v>
      </c>
      <c r="W230" s="5">
        <f t="shared" si="294"/>
        <v>3.336413170796743E-5</v>
      </c>
      <c r="X230" s="5">
        <f t="shared" si="295"/>
        <v>1.0886474891653639E-4</v>
      </c>
      <c r="Y230" s="5">
        <f t="shared" si="296"/>
        <v>1.7760890138541116E-4</v>
      </c>
      <c r="Z230" s="5">
        <f t="shared" si="297"/>
        <v>0.18425966335289654</v>
      </c>
      <c r="AA230" s="5">
        <f t="shared" si="298"/>
        <v>3.4013728399802094E-2</v>
      </c>
      <c r="AB230" s="5">
        <f t="shared" si="299"/>
        <v>3.1394112487867958E-3</v>
      </c>
      <c r="AC230" s="5">
        <f t="shared" si="300"/>
        <v>7.2721420465060366E-6</v>
      </c>
      <c r="AD230" s="5">
        <f t="shared" si="301"/>
        <v>1.5397272706894233E-6</v>
      </c>
      <c r="AE230" s="5">
        <f t="shared" si="302"/>
        <v>5.0240187333728637E-6</v>
      </c>
      <c r="AF230" s="5">
        <f t="shared" si="303"/>
        <v>8.196504898552506E-6</v>
      </c>
      <c r="AG230" s="5">
        <f t="shared" si="304"/>
        <v>8.9148675747993309E-6</v>
      </c>
      <c r="AH230" s="5">
        <f t="shared" si="305"/>
        <v>0.15030648903091623</v>
      </c>
      <c r="AI230" s="5">
        <f t="shared" si="306"/>
        <v>2.7746083986020968E-2</v>
      </c>
      <c r="AJ230" s="5">
        <f t="shared" si="307"/>
        <v>2.5609179667585111E-3</v>
      </c>
      <c r="AK230" s="5">
        <f t="shared" si="308"/>
        <v>1.5757901393149745E-4</v>
      </c>
      <c r="AL230" s="5">
        <f t="shared" si="309"/>
        <v>1.7520793020809276E-7</v>
      </c>
      <c r="AM230" s="5">
        <f t="shared" si="310"/>
        <v>5.684571896204473E-8</v>
      </c>
      <c r="AN230" s="5">
        <f t="shared" si="311"/>
        <v>1.8548346997159123E-7</v>
      </c>
      <c r="AO230" s="5">
        <f t="shared" si="312"/>
        <v>3.026095743082557E-7</v>
      </c>
      <c r="AP230" s="5">
        <f t="shared" si="313"/>
        <v>3.2913105222457828E-7</v>
      </c>
      <c r="AQ230" s="5">
        <f t="shared" si="314"/>
        <v>2.684827052797816E-7</v>
      </c>
      <c r="AR230" s="5">
        <f t="shared" si="315"/>
        <v>9.808784075126574E-2</v>
      </c>
      <c r="AS230" s="5">
        <f t="shared" si="316"/>
        <v>1.8106693097809493E-2</v>
      </c>
      <c r="AT230" s="5">
        <f t="shared" si="317"/>
        <v>1.671218024717458E-3</v>
      </c>
      <c r="AU230" s="5">
        <f t="shared" si="318"/>
        <v>1.0283378531365319E-4</v>
      </c>
      <c r="AV230" s="5">
        <f t="shared" si="319"/>
        <v>4.7456947173554747E-6</v>
      </c>
      <c r="AW230" s="5">
        <f t="shared" si="320"/>
        <v>2.9314512273428334E-9</v>
      </c>
      <c r="AX230" s="5">
        <f t="shared" si="321"/>
        <v>1.7489221553637359E-9</v>
      </c>
      <c r="AY230" s="5">
        <f t="shared" si="322"/>
        <v>5.7066065133885615E-9</v>
      </c>
      <c r="AZ230" s="5">
        <f t="shared" si="323"/>
        <v>9.3101221797593118E-9</v>
      </c>
      <c r="BA230" s="5">
        <f t="shared" si="324"/>
        <v>1.0126085125919195E-8</v>
      </c>
      <c r="BB230" s="5">
        <f t="shared" si="325"/>
        <v>8.2601708654493283E-9</v>
      </c>
      <c r="BC230" s="5">
        <f t="shared" si="326"/>
        <v>5.390468034030026E-9</v>
      </c>
      <c r="BD230" s="5">
        <f t="shared" si="327"/>
        <v>5.3342255133036316E-2</v>
      </c>
      <c r="BE230" s="5">
        <f t="shared" si="328"/>
        <v>9.8468050213092097E-3</v>
      </c>
      <c r="BF230" s="5">
        <f t="shared" si="329"/>
        <v>9.088439257569984E-4</v>
      </c>
      <c r="BG230" s="5">
        <f t="shared" si="330"/>
        <v>5.5923200780887691E-5</v>
      </c>
      <c r="BH230" s="5">
        <f t="shared" si="331"/>
        <v>2.5808097768062227E-6</v>
      </c>
      <c r="BI230" s="5">
        <f t="shared" si="332"/>
        <v>9.5281800913439955E-8</v>
      </c>
      <c r="BJ230" s="8">
        <f t="shared" si="333"/>
        <v>8.5308145913144031E-3</v>
      </c>
      <c r="BK230" s="8">
        <f t="shared" si="334"/>
        <v>5.4079996748989528E-2</v>
      </c>
      <c r="BL230" s="8">
        <f t="shared" si="335"/>
        <v>0.70457936709168922</v>
      </c>
      <c r="BM230" s="8">
        <f t="shared" si="336"/>
        <v>0.62078758872189754</v>
      </c>
      <c r="BN230" s="8">
        <f t="shared" si="337"/>
        <v>0.33066225028783669</v>
      </c>
    </row>
    <row r="231" spans="1:66" x14ac:dyDescent="0.25">
      <c r="A231" t="s">
        <v>70</v>
      </c>
      <c r="B231" t="s">
        <v>309</v>
      </c>
      <c r="C231" t="s">
        <v>82</v>
      </c>
      <c r="D231" s="7" t="s">
        <v>496</v>
      </c>
      <c r="E231">
        <f>VLOOKUP(A231,home!$A$2:$E$405,3,FALSE)</f>
        <v>1.359</v>
      </c>
      <c r="F231">
        <f>VLOOKUP(B231,home!$B$2:$E$405,3,FALSE)</f>
        <v>0</v>
      </c>
      <c r="G231">
        <f>VLOOKUP(C231,away!$B$2:$E$405,4,FALSE)</f>
        <v>0.73580000000000001</v>
      </c>
      <c r="H231">
        <f>VLOOKUP(A231,away!$A$2:$E$405,3,FALSE)</f>
        <v>1.0342</v>
      </c>
      <c r="I231">
        <f>VLOOKUP(C231,away!$B$2:$E$405,3,FALSE)</f>
        <v>0.2417</v>
      </c>
      <c r="J231">
        <f>VLOOKUP(B231,home!$B$2:$E$405,4,FALSE)</f>
        <v>0.96689999999999998</v>
      </c>
      <c r="K231" s="3">
        <f t="shared" si="282"/>
        <v>0</v>
      </c>
      <c r="L231" s="3">
        <f t="shared" si="283"/>
        <v>0.24169226076600001</v>
      </c>
      <c r="M231" s="5">
        <f t="shared" si="284"/>
        <v>0.78529780731612864</v>
      </c>
      <c r="N231" s="5">
        <f t="shared" si="285"/>
        <v>0</v>
      </c>
      <c r="O231" s="5">
        <f t="shared" si="286"/>
        <v>0.1898004024248178</v>
      </c>
      <c r="P231" s="5">
        <f t="shared" si="287"/>
        <v>0</v>
      </c>
      <c r="Q231" s="5">
        <f t="shared" si="288"/>
        <v>0</v>
      </c>
      <c r="R231" s="5">
        <f t="shared" si="289"/>
        <v>2.2936644178175401E-2</v>
      </c>
      <c r="S231" s="5">
        <f t="shared" si="290"/>
        <v>0</v>
      </c>
      <c r="T231" s="5">
        <f t="shared" si="291"/>
        <v>0</v>
      </c>
      <c r="U231" s="5">
        <f t="shared" si="292"/>
        <v>0</v>
      </c>
      <c r="V231" s="5">
        <f t="shared" si="293"/>
        <v>0</v>
      </c>
      <c r="W231" s="5">
        <f t="shared" si="294"/>
        <v>0</v>
      </c>
      <c r="X231" s="5">
        <f t="shared" si="295"/>
        <v>0</v>
      </c>
      <c r="Y231" s="5">
        <f t="shared" si="296"/>
        <v>0</v>
      </c>
      <c r="Z231" s="5">
        <f t="shared" si="297"/>
        <v>1.8478697952695085E-3</v>
      </c>
      <c r="AA231" s="5">
        <f t="shared" si="298"/>
        <v>0</v>
      </c>
      <c r="AB231" s="5">
        <f t="shared" si="299"/>
        <v>0</v>
      </c>
      <c r="AC231" s="5">
        <f t="shared" si="300"/>
        <v>0</v>
      </c>
      <c r="AD231" s="5">
        <f t="shared" si="301"/>
        <v>0</v>
      </c>
      <c r="AE231" s="5">
        <f t="shared" si="302"/>
        <v>0</v>
      </c>
      <c r="AF231" s="5">
        <f t="shared" si="303"/>
        <v>0</v>
      </c>
      <c r="AG231" s="5">
        <f t="shared" si="304"/>
        <v>0</v>
      </c>
      <c r="AH231" s="5">
        <f t="shared" si="305"/>
        <v>1.1165395710497329E-4</v>
      </c>
      <c r="AI231" s="5">
        <f t="shared" si="306"/>
        <v>0</v>
      </c>
      <c r="AJ231" s="5">
        <f t="shared" si="307"/>
        <v>0</v>
      </c>
      <c r="AK231" s="5">
        <f t="shared" si="308"/>
        <v>0</v>
      </c>
      <c r="AL231" s="5">
        <f t="shared" si="309"/>
        <v>0</v>
      </c>
      <c r="AM231" s="5">
        <f t="shared" si="310"/>
        <v>0</v>
      </c>
      <c r="AN231" s="5">
        <f t="shared" si="311"/>
        <v>0</v>
      </c>
      <c r="AO231" s="5">
        <f t="shared" si="312"/>
        <v>0</v>
      </c>
      <c r="AP231" s="5">
        <f t="shared" si="313"/>
        <v>0</v>
      </c>
      <c r="AQ231" s="5">
        <f t="shared" si="314"/>
        <v>0</v>
      </c>
      <c r="AR231" s="5">
        <f t="shared" si="315"/>
        <v>5.3971794632341999E-6</v>
      </c>
      <c r="AS231" s="5">
        <f t="shared" si="316"/>
        <v>0</v>
      </c>
      <c r="AT231" s="5">
        <f t="shared" si="317"/>
        <v>0</v>
      </c>
      <c r="AU231" s="5">
        <f t="shared" si="318"/>
        <v>0</v>
      </c>
      <c r="AV231" s="5">
        <f t="shared" si="319"/>
        <v>0</v>
      </c>
      <c r="AW231" s="5">
        <f t="shared" si="320"/>
        <v>0</v>
      </c>
      <c r="AX231" s="5">
        <f t="shared" si="321"/>
        <v>0</v>
      </c>
      <c r="AY231" s="5">
        <f t="shared" si="322"/>
        <v>0</v>
      </c>
      <c r="AZ231" s="5">
        <f t="shared" si="323"/>
        <v>0</v>
      </c>
      <c r="BA231" s="5">
        <f t="shared" si="324"/>
        <v>0</v>
      </c>
      <c r="BB231" s="5">
        <f t="shared" si="325"/>
        <v>0</v>
      </c>
      <c r="BC231" s="5">
        <f t="shared" si="326"/>
        <v>0</v>
      </c>
      <c r="BD231" s="5">
        <f t="shared" si="327"/>
        <v>2.1740941770481645E-7</v>
      </c>
      <c r="BE231" s="5">
        <f t="shared" si="328"/>
        <v>0</v>
      </c>
      <c r="BF231" s="5">
        <f t="shared" si="329"/>
        <v>0</v>
      </c>
      <c r="BG231" s="5">
        <f t="shared" si="330"/>
        <v>0</v>
      </c>
      <c r="BH231" s="5">
        <f t="shared" si="331"/>
        <v>0</v>
      </c>
      <c r="BI231" s="5">
        <f t="shared" si="332"/>
        <v>0</v>
      </c>
      <c r="BJ231" s="8">
        <f t="shared" si="333"/>
        <v>0</v>
      </c>
      <c r="BK231" s="8">
        <f t="shared" si="334"/>
        <v>0.78529780731612864</v>
      </c>
      <c r="BL231" s="8">
        <f t="shared" si="335"/>
        <v>0.2128543151489791</v>
      </c>
      <c r="BM231" s="8">
        <f t="shared" si="336"/>
        <v>1.9651383412554206E-3</v>
      </c>
      <c r="BN231" s="8">
        <f t="shared" si="337"/>
        <v>0.99803485391912183</v>
      </c>
    </row>
    <row r="232" spans="1:66" x14ac:dyDescent="0.25">
      <c r="A232" t="s">
        <v>19</v>
      </c>
      <c r="B232" t="s">
        <v>142</v>
      </c>
      <c r="C232" t="s">
        <v>237</v>
      </c>
      <c r="D232" s="7" t="s">
        <v>496</v>
      </c>
      <c r="E232">
        <f>VLOOKUP(A232,home!$A$2:$E$405,3,FALSE)</f>
        <v>1.4750000000000001</v>
      </c>
      <c r="F232">
        <f>VLOOKUP(B232,home!$B$2:$E$405,3,FALSE)</f>
        <v>0.67800000000000005</v>
      </c>
      <c r="G232">
        <f>VLOOKUP(C232,away!$B$2:$E$405,4,FALSE)</f>
        <v>0.50849999999999995</v>
      </c>
      <c r="H232">
        <f>VLOOKUP(A232,away!$A$2:$E$405,3,FALSE)</f>
        <v>1.5625</v>
      </c>
      <c r="I232">
        <f>VLOOKUP(C232,away!$B$2:$E$405,3,FALSE)</f>
        <v>0.64</v>
      </c>
      <c r="J232">
        <f>VLOOKUP(B232,home!$B$2:$E$405,4,FALSE)</f>
        <v>0.96</v>
      </c>
      <c r="K232" s="3">
        <f t="shared" si="282"/>
        <v>0.50852542499999998</v>
      </c>
      <c r="L232" s="3">
        <f t="shared" si="283"/>
        <v>0.96</v>
      </c>
      <c r="M232" s="5">
        <f t="shared" si="284"/>
        <v>0.23026477765365883</v>
      </c>
      <c r="N232" s="5">
        <f t="shared" si="285"/>
        <v>0.11709549391885735</v>
      </c>
      <c r="O232" s="5">
        <f t="shared" si="286"/>
        <v>0.22105418654751244</v>
      </c>
      <c r="P232" s="5">
        <f t="shared" si="287"/>
        <v>0.11241167416210303</v>
      </c>
      <c r="Q232" s="5">
        <f t="shared" si="288"/>
        <v>2.9773017905335923E-2</v>
      </c>
      <c r="R232" s="5">
        <f t="shared" si="289"/>
        <v>0.10610600954280597</v>
      </c>
      <c r="S232" s="5">
        <f t="shared" si="290"/>
        <v>1.371940665077879E-2</v>
      </c>
      <c r="T232" s="5">
        <f t="shared" si="291"/>
        <v>2.8582097189122479E-2</v>
      </c>
      <c r="U232" s="5">
        <f t="shared" si="292"/>
        <v>5.3957603597809461E-2</v>
      </c>
      <c r="V232" s="5">
        <f t="shared" si="293"/>
        <v>7.4417782376907861E-4</v>
      </c>
      <c r="W232" s="5">
        <f t="shared" si="294"/>
        <v>5.046778861281187E-3</v>
      </c>
      <c r="X232" s="5">
        <f t="shared" si="295"/>
        <v>4.8449077068299391E-3</v>
      </c>
      <c r="Y232" s="5">
        <f t="shared" si="296"/>
        <v>2.3255556992783709E-3</v>
      </c>
      <c r="Z232" s="5">
        <f t="shared" si="297"/>
        <v>3.3953923053697911E-2</v>
      </c>
      <c r="AA232" s="5">
        <f t="shared" si="298"/>
        <v>1.7266433151299027E-2</v>
      </c>
      <c r="AB232" s="5">
        <f t="shared" si="299"/>
        <v>4.3902101282492128E-3</v>
      </c>
      <c r="AC232" s="5">
        <f t="shared" si="300"/>
        <v>2.2706000646464743E-5</v>
      </c>
      <c r="AD232" s="5">
        <f t="shared" si="301"/>
        <v>6.4160384132850787E-4</v>
      </c>
      <c r="AE232" s="5">
        <f t="shared" si="302"/>
        <v>6.1593968767536741E-4</v>
      </c>
      <c r="AF232" s="5">
        <f t="shared" si="303"/>
        <v>2.9565105008417641E-4</v>
      </c>
      <c r="AG232" s="5">
        <f t="shared" si="304"/>
        <v>9.4608336026936446E-5</v>
      </c>
      <c r="AH232" s="5">
        <f t="shared" si="305"/>
        <v>8.1489415328874978E-3</v>
      </c>
      <c r="AI232" s="5">
        <f t="shared" si="306"/>
        <v>4.1439439563117656E-3</v>
      </c>
      <c r="AJ232" s="5">
        <f t="shared" si="307"/>
        <v>1.0536504307798109E-3</v>
      </c>
      <c r="AK232" s="5">
        <f t="shared" si="308"/>
        <v>1.7860267770457885E-4</v>
      </c>
      <c r="AL232" s="5">
        <f t="shared" si="309"/>
        <v>4.4338861934568047E-7</v>
      </c>
      <c r="AM232" s="5">
        <f t="shared" si="310"/>
        <v>6.5254373218642415E-5</v>
      </c>
      <c r="AN232" s="5">
        <f t="shared" si="311"/>
        <v>6.2644198289896701E-5</v>
      </c>
      <c r="AO232" s="5">
        <f t="shared" si="312"/>
        <v>3.006921517915042E-5</v>
      </c>
      <c r="AP232" s="5">
        <f t="shared" si="313"/>
        <v>9.6221488573281349E-6</v>
      </c>
      <c r="AQ232" s="5">
        <f t="shared" si="314"/>
        <v>2.309315725758752E-6</v>
      </c>
      <c r="AR232" s="5">
        <f t="shared" si="315"/>
        <v>1.5645967743143998E-3</v>
      </c>
      <c r="AS232" s="5">
        <f t="shared" si="316"/>
        <v>7.9563723961185919E-4</v>
      </c>
      <c r="AT232" s="5">
        <f t="shared" si="317"/>
        <v>2.0230088270972377E-4</v>
      </c>
      <c r="AU232" s="5">
        <f t="shared" si="318"/>
        <v>3.4291714119279146E-5</v>
      </c>
      <c r="AV232" s="5">
        <f t="shared" si="319"/>
        <v>4.3595521241212317E-6</v>
      </c>
      <c r="AW232" s="5">
        <f t="shared" si="320"/>
        <v>6.0126502958113377E-9</v>
      </c>
      <c r="AX232" s="5">
        <f t="shared" si="321"/>
        <v>5.5305846456864568E-6</v>
      </c>
      <c r="AY232" s="5">
        <f t="shared" si="322"/>
        <v>5.3093612598589978E-6</v>
      </c>
      <c r="AZ232" s="5">
        <f t="shared" si="323"/>
        <v>2.5484934047323189E-6</v>
      </c>
      <c r="BA232" s="5">
        <f t="shared" si="324"/>
        <v>8.1551788951434207E-7</v>
      </c>
      <c r="BB232" s="5">
        <f t="shared" si="325"/>
        <v>1.9572429348344206E-7</v>
      </c>
      <c r="BC232" s="5">
        <f t="shared" si="326"/>
        <v>3.7579064348820882E-8</v>
      </c>
      <c r="BD232" s="5">
        <f t="shared" si="327"/>
        <v>2.5033548389030382E-4</v>
      </c>
      <c r="BE232" s="5">
        <f t="shared" si="328"/>
        <v>1.2730195833789739E-4</v>
      </c>
      <c r="BF232" s="5">
        <f t="shared" si="329"/>
        <v>3.2368141233555781E-5</v>
      </c>
      <c r="BG232" s="5">
        <f t="shared" si="330"/>
        <v>5.4866742590846603E-6</v>
      </c>
      <c r="BH232" s="5">
        <f t="shared" si="331"/>
        <v>6.9752833985939665E-7</v>
      </c>
      <c r="BI232" s="5">
        <f t="shared" si="332"/>
        <v>7.0942179095308837E-8</v>
      </c>
      <c r="BJ232" s="8">
        <f t="shared" si="333"/>
        <v>0.18949999070764861</v>
      </c>
      <c r="BK232" s="8">
        <f t="shared" si="334"/>
        <v>0.35716849504083537</v>
      </c>
      <c r="BL232" s="8">
        <f t="shared" si="335"/>
        <v>0.41931702845647895</v>
      </c>
      <c r="BM232" s="8">
        <f t="shared" si="336"/>
        <v>0.18322897417977785</v>
      </c>
      <c r="BN232" s="8">
        <f t="shared" si="337"/>
        <v>0.81670515973027347</v>
      </c>
    </row>
    <row r="233" spans="1:66" x14ac:dyDescent="0.25">
      <c r="A233" t="s">
        <v>19</v>
      </c>
      <c r="B233" t="s">
        <v>139</v>
      </c>
      <c r="C233" t="s">
        <v>235</v>
      </c>
      <c r="D233" s="7" t="s">
        <v>496</v>
      </c>
      <c r="E233">
        <f>VLOOKUP(A233,home!$A$2:$E$405,3,FALSE)</f>
        <v>1.4750000000000001</v>
      </c>
      <c r="F233">
        <f>VLOOKUP(B233,home!$B$2:$E$405,3,FALSE)</f>
        <v>0.84750000000000003</v>
      </c>
      <c r="G233">
        <f>VLOOKUP(C233,away!$B$2:$E$405,4,FALSE)</f>
        <v>1.0168999999999999</v>
      </c>
      <c r="H233">
        <f>VLOOKUP(A233,away!$A$2:$E$405,3,FALSE)</f>
        <v>1.5625</v>
      </c>
      <c r="I233">
        <f>VLOOKUP(C233,away!$B$2:$E$405,3,FALSE)</f>
        <v>0.64</v>
      </c>
      <c r="J233">
        <f>VLOOKUP(B233,home!$B$2:$E$405,4,FALSE)</f>
        <v>1.28</v>
      </c>
      <c r="K233" s="3">
        <f t="shared" ref="K233:K257" si="338">E233*F233*G233</f>
        <v>1.27118855625</v>
      </c>
      <c r="L233" s="3">
        <f t="shared" ref="L233:L257" si="339">H233*I233*J233</f>
        <v>1.28</v>
      </c>
      <c r="M233" s="5">
        <f t="shared" ref="M233:M257" si="340">_xlfn.POISSON.DIST(0,K233,FALSE) * _xlfn.POISSON.DIST(0,L233,FALSE)</f>
        <v>7.7988916678829082E-2</v>
      </c>
      <c r="N233" s="5">
        <f t="shared" ref="N233:N257" si="341">_xlfn.POISSON.DIST(1,K233,FALSE) * _xlfn.POISSON.DIST(0,L233,FALSE)</f>
        <v>9.9138618396462305E-2</v>
      </c>
      <c r="O233" s="5">
        <f t="shared" ref="O233:O257" si="342">_xlfn.POISSON.DIST(0,K233,FALSE) * _xlfn.POISSON.DIST(1,L233,FALSE)</f>
        <v>9.9825813348901227E-2</v>
      </c>
      <c r="P233" s="5">
        <f t="shared" ref="P233:P257" si="343">_xlfn.POISSON.DIST(1,K233,FALSE) * _xlfn.POISSON.DIST(1,L233,FALSE)</f>
        <v>0.12689743154747174</v>
      </c>
      <c r="Q233" s="5">
        <f t="shared" ref="Q233:Q257" si="344">_xlfn.POISSON.DIST(2,K233,FALSE) * _xlfn.POISSON.DIST(0,L233,FALSE)</f>
        <v>6.3011938594009317E-2</v>
      </c>
      <c r="R233" s="5">
        <f t="shared" ref="R233:R257" si="345">_xlfn.POISSON.DIST(0,K233,FALSE) * _xlfn.POISSON.DIST(2,L233,FALSE)</f>
        <v>6.3888520543296787E-2</v>
      </c>
      <c r="S233" s="5">
        <f t="shared" ref="S233:S257" si="346">_xlfn.POISSON.DIST(2,K233,FALSE) * _xlfn.POISSON.DIST(2,L233,FALSE)</f>
        <v>5.1619380096212433E-2</v>
      </c>
      <c r="T233" s="5">
        <f t="shared" ref="T233:T257" si="347">_xlfn.POISSON.DIST(2,K233,FALSE) * _xlfn.POISSON.DIST(1,L233,FALSE)</f>
        <v>8.0655281400331916E-2</v>
      </c>
      <c r="U233" s="5">
        <f t="shared" ref="U233:U257" si="348">_xlfn.POISSON.DIST(1,K233,FALSE) * _xlfn.POISSON.DIST(2,L233,FALSE)</f>
        <v>8.121435619038192E-2</v>
      </c>
      <c r="V233" s="5">
        <f t="shared" ref="V233:V257" si="349">_xlfn.POISSON.DIST(3,K233,FALSE) * _xlfn.POISSON.DIST(3,L233,FALSE)</f>
        <v>9.3323328368390048E-3</v>
      </c>
      <c r="W233" s="5">
        <f t="shared" ref="W233:W257" si="350">_xlfn.POISSON.DIST(3,K233,FALSE) * _xlfn.POISSON.DIST(0,L233,FALSE)</f>
        <v>2.6700018415944108E-2</v>
      </c>
      <c r="X233" s="5">
        <f t="shared" ref="X233:X257" si="351">_xlfn.POISSON.DIST(3,K233,FALSE) * _xlfn.POISSON.DIST(1,L233,FALSE)</f>
        <v>3.4176023572408461E-2</v>
      </c>
      <c r="Y233" s="5">
        <f t="shared" ref="Y233:Y257" si="352">_xlfn.POISSON.DIST(3,K233,FALSE) * _xlfn.POISSON.DIST(2,L233,FALSE)</f>
        <v>2.1872655086341414E-2</v>
      </c>
      <c r="Z233" s="5">
        <f t="shared" ref="Z233:Z257" si="353">_xlfn.POISSON.DIST(0,K233,FALSE) * _xlfn.POISSON.DIST(3,L233,FALSE)</f>
        <v>2.7259102098473296E-2</v>
      </c>
      <c r="AA233" s="5">
        <f t="shared" ref="AA233:AA257" si="354">_xlfn.POISSON.DIST(1,K233,FALSE) * _xlfn.POISSON.DIST(3,L233,FALSE)</f>
        <v>3.4651458641229621E-2</v>
      </c>
      <c r="AB233" s="5">
        <f t="shared" ref="AB233:AB257" si="355">_xlfn.POISSON.DIST(2,K233,FALSE) * _xlfn.POISSON.DIST(3,L233,FALSE)</f>
        <v>2.2024268841050638E-2</v>
      </c>
      <c r="AC233" s="5">
        <f t="shared" ref="AC233:AC257" si="356">_xlfn.POISSON.DIST(4,K233,FALSE) * _xlfn.POISSON.DIST(4,L233,FALSE)</f>
        <v>9.4905237642446758E-4</v>
      </c>
      <c r="AD233" s="5">
        <f t="shared" ref="AD233:AD257" si="357">_xlfn.POISSON.DIST(4,K233,FALSE) * _xlfn.POISSON.DIST(0,L233,FALSE)</f>
        <v>8.4851894655031054E-3</v>
      </c>
      <c r="AE233" s="5">
        <f t="shared" ref="AE233:AE257" si="358">_xlfn.POISSON.DIST(4,K233,FALSE) * _xlfn.POISSON.DIST(1,L233,FALSE)</f>
        <v>1.0861042515843975E-2</v>
      </c>
      <c r="AF233" s="5">
        <f t="shared" ref="AF233:AF257" si="359">_xlfn.POISSON.DIST(4,K233,FALSE) * _xlfn.POISSON.DIST(2,L233,FALSE)</f>
        <v>6.9510672101401449E-3</v>
      </c>
      <c r="AG233" s="5">
        <f t="shared" ref="AG233:AG257" si="360">_xlfn.POISSON.DIST(4,K233,FALSE) * _xlfn.POISSON.DIST(3,L233,FALSE)</f>
        <v>2.9657886763264619E-3</v>
      </c>
      <c r="AH233" s="5">
        <f t="shared" ref="AH233:AH257" si="361">_xlfn.POISSON.DIST(0,K233,FALSE) * _xlfn.POISSON.DIST(4,L233,FALSE)</f>
        <v>8.7229126715114534E-3</v>
      </c>
      <c r="AI233" s="5">
        <f t="shared" ref="AI233:AI257" si="362">_xlfn.POISSON.DIST(1,K233,FALSE) * _xlfn.POISSON.DIST(4,L233,FALSE)</f>
        <v>1.1088466765193476E-2</v>
      </c>
      <c r="AJ233" s="5">
        <f t="shared" ref="AJ233:AJ257" si="363">_xlfn.POISSON.DIST(2,K233,FALSE) * _xlfn.POISSON.DIST(4,L233,FALSE)</f>
        <v>7.0477660291362034E-3</v>
      </c>
      <c r="AK233" s="5">
        <f t="shared" ref="AK233:AK257" si="364">_xlfn.POISSON.DIST(3,K233,FALSE) * _xlfn.POISSON.DIST(4,L233,FALSE)</f>
        <v>2.9863465077884809E-3</v>
      </c>
      <c r="AL233" s="5">
        <f t="shared" ref="AL233:AL257" si="365">_xlfn.POISSON.DIST(5,K233,FALSE) * _xlfn.POISSON.DIST(5,L233,FALSE)</f>
        <v>6.176893543386372E-5</v>
      </c>
      <c r="AM233" s="5">
        <f t="shared" ref="AM233:AM257" si="366">_xlfn.POISSON.DIST(5,K233,FALSE) * _xlfn.POISSON.DIST(0,L233,FALSE)</f>
        <v>2.1572551492321209E-3</v>
      </c>
      <c r="AN233" s="5">
        <f t="shared" ref="AN233:AN257" si="367">_xlfn.POISSON.DIST(5,K233,FALSE) * _xlfn.POISSON.DIST(1,L233,FALSE)</f>
        <v>2.761286591017115E-3</v>
      </c>
      <c r="AO233" s="5">
        <f t="shared" ref="AO233:AO257" si="368">_xlfn.POISSON.DIST(5,K233,FALSE) * _xlfn.POISSON.DIST(2,L233,FALSE)</f>
        <v>1.7672234182509537E-3</v>
      </c>
      <c r="AP233" s="5">
        <f t="shared" ref="AP233:AP257" si="369">_xlfn.POISSON.DIST(5,K233,FALSE) * _xlfn.POISSON.DIST(3,L233,FALSE)</f>
        <v>7.5401532512040697E-4</v>
      </c>
      <c r="AQ233" s="5">
        <f t="shared" ref="AQ233:AQ257" si="370">_xlfn.POISSON.DIST(5,K233,FALSE) * _xlfn.POISSON.DIST(4,L233,FALSE)</f>
        <v>2.4128490403853018E-4</v>
      </c>
      <c r="AR233" s="5">
        <f t="shared" ref="AR233:AR257" si="371">_xlfn.POISSON.DIST(0,K233,FALSE) * _xlfn.POISSON.DIST(5,L233,FALSE)</f>
        <v>2.2330656439069319E-3</v>
      </c>
      <c r="AS233" s="5">
        <f t="shared" ref="AS233:AS257" si="372">_xlfn.POISSON.DIST(1,K233,FALSE) * _xlfn.POISSON.DIST(5,L233,FALSE)</f>
        <v>2.8386474918895297E-3</v>
      </c>
      <c r="AT233" s="5">
        <f t="shared" ref="AT233:AT257" si="373">_xlfn.POISSON.DIST(2,K233,FALSE) * _xlfn.POISSON.DIST(5,L233,FALSE)</f>
        <v>1.8042281034588679E-3</v>
      </c>
      <c r="AU233" s="5">
        <f t="shared" ref="AU233:AU257" si="374">_xlfn.POISSON.DIST(3,K233,FALSE) * _xlfn.POISSON.DIST(5,L233,FALSE)</f>
        <v>7.64504705993851E-4</v>
      </c>
      <c r="AV233" s="5">
        <f t="shared" ref="AV233:AV257" si="375">_xlfn.POISSON.DIST(4,K233,FALSE) * _xlfn.POISSON.DIST(5,L233,FALSE)</f>
        <v>2.429574083646637E-4</v>
      </c>
      <c r="AW233" s="5">
        <f t="shared" ref="AW233:AW257" si="376">_xlfn.POISSON.DIST(6,K233,FALSE) * _xlfn.POISSON.DIST(6,L233,FALSE)</f>
        <v>2.7918209370763563E-6</v>
      </c>
      <c r="AX233" s="5">
        <f t="shared" ref="AX233:AX257" si="377">_xlfn.POISSON.DIST(6,K233,FALSE) * _xlfn.POISSON.DIST(0,L233,FALSE)</f>
        <v>4.57046343102542E-4</v>
      </c>
      <c r="AY233" s="5">
        <f t="shared" ref="AY233:AY257" si="378">_xlfn.POISSON.DIST(6,K233,FALSE) * _xlfn.POISSON.DIST(1,L233,FALSE)</f>
        <v>5.8501931917125376E-4</v>
      </c>
      <c r="AZ233" s="5">
        <f t="shared" ref="AZ233:AZ257" si="379">_xlfn.POISSON.DIST(6,K233,FALSE) * _xlfn.POISSON.DIST(2,L233,FALSE)</f>
        <v>3.7441236426960246E-4</v>
      </c>
      <c r="BA233" s="5">
        <f t="shared" ref="BA233:BA257" si="380">_xlfn.POISSON.DIST(6,K233,FALSE) * _xlfn.POISSON.DIST(3,L233,FALSE)</f>
        <v>1.5974927542169705E-4</v>
      </c>
      <c r="BB233" s="5">
        <f t="shared" ref="BB233:BB257" si="381">_xlfn.POISSON.DIST(6,K233,FALSE) * _xlfn.POISSON.DIST(4,L233,FALSE)</f>
        <v>5.1119768134943045E-5</v>
      </c>
      <c r="BC233" s="5">
        <f t="shared" ref="BC233:BC257" si="382">_xlfn.POISSON.DIST(6,K233,FALSE) * _xlfn.POISSON.DIST(5,L233,FALSE)</f>
        <v>1.3086660642545419E-5</v>
      </c>
      <c r="BD233" s="5">
        <f t="shared" ref="BD233:BD257" si="383">_xlfn.POISSON.DIST(0,K233,FALSE) * _xlfn.POISSON.DIST(6,L233,FALSE)</f>
        <v>4.7638733736681216E-4</v>
      </c>
      <c r="BE233" s="5">
        <f t="shared" ref="BE233:BE257" si="384">_xlfn.POISSON.DIST(1,K233,FALSE) * _xlfn.POISSON.DIST(6,L233,FALSE)</f>
        <v>6.0557813160309979E-4</v>
      </c>
      <c r="BF233" s="5">
        <f t="shared" ref="BF233:BF257" si="385">_xlfn.POISSON.DIST(2,K233,FALSE) * _xlfn.POISSON.DIST(6,L233,FALSE)</f>
        <v>3.8490199540455852E-4</v>
      </c>
      <c r="BG233" s="5">
        <f t="shared" ref="BG233:BG257" si="386">_xlfn.POISSON.DIST(3,K233,FALSE) * _xlfn.POISSON.DIST(6,L233,FALSE)</f>
        <v>1.6309433727868824E-4</v>
      </c>
      <c r="BH233" s="5">
        <f t="shared" ref="BH233:BH257" si="387">_xlfn.POISSON.DIST(4,K233,FALSE) * _xlfn.POISSON.DIST(6,L233,FALSE)</f>
        <v>5.1830913784461594E-5</v>
      </c>
      <c r="BI233" s="5">
        <f t="shared" ref="BI233:BI257" si="388">_xlfn.POISSON.DIST(5,K233,FALSE) * _xlfn.POISSON.DIST(6,L233,FALSE)</f>
        <v>1.3177372892557594E-5</v>
      </c>
      <c r="BJ233" s="8">
        <f t="shared" ref="BJ233:BJ257" si="389">SUM(N233,Q233,T233,W233,X233,Y233,AD233,AE233,AF233,AG233,AM233,AN233,AO233,AP233,AQ233,AX233,AY233,AZ233,BA233,BB233,BC233)</f>
        <v>0.36413912245171287</v>
      </c>
      <c r="BK233" s="8">
        <f t="shared" ref="BK233:BK257" si="390">SUM(M233,P233,S233,V233,AC233,AL233,AY233)</f>
        <v>0.26743390179038179</v>
      </c>
      <c r="BL233" s="8">
        <f t="shared" ref="BL233:BL257" si="391">SUM(O233,R233,U233,AA233,AB233,AH233,AI233,AJ233,AK233,AR233,AS233,AT233,AU233,AV233,BD233,BE233,BF233,BG233,BH233,BI233)</f>
        <v>0.34102828298043392</v>
      </c>
      <c r="BM233" s="8">
        <f t="shared" ref="BM233:BM257" si="392">SUM(S233:BI233)</f>
        <v>0.46852694271379736</v>
      </c>
      <c r="BN233" s="8">
        <f t="shared" ref="BN233:BN257" si="393">SUM(M233:R233)</f>
        <v>0.53075123910897049</v>
      </c>
    </row>
    <row r="234" spans="1:66" x14ac:dyDescent="0.25">
      <c r="A234" t="s">
        <v>19</v>
      </c>
      <c r="B234" t="s">
        <v>236</v>
      </c>
      <c r="C234" t="s">
        <v>233</v>
      </c>
      <c r="D234" s="7" t="s">
        <v>496</v>
      </c>
      <c r="E234">
        <f>VLOOKUP(A234,home!$A$2:$E$405,3,FALSE)</f>
        <v>1.4750000000000001</v>
      </c>
      <c r="F234">
        <f>VLOOKUP(B234,home!$B$2:$E$405,3,FALSE)</f>
        <v>1.8644000000000001</v>
      </c>
      <c r="G234">
        <f>VLOOKUP(C234,away!$B$2:$E$405,4,FALSE)</f>
        <v>1.3559000000000001</v>
      </c>
      <c r="H234">
        <f>VLOOKUP(A234,away!$A$2:$E$405,3,FALSE)</f>
        <v>1.5625</v>
      </c>
      <c r="I234">
        <f>VLOOKUP(C234,away!$B$2:$E$405,3,FALSE)</f>
        <v>0.96</v>
      </c>
      <c r="J234">
        <f>VLOOKUP(B234,home!$B$2:$E$405,4,FALSE)</f>
        <v>0.8</v>
      </c>
      <c r="K234" s="3">
        <f t="shared" si="338"/>
        <v>3.7287114410000006</v>
      </c>
      <c r="L234" s="3">
        <f t="shared" si="339"/>
        <v>1.2000000000000002</v>
      </c>
      <c r="M234" s="5">
        <f t="shared" si="340"/>
        <v>7.2358210591821686E-3</v>
      </c>
      <c r="N234" s="5">
        <f t="shared" si="341"/>
        <v>2.6980288768401296E-2</v>
      </c>
      <c r="O234" s="5">
        <f t="shared" si="342"/>
        <v>8.6829852710186041E-3</v>
      </c>
      <c r="P234" s="5">
        <f t="shared" si="343"/>
        <v>3.2376346522081559E-2</v>
      </c>
      <c r="Q234" s="5">
        <f t="shared" si="344"/>
        <v>5.030085570611087E-2</v>
      </c>
      <c r="R234" s="5">
        <f t="shared" si="345"/>
        <v>5.2097911626111633E-3</v>
      </c>
      <c r="S234" s="5">
        <f t="shared" si="346"/>
        <v>3.6216616108399838E-2</v>
      </c>
      <c r="T234" s="5">
        <f t="shared" si="347"/>
        <v>6.0361026847333056E-2</v>
      </c>
      <c r="U234" s="5">
        <f t="shared" si="348"/>
        <v>1.9425807913248942E-2</v>
      </c>
      <c r="V234" s="5">
        <f t="shared" si="349"/>
        <v>1.8005508111692731E-2</v>
      </c>
      <c r="W234" s="5">
        <f t="shared" si="350"/>
        <v>6.2519125387821922E-2</v>
      </c>
      <c r="X234" s="5">
        <f t="shared" si="351"/>
        <v>7.5022950465386318E-2</v>
      </c>
      <c r="Y234" s="5">
        <f t="shared" si="352"/>
        <v>4.5013770279231799E-2</v>
      </c>
      <c r="Z234" s="5">
        <f t="shared" si="353"/>
        <v>2.0839164650444668E-3</v>
      </c>
      <c r="AA234" s="5">
        <f t="shared" si="354"/>
        <v>7.7703231652995813E-3</v>
      </c>
      <c r="AB234" s="5">
        <f t="shared" si="355"/>
        <v>1.4486646443359945E-2</v>
      </c>
      <c r="AC234" s="5">
        <f t="shared" si="356"/>
        <v>5.0353008072815241E-3</v>
      </c>
      <c r="AD234" s="5">
        <f t="shared" si="357"/>
        <v>5.8278944528721309E-2</v>
      </c>
      <c r="AE234" s="5">
        <f t="shared" si="358"/>
        <v>6.9934733434465587E-2</v>
      </c>
      <c r="AF234" s="5">
        <f t="shared" si="359"/>
        <v>4.1960840060679357E-2</v>
      </c>
      <c r="AG234" s="5">
        <f t="shared" si="360"/>
        <v>1.6784336024271755E-2</v>
      </c>
      <c r="AH234" s="5">
        <f t="shared" si="361"/>
        <v>6.2517493951333989E-4</v>
      </c>
      <c r="AI234" s="5">
        <f t="shared" si="362"/>
        <v>2.3310969495898737E-3</v>
      </c>
      <c r="AJ234" s="5">
        <f t="shared" si="363"/>
        <v>4.3459939330079819E-3</v>
      </c>
      <c r="AK234" s="5">
        <f t="shared" si="364"/>
        <v>5.401652433507818E-3</v>
      </c>
      <c r="AL234" s="5">
        <f t="shared" si="365"/>
        <v>9.0120881899138352E-4</v>
      </c>
      <c r="AM234" s="5">
        <f t="shared" si="366"/>
        <v>4.3461073446729503E-2</v>
      </c>
      <c r="AN234" s="5">
        <f t="shared" si="367"/>
        <v>5.2153288136075414E-2</v>
      </c>
      <c r="AO234" s="5">
        <f t="shared" si="368"/>
        <v>3.1291972881645251E-2</v>
      </c>
      <c r="AP234" s="5">
        <f t="shared" si="369"/>
        <v>1.251678915265811E-2</v>
      </c>
      <c r="AQ234" s="5">
        <f t="shared" si="370"/>
        <v>3.7550367457974318E-3</v>
      </c>
      <c r="AR234" s="5">
        <f t="shared" si="371"/>
        <v>1.5004198548320154E-4</v>
      </c>
      <c r="AS234" s="5">
        <f t="shared" si="372"/>
        <v>5.5946326790156959E-4</v>
      </c>
      <c r="AT234" s="5">
        <f t="shared" si="373"/>
        <v>1.0430385439219156E-3</v>
      </c>
      <c r="AU234" s="5">
        <f t="shared" si="374"/>
        <v>1.2963965840418761E-3</v>
      </c>
      <c r="AV234" s="5">
        <f t="shared" si="375"/>
        <v>1.2084721937475657E-3</v>
      </c>
      <c r="AW234" s="5">
        <f t="shared" si="376"/>
        <v>1.1201158780344228E-4</v>
      </c>
      <c r="AX234" s="5">
        <f t="shared" si="377"/>
        <v>2.7008966966493589E-2</v>
      </c>
      <c r="AY234" s="5">
        <f t="shared" si="378"/>
        <v>3.2410760359792311E-2</v>
      </c>
      <c r="AZ234" s="5">
        <f t="shared" si="379"/>
        <v>1.9446456215875391E-2</v>
      </c>
      <c r="BA234" s="5">
        <f t="shared" si="380"/>
        <v>7.7785824863501616E-3</v>
      </c>
      <c r="BB234" s="5">
        <f t="shared" si="381"/>
        <v>2.3335747459050475E-3</v>
      </c>
      <c r="BC234" s="5">
        <f t="shared" si="382"/>
        <v>5.6005793901721141E-4</v>
      </c>
      <c r="BD234" s="5">
        <f t="shared" si="383"/>
        <v>3.000839709664031E-5</v>
      </c>
      <c r="BE234" s="5">
        <f t="shared" si="384"/>
        <v>1.1189265358031393E-4</v>
      </c>
      <c r="BF234" s="5">
        <f t="shared" si="385"/>
        <v>2.0860770878438313E-4</v>
      </c>
      <c r="BG234" s="5">
        <f t="shared" si="386"/>
        <v>2.5927931680837522E-4</v>
      </c>
      <c r="BH234" s="5">
        <f t="shared" si="387"/>
        <v>2.4169443874951315E-4</v>
      </c>
      <c r="BI234" s="5">
        <f t="shared" si="388"/>
        <v>1.802417637982767E-4</v>
      </c>
      <c r="BJ234" s="8">
        <f t="shared" si="389"/>
        <v>0.73987343057876276</v>
      </c>
      <c r="BK234" s="8">
        <f t="shared" si="390"/>
        <v>0.13218156178742152</v>
      </c>
      <c r="BL234" s="8">
        <f t="shared" si="391"/>
        <v>7.3568609065070872E-2</v>
      </c>
      <c r="BM234" s="8">
        <f t="shared" si="392"/>
        <v>0.78462268063490503</v>
      </c>
      <c r="BN234" s="8">
        <f t="shared" si="393"/>
        <v>0.13078608848940565</v>
      </c>
    </row>
    <row r="235" spans="1:66" x14ac:dyDescent="0.25">
      <c r="A235" t="s">
        <v>19</v>
      </c>
      <c r="B235" t="s">
        <v>241</v>
      </c>
      <c r="C235" t="s">
        <v>150</v>
      </c>
      <c r="D235" s="7" t="s">
        <v>496</v>
      </c>
      <c r="E235">
        <f>VLOOKUP(A235,home!$A$2:$E$405,3,FALSE)</f>
        <v>1.4750000000000001</v>
      </c>
      <c r="F235">
        <f>VLOOKUP(B235,home!$B$2:$E$405,3,FALSE)</f>
        <v>1.3559000000000001</v>
      </c>
      <c r="G235">
        <f>VLOOKUP(C235,away!$B$2:$E$405,4,FALSE)</f>
        <v>2.0339</v>
      </c>
      <c r="H235">
        <f>VLOOKUP(A235,away!$A$2:$E$405,3,FALSE)</f>
        <v>1.5625</v>
      </c>
      <c r="I235">
        <f>VLOOKUP(C235,away!$B$2:$E$405,3,FALSE)</f>
        <v>0.64</v>
      </c>
      <c r="J235">
        <f>VLOOKUP(B235,home!$B$2:$E$405,4,FALSE)</f>
        <v>1.76</v>
      </c>
      <c r="K235" s="3">
        <f t="shared" si="338"/>
        <v>4.067703389750001</v>
      </c>
      <c r="L235" s="3">
        <f t="shared" si="339"/>
        <v>1.76</v>
      </c>
      <c r="M235" s="5">
        <f t="shared" si="340"/>
        <v>2.9448323521906478E-3</v>
      </c>
      <c r="N235" s="5">
        <f t="shared" si="341"/>
        <v>1.1978704541251365E-2</v>
      </c>
      <c r="O235" s="5">
        <f t="shared" si="342"/>
        <v>5.1829049398555401E-3</v>
      </c>
      <c r="P235" s="5">
        <f t="shared" si="343"/>
        <v>2.1082519992602404E-2</v>
      </c>
      <c r="Q235" s="5">
        <f t="shared" si="344"/>
        <v>2.4362908533630958E-2</v>
      </c>
      <c r="R235" s="5">
        <f t="shared" si="345"/>
        <v>4.5609563470728753E-3</v>
      </c>
      <c r="S235" s="5">
        <f t="shared" si="346"/>
        <v>3.7733272736887633E-2</v>
      </c>
      <c r="T235" s="5">
        <f t="shared" si="347"/>
        <v>4.2878719019190492E-2</v>
      </c>
      <c r="U235" s="5">
        <f t="shared" si="348"/>
        <v>1.8552617593490115E-2</v>
      </c>
      <c r="V235" s="5">
        <f t="shared" si="349"/>
        <v>3.001538445511449E-2</v>
      </c>
      <c r="W235" s="5">
        <f t="shared" si="350"/>
        <v>3.303369520880662E-2</v>
      </c>
      <c r="X235" s="5">
        <f t="shared" si="351"/>
        <v>5.8139303567499655E-2</v>
      </c>
      <c r="Y235" s="5">
        <f t="shared" si="352"/>
        <v>5.1162587139399696E-2</v>
      </c>
      <c r="Z235" s="5">
        <f t="shared" si="353"/>
        <v>2.6757610569494205E-3</v>
      </c>
      <c r="AA235" s="5">
        <f t="shared" si="354"/>
        <v>1.0884202321514201E-2</v>
      </c>
      <c r="AB235" s="5">
        <f t="shared" si="355"/>
        <v>2.2136853338974076E-2</v>
      </c>
      <c r="AC235" s="5">
        <f t="shared" si="356"/>
        <v>1.3430304920199056E-2</v>
      </c>
      <c r="AD235" s="5">
        <f t="shared" si="357"/>
        <v>3.3592818494207775E-2</v>
      </c>
      <c r="AE235" s="5">
        <f t="shared" si="358"/>
        <v>5.9123360549805687E-2</v>
      </c>
      <c r="AF235" s="5">
        <f t="shared" si="359"/>
        <v>5.2028557283829005E-2</v>
      </c>
      <c r="AG235" s="5">
        <f t="shared" si="360"/>
        <v>3.0523420273179683E-2</v>
      </c>
      <c r="AH235" s="5">
        <f t="shared" si="361"/>
        <v>1.1773348650577446E-3</v>
      </c>
      <c r="AI235" s="5">
        <f t="shared" si="362"/>
        <v>4.7890490214662473E-3</v>
      </c>
      <c r="AJ235" s="5">
        <f t="shared" si="363"/>
        <v>9.7402154691485915E-3</v>
      </c>
      <c r="AK235" s="5">
        <f t="shared" si="364"/>
        <v>1.3206769160250372E-2</v>
      </c>
      <c r="AL235" s="5">
        <f t="shared" si="365"/>
        <v>3.8459869781885979E-3</v>
      </c>
      <c r="AM235" s="5">
        <f t="shared" si="366"/>
        <v>2.7329124332029095E-2</v>
      </c>
      <c r="AN235" s="5">
        <f t="shared" si="367"/>
        <v>4.8099258824371209E-2</v>
      </c>
      <c r="AO235" s="5">
        <f t="shared" si="368"/>
        <v>4.2327347765446659E-2</v>
      </c>
      <c r="AP235" s="5">
        <f t="shared" si="369"/>
        <v>2.4832044022395375E-2</v>
      </c>
      <c r="AQ235" s="5">
        <f t="shared" si="370"/>
        <v>1.0926099369853962E-2</v>
      </c>
      <c r="AR235" s="5">
        <f t="shared" si="371"/>
        <v>4.1442187250032649E-4</v>
      </c>
      <c r="AS235" s="5">
        <f t="shared" si="372"/>
        <v>1.6857452555561205E-3</v>
      </c>
      <c r="AT235" s="5">
        <f t="shared" si="373"/>
        <v>3.4285558451403069E-3</v>
      </c>
      <c r="AU235" s="5">
        <f t="shared" si="374"/>
        <v>4.6487827444081347E-3</v>
      </c>
      <c r="AV235" s="5">
        <f t="shared" si="375"/>
        <v>4.7274673319100723E-3</v>
      </c>
      <c r="AW235" s="5">
        <f t="shared" si="376"/>
        <v>7.6483411977437069E-4</v>
      </c>
      <c r="AX235" s="5">
        <f t="shared" si="377"/>
        <v>1.8527795280715669E-2</v>
      </c>
      <c r="AY235" s="5">
        <f t="shared" si="378"/>
        <v>3.2608919694059581E-2</v>
      </c>
      <c r="AZ235" s="5">
        <f t="shared" si="379"/>
        <v>2.8695849330772429E-2</v>
      </c>
      <c r="BA235" s="5">
        <f t="shared" si="380"/>
        <v>1.6834898274053156E-2</v>
      </c>
      <c r="BB235" s="5">
        <f t="shared" si="381"/>
        <v>7.4073552405833874E-3</v>
      </c>
      <c r="BC235" s="5">
        <f t="shared" si="382"/>
        <v>2.6073890446853547E-3</v>
      </c>
      <c r="BD235" s="5">
        <f t="shared" si="383"/>
        <v>1.2156374926676243E-4</v>
      </c>
      <c r="BE235" s="5">
        <f t="shared" si="384"/>
        <v>4.9448527496312867E-4</v>
      </c>
      <c r="BF235" s="5">
        <f t="shared" si="385"/>
        <v>1.0057097145744901E-3</v>
      </c>
      <c r="BG235" s="5">
        <f t="shared" si="386"/>
        <v>1.3636429383597195E-3</v>
      </c>
      <c r="BH235" s="5">
        <f t="shared" si="387"/>
        <v>1.3867237506936211E-3</v>
      </c>
      <c r="BI235" s="5">
        <f t="shared" si="388"/>
        <v>1.1281561802686554E-3</v>
      </c>
      <c r="BJ235" s="8">
        <f t="shared" si="389"/>
        <v>0.65702015578976669</v>
      </c>
      <c r="BK235" s="8">
        <f t="shared" si="390"/>
        <v>0.1416612211292424</v>
      </c>
      <c r="BL235" s="8">
        <f t="shared" si="391"/>
        <v>0.11063615771447109</v>
      </c>
      <c r="BM235" s="8">
        <f t="shared" si="392"/>
        <v>0.81003638340954043</v>
      </c>
      <c r="BN235" s="8">
        <f t="shared" si="393"/>
        <v>7.0112826706603792E-2</v>
      </c>
    </row>
    <row r="236" spans="1:66" x14ac:dyDescent="0.25">
      <c r="A236" t="s">
        <v>19</v>
      </c>
      <c r="B236" t="s">
        <v>20</v>
      </c>
      <c r="C236" t="s">
        <v>144</v>
      </c>
      <c r="D236" s="7" t="s">
        <v>496</v>
      </c>
      <c r="E236">
        <f>VLOOKUP(A236,home!$A$2:$E$405,3,FALSE)</f>
        <v>1.4750000000000001</v>
      </c>
      <c r="F236">
        <f>VLOOKUP(B236,home!$B$2:$E$405,3,FALSE)</f>
        <v>1.2202999999999999</v>
      </c>
      <c r="G236">
        <f>VLOOKUP(C236,away!$B$2:$E$405,4,FALSE)</f>
        <v>1.4915</v>
      </c>
      <c r="H236">
        <f>VLOOKUP(A236,away!$A$2:$E$405,3,FALSE)</f>
        <v>1.5625</v>
      </c>
      <c r="I236">
        <f>VLOOKUP(C236,away!$B$2:$E$405,3,FALSE)</f>
        <v>1.28</v>
      </c>
      <c r="J236">
        <f>VLOOKUP(B236,home!$B$2:$E$405,4,FALSE)</f>
        <v>1.024</v>
      </c>
      <c r="K236" s="3">
        <f t="shared" si="338"/>
        <v>2.68461423875</v>
      </c>
      <c r="L236" s="3">
        <f t="shared" si="339"/>
        <v>2.048</v>
      </c>
      <c r="M236" s="5">
        <f t="shared" si="340"/>
        <v>8.8034266719727305E-3</v>
      </c>
      <c r="N236" s="5">
        <f t="shared" si="341"/>
        <v>2.3633804593369515E-2</v>
      </c>
      <c r="O236" s="5">
        <f t="shared" si="342"/>
        <v>1.8029417824200148E-2</v>
      </c>
      <c r="P236" s="5">
        <f t="shared" si="343"/>
        <v>4.8402031807220754E-2</v>
      </c>
      <c r="Q236" s="5">
        <f t="shared" si="344"/>
        <v>3.1723824163597487E-2</v>
      </c>
      <c r="R236" s="5">
        <f t="shared" si="345"/>
        <v>1.8462123851980958E-2</v>
      </c>
      <c r="S236" s="5">
        <f t="shared" si="346"/>
        <v>6.6529681292336801E-2</v>
      </c>
      <c r="T236" s="5">
        <f t="shared" si="347"/>
        <v>6.4970391887047646E-2</v>
      </c>
      <c r="U236" s="5">
        <f t="shared" si="348"/>
        <v>4.9563680570594071E-2</v>
      </c>
      <c r="V236" s="5">
        <f t="shared" si="349"/>
        <v>4.0642908091029481E-2</v>
      </c>
      <c r="W236" s="5">
        <f t="shared" si="350"/>
        <v>2.8388743352398372E-2</v>
      </c>
      <c r="X236" s="5">
        <f t="shared" si="351"/>
        <v>5.8140146385711855E-2</v>
      </c>
      <c r="Y236" s="5">
        <f t="shared" si="352"/>
        <v>5.9535509898968955E-2</v>
      </c>
      <c r="Z236" s="5">
        <f t="shared" si="353"/>
        <v>1.2603476549619002E-2</v>
      </c>
      <c r="AA236" s="5">
        <f t="shared" si="354"/>
        <v>3.3835472602858886E-2</v>
      </c>
      <c r="AB236" s="5">
        <f t="shared" si="355"/>
        <v>4.5417595762235266E-2</v>
      </c>
      <c r="AC236" s="5">
        <f t="shared" si="356"/>
        <v>1.3966147809969324E-2</v>
      </c>
      <c r="AD236" s="5">
        <f t="shared" si="357"/>
        <v>1.9053206156017022E-2</v>
      </c>
      <c r="AE236" s="5">
        <f t="shared" si="358"/>
        <v>3.9020966207522857E-2</v>
      </c>
      <c r="AF236" s="5">
        <f t="shared" si="359"/>
        <v>3.9957469396503416E-2</v>
      </c>
      <c r="AG236" s="5">
        <f t="shared" si="360"/>
        <v>2.7277632441346334E-2</v>
      </c>
      <c r="AH236" s="5">
        <f t="shared" si="361"/>
        <v>6.4529799934049297E-3</v>
      </c>
      <c r="AI236" s="5">
        <f t="shared" si="362"/>
        <v>1.7323761972663752E-2</v>
      </c>
      <c r="AJ236" s="5">
        <f t="shared" si="363"/>
        <v>2.3253809030264458E-2</v>
      </c>
      <c r="AK236" s="5">
        <f t="shared" si="364"/>
        <v>2.0809168942607096E-2</v>
      </c>
      <c r="AL236" s="5">
        <f t="shared" si="365"/>
        <v>3.0714854826910331E-3</v>
      </c>
      <c r="AM236" s="5">
        <f t="shared" si="366"/>
        <v>1.0230101708056494E-2</v>
      </c>
      <c r="AN236" s="5">
        <f t="shared" si="367"/>
        <v>2.0951248298099696E-2</v>
      </c>
      <c r="AO236" s="5">
        <f t="shared" si="368"/>
        <v>2.1454078257254094E-2</v>
      </c>
      <c r="AP236" s="5">
        <f t="shared" si="369"/>
        <v>1.4645984090285464E-2</v>
      </c>
      <c r="AQ236" s="5">
        <f t="shared" si="370"/>
        <v>7.4987438542261581E-3</v>
      </c>
      <c r="AR236" s="5">
        <f t="shared" si="371"/>
        <v>2.6431406052986584E-3</v>
      </c>
      <c r="AS236" s="5">
        <f t="shared" si="372"/>
        <v>7.0958129040030703E-3</v>
      </c>
      <c r="AT236" s="5">
        <f t="shared" si="373"/>
        <v>9.5247601787963182E-3</v>
      </c>
      <c r="AU236" s="5">
        <f t="shared" si="374"/>
        <v>8.5234355988918643E-3</v>
      </c>
      <c r="AV236" s="5">
        <f t="shared" si="375"/>
        <v>5.720534142963433E-3</v>
      </c>
      <c r="AW236" s="5">
        <f t="shared" si="376"/>
        <v>4.6909176382272088E-4</v>
      </c>
      <c r="AX236" s="5">
        <f t="shared" si="377"/>
        <v>4.5773127848848629E-3</v>
      </c>
      <c r="AY236" s="5">
        <f t="shared" si="378"/>
        <v>9.3743365834441979E-3</v>
      </c>
      <c r="AZ236" s="5">
        <f t="shared" si="379"/>
        <v>9.5993206614468606E-3</v>
      </c>
      <c r="BA236" s="5">
        <f t="shared" si="380"/>
        <v>6.5531362382143911E-3</v>
      </c>
      <c r="BB236" s="5">
        <f t="shared" si="381"/>
        <v>3.3552057539657687E-3</v>
      </c>
      <c r="BC236" s="5">
        <f t="shared" si="382"/>
        <v>1.3742922768243784E-3</v>
      </c>
      <c r="BD236" s="5">
        <f t="shared" si="383"/>
        <v>9.0219199327527485E-4</v>
      </c>
      <c r="BE236" s="5">
        <f t="shared" si="384"/>
        <v>2.4220374712330467E-3</v>
      </c>
      <c r="BF236" s="5">
        <f t="shared" si="385"/>
        <v>3.2511181410291418E-3</v>
      </c>
      <c r="BG236" s="5">
        <f t="shared" si="386"/>
        <v>2.9093326844217547E-3</v>
      </c>
      <c r="BH236" s="5">
        <f t="shared" si="387"/>
        <v>1.9526089874648508E-3</v>
      </c>
      <c r="BI236" s="5">
        <f t="shared" si="388"/>
        <v>1.0484003780918722E-3</v>
      </c>
      <c r="BJ236" s="8">
        <f t="shared" si="389"/>
        <v>0.50131545498918584</v>
      </c>
      <c r="BK236" s="8">
        <f t="shared" si="390"/>
        <v>0.19079001773866433</v>
      </c>
      <c r="BL236" s="8">
        <f t="shared" si="391"/>
        <v>0.27914138363627877</v>
      </c>
      <c r="BM236" s="8">
        <f t="shared" si="392"/>
        <v>0.82589045918178483</v>
      </c>
      <c r="BN236" s="8">
        <f t="shared" si="393"/>
        <v>0.14905462891234159</v>
      </c>
    </row>
    <row r="237" spans="1:66" x14ac:dyDescent="0.25">
      <c r="A237" t="s">
        <v>19</v>
      </c>
      <c r="B237" t="s">
        <v>234</v>
      </c>
      <c r="C237" t="s">
        <v>331</v>
      </c>
      <c r="D237" s="7" t="s">
        <v>496</v>
      </c>
      <c r="E237">
        <f>VLOOKUP(A237,home!$A$2:$E$405,3,FALSE)</f>
        <v>1.4750000000000001</v>
      </c>
      <c r="F237">
        <f>VLOOKUP(B237,home!$B$2:$E$405,3,FALSE)</f>
        <v>1.6949000000000001</v>
      </c>
      <c r="G237">
        <f>VLOOKUP(C237,away!$B$2:$E$405,4,FALSE)</f>
        <v>1.0847</v>
      </c>
      <c r="H237">
        <f>VLOOKUP(A237,away!$A$2:$E$405,3,FALSE)</f>
        <v>1.5625</v>
      </c>
      <c r="I237">
        <f>VLOOKUP(C237,away!$B$2:$E$405,3,FALSE)</f>
        <v>1.1519999999999999</v>
      </c>
      <c r="J237">
        <f>VLOOKUP(B237,home!$B$2:$E$405,4,FALSE)</f>
        <v>0.48</v>
      </c>
      <c r="K237" s="3">
        <f t="shared" si="338"/>
        <v>2.7117255942500003</v>
      </c>
      <c r="L237" s="3">
        <f t="shared" si="339"/>
        <v>0.86399999999999988</v>
      </c>
      <c r="M237" s="5">
        <f t="shared" si="340"/>
        <v>2.7995105315464282E-2</v>
      </c>
      <c r="N237" s="5">
        <f t="shared" si="341"/>
        <v>7.5915043597668722E-2</v>
      </c>
      <c r="O237" s="5">
        <f t="shared" si="342"/>
        <v>2.4187770992561138E-2</v>
      </c>
      <c r="P237" s="5">
        <f t="shared" si="343"/>
        <v>6.5590597668385778E-2</v>
      </c>
      <c r="Q237" s="5">
        <f t="shared" si="344"/>
        <v>0.10293038335620147</v>
      </c>
      <c r="R237" s="5">
        <f t="shared" si="345"/>
        <v>1.0449117068786408E-2</v>
      </c>
      <c r="S237" s="5">
        <f t="shared" si="346"/>
        <v>3.8418559726935475E-2</v>
      </c>
      <c r="T237" s="5">
        <f t="shared" si="347"/>
        <v>8.8931851219758065E-2</v>
      </c>
      <c r="U237" s="5">
        <f t="shared" si="348"/>
        <v>2.8335138192742644E-2</v>
      </c>
      <c r="V237" s="5">
        <f t="shared" si="349"/>
        <v>1.0001336803752309E-2</v>
      </c>
      <c r="W237" s="5">
        <f t="shared" si="350"/>
        <v>9.3039651657658595E-2</v>
      </c>
      <c r="X237" s="5">
        <f t="shared" si="351"/>
        <v>8.0386259032217022E-2</v>
      </c>
      <c r="Y237" s="5">
        <f t="shared" si="352"/>
        <v>3.4726863901917739E-2</v>
      </c>
      <c r="Z237" s="5">
        <f t="shared" si="353"/>
        <v>3.0093457158104856E-3</v>
      </c>
      <c r="AA237" s="5">
        <f t="shared" si="354"/>
        <v>8.1605197995098817E-3</v>
      </c>
      <c r="AB237" s="5">
        <f t="shared" si="355"/>
        <v>1.1064545201357417E-2</v>
      </c>
      <c r="AC237" s="5">
        <f t="shared" si="356"/>
        <v>1.4645275733222794E-3</v>
      </c>
      <c r="AD237" s="5">
        <f t="shared" si="357"/>
        <v>6.3074501170044317E-2</v>
      </c>
      <c r="AE237" s="5">
        <f t="shared" si="358"/>
        <v>5.4496369010918283E-2</v>
      </c>
      <c r="AF237" s="5">
        <f t="shared" si="359"/>
        <v>2.354243141271669E-2</v>
      </c>
      <c r="AG237" s="5">
        <f t="shared" si="360"/>
        <v>6.7802202468624064E-3</v>
      </c>
      <c r="AH237" s="5">
        <f t="shared" si="361"/>
        <v>6.5001867461506469E-4</v>
      </c>
      <c r="AI237" s="5">
        <f t="shared" si="362"/>
        <v>1.762672276694134E-3</v>
      </c>
      <c r="AJ237" s="5">
        <f t="shared" si="363"/>
        <v>2.3899417634932014E-3</v>
      </c>
      <c r="AK237" s="5">
        <f t="shared" si="364"/>
        <v>2.160288749610498E-3</v>
      </c>
      <c r="AL237" s="5">
        <f t="shared" si="365"/>
        <v>1.3725147700441282E-4</v>
      </c>
      <c r="AM237" s="5">
        <f t="shared" si="366"/>
        <v>3.4208147833472161E-2</v>
      </c>
      <c r="AN237" s="5">
        <f t="shared" si="367"/>
        <v>2.9555839728119947E-2</v>
      </c>
      <c r="AO237" s="5">
        <f t="shared" si="368"/>
        <v>1.2768122762547811E-2</v>
      </c>
      <c r="AP237" s="5">
        <f t="shared" si="369"/>
        <v>3.67721935561377E-3</v>
      </c>
      <c r="AQ237" s="5">
        <f t="shared" si="370"/>
        <v>7.9427938081257402E-4</v>
      </c>
      <c r="AR237" s="5">
        <f t="shared" si="371"/>
        <v>1.123232269734832E-4</v>
      </c>
      <c r="AS237" s="5">
        <f t="shared" si="372"/>
        <v>3.0458976941274637E-4</v>
      </c>
      <c r="AT237" s="5">
        <f t="shared" si="373"/>
        <v>4.1298193673162519E-4</v>
      </c>
      <c r="AU237" s="5">
        <f t="shared" si="374"/>
        <v>3.7329789593269411E-4</v>
      </c>
      <c r="AV237" s="5">
        <f t="shared" si="375"/>
        <v>2.530703646700899E-4</v>
      </c>
      <c r="AW237" s="5">
        <f t="shared" si="376"/>
        <v>8.9325202329955544E-6</v>
      </c>
      <c r="AX237" s="5">
        <f t="shared" si="377"/>
        <v>1.5460518335319024E-2</v>
      </c>
      <c r="AY237" s="5">
        <f t="shared" si="378"/>
        <v>1.3357887841715635E-2</v>
      </c>
      <c r="AZ237" s="5">
        <f t="shared" si="379"/>
        <v>5.7706075476211521E-3</v>
      </c>
      <c r="BA237" s="5">
        <f t="shared" si="380"/>
        <v>1.6619349737148918E-3</v>
      </c>
      <c r="BB237" s="5">
        <f t="shared" si="381"/>
        <v>3.5897795432241657E-4</v>
      </c>
      <c r="BC237" s="5">
        <f t="shared" si="382"/>
        <v>6.2031390506913592E-5</v>
      </c>
      <c r="BD237" s="5">
        <f t="shared" si="383"/>
        <v>1.6174544684181576E-5</v>
      </c>
      <c r="BE237" s="5">
        <f t="shared" si="384"/>
        <v>4.3860926795435464E-5</v>
      </c>
      <c r="BF237" s="5">
        <f t="shared" si="385"/>
        <v>5.9469398889354011E-5</v>
      </c>
      <c r="BG237" s="5">
        <f t="shared" si="386"/>
        <v>5.3754897014307939E-5</v>
      </c>
      <c r="BH237" s="5">
        <f t="shared" si="387"/>
        <v>3.6442132512492937E-5</v>
      </c>
      <c r="BI237" s="5">
        <f t="shared" si="388"/>
        <v>1.9764212688635441E-5</v>
      </c>
      <c r="BJ237" s="8">
        <f t="shared" si="389"/>
        <v>0.74149914170972953</v>
      </c>
      <c r="BK237" s="8">
        <f t="shared" si="390"/>
        <v>0.15696526640658015</v>
      </c>
      <c r="BL237" s="8">
        <f t="shared" si="391"/>
        <v>9.0845742025675441E-2</v>
      </c>
      <c r="BM237" s="8">
        <f t="shared" si="392"/>
        <v>0.67190252253724514</v>
      </c>
      <c r="BN237" s="8">
        <f t="shared" si="393"/>
        <v>0.3070680179990678</v>
      </c>
    </row>
    <row r="238" spans="1:66" x14ac:dyDescent="0.25">
      <c r="A238" t="s">
        <v>19</v>
      </c>
      <c r="B238" t="s">
        <v>137</v>
      </c>
      <c r="C238" t="s">
        <v>242</v>
      </c>
      <c r="D238" s="7" t="s">
        <v>496</v>
      </c>
      <c r="E238">
        <f>VLOOKUP(A238,home!$A$2:$E$405,3,FALSE)</f>
        <v>1.4750000000000001</v>
      </c>
      <c r="F238">
        <f>VLOOKUP(B238,home!$B$2:$E$405,3,FALSE)</f>
        <v>1.3559000000000001</v>
      </c>
      <c r="G238">
        <f>VLOOKUP(C238,away!$B$2:$E$405,4,FALSE)</f>
        <v>1.3559000000000001</v>
      </c>
      <c r="H238">
        <f>VLOOKUP(A238,away!$A$2:$E$405,3,FALSE)</f>
        <v>1.5625</v>
      </c>
      <c r="I238">
        <f>VLOOKUP(C238,away!$B$2:$E$405,3,FALSE)</f>
        <v>0.96</v>
      </c>
      <c r="J238">
        <f>VLOOKUP(B238,home!$B$2:$E$405,4,FALSE)</f>
        <v>0.51200000000000001</v>
      </c>
      <c r="K238" s="3">
        <f t="shared" si="338"/>
        <v>2.7117355947500004</v>
      </c>
      <c r="L238" s="3">
        <f t="shared" si="339"/>
        <v>0.76800000000000002</v>
      </c>
      <c r="M238" s="5">
        <f t="shared" si="340"/>
        <v>3.0815557750937105E-2</v>
      </c>
      <c r="N238" s="5">
        <f t="shared" si="341"/>
        <v>8.3563644825290398E-2</v>
      </c>
      <c r="O238" s="5">
        <f t="shared" si="342"/>
        <v>2.3666348352719697E-2</v>
      </c>
      <c r="P238" s="5">
        <f t="shared" si="343"/>
        <v>6.4176879225823019E-2</v>
      </c>
      <c r="Q238" s="5">
        <f t="shared" si="344"/>
        <v>0.11330125504989334</v>
      </c>
      <c r="R238" s="5">
        <f t="shared" si="345"/>
        <v>9.0878777674443627E-3</v>
      </c>
      <c r="S238" s="5">
        <f t="shared" si="346"/>
        <v>3.3413899729274138E-2</v>
      </c>
      <c r="T238" s="5">
        <f t="shared" si="347"/>
        <v>8.7015363878318083E-2</v>
      </c>
      <c r="U238" s="5">
        <f t="shared" si="348"/>
        <v>2.4643921622716038E-2</v>
      </c>
      <c r="V238" s="5">
        <f t="shared" si="349"/>
        <v>7.7320244271172362E-3</v>
      </c>
      <c r="W238" s="5">
        <f t="shared" si="350"/>
        <v>0.10241434874954802</v>
      </c>
      <c r="X238" s="5">
        <f t="shared" si="351"/>
        <v>7.8654219839652886E-2</v>
      </c>
      <c r="Y238" s="5">
        <f t="shared" si="352"/>
        <v>3.0203220418426702E-2</v>
      </c>
      <c r="Z238" s="5">
        <f t="shared" si="353"/>
        <v>2.3264967084657569E-3</v>
      </c>
      <c r="AA238" s="5">
        <f t="shared" si="354"/>
        <v>6.3088439354153066E-3</v>
      </c>
      <c r="AB238" s="5">
        <f t="shared" si="355"/>
        <v>8.5539583306941808E-3</v>
      </c>
      <c r="AC238" s="5">
        <f t="shared" si="356"/>
        <v>1.0064258812075336E-3</v>
      </c>
      <c r="AD238" s="5">
        <f t="shared" si="357"/>
        <v>6.9430158729322372E-2</v>
      </c>
      <c r="AE238" s="5">
        <f t="shared" si="358"/>
        <v>5.3322361904119583E-2</v>
      </c>
      <c r="AF238" s="5">
        <f t="shared" si="359"/>
        <v>2.0475786971181919E-2</v>
      </c>
      <c r="AG238" s="5">
        <f t="shared" si="360"/>
        <v>5.2418014646225712E-3</v>
      </c>
      <c r="AH238" s="5">
        <f t="shared" si="361"/>
        <v>4.4668736802542532E-4</v>
      </c>
      <c r="AI238" s="5">
        <f t="shared" si="362"/>
        <v>1.2112980355997388E-3</v>
      </c>
      <c r="AJ238" s="5">
        <f t="shared" si="363"/>
        <v>1.6423599994932828E-3</v>
      </c>
      <c r="AK238" s="5">
        <f t="shared" si="364"/>
        <v>1.4845486900065094E-3</v>
      </c>
      <c r="AL238" s="5">
        <f t="shared" si="365"/>
        <v>8.3839822404037755E-5</v>
      </c>
      <c r="AM238" s="5">
        <f t="shared" si="366"/>
        <v>3.7655246555089172E-2</v>
      </c>
      <c r="AN238" s="5">
        <f t="shared" si="367"/>
        <v>2.8919229354308483E-2</v>
      </c>
      <c r="AO238" s="5">
        <f t="shared" si="368"/>
        <v>1.1104984072054456E-2</v>
      </c>
      <c r="AP238" s="5">
        <f t="shared" si="369"/>
        <v>2.8428759224459412E-3</v>
      </c>
      <c r="AQ238" s="5">
        <f t="shared" si="370"/>
        <v>5.458321771096207E-4</v>
      </c>
      <c r="AR238" s="5">
        <f t="shared" si="371"/>
        <v>6.8611179728705345E-5</v>
      </c>
      <c r="AS238" s="5">
        <f t="shared" si="372"/>
        <v>1.8605537826811992E-4</v>
      </c>
      <c r="AT238" s="5">
        <f t="shared" si="373"/>
        <v>2.5226649592216825E-4</v>
      </c>
      <c r="AU238" s="5">
        <f t="shared" si="374"/>
        <v>2.2802667878499988E-4</v>
      </c>
      <c r="AV238" s="5">
        <f t="shared" si="375"/>
        <v>1.545870153534772E-4</v>
      </c>
      <c r="AW238" s="5">
        <f t="shared" si="376"/>
        <v>4.8501638543050209E-6</v>
      </c>
      <c r="AX238" s="5">
        <f t="shared" si="377"/>
        <v>1.7018512068753787E-2</v>
      </c>
      <c r="AY238" s="5">
        <f t="shared" si="378"/>
        <v>1.3070217268802909E-2</v>
      </c>
      <c r="AZ238" s="5">
        <f t="shared" si="379"/>
        <v>5.0189634312203159E-3</v>
      </c>
      <c r="BA238" s="5">
        <f t="shared" si="380"/>
        <v>1.284854638392401E-3</v>
      </c>
      <c r="BB238" s="5">
        <f t="shared" si="381"/>
        <v>2.4669209057134102E-4</v>
      </c>
      <c r="BC238" s="5">
        <f t="shared" si="382"/>
        <v>3.7891905111757984E-5</v>
      </c>
      <c r="BD238" s="5">
        <f t="shared" si="383"/>
        <v>8.7822310052742812E-6</v>
      </c>
      <c r="BE238" s="5">
        <f t="shared" si="384"/>
        <v>2.3815088418319343E-5</v>
      </c>
      <c r="BF238" s="5">
        <f t="shared" si="385"/>
        <v>3.2290111478037533E-5</v>
      </c>
      <c r="BG238" s="5">
        <f t="shared" si="386"/>
        <v>2.9187414884479978E-5</v>
      </c>
      <c r="BH238" s="5">
        <f t="shared" si="387"/>
        <v>1.9787137965245079E-5</v>
      </c>
      <c r="BI238" s="5">
        <f t="shared" si="388"/>
        <v>1.073149726771683E-5</v>
      </c>
      <c r="BJ238" s="8">
        <f t="shared" si="389"/>
        <v>0.76136746131423605</v>
      </c>
      <c r="BK238" s="8">
        <f t="shared" si="390"/>
        <v>0.15029884410556599</v>
      </c>
      <c r="BL238" s="8">
        <f t="shared" si="391"/>
        <v>7.8059984331191087E-2</v>
      </c>
      <c r="BM238" s="8">
        <f t="shared" si="392"/>
        <v>0.65437585638240192</v>
      </c>
      <c r="BN238" s="8">
        <f t="shared" si="393"/>
        <v>0.32461156297210791</v>
      </c>
    </row>
    <row r="239" spans="1:66" x14ac:dyDescent="0.25">
      <c r="A239" t="s">
        <v>173</v>
      </c>
      <c r="B239" t="s">
        <v>258</v>
      </c>
      <c r="C239" t="s">
        <v>489</v>
      </c>
      <c r="D239" s="7" t="s">
        <v>496</v>
      </c>
      <c r="E239">
        <f>VLOOKUP(A239,home!$A$2:$E$405,3,FALSE)</f>
        <v>1.8412999999999999</v>
      </c>
      <c r="F239">
        <f>VLOOKUP(B239,home!$B$2:$E$405,3,FALSE)</f>
        <v>0.54310000000000003</v>
      </c>
      <c r="G239" t="e">
        <f>VLOOKUP(C239,away!$B$2:$E$405,4,FALSE)</f>
        <v>#N/A</v>
      </c>
      <c r="H239">
        <f>VLOOKUP(A239,away!$A$2:$E$405,3,FALSE)</f>
        <v>1.4127000000000001</v>
      </c>
      <c r="I239" t="e">
        <f>VLOOKUP(C239,away!$B$2:$E$405,3,FALSE)</f>
        <v>#N/A</v>
      </c>
      <c r="J239">
        <f>VLOOKUP(B239,home!$B$2:$E$405,4,FALSE)</f>
        <v>0.70789999999999997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173</v>
      </c>
      <c r="B240" t="s">
        <v>436</v>
      </c>
      <c r="C240" t="s">
        <v>259</v>
      </c>
      <c r="D240" s="7" t="s">
        <v>496</v>
      </c>
      <c r="E240">
        <f>VLOOKUP(A240,home!$A$2:$E$405,3,FALSE)</f>
        <v>1.8412999999999999</v>
      </c>
      <c r="F240">
        <f>VLOOKUP(B240,home!$B$2:$E$405,3,FALSE)</f>
        <v>0.36209999999999998</v>
      </c>
      <c r="G240">
        <f>VLOOKUP(C240,away!$B$2:$E$405,4,FALSE)</f>
        <v>0.54310000000000003</v>
      </c>
      <c r="H240">
        <f>VLOOKUP(A240,away!$A$2:$E$405,3,FALSE)</f>
        <v>1.4127000000000001</v>
      </c>
      <c r="I240">
        <f>VLOOKUP(C240,away!$B$2:$E$405,3,FALSE)</f>
        <v>0.53090000000000004</v>
      </c>
      <c r="J240">
        <f>VLOOKUP(B240,home!$B$2:$E$405,4,FALSE)</f>
        <v>0.70789999999999997</v>
      </c>
      <c r="K240" s="3">
        <f t="shared" si="338"/>
        <v>0.36210363186299999</v>
      </c>
      <c r="L240" s="3">
        <f t="shared" si="339"/>
        <v>0.53092672019700005</v>
      </c>
      <c r="M240" s="5">
        <f t="shared" si="340"/>
        <v>0.40941320487566352</v>
      </c>
      <c r="N240" s="5">
        <f t="shared" si="341"/>
        <v>0.14825000841814828</v>
      </c>
      <c r="O240" s="5">
        <f t="shared" si="342"/>
        <v>0.21736841006997848</v>
      </c>
      <c r="P240" s="5">
        <f t="shared" si="343"/>
        <v>7.870989073862511E-2</v>
      </c>
      <c r="Q240" s="5">
        <f t="shared" si="344"/>
        <v>2.6840933235965904E-2</v>
      </c>
      <c r="R240" s="5">
        <f t="shared" si="345"/>
        <v>5.7703348516445103E-2</v>
      </c>
      <c r="S240" s="5">
        <f t="shared" si="346"/>
        <v>3.7830038371428217E-3</v>
      </c>
      <c r="T240" s="5">
        <f t="shared" si="347"/>
        <v>1.4250568649998029E-2</v>
      </c>
      <c r="U240" s="5">
        <f t="shared" si="348"/>
        <v>2.0894592068461226E-2</v>
      </c>
      <c r="V240" s="5">
        <f t="shared" si="349"/>
        <v>8.0809372791030188E-5</v>
      </c>
      <c r="W240" s="5">
        <f t="shared" si="350"/>
        <v>3.2397331357785207E-3</v>
      </c>
      <c r="X240" s="5">
        <f t="shared" si="351"/>
        <v>1.7200608880924323E-3</v>
      </c>
      <c r="Y240" s="5">
        <f t="shared" si="352"/>
        <v>4.5661314292702707E-4</v>
      </c>
      <c r="Z240" s="5">
        <f t="shared" si="353"/>
        <v>1.0212083190740212E-2</v>
      </c>
      <c r="AA240" s="5">
        <f t="shared" si="354"/>
        <v>3.6978324122541248E-3</v>
      </c>
      <c r="AB240" s="5">
        <f t="shared" si="355"/>
        <v>6.6949927324896831E-4</v>
      </c>
      <c r="AC240" s="5">
        <f t="shared" si="356"/>
        <v>9.7097761309543827E-7</v>
      </c>
      <c r="AD240" s="5">
        <f t="shared" si="357"/>
        <v>2.932797836830769E-4</v>
      </c>
      <c r="AE240" s="5">
        <f t="shared" si="358"/>
        <v>1.5571007365094167E-4</v>
      </c>
      <c r="AF240" s="5">
        <f t="shared" si="359"/>
        <v>4.133531935256388E-5</v>
      </c>
      <c r="AG240" s="5">
        <f t="shared" si="360"/>
        <v>7.3153418440507778E-6</v>
      </c>
      <c r="AH240" s="5">
        <f t="shared" si="361"/>
        <v>1.3554669587096538E-3</v>
      </c>
      <c r="AI240" s="5">
        <f t="shared" si="362"/>
        <v>4.908195086190608E-4</v>
      </c>
      <c r="AJ240" s="5">
        <f t="shared" si="363"/>
        <v>8.8863763330087459E-5</v>
      </c>
      <c r="AK240" s="5">
        <f t="shared" si="364"/>
        <v>1.0725963814279587E-5</v>
      </c>
      <c r="AL240" s="5">
        <f t="shared" si="365"/>
        <v>7.4668370171013894E-9</v>
      </c>
      <c r="AM240" s="5">
        <f t="shared" si="366"/>
        <v>2.1239534964727432E-5</v>
      </c>
      <c r="AN240" s="5">
        <f t="shared" si="367"/>
        <v>1.1276636637332241E-5</v>
      </c>
      <c r="AO240" s="5">
        <f t="shared" si="368"/>
        <v>2.993533852356067E-6</v>
      </c>
      <c r="AP240" s="5">
        <f t="shared" si="369"/>
        <v>5.2978237001003257E-7</v>
      </c>
      <c r="AQ240" s="5">
        <f t="shared" si="370"/>
        <v>7.0318904031905023E-8</v>
      </c>
      <c r="AR240" s="5">
        <f t="shared" si="371"/>
        <v>1.4393072534462387E-4</v>
      </c>
      <c r="AS240" s="5">
        <f t="shared" si="372"/>
        <v>5.2117838383964251E-5</v>
      </c>
      <c r="AT240" s="5">
        <f t="shared" si="373"/>
        <v>9.4360292818411602E-6</v>
      </c>
      <c r="AU240" s="5">
        <f t="shared" si="374"/>
        <v>1.1389401577734335E-6</v>
      </c>
      <c r="AV240" s="5">
        <f t="shared" si="375"/>
        <v>1.0310359190109459E-7</v>
      </c>
      <c r="AW240" s="5">
        <f t="shared" si="376"/>
        <v>3.9875086178906076E-11</v>
      </c>
      <c r="AX240" s="5">
        <f t="shared" si="377"/>
        <v>1.2818187916348303E-6</v>
      </c>
      <c r="AY240" s="5">
        <f t="shared" si="378"/>
        <v>6.8055184692956224E-7</v>
      </c>
      <c r="AZ240" s="5">
        <f t="shared" si="379"/>
        <v>1.8066158000716163E-7</v>
      </c>
      <c r="BA240" s="5">
        <f t="shared" si="380"/>
        <v>3.1972686712936756E-8</v>
      </c>
      <c r="BB240" s="5">
        <f t="shared" si="381"/>
        <v>4.2437884230964281E-9</v>
      </c>
      <c r="BC240" s="5">
        <f t="shared" si="382"/>
        <v>4.5062813373691722E-10</v>
      </c>
      <c r="BD240" s="5">
        <f t="shared" si="383"/>
        <v>1.2736111323799389E-5</v>
      </c>
      <c r="BE240" s="5">
        <f t="shared" si="384"/>
        <v>4.6117921661592407E-6</v>
      </c>
      <c r="BF240" s="5">
        <f t="shared" si="385"/>
        <v>8.3497334638179632E-7</v>
      </c>
      <c r="BG240" s="5">
        <f t="shared" si="386"/>
        <v>1.0078229374455042E-7</v>
      </c>
      <c r="BH240" s="5">
        <f t="shared" si="387"/>
        <v>9.1234086480963501E-9</v>
      </c>
      <c r="BI240" s="5">
        <f t="shared" si="388"/>
        <v>6.607238812891984E-10</v>
      </c>
      <c r="BJ240" s="8">
        <f t="shared" si="389"/>
        <v>0.19529384749549114</v>
      </c>
      <c r="BK240" s="8">
        <f t="shared" si="390"/>
        <v>0.49198856782051953</v>
      </c>
      <c r="BL240" s="8">
        <f t="shared" si="391"/>
        <v>0.30250457861488367</v>
      </c>
      <c r="BM240" s="8">
        <f t="shared" si="392"/>
        <v>6.1712600754836339E-2</v>
      </c>
      <c r="BN240" s="8">
        <f t="shared" si="393"/>
        <v>0.9382857958548263</v>
      </c>
    </row>
    <row r="241" spans="1:66" x14ac:dyDescent="0.25">
      <c r="A241" t="s">
        <v>173</v>
      </c>
      <c r="B241" t="s">
        <v>174</v>
      </c>
      <c r="C241" t="s">
        <v>262</v>
      </c>
      <c r="D241" s="7" t="s">
        <v>496</v>
      </c>
      <c r="E241">
        <f>VLOOKUP(A241,home!$A$2:$E$405,3,FALSE)</f>
        <v>1.8412999999999999</v>
      </c>
      <c r="F241">
        <f>VLOOKUP(B241,home!$B$2:$E$405,3,FALSE)</f>
        <v>0.67889999999999995</v>
      </c>
      <c r="G241">
        <f>VLOOKUP(C241,away!$B$2:$E$405,4,FALSE)</f>
        <v>1.222</v>
      </c>
      <c r="H241">
        <f>VLOOKUP(A241,away!$A$2:$E$405,3,FALSE)</f>
        <v>1.4127000000000001</v>
      </c>
      <c r="I241">
        <f>VLOOKUP(C241,away!$B$2:$E$405,3,FALSE)</f>
        <v>2.3006000000000002</v>
      </c>
      <c r="J241">
        <f>VLOOKUP(B241,home!$B$2:$E$405,4,FALSE)</f>
        <v>2.1236000000000002</v>
      </c>
      <c r="K241" s="3">
        <f t="shared" si="338"/>
        <v>1.5275715725399996</v>
      </c>
      <c r="L241" s="3">
        <f t="shared" si="339"/>
        <v>6.9018223618320018</v>
      </c>
      <c r="M241" s="5">
        <f t="shared" si="340"/>
        <v>2.1835378702115475E-4</v>
      </c>
      <c r="N241" s="5">
        <f t="shared" si="341"/>
        <v>3.3355103780996953E-4</v>
      </c>
      <c r="O241" s="5">
        <f t="shared" si="342"/>
        <v>1.5070390500533082E-3</v>
      </c>
      <c r="P241" s="5">
        <f t="shared" si="343"/>
        <v>2.3021100115691194E-3</v>
      </c>
      <c r="Q241" s="5">
        <f t="shared" si="344"/>
        <v>2.5476154167486202E-4</v>
      </c>
      <c r="R241" s="5">
        <f t="shared" si="345"/>
        <v>5.20065790790599E-3</v>
      </c>
      <c r="S241" s="5">
        <f t="shared" si="346"/>
        <v>6.0678023697996594E-3</v>
      </c>
      <c r="T241" s="5">
        <f t="shared" si="347"/>
        <v>1.7583189052663584E-3</v>
      </c>
      <c r="U241" s="5">
        <f t="shared" si="348"/>
        <v>7.9443771786225394E-3</v>
      </c>
      <c r="V241" s="5">
        <f t="shared" si="349"/>
        <v>7.108112010077423E-3</v>
      </c>
      <c r="W241" s="5">
        <f t="shared" si="350"/>
        <v>1.2972216294632787E-4</v>
      </c>
      <c r="X241" s="5">
        <f t="shared" si="351"/>
        <v>8.9531932504818043E-4</v>
      </c>
      <c r="Y241" s="5">
        <f t="shared" si="352"/>
        <v>3.0896674692989334E-3</v>
      </c>
      <c r="Z241" s="5">
        <f t="shared" si="353"/>
        <v>1.1964672348341332E-2</v>
      </c>
      <c r="AA241" s="5">
        <f t="shared" si="354"/>
        <v>1.8276893354081621E-2</v>
      </c>
      <c r="AB241" s="5">
        <f t="shared" si="355"/>
        <v>1.3959631361020167E-2</v>
      </c>
      <c r="AC241" s="5">
        <f t="shared" si="356"/>
        <v>4.6838138363065641E-3</v>
      </c>
      <c r="AD241" s="5">
        <f t="shared" si="357"/>
        <v>4.953997211130305E-5</v>
      </c>
      <c r="AE241" s="5">
        <f t="shared" si="358"/>
        <v>3.4191608732232515E-4</v>
      </c>
      <c r="AF241" s="5">
        <f t="shared" si="359"/>
        <v>1.1799220486756637E-3</v>
      </c>
      <c r="AG241" s="5">
        <f t="shared" si="360"/>
        <v>2.7145374602561075E-3</v>
      </c>
      <c r="AH241" s="5">
        <f t="shared" si="361"/>
        <v>2.0644510791443808E-2</v>
      </c>
      <c r="AI241" s="5">
        <f t="shared" si="362"/>
        <v>3.1535967814004813E-2</v>
      </c>
      <c r="AJ241" s="5">
        <f t="shared" si="363"/>
        <v>2.4086723972605077E-2</v>
      </c>
      <c r="AK241" s="5">
        <f t="shared" si="364"/>
        <v>1.2264731605389746E-2</v>
      </c>
      <c r="AL241" s="5">
        <f t="shared" si="365"/>
        <v>1.9752631492198744E-3</v>
      </c>
      <c r="AM241" s="5">
        <f t="shared" si="366"/>
        <v>1.5135170620330179E-5</v>
      </c>
      <c r="AN241" s="5">
        <f t="shared" si="367"/>
        <v>1.0446025903753757E-4</v>
      </c>
      <c r="AO241" s="5">
        <f t="shared" si="368"/>
        <v>3.6048307587402016E-4</v>
      </c>
      <c r="AP241" s="5">
        <f t="shared" si="369"/>
        <v>8.2933005137643141E-4</v>
      </c>
      <c r="AQ241" s="5">
        <f t="shared" si="370"/>
        <v>1.4309721734822847E-3</v>
      </c>
      <c r="AR241" s="5">
        <f t="shared" si="371"/>
        <v>2.8496949245893782E-2</v>
      </c>
      <c r="AS241" s="5">
        <f t="shared" si="372"/>
        <v>4.353112957214253E-2</v>
      </c>
      <c r="AT241" s="5">
        <f t="shared" si="373"/>
        <v>3.3248458027480124E-2</v>
      </c>
      <c r="AU241" s="5">
        <f t="shared" si="374"/>
        <v>1.6929799771189327E-2</v>
      </c>
      <c r="AV241" s="5">
        <f t="shared" si="375"/>
        <v>6.4653702148157535E-3</v>
      </c>
      <c r="AW241" s="5">
        <f t="shared" si="376"/>
        <v>5.7847927710674317E-4</v>
      </c>
      <c r="AX241" s="5">
        <f t="shared" si="377"/>
        <v>3.853342730859834E-6</v>
      </c>
      <c r="AY241" s="5">
        <f t="shared" si="378"/>
        <v>2.6595087027651197E-5</v>
      </c>
      <c r="AZ241" s="5">
        <f t="shared" si="379"/>
        <v>9.1777283181155607E-5</v>
      </c>
      <c r="BA241" s="5">
        <f t="shared" si="380"/>
        <v>2.1114350178929597E-4</v>
      </c>
      <c r="BB241" s="5">
        <f t="shared" si="381"/>
        <v>3.6431873555121963E-4</v>
      </c>
      <c r="BC241" s="5">
        <f t="shared" si="382"/>
        <v>5.0289263917235329E-4</v>
      </c>
      <c r="BD241" s="5">
        <f t="shared" si="383"/>
        <v>3.2780146924883548E-2</v>
      </c>
      <c r="BE241" s="5">
        <f t="shared" si="384"/>
        <v>5.0074020586136601E-2</v>
      </c>
      <c r="BF241" s="5">
        <f t="shared" si="385"/>
        <v>3.8245825185082502E-2</v>
      </c>
      <c r="BG241" s="5">
        <f t="shared" si="386"/>
        <v>1.9474411773688798E-2</v>
      </c>
      <c r="BH241" s="5">
        <f t="shared" si="387"/>
        <v>7.4371394543563223E-3</v>
      </c>
      <c r="BI241" s="5">
        <f t="shared" si="388"/>
        <v>2.2721525622980713E-3</v>
      </c>
      <c r="BJ241" s="8">
        <f t="shared" si="389"/>
        <v>1.468821733025317E-2</v>
      </c>
      <c r="BK241" s="8">
        <f t="shared" si="390"/>
        <v>2.2382050251021444E-2</v>
      </c>
      <c r="BL241" s="8">
        <f t="shared" si="391"/>
        <v>0.41437593635309439</v>
      </c>
      <c r="BM241" s="8">
        <f t="shared" si="392"/>
        <v>0.45414628713675498</v>
      </c>
      <c r="BN241" s="8">
        <f t="shared" si="393"/>
        <v>9.8164733360344043E-3</v>
      </c>
    </row>
    <row r="242" spans="1:66" x14ac:dyDescent="0.25">
      <c r="A242" t="s">
        <v>173</v>
      </c>
      <c r="B242" t="s">
        <v>179</v>
      </c>
      <c r="C242" t="s">
        <v>434</v>
      </c>
      <c r="D242" s="7" t="s">
        <v>496</v>
      </c>
      <c r="E242">
        <f>VLOOKUP(A242,home!$A$2:$E$405,3,FALSE)</f>
        <v>1.8412999999999999</v>
      </c>
      <c r="F242">
        <f>VLOOKUP(B242,home!$B$2:$E$405,3,FALSE)</f>
        <v>0.81459999999999999</v>
      </c>
      <c r="G242">
        <f>VLOOKUP(C242,away!$B$2:$E$405,4,FALSE)</f>
        <v>0.9052</v>
      </c>
      <c r="H242">
        <f>VLOOKUP(A242,away!$A$2:$E$405,3,FALSE)</f>
        <v>1.4127000000000001</v>
      </c>
      <c r="I242">
        <f>VLOOKUP(C242,away!$B$2:$E$405,3,FALSE)</f>
        <v>0.70789999999999997</v>
      </c>
      <c r="J242">
        <f>VLOOKUP(B242,home!$B$2:$E$405,4,FALSE)</f>
        <v>0.53090000000000004</v>
      </c>
      <c r="K242" s="3">
        <f t="shared" si="338"/>
        <v>1.3577302814959999</v>
      </c>
      <c r="L242" s="3">
        <f t="shared" si="339"/>
        <v>0.53092672019700005</v>
      </c>
      <c r="M242" s="5">
        <f t="shared" si="340"/>
        <v>0.15127483432079897</v>
      </c>
      <c r="N242" s="5">
        <f t="shared" si="341"/>
        <v>0.20539042338563912</v>
      </c>
      <c r="O242" s="5">
        <f t="shared" si="342"/>
        <v>8.0315851634286381E-2</v>
      </c>
      <c r="P242" s="5">
        <f t="shared" si="343"/>
        <v>0.10904726384801061</v>
      </c>
      <c r="Q242" s="5">
        <f t="shared" si="344"/>
        <v>0.13943239867998322</v>
      </c>
      <c r="R242" s="5">
        <f t="shared" si="345"/>
        <v>2.1320915844010264E-2</v>
      </c>
      <c r="S242" s="5">
        <f t="shared" si="346"/>
        <v>1.9651824122180993E-2</v>
      </c>
      <c r="T242" s="5">
        <f t="shared" si="347"/>
        <v>7.4028386120364026E-2</v>
      </c>
      <c r="U242" s="5">
        <f t="shared" si="348"/>
        <v>2.8948053070640578E-2</v>
      </c>
      <c r="V242" s="5">
        <f t="shared" si="349"/>
        <v>1.5740134759564648E-3</v>
      </c>
      <c r="W242" s="5">
        <f t="shared" si="350"/>
        <v>6.3103863303145408E-2</v>
      </c>
      <c r="X242" s="5">
        <f t="shared" si="351"/>
        <v>3.3503527175298822E-2</v>
      </c>
      <c r="Y242" s="5">
        <f t="shared" si="352"/>
        <v>8.8939588991062309E-3</v>
      </c>
      <c r="Z242" s="5">
        <f t="shared" si="353"/>
        <v>3.7732813068855424E-3</v>
      </c>
      <c r="AA242" s="5">
        <f t="shared" si="354"/>
        <v>5.1230982909613015E-3</v>
      </c>
      <c r="AB242" s="5">
        <f t="shared" si="355"/>
        <v>3.4778928423592824E-3</v>
      </c>
      <c r="AC242" s="5">
        <f t="shared" si="356"/>
        <v>7.0914745826526073E-5</v>
      </c>
      <c r="AD242" s="5">
        <f t="shared" si="357"/>
        <v>2.1419506521516172E-2</v>
      </c>
      <c r="AE242" s="5">
        <f t="shared" si="358"/>
        <v>1.1372188345706835E-2</v>
      </c>
      <c r="AF242" s="5">
        <f t="shared" si="359"/>
        <v>3.0188993299243385E-3</v>
      </c>
      <c r="AG242" s="5">
        <f t="shared" si="360"/>
        <v>5.342714399472169E-4</v>
      </c>
      <c r="AH242" s="5">
        <f t="shared" si="361"/>
        <v>5.0083396716134765E-4</v>
      </c>
      <c r="AI242" s="5">
        <f t="shared" si="362"/>
        <v>6.799974432167348E-4</v>
      </c>
      <c r="AJ242" s="5">
        <f t="shared" si="363"/>
        <v>4.6162655999760891E-4</v>
      </c>
      <c r="AK242" s="5">
        <f t="shared" si="364"/>
        <v>2.0892145308386132E-4</v>
      </c>
      <c r="AL242" s="5">
        <f t="shared" si="365"/>
        <v>2.0447707732961808E-6</v>
      </c>
      <c r="AM242" s="5">
        <f t="shared" si="366"/>
        <v>5.8163825237927055E-3</v>
      </c>
      <c r="AN242" s="5">
        <f t="shared" si="367"/>
        <v>3.0880728967684111E-3</v>
      </c>
      <c r="AO242" s="5">
        <f t="shared" si="368"/>
        <v>8.1977020740525068E-4</v>
      </c>
      <c r="AP242" s="5">
        <f t="shared" si="369"/>
        <v>1.4507930251096146E-4</v>
      </c>
      <c r="AQ242" s="5">
        <f t="shared" si="370"/>
        <v>1.9256619562653287E-5</v>
      </c>
      <c r="AR242" s="5">
        <f t="shared" si="371"/>
        <v>5.318122710964529E-5</v>
      </c>
      <c r="AS242" s="5">
        <f t="shared" si="372"/>
        <v>7.2205762453881394E-5</v>
      </c>
      <c r="AT242" s="5">
        <f t="shared" si="373"/>
        <v>4.901797509107085E-5</v>
      </c>
      <c r="AU242" s="5">
        <f t="shared" si="374"/>
        <v>2.2184396372921193E-5</v>
      </c>
      <c r="AV242" s="5">
        <f t="shared" si="375"/>
        <v>7.5301066830562802E-6</v>
      </c>
      <c r="AW242" s="5">
        <f t="shared" si="376"/>
        <v>4.0943994974713242E-8</v>
      </c>
      <c r="AX242" s="5">
        <f t="shared" si="377"/>
        <v>1.3161797802195819E-3</v>
      </c>
      <c r="AY242" s="5">
        <f t="shared" si="378"/>
        <v>6.9879501390159103E-4</v>
      </c>
      <c r="AZ242" s="5">
        <f t="shared" si="379"/>
        <v>1.8550447241039435E-4</v>
      </c>
      <c r="BA242" s="5">
        <f t="shared" si="380"/>
        <v>3.2829760372908531E-5</v>
      </c>
      <c r="BB242" s="5">
        <f t="shared" si="381"/>
        <v>4.3575492499104414E-6</v>
      </c>
      <c r="BC242" s="5">
        <f t="shared" si="382"/>
        <v>4.6270786627036988E-7</v>
      </c>
      <c r="BD242" s="5">
        <f t="shared" si="383"/>
        <v>4.705889080895957E-6</v>
      </c>
      <c r="BE242" s="5">
        <f t="shared" si="384"/>
        <v>6.3893281064938194E-6</v>
      </c>
      <c r="BF242" s="5">
        <f t="shared" si="385"/>
        <v>4.3374921243000794E-6</v>
      </c>
      <c r="BG242" s="5">
        <f t="shared" si="386"/>
        <v>1.963048134304211E-6</v>
      </c>
      <c r="BH242" s="5">
        <f t="shared" si="387"/>
        <v>6.663224739947633E-7</v>
      </c>
      <c r="BI242" s="5">
        <f t="shared" si="388"/>
        <v>1.8093724003680403E-7</v>
      </c>
      <c r="BJ242" s="8">
        <f t="shared" si="389"/>
        <v>0.57282411403469191</v>
      </c>
      <c r="BK242" s="8">
        <f t="shared" si="390"/>
        <v>0.28231969029744847</v>
      </c>
      <c r="BL242" s="8">
        <f t="shared" si="391"/>
        <v>0.14125955359058789</v>
      </c>
      <c r="BM242" s="8">
        <f t="shared" si="392"/>
        <v>0.29269619744697867</v>
      </c>
      <c r="BN242" s="8">
        <f t="shared" si="393"/>
        <v>0.70678168771272865</v>
      </c>
    </row>
    <row r="243" spans="1:66" x14ac:dyDescent="0.25">
      <c r="A243" t="s">
        <v>27</v>
      </c>
      <c r="B243" t="s">
        <v>263</v>
      </c>
      <c r="C243" t="s">
        <v>490</v>
      </c>
      <c r="D243" s="7" t="s">
        <v>496</v>
      </c>
      <c r="E243">
        <f>VLOOKUP(A243,home!$A$2:$E$405,3,FALSE)</f>
        <v>1.381</v>
      </c>
      <c r="F243">
        <f>VLOOKUP(B243,home!$B$2:$E$405,3,FALSE)</f>
        <v>0.72409999999999997</v>
      </c>
      <c r="G243">
        <f>VLOOKUP(C243,away!$B$2:$E$405,4,FALSE)</f>
        <v>0.48270000000000002</v>
      </c>
      <c r="H243">
        <f>VLOOKUP(A243,away!$A$2:$E$405,3,FALSE)</f>
        <v>1.127</v>
      </c>
      <c r="I243">
        <f>VLOOKUP(C243,away!$B$2:$E$405,3,FALSE)</f>
        <v>1.1831</v>
      </c>
      <c r="J243">
        <f>VLOOKUP(B243,home!$B$2:$E$405,4,FALSE)</f>
        <v>0.88729999999999998</v>
      </c>
      <c r="K243" s="3">
        <f t="shared" si="338"/>
        <v>0.48269135966999999</v>
      </c>
      <c r="L243" s="3">
        <f t="shared" si="339"/>
        <v>1.18308473801</v>
      </c>
      <c r="M243" s="5">
        <f t="shared" si="340"/>
        <v>0.18904388451388573</v>
      </c>
      <c r="N243" s="5">
        <f t="shared" si="341"/>
        <v>9.1249849653305945E-2</v>
      </c>
      <c r="O243" s="5">
        <f t="shared" si="342"/>
        <v>0.22365493458250321</v>
      </c>
      <c r="P243" s="5">
        <f t="shared" si="343"/>
        <v>0.10795630447053337</v>
      </c>
      <c r="Q243" s="5">
        <f t="shared" si="344"/>
        <v>2.2022756999418656E-2</v>
      </c>
      <c r="R243" s="5">
        <f t="shared" si="345"/>
        <v>0.13230136984259228</v>
      </c>
      <c r="S243" s="5">
        <f t="shared" si="346"/>
        <v>1.5412510836972416E-2</v>
      </c>
      <c r="T243" s="5">
        <f t="shared" si="347"/>
        <v>2.6054787694915118E-2</v>
      </c>
      <c r="U243" s="5">
        <f t="shared" si="348"/>
        <v>6.3860728095524399E-2</v>
      </c>
      <c r="V243" s="5">
        <f t="shared" si="349"/>
        <v>9.7794912473491693E-4</v>
      </c>
      <c r="W243" s="5">
        <f t="shared" si="350"/>
        <v>3.5433981732438005E-3</v>
      </c>
      <c r="X243" s="5">
        <f t="shared" si="351"/>
        <v>4.1921402994572546E-3</v>
      </c>
      <c r="Y243" s="5">
        <f t="shared" si="352"/>
        <v>2.479828603942275E-3</v>
      </c>
      <c r="Z243" s="5">
        <f t="shared" si="353"/>
        <v>5.217457715952914E-2</v>
      </c>
      <c r="AA243" s="5">
        <f t="shared" si="354"/>
        <v>2.5184217589340446E-2</v>
      </c>
      <c r="AB243" s="5">
        <f t="shared" si="355"/>
        <v>6.078102115211933E-3</v>
      </c>
      <c r="AC243" s="5">
        <f t="shared" si="356"/>
        <v>3.4904518909080171E-5</v>
      </c>
      <c r="AD243" s="5">
        <f t="shared" si="357"/>
        <v>4.2759192052381105E-4</v>
      </c>
      <c r="AE243" s="5">
        <f t="shared" si="358"/>
        <v>5.0587747526810575E-4</v>
      </c>
      <c r="AF243" s="5">
        <f t="shared" si="359"/>
        <v>2.9924796014636366E-4</v>
      </c>
      <c r="AG243" s="5">
        <f t="shared" si="360"/>
        <v>1.1801189817659586E-4</v>
      </c>
      <c r="AH243" s="5">
        <f t="shared" si="361"/>
        <v>1.5431736487391014E-2</v>
      </c>
      <c r="AI243" s="5">
        <f t="shared" si="362"/>
        <v>7.4487658671679178E-3</v>
      </c>
      <c r="AJ243" s="5">
        <f t="shared" si="363"/>
        <v>1.7977274621433839E-3</v>
      </c>
      <c r="AK243" s="5">
        <f t="shared" si="364"/>
        <v>2.8924917100602948E-4</v>
      </c>
      <c r="AL243" s="5">
        <f t="shared" si="365"/>
        <v>7.9730965758257418E-7</v>
      </c>
      <c r="AM243" s="5">
        <f t="shared" si="366"/>
        <v>4.127898510030899E-5</v>
      </c>
      <c r="AN243" s="5">
        <f t="shared" si="367"/>
        <v>4.8836537272717762E-5</v>
      </c>
      <c r="AO243" s="5">
        <f t="shared" si="368"/>
        <v>2.8888880952304454E-5</v>
      </c>
      <c r="AP243" s="5">
        <f t="shared" si="369"/>
        <v>1.1392664717619733E-5</v>
      </c>
      <c r="AQ243" s="5">
        <f t="shared" si="370"/>
        <v>3.3696219381702274E-6</v>
      </c>
      <c r="AR243" s="5">
        <f t="shared" si="371"/>
        <v>3.6514103838448699E-3</v>
      </c>
      <c r="AS243" s="5">
        <f t="shared" si="372"/>
        <v>1.7625042428912367E-3</v>
      </c>
      <c r="AT243" s="5">
        <f t="shared" si="373"/>
        <v>4.2537278471265735E-4</v>
      </c>
      <c r="AU243" s="5">
        <f t="shared" si="374"/>
        <v>6.844125593985559E-5</v>
      </c>
      <c r="AV243" s="5">
        <f t="shared" si="375"/>
        <v>8.2590007217828393E-6</v>
      </c>
      <c r="AW243" s="5">
        <f t="shared" si="376"/>
        <v>1.2647651800917424E-8</v>
      </c>
      <c r="AX243" s="5">
        <f t="shared" si="377"/>
        <v>3.3208349073109667E-6</v>
      </c>
      <c r="AY243" s="5">
        <f t="shared" si="378"/>
        <v>3.9288290962904578E-6</v>
      </c>
      <c r="AZ243" s="5">
        <f t="shared" si="379"/>
        <v>2.3240688710354316E-6</v>
      </c>
      <c r="BA243" s="5">
        <f t="shared" si="380"/>
        <v>9.1652347046871674E-7</v>
      </c>
      <c r="BB243" s="5">
        <f t="shared" si="381"/>
        <v>2.7108123248487436E-7</v>
      </c>
      <c r="BC243" s="5">
        <f t="shared" si="382"/>
        <v>6.414241378275909E-8</v>
      </c>
      <c r="BD243" s="5">
        <f t="shared" si="383"/>
        <v>7.1998798288968355E-4</v>
      </c>
      <c r="BE243" s="5">
        <f t="shared" si="384"/>
        <v>3.4753197840708201E-4</v>
      </c>
      <c r="BF243" s="5">
        <f t="shared" si="385"/>
        <v>8.3875341593059725E-5</v>
      </c>
      <c r="BG243" s="5">
        <f t="shared" si="386"/>
        <v>1.3495300892113234E-5</v>
      </c>
      <c r="BH243" s="5">
        <f t="shared" si="387"/>
        <v>1.6285162841924753E-6</v>
      </c>
      <c r="BI243" s="5">
        <f t="shared" si="388"/>
        <v>1.5721414789232044E-7</v>
      </c>
      <c r="BJ243" s="8">
        <f t="shared" si="389"/>
        <v>0.15103808284837042</v>
      </c>
      <c r="BK243" s="8">
        <f t="shared" si="390"/>
        <v>0.31343027960378939</v>
      </c>
      <c r="BL243" s="8">
        <f t="shared" si="391"/>
        <v>0.4831294952152051</v>
      </c>
      <c r="BM243" s="8">
        <f t="shared" si="392"/>
        <v>0.23353941858321034</v>
      </c>
      <c r="BN243" s="8">
        <f t="shared" si="393"/>
        <v>0.76622910006223921</v>
      </c>
    </row>
    <row r="244" spans="1:66" x14ac:dyDescent="0.25">
      <c r="A244" t="s">
        <v>27</v>
      </c>
      <c r="B244" t="s">
        <v>181</v>
      </c>
      <c r="C244" t="s">
        <v>28</v>
      </c>
      <c r="D244" s="7" t="s">
        <v>496</v>
      </c>
      <c r="E244">
        <f>VLOOKUP(A244,home!$A$2:$E$405,3,FALSE)</f>
        <v>1.381</v>
      </c>
      <c r="F244">
        <f>VLOOKUP(B244,home!$B$2:$E$405,3,FALSE)</f>
        <v>1.9913000000000001</v>
      </c>
      <c r="G244">
        <f>VLOOKUP(C244,away!$B$2:$E$405,4,FALSE)</f>
        <v>1.4481999999999999</v>
      </c>
      <c r="H244">
        <f>VLOOKUP(A244,away!$A$2:$E$405,3,FALSE)</f>
        <v>1.127</v>
      </c>
      <c r="I244">
        <f>VLOOKUP(C244,away!$B$2:$E$405,3,FALSE)</f>
        <v>1.331</v>
      </c>
      <c r="J244">
        <f>VLOOKUP(B244,home!$B$2:$E$405,4,FALSE)</f>
        <v>0.66549999999999998</v>
      </c>
      <c r="K244" s="3">
        <f t="shared" si="338"/>
        <v>3.9825287114600001</v>
      </c>
      <c r="L244" s="3">
        <f t="shared" si="339"/>
        <v>0.99827462350000007</v>
      </c>
      <c r="M244" s="5">
        <f t="shared" si="340"/>
        <v>6.8685426002107761E-3</v>
      </c>
      <c r="N244" s="5">
        <f t="shared" si="341"/>
        <v>2.7354168111225544E-2</v>
      </c>
      <c r="O244" s="5">
        <f t="shared" si="342"/>
        <v>6.8566917782191227E-3</v>
      </c>
      <c r="P244" s="5">
        <f t="shared" si="343"/>
        <v>2.7306971872389386E-2</v>
      </c>
      <c r="Q244" s="5">
        <f t="shared" si="344"/>
        <v>5.4469379940529652E-2</v>
      </c>
      <c r="R244" s="5">
        <f t="shared" si="345"/>
        <v>3.4224307016786203E-3</v>
      </c>
      <c r="S244" s="5">
        <f t="shared" si="346"/>
        <v>2.714079085774989E-2</v>
      </c>
      <c r="T244" s="5">
        <f t="shared" si="347"/>
        <v>5.4375399752410687E-2</v>
      </c>
      <c r="U244" s="5">
        <f t="shared" si="348"/>
        <v>1.3629928532417302E-2</v>
      </c>
      <c r="V244" s="5">
        <f t="shared" si="349"/>
        <v>1.1989164962079534E-2</v>
      </c>
      <c r="W244" s="5">
        <f t="shared" si="350"/>
        <v>7.2308623169527575E-2</v>
      </c>
      <c r="X244" s="5">
        <f t="shared" si="351"/>
        <v>7.2183863570363507E-2</v>
      </c>
      <c r="Y244" s="5">
        <f t="shared" si="352"/>
        <v>3.6029659614240005E-2</v>
      </c>
      <c r="Z244" s="5">
        <f t="shared" si="353"/>
        <v>1.1388419067243556E-3</v>
      </c>
      <c r="AA244" s="5">
        <f t="shared" si="354"/>
        <v>4.535470591343598E-3</v>
      </c>
      <c r="AB244" s="5">
        <f t="shared" si="355"/>
        <v>9.0313209250041729E-3</v>
      </c>
      <c r="AC244" s="5">
        <f t="shared" si="356"/>
        <v>2.9790507376238696E-3</v>
      </c>
      <c r="AD244" s="5">
        <f t="shared" si="357"/>
        <v>7.1992791964696337E-2</v>
      </c>
      <c r="AE244" s="5">
        <f t="shared" si="358"/>
        <v>7.1868577293271049E-2</v>
      </c>
      <c r="AF244" s="5">
        <f t="shared" si="359"/>
        <v>3.587228846946041E-2</v>
      </c>
      <c r="AG244" s="5">
        <f t="shared" si="360"/>
        <v>1.1936798421977996E-2</v>
      </c>
      <c r="AH244" s="5">
        <f t="shared" si="361"/>
        <v>2.8421924391531953E-4</v>
      </c>
      <c r="AI244" s="5">
        <f t="shared" si="362"/>
        <v>1.131911299242213E-3</v>
      </c>
      <c r="AJ244" s="5">
        <f t="shared" si="363"/>
        <v>2.2539346240290532E-3</v>
      </c>
      <c r="AK244" s="5">
        <f t="shared" si="364"/>
        <v>2.9921197846498344E-3</v>
      </c>
      <c r="AL244" s="5">
        <f t="shared" si="365"/>
        <v>4.7374739844356216E-4</v>
      </c>
      <c r="AM244" s="5">
        <f t="shared" si="366"/>
        <v>5.7342672203513995E-2</v>
      </c>
      <c r="AN244" s="5">
        <f t="shared" si="367"/>
        <v>5.7243734504446843E-2</v>
      </c>
      <c r="AO244" s="5">
        <f t="shared" si="368"/>
        <v>2.8572483755080317E-2</v>
      </c>
      <c r="AP244" s="5">
        <f t="shared" si="369"/>
        <v>9.5077284876875588E-3</v>
      </c>
      <c r="AQ244" s="5">
        <f t="shared" si="370"/>
        <v>2.3728310190966307E-3</v>
      </c>
      <c r="AR244" s="5">
        <f t="shared" si="371"/>
        <v>5.6745771742204064E-5</v>
      </c>
      <c r="AS244" s="5">
        <f t="shared" si="372"/>
        <v>2.2599166521728326E-4</v>
      </c>
      <c r="AT244" s="5">
        <f t="shared" si="373"/>
        <v>4.5000914763924352E-4</v>
      </c>
      <c r="AU244" s="5">
        <f t="shared" si="374"/>
        <v>5.973914502976431E-4</v>
      </c>
      <c r="AV244" s="5">
        <f t="shared" si="375"/>
        <v>5.9478215069777324E-4</v>
      </c>
      <c r="AW244" s="5">
        <f t="shared" si="376"/>
        <v>5.2318259074182818E-5</v>
      </c>
      <c r="AX244" s="5">
        <f t="shared" si="377"/>
        <v>3.8061473073722291E-2</v>
      </c>
      <c r="AY244" s="5">
        <f t="shared" si="378"/>
        <v>3.7995802702525505E-2</v>
      </c>
      <c r="AZ244" s="5">
        <f t="shared" si="379"/>
        <v>1.8965122818721966E-2</v>
      </c>
      <c r="BA244" s="5">
        <f t="shared" si="380"/>
        <v>6.3108002804969782E-3</v>
      </c>
      <c r="BB244" s="5">
        <f t="shared" si="381"/>
        <v>1.5749779434992037E-3</v>
      </c>
      <c r="BC244" s="5">
        <f t="shared" si="382"/>
        <v>3.1445210271349445E-4</v>
      </c>
      <c r="BD244" s="5">
        <f t="shared" si="383"/>
        <v>9.4413106535276144E-6</v>
      </c>
      <c r="BE244" s="5">
        <f t="shared" si="384"/>
        <v>3.7600290751486905E-5</v>
      </c>
      <c r="BF244" s="5">
        <f t="shared" si="385"/>
        <v>7.4872118738520261E-5</v>
      </c>
      <c r="BG244" s="5">
        <f t="shared" si="386"/>
        <v>9.9393454187999739E-5</v>
      </c>
      <c r="BH244" s="5">
        <f t="shared" si="387"/>
        <v>9.8959321258723277E-5</v>
      </c>
      <c r="BI244" s="5">
        <f t="shared" si="388"/>
        <v>7.8821667635891893E-5</v>
      </c>
      <c r="BJ244" s="8">
        <f t="shared" si="389"/>
        <v>0.76665362919920776</v>
      </c>
      <c r="BK244" s="8">
        <f t="shared" si="390"/>
        <v>0.11475407113102254</v>
      </c>
      <c r="BL244" s="8">
        <f t="shared" si="391"/>
        <v>4.6462035829319535E-2</v>
      </c>
      <c r="BM244" s="8">
        <f t="shared" si="392"/>
        <v>0.76478690861856946</v>
      </c>
      <c r="BN244" s="8">
        <f t="shared" si="393"/>
        <v>0.12627818500425309</v>
      </c>
    </row>
    <row r="245" spans="1:66" x14ac:dyDescent="0.25">
      <c r="A245" t="s">
        <v>27</v>
      </c>
      <c r="B245" t="s">
        <v>491</v>
      </c>
      <c r="C245" t="s">
        <v>182</v>
      </c>
      <c r="D245" s="7" t="s">
        <v>496</v>
      </c>
      <c r="E245">
        <f>VLOOKUP(A245,home!$A$2:$E$405,3,FALSE)</f>
        <v>1.381</v>
      </c>
      <c r="F245">
        <f>VLOOKUP(B245,home!$B$2:$E$405,3,FALSE)</f>
        <v>0.48270000000000002</v>
      </c>
      <c r="G245">
        <f>VLOOKUP(C245,away!$B$2:$E$405,4,FALSE)</f>
        <v>0.90510000000000002</v>
      </c>
      <c r="H245">
        <f>VLOOKUP(A245,away!$A$2:$E$405,3,FALSE)</f>
        <v>1.127</v>
      </c>
      <c r="I245">
        <f>VLOOKUP(C245,away!$B$2:$E$405,3,FALSE)</f>
        <v>0.88729999999999998</v>
      </c>
      <c r="J245">
        <f>VLOOKUP(B245,home!$B$2:$E$405,4,FALSE)</f>
        <v>0.88729999999999998</v>
      </c>
      <c r="K245" s="3">
        <f t="shared" si="338"/>
        <v>0.6033475343700001</v>
      </c>
      <c r="L245" s="3">
        <f t="shared" si="339"/>
        <v>0.88728855383000005</v>
      </c>
      <c r="M245" s="5">
        <f t="shared" si="340"/>
        <v>0.22522934423679375</v>
      </c>
      <c r="N245" s="5">
        <f t="shared" si="341"/>
        <v>0.13589156951304152</v>
      </c>
      <c r="O245" s="5">
        <f t="shared" si="342"/>
        <v>0.19984341912794396</v>
      </c>
      <c r="P245" s="5">
        <f t="shared" si="343"/>
        <v>0.12057503419091552</v>
      </c>
      <c r="Q245" s="5">
        <f t="shared" si="344"/>
        <v>4.0994921703681533E-2</v>
      </c>
      <c r="R245" s="5">
        <f t="shared" si="345"/>
        <v>8.8659389175237968E-2</v>
      </c>
      <c r="S245" s="5">
        <f t="shared" si="346"/>
        <v>1.6137261020988048E-2</v>
      </c>
      <c r="T245" s="5">
        <f t="shared" si="347"/>
        <v>3.6374324792833666E-2</v>
      </c>
      <c r="U245" s="5">
        <f t="shared" si="348"/>
        <v>5.3492423857630117E-2</v>
      </c>
      <c r="V245" s="5">
        <f t="shared" si="349"/>
        <v>9.5988617288779974E-4</v>
      </c>
      <c r="W245" s="5">
        <f t="shared" si="350"/>
        <v>8.2447283105358208E-3</v>
      </c>
      <c r="X245" s="5">
        <f t="shared" si="351"/>
        <v>7.3154530593765865E-3</v>
      </c>
      <c r="Y245" s="5">
        <f t="shared" si="352"/>
        <v>3.2454588828327502E-3</v>
      </c>
      <c r="Z245" s="5">
        <f t="shared" si="353"/>
        <v>2.6222153734916025E-2</v>
      </c>
      <c r="AA245" s="5">
        <f t="shared" si="354"/>
        <v>1.5821071801832676E-2</v>
      </c>
      <c r="AB245" s="5">
        <f t="shared" si="355"/>
        <v>4.7728023313632385E-3</v>
      </c>
      <c r="AC245" s="5">
        <f t="shared" si="356"/>
        <v>3.2116793136880448E-5</v>
      </c>
      <c r="AD245" s="5">
        <f t="shared" si="357"/>
        <v>1.2436091244280808E-3</v>
      </c>
      <c r="AE245" s="5">
        <f t="shared" si="358"/>
        <v>1.1034401415435844E-3</v>
      </c>
      <c r="AF245" s="5">
        <f t="shared" si="359"/>
        <v>4.8953490371408872E-4</v>
      </c>
      <c r="AG245" s="5">
        <f t="shared" si="360"/>
        <v>1.4478623892192737E-4</v>
      </c>
      <c r="AH245" s="5">
        <f t="shared" si="361"/>
        <v>5.8166542164403926E-3</v>
      </c>
      <c r="AI245" s="5">
        <f t="shared" si="362"/>
        <v>3.5094639797721761E-3</v>
      </c>
      <c r="AJ245" s="5">
        <f t="shared" si="363"/>
        <v>1.058713219577935E-3</v>
      </c>
      <c r="AK245" s="5">
        <f t="shared" si="364"/>
        <v>2.1292400354575727E-4</v>
      </c>
      <c r="AL245" s="5">
        <f t="shared" si="365"/>
        <v>6.8774047959054701E-7</v>
      </c>
      <c r="AM245" s="5">
        <f t="shared" si="366"/>
        <v>1.5006569978874351E-4</v>
      </c>
      <c r="AN245" s="5">
        <f t="shared" si="367"/>
        <v>1.3315157774504118E-4</v>
      </c>
      <c r="AO245" s="5">
        <f t="shared" si="368"/>
        <v>5.9071935428790197E-5</v>
      </c>
      <c r="AP245" s="5">
        <f t="shared" si="369"/>
        <v>1.7471284052850136E-5</v>
      </c>
      <c r="AQ245" s="5">
        <f t="shared" si="370"/>
        <v>3.8755175902016337E-6</v>
      </c>
      <c r="AR245" s="5">
        <f t="shared" si="371"/>
        <v>1.0322101415669138E-3</v>
      </c>
      <c r="AS245" s="5">
        <f t="shared" si="372"/>
        <v>6.2278144386610629E-4</v>
      </c>
      <c r="AT245" s="5">
        <f t="shared" si="373"/>
        <v>1.8787682430400189E-4</v>
      </c>
      <c r="AU245" s="5">
        <f t="shared" si="374"/>
        <v>3.778500623636176E-5</v>
      </c>
      <c r="AV245" s="5">
        <f t="shared" si="375"/>
        <v>5.6993725872159856E-6</v>
      </c>
      <c r="AW245" s="5">
        <f t="shared" si="376"/>
        <v>1.0227147222127689E-8</v>
      </c>
      <c r="AX245" s="5">
        <f t="shared" si="377"/>
        <v>1.5090294993507833E-5</v>
      </c>
      <c r="AY245" s="5">
        <f t="shared" si="378"/>
        <v>1.3389446021657653E-5</v>
      </c>
      <c r="AZ245" s="5">
        <f t="shared" si="379"/>
        <v>5.9401510985707331E-6</v>
      </c>
      <c r="BA245" s="5">
        <f t="shared" si="380"/>
        <v>1.7568760259275041E-6</v>
      </c>
      <c r="BB245" s="5">
        <f t="shared" si="381"/>
        <v>3.8971399707595313E-7</v>
      </c>
      <c r="BC245" s="5">
        <f t="shared" si="382"/>
        <v>6.9157753774566281E-8</v>
      </c>
      <c r="BD245" s="5">
        <f t="shared" si="383"/>
        <v>1.5264470729326105E-4</v>
      </c>
      <c r="BE245" s="5">
        <f t="shared" si="384"/>
        <v>9.2097807780019451E-5</v>
      </c>
      <c r="BF245" s="5">
        <f t="shared" si="385"/>
        <v>2.7783492622478469E-5</v>
      </c>
      <c r="BG245" s="5">
        <f t="shared" si="386"/>
        <v>5.5877005899864921E-6</v>
      </c>
      <c r="BH245" s="5">
        <f t="shared" si="387"/>
        <v>8.4283134344153613E-7</v>
      </c>
      <c r="BI245" s="5">
        <f t="shared" si="388"/>
        <v>1.0170404259104117E-7</v>
      </c>
      <c r="BJ245" s="8">
        <f t="shared" si="389"/>
        <v>0.23544809832540572</v>
      </c>
      <c r="BK245" s="8">
        <f t="shared" si="390"/>
        <v>0.36294771960122318</v>
      </c>
      <c r="BL245" s="8">
        <f t="shared" si="391"/>
        <v>0.3753522727455767</v>
      </c>
      <c r="BM245" s="8">
        <f t="shared" si="392"/>
        <v>0.18876318724063282</v>
      </c>
      <c r="BN245" s="8">
        <f t="shared" si="393"/>
        <v>0.81119367794761421</v>
      </c>
    </row>
    <row r="246" spans="1:66" x14ac:dyDescent="0.25">
      <c r="A246" t="s">
        <v>27</v>
      </c>
      <c r="B246" t="s">
        <v>278</v>
      </c>
      <c r="C246" t="s">
        <v>183</v>
      </c>
      <c r="D246" s="7" t="s">
        <v>496</v>
      </c>
      <c r="E246">
        <f>VLOOKUP(A246,home!$A$2:$E$405,3,FALSE)</f>
        <v>1.381</v>
      </c>
      <c r="F246">
        <f>VLOOKUP(B246,home!$B$2:$E$405,3,FALSE)</f>
        <v>0.72409999999999997</v>
      </c>
      <c r="G246">
        <f>VLOOKUP(C246,away!$B$2:$E$405,4,FALSE)</f>
        <v>0.72409999999999997</v>
      </c>
      <c r="H246">
        <f>VLOOKUP(A246,away!$A$2:$E$405,3,FALSE)</f>
        <v>1.127</v>
      </c>
      <c r="I246">
        <f>VLOOKUP(C246,away!$B$2:$E$405,3,FALSE)</f>
        <v>0.88729999999999998</v>
      </c>
      <c r="J246">
        <f>VLOOKUP(B246,home!$B$2:$E$405,4,FALSE)</f>
        <v>0.44369999999999998</v>
      </c>
      <c r="K246" s="3">
        <f t="shared" si="338"/>
        <v>0.7240870386099999</v>
      </c>
      <c r="L246" s="3">
        <f t="shared" si="339"/>
        <v>0.44369427626999997</v>
      </c>
      <c r="M246" s="5">
        <f t="shared" si="340"/>
        <v>0.31105631224558922</v>
      </c>
      <c r="N246" s="5">
        <f t="shared" si="341"/>
        <v>0.22523184397485613</v>
      </c>
      <c r="O246" s="5">
        <f t="shared" si="342"/>
        <v>0.13801390534102184</v>
      </c>
      <c r="P246" s="5">
        <f t="shared" si="343"/>
        <v>9.9934080005381343E-2</v>
      </c>
      <c r="Q246" s="5">
        <f t="shared" si="344"/>
        <v>8.1543729452211541E-2</v>
      </c>
      <c r="R246" s="5">
        <f t="shared" si="345"/>
        <v>3.0617989922740476E-2</v>
      </c>
      <c r="S246" s="5">
        <f t="shared" si="346"/>
        <v>8.026537280681376E-3</v>
      </c>
      <c r="T246" s="5">
        <f t="shared" si="347"/>
        <v>3.6180486023655686E-2</v>
      </c>
      <c r="U246" s="5">
        <f t="shared" si="348"/>
        <v>2.2170089651347969E-2</v>
      </c>
      <c r="V246" s="5">
        <f t="shared" si="349"/>
        <v>2.8652354616473758E-4</v>
      </c>
      <c r="W246" s="5">
        <f t="shared" si="350"/>
        <v>1.9681585858755634E-2</v>
      </c>
      <c r="X246" s="5">
        <f t="shared" si="351"/>
        <v>8.732606993446447E-3</v>
      </c>
      <c r="Y246" s="5">
        <f t="shared" si="352"/>
        <v>1.9373038699537803E-3</v>
      </c>
      <c r="Z246" s="5">
        <f t="shared" si="353"/>
        <v>4.5283422932041626E-3</v>
      </c>
      <c r="AA246" s="5">
        <f t="shared" si="354"/>
        <v>3.2789139608986181E-3</v>
      </c>
      <c r="AB246" s="5">
        <f t="shared" si="355"/>
        <v>1.1871095499020325E-3</v>
      </c>
      <c r="AC246" s="5">
        <f t="shared" si="356"/>
        <v>5.7532723695471474E-6</v>
      </c>
      <c r="AD246" s="5">
        <f t="shared" si="357"/>
        <v>3.5627953049037035E-3</v>
      </c>
      <c r="AE246" s="5">
        <f t="shared" si="358"/>
        <v>1.5807918843074027E-3</v>
      </c>
      <c r="AF246" s="5">
        <f t="shared" si="359"/>
        <v>3.5069415552063118E-4</v>
      </c>
      <c r="AG246" s="5">
        <f t="shared" si="360"/>
        <v>5.1866996508615095E-5</v>
      </c>
      <c r="AH246" s="5">
        <f t="shared" si="361"/>
        <v>5.0229988912151317E-4</v>
      </c>
      <c r="AI246" s="5">
        <f t="shared" si="362"/>
        <v>3.6370883920812782E-4</v>
      </c>
      <c r="AJ246" s="5">
        <f t="shared" si="363"/>
        <v>1.3167842814924691E-4</v>
      </c>
      <c r="AK246" s="5">
        <f t="shared" si="364"/>
        <v>3.1782214362469292E-5</v>
      </c>
      <c r="AL246" s="5">
        <f t="shared" si="365"/>
        <v>7.393490614228516E-8</v>
      </c>
      <c r="AM246" s="5">
        <f t="shared" si="366"/>
        <v>5.1595478030026689E-4</v>
      </c>
      <c r="AN246" s="5">
        <f t="shared" si="367"/>
        <v>2.2892618283337378E-4</v>
      </c>
      <c r="AO246" s="5">
        <f t="shared" si="368"/>
        <v>5.0786618505753725E-5</v>
      </c>
      <c r="AP246" s="5">
        <f t="shared" si="369"/>
        <v>7.5112439807036625E-6</v>
      </c>
      <c r="AQ246" s="5">
        <f t="shared" si="370"/>
        <v>8.3317399047642618E-7</v>
      </c>
      <c r="AR246" s="5">
        <f t="shared" si="371"/>
        <v>4.4573517154854207E-5</v>
      </c>
      <c r="AS246" s="5">
        <f t="shared" si="372"/>
        <v>3.2275106037090409E-5</v>
      </c>
      <c r="AT246" s="5">
        <f t="shared" si="373"/>
        <v>1.1684992975610261E-5</v>
      </c>
      <c r="AU246" s="5">
        <f t="shared" si="374"/>
        <v>2.820317319962762E-6</v>
      </c>
      <c r="AV246" s="5">
        <f t="shared" si="375"/>
        <v>5.1053880403808183E-7</v>
      </c>
      <c r="AW246" s="5">
        <f t="shared" si="376"/>
        <v>6.598141500018746E-10</v>
      </c>
      <c r="AX246" s="5">
        <f t="shared" si="377"/>
        <v>6.2266028154048893E-5</v>
      </c>
      <c r="AY246" s="5">
        <f t="shared" si="378"/>
        <v>2.7627080298018165E-5</v>
      </c>
      <c r="AZ246" s="5">
        <f t="shared" si="379"/>
        <v>6.1289886991411715E-6</v>
      </c>
      <c r="BA246" s="5">
        <f t="shared" si="380"/>
        <v>9.0646573504415025E-7</v>
      </c>
      <c r="BB246" s="5">
        <f t="shared" si="381"/>
        <v>1.0054841456849195E-7</v>
      </c>
      <c r="BC246" s="5">
        <f t="shared" si="382"/>
        <v>8.9225512064125911E-9</v>
      </c>
      <c r="BD246" s="5">
        <f t="shared" si="383"/>
        <v>3.2961690724719095E-6</v>
      </c>
      <c r="BE246" s="5">
        <f t="shared" si="384"/>
        <v>2.386713302444055E-6</v>
      </c>
      <c r="BF246" s="5">
        <f t="shared" si="385"/>
        <v>8.6409408358890425E-7</v>
      </c>
      <c r="BG246" s="5">
        <f t="shared" si="386"/>
        <v>2.0855977535543717E-7</v>
      </c>
      <c r="BH246" s="5">
        <f t="shared" si="387"/>
        <v>3.7753857527571327E-8</v>
      </c>
      <c r="BI246" s="5">
        <f t="shared" si="388"/>
        <v>5.4674157786485953E-9</v>
      </c>
      <c r="BJ246" s="8">
        <f t="shared" si="389"/>
        <v>0.37975475454758217</v>
      </c>
      <c r="BK246" s="8">
        <f t="shared" si="390"/>
        <v>0.41933690736539042</v>
      </c>
      <c r="BL246" s="8">
        <f t="shared" si="391"/>
        <v>0.19639614102655104</v>
      </c>
      <c r="BM246" s="8">
        <f t="shared" si="392"/>
        <v>0.11359065787044333</v>
      </c>
      <c r="BN246" s="8">
        <f t="shared" si="393"/>
        <v>0.88639786094180062</v>
      </c>
    </row>
    <row r="247" spans="1:66" x14ac:dyDescent="0.25">
      <c r="A247" t="s">
        <v>184</v>
      </c>
      <c r="B247" t="s">
        <v>189</v>
      </c>
      <c r="C247" t="s">
        <v>196</v>
      </c>
      <c r="D247" s="7" t="s">
        <v>496</v>
      </c>
      <c r="E247">
        <f>VLOOKUP(A247,home!$A$2:$E$405,3,FALSE)</f>
        <v>1.5952</v>
      </c>
      <c r="F247">
        <f>VLOOKUP(B247,home!$B$2:$E$405,3,FALSE)</f>
        <v>1.097</v>
      </c>
      <c r="G247">
        <f>VLOOKUP(C247,away!$B$2:$E$405,4,FALSE)</f>
        <v>0.62690000000000001</v>
      </c>
      <c r="H247">
        <f>VLOOKUP(A247,away!$A$2:$E$405,3,FALSE)</f>
        <v>1.1429</v>
      </c>
      <c r="I247">
        <f>VLOOKUP(C247,away!$B$2:$E$405,3,FALSE)</f>
        <v>0.875</v>
      </c>
      <c r="J247">
        <f>VLOOKUP(B247,home!$B$2:$E$405,4,FALSE)</f>
        <v>0.875</v>
      </c>
      <c r="K247" s="3">
        <f t="shared" si="338"/>
        <v>1.09703387536</v>
      </c>
      <c r="L247" s="3">
        <f t="shared" si="339"/>
        <v>0.87503281249999998</v>
      </c>
      <c r="M247" s="5">
        <f t="shared" si="340"/>
        <v>0.13916894004222599</v>
      </c>
      <c r="N247" s="5">
        <f t="shared" si="341"/>
        <v>0.15267304162426665</v>
      </c>
      <c r="O247" s="5">
        <f t="shared" si="342"/>
        <v>0.12177738901779286</v>
      </c>
      <c r="P247" s="5">
        <f t="shared" si="343"/>
        <v>0.13359392100541159</v>
      </c>
      <c r="Q247" s="5">
        <f t="shared" si="344"/>
        <v>8.3743749258033906E-2</v>
      </c>
      <c r="R247" s="5">
        <f t="shared" si="345"/>
        <v>5.3279605605572947E-2</v>
      </c>
      <c r="S247" s="5">
        <f t="shared" si="346"/>
        <v>3.206055841947384E-2</v>
      </c>
      <c r="T247" s="5">
        <f t="shared" si="347"/>
        <v>7.3278528442552185E-2</v>
      </c>
      <c r="U247" s="5">
        <f t="shared" si="348"/>
        <v>5.8449532215134062E-2</v>
      </c>
      <c r="V247" s="5">
        <f t="shared" si="349"/>
        <v>3.4195814314929573E-3</v>
      </c>
      <c r="W247" s="5">
        <f t="shared" si="350"/>
        <v>3.0623243261905693E-2</v>
      </c>
      <c r="X247" s="5">
        <f t="shared" si="351"/>
        <v>2.6796342679337011E-2</v>
      </c>
      <c r="Y247" s="5">
        <f t="shared" si="352"/>
        <v>1.1723839549707023E-2</v>
      </c>
      <c r="Z247" s="5">
        <f t="shared" si="353"/>
        <v>1.5540467713978422E-2</v>
      </c>
      <c r="AA247" s="5">
        <f t="shared" si="354"/>
        <v>1.7048419521172708E-2</v>
      </c>
      <c r="AB247" s="5">
        <f t="shared" si="355"/>
        <v>9.3513468680375827E-3</v>
      </c>
      <c r="AC247" s="5">
        <f t="shared" si="356"/>
        <v>2.0516219867909805E-4</v>
      </c>
      <c r="AD247" s="5">
        <f t="shared" si="357"/>
        <v>8.3986838079251024E-3</v>
      </c>
      <c r="AE247" s="5">
        <f t="shared" si="358"/>
        <v>7.3491239137469105E-3</v>
      </c>
      <c r="AF247" s="5">
        <f t="shared" si="359"/>
        <v>3.2153622838284831E-3</v>
      </c>
      <c r="AG247" s="5">
        <f t="shared" si="360"/>
        <v>9.3784916747495365E-4</v>
      </c>
      <c r="AH247" s="5">
        <f t="shared" si="361"/>
        <v>3.3996047928319959E-3</v>
      </c>
      <c r="AI247" s="5">
        <f t="shared" si="362"/>
        <v>3.729481620572914E-3</v>
      </c>
      <c r="AJ247" s="5">
        <f t="shared" si="363"/>
        <v>2.0456838376504984E-3</v>
      </c>
      <c r="AK247" s="5">
        <f t="shared" si="364"/>
        <v>7.4806148939301456E-4</v>
      </c>
      <c r="AL247" s="5">
        <f t="shared" si="365"/>
        <v>7.8777412705208117E-6</v>
      </c>
      <c r="AM247" s="5">
        <f t="shared" si="366"/>
        <v>1.8427281291462714E-3</v>
      </c>
      <c r="AN247" s="5">
        <f t="shared" si="367"/>
        <v>1.6124475775197251E-3</v>
      </c>
      <c r="AO247" s="5">
        <f t="shared" si="368"/>
        <v>7.054722693829483E-4</v>
      </c>
      <c r="AP247" s="5">
        <f t="shared" si="369"/>
        <v>2.0577046133963964E-4</v>
      </c>
      <c r="AQ247" s="5">
        <f t="shared" si="370"/>
        <v>4.5013976378861853E-5</v>
      </c>
      <c r="AR247" s="5">
        <f t="shared" si="371"/>
        <v>5.9495314865205243E-4</v>
      </c>
      <c r="AS247" s="5">
        <f t="shared" si="372"/>
        <v>6.5268375832339511E-4</v>
      </c>
      <c r="AT247" s="5">
        <f t="shared" si="373"/>
        <v>3.5800809638902186E-4</v>
      </c>
      <c r="AU247" s="5">
        <f t="shared" si="374"/>
        <v>1.3091566979730172E-4</v>
      </c>
      <c r="AV247" s="5">
        <f t="shared" si="375"/>
        <v>3.5904731145771003E-5</v>
      </c>
      <c r="AW247" s="5">
        <f t="shared" si="376"/>
        <v>2.1006011045035293E-7</v>
      </c>
      <c r="AX247" s="5">
        <f t="shared" si="377"/>
        <v>3.369225301253693E-4</v>
      </c>
      <c r="AY247" s="5">
        <f t="shared" si="378"/>
        <v>2.9481826913021786E-4</v>
      </c>
      <c r="AZ247" s="5">
        <f t="shared" si="379"/>
        <v>1.289878296066982E-4</v>
      </c>
      <c r="BA247" s="5">
        <f t="shared" si="380"/>
        <v>3.7622861106339974E-5</v>
      </c>
      <c r="BB247" s="5">
        <f t="shared" si="381"/>
        <v>8.2303094920443811E-6</v>
      </c>
      <c r="BC247" s="5">
        <f t="shared" si="382"/>
        <v>1.4403581725138086E-6</v>
      </c>
      <c r="BD247" s="5">
        <f t="shared" si="383"/>
        <v>8.6767254495122626E-5</v>
      </c>
      <c r="BE247" s="5">
        <f t="shared" si="384"/>
        <v>9.5186617453131735E-5</v>
      </c>
      <c r="BF247" s="5">
        <f t="shared" si="385"/>
        <v>5.2211471913509455E-5</v>
      </c>
      <c r="BG247" s="5">
        <f t="shared" si="386"/>
        <v>1.9092584457175696E-5</v>
      </c>
      <c r="BH247" s="5">
        <f t="shared" si="387"/>
        <v>5.2363029794233886E-6</v>
      </c>
      <c r="BI247" s="5">
        <f t="shared" si="388"/>
        <v>1.1488803500151909E-6</v>
      </c>
      <c r="BJ247" s="8">
        <f t="shared" si="389"/>
        <v>0.40395921856017836</v>
      </c>
      <c r="BK247" s="8">
        <f t="shared" si="390"/>
        <v>0.30875085910768424</v>
      </c>
      <c r="BL247" s="8">
        <f t="shared" si="391"/>
        <v>0.27186123348411456</v>
      </c>
      <c r="BM247" s="8">
        <f t="shared" si="392"/>
        <v>0.31558052410363191</v>
      </c>
      <c r="BN247" s="8">
        <f t="shared" si="393"/>
        <v>0.68423664655330396</v>
      </c>
    </row>
    <row r="248" spans="1:66" x14ac:dyDescent="0.25">
      <c r="A248" t="s">
        <v>184</v>
      </c>
      <c r="B248" t="s">
        <v>188</v>
      </c>
      <c r="C248" t="s">
        <v>186</v>
      </c>
      <c r="D248" s="7" t="s">
        <v>496</v>
      </c>
      <c r="E248">
        <f>VLOOKUP(A248,home!$A$2:$E$405,3,FALSE)</f>
        <v>1.5952</v>
      </c>
      <c r="F248">
        <f>VLOOKUP(B248,home!$B$2:$E$405,3,FALSE)</f>
        <v>0</v>
      </c>
      <c r="G248">
        <f>VLOOKUP(C248,away!$B$2:$E$405,4,FALSE)</f>
        <v>1.2538</v>
      </c>
      <c r="H248">
        <f>VLOOKUP(A248,away!$A$2:$E$405,3,FALSE)</f>
        <v>1.1429</v>
      </c>
      <c r="I248">
        <f>VLOOKUP(C248,away!$B$2:$E$405,3,FALSE)</f>
        <v>0.29170000000000001</v>
      </c>
      <c r="J248">
        <f>VLOOKUP(B248,home!$B$2:$E$405,4,FALSE)</f>
        <v>3.7915000000000001</v>
      </c>
      <c r="K248" s="3">
        <f t="shared" si="338"/>
        <v>0</v>
      </c>
      <c r="L248" s="3">
        <f t="shared" si="339"/>
        <v>1.2640251705950003</v>
      </c>
      <c r="M248" s="5">
        <f t="shared" si="340"/>
        <v>0.28251456545415926</v>
      </c>
      <c r="N248" s="5">
        <f t="shared" si="341"/>
        <v>0</v>
      </c>
      <c r="O248" s="5">
        <f t="shared" si="342"/>
        <v>0.35710552179376603</v>
      </c>
      <c r="P248" s="5">
        <f t="shared" si="343"/>
        <v>0</v>
      </c>
      <c r="Q248" s="5">
        <f t="shared" si="344"/>
        <v>0</v>
      </c>
      <c r="R248" s="5">
        <f t="shared" si="345"/>
        <v>0.22569518405289091</v>
      </c>
      <c r="S248" s="5">
        <f t="shared" si="346"/>
        <v>0</v>
      </c>
      <c r="T248" s="5">
        <f t="shared" si="347"/>
        <v>0</v>
      </c>
      <c r="U248" s="5">
        <f t="shared" si="348"/>
        <v>0</v>
      </c>
      <c r="V248" s="5">
        <f t="shared" si="349"/>
        <v>0</v>
      </c>
      <c r="W248" s="5">
        <f t="shared" si="350"/>
        <v>0</v>
      </c>
      <c r="X248" s="5">
        <f t="shared" si="351"/>
        <v>0</v>
      </c>
      <c r="Y248" s="5">
        <f t="shared" si="352"/>
        <v>0</v>
      </c>
      <c r="Z248" s="5">
        <f t="shared" si="353"/>
        <v>9.5094797841641807E-2</v>
      </c>
      <c r="AA248" s="5">
        <f t="shared" si="354"/>
        <v>0</v>
      </c>
      <c r="AB248" s="5">
        <f t="shared" si="355"/>
        <v>0</v>
      </c>
      <c r="AC248" s="5">
        <f t="shared" si="356"/>
        <v>0</v>
      </c>
      <c r="AD248" s="5">
        <f t="shared" si="357"/>
        <v>0</v>
      </c>
      <c r="AE248" s="5">
        <f t="shared" si="358"/>
        <v>0</v>
      </c>
      <c r="AF248" s="5">
        <f t="shared" si="359"/>
        <v>0</v>
      </c>
      <c r="AG248" s="5">
        <f t="shared" si="360"/>
        <v>0</v>
      </c>
      <c r="AH248" s="5">
        <f t="shared" si="361"/>
        <v>3.0050554516119585E-2</v>
      </c>
      <c r="AI248" s="5">
        <f t="shared" si="362"/>
        <v>0</v>
      </c>
      <c r="AJ248" s="5">
        <f t="shared" si="363"/>
        <v>0</v>
      </c>
      <c r="AK248" s="5">
        <f t="shared" si="364"/>
        <v>0</v>
      </c>
      <c r="AL248" s="5">
        <f t="shared" si="365"/>
        <v>0</v>
      </c>
      <c r="AM248" s="5">
        <f t="shared" si="366"/>
        <v>0</v>
      </c>
      <c r="AN248" s="5">
        <f t="shared" si="367"/>
        <v>0</v>
      </c>
      <c r="AO248" s="5">
        <f t="shared" si="368"/>
        <v>0</v>
      </c>
      <c r="AP248" s="5">
        <f t="shared" si="369"/>
        <v>0</v>
      </c>
      <c r="AQ248" s="5">
        <f t="shared" si="370"/>
        <v>0</v>
      </c>
      <c r="AR248" s="5">
        <f t="shared" si="371"/>
        <v>7.5969314597424823E-3</v>
      </c>
      <c r="AS248" s="5">
        <f t="shared" si="372"/>
        <v>0</v>
      </c>
      <c r="AT248" s="5">
        <f t="shared" si="373"/>
        <v>0</v>
      </c>
      <c r="AU248" s="5">
        <f t="shared" si="374"/>
        <v>0</v>
      </c>
      <c r="AV248" s="5">
        <f t="shared" si="375"/>
        <v>0</v>
      </c>
      <c r="AW248" s="5">
        <f t="shared" si="376"/>
        <v>0</v>
      </c>
      <c r="AX248" s="5">
        <f t="shared" si="377"/>
        <v>0</v>
      </c>
      <c r="AY248" s="5">
        <f t="shared" si="378"/>
        <v>0</v>
      </c>
      <c r="AZ248" s="5">
        <f t="shared" si="379"/>
        <v>0</v>
      </c>
      <c r="BA248" s="5">
        <f t="shared" si="380"/>
        <v>0</v>
      </c>
      <c r="BB248" s="5">
        <f t="shared" si="381"/>
        <v>0</v>
      </c>
      <c r="BC248" s="5">
        <f t="shared" si="382"/>
        <v>0</v>
      </c>
      <c r="BD248" s="5">
        <f t="shared" si="383"/>
        <v>1.6004520973999174E-3</v>
      </c>
      <c r="BE248" s="5">
        <f t="shared" si="384"/>
        <v>0</v>
      </c>
      <c r="BF248" s="5">
        <f t="shared" si="385"/>
        <v>0</v>
      </c>
      <c r="BG248" s="5">
        <f t="shared" si="386"/>
        <v>0</v>
      </c>
      <c r="BH248" s="5">
        <f t="shared" si="387"/>
        <v>0</v>
      </c>
      <c r="BI248" s="5">
        <f t="shared" si="388"/>
        <v>0</v>
      </c>
      <c r="BJ248" s="8">
        <f t="shared" si="389"/>
        <v>0</v>
      </c>
      <c r="BK248" s="8">
        <f t="shared" si="390"/>
        <v>0.28251456545415926</v>
      </c>
      <c r="BL248" s="8">
        <f t="shared" si="391"/>
        <v>0.62204864391991888</v>
      </c>
      <c r="BM248" s="8">
        <f t="shared" si="392"/>
        <v>0.13434273591490381</v>
      </c>
      <c r="BN248" s="8">
        <f t="shared" si="393"/>
        <v>0.8653152713008162</v>
      </c>
    </row>
    <row r="249" spans="1:66" x14ac:dyDescent="0.25">
      <c r="A249" t="s">
        <v>34</v>
      </c>
      <c r="B249" t="s">
        <v>440</v>
      </c>
      <c r="C249" t="s">
        <v>439</v>
      </c>
      <c r="D249" s="7" t="s">
        <v>496</v>
      </c>
      <c r="E249">
        <f>VLOOKUP(A249,home!$A$2:$E$405,3,FALSE)</f>
        <v>1.4921</v>
      </c>
      <c r="F249">
        <f>VLOOKUP(B249,home!$B$2:$E$405,3,FALSE)</f>
        <v>0.67020000000000002</v>
      </c>
      <c r="G249">
        <f>VLOOKUP(C249,away!$B$2:$E$405,4,FALSE)</f>
        <v>1.1728000000000001</v>
      </c>
      <c r="H249">
        <f>VLOOKUP(A249,away!$A$2:$E$405,3,FALSE)</f>
        <v>1.2222</v>
      </c>
      <c r="I249">
        <f>VLOOKUP(C249,away!$B$2:$E$405,3,FALSE)</f>
        <v>1.8409</v>
      </c>
      <c r="J249">
        <f>VLOOKUP(B249,home!$B$2:$E$405,4,FALSE)</f>
        <v>1.0909</v>
      </c>
      <c r="K249" s="3">
        <f t="shared" si="338"/>
        <v>1.1728063565760001</v>
      </c>
      <c r="L249" s="3">
        <f t="shared" si="339"/>
        <v>2.454468251382</v>
      </c>
      <c r="M249" s="5">
        <f t="shared" si="340"/>
        <v>2.6588549974341631E-2</v>
      </c>
      <c r="N249" s="5">
        <f t="shared" si="341"/>
        <v>3.1183220422046506E-2</v>
      </c>
      <c r="O249" s="5">
        <f t="shared" si="342"/>
        <v>6.5260751762305225E-2</v>
      </c>
      <c r="P249" s="5">
        <f t="shared" si="343"/>
        <v>7.6538224501759955E-2</v>
      </c>
      <c r="Q249" s="5">
        <f t="shared" si="344"/>
        <v>1.828593956474335E-2</v>
      </c>
      <c r="R249" s="5">
        <f t="shared" si="345"/>
        <v>8.0090221630950059E-2</v>
      </c>
      <c r="S249" s="5">
        <f t="shared" si="346"/>
        <v>5.5081038788641838E-2</v>
      </c>
      <c r="T249" s="5">
        <f t="shared" si="347"/>
        <v>4.4882258108352543E-2</v>
      </c>
      <c r="U249" s="5">
        <f t="shared" si="348"/>
        <v>9.3930321028358882E-2</v>
      </c>
      <c r="V249" s="5">
        <f t="shared" si="349"/>
        <v>1.7617461972095901E-2</v>
      </c>
      <c r="W249" s="5">
        <f t="shared" si="350"/>
        <v>7.1486220524985241E-3</v>
      </c>
      <c r="X249" s="5">
        <f t="shared" si="351"/>
        <v>1.7546065868986858E-2</v>
      </c>
      <c r="Y249" s="5">
        <f t="shared" si="352"/>
        <v>2.1533130806042786E-2</v>
      </c>
      <c r="Z249" s="5">
        <f t="shared" si="353"/>
        <v>6.5526302079771601E-2</v>
      </c>
      <c r="AA249" s="5">
        <f t="shared" si="354"/>
        <v>7.6849663602075291E-2</v>
      </c>
      <c r="AB249" s="5">
        <f t="shared" si="355"/>
        <v>4.506488698662061E-2</v>
      </c>
      <c r="AC249" s="5">
        <f t="shared" si="356"/>
        <v>3.1696192084391846E-3</v>
      </c>
      <c r="AD249" s="5">
        <f t="shared" si="357"/>
        <v>2.0959873459824099E-3</v>
      </c>
      <c r="AE249" s="5">
        <f t="shared" si="358"/>
        <v>5.1445343960122448E-3</v>
      </c>
      <c r="AF249" s="5">
        <f t="shared" si="359"/>
        <v>6.3135481715773656E-3</v>
      </c>
      <c r="AG249" s="5">
        <f t="shared" si="360"/>
        <v>5.1654678469025056E-3</v>
      </c>
      <c r="AH249" s="5">
        <f t="shared" si="361"/>
        <v>4.0208057021316433E-2</v>
      </c>
      <c r="AI249" s="5">
        <f t="shared" si="362"/>
        <v>4.7156264860170174E-2</v>
      </c>
      <c r="AJ249" s="5">
        <f t="shared" si="363"/>
        <v>2.7652583590194534E-2</v>
      </c>
      <c r="AK249" s="5">
        <f t="shared" si="364"/>
        <v>1.0810375270109777E-2</v>
      </c>
      <c r="AL249" s="5">
        <f t="shared" si="365"/>
        <v>3.6496465853868518E-4</v>
      </c>
      <c r="AM249" s="5">
        <f t="shared" si="366"/>
        <v>4.9163745653420612E-4</v>
      </c>
      <c r="AN249" s="5">
        <f t="shared" si="367"/>
        <v>1.2067085282534069E-3</v>
      </c>
      <c r="AO249" s="5">
        <f t="shared" si="368"/>
        <v>1.4809138856349434E-3</v>
      </c>
      <c r="AP249" s="5">
        <f t="shared" si="369"/>
        <v>1.2116187051072406E-3</v>
      </c>
      <c r="AQ249" s="5">
        <f t="shared" si="370"/>
        <v>7.434699111165731E-4</v>
      </c>
      <c r="AR249" s="5">
        <f t="shared" si="371"/>
        <v>1.9737879881715655E-2</v>
      </c>
      <c r="AS249" s="5">
        <f t="shared" si="372"/>
        <v>2.3148710990609663E-2</v>
      </c>
      <c r="AT249" s="5">
        <f t="shared" si="373"/>
        <v>1.3574477698163872E-2</v>
      </c>
      <c r="AU249" s="5">
        <f t="shared" si="374"/>
        <v>5.3067445772019117E-3</v>
      </c>
      <c r="AV249" s="5">
        <f t="shared" si="375"/>
        <v>1.5559459432169047E-3</v>
      </c>
      <c r="AW249" s="5">
        <f t="shared" si="376"/>
        <v>2.9183141487384761E-5</v>
      </c>
      <c r="AX249" s="5">
        <f t="shared" si="377"/>
        <v>9.6099255692362238E-5</v>
      </c>
      <c r="AY249" s="5">
        <f t="shared" si="378"/>
        <v>2.3587257207834404E-4</v>
      </c>
      <c r="AZ249" s="5">
        <f t="shared" si="379"/>
        <v>2.8947086976905398E-4</v>
      </c>
      <c r="BA249" s="5">
        <f t="shared" si="380"/>
        <v>2.3683235318269216E-4</v>
      </c>
      <c r="BB249" s="5">
        <f t="shared" si="381"/>
        <v>1.4532437294675167E-4</v>
      </c>
      <c r="BC249" s="5">
        <f t="shared" si="382"/>
        <v>7.1338811909959837E-5</v>
      </c>
      <c r="BD249" s="5">
        <f t="shared" si="383"/>
        <v>8.074333253210433E-3</v>
      </c>
      <c r="BE249" s="5">
        <f t="shared" si="384"/>
        <v>9.4696293644781684E-3</v>
      </c>
      <c r="BF249" s="5">
        <f t="shared" si="385"/>
        <v>5.5530207565393742E-3</v>
      </c>
      <c r="BG249" s="5">
        <f t="shared" si="386"/>
        <v>2.170872680489282E-3</v>
      </c>
      <c r="BH249" s="5">
        <f t="shared" si="387"/>
        <v>6.3650331974875228E-4</v>
      </c>
      <c r="BI249" s="5">
        <f t="shared" si="388"/>
        <v>1.4929902787661259E-4</v>
      </c>
      <c r="BJ249" s="8">
        <f t="shared" si="389"/>
        <v>0.16550806130537069</v>
      </c>
      <c r="BK249" s="8">
        <f t="shared" si="390"/>
        <v>0.17959573167589557</v>
      </c>
      <c r="BL249" s="8">
        <f t="shared" si="391"/>
        <v>0.57640054324535162</v>
      </c>
      <c r="BM249" s="8">
        <f t="shared" si="392"/>
        <v>0.68887704101965186</v>
      </c>
      <c r="BN249" s="8">
        <f t="shared" si="393"/>
        <v>0.29794690785614675</v>
      </c>
    </row>
    <row r="250" spans="1:66" x14ac:dyDescent="0.25">
      <c r="A250" t="s">
        <v>34</v>
      </c>
      <c r="B250" t="s">
        <v>35</v>
      </c>
      <c r="C250" t="s">
        <v>284</v>
      </c>
      <c r="D250" s="7" t="s">
        <v>496</v>
      </c>
      <c r="E250">
        <f>VLOOKUP(A250,home!$A$2:$E$405,3,FALSE)</f>
        <v>1.4921</v>
      </c>
      <c r="F250">
        <f>VLOOKUP(B250,home!$B$2:$E$405,3,FALSE)</f>
        <v>1.5638000000000001</v>
      </c>
      <c r="G250">
        <f>VLOOKUP(C250,away!$B$2:$E$405,4,FALSE)</f>
        <v>1.6755</v>
      </c>
      <c r="H250">
        <f>VLOOKUP(A250,away!$A$2:$E$405,3,FALSE)</f>
        <v>1.2222</v>
      </c>
      <c r="I250">
        <f>VLOOKUP(C250,away!$B$2:$E$405,3,FALSE)</f>
        <v>1.0226999999999999</v>
      </c>
      <c r="J250">
        <f>VLOOKUP(B250,home!$B$2:$E$405,4,FALSE)</f>
        <v>1.6364000000000001</v>
      </c>
      <c r="K250" s="3">
        <f t="shared" si="338"/>
        <v>3.9095211894900004</v>
      </c>
      <c r="L250" s="3">
        <f t="shared" si="339"/>
        <v>2.0454082634159998</v>
      </c>
      <c r="M250" s="5">
        <f t="shared" si="340"/>
        <v>2.5930267586524156E-3</v>
      </c>
      <c r="N250" s="5">
        <f t="shared" si="341"/>
        <v>1.0137493057866192E-2</v>
      </c>
      <c r="O250" s="5">
        <f t="shared" si="342"/>
        <v>5.3037983594064553E-3</v>
      </c>
      <c r="P250" s="5">
        <f t="shared" si="343"/>
        <v>2.0735312070881837E-2</v>
      </c>
      <c r="Q250" s="5">
        <f t="shared" si="344"/>
        <v>1.981637195901783E-2</v>
      </c>
      <c r="R250" s="5">
        <f t="shared" si="345"/>
        <v>5.4242164959110942E-3</v>
      </c>
      <c r="S250" s="5">
        <f t="shared" si="346"/>
        <v>4.1452827785346785E-2</v>
      </c>
      <c r="T250" s="5">
        <f t="shared" si="347"/>
        <v>4.0532570955900168E-2</v>
      </c>
      <c r="U250" s="5">
        <f t="shared" si="348"/>
        <v>2.1206089327145624E-2</v>
      </c>
      <c r="V250" s="5">
        <f t="shared" si="349"/>
        <v>3.68311458363638E-2</v>
      </c>
      <c r="W250" s="5">
        <f t="shared" si="350"/>
        <v>2.5824175357531894E-2</v>
      </c>
      <c r="X250" s="5">
        <f t="shared" si="351"/>
        <v>5.2820981672199563E-2</v>
      </c>
      <c r="Y250" s="5">
        <f t="shared" si="352"/>
        <v>5.4020236197031044E-2</v>
      </c>
      <c r="Z250" s="5">
        <f t="shared" si="353"/>
        <v>3.6982457477646434E-3</v>
      </c>
      <c r="AA250" s="5">
        <f t="shared" si="354"/>
        <v>1.4458370114827167E-2</v>
      </c>
      <c r="AB250" s="5">
        <f t="shared" si="355"/>
        <v>2.8262652164702889E-2</v>
      </c>
      <c r="AC250" s="5">
        <f t="shared" si="356"/>
        <v>1.8407670213410613E-2</v>
      </c>
      <c r="AD250" s="5">
        <f t="shared" si="357"/>
        <v>2.5240040190344114E-2</v>
      </c>
      <c r="AE250" s="5">
        <f t="shared" si="358"/>
        <v>5.1626186774281782E-2</v>
      </c>
      <c r="AF250" s="5">
        <f t="shared" si="359"/>
        <v>5.2798314518386895E-2</v>
      </c>
      <c r="AG250" s="5">
        <f t="shared" si="360"/>
        <v>3.5998036270115163E-2</v>
      </c>
      <c r="AH250" s="5">
        <f t="shared" si="361"/>
        <v>1.8911056031552216E-3</v>
      </c>
      <c r="AI250" s="5">
        <f t="shared" si="362"/>
        <v>7.3933174270986073E-3</v>
      </c>
      <c r="AJ250" s="5">
        <f t="shared" si="363"/>
        <v>1.445216557093385E-2</v>
      </c>
      <c r="AK250" s="5">
        <f t="shared" si="364"/>
        <v>1.8833682511194581E-2</v>
      </c>
      <c r="AL250" s="5">
        <f t="shared" si="365"/>
        <v>5.8879266879807565E-3</v>
      </c>
      <c r="AM250" s="5">
        <f t="shared" si="366"/>
        <v>1.9735294389545903E-2</v>
      </c>
      <c r="AN250" s="5">
        <f t="shared" si="367"/>
        <v>4.0366734225324608E-2</v>
      </c>
      <c r="AO250" s="5">
        <f t="shared" si="368"/>
        <v>4.1283225875798212E-2</v>
      </c>
      <c r="AP250" s="5">
        <f t="shared" si="369"/>
        <v>2.814701711560896E-2</v>
      </c>
      <c r="AQ250" s="5">
        <f t="shared" si="370"/>
        <v>1.4393035349694541E-2</v>
      </c>
      <c r="AR250" s="5">
        <f t="shared" si="371"/>
        <v>7.7361660553719718E-4</v>
      </c>
      <c r="AS250" s="5">
        <f t="shared" si="372"/>
        <v>3.024470511889E-3</v>
      </c>
      <c r="AT250" s="5">
        <f t="shared" si="373"/>
        <v>5.912115776608857E-3</v>
      </c>
      <c r="AU250" s="5">
        <f t="shared" si="374"/>
        <v>7.7045139677901523E-3</v>
      </c>
      <c r="AV250" s="5">
        <f t="shared" si="375"/>
        <v>7.5302401529493204E-3</v>
      </c>
      <c r="AW250" s="5">
        <f t="shared" si="376"/>
        <v>1.3078666649823565E-3</v>
      </c>
      <c r="AX250" s="5">
        <f t="shared" si="377"/>
        <v>1.2859258599458802E-2</v>
      </c>
      <c r="AY250" s="5">
        <f t="shared" si="378"/>
        <v>2.6302433800736286E-2</v>
      </c>
      <c r="AZ250" s="5">
        <f t="shared" si="379"/>
        <v>2.6899607721989158E-2</v>
      </c>
      <c r="BA250" s="5">
        <f t="shared" si="380"/>
        <v>1.8340226639068487E-2</v>
      </c>
      <c r="BB250" s="5">
        <f t="shared" si="381"/>
        <v>9.3783127801182354E-3</v>
      </c>
      <c r="BC250" s="5">
        <f t="shared" si="382"/>
        <v>3.8364956914707401E-3</v>
      </c>
      <c r="BD250" s="5">
        <f t="shared" si="383"/>
        <v>2.6372696628027009E-4</v>
      </c>
      <c r="BE250" s="5">
        <f t="shared" si="384"/>
        <v>1.0310461629126307E-3</v>
      </c>
      <c r="BF250" s="5">
        <f t="shared" si="385"/>
        <v>2.0154484106246449E-3</v>
      </c>
      <c r="BG250" s="5">
        <f t="shared" si="386"/>
        <v>2.6264794225536641E-3</v>
      </c>
      <c r="BH250" s="5">
        <f t="shared" si="387"/>
        <v>2.5670692390582527E-3</v>
      </c>
      <c r="BI250" s="5">
        <f t="shared" si="388"/>
        <v>2.0072023169972419E-3</v>
      </c>
      <c r="BJ250" s="8">
        <f t="shared" si="389"/>
        <v>0.61035604914148867</v>
      </c>
      <c r="BK250" s="8">
        <f t="shared" si="390"/>
        <v>0.15221034315337248</v>
      </c>
      <c r="BL250" s="8">
        <f t="shared" si="391"/>
        <v>0.15268132710757673</v>
      </c>
      <c r="BM250" s="8">
        <f t="shared" si="392"/>
        <v>0.82994117931271261</v>
      </c>
      <c r="BN250" s="8">
        <f t="shared" si="393"/>
        <v>6.401021870173583E-2</v>
      </c>
    </row>
    <row r="251" spans="1:66" x14ac:dyDescent="0.25">
      <c r="A251" t="s">
        <v>34</v>
      </c>
      <c r="B251" t="s">
        <v>208</v>
      </c>
      <c r="C251" t="s">
        <v>271</v>
      </c>
      <c r="D251" s="7" t="s">
        <v>496</v>
      </c>
      <c r="E251">
        <f>VLOOKUP(A251,home!$A$2:$E$405,3,FALSE)</f>
        <v>1.4921</v>
      </c>
      <c r="F251">
        <f>VLOOKUP(B251,home!$B$2:$E$405,3,FALSE)</f>
        <v>0.8377</v>
      </c>
      <c r="G251">
        <f>VLOOKUP(C251,away!$B$2:$E$405,4,FALSE)</f>
        <v>0.33510000000000001</v>
      </c>
      <c r="H251">
        <f>VLOOKUP(A251,away!$A$2:$E$405,3,FALSE)</f>
        <v>1.2222</v>
      </c>
      <c r="I251">
        <f>VLOOKUP(C251,away!$B$2:$E$405,3,FALSE)</f>
        <v>1.0226999999999999</v>
      </c>
      <c r="J251">
        <f>VLOOKUP(B251,home!$B$2:$E$405,4,FALSE)</f>
        <v>1.6364000000000001</v>
      </c>
      <c r="K251" s="3">
        <f t="shared" si="338"/>
        <v>0.418852270167</v>
      </c>
      <c r="L251" s="3">
        <f t="shared" si="339"/>
        <v>2.0454082634159998</v>
      </c>
      <c r="M251" s="5">
        <f t="shared" si="340"/>
        <v>8.5071726803378697E-2</v>
      </c>
      <c r="N251" s="5">
        <f t="shared" si="341"/>
        <v>3.5632485898621988E-2</v>
      </c>
      <c r="O251" s="5">
        <f t="shared" si="342"/>
        <v>0.17400641298669914</v>
      </c>
      <c r="P251" s="5">
        <f t="shared" si="343"/>
        <v>7.2882981103095476E-2</v>
      </c>
      <c r="Q251" s="5">
        <f t="shared" si="344"/>
        <v>7.4623738051657158E-3</v>
      </c>
      <c r="R251" s="5">
        <f t="shared" si="345"/>
        <v>0.17795707750518583</v>
      </c>
      <c r="S251" s="5">
        <f t="shared" si="346"/>
        <v>1.5610147854266922E-2</v>
      </c>
      <c r="T251" s="5">
        <f t="shared" si="347"/>
        <v>1.5263601045785049E-2</v>
      </c>
      <c r="U251" s="5">
        <f t="shared" si="348"/>
        <v>7.453772590533185E-2</v>
      </c>
      <c r="V251" s="5">
        <f t="shared" si="349"/>
        <v>1.4859540738012169E-3</v>
      </c>
      <c r="W251" s="5">
        <f t="shared" si="350"/>
        <v>1.0418774030428045E-3</v>
      </c>
      <c r="X251" s="5">
        <f t="shared" si="351"/>
        <v>2.1310646496501542E-3</v>
      </c>
      <c r="Y251" s="5">
        <f t="shared" si="352"/>
        <v>2.1794486221340744E-3</v>
      </c>
      <c r="Z251" s="5">
        <f t="shared" si="353"/>
        <v>0.12133162562082288</v>
      </c>
      <c r="AA251" s="5">
        <f t="shared" si="354"/>
        <v>5.0820026834334196E-2</v>
      </c>
      <c r="AB251" s="5">
        <f t="shared" si="355"/>
        <v>1.0643041804754366E-2</v>
      </c>
      <c r="AC251" s="5">
        <f t="shared" si="356"/>
        <v>7.956577257685087E-5</v>
      </c>
      <c r="AD251" s="5">
        <f t="shared" si="357"/>
        <v>1.0909817887504427E-4</v>
      </c>
      <c r="AE251" s="5">
        <f t="shared" si="358"/>
        <v>2.2315031659465238E-4</v>
      </c>
      <c r="AF251" s="5">
        <f t="shared" si="359"/>
        <v>2.2821675077329929E-4</v>
      </c>
      <c r="AG251" s="5">
        <f t="shared" si="360"/>
        <v>1.5559880929388536E-4</v>
      </c>
      <c r="AH251" s="5">
        <f t="shared" si="361"/>
        <v>6.2043177414631896E-2</v>
      </c>
      <c r="AI251" s="5">
        <f t="shared" si="362"/>
        <v>2.5986925708492509E-2</v>
      </c>
      <c r="AJ251" s="5">
        <f t="shared" si="363"/>
        <v>5.4423414138316303E-3</v>
      </c>
      <c r="AK251" s="5">
        <f t="shared" si="364"/>
        <v>7.5984568540241949E-4</v>
      </c>
      <c r="AL251" s="5">
        <f t="shared" si="365"/>
        <v>2.7266359421971914E-6</v>
      </c>
      <c r="AM251" s="5">
        <f t="shared" si="366"/>
        <v>9.1392039785795479E-6</v>
      </c>
      <c r="AN251" s="5">
        <f t="shared" si="367"/>
        <v>1.8693403338830988E-5</v>
      </c>
      <c r="AO251" s="5">
        <f t="shared" si="368"/>
        <v>1.9117820830306577E-5</v>
      </c>
      <c r="AP251" s="5">
        <f t="shared" si="369"/>
        <v>1.3034582901605199E-5</v>
      </c>
      <c r="AQ251" s="5">
        <f t="shared" si="370"/>
        <v>6.6652608942810449E-6</v>
      </c>
      <c r="AR251" s="5">
        <f t="shared" si="371"/>
        <v>2.5380725554494582E-2</v>
      </c>
      <c r="AS251" s="5">
        <f t="shared" si="372"/>
        <v>1.0630774516985644E-2</v>
      </c>
      <c r="AT251" s="5">
        <f t="shared" si="373"/>
        <v>2.2263620200364646E-3</v>
      </c>
      <c r="AU251" s="5">
        <f t="shared" si="374"/>
        <v>3.1083892876862036E-4</v>
      </c>
      <c r="AV251" s="5">
        <f t="shared" si="375"/>
        <v>3.254889774275376E-5</v>
      </c>
      <c r="AW251" s="5">
        <f t="shared" si="376"/>
        <v>6.4888171206098578E-8</v>
      </c>
      <c r="AX251" s="5">
        <f t="shared" si="377"/>
        <v>6.3799605565788674E-7</v>
      </c>
      <c r="AY251" s="5">
        <f t="shared" si="378"/>
        <v>1.3049624042694554E-6</v>
      </c>
      <c r="AZ251" s="5">
        <f t="shared" si="379"/>
        <v>1.3345904425699775E-6</v>
      </c>
      <c r="BA251" s="5">
        <f t="shared" si="380"/>
        <v>9.099274398362161E-7</v>
      </c>
      <c r="BB251" s="5">
        <f t="shared" si="381"/>
        <v>4.6529327613749047E-7</v>
      </c>
      <c r="BC251" s="5">
        <f t="shared" si="382"/>
        <v>1.9034294238470497E-7</v>
      </c>
      <c r="BD251" s="5">
        <f t="shared" si="383"/>
        <v>8.65232429677615E-3</v>
      </c>
      <c r="BE251" s="5">
        <f t="shared" si="384"/>
        <v>3.6240456739257822E-3</v>
      </c>
      <c r="BF251" s="5">
        <f t="shared" si="385"/>
        <v>7.5896987885635452E-4</v>
      </c>
      <c r="BG251" s="5">
        <f t="shared" si="386"/>
        <v>1.0596541891578568E-4</v>
      </c>
      <c r="BH251" s="5">
        <f t="shared" si="387"/>
        <v>1.1095964068018497E-5</v>
      </c>
      <c r="BI251" s="5">
        <f t="shared" si="388"/>
        <v>9.295139479162018E-7</v>
      </c>
      <c r="BJ251" s="8">
        <f t="shared" si="389"/>
        <v>6.4498408864441137E-2</v>
      </c>
      <c r="BK251" s="8">
        <f t="shared" si="390"/>
        <v>0.17513440720546564</v>
      </c>
      <c r="BL251" s="8">
        <f t="shared" si="391"/>
        <v>0.63393115592318205</v>
      </c>
      <c r="BM251" s="8">
        <f t="shared" si="392"/>
        <v>0.44188129943753152</v>
      </c>
      <c r="BN251" s="8">
        <f t="shared" si="393"/>
        <v>0.55301305810214685</v>
      </c>
    </row>
    <row r="252" spans="1:66" x14ac:dyDescent="0.25">
      <c r="A252" t="s">
        <v>70</v>
      </c>
      <c r="B252" t="s">
        <v>61</v>
      </c>
      <c r="C252" t="s">
        <v>85</v>
      </c>
      <c r="D252" s="7" t="s">
        <v>497</v>
      </c>
      <c r="E252">
        <f>VLOOKUP(A252,home!$A$2:$E$405,3,FALSE)</f>
        <v>1.359</v>
      </c>
      <c r="F252">
        <f>VLOOKUP(B252,home!$B$2:$E$405,3,FALSE)</f>
        <v>1.3245</v>
      </c>
      <c r="G252">
        <f>VLOOKUP(C252,away!$B$2:$E$405,4,FALSE)</f>
        <v>0.73580000000000001</v>
      </c>
      <c r="H252">
        <f>VLOOKUP(A252,away!$A$2:$E$405,3,FALSE)</f>
        <v>1.0342</v>
      </c>
      <c r="I252">
        <f>VLOOKUP(C252,away!$B$2:$E$405,3,FALSE)</f>
        <v>0.58020000000000005</v>
      </c>
      <c r="J252">
        <f>VLOOKUP(B252,home!$B$2:$E$405,4,FALSE)</f>
        <v>1.3536999999999999</v>
      </c>
      <c r="K252" s="3">
        <f t="shared" si="338"/>
        <v>1.3244366889000001</v>
      </c>
      <c r="L252" s="3">
        <f t="shared" si="339"/>
        <v>0.81227799250800004</v>
      </c>
      <c r="M252" s="5">
        <f t="shared" si="340"/>
        <v>0.1180420123039813</v>
      </c>
      <c r="N252" s="5">
        <f t="shared" si="341"/>
        <v>0.15633917192697805</v>
      </c>
      <c r="O252" s="5">
        <f t="shared" si="342"/>
        <v>9.5882928785882574E-2</v>
      </c>
      <c r="P252" s="5">
        <f t="shared" si="343"/>
        <v>0.12699086872320881</v>
      </c>
      <c r="Q252" s="5">
        <f t="shared" si="344"/>
        <v>0.10353066760616739</v>
      </c>
      <c r="R252" s="5">
        <f t="shared" si="345"/>
        <v>3.8941796454992107E-2</v>
      </c>
      <c r="S252" s="5">
        <f t="shared" si="346"/>
        <v>3.4154536220430354E-2</v>
      </c>
      <c r="T252" s="5">
        <f t="shared" si="347"/>
        <v>8.4095682846150668E-2</v>
      </c>
      <c r="U252" s="5">
        <f t="shared" si="348"/>
        <v>5.1575943956667501E-2</v>
      </c>
      <c r="V252" s="5">
        <f t="shared" si="349"/>
        <v>4.0826464529343598E-3</v>
      </c>
      <c r="W252" s="5">
        <f t="shared" si="350"/>
        <v>4.5706604867972914E-2</v>
      </c>
      <c r="X252" s="5">
        <f t="shared" si="351"/>
        <v>3.7126469246513423E-2</v>
      </c>
      <c r="Y252" s="5">
        <f t="shared" si="352"/>
        <v>1.5078506954233958E-2</v>
      </c>
      <c r="Z252" s="5">
        <f t="shared" si="353"/>
        <v>1.0543854749705383E-2</v>
      </c>
      <c r="AA252" s="5">
        <f t="shared" si="354"/>
        <v>1.3964668072942334E-2</v>
      </c>
      <c r="AB252" s="5">
        <f t="shared" si="355"/>
        <v>9.2476593720576487E-3</v>
      </c>
      <c r="AC252" s="5">
        <f t="shared" si="356"/>
        <v>2.7450969025159908E-4</v>
      </c>
      <c r="AD252" s="5">
        <f t="shared" si="357"/>
        <v>1.5133876103049679E-2</v>
      </c>
      <c r="AE252" s="5">
        <f t="shared" si="358"/>
        <v>1.2292914499849986E-2</v>
      </c>
      <c r="AF252" s="5">
        <f t="shared" si="359"/>
        <v>4.9926319560053157E-3</v>
      </c>
      <c r="AG252" s="5">
        <f t="shared" si="360"/>
        <v>1.3518016875184295E-3</v>
      </c>
      <c r="AH252" s="5">
        <f t="shared" si="361"/>
        <v>2.1411352923466566E-3</v>
      </c>
      <c r="AI252" s="5">
        <f t="shared" si="362"/>
        <v>2.8357981370825394E-3</v>
      </c>
      <c r="AJ252" s="5">
        <f t="shared" si="363"/>
        <v>1.8779175475331943E-3</v>
      </c>
      <c r="AK252" s="5">
        <f t="shared" si="364"/>
        <v>8.2906096622735698E-4</v>
      </c>
      <c r="AL252" s="5">
        <f t="shared" si="365"/>
        <v>1.1812819303085973E-5</v>
      </c>
      <c r="AM252" s="5">
        <f t="shared" si="366"/>
        <v>4.0087721512291914E-3</v>
      </c>
      <c r="AN252" s="5">
        <f t="shared" si="367"/>
        <v>3.2562373954224243E-3</v>
      </c>
      <c r="AO252" s="5">
        <f t="shared" si="368"/>
        <v>1.3224849873416024E-3</v>
      </c>
      <c r="AP252" s="5">
        <f t="shared" si="369"/>
        <v>3.5807515021326833E-4</v>
      </c>
      <c r="AQ252" s="5">
        <f t="shared" si="370"/>
        <v>7.2714141045558515E-5</v>
      </c>
      <c r="AR252" s="5">
        <f t="shared" si="371"/>
        <v>3.4783941539107453E-4</v>
      </c>
      <c r="AS252" s="5">
        <f t="shared" si="372"/>
        <v>4.6069128358946647E-4</v>
      </c>
      <c r="AT252" s="5">
        <f t="shared" si="373"/>
        <v>3.050782191211621E-4</v>
      </c>
      <c r="AU252" s="5">
        <f t="shared" si="374"/>
        <v>1.3468559546278013E-4</v>
      </c>
      <c r="AV252" s="5">
        <f t="shared" si="375"/>
        <v>4.4595636024312375E-5</v>
      </c>
      <c r="AW252" s="5">
        <f t="shared" si="376"/>
        <v>3.5300995243824986E-7</v>
      </c>
      <c r="AX252" s="5">
        <f t="shared" si="377"/>
        <v>8.848941524214187E-4</v>
      </c>
      <c r="AY252" s="5">
        <f t="shared" si="378"/>
        <v>7.187800457109381E-4</v>
      </c>
      <c r="AZ252" s="5">
        <f t="shared" si="379"/>
        <v>2.9192460629244463E-4</v>
      </c>
      <c r="BA252" s="5">
        <f t="shared" si="380"/>
        <v>7.904131105430508E-5</v>
      </c>
      <c r="BB252" s="5">
        <f t="shared" si="381"/>
        <v>1.6050879367097823E-5</v>
      </c>
      <c r="BC252" s="5">
        <f t="shared" si="382"/>
        <v>2.6075552140588609E-6</v>
      </c>
      <c r="BD252" s="5">
        <f t="shared" si="383"/>
        <v>4.7090383674836379E-5</v>
      </c>
      <c r="BE252" s="5">
        <f t="shared" si="384"/>
        <v>6.2368231833330904E-5</v>
      </c>
      <c r="BF252" s="5">
        <f t="shared" si="385"/>
        <v>4.13013872309422E-5</v>
      </c>
      <c r="BG252" s="5">
        <f t="shared" si="386"/>
        <v>1.8233690850375269E-5</v>
      </c>
      <c r="BH252" s="5">
        <f t="shared" si="387"/>
        <v>6.0373422840743156E-6</v>
      </c>
      <c r="BI252" s="5">
        <f t="shared" si="388"/>
        <v>1.5992155248950704E-6</v>
      </c>
      <c r="BJ252" s="8">
        <f t="shared" si="389"/>
        <v>0.48665991006975212</v>
      </c>
      <c r="BK252" s="8">
        <f t="shared" si="390"/>
        <v>0.2842751662558205</v>
      </c>
      <c r="BL252" s="8">
        <f t="shared" si="391"/>
        <v>0.21876642898671922</v>
      </c>
      <c r="BM252" s="8">
        <f t="shared" si="392"/>
        <v>0.35979948722502825</v>
      </c>
      <c r="BN252" s="8">
        <f t="shared" si="393"/>
        <v>0.63972744580121021</v>
      </c>
    </row>
    <row r="253" spans="1:66" x14ac:dyDescent="0.25">
      <c r="A253" t="s">
        <v>141</v>
      </c>
      <c r="B253" t="s">
        <v>147</v>
      </c>
      <c r="C253" t="s">
        <v>244</v>
      </c>
      <c r="D253" s="7" t="s">
        <v>497</v>
      </c>
      <c r="E253">
        <f>VLOOKUP(A253,home!$A$2:$E$405,3,FALSE)</f>
        <v>1.3483000000000001</v>
      </c>
      <c r="F253">
        <f>VLOOKUP(B253,home!$B$2:$E$405,3,FALSE)</f>
        <v>1.6688000000000001</v>
      </c>
      <c r="G253">
        <f>VLOOKUP(C253,away!$B$2:$E$405,4,FALSE)</f>
        <v>1.1125</v>
      </c>
      <c r="H253">
        <f>VLOOKUP(A253,away!$A$2:$E$405,3,FALSE)</f>
        <v>1.1460999999999999</v>
      </c>
      <c r="I253">
        <f>VLOOKUP(C253,away!$B$2:$E$405,3,FALSE)</f>
        <v>1.5268999999999999</v>
      </c>
      <c r="J253">
        <f>VLOOKUP(B253,home!$B$2:$E$405,4,FALSE)</f>
        <v>0.65439999999999998</v>
      </c>
      <c r="K253" s="3">
        <f t="shared" si="338"/>
        <v>2.5031728819999999</v>
      </c>
      <c r="L253" s="3">
        <f t="shared" si="339"/>
        <v>1.1451869708959999</v>
      </c>
      <c r="M253" s="5">
        <f t="shared" si="340"/>
        <v>2.6033793031612705E-2</v>
      </c>
      <c r="N253" s="5">
        <f t="shared" si="341"/>
        <v>6.5167084732333486E-2</v>
      </c>
      <c r="O253" s="5">
        <f t="shared" si="342"/>
        <v>2.9813560582805945E-2</v>
      </c>
      <c r="P253" s="5">
        <f t="shared" si="343"/>
        <v>7.4628496366743943E-2</v>
      </c>
      <c r="Q253" s="5">
        <f t="shared" si="344"/>
        <v>8.1562239650486715E-2</v>
      </c>
      <c r="R253" s="5">
        <f t="shared" si="345"/>
        <v>1.7071050567723966E-2</v>
      </c>
      <c r="S253" s="5">
        <f t="shared" si="346"/>
        <v>5.3482530025476961E-2</v>
      </c>
      <c r="T253" s="5">
        <f t="shared" si="347"/>
        <v>9.3404014164834501E-2</v>
      </c>
      <c r="U253" s="5">
        <f t="shared" si="348"/>
        <v>4.2731790848377325E-2</v>
      </c>
      <c r="V253" s="5">
        <f t="shared" si="349"/>
        <v>1.7034785829854716E-2</v>
      </c>
      <c r="W253" s="5">
        <f t="shared" si="350"/>
        <v>6.8054795496094486E-2</v>
      </c>
      <c r="X253" s="5">
        <f t="shared" si="351"/>
        <v>7.7935465109119181E-2</v>
      </c>
      <c r="Y253" s="5">
        <f t="shared" si="352"/>
        <v>4.4625339606841556E-2</v>
      </c>
      <c r="Z253" s="5">
        <f t="shared" si="353"/>
        <v>6.5165148965547455E-3</v>
      </c>
      <c r="AA253" s="5">
        <f t="shared" si="354"/>
        <v>1.6311963374204871E-2</v>
      </c>
      <c r="AB253" s="5">
        <f t="shared" si="355"/>
        <v>2.041583218524343E-2</v>
      </c>
      <c r="AC253" s="5">
        <f t="shared" si="356"/>
        <v>3.0519958493655372E-3</v>
      </c>
      <c r="AD253" s="5">
        <f t="shared" si="357"/>
        <v>4.2588229643969876E-2</v>
      </c>
      <c r="AE253" s="5">
        <f t="shared" si="358"/>
        <v>4.8771485701801093E-2</v>
      </c>
      <c r="AF253" s="5">
        <f t="shared" si="359"/>
        <v>2.792623498847159E-2</v>
      </c>
      <c r="AG253" s="5">
        <f t="shared" si="360"/>
        <v>1.0660253484992551E-2</v>
      </c>
      <c r="AH253" s="5">
        <f t="shared" si="361"/>
        <v>1.8656569887960479E-3</v>
      </c>
      <c r="AI253" s="5">
        <f t="shared" si="362"/>
        <v>4.6700619814680436E-3</v>
      </c>
      <c r="AJ253" s="5">
        <f t="shared" si="363"/>
        <v>5.8449862546349988E-3</v>
      </c>
      <c r="AK253" s="5">
        <f t="shared" si="364"/>
        <v>4.8770036960883566E-3</v>
      </c>
      <c r="AL253" s="5">
        <f t="shared" si="365"/>
        <v>3.4995417053384207E-4</v>
      </c>
      <c r="AM253" s="5">
        <f t="shared" si="366"/>
        <v>2.1321140307434771E-2</v>
      </c>
      <c r="AN253" s="5">
        <f t="shared" si="367"/>
        <v>2.4416692084719836E-2</v>
      </c>
      <c r="AO253" s="5">
        <f t="shared" si="368"/>
        <v>1.3980838823900327E-2</v>
      </c>
      <c r="AP253" s="5">
        <f t="shared" si="369"/>
        <v>5.3368914877758673E-3</v>
      </c>
      <c r="AQ253" s="5">
        <f t="shared" si="370"/>
        <v>1.5279346492216733E-3</v>
      </c>
      <c r="AR253" s="5">
        <f t="shared" si="371"/>
        <v>4.2730521514605977E-4</v>
      </c>
      <c r="AS253" s="5">
        <f t="shared" si="372"/>
        <v>1.0696188268907922E-3</v>
      </c>
      <c r="AT253" s="5">
        <f t="shared" si="373"/>
        <v>1.3387204207748421E-3</v>
      </c>
      <c r="AU253" s="5">
        <f t="shared" si="374"/>
        <v>1.1170162179544045E-3</v>
      </c>
      <c r="AV253" s="5">
        <f t="shared" si="375"/>
        <v>6.9902117638441692E-4</v>
      </c>
      <c r="AW253" s="5">
        <f t="shared" si="376"/>
        <v>2.7866082356559618E-5</v>
      </c>
      <c r="AX253" s="5">
        <f t="shared" si="377"/>
        <v>8.8950833718146466E-3</v>
      </c>
      <c r="AY253" s="5">
        <f t="shared" si="378"/>
        <v>1.0186533582435793E-2</v>
      </c>
      <c r="AZ253" s="5">
        <f t="shared" si="379"/>
        <v>5.8327427686000136E-3</v>
      </c>
      <c r="BA253" s="5">
        <f t="shared" si="380"/>
        <v>2.2265270077295313E-3</v>
      </c>
      <c r="BB253" s="5">
        <f t="shared" si="381"/>
        <v>6.374474298999793E-4</v>
      </c>
      <c r="BC253" s="5">
        <f t="shared" si="382"/>
        <v>1.4599929827051954E-4</v>
      </c>
      <c r="BD253" s="5">
        <f t="shared" si="383"/>
        <v>8.1557394163529878E-5</v>
      </c>
      <c r="BE253" s="5">
        <f t="shared" si="384"/>
        <v>2.0415225739673303E-4</v>
      </c>
      <c r="BF253" s="5">
        <f t="shared" si="385"/>
        <v>2.5551419725729305E-4</v>
      </c>
      <c r="BG253" s="5">
        <f t="shared" si="386"/>
        <v>2.1319873651348489E-4</v>
      </c>
      <c r="BH253" s="5">
        <f t="shared" si="387"/>
        <v>1.3341832392930469E-4</v>
      </c>
      <c r="BI253" s="5">
        <f t="shared" si="388"/>
        <v>6.6793826084345401E-5</v>
      </c>
      <c r="BJ253" s="8">
        <f t="shared" si="389"/>
        <v>0.65520297339074807</v>
      </c>
      <c r="BK253" s="8">
        <f t="shared" si="390"/>
        <v>0.18476808885602347</v>
      </c>
      <c r="BL253" s="8">
        <f t="shared" si="391"/>
        <v>0.1492082230718382</v>
      </c>
      <c r="BM253" s="8">
        <f t="shared" si="392"/>
        <v>0.69126090778337879</v>
      </c>
      <c r="BN253" s="8">
        <f t="shared" si="393"/>
        <v>0.29427622493170674</v>
      </c>
    </row>
    <row r="254" spans="1:66" x14ac:dyDescent="0.25">
      <c r="A254" t="s">
        <v>27</v>
      </c>
      <c r="B254" t="s">
        <v>265</v>
      </c>
      <c r="C254" t="s">
        <v>180</v>
      </c>
      <c r="D254" s="7" t="s">
        <v>497</v>
      </c>
      <c r="E254">
        <f>VLOOKUP(A254,home!$A$2:$E$405,3,FALSE)</f>
        <v>1.381</v>
      </c>
      <c r="F254">
        <f>VLOOKUP(B254,home!$B$2:$E$405,3,FALSE)</f>
        <v>0.54310000000000003</v>
      </c>
      <c r="G254">
        <f>VLOOKUP(C254,away!$B$2:$E$405,4,FALSE)</f>
        <v>1.0862000000000001</v>
      </c>
      <c r="H254">
        <f>VLOOKUP(A254,away!$A$2:$E$405,3,FALSE)</f>
        <v>1.127</v>
      </c>
      <c r="I254">
        <f>VLOOKUP(C254,away!$B$2:$E$405,3,FALSE)</f>
        <v>0.66549999999999998</v>
      </c>
      <c r="J254">
        <f>VLOOKUP(B254,home!$B$2:$E$405,4,FALSE)</f>
        <v>0.88729999999999998</v>
      </c>
      <c r="K254" s="3">
        <f t="shared" si="338"/>
        <v>0.81467291882000004</v>
      </c>
      <c r="L254" s="3">
        <f t="shared" si="339"/>
        <v>0.66549141504999998</v>
      </c>
      <c r="M254" s="5">
        <f t="shared" si="340"/>
        <v>0.22760028287510295</v>
      </c>
      <c r="N254" s="5">
        <f t="shared" si="341"/>
        <v>0.1854197867741178</v>
      </c>
      <c r="O254" s="5">
        <f t="shared" si="342"/>
        <v>0.15146603431633254</v>
      </c>
      <c r="P254" s="5">
        <f t="shared" si="343"/>
        <v>0.12339527627857692</v>
      </c>
      <c r="Q254" s="5">
        <f t="shared" si="344"/>
        <v>7.5528239449126289E-2</v>
      </c>
      <c r="R254" s="5">
        <f t="shared" si="345"/>
        <v>5.0399672754593991E-2</v>
      </c>
      <c r="S254" s="5">
        <f t="shared" si="346"/>
        <v>1.6724928914325976E-2</v>
      </c>
      <c r="T254" s="5">
        <f t="shared" si="347"/>
        <v>5.026339494723428E-2</v>
      </c>
      <c r="U254" s="5">
        <f t="shared" si="348"/>
        <v>4.1059248510557915E-2</v>
      </c>
      <c r="V254" s="5">
        <f t="shared" si="349"/>
        <v>1.0075056918269517E-3</v>
      </c>
      <c r="W254" s="5">
        <f t="shared" si="350"/>
        <v>2.0510270428451861E-2</v>
      </c>
      <c r="X254" s="5">
        <f t="shared" si="351"/>
        <v>1.36494088904886E-2</v>
      </c>
      <c r="Y254" s="5">
        <f t="shared" si="352"/>
        <v>4.5417822185636536E-3</v>
      </c>
      <c r="Z254" s="5">
        <f t="shared" si="353"/>
        <v>1.1180183179837232E-2</v>
      </c>
      <c r="AA254" s="5">
        <f t="shared" si="354"/>
        <v>9.108192464060267E-3</v>
      </c>
      <c r="AB254" s="5">
        <f t="shared" si="355"/>
        <v>3.7100988699351528E-3</v>
      </c>
      <c r="AC254" s="5">
        <f t="shared" si="356"/>
        <v>3.4139193948038605E-5</v>
      </c>
      <c r="AD254" s="5">
        <f t="shared" si="357"/>
        <v>4.1772904689336022E-3</v>
      </c>
      <c r="AE254" s="5">
        <f t="shared" si="358"/>
        <v>2.779950945245501E-3</v>
      </c>
      <c r="AF254" s="5">
        <f t="shared" si="359"/>
        <v>9.2501674416050651E-4</v>
      </c>
      <c r="AG254" s="5">
        <f t="shared" si="360"/>
        <v>2.051969006721065E-4</v>
      </c>
      <c r="AH254" s="5">
        <f t="shared" si="361"/>
        <v>1.8600789812170215E-3</v>
      </c>
      <c r="AI254" s="5">
        <f t="shared" si="362"/>
        <v>1.5153559728638029E-3</v>
      </c>
      <c r="AJ254" s="5">
        <f t="shared" si="363"/>
        <v>6.1725973673213753E-4</v>
      </c>
      <c r="AK254" s="5">
        <f t="shared" si="364"/>
        <v>1.6762159713121176E-4</v>
      </c>
      <c r="AL254" s="5">
        <f t="shared" si="365"/>
        <v>7.4035325719833943E-7</v>
      </c>
      <c r="AM254" s="5">
        <f t="shared" si="366"/>
        <v>6.8062508381702106E-4</v>
      </c>
      <c r="AN254" s="5">
        <f t="shared" si="367"/>
        <v>4.5295015014791421E-4</v>
      </c>
      <c r="AO254" s="5">
        <f t="shared" si="368"/>
        <v>1.5071721818452267E-4</v>
      </c>
      <c r="AP254" s="5">
        <f t="shared" si="369"/>
        <v>3.3433671600672539E-5</v>
      </c>
      <c r="AQ254" s="5">
        <f t="shared" si="370"/>
        <v>5.5624553559621393E-6</v>
      </c>
      <c r="AR254" s="5">
        <f t="shared" si="371"/>
        <v>2.4757331866297568E-4</v>
      </c>
      <c r="AS254" s="5">
        <f t="shared" si="372"/>
        <v>2.0169127813712037E-4</v>
      </c>
      <c r="AT254" s="5">
        <f t="shared" si="373"/>
        <v>8.2156211130252161E-5</v>
      </c>
      <c r="AU254" s="5">
        <f t="shared" si="374"/>
        <v>2.2310146773558234E-5</v>
      </c>
      <c r="AV254" s="5">
        <f t="shared" si="375"/>
        <v>4.5438680978293228E-6</v>
      </c>
      <c r="AW254" s="5">
        <f t="shared" si="376"/>
        <v>1.1149675499532754E-8</v>
      </c>
      <c r="AX254" s="5">
        <f t="shared" si="377"/>
        <v>9.2414470609219915E-5</v>
      </c>
      <c r="AY254" s="5">
        <f t="shared" si="378"/>
        <v>6.1501036816826395E-5</v>
      </c>
      <c r="AZ254" s="5">
        <f t="shared" si="379"/>
        <v>2.0464206009135968E-5</v>
      </c>
      <c r="BA254" s="5">
        <f t="shared" si="380"/>
        <v>4.5395844716315374E-6</v>
      </c>
      <c r="BB254" s="5">
        <f t="shared" si="381"/>
        <v>7.552636234412694E-7</v>
      </c>
      <c r="BC254" s="5">
        <f t="shared" si="382"/>
        <v>1.0052429149994418E-7</v>
      </c>
      <c r="BD254" s="5">
        <f t="shared" si="383"/>
        <v>2.7459653027608035E-5</v>
      </c>
      <c r="BE254" s="5">
        <f t="shared" si="384"/>
        <v>2.2370635681785891E-5</v>
      </c>
      <c r="BF254" s="5">
        <f t="shared" si="385"/>
        <v>9.1123755333696751E-6</v>
      </c>
      <c r="BG254" s="5">
        <f t="shared" si="386"/>
        <v>2.4745351910514094E-6</v>
      </c>
      <c r="BH254" s="5">
        <f t="shared" si="387"/>
        <v>5.0398420170416447E-7</v>
      </c>
      <c r="BI254" s="5">
        <f t="shared" si="388"/>
        <v>8.2116456128299887E-8</v>
      </c>
      <c r="BJ254" s="8">
        <f t="shared" si="389"/>
        <v>0.35950340143192216</v>
      </c>
      <c r="BK254" s="8">
        <f t="shared" si="390"/>
        <v>0.36882437434385484</v>
      </c>
      <c r="BL254" s="8">
        <f t="shared" si="391"/>
        <v>0.26052384132631745</v>
      </c>
      <c r="BM254" s="8">
        <f t="shared" si="392"/>
        <v>0.18616101794693979</v>
      </c>
      <c r="BN254" s="8">
        <f t="shared" si="393"/>
        <v>0.8138092924478505</v>
      </c>
    </row>
    <row r="255" spans="1:66" x14ac:dyDescent="0.25">
      <c r="A255" t="s">
        <v>34</v>
      </c>
      <c r="B255" t="s">
        <v>204</v>
      </c>
      <c r="C255" t="s">
        <v>280</v>
      </c>
      <c r="D255" s="7" t="s">
        <v>497</v>
      </c>
      <c r="E255">
        <f>VLOOKUP(A255,home!$A$2:$E$405,3,FALSE)</f>
        <v>1.4921</v>
      </c>
      <c r="F255">
        <f>VLOOKUP(B255,home!$B$2:$E$405,3,FALSE)</f>
        <v>1.3404</v>
      </c>
      <c r="G255">
        <f>VLOOKUP(C255,away!$B$2:$E$405,4,FALSE)</f>
        <v>1.0053000000000001</v>
      </c>
      <c r="H255">
        <f>VLOOKUP(A255,away!$A$2:$E$405,3,FALSE)</f>
        <v>1.2222</v>
      </c>
      <c r="I255">
        <f>VLOOKUP(C255,away!$B$2:$E$405,3,FALSE)</f>
        <v>0.81820000000000004</v>
      </c>
      <c r="J255">
        <f>VLOOKUP(B255,home!$B$2:$E$405,4,FALSE)</f>
        <v>0</v>
      </c>
      <c r="K255" s="3">
        <f t="shared" si="338"/>
        <v>2.0106108974520001</v>
      </c>
      <c r="L255" s="3">
        <f t="shared" si="339"/>
        <v>0</v>
      </c>
      <c r="M255" s="5">
        <f t="shared" si="340"/>
        <v>0.13390684632576089</v>
      </c>
      <c r="N255" s="5">
        <f t="shared" si="341"/>
        <v>0.26923456446600513</v>
      </c>
      <c r="O255" s="5">
        <f t="shared" si="342"/>
        <v>0</v>
      </c>
      <c r="P255" s="5">
        <f t="shared" si="343"/>
        <v>0</v>
      </c>
      <c r="Q255" s="5">
        <f t="shared" si="344"/>
        <v>0.27066297464304656</v>
      </c>
      <c r="R255" s="5">
        <f t="shared" si="345"/>
        <v>0</v>
      </c>
      <c r="S255" s="5">
        <f t="shared" si="346"/>
        <v>0</v>
      </c>
      <c r="T255" s="5">
        <f t="shared" si="347"/>
        <v>0</v>
      </c>
      <c r="U255" s="5">
        <f t="shared" si="348"/>
        <v>0</v>
      </c>
      <c r="V255" s="5">
        <f t="shared" si="349"/>
        <v>0</v>
      </c>
      <c r="W255" s="5">
        <f t="shared" si="350"/>
        <v>0.18139930878469462</v>
      </c>
      <c r="X255" s="5">
        <f t="shared" si="351"/>
        <v>0</v>
      </c>
      <c r="Y255" s="5">
        <f t="shared" si="352"/>
        <v>0</v>
      </c>
      <c r="Z255" s="5">
        <f t="shared" si="353"/>
        <v>0</v>
      </c>
      <c r="AA255" s="5">
        <f t="shared" si="354"/>
        <v>0</v>
      </c>
      <c r="AB255" s="5">
        <f t="shared" si="355"/>
        <v>0</v>
      </c>
      <c r="AC255" s="5">
        <f t="shared" si="356"/>
        <v>0</v>
      </c>
      <c r="AD255" s="5">
        <f t="shared" si="357"/>
        <v>9.1180856758191819E-2</v>
      </c>
      <c r="AE255" s="5">
        <f t="shared" si="358"/>
        <v>0</v>
      </c>
      <c r="AF255" s="5">
        <f t="shared" si="359"/>
        <v>0</v>
      </c>
      <c r="AG255" s="5">
        <f t="shared" si="360"/>
        <v>0</v>
      </c>
      <c r="AH255" s="5">
        <f t="shared" si="361"/>
        <v>0</v>
      </c>
      <c r="AI255" s="5">
        <f t="shared" si="362"/>
        <v>0</v>
      </c>
      <c r="AJ255" s="5">
        <f t="shared" si="363"/>
        <v>0</v>
      </c>
      <c r="AK255" s="5">
        <f t="shared" si="364"/>
        <v>0</v>
      </c>
      <c r="AL255" s="5">
        <f t="shared" si="365"/>
        <v>0</v>
      </c>
      <c r="AM255" s="5">
        <f t="shared" si="366"/>
        <v>3.6665844847406058E-2</v>
      </c>
      <c r="AN255" s="5">
        <f t="shared" si="367"/>
        <v>0</v>
      </c>
      <c r="AO255" s="5">
        <f t="shared" si="368"/>
        <v>0</v>
      </c>
      <c r="AP255" s="5">
        <f t="shared" si="369"/>
        <v>0</v>
      </c>
      <c r="AQ255" s="5">
        <f t="shared" si="370"/>
        <v>0</v>
      </c>
      <c r="AR255" s="5">
        <f t="shared" si="371"/>
        <v>0</v>
      </c>
      <c r="AS255" s="5">
        <f t="shared" si="372"/>
        <v>0</v>
      </c>
      <c r="AT255" s="5">
        <f t="shared" si="373"/>
        <v>0</v>
      </c>
      <c r="AU255" s="5">
        <f t="shared" si="374"/>
        <v>0</v>
      </c>
      <c r="AV255" s="5">
        <f t="shared" si="375"/>
        <v>0</v>
      </c>
      <c r="AW255" s="5">
        <f t="shared" si="376"/>
        <v>0</v>
      </c>
      <c r="AX255" s="5">
        <f t="shared" si="377"/>
        <v>1.2286791202413138E-2</v>
      </c>
      <c r="AY255" s="5">
        <f t="shared" si="378"/>
        <v>0</v>
      </c>
      <c r="AZ255" s="5">
        <f t="shared" si="379"/>
        <v>0</v>
      </c>
      <c r="BA255" s="5">
        <f t="shared" si="380"/>
        <v>0</v>
      </c>
      <c r="BB255" s="5">
        <f t="shared" si="381"/>
        <v>0</v>
      </c>
      <c r="BC255" s="5">
        <f t="shared" si="382"/>
        <v>0</v>
      </c>
      <c r="BD255" s="5">
        <f t="shared" si="383"/>
        <v>0</v>
      </c>
      <c r="BE255" s="5">
        <f t="shared" si="384"/>
        <v>0</v>
      </c>
      <c r="BF255" s="5">
        <f t="shared" si="385"/>
        <v>0</v>
      </c>
      <c r="BG255" s="5">
        <f t="shared" si="386"/>
        <v>0</v>
      </c>
      <c r="BH255" s="5">
        <f t="shared" si="387"/>
        <v>0</v>
      </c>
      <c r="BI255" s="5">
        <f t="shared" si="388"/>
        <v>0</v>
      </c>
      <c r="BJ255" s="8">
        <f t="shared" si="389"/>
        <v>0.86143034070175728</v>
      </c>
      <c r="BK255" s="8">
        <f t="shared" si="390"/>
        <v>0.13390684632576089</v>
      </c>
      <c r="BL255" s="8">
        <f t="shared" si="391"/>
        <v>0</v>
      </c>
      <c r="BM255" s="8">
        <f t="shared" si="392"/>
        <v>0.32153280159270564</v>
      </c>
      <c r="BN255" s="8">
        <f t="shared" si="393"/>
        <v>0.67380438543481258</v>
      </c>
    </row>
    <row r="256" spans="1:66" x14ac:dyDescent="0.25">
      <c r="A256" t="s">
        <v>34</v>
      </c>
      <c r="B256" t="s">
        <v>492</v>
      </c>
      <c r="C256" t="s">
        <v>203</v>
      </c>
      <c r="D256" s="7" t="s">
        <v>497</v>
      </c>
      <c r="E256">
        <f>VLOOKUP(A256,home!$A$2:$E$405,3,FALSE)</f>
        <v>1.4921</v>
      </c>
      <c r="F256">
        <f>VLOOKUP(B256,home!$B$2:$E$405,3,FALSE)</f>
        <v>0.89359999999999995</v>
      </c>
      <c r="G256">
        <f>VLOOKUP(C256,away!$B$2:$E$405,4,FALSE)</f>
        <v>0.33510000000000001</v>
      </c>
      <c r="H256">
        <f>VLOOKUP(A256,away!$A$2:$E$405,3,FALSE)</f>
        <v>1.2222</v>
      </c>
      <c r="I256">
        <f>VLOOKUP(C256,away!$B$2:$E$405,3,FALSE)</f>
        <v>1.2273000000000001</v>
      </c>
      <c r="J256">
        <f>VLOOKUP(B256,home!$B$2:$E$405,4,FALSE)</f>
        <v>1.0909</v>
      </c>
      <c r="K256" s="3">
        <f t="shared" si="338"/>
        <v>0.44680242165599998</v>
      </c>
      <c r="L256" s="3">
        <f t="shared" si="339"/>
        <v>1.636356610854</v>
      </c>
      <c r="M256" s="5">
        <f t="shared" si="340"/>
        <v>0.12453617631054573</v>
      </c>
      <c r="N256" s="5">
        <f t="shared" si="341"/>
        <v>5.5643065159330402E-2</v>
      </c>
      <c r="O256" s="5">
        <f t="shared" si="342"/>
        <v>0.20378559539624078</v>
      </c>
      <c r="P256" s="5">
        <f t="shared" si="343"/>
        <v>9.1051897521650174E-2</v>
      </c>
      <c r="Q256" s="5">
        <f t="shared" si="344"/>
        <v>1.2430728130775713E-2</v>
      </c>
      <c r="R256" s="5">
        <f t="shared" si="345"/>
        <v>0.16673295311172859</v>
      </c>
      <c r="S256" s="5">
        <f t="shared" si="346"/>
        <v>1.6642650127662251E-2</v>
      </c>
      <c r="T256" s="5">
        <f t="shared" si="347"/>
        <v>2.0341104154523622E-2</v>
      </c>
      <c r="U256" s="5">
        <f t="shared" si="348"/>
        <v>7.4496687220176619E-2</v>
      </c>
      <c r="V256" s="5">
        <f t="shared" si="349"/>
        <v>1.3519899008068057E-3</v>
      </c>
      <c r="W256" s="5">
        <f t="shared" si="350"/>
        <v>1.8513598105926508E-3</v>
      </c>
      <c r="X256" s="5">
        <f t="shared" si="351"/>
        <v>3.0294848651326932E-3</v>
      </c>
      <c r="Y256" s="5">
        <f t="shared" si="352"/>
        <v>2.4786587932710113E-3</v>
      </c>
      <c r="Z256" s="5">
        <f t="shared" si="353"/>
        <v>9.0944856690529013E-2</v>
      </c>
      <c r="AA256" s="5">
        <f t="shared" si="354"/>
        <v>4.0634382206486235E-2</v>
      </c>
      <c r="AB256" s="5">
        <f t="shared" si="355"/>
        <v>9.0777701861767639E-3</v>
      </c>
      <c r="AC256" s="5">
        <f t="shared" si="356"/>
        <v>6.1779862659946955E-5</v>
      </c>
      <c r="AD256" s="5">
        <f t="shared" si="357"/>
        <v>2.0679801168234737E-4</v>
      </c>
      <c r="AE256" s="5">
        <f t="shared" si="358"/>
        <v>3.3839529352787178E-4</v>
      </c>
      <c r="AF256" s="5">
        <f t="shared" si="359"/>
        <v>2.768676878231065E-4</v>
      </c>
      <c r="AG256" s="5">
        <f t="shared" si="360"/>
        <v>1.5101809043373393E-4</v>
      </c>
      <c r="AH256" s="5">
        <f t="shared" si="361"/>
        <v>3.7204554367179204E-2</v>
      </c>
      <c r="AI256" s="5">
        <f t="shared" si="362"/>
        <v>1.662308498788798E-2</v>
      </c>
      <c r="AJ256" s="5">
        <f t="shared" si="363"/>
        <v>3.7136173139909242E-3</v>
      </c>
      <c r="AK256" s="5">
        <f t="shared" si="364"/>
        <v>5.530844029982652E-4</v>
      </c>
      <c r="AL256" s="5">
        <f t="shared" si="365"/>
        <v>1.8067597353521027E-6</v>
      </c>
      <c r="AM256" s="5">
        <f t="shared" si="366"/>
        <v>1.8479570482663717E-5</v>
      </c>
      <c r="AN256" s="5">
        <f t="shared" si="367"/>
        <v>3.0239167325049212E-5</v>
      </c>
      <c r="AO256" s="5">
        <f t="shared" si="368"/>
        <v>2.4741030679532281E-5</v>
      </c>
      <c r="AP256" s="5">
        <f t="shared" si="369"/>
        <v>1.3495049703931426E-5</v>
      </c>
      <c r="AQ256" s="5">
        <f t="shared" si="370"/>
        <v>5.5206784492078776E-6</v>
      </c>
      <c r="AR256" s="5">
        <f t="shared" si="371"/>
        <v>1.2175983698522143E-2</v>
      </c>
      <c r="AS256" s="5">
        <f t="shared" si="372"/>
        <v>5.4402590025436721E-3</v>
      </c>
      <c r="AT256" s="5">
        <f t="shared" si="373"/>
        <v>1.2153604483861838E-3</v>
      </c>
      <c r="AU256" s="5">
        <f t="shared" si="374"/>
        <v>1.8100866384128972E-4</v>
      </c>
      <c r="AV256" s="5">
        <f t="shared" si="375"/>
        <v>2.0218777336251261E-5</v>
      </c>
      <c r="AW256" s="5">
        <f t="shared" si="376"/>
        <v>3.6693689055571457E-8</v>
      </c>
      <c r="AX256" s="5">
        <f t="shared" si="377"/>
        <v>1.3761194738028147E-6</v>
      </c>
      <c r="AY256" s="5">
        <f t="shared" si="378"/>
        <v>2.2518221982821637E-6</v>
      </c>
      <c r="AZ256" s="5">
        <f t="shared" si="379"/>
        <v>1.8423920703134032E-6</v>
      </c>
      <c r="BA256" s="5">
        <f t="shared" si="380"/>
        <v>1.0049368146807748E-6</v>
      </c>
      <c r="BB256" s="5">
        <f t="shared" si="381"/>
        <v>4.1110875004836187E-7</v>
      </c>
      <c r="BC256" s="5">
        <f t="shared" si="382"/>
        <v>1.3454410418431222E-7</v>
      </c>
      <c r="BD256" s="5">
        <f t="shared" si="383"/>
        <v>3.3207085697878756E-3</v>
      </c>
      <c r="BE256" s="5">
        <f t="shared" si="384"/>
        <v>1.4837006305950548E-3</v>
      </c>
      <c r="BF256" s="5">
        <f t="shared" si="385"/>
        <v>3.3146051738120239E-4</v>
      </c>
      <c r="BG256" s="5">
        <f t="shared" si="386"/>
        <v>4.9365787283090654E-5</v>
      </c>
      <c r="BH256" s="5">
        <f t="shared" si="387"/>
        <v>5.5141883262599661E-6</v>
      </c>
      <c r="BI256" s="5">
        <f t="shared" si="388"/>
        <v>4.9275053952803961E-7</v>
      </c>
      <c r="BJ256" s="8">
        <f t="shared" si="389"/>
        <v>9.6846976417144834E-2</v>
      </c>
      <c r="BK256" s="8">
        <f t="shared" si="390"/>
        <v>0.23364855230525858</v>
      </c>
      <c r="BL256" s="8">
        <f t="shared" si="391"/>
        <v>0.57704580222740798</v>
      </c>
      <c r="BM256" s="8">
        <f t="shared" si="392"/>
        <v>0.34430355688155972</v>
      </c>
      <c r="BN256" s="8">
        <f t="shared" si="393"/>
        <v>0.65418041563027141</v>
      </c>
    </row>
    <row r="257" spans="1:66" s="14" customFormat="1" x14ac:dyDescent="0.25">
      <c r="A257" s="14" t="s">
        <v>34</v>
      </c>
      <c r="B257" s="14" t="s">
        <v>279</v>
      </c>
      <c r="C257" s="14" t="s">
        <v>493</v>
      </c>
      <c r="D257" s="21" t="s">
        <v>497</v>
      </c>
      <c r="E257" s="14">
        <f>VLOOKUP(A257,home!$A$2:$E$405,3,FALSE)</f>
        <v>1.4921</v>
      </c>
      <c r="F257" s="14">
        <f>VLOOKUP(B257,home!$B$2:$E$405,3,FALSE)</f>
        <v>2.3456999999999999</v>
      </c>
      <c r="G257" s="14">
        <f>VLOOKUP(C257,away!$B$2:$E$405,4,FALSE)</f>
        <v>1.117</v>
      </c>
      <c r="H257" s="14">
        <f>VLOOKUP(A257,away!$A$2:$E$405,3,FALSE)</f>
        <v>1.2222</v>
      </c>
      <c r="I257" s="14">
        <f>VLOOKUP(C257,away!$B$2:$E$405,3,FALSE)</f>
        <v>1.0909</v>
      </c>
      <c r="J257" s="14">
        <f>VLOOKUP(B257,home!$B$2:$E$405,4,FALSE)</f>
        <v>1.0226999999999999</v>
      </c>
      <c r="K257" s="16">
        <f t="shared" si="338"/>
        <v>3.9095211894899995</v>
      </c>
      <c r="L257" s="16">
        <f t="shared" si="339"/>
        <v>1.3635638441459998</v>
      </c>
      <c r="M257" s="17">
        <f t="shared" si="340"/>
        <v>5.127766813234038E-3</v>
      </c>
      <c r="N257" s="17">
        <f t="shared" si="341"/>
        <v>2.0047113011102083E-2</v>
      </c>
      <c r="O257" s="17">
        <f t="shared" si="342"/>
        <v>6.9920374277376886E-3</v>
      </c>
      <c r="P257" s="17">
        <f t="shared" si="343"/>
        <v>2.7335518481447645E-2</v>
      </c>
      <c r="Q257" s="17">
        <f t="shared" si="344"/>
        <v>3.9187306552502132E-2</v>
      </c>
      <c r="R257" s="17">
        <f t="shared" si="345"/>
        <v>4.7670447166893561E-3</v>
      </c>
      <c r="S257" s="17">
        <f t="shared" si="346"/>
        <v>3.6430604094606536E-2</v>
      </c>
      <c r="T257" s="17">
        <f t="shared" si="347"/>
        <v>5.3434394364457537E-2</v>
      </c>
      <c r="U257" s="17">
        <f t="shared" si="348"/>
        <v>1.8636862331143388E-2</v>
      </c>
      <c r="V257" s="17">
        <f t="shared" si="349"/>
        <v>2.1578582468303808E-2</v>
      </c>
      <c r="W257" s="17">
        <f t="shared" si="350"/>
        <v>5.1067868442015794E-2</v>
      </c>
      <c r="X257" s="17">
        <f t="shared" si="351"/>
        <v>6.9634299005137248E-2</v>
      </c>
      <c r="Y257" s="17">
        <f t="shared" si="352"/>
        <v>4.7475406217928458E-2</v>
      </c>
      <c r="Z257" s="17">
        <f t="shared" si="353"/>
        <v>2.1667232730349386E-3</v>
      </c>
      <c r="AA257" s="17">
        <f t="shared" si="354"/>
        <v>8.4708505476912173E-3</v>
      </c>
      <c r="AB257" s="17">
        <f t="shared" si="355"/>
        <v>1.6558484854600892E-2</v>
      </c>
      <c r="AC257" s="17">
        <f t="shared" si="356"/>
        <v>7.1895544560379027E-3</v>
      </c>
      <c r="AD257" s="17">
        <f t="shared" si="357"/>
        <v>4.9912728444037102E-2</v>
      </c>
      <c r="AE257" s="17">
        <f t="shared" si="358"/>
        <v>6.8059191868966612E-2</v>
      </c>
      <c r="AF257" s="17">
        <f t="shared" si="359"/>
        <v>4.6401526647159151E-2</v>
      </c>
      <c r="AG257" s="17">
        <f t="shared" si="360"/>
        <v>2.1090481349747787E-2</v>
      </c>
      <c r="AH257" s="17">
        <f t="shared" si="361"/>
        <v>7.3861637884503086E-4</v>
      </c>
      <c r="AI257" s="17">
        <f t="shared" si="362"/>
        <v>2.8876363839990212E-3</v>
      </c>
      <c r="AJ257" s="17">
        <f t="shared" si="363"/>
        <v>5.6446378153932279E-3</v>
      </c>
      <c r="AK257" s="17">
        <f t="shared" si="364"/>
        <v>7.3559437154254543E-3</v>
      </c>
      <c r="AL257" s="17">
        <f t="shared" si="365"/>
        <v>1.5330665832867581E-3</v>
      </c>
      <c r="AM257" s="17">
        <f t="shared" si="366"/>
        <v>3.9026973895444649E-2</v>
      </c>
      <c r="AN257" s="17">
        <f t="shared" si="367"/>
        <v>5.3215770550258092E-2</v>
      </c>
      <c r="AO257" s="17">
        <f t="shared" si="368"/>
        <v>3.6281550330350708E-2</v>
      </c>
      <c r="AP257" s="17">
        <f t="shared" si="369"/>
        <v>1.6490736746676525E-2</v>
      </c>
      <c r="AQ257" s="17">
        <f t="shared" si="370"/>
        <v>5.6215430977744852E-3</v>
      </c>
      <c r="AR257" s="17">
        <f t="shared" si="371"/>
        <v>2.0143011777742573E-4</v>
      </c>
      <c r="AS257" s="17">
        <f t="shared" si="372"/>
        <v>7.8749531365231206E-4</v>
      </c>
      <c r="AT257" s="17">
        <f t="shared" si="373"/>
        <v>1.539364807673894E-3</v>
      </c>
      <c r="AU257" s="17">
        <f t="shared" si="374"/>
        <v>2.0060597779854284E-3</v>
      </c>
      <c r="AV257" s="17">
        <f t="shared" si="375"/>
        <v>1.9606833023544093E-3</v>
      </c>
      <c r="AW257" s="17">
        <f t="shared" si="376"/>
        <v>2.2701657383271122E-4</v>
      </c>
      <c r="AX257" s="17">
        <f t="shared" si="377"/>
        <v>2.5429463567652324E-2</v>
      </c>
      <c r="AY257" s="17">
        <f t="shared" si="378"/>
        <v>3.4674697096878655E-2</v>
      </c>
      <c r="AZ257" s="17">
        <f t="shared" si="379"/>
        <v>2.3640581634008999E-2</v>
      </c>
      <c r="BA257" s="17">
        <f t="shared" si="380"/>
        <v>1.0745147456905543E-2</v>
      </c>
      <c r="BB257" s="17">
        <f t="shared" si="381"/>
        <v>3.6629236430634343E-3</v>
      </c>
      <c r="BC257" s="17">
        <f t="shared" si="382"/>
        <v>9.9892604870976953E-4</v>
      </c>
      <c r="BD257" s="17">
        <f t="shared" si="383"/>
        <v>4.5777137620561349E-5</v>
      </c>
      <c r="BE257" s="17">
        <f t="shared" si="384"/>
        <v>1.7896668952178439E-4</v>
      </c>
      <c r="BF257" s="17">
        <f t="shared" si="385"/>
        <v>3.4983703244914703E-4</v>
      </c>
      <c r="BG257" s="17">
        <f t="shared" si="386"/>
        <v>4.5589843040941361E-4</v>
      </c>
      <c r="BH257" s="17">
        <f t="shared" si="387"/>
        <v>4.4558614348520862E-4</v>
      </c>
      <c r="BI257" s="17">
        <f t="shared" si="388"/>
        <v>3.4840569393971085E-4</v>
      </c>
      <c r="BJ257" s="18">
        <f t="shared" si="389"/>
        <v>0.716098629970777</v>
      </c>
      <c r="BK257" s="18">
        <f t="shared" si="390"/>
        <v>0.13386978999379534</v>
      </c>
      <c r="BL257" s="18">
        <f t="shared" si="391"/>
        <v>8.0371618618394577E-2</v>
      </c>
      <c r="BM257" s="18">
        <f t="shared" si="392"/>
        <v>0.79460229433024299</v>
      </c>
      <c r="BN257" s="18">
        <f t="shared" si="393"/>
        <v>0.10345678700271295</v>
      </c>
    </row>
    <row r="258" spans="1:66" x14ac:dyDescent="0.25">
      <c r="A258" t="s">
        <v>10</v>
      </c>
      <c r="B258" t="s">
        <v>36</v>
      </c>
      <c r="C258" t="s">
        <v>210</v>
      </c>
      <c r="D258" s="7" t="s">
        <v>508</v>
      </c>
      <c r="E258">
        <f>VLOOKUP(A258,home!$A$2:$E$405,3,FALSE)</f>
        <v>1.5185</v>
      </c>
      <c r="F258">
        <f>VLOOKUP(B258,home!$B$2:$E$405,3,FALSE)</f>
        <v>0.65849999999999997</v>
      </c>
      <c r="G258">
        <f>VLOOKUP(C258,away!$B$2:$E$405,4,FALSE)</f>
        <v>0.7903</v>
      </c>
      <c r="H258">
        <f>VLOOKUP(A258,away!$A$2:$E$405,3,FALSE)</f>
        <v>1.4074</v>
      </c>
      <c r="I258">
        <f>VLOOKUP(C258,away!$B$2:$E$405,3,FALSE)</f>
        <v>0.99470000000000003</v>
      </c>
      <c r="J258">
        <f>VLOOKUP(B258,home!$B$2:$E$405,4,FALSE)</f>
        <v>0.88819999999999999</v>
      </c>
      <c r="K258" s="3">
        <f t="shared" ref="K258:K321" si="394">E258*F258*G258</f>
        <v>0.79024645717499997</v>
      </c>
      <c r="L258" s="3">
        <f t="shared" ref="L258:L321" si="395">H258*I258*J258</f>
        <v>1.243427400796</v>
      </c>
      <c r="M258" s="5">
        <f t="shared" ref="M258:M321" si="396">_xlfn.POISSON.DIST(0,K258,FALSE) * _xlfn.POISSON.DIST(0,L258,FALSE)</f>
        <v>0.13085389834584696</v>
      </c>
      <c r="N258" s="5">
        <f t="shared" ref="N258:N321" si="397">_xlfn.POISSON.DIST(1,K258,FALSE) * _xlfn.POISSON.DIST(0,L258,FALSE)</f>
        <v>0.10340682957534315</v>
      </c>
      <c r="O258" s="5">
        <f t="shared" ref="O258:O321" si="398">_xlfn.POISSON.DIST(0,K258,FALSE) * _xlfn.POISSON.DIST(1,L258,FALSE)</f>
        <v>0.16270732270420046</v>
      </c>
      <c r="P258" s="5">
        <f t="shared" ref="P258:P321" si="399">_xlfn.POISSON.DIST(1,K258,FALSE) * _xlfn.POISSON.DIST(1,L258,FALSE)</f>
        <v>0.12857888532342387</v>
      </c>
      <c r="Q258" s="5">
        <f t="shared" ref="Q258:Q321" si="400">_xlfn.POISSON.DIST(2,K258,FALSE) * _xlfn.POISSON.DIST(0,L258,FALSE)</f>
        <v>4.0858440359806965E-2</v>
      </c>
      <c r="R258" s="5">
        <f t="shared" ref="R258:R321" si="401">_xlfn.POISSON.DIST(0,K258,FALSE) * _xlfn.POISSON.DIST(2,L258,FALSE)</f>
        <v>0.10115737168028002</v>
      </c>
      <c r="S258" s="5">
        <f t="shared" ref="S258:S321" si="402">_xlfn.POISSON.DIST(2,K258,FALSE) * _xlfn.POISSON.DIST(2,L258,FALSE)</f>
        <v>3.1585856363481622E-2</v>
      </c>
      <c r="T258" s="5">
        <f t="shared" ref="T258:T321" si="403">_xlfn.POISSON.DIST(2,K258,FALSE) * _xlfn.POISSON.DIST(1,L258,FALSE)</f>
        <v>5.0804504297173148E-2</v>
      </c>
      <c r="U258" s="5">
        <f t="shared" ref="U258:U321" si="404">_xlfn.POISSON.DIST(1,K258,FALSE) * _xlfn.POISSON.DIST(2,L258,FALSE)</f>
        <v>7.9939254587475972E-2</v>
      </c>
      <c r="V258" s="5">
        <f t="shared" ref="V258:V321" si="405">_xlfn.POISSON.DIST(3,K258,FALSE) * _xlfn.POISSON.DIST(3,L258,FALSE)</f>
        <v>3.4485230852812051E-3</v>
      </c>
      <c r="W258" s="5">
        <f t="shared" ref="W258:W321" si="406">_xlfn.POISSON.DIST(3,K258,FALSE) * _xlfn.POISSON.DIST(0,L258,FALSE)</f>
        <v>1.0762745913344494E-2</v>
      </c>
      <c r="X258" s="5">
        <f t="shared" ref="X258:X321" si="407">_xlfn.POISSON.DIST(3,K258,FALSE) * _xlfn.POISSON.DIST(1,L258,FALSE)</f>
        <v>1.3382693176457716E-2</v>
      </c>
      <c r="Y258" s="5">
        <f t="shared" ref="Y258:Y321" si="408">_xlfn.POISSON.DIST(3,K258,FALSE) * _xlfn.POISSON.DIST(2,L258,FALSE)</f>
        <v>8.320203696026594E-3</v>
      </c>
      <c r="Z258" s="5">
        <f t="shared" ref="Z258:Z321" si="409">_xlfn.POISSON.DIST(0,K258,FALSE) * _xlfn.POISSON.DIST(3,L258,FALSE)</f>
        <v>4.1927282579921808E-2</v>
      </c>
      <c r="AA258" s="5">
        <f t="shared" ref="AA258:AA321" si="410">_xlfn.POISSON.DIST(1,K258,FALSE) * _xlfn.POISSON.DIST(3,L258,FALSE)</f>
        <v>3.3132886517758309E-2</v>
      </c>
      <c r="AB258" s="5">
        <f t="shared" ref="AB258:AB321" si="411">_xlfn.POISSON.DIST(2,K258,FALSE) * _xlfn.POISSON.DIST(3,L258,FALSE)</f>
        <v>1.309157309331991E-2</v>
      </c>
      <c r="AC258" s="5">
        <f t="shared" ref="AC258:AC321" si="412">_xlfn.POISSON.DIST(4,K258,FALSE) * _xlfn.POISSON.DIST(4,L258,FALSE)</f>
        <v>2.1178546260503173E-4</v>
      </c>
      <c r="AD258" s="5">
        <f t="shared" ref="AD258:AD321" si="413">_xlfn.POISSON.DIST(4,K258,FALSE) * _xlfn.POISSON.DIST(0,L258,FALSE)</f>
        <v>2.1263054568737986E-3</v>
      </c>
      <c r="AE258" s="5">
        <f t="shared" ref="AE258:AE321" si="414">_xlfn.POISSON.DIST(4,K258,FALSE) * _xlfn.POISSON.DIST(1,L258,FALSE)</f>
        <v>2.6439064675389382E-3</v>
      </c>
      <c r="AF258" s="5">
        <f t="shared" ref="AF258:AF321" si="415">_xlfn.POISSON.DIST(4,K258,FALSE) * _xlfn.POISSON.DIST(2,L258,FALSE)</f>
        <v>1.6437528734398385E-3</v>
      </c>
      <c r="AG258" s="5">
        <f t="shared" ref="AG258:AG321" si="416">_xlfn.POISSON.DIST(4,K258,FALSE) * _xlfn.POISSON.DIST(3,L258,FALSE)</f>
        <v>6.8129578765741797E-4</v>
      </c>
      <c r="AH258" s="5">
        <f t="shared" ref="AH258:AH321" si="417">_xlfn.POISSON.DIST(0,K258,FALSE) * _xlfn.POISSON.DIST(4,L258,FALSE)</f>
        <v>1.3033383000197898E-2</v>
      </c>
      <c r="AI258" s="5">
        <f t="shared" ref="AI258:AI321" si="418">_xlfn.POISSON.DIST(1,K258,FALSE) * _xlfn.POISSON.DIST(4,L258,FALSE)</f>
        <v>1.0299584740911263E-2</v>
      </c>
      <c r="AJ258" s="5">
        <f t="shared" ref="AJ258:AJ321" si="419">_xlfn.POISSON.DIST(2,K258,FALSE) * _xlfn.POISSON.DIST(4,L258,FALSE)</f>
        <v>4.0696051759394076E-3</v>
      </c>
      <c r="AK258" s="5">
        <f t="shared" ref="AK258:AK321" si="420">_xlfn.POISSON.DIST(3,K258,FALSE) * _xlfn.POISSON.DIST(4,L258,FALSE)</f>
        <v>1.071997024129053E-3</v>
      </c>
      <c r="AL258" s="5">
        <f t="shared" ref="AL258:AL321" si="421">_xlfn.POISSON.DIST(5,K258,FALSE) * _xlfn.POISSON.DIST(5,L258,FALSE)</f>
        <v>8.3241352542631103E-6</v>
      </c>
      <c r="AM258" s="5">
        <f t="shared" ref="AM258:AM321" si="422">_xlfn.POISSON.DIST(5,K258,FALSE) * _xlfn.POISSON.DIST(0,L258,FALSE)</f>
        <v>3.360610708332779E-4</v>
      </c>
      <c r="AN258" s="5">
        <f t="shared" ref="AN258:AN321" si="423">_xlfn.POISSON.DIST(5,K258,FALSE) * _xlfn.POISSON.DIST(1,L258,FALSE)</f>
        <v>4.1786754381494315E-4</v>
      </c>
      <c r="AO258" s="5">
        <f t="shared" ref="AO258:AO321" si="424">_xlfn.POISSON.DIST(5,K258,FALSE) * _xlfn.POISSON.DIST(2,L258,FALSE)</f>
        <v>2.597939769414118E-4</v>
      </c>
      <c r="AP258" s="5">
        <f t="shared" ref="AP258:AP321" si="425">_xlfn.POISSON.DIST(5,K258,FALSE) * _xlfn.POISSON.DIST(3,L258,FALSE)</f>
        <v>1.0767831649690515E-4</v>
      </c>
      <c r="AQ258" s="5">
        <f t="shared" ref="AQ258:AQ321" si="426">_xlfn.POISSON.DIST(5,K258,FALSE) * _xlfn.POISSON.DIST(4,L258,FALSE)</f>
        <v>3.3472542300958961E-5</v>
      </c>
      <c r="AR258" s="5">
        <f t="shared" ref="AR258:AR321" si="427">_xlfn.POISSON.DIST(0,K258,FALSE) * _xlfn.POISSON.DIST(5,L258,FALSE)</f>
        <v>3.2412131095029681E-3</v>
      </c>
      <c r="AS258" s="5">
        <f t="shared" ref="AS258:AS321" si="428">_xlfn.POISSON.DIST(1,K258,FALSE) * _xlfn.POISSON.DIST(5,L258,FALSE)</f>
        <v>2.561357176733886E-3</v>
      </c>
      <c r="AT258" s="5">
        <f t="shared" ref="AT258:AT321" si="429">_xlfn.POISSON.DIST(2,K258,FALSE) * _xlfn.POISSON.DIST(5,L258,FALSE)</f>
        <v>1.0120517172368566E-3</v>
      </c>
      <c r="AU258" s="5">
        <f t="shared" ref="AU258:AU321" si="430">_xlfn.POISSON.DIST(3,K258,FALSE) * _xlfn.POISSON.DIST(5,L258,FALSE)</f>
        <v>2.6659009467476698E-4</v>
      </c>
      <c r="AV258" s="5">
        <f t="shared" ref="AV258:AV321" si="431">_xlfn.POISSON.DIST(4,K258,FALSE) * _xlfn.POISSON.DIST(5,L258,FALSE)</f>
        <v>5.2667969458670597E-5</v>
      </c>
      <c r="AW258" s="5">
        <f t="shared" ref="AW258:AW321" si="432">_xlfn.POISSON.DIST(6,K258,FALSE) * _xlfn.POISSON.DIST(6,L258,FALSE)</f>
        <v>2.2720590712333997E-7</v>
      </c>
      <c r="AX258" s="5">
        <f t="shared" ref="AX258:AX321" si="433">_xlfn.POISSON.DIST(6,K258,FALSE) * _xlfn.POISSON.DIST(0,L258,FALSE)</f>
        <v>4.4261845103405748E-5</v>
      </c>
      <c r="AY258" s="5">
        <f t="shared" ref="AY258:AY321" si="434">_xlfn.POISSON.DIST(6,K258,FALSE) * _xlfn.POISSON.DIST(1,L258,FALSE)</f>
        <v>5.5036391011362963E-5</v>
      </c>
      <c r="AZ258" s="5">
        <f t="shared" ref="AZ258:AZ321" si="435">_xlfn.POISSON.DIST(6,K258,FALSE) * _xlfn.POISSON.DIST(2,L258,FALSE)</f>
        <v>3.4216878312225703E-5</v>
      </c>
      <c r="BA258" s="5">
        <f t="shared" ref="BA258:BA321" si="436">_xlfn.POISSON.DIST(6,K258,FALSE) * _xlfn.POISSON.DIST(3,L258,FALSE)</f>
        <v>1.4182068021041271E-5</v>
      </c>
      <c r="BB258" s="5">
        <f t="shared" ref="BB258:BB321" si="437">_xlfn.POISSON.DIST(6,K258,FALSE) * _xlfn.POISSON.DIST(4,L258,FALSE)</f>
        <v>4.4085929943288557E-6</v>
      </c>
      <c r="BC258" s="5">
        <f t="shared" ref="BC258:BC321" si="438">_xlfn.POISSON.DIST(6,K258,FALSE) * _xlfn.POISSON.DIST(5,L258,FALSE)</f>
        <v>1.0963530656211565E-6</v>
      </c>
      <c r="BD258" s="5">
        <f t="shared" ref="BD258:BD321" si="439">_xlfn.POISSON.DIST(0,K258,FALSE) * _xlfn.POISSON.DIST(6,L258,FALSE)</f>
        <v>6.7170219869586547E-4</v>
      </c>
      <c r="BE258" s="5">
        <f t="shared" ref="BE258:BE321" si="440">_xlfn.POISSON.DIST(1,K258,FALSE) * _xlfn.POISSON.DIST(6,L258,FALSE)</f>
        <v>5.3081028279606569E-4</v>
      </c>
      <c r="BF258" s="5">
        <f t="shared" ref="BF258:BF321" si="441">_xlfn.POISSON.DIST(2,K258,FALSE) * _xlfn.POISSON.DIST(6,L258,FALSE)</f>
        <v>2.0973547270582534E-4</v>
      </c>
      <c r="BG258" s="5">
        <f t="shared" ref="BG258:BG321" si="442">_xlfn.POISSON.DIST(3,K258,FALSE) * _xlfn.POISSON.DIST(6,L258,FALSE)</f>
        <v>5.5247571416567466E-5</v>
      </c>
      <c r="BH258" s="5">
        <f t="shared" ref="BH258:BH321" si="443">_xlfn.POISSON.DIST(4,K258,FALSE) * _xlfn.POISSON.DIST(6,L258,FALSE)</f>
        <v>1.0914799394866306E-5</v>
      </c>
      <c r="BI258" s="5">
        <f t="shared" ref="BI258:BI321" si="444">_xlfn.POISSON.DIST(5,K258,FALSE) * _xlfn.POISSON.DIST(6,L258,FALSE)</f>
        <v>1.7250763105137867E-6</v>
      </c>
      <c r="BJ258" s="8">
        <f t="shared" ref="BJ258:BJ321" si="445">SUM(N258,Q258,T258,W258,X258,Y258,AD258,AE258,AF258,AG258,AM258,AN258,AO258,AP258,AQ258,AX258,AY258,AZ258,BA258,BB258,BC258)</f>
        <v>0.23593875318255758</v>
      </c>
      <c r="BK258" s="8">
        <f t="shared" ref="BK258:BK321" si="446">SUM(M258,P258,S258,V258,AC258,AL258,AY258)</f>
        <v>0.29474230910690424</v>
      </c>
      <c r="BL258" s="8">
        <f t="shared" ref="BL258:BL321" si="447">SUM(O258,R258,U258,AA258,AB258,AH258,AI258,AJ258,AK258,AR258,AS258,AT258,AU258,AV258,BD258,BE258,BF258,BG258,BH258,BI258)</f>
        <v>0.42711699399313918</v>
      </c>
      <c r="BM258" s="8">
        <f t="shared" ref="BM258:BM321" si="448">SUM(S258:BI258)</f>
        <v>0.33210778168851723</v>
      </c>
      <c r="BN258" s="8">
        <f t="shared" ref="BN258:BN321" si="449">SUM(M258:R258)</f>
        <v>0.66756274798890158</v>
      </c>
    </row>
    <row r="259" spans="1:66" x14ac:dyDescent="0.25">
      <c r="A259" t="s">
        <v>13</v>
      </c>
      <c r="B259" t="s">
        <v>218</v>
      </c>
      <c r="C259" t="s">
        <v>42</v>
      </c>
      <c r="D259" s="7" t="s">
        <v>508</v>
      </c>
      <c r="E259">
        <f>VLOOKUP(A259,home!$A$2:$E$405,3,FALSE)</f>
        <v>1.2857000000000001</v>
      </c>
      <c r="F259">
        <f>VLOOKUP(B259,home!$B$2:$E$405,3,FALSE)</f>
        <v>0.51849999999999996</v>
      </c>
      <c r="G259">
        <f>VLOOKUP(C259,away!$B$2:$E$405,4,FALSE)</f>
        <v>1.0369999999999999</v>
      </c>
      <c r="H259">
        <f>VLOOKUP(A259,away!$A$2:$E$405,3,FALSE)</f>
        <v>1.4921</v>
      </c>
      <c r="I259">
        <f>VLOOKUP(C259,away!$B$2:$E$405,3,FALSE)</f>
        <v>0.89359999999999995</v>
      </c>
      <c r="J259">
        <f>VLOOKUP(B259,home!$B$2:$E$405,4,FALSE)</f>
        <v>0.67020000000000002</v>
      </c>
      <c r="K259" s="3">
        <f t="shared" si="394"/>
        <v>0.69130096164999999</v>
      </c>
      <c r="L259" s="3">
        <f t="shared" si="395"/>
        <v>0.89360484331199996</v>
      </c>
      <c r="M259" s="5">
        <f t="shared" si="396"/>
        <v>0.20496709909120719</v>
      </c>
      <c r="N259" s="5">
        <f t="shared" si="397"/>
        <v>0.14169395270836235</v>
      </c>
      <c r="O259" s="5">
        <f t="shared" si="398"/>
        <v>0.18315959246751334</v>
      </c>
      <c r="P259" s="5">
        <f t="shared" si="399"/>
        <v>0.12661840240821406</v>
      </c>
      <c r="Q259" s="5">
        <f t="shared" si="400"/>
        <v>4.8976582883640263E-2</v>
      </c>
      <c r="R259" s="5">
        <f t="shared" si="401"/>
        <v>8.1836149464011007E-2</v>
      </c>
      <c r="S259" s="5">
        <f t="shared" si="402"/>
        <v>1.9554625961304088E-2</v>
      </c>
      <c r="T259" s="5">
        <f t="shared" si="403"/>
        <v>4.3765711673692531E-2</v>
      </c>
      <c r="U259" s="5">
        <f t="shared" si="404"/>
        <v>5.6573408822203936E-2</v>
      </c>
      <c r="V259" s="5">
        <f t="shared" si="405"/>
        <v>1.3422075542251571E-3</v>
      </c>
      <c r="W259" s="5">
        <f t="shared" si="406"/>
        <v>1.1285852948597148E-2</v>
      </c>
      <c r="X259" s="5">
        <f t="shared" si="407"/>
        <v>1.0085092855773426E-2</v>
      </c>
      <c r="Y259" s="5">
        <f t="shared" si="408"/>
        <v>4.506043910585191E-3</v>
      </c>
      <c r="Z259" s="5">
        <f t="shared" si="409"/>
        <v>2.4376393173014991E-2</v>
      </c>
      <c r="AA259" s="5">
        <f t="shared" si="410"/>
        <v>1.6851424042063759E-2</v>
      </c>
      <c r="AB259" s="5">
        <f t="shared" si="411"/>
        <v>5.824702822725303E-3</v>
      </c>
      <c r="AC259" s="5">
        <f t="shared" si="412"/>
        <v>5.1821785352914561E-5</v>
      </c>
      <c r="AD259" s="5">
        <f t="shared" si="413"/>
        <v>1.9504802491014238E-3</v>
      </c>
      <c r="AE259" s="5">
        <f t="shared" si="414"/>
        <v>1.7429585973814284E-3</v>
      </c>
      <c r="AF259" s="5">
        <f t="shared" si="415"/>
        <v>7.7875812215616707E-4</v>
      </c>
      <c r="AG259" s="5">
        <f t="shared" si="416"/>
        <v>2.319673432424364E-4</v>
      </c>
      <c r="AH259" s="5">
        <f t="shared" si="417"/>
        <v>5.4457157504709409E-3</v>
      </c>
      <c r="AI259" s="5">
        <f t="shared" si="418"/>
        <v>3.7646285351731128E-3</v>
      </c>
      <c r="AJ259" s="5">
        <f t="shared" si="419"/>
        <v>1.3012456633101019E-3</v>
      </c>
      <c r="AK259" s="5">
        <f t="shared" si="420"/>
        <v>2.9985079279638854E-4</v>
      </c>
      <c r="AL259" s="5">
        <f t="shared" si="421"/>
        <v>1.2805160829070674E-6</v>
      </c>
      <c r="AM259" s="5">
        <f t="shared" si="422"/>
        <v>2.6967377437662923E-4</v>
      </c>
      <c r="AN259" s="5">
        <f t="shared" si="423"/>
        <v>2.4098179089718339E-4</v>
      </c>
      <c r="AO259" s="5">
        <f t="shared" si="424"/>
        <v>1.0767124774786132E-4</v>
      </c>
      <c r="AP259" s="5">
        <f t="shared" si="425"/>
        <v>3.2071849490978386E-5</v>
      </c>
      <c r="AQ259" s="5">
        <f t="shared" si="426"/>
        <v>7.1648900097779458E-6</v>
      </c>
      <c r="AR259" s="5">
        <f t="shared" si="427"/>
        <v>9.7326359398425537E-4</v>
      </c>
      <c r="AS259" s="5">
        <f t="shared" si="428"/>
        <v>6.728180584602509E-4</v>
      </c>
      <c r="AT259" s="5">
        <f t="shared" si="429"/>
        <v>2.3255988541452869E-4</v>
      </c>
      <c r="AU259" s="5">
        <f t="shared" si="430"/>
        <v>5.3589624142759162E-5</v>
      </c>
      <c r="AV259" s="5">
        <f t="shared" si="431"/>
        <v>9.2616396760878643E-6</v>
      </c>
      <c r="AW259" s="5">
        <f t="shared" si="432"/>
        <v>2.1973296282754E-8</v>
      </c>
      <c r="AX259" s="5">
        <f t="shared" si="433"/>
        <v>3.1070956593058142E-5</v>
      </c>
      <c r="AY259" s="5">
        <f t="shared" si="434"/>
        <v>2.776515729789367E-5</v>
      </c>
      <c r="AZ259" s="5">
        <f t="shared" si="435"/>
        <v>1.2405539518358651E-5</v>
      </c>
      <c r="BA259" s="5">
        <f t="shared" si="436"/>
        <v>3.6952167325012359E-6</v>
      </c>
      <c r="BB259" s="5">
        <f t="shared" si="437"/>
        <v>8.255158923126617E-7</v>
      </c>
      <c r="BC259" s="5">
        <f t="shared" si="438"/>
        <v>1.4753699992032443E-7</v>
      </c>
      <c r="BD259" s="5">
        <f t="shared" si="439"/>
        <v>1.4495217690059568E-4</v>
      </c>
      <c r="BE259" s="5">
        <f t="shared" si="440"/>
        <v>1.0020557928464271E-4</v>
      </c>
      <c r="BF259" s="5">
        <f t="shared" si="441"/>
        <v>3.4636106661084416E-5</v>
      </c>
      <c r="BG259" s="5">
        <f t="shared" si="442"/>
        <v>7.9813246142065412E-6</v>
      </c>
      <c r="BH259" s="5">
        <f t="shared" si="443"/>
        <v>1.3793743452604492E-6</v>
      </c>
      <c r="BI259" s="5">
        <f t="shared" si="444"/>
        <v>1.9071256227077758E-7</v>
      </c>
      <c r="BJ259" s="8">
        <f t="shared" si="445"/>
        <v>0.2657508747680889</v>
      </c>
      <c r="BK259" s="8">
        <f t="shared" si="446"/>
        <v>0.35256320247368417</v>
      </c>
      <c r="BL259" s="8">
        <f t="shared" si="447"/>
        <v>0.35728755643631377</v>
      </c>
      <c r="BM259" s="8">
        <f t="shared" si="448"/>
        <v>0.21269850464415202</v>
      </c>
      <c r="BN259" s="8">
        <f t="shared" si="449"/>
        <v>0.78725177902294818</v>
      </c>
    </row>
    <row r="260" spans="1:66" x14ac:dyDescent="0.25">
      <c r="A260" t="s">
        <v>16</v>
      </c>
      <c r="B260" t="s">
        <v>462</v>
      </c>
      <c r="C260" t="s">
        <v>18</v>
      </c>
      <c r="D260" s="7" t="s">
        <v>508</v>
      </c>
      <c r="E260">
        <f>VLOOKUP(A260,home!$A$2:$E$405,3,FALSE)</f>
        <v>1.7778</v>
      </c>
      <c r="F260">
        <f>VLOOKUP(B260,home!$B$2:$E$405,3,FALSE)</f>
        <v>1.2375</v>
      </c>
      <c r="G260">
        <f>VLOOKUP(C260,away!$B$2:$E$405,4,FALSE)</f>
        <v>0.84370000000000001</v>
      </c>
      <c r="H260">
        <f>VLOOKUP(A260,away!$A$2:$E$405,3,FALSE)</f>
        <v>1.2716000000000001</v>
      </c>
      <c r="I260">
        <f>VLOOKUP(C260,away!$B$2:$E$405,3,FALSE)</f>
        <v>0.98299999999999998</v>
      </c>
      <c r="J260">
        <f>VLOOKUP(B260,home!$B$2:$E$405,4,FALSE)</f>
        <v>1.5728</v>
      </c>
      <c r="K260" s="3">
        <f t="shared" si="394"/>
        <v>1.85616320175</v>
      </c>
      <c r="L260" s="3">
        <f t="shared" si="395"/>
        <v>1.9659729478399999</v>
      </c>
      <c r="M260" s="5">
        <f t="shared" si="396"/>
        <v>2.1881009825525717E-2</v>
      </c>
      <c r="N260" s="5">
        <f t="shared" si="397"/>
        <v>4.0614725255271017E-2</v>
      </c>
      <c r="O260" s="5">
        <f t="shared" si="398"/>
        <v>4.3017473388404795E-2</v>
      </c>
      <c r="P260" s="5">
        <f t="shared" si="399"/>
        <v>7.9847451135816858E-2</v>
      </c>
      <c r="Q260" s="5">
        <f t="shared" si="400"/>
        <v>3.7693779234010238E-2</v>
      </c>
      <c r="R260" s="5">
        <f t="shared" si="401"/>
        <v>4.2285594483015471E-2</v>
      </c>
      <c r="S260" s="5">
        <f t="shared" si="402"/>
        <v>7.2844163771740855E-2</v>
      </c>
      <c r="T260" s="5">
        <f t="shared" si="403"/>
        <v>7.4104950275917278E-2</v>
      </c>
      <c r="U260" s="5">
        <f t="shared" si="404"/>
        <v>7.8488964443496109E-2</v>
      </c>
      <c r="V260" s="5">
        <f t="shared" si="405"/>
        <v>2.9535610273080326E-2</v>
      </c>
      <c r="W260" s="5">
        <f t="shared" si="406"/>
        <v>2.3321935316352706E-2</v>
      </c>
      <c r="X260" s="5">
        <f t="shared" si="407"/>
        <v>4.5850293923223734E-2</v>
      </c>
      <c r="Y260" s="5">
        <f t="shared" si="408"/>
        <v>4.5070218751785303E-2</v>
      </c>
      <c r="Z260" s="5">
        <f t="shared" si="409"/>
        <v>2.7710778278980251E-2</v>
      </c>
      <c r="AA260" s="5">
        <f t="shared" si="410"/>
        <v>5.143572693329633E-2</v>
      </c>
      <c r="AB260" s="5">
        <f t="shared" si="411"/>
        <v>4.7736551794423029E-2</v>
      </c>
      <c r="AC260" s="5">
        <f t="shared" si="412"/>
        <v>6.7362727339003413E-3</v>
      </c>
      <c r="AD260" s="5">
        <f t="shared" si="413"/>
        <v>1.0822329531951901E-2</v>
      </c>
      <c r="AE260" s="5">
        <f t="shared" si="414"/>
        <v>2.1276407092427365E-2</v>
      </c>
      <c r="AF260" s="5">
        <f t="shared" si="415"/>
        <v>2.0914420385471658E-2</v>
      </c>
      <c r="AG260" s="5">
        <f t="shared" si="416"/>
        <v>1.3705728232530233E-2</v>
      </c>
      <c r="AH260" s="5">
        <f t="shared" si="417"/>
        <v>1.3619660115016856E-2</v>
      </c>
      <c r="AI260" s="5">
        <f t="shared" si="418"/>
        <v>2.5280311925836456E-2</v>
      </c>
      <c r="AJ260" s="5">
        <f t="shared" si="419"/>
        <v>2.3462192362749663E-2</v>
      </c>
      <c r="AK260" s="5">
        <f t="shared" si="420"/>
        <v>1.4516552698705274E-2</v>
      </c>
      <c r="AL260" s="5">
        <f t="shared" si="421"/>
        <v>9.8327126992132832E-4</v>
      </c>
      <c r="AM260" s="5">
        <f t="shared" si="422"/>
        <v>4.0176019668842862E-3</v>
      </c>
      <c r="AN260" s="5">
        <f t="shared" si="423"/>
        <v>7.8984967820832815E-3</v>
      </c>
      <c r="AO260" s="5">
        <f t="shared" si="424"/>
        <v>7.7641155010885112E-3</v>
      </c>
      <c r="AP260" s="5">
        <f t="shared" si="425"/>
        <v>5.0880136796817394E-3</v>
      </c>
      <c r="AQ260" s="5">
        <f t="shared" si="426"/>
        <v>2.5007243131235377E-3</v>
      </c>
      <c r="AR260" s="5">
        <f t="shared" si="427"/>
        <v>5.3551766689797142E-3</v>
      </c>
      <c r="AS260" s="5">
        <f t="shared" si="428"/>
        <v>9.9400818718302832E-3</v>
      </c>
      <c r="AT260" s="5">
        <f t="shared" si="429"/>
        <v>9.2252070964368212E-3</v>
      </c>
      <c r="AU260" s="5">
        <f t="shared" si="430"/>
        <v>5.7078299803096644E-3</v>
      </c>
      <c r="AV260" s="5">
        <f t="shared" si="431"/>
        <v>2.6486659928240549E-3</v>
      </c>
      <c r="AW260" s="5">
        <f t="shared" si="432"/>
        <v>9.9670019935006431E-5</v>
      </c>
      <c r="AX260" s="5">
        <f t="shared" si="433"/>
        <v>1.242887488368173E-3</v>
      </c>
      <c r="AY260" s="5">
        <f t="shared" si="434"/>
        <v>2.4434831793406307E-3</v>
      </c>
      <c r="AZ260" s="5">
        <f t="shared" si="435"/>
        <v>2.4019109145428778E-3</v>
      </c>
      <c r="BA260" s="5">
        <f t="shared" si="436"/>
        <v>1.5740306270376437E-3</v>
      </c>
      <c r="BB260" s="5">
        <f t="shared" si="437"/>
        <v>7.7362540795690969E-4</v>
      </c>
      <c r="BC260" s="5">
        <f t="shared" si="438"/>
        <v>3.0418532476099376E-4</v>
      </c>
      <c r="BD260" s="5">
        <f t="shared" si="439"/>
        <v>1.7546887436863401E-3</v>
      </c>
      <c r="BE260" s="5">
        <f t="shared" si="440"/>
        <v>3.2569886765555214E-3</v>
      </c>
      <c r="BF260" s="5">
        <f t="shared" si="441"/>
        <v>3.0227512649693973E-3</v>
      </c>
      <c r="BG260" s="5">
        <f t="shared" si="442"/>
        <v>1.8702398886931535E-3</v>
      </c>
      <c r="BH260" s="5">
        <f t="shared" si="443"/>
        <v>8.6786761495931115E-4</v>
      </c>
      <c r="BI260" s="5">
        <f t="shared" si="444"/>
        <v>3.2218078617560236E-4</v>
      </c>
      <c r="BJ260" s="8">
        <f t="shared" si="445"/>
        <v>0.36938386318380995</v>
      </c>
      <c r="BK260" s="8">
        <f t="shared" si="446"/>
        <v>0.21427126218932604</v>
      </c>
      <c r="BL260" s="8">
        <f t="shared" si="447"/>
        <v>0.38381470673036383</v>
      </c>
      <c r="BM260" s="8">
        <f t="shared" si="448"/>
        <v>0.72749676390103046</v>
      </c>
      <c r="BN260" s="8">
        <f t="shared" si="449"/>
        <v>0.26534003332204414</v>
      </c>
    </row>
    <row r="261" spans="1:66" x14ac:dyDescent="0.25">
      <c r="A261" t="s">
        <v>16</v>
      </c>
      <c r="B261" t="s">
        <v>55</v>
      </c>
      <c r="C261" t="s">
        <v>221</v>
      </c>
      <c r="D261" s="7" t="s">
        <v>508</v>
      </c>
      <c r="E261">
        <f>VLOOKUP(A261,home!$A$2:$E$405,3,FALSE)</f>
        <v>1.7778</v>
      </c>
      <c r="F261">
        <f>VLOOKUP(B261,home!$B$2:$E$405,3,FALSE)</f>
        <v>0.4219</v>
      </c>
      <c r="G261">
        <f>VLOOKUP(C261,away!$B$2:$E$405,4,FALSE)</f>
        <v>0.33750000000000002</v>
      </c>
      <c r="H261">
        <f>VLOOKUP(A261,away!$A$2:$E$405,3,FALSE)</f>
        <v>1.2716000000000001</v>
      </c>
      <c r="I261">
        <f>VLOOKUP(C261,away!$B$2:$E$405,3,FALSE)</f>
        <v>0.94369999999999998</v>
      </c>
      <c r="J261">
        <f>VLOOKUP(B261,home!$B$2:$E$405,4,FALSE)</f>
        <v>0.98299999999999998</v>
      </c>
      <c r="K261" s="3">
        <f t="shared" si="394"/>
        <v>0.25314316425</v>
      </c>
      <c r="L261" s="3">
        <f t="shared" si="395"/>
        <v>1.1796087683600001</v>
      </c>
      <c r="M261" s="5">
        <f t="shared" si="396"/>
        <v>0.2386512655452688</v>
      </c>
      <c r="N261" s="5">
        <f t="shared" si="397"/>
        <v>6.0412936512396341E-2</v>
      </c>
      <c r="O261" s="5">
        <f t="shared" si="398"/>
        <v>0.28151512541740981</v>
      </c>
      <c r="P261" s="5">
        <f t="shared" si="399"/>
        <v>7.1263629632398726E-2</v>
      </c>
      <c r="Q261" s="5">
        <f t="shared" si="400"/>
        <v>7.6465609551911824E-3</v>
      </c>
      <c r="R261" s="5">
        <f t="shared" si="401"/>
        <v>0.16603885518417094</v>
      </c>
      <c r="S261" s="5">
        <f t="shared" si="402"/>
        <v>5.3200062618360359E-3</v>
      </c>
      <c r="T261" s="5">
        <f t="shared" si="403"/>
        <v>9.019950350542736E-3</v>
      </c>
      <c r="U261" s="5">
        <f t="shared" si="404"/>
        <v>4.2031601189768543E-2</v>
      </c>
      <c r="V261" s="5">
        <f t="shared" si="405"/>
        <v>1.7651183529206565E-4</v>
      </c>
      <c r="W261" s="5">
        <f t="shared" si="406"/>
        <v>6.4522487860919984E-4</v>
      </c>
      <c r="X261" s="5">
        <f t="shared" si="407"/>
        <v>7.6111292437142867E-4</v>
      </c>
      <c r="Y261" s="5">
        <f t="shared" si="408"/>
        <v>4.4890773965032961E-4</v>
      </c>
      <c r="Z261" s="5">
        <f t="shared" si="409"/>
        <v>6.5286963154568112E-2</v>
      </c>
      <c r="AA261" s="5">
        <f t="shared" si="410"/>
        <v>1.6526948437220534E-2</v>
      </c>
      <c r="AB261" s="5">
        <f t="shared" si="411"/>
        <v>2.0918420113972985E-3</v>
      </c>
      <c r="AC261" s="5">
        <f t="shared" si="412"/>
        <v>3.2942613009113407E-6</v>
      </c>
      <c r="AD261" s="5">
        <f t="shared" si="413"/>
        <v>4.0833566855988717E-5</v>
      </c>
      <c r="AE261" s="5">
        <f t="shared" si="414"/>
        <v>4.8167633506738565E-5</v>
      </c>
      <c r="AF261" s="5">
        <f t="shared" si="415"/>
        <v>2.8409481417849885E-5</v>
      </c>
      <c r="AG261" s="5">
        <f t="shared" si="416"/>
        <v>1.1170691128352073E-5</v>
      </c>
      <c r="AH261" s="5">
        <f t="shared" si="417"/>
        <v>1.9253268549181191E-2</v>
      </c>
      <c r="AI261" s="5">
        <f t="shared" si="418"/>
        <v>4.8738333226947331E-3</v>
      </c>
      <c r="AJ261" s="5">
        <f t="shared" si="419"/>
        <v>6.1688879466701785E-4</v>
      </c>
      <c r="AK261" s="5">
        <f t="shared" si="420"/>
        <v>5.2053727157459169E-5</v>
      </c>
      <c r="AL261" s="5">
        <f t="shared" si="421"/>
        <v>3.934796100479238E-8</v>
      </c>
      <c r="AM261" s="5">
        <f t="shared" si="422"/>
        <v>2.0673476643077811E-6</v>
      </c>
      <c r="AN261" s="5">
        <f t="shared" si="423"/>
        <v>2.4386614320660244E-6</v>
      </c>
      <c r="AO261" s="5">
        <f t="shared" si="424"/>
        <v>1.438333204163219E-6</v>
      </c>
      <c r="AP261" s="5">
        <f t="shared" si="425"/>
        <v>5.6555681981808919E-7</v>
      </c>
      <c r="AQ261" s="5">
        <f t="shared" si="426"/>
        <v>1.6678394591580361E-7</v>
      </c>
      <c r="AR261" s="5">
        <f t="shared" si="427"/>
        <v>4.5422648800407884E-3</v>
      </c>
      <c r="AS261" s="5">
        <f t="shared" si="428"/>
        <v>1.1498433045951718E-3</v>
      </c>
      <c r="AT261" s="5">
        <f t="shared" si="429"/>
        <v>1.4553748625844914E-4</v>
      </c>
      <c r="AU261" s="5">
        <f t="shared" si="430"/>
        <v>1.2280606596151577E-5</v>
      </c>
      <c r="AV261" s="5">
        <f t="shared" si="431"/>
        <v>7.7718790316480742E-7</v>
      </c>
      <c r="AW261" s="5">
        <f t="shared" si="432"/>
        <v>3.2638029309196511E-10</v>
      </c>
      <c r="AX261" s="5">
        <f t="shared" si="433"/>
        <v>8.7222488224619819E-8</v>
      </c>
      <c r="AY261" s="5">
        <f t="shared" si="434"/>
        <v>1.0288841190793838E-7</v>
      </c>
      <c r="AZ261" s="5">
        <f t="shared" si="435"/>
        <v>6.0684036424619801E-8</v>
      </c>
      <c r="BA261" s="5">
        <f t="shared" si="436"/>
        <v>2.3861140488653055E-8</v>
      </c>
      <c r="BB261" s="5">
        <f t="shared" si="437"/>
        <v>7.0367026358712381E-9</v>
      </c>
      <c r="BC261" s="5">
        <f t="shared" si="438"/>
        <v>1.6601112259231269E-9</v>
      </c>
      <c r="BD261" s="5">
        <f t="shared" si="439"/>
        <v>8.9301591345163349E-4</v>
      </c>
      <c r="BE261" s="5">
        <f t="shared" si="440"/>
        <v>2.2606087405675063E-4</v>
      </c>
      <c r="BF261" s="5">
        <f t="shared" si="441"/>
        <v>2.8612882485923289E-5</v>
      </c>
      <c r="BG261" s="5">
        <f t="shared" si="442"/>
        <v>2.4143852036000105E-6</v>
      </c>
      <c r="BH261" s="5">
        <f t="shared" si="443"/>
        <v>1.5279627753942167E-7</v>
      </c>
      <c r="BI261" s="5">
        <f t="shared" si="444"/>
        <v>7.73586663639008E-9</v>
      </c>
      <c r="BJ261" s="8">
        <f t="shared" si="445"/>
        <v>7.9070234769627309E-2</v>
      </c>
      <c r="BK261" s="8">
        <f t="shared" si="446"/>
        <v>0.31541484977246942</v>
      </c>
      <c r="BL261" s="8">
        <f t="shared" si="447"/>
        <v>0.54000138468640346</v>
      </c>
      <c r="BM261" s="8">
        <f t="shared" si="448"/>
        <v>0.1742449565742008</v>
      </c>
      <c r="BN261" s="8">
        <f t="shared" si="449"/>
        <v>0.82552837324683592</v>
      </c>
    </row>
    <row r="262" spans="1:66" x14ac:dyDescent="0.25">
      <c r="A262" t="s">
        <v>70</v>
      </c>
      <c r="B262" t="s">
        <v>85</v>
      </c>
      <c r="C262" t="s">
        <v>65</v>
      </c>
      <c r="D262" s="7" t="s">
        <v>508</v>
      </c>
      <c r="E262">
        <f>VLOOKUP(A262,home!$A$2:$E$405,3,FALSE)</f>
        <v>1.359</v>
      </c>
      <c r="F262">
        <f>VLOOKUP(B262,home!$B$2:$E$405,3,FALSE)</f>
        <v>1.1773</v>
      </c>
      <c r="G262">
        <f>VLOOKUP(C262,away!$B$2:$E$405,4,FALSE)</f>
        <v>0.5887</v>
      </c>
      <c r="H262">
        <f>VLOOKUP(A262,away!$A$2:$E$405,3,FALSE)</f>
        <v>1.0342</v>
      </c>
      <c r="I262">
        <f>VLOOKUP(C262,away!$B$2:$E$405,3,FALSE)</f>
        <v>1.5470999999999999</v>
      </c>
      <c r="J262">
        <f>VLOOKUP(B262,home!$B$2:$E$405,4,FALSE)</f>
        <v>1.1603000000000001</v>
      </c>
      <c r="K262" s="3">
        <f t="shared" si="394"/>
        <v>0.94189097709000003</v>
      </c>
      <c r="L262" s="3">
        <f t="shared" si="395"/>
        <v>1.856492554446</v>
      </c>
      <c r="M262" s="5">
        <f t="shared" si="396"/>
        <v>6.090843966401454E-2</v>
      </c>
      <c r="N262" s="5">
        <f t="shared" si="397"/>
        <v>5.7369109748165968E-2</v>
      </c>
      <c r="O262" s="5">
        <f t="shared" si="398"/>
        <v>0.11307606473916641</v>
      </c>
      <c r="P262" s="5">
        <f t="shared" si="399"/>
        <v>0.10650532510266554</v>
      </c>
      <c r="Q262" s="5">
        <f t="shared" si="400"/>
        <v>2.7017723417741741E-2</v>
      </c>
      <c r="R262" s="5">
        <f t="shared" si="401"/>
        <v>0.10496243613715819</v>
      </c>
      <c r="S262" s="5">
        <f t="shared" si="402"/>
        <v>4.6559164615762996E-2</v>
      </c>
      <c r="T262" s="5">
        <f t="shared" si="403"/>
        <v>5.0158202363118874E-2</v>
      </c>
      <c r="U262" s="5">
        <f t="shared" si="404"/>
        <v>9.8863171530974653E-2</v>
      </c>
      <c r="V262" s="5">
        <f t="shared" si="405"/>
        <v>9.0459986447860193E-3</v>
      </c>
      <c r="W262" s="5">
        <f t="shared" si="406"/>
        <v>8.4825833028947147E-3</v>
      </c>
      <c r="X262" s="5">
        <f t="shared" si="407"/>
        <v>1.5747852744291996E-2</v>
      </c>
      <c r="Y262" s="5">
        <f t="shared" si="408"/>
        <v>1.4617885684145055E-2</v>
      </c>
      <c r="Z262" s="5">
        <f t="shared" si="409"/>
        <v>6.4953993728382634E-2</v>
      </c>
      <c r="AA262" s="5">
        <f t="shared" si="410"/>
        <v>6.1179580618724042E-2</v>
      </c>
      <c r="AB262" s="5">
        <f t="shared" si="411"/>
        <v>2.8812247483463206E-2</v>
      </c>
      <c r="AC262" s="5">
        <f t="shared" si="412"/>
        <v>9.886222581137877E-4</v>
      </c>
      <c r="AD262" s="5">
        <f t="shared" si="413"/>
        <v>1.9974171688527057E-3</v>
      </c>
      <c r="AE262" s="5">
        <f t="shared" si="414"/>
        <v>3.7081901020976564E-3</v>
      </c>
      <c r="AF262" s="5">
        <f t="shared" si="415"/>
        <v>3.4421136575073273E-3</v>
      </c>
      <c r="AG262" s="5">
        <f t="shared" si="416"/>
        <v>2.1300861255730799E-3</v>
      </c>
      <c r="AH262" s="5">
        <f t="shared" si="417"/>
        <v>3.0146651434568638E-2</v>
      </c>
      <c r="AI262" s="5">
        <f t="shared" si="418"/>
        <v>2.8394858975697504E-2</v>
      </c>
      <c r="AJ262" s="5">
        <f t="shared" si="419"/>
        <v>1.3372430732476239E-2</v>
      </c>
      <c r="AK262" s="5">
        <f t="shared" si="420"/>
        <v>4.1984572828934631E-3</v>
      </c>
      <c r="AL262" s="5">
        <f t="shared" si="421"/>
        <v>6.9148732481058171E-5</v>
      </c>
      <c r="AM262" s="5">
        <f t="shared" si="422"/>
        <v>3.7626984176540341E-4</v>
      </c>
      <c r="AN262" s="5">
        <f t="shared" si="423"/>
        <v>6.9854215970004596E-4</v>
      </c>
      <c r="AO262" s="5">
        <f t="shared" si="424"/>
        <v>6.4841915922488221E-4</v>
      </c>
      <c r="AP262" s="5">
        <f t="shared" si="425"/>
        <v>4.0126178042037625E-4</v>
      </c>
      <c r="AQ262" s="5">
        <f t="shared" si="426"/>
        <v>1.862348769335436E-4</v>
      </c>
      <c r="AR262" s="5">
        <f t="shared" si="427"/>
        <v>1.1193406785951102E-2</v>
      </c>
      <c r="AS262" s="5">
        <f t="shared" si="428"/>
        <v>1.0542968854585319E-2</v>
      </c>
      <c r="AT262" s="5">
        <f t="shared" si="429"/>
        <v>4.9651636179374025E-3</v>
      </c>
      <c r="AU262" s="5">
        <f t="shared" si="430"/>
        <v>1.5588809371702599E-3</v>
      </c>
      <c r="AV262" s="5">
        <f t="shared" si="431"/>
        <v>3.6707397226956774E-4</v>
      </c>
      <c r="AW262" s="5">
        <f t="shared" si="432"/>
        <v>3.3587336965478317E-6</v>
      </c>
      <c r="AX262" s="5">
        <f t="shared" si="433"/>
        <v>5.9067528151652555E-5</v>
      </c>
      <c r="AY262" s="5">
        <f t="shared" si="434"/>
        <v>1.0965842622307246E-4</v>
      </c>
      <c r="AZ262" s="5">
        <f t="shared" si="435"/>
        <v>1.0179002590770004E-4</v>
      </c>
      <c r="BA262" s="5">
        <f t="shared" si="436"/>
        <v>6.2990808404836838E-5</v>
      </c>
      <c r="BB262" s="5">
        <f t="shared" si="437"/>
        <v>2.923549170052853E-5</v>
      </c>
      <c r="BC262" s="5">
        <f t="shared" si="438"/>
        <v>1.0855094533519811E-5</v>
      </c>
      <c r="BD262" s="5">
        <f t="shared" si="439"/>
        <v>3.4634127261672564E-3</v>
      </c>
      <c r="BE262" s="5">
        <f t="shared" si="440"/>
        <v>3.2621571967156177E-3</v>
      </c>
      <c r="BF262" s="5">
        <f t="shared" si="441"/>
        <v>1.5362982147178242E-3</v>
      </c>
      <c r="BG262" s="5">
        <f t="shared" si="442"/>
        <v>4.8234180885406474E-4</v>
      </c>
      <c r="BH262" s="5">
        <f t="shared" si="443"/>
        <v>1.1357834940822826E-4</v>
      </c>
      <c r="BI262" s="5">
        <f t="shared" si="444"/>
        <v>2.1395684500077114E-5</v>
      </c>
      <c r="BJ262" s="8">
        <f t="shared" si="445"/>
        <v>0.1873554895073547</v>
      </c>
      <c r="BK262" s="8">
        <f t="shared" si="446"/>
        <v>0.224186357444047</v>
      </c>
      <c r="BL262" s="8">
        <f t="shared" si="447"/>
        <v>0.52051257708339915</v>
      </c>
      <c r="BM262" s="8">
        <f t="shared" si="448"/>
        <v>0.52706301926174459</v>
      </c>
      <c r="BN262" s="8">
        <f t="shared" si="449"/>
        <v>0.46983909880891239</v>
      </c>
    </row>
    <row r="263" spans="1:66" x14ac:dyDescent="0.25">
      <c r="A263" t="s">
        <v>19</v>
      </c>
      <c r="B263" t="s">
        <v>235</v>
      </c>
      <c r="C263" t="s">
        <v>241</v>
      </c>
      <c r="D263" s="7" t="s">
        <v>508</v>
      </c>
      <c r="E263">
        <f>VLOOKUP(A263,home!$A$2:$E$405,3,FALSE)</f>
        <v>1.4750000000000001</v>
      </c>
      <c r="F263">
        <f>VLOOKUP(B263,home!$B$2:$E$405,3,FALSE)</f>
        <v>0.67800000000000005</v>
      </c>
      <c r="G263">
        <f>VLOOKUP(C263,away!$B$2:$E$405,4,FALSE)</f>
        <v>0.84750000000000003</v>
      </c>
      <c r="H263">
        <f>VLOOKUP(A263,away!$A$2:$E$405,3,FALSE)</f>
        <v>1.5625</v>
      </c>
      <c r="I263">
        <f>VLOOKUP(C263,away!$B$2:$E$405,3,FALSE)</f>
        <v>1.28</v>
      </c>
      <c r="J263">
        <f>VLOOKUP(B263,home!$B$2:$E$405,4,FALSE)</f>
        <v>0.8</v>
      </c>
      <c r="K263" s="3">
        <f t="shared" si="394"/>
        <v>0.84754237500000007</v>
      </c>
      <c r="L263" s="3">
        <f t="shared" si="395"/>
        <v>1.6</v>
      </c>
      <c r="M263" s="5">
        <f t="shared" si="396"/>
        <v>8.6505924591717687E-2</v>
      </c>
      <c r="N263" s="5">
        <f t="shared" si="397"/>
        <v>7.3317436780035328E-2</v>
      </c>
      <c r="O263" s="5">
        <f t="shared" si="398"/>
        <v>0.13840947934674833</v>
      </c>
      <c r="P263" s="5">
        <f t="shared" si="399"/>
        <v>0.11730789884805654</v>
      </c>
      <c r="Q263" s="5">
        <f t="shared" si="400"/>
        <v>3.1069817248731747E-2</v>
      </c>
      <c r="R263" s="5">
        <f t="shared" si="401"/>
        <v>0.11072758347739868</v>
      </c>
      <c r="S263" s="5">
        <f t="shared" si="402"/>
        <v>3.9769366078376653E-2</v>
      </c>
      <c r="T263" s="5">
        <f t="shared" si="403"/>
        <v>4.9711707597970799E-2</v>
      </c>
      <c r="U263" s="5">
        <f t="shared" si="404"/>
        <v>9.3846319078445262E-2</v>
      </c>
      <c r="V263" s="5">
        <f t="shared" si="405"/>
        <v>5.9922174183665395E-3</v>
      </c>
      <c r="W263" s="5">
        <f t="shared" si="406"/>
        <v>8.7776622339353575E-3</v>
      </c>
      <c r="X263" s="5">
        <f t="shared" si="407"/>
        <v>1.4044259574296574E-2</v>
      </c>
      <c r="Y263" s="5">
        <f t="shared" si="408"/>
        <v>1.1235407659437263E-2</v>
      </c>
      <c r="Z263" s="5">
        <f t="shared" si="409"/>
        <v>5.905471118794596E-2</v>
      </c>
      <c r="AA263" s="5">
        <f t="shared" si="410"/>
        <v>5.0051370175170799E-2</v>
      </c>
      <c r="AB263" s="5">
        <f t="shared" si="411"/>
        <v>2.1210328575134212E-2</v>
      </c>
      <c r="AC263" s="5">
        <f t="shared" si="412"/>
        <v>5.0786581822787437E-4</v>
      </c>
      <c r="AD263" s="5">
        <f t="shared" si="413"/>
        <v>1.8598601741743443E-3</v>
      </c>
      <c r="AE263" s="5">
        <f t="shared" si="414"/>
        <v>2.9757762786789513E-3</v>
      </c>
      <c r="AF263" s="5">
        <f t="shared" si="415"/>
        <v>2.380621022943162E-3</v>
      </c>
      <c r="AG263" s="5">
        <f t="shared" si="416"/>
        <v>1.2696645455696862E-3</v>
      </c>
      <c r="AH263" s="5">
        <f t="shared" si="417"/>
        <v>2.3621884475178379E-2</v>
      </c>
      <c r="AI263" s="5">
        <f t="shared" si="418"/>
        <v>2.0020548070068315E-2</v>
      </c>
      <c r="AJ263" s="5">
        <f t="shared" si="419"/>
        <v>8.4841314300536826E-3</v>
      </c>
      <c r="AK263" s="5">
        <f t="shared" si="420"/>
        <v>2.3968869673466151E-3</v>
      </c>
      <c r="AL263" s="5">
        <f t="shared" si="421"/>
        <v>2.7548019312778943E-5</v>
      </c>
      <c r="AM263" s="5">
        <f t="shared" si="422"/>
        <v>3.1526206183752758E-4</v>
      </c>
      <c r="AN263" s="5">
        <f t="shared" si="423"/>
        <v>5.0441929894004425E-4</v>
      </c>
      <c r="AO263" s="5">
        <f t="shared" si="424"/>
        <v>4.0353543915203554E-4</v>
      </c>
      <c r="AP263" s="5">
        <f t="shared" si="425"/>
        <v>2.1521890088108559E-4</v>
      </c>
      <c r="AQ263" s="5">
        <f t="shared" si="426"/>
        <v>8.6087560352434217E-5</v>
      </c>
      <c r="AR263" s="5">
        <f t="shared" si="427"/>
        <v>7.5590030320570791E-3</v>
      </c>
      <c r="AS263" s="5">
        <f t="shared" si="428"/>
        <v>6.4065753824218592E-3</v>
      </c>
      <c r="AT263" s="5">
        <f t="shared" si="429"/>
        <v>2.7149220576171778E-3</v>
      </c>
      <c r="AU263" s="5">
        <f t="shared" si="430"/>
        <v>7.6700382955091672E-4</v>
      </c>
      <c r="AV263" s="5">
        <f t="shared" si="431"/>
        <v>1.6251706183291974E-4</v>
      </c>
      <c r="AW263" s="5">
        <f t="shared" si="432"/>
        <v>1.03769394288438E-6</v>
      </c>
      <c r="AX263" s="5">
        <f t="shared" si="433"/>
        <v>4.4532992772862494E-5</v>
      </c>
      <c r="AY263" s="5">
        <f t="shared" si="434"/>
        <v>7.1252788436580009E-5</v>
      </c>
      <c r="AZ263" s="5">
        <f t="shared" si="435"/>
        <v>5.7002230749264024E-5</v>
      </c>
      <c r="BA263" s="5">
        <f t="shared" si="436"/>
        <v>3.0401189732940807E-5</v>
      </c>
      <c r="BB263" s="5">
        <f t="shared" si="437"/>
        <v>1.216047589317632E-5</v>
      </c>
      <c r="BC263" s="5">
        <f t="shared" si="438"/>
        <v>3.8913522858164213E-6</v>
      </c>
      <c r="BD263" s="5">
        <f t="shared" si="439"/>
        <v>2.0157341418818894E-3</v>
      </c>
      <c r="BE263" s="5">
        <f t="shared" si="440"/>
        <v>1.708420101979164E-3</v>
      </c>
      <c r="BF263" s="5">
        <f t="shared" si="441"/>
        <v>7.2397921536458134E-4</v>
      </c>
      <c r="BG263" s="5">
        <f t="shared" si="442"/>
        <v>2.0453435454691128E-4</v>
      </c>
      <c r="BH263" s="5">
        <f t="shared" si="443"/>
        <v>4.3337883155445302E-5</v>
      </c>
      <c r="BI263" s="5">
        <f t="shared" si="444"/>
        <v>7.3461384834077242E-6</v>
      </c>
      <c r="BJ263" s="8">
        <f t="shared" si="445"/>
        <v>0.19838597740680694</v>
      </c>
      <c r="BK263" s="8">
        <f t="shared" si="446"/>
        <v>0.25018207356249461</v>
      </c>
      <c r="BL263" s="8">
        <f t="shared" si="447"/>
        <v>0.4910819047944357</v>
      </c>
      <c r="BM263" s="8">
        <f t="shared" si="448"/>
        <v>0.44129631156450133</v>
      </c>
      <c r="BN263" s="8">
        <f t="shared" si="449"/>
        <v>0.55733814029268824</v>
      </c>
    </row>
    <row r="264" spans="1:66" x14ac:dyDescent="0.25">
      <c r="A264" t="s">
        <v>25</v>
      </c>
      <c r="B264" t="s">
        <v>249</v>
      </c>
      <c r="C264" t="s">
        <v>498</v>
      </c>
      <c r="D264" s="7" t="s">
        <v>508</v>
      </c>
      <c r="E264">
        <f>VLOOKUP(A264,home!$A$2:$E$405,3,FALSE)</f>
        <v>1.35</v>
      </c>
      <c r="F264">
        <f>VLOOKUP(B264,home!$B$2:$E$405,3,FALSE)</f>
        <v>1.2345999999999999</v>
      </c>
      <c r="G264">
        <f>VLOOKUP(C264,away!$B$2:$E$405,4,FALSE)</f>
        <v>0.55559999999999998</v>
      </c>
      <c r="H264">
        <f>VLOOKUP(A264,away!$A$2:$E$405,3,FALSE)</f>
        <v>1.0667</v>
      </c>
      <c r="I264">
        <f>VLOOKUP(C264,away!$B$2:$E$405,3,FALSE)</f>
        <v>1.6406000000000001</v>
      </c>
      <c r="J264">
        <f>VLOOKUP(B264,home!$B$2:$E$405,4,FALSE)</f>
        <v>1.5625</v>
      </c>
      <c r="K264" s="3">
        <f t="shared" si="394"/>
        <v>0.92602407599999992</v>
      </c>
      <c r="L264" s="3">
        <f t="shared" si="395"/>
        <v>2.73441878125</v>
      </c>
      <c r="M264" s="5">
        <f t="shared" si="396"/>
        <v>2.5721119419528832E-2</v>
      </c>
      <c r="N264" s="5">
        <f t="shared" si="397"/>
        <v>2.3818375844154843E-2</v>
      </c>
      <c r="O264" s="5">
        <f t="shared" si="398"/>
        <v>7.0332312015533749E-2</v>
      </c>
      <c r="P264" s="5">
        <f t="shared" si="399"/>
        <v>6.5129414247128328E-2</v>
      </c>
      <c r="Q264" s="5">
        <f t="shared" si="400"/>
        <v>1.1028194741452099E-2</v>
      </c>
      <c r="R264" s="5">
        <f t="shared" si="401"/>
        <v>9.6158997452005263E-2</v>
      </c>
      <c r="S264" s="5">
        <f t="shared" si="402"/>
        <v>4.1229160082292257E-2</v>
      </c>
      <c r="T264" s="5">
        <f t="shared" si="403"/>
        <v>3.015570282430911E-2</v>
      </c>
      <c r="U264" s="5">
        <f t="shared" si="404"/>
        <v>8.9045546764579528E-2</v>
      </c>
      <c r="V264" s="5">
        <f t="shared" si="405"/>
        <v>1.1599767500450801E-2</v>
      </c>
      <c r="W264" s="5">
        <f t="shared" si="406"/>
        <v>3.4041246151337475E-3</v>
      </c>
      <c r="X264" s="5">
        <f t="shared" si="407"/>
        <v>9.3083022813371472E-3</v>
      </c>
      <c r="Y264" s="5">
        <f t="shared" si="408"/>
        <v>1.2726398289820261E-2</v>
      </c>
      <c r="Z264" s="5">
        <f t="shared" si="409"/>
        <v>8.7646322872978036E-2</v>
      </c>
      <c r="AA264" s="5">
        <f t="shared" si="410"/>
        <v>8.1162605153247136E-2</v>
      </c>
      <c r="AB264" s="5">
        <f t="shared" si="411"/>
        <v>3.7579263221394245E-2</v>
      </c>
      <c r="AC264" s="5">
        <f t="shared" si="412"/>
        <v>1.8357629832919306E-3</v>
      </c>
      <c r="AD264" s="5">
        <f t="shared" si="413"/>
        <v>7.8807533782952071E-4</v>
      </c>
      <c r="AE264" s="5">
        <f t="shared" si="414"/>
        <v>2.1549280048009799E-3</v>
      </c>
      <c r="AF264" s="5">
        <f t="shared" si="415"/>
        <v>2.9462378042846957E-3</v>
      </c>
      <c r="AG264" s="5">
        <f t="shared" si="416"/>
        <v>2.6854159953549443E-3</v>
      </c>
      <c r="AH264" s="5">
        <f t="shared" si="417"/>
        <v>5.9915437842843151E-2</v>
      </c>
      <c r="AI264" s="5">
        <f t="shared" si="418"/>
        <v>5.5483137966554255E-2</v>
      </c>
      <c r="AJ264" s="5">
        <f t="shared" si="419"/>
        <v>2.5689360784529453E-2</v>
      </c>
      <c r="AK264" s="5">
        <f t="shared" si="420"/>
        <v>7.9296555278415091E-3</v>
      </c>
      <c r="AL264" s="5">
        <f t="shared" si="421"/>
        <v>1.8593618084535829E-4</v>
      </c>
      <c r="AM264" s="5">
        <f t="shared" si="422"/>
        <v>1.4595534730639401E-4</v>
      </c>
      <c r="AN264" s="5">
        <f t="shared" si="423"/>
        <v>3.9910304289847041E-4</v>
      </c>
      <c r="AO264" s="5">
        <f t="shared" si="424"/>
        <v>5.4565742807780103E-4</v>
      </c>
      <c r="AP264" s="5">
        <f t="shared" si="425"/>
        <v>4.9735197315483671E-4</v>
      </c>
      <c r="AQ264" s="5">
        <f t="shared" si="426"/>
        <v>3.3999214407158285E-4</v>
      </c>
      <c r="AR264" s="5">
        <f t="shared" si="427"/>
        <v>3.2766779704857439E-2</v>
      </c>
      <c r="AS264" s="5">
        <f t="shared" si="428"/>
        <v>3.0342826899686159E-2</v>
      </c>
      <c r="AT264" s="5">
        <f t="shared" si="429"/>
        <v>1.4049094121504907E-2</v>
      </c>
      <c r="AU264" s="5">
        <f t="shared" si="430"/>
        <v>4.3365998008345384E-3</v>
      </c>
      <c r="AV264" s="5">
        <f t="shared" si="431"/>
        <v>1.0039489558873965E-3</v>
      </c>
      <c r="AW264" s="5">
        <f t="shared" si="432"/>
        <v>1.3078222206218763E-5</v>
      </c>
      <c r="AX264" s="5">
        <f t="shared" si="433"/>
        <v>2.2526360937777083E-5</v>
      </c>
      <c r="AY264" s="5">
        <f t="shared" si="434"/>
        <v>6.159650442147403E-5</v>
      </c>
      <c r="AZ264" s="5">
        <f t="shared" si="435"/>
        <v>8.4215319274713634E-5</v>
      </c>
      <c r="BA264" s="5">
        <f t="shared" si="436"/>
        <v>7.6759983564580694E-5</v>
      </c>
      <c r="BB264" s="5">
        <f t="shared" si="437"/>
        <v>5.2473485176857698E-5</v>
      </c>
      <c r="BC264" s="5">
        <f t="shared" si="438"/>
        <v>2.8696896677048616E-5</v>
      </c>
      <c r="BD264" s="5">
        <f t="shared" si="439"/>
        <v>1.493301630434061E-2</v>
      </c>
      <c r="BE264" s="5">
        <f t="shared" si="440"/>
        <v>1.3828332625119946E-2</v>
      </c>
      <c r="BF264" s="5">
        <f t="shared" si="441"/>
        <v>6.4026844708986739E-3</v>
      </c>
      <c r="BG264" s="5">
        <f t="shared" si="442"/>
        <v>1.9763466570278318E-3</v>
      </c>
      <c r="BH264" s="5">
        <f t="shared" si="443"/>
        <v>4.5753614673247147E-4</v>
      </c>
      <c r="BI264" s="5">
        <f t="shared" si="444"/>
        <v>8.4737897502907509E-5</v>
      </c>
      <c r="BJ264" s="8">
        <f t="shared" si="445"/>
        <v>0.10127008422403892</v>
      </c>
      <c r="BK264" s="8">
        <f t="shared" si="446"/>
        <v>0.14576275691795898</v>
      </c>
      <c r="BL264" s="8">
        <f t="shared" si="447"/>
        <v>0.64347822031292123</v>
      </c>
      <c r="BM264" s="8">
        <f t="shared" si="448"/>
        <v>0.68592045232587895</v>
      </c>
      <c r="BN264" s="8">
        <f t="shared" si="449"/>
        <v>0.29218841371980309</v>
      </c>
    </row>
    <row r="265" spans="1:66" x14ac:dyDescent="0.25">
      <c r="A265" t="s">
        <v>173</v>
      </c>
      <c r="B265" t="s">
        <v>486</v>
      </c>
      <c r="C265" t="s">
        <v>174</v>
      </c>
      <c r="D265" s="7" t="s">
        <v>508</v>
      </c>
      <c r="E265">
        <f>VLOOKUP(A265,home!$A$2:$E$405,3,FALSE)</f>
        <v>1.8412999999999999</v>
      </c>
      <c r="F265">
        <f>VLOOKUP(B265,home!$B$2:$E$405,3,FALSE)</f>
        <v>1.0862000000000001</v>
      </c>
      <c r="G265">
        <f>VLOOKUP(C265,away!$B$2:$E$405,4,FALSE)</f>
        <v>0.72409999999999997</v>
      </c>
      <c r="H265">
        <f>VLOOKUP(A265,away!$A$2:$E$405,3,FALSE)</f>
        <v>1.4127000000000001</v>
      </c>
      <c r="I265">
        <f>VLOOKUP(C265,away!$B$2:$E$405,3,FALSE)</f>
        <v>0.47189999999999999</v>
      </c>
      <c r="J265">
        <f>VLOOKUP(B265,home!$B$2:$E$405,4,FALSE)</f>
        <v>1.8875999999999999</v>
      </c>
      <c r="K265" s="3">
        <f t="shared" si="394"/>
        <v>1.4482145254460002</v>
      </c>
      <c r="L265" s="3">
        <f t="shared" si="395"/>
        <v>1.2583744481879999</v>
      </c>
      <c r="M265" s="5">
        <f t="shared" si="396"/>
        <v>6.6764153038750371E-2</v>
      </c>
      <c r="N265" s="5">
        <f t="shared" si="397"/>
        <v>9.6688816209818007E-2</v>
      </c>
      <c r="O265" s="5">
        <f t="shared" si="398"/>
        <v>8.401430423887668E-2</v>
      </c>
      <c r="P265" s="5">
        <f t="shared" si="399"/>
        <v>0.12167073574398067</v>
      </c>
      <c r="Q265" s="5">
        <f t="shared" si="400"/>
        <v>7.0013074041618578E-2</v>
      </c>
      <c r="R265" s="5">
        <f t="shared" si="401"/>
        <v>5.2860726868247603E-2</v>
      </c>
      <c r="S265" s="5">
        <f t="shared" si="402"/>
        <v>5.543307022815587E-2</v>
      </c>
      <c r="T265" s="5">
        <f t="shared" si="403"/>
        <v>8.8102663413067342E-2</v>
      </c>
      <c r="U265" s="5">
        <f t="shared" si="404"/>
        <v>7.655367247622985E-2</v>
      </c>
      <c r="V265" s="5">
        <f t="shared" si="405"/>
        <v>1.12245571117464E-2</v>
      </c>
      <c r="W265" s="5">
        <f t="shared" si="406"/>
        <v>3.379798359939943E-2</v>
      </c>
      <c r="X265" s="5">
        <f t="shared" si="407"/>
        <v>4.2530518961761327E-2</v>
      </c>
      <c r="Y265" s="5">
        <f t="shared" si="408"/>
        <v>2.6759659164827847E-2</v>
      </c>
      <c r="Z265" s="5">
        <f t="shared" si="409"/>
        <v>2.2172862667882556E-2</v>
      </c>
      <c r="AA265" s="5">
        <f t="shared" si="410"/>
        <v>3.2111061786346873E-2</v>
      </c>
      <c r="AB265" s="5">
        <f t="shared" si="411"/>
        <v>2.3251853053240765E-2</v>
      </c>
      <c r="AC265" s="5">
        <f t="shared" si="412"/>
        <v>1.2784743571466548E-3</v>
      </c>
      <c r="AD265" s="5">
        <f t="shared" si="413"/>
        <v>1.2236682694858992E-2</v>
      </c>
      <c r="AE265" s="5">
        <f t="shared" si="414"/>
        <v>1.5398328833794829E-2</v>
      </c>
      <c r="AF265" s="5">
        <f t="shared" si="415"/>
        <v>9.6884317746219716E-3</v>
      </c>
      <c r="AG265" s="5">
        <f t="shared" si="416"/>
        <v>4.0638916627323361E-3</v>
      </c>
      <c r="AH265" s="5">
        <f t="shared" si="417"/>
        <v>6.9754409561112573E-3</v>
      </c>
      <c r="AI265" s="5">
        <f t="shared" si="418"/>
        <v>1.0101934914031259E-2</v>
      </c>
      <c r="AJ265" s="5">
        <f t="shared" si="419"/>
        <v>7.3148844388050815E-3</v>
      </c>
      <c r="AK265" s="5">
        <f t="shared" si="420"/>
        <v>3.5311739654121433E-3</v>
      </c>
      <c r="AL265" s="5">
        <f t="shared" si="421"/>
        <v>9.3195470074225006E-5</v>
      </c>
      <c r="AM265" s="5">
        <f t="shared" si="422"/>
        <v>3.5442683243936978E-3</v>
      </c>
      <c r="AN265" s="5">
        <f t="shared" si="423"/>
        <v>4.460016696939126E-3</v>
      </c>
      <c r="AO265" s="5">
        <f t="shared" si="424"/>
        <v>2.8061855249600204E-3</v>
      </c>
      <c r="AP265" s="5">
        <f t="shared" si="425"/>
        <v>1.1770773871615729E-3</v>
      </c>
      <c r="AQ265" s="5">
        <f t="shared" si="426"/>
        <v>3.7030102688600445E-4</v>
      </c>
      <c r="AR265" s="5">
        <f t="shared" si="427"/>
        <v>1.7555433328028934E-3</v>
      </c>
      <c r="AS265" s="5">
        <f t="shared" si="428"/>
        <v>2.5424033546150322E-3</v>
      </c>
      <c r="AT265" s="5">
        <f t="shared" si="429"/>
        <v>1.8409727338480641E-3</v>
      </c>
      <c r="AU265" s="5">
        <f t="shared" si="430"/>
        <v>8.8870781803626641E-4</v>
      </c>
      <c r="AV265" s="5">
        <f t="shared" si="431"/>
        <v>3.2175989273938558E-4</v>
      </c>
      <c r="AW265" s="5">
        <f t="shared" si="432"/>
        <v>4.7177518406371015E-6</v>
      </c>
      <c r="AX265" s="5">
        <f t="shared" si="433"/>
        <v>8.5547681157751817E-4</v>
      </c>
      <c r="AY265" s="5">
        <f t="shared" si="434"/>
        <v>1.0765101607064888E-3</v>
      </c>
      <c r="AZ265" s="5">
        <f t="shared" si="435"/>
        <v>6.7732643972390173E-4</v>
      </c>
      <c r="BA265" s="5">
        <f t="shared" si="436"/>
        <v>2.8411009494356914E-4</v>
      </c>
      <c r="BB265" s="5">
        <f t="shared" si="437"/>
        <v>8.9379220987313571E-5</v>
      </c>
      <c r="BC265" s="5">
        <f t="shared" si="438"/>
        <v>2.2494505577876776E-5</v>
      </c>
      <c r="BD265" s="5">
        <f t="shared" si="439"/>
        <v>3.6818847878099432E-4</v>
      </c>
      <c r="BE265" s="5">
        <f t="shared" si="440"/>
        <v>5.3321590307250249E-4</v>
      </c>
      <c r="BF265" s="5">
        <f t="shared" si="441"/>
        <v>3.8610550801420235E-4</v>
      </c>
      <c r="BG265" s="5">
        <f t="shared" si="442"/>
        <v>1.8638786835362492E-4</v>
      </c>
      <c r="BH265" s="5">
        <f t="shared" si="443"/>
        <v>6.7482404579159144E-5</v>
      </c>
      <c r="BI265" s="5">
        <f t="shared" si="444"/>
        <v>1.9545799704712383E-5</v>
      </c>
      <c r="BJ265" s="8">
        <f t="shared" si="445"/>
        <v>0.41464319655035781</v>
      </c>
      <c r="BK265" s="8">
        <f t="shared" si="446"/>
        <v>0.25754069611056074</v>
      </c>
      <c r="BL265" s="8">
        <f t="shared" si="447"/>
        <v>0.30562536579184835</v>
      </c>
      <c r="BM265" s="8">
        <f t="shared" si="448"/>
        <v>0.50689851857049184</v>
      </c>
      <c r="BN265" s="8">
        <f t="shared" si="449"/>
        <v>0.49201181014129192</v>
      </c>
    </row>
    <row r="266" spans="1:66" x14ac:dyDescent="0.25">
      <c r="A266" t="s">
        <v>27</v>
      </c>
      <c r="B266" t="s">
        <v>264</v>
      </c>
      <c r="C266" t="s">
        <v>181</v>
      </c>
      <c r="D266" s="7" t="s">
        <v>508</v>
      </c>
      <c r="E266">
        <f>VLOOKUP(A266,home!$A$2:$E$405,3,FALSE)</f>
        <v>1.381</v>
      </c>
      <c r="F266">
        <f>VLOOKUP(B266,home!$B$2:$E$405,3,FALSE)</f>
        <v>0.2414</v>
      </c>
      <c r="G266">
        <f>VLOOKUP(C266,away!$B$2:$E$405,4,FALSE)</f>
        <v>0.48270000000000002</v>
      </c>
      <c r="H266">
        <f>VLOOKUP(A266,away!$A$2:$E$405,3,FALSE)</f>
        <v>1.127</v>
      </c>
      <c r="I266">
        <f>VLOOKUP(C266,away!$B$2:$E$405,3,FALSE)</f>
        <v>3.5491999999999999</v>
      </c>
      <c r="J266">
        <f>VLOOKUP(B266,home!$B$2:$E$405,4,FALSE)</f>
        <v>1.1831</v>
      </c>
      <c r="K266" s="3">
        <f t="shared" si="394"/>
        <v>0.16091934018000001</v>
      </c>
      <c r="L266" s="3">
        <f t="shared" si="395"/>
        <v>4.7323389520400001</v>
      </c>
      <c r="M266" s="5">
        <f t="shared" si="396"/>
        <v>7.4969553648032393E-3</v>
      </c>
      <c r="N266" s="5">
        <f t="shared" si="397"/>
        <v>1.2064051106630486E-3</v>
      </c>
      <c r="O266" s="5">
        <f t="shared" si="398"/>
        <v>3.547813389456362E-2</v>
      </c>
      <c r="P266" s="5">
        <f t="shared" si="399"/>
        <v>5.7091178971308727E-3</v>
      </c>
      <c r="Q266" s="5">
        <f t="shared" si="400"/>
        <v>9.706695719883885E-5</v>
      </c>
      <c r="R266" s="5">
        <f t="shared" si="401"/>
        <v>8.3947277487466998E-2</v>
      </c>
      <c r="S266" s="5">
        <f t="shared" si="402"/>
        <v>1.0869088042181332E-3</v>
      </c>
      <c r="T266" s="5">
        <f t="shared" si="403"/>
        <v>4.5935374250806465E-4</v>
      </c>
      <c r="U266" s="5">
        <f t="shared" si="404"/>
        <v>1.350874050319056E-2</v>
      </c>
      <c r="V266" s="5">
        <f t="shared" si="405"/>
        <v>9.1967564086726895E-5</v>
      </c>
      <c r="W266" s="5">
        <f t="shared" si="406"/>
        <v>5.2066502352391475E-6</v>
      </c>
      <c r="X266" s="5">
        <f t="shared" si="407"/>
        <v>2.4639633717870452E-5</v>
      </c>
      <c r="Y266" s="5">
        <f t="shared" si="408"/>
        <v>5.8301549203538241E-5</v>
      </c>
      <c r="Z266" s="5">
        <f t="shared" si="409"/>
        <v>0.13242232372388357</v>
      </c>
      <c r="AA266" s="5">
        <f t="shared" si="410"/>
        <v>2.1309312958749708E-2</v>
      </c>
      <c r="AB266" s="5">
        <f t="shared" si="411"/>
        <v>1.7145402905055635E-3</v>
      </c>
      <c r="AC266" s="5">
        <f t="shared" si="412"/>
        <v>4.3772241574567139E-6</v>
      </c>
      <c r="AD266" s="5">
        <f t="shared" si="413"/>
        <v>2.0946268010068146E-7</v>
      </c>
      <c r="AE266" s="5">
        <f t="shared" si="414"/>
        <v>9.9124840003914876E-7</v>
      </c>
      <c r="AF266" s="5">
        <f t="shared" si="415"/>
        <v>2.3454617073262957E-6</v>
      </c>
      <c r="AG266" s="5">
        <f t="shared" si="416"/>
        <v>3.6998399326994905E-6</v>
      </c>
      <c r="AH266" s="5">
        <f t="shared" si="417"/>
        <v>0.15666683016954625</v>
      </c>
      <c r="AI266" s="5">
        <f t="shared" si="418"/>
        <v>2.5210722938975503E-2</v>
      </c>
      <c r="AJ266" s="5">
        <f t="shared" si="419"/>
        <v>2.0284464504003643E-3</v>
      </c>
      <c r="AK266" s="5">
        <f t="shared" si="420"/>
        <v>1.088054214629632E-4</v>
      </c>
      <c r="AL266" s="5">
        <f t="shared" si="421"/>
        <v>1.3333460084030054E-7</v>
      </c>
      <c r="AM266" s="5">
        <f t="shared" si="422"/>
        <v>6.7413192548272207E-9</v>
      </c>
      <c r="AN266" s="5">
        <f t="shared" si="423"/>
        <v>3.1902207697756129E-8</v>
      </c>
      <c r="AO266" s="5">
        <f t="shared" si="424"/>
        <v>7.5486030072080818E-8</v>
      </c>
      <c r="AP266" s="5">
        <f t="shared" si="425"/>
        <v>1.1907516014832363E-7</v>
      </c>
      <c r="AQ266" s="5">
        <f t="shared" si="426"/>
        <v>1.408760046475783E-7</v>
      </c>
      <c r="AR266" s="5">
        <f t="shared" si="427"/>
        <v>0.14828010858079579</v>
      </c>
      <c r="AS266" s="5">
        <f t="shared" si="428"/>
        <v>2.3861137234640419E-2</v>
      </c>
      <c r="AT266" s="5">
        <f t="shared" si="429"/>
        <v>1.9198592298713831E-3</v>
      </c>
      <c r="AU266" s="5">
        <f t="shared" si="430"/>
        <v>1.0298082683646193E-4</v>
      </c>
      <c r="AV266" s="5">
        <f t="shared" si="431"/>
        <v>4.1429016764285744E-6</v>
      </c>
      <c r="AW266" s="5">
        <f t="shared" si="432"/>
        <v>2.8204892627996193E-9</v>
      </c>
      <c r="AX266" s="5">
        <f t="shared" si="433"/>
        <v>1.8080144107158732E-10</v>
      </c>
      <c r="AY266" s="5">
        <f t="shared" si="434"/>
        <v>8.5561370216803754E-10</v>
      </c>
      <c r="AZ266" s="5">
        <f t="shared" si="435"/>
        <v>2.0245270253344772E-9</v>
      </c>
      <c r="BA266" s="5">
        <f t="shared" si="436"/>
        <v>3.1935827004826732E-9</v>
      </c>
      <c r="BB266" s="5">
        <f t="shared" si="437"/>
        <v>3.778278952513813E-9</v>
      </c>
      <c r="BC266" s="5">
        <f t="shared" si="438"/>
        <v>3.5760193317308005E-9</v>
      </c>
      <c r="BD266" s="5">
        <f t="shared" si="439"/>
        <v>0.11695195560827008</v>
      </c>
      <c r="BE266" s="5">
        <f t="shared" si="440"/>
        <v>1.8819831529243474E-2</v>
      </c>
      <c r="BF266" s="5">
        <f t="shared" si="441"/>
        <v>1.5142374359923103E-3</v>
      </c>
      <c r="BG266" s="5">
        <f t="shared" si="442"/>
        <v>8.1223363025245828E-5</v>
      </c>
      <c r="BH266" s="5">
        <f t="shared" si="443"/>
        <v>3.2676024963057933E-6</v>
      </c>
      <c r="BI266" s="5">
        <f t="shared" si="444"/>
        <v>1.0516408753520992E-7</v>
      </c>
      <c r="BJ266" s="8">
        <f t="shared" si="445"/>
        <v>1.8586073457917398E-3</v>
      </c>
      <c r="BK266" s="8">
        <f t="shared" si="446"/>
        <v>1.438946104461097E-2</v>
      </c>
      <c r="BL266" s="8">
        <f t="shared" si="447"/>
        <v>0.65151165959179713</v>
      </c>
      <c r="BM266" s="8">
        <f t="shared" si="448"/>
        <v>0.66624709695913242</v>
      </c>
      <c r="BN266" s="8">
        <f t="shared" si="449"/>
        <v>0.13393495671182662</v>
      </c>
    </row>
    <row r="267" spans="1:66" x14ac:dyDescent="0.25">
      <c r="A267" t="s">
        <v>31</v>
      </c>
      <c r="B267" t="s">
        <v>197</v>
      </c>
      <c r="C267" t="s">
        <v>200</v>
      </c>
      <c r="D267" s="7" t="s">
        <v>508</v>
      </c>
      <c r="E267">
        <f>VLOOKUP(A267,home!$A$2:$E$405,3,FALSE)</f>
        <v>1.5143</v>
      </c>
      <c r="F267">
        <f>VLOOKUP(B267,home!$B$2:$E$405,3,FALSE)</f>
        <v>1.8160000000000001</v>
      </c>
      <c r="G267">
        <f>VLOOKUP(C267,away!$B$2:$E$405,4,FALSE)</f>
        <v>0.99060000000000004</v>
      </c>
      <c r="H267">
        <f>VLOOKUP(A267,away!$A$2:$E$405,3,FALSE)</f>
        <v>1.3714</v>
      </c>
      <c r="I267">
        <f>VLOOKUP(C267,away!$B$2:$E$405,3,FALSE)</f>
        <v>0.72919999999999996</v>
      </c>
      <c r="J267">
        <f>VLOOKUP(B267,home!$B$2:$E$405,4,FALSE)</f>
        <v>1.4583999999999999</v>
      </c>
      <c r="K267" s="3">
        <f t="shared" si="394"/>
        <v>2.7241190932800001</v>
      </c>
      <c r="L267" s="3">
        <f t="shared" si="395"/>
        <v>1.4584362849919998</v>
      </c>
      <c r="M267" s="5">
        <f t="shared" si="396"/>
        <v>1.5259463999682987E-2</v>
      </c>
      <c r="N267" s="5">
        <f t="shared" si="397"/>
        <v>4.1568597234755221E-2</v>
      </c>
      <c r="O267" s="5">
        <f t="shared" si="398"/>
        <v>2.2254955986666818E-2</v>
      </c>
      <c r="P267" s="5">
        <f t="shared" si="399"/>
        <v>6.0625150523385116E-2</v>
      </c>
      <c r="Q267" s="5">
        <f t="shared" si="400"/>
        <v>5.6618904704031463E-2</v>
      </c>
      <c r="R267" s="5">
        <f t="shared" si="401"/>
        <v>1.6228717665927411E-2</v>
      </c>
      <c r="S267" s="5">
        <f t="shared" si="402"/>
        <v>6.0215235542668152E-2</v>
      </c>
      <c r="T267" s="5">
        <f t="shared" si="403"/>
        <v>8.257506503686371E-2</v>
      </c>
      <c r="U267" s="5">
        <f t="shared" si="404"/>
        <v>4.4208959653203296E-2</v>
      </c>
      <c r="V267" s="5">
        <f t="shared" si="405"/>
        <v>2.6581374306107748E-2</v>
      </c>
      <c r="W267" s="5">
        <f t="shared" si="406"/>
        <v>5.1412213114950978E-2</v>
      </c>
      <c r="X267" s="5">
        <f t="shared" si="407"/>
        <v>7.4981437098586068E-2</v>
      </c>
      <c r="Y267" s="5">
        <f t="shared" si="408"/>
        <v>5.4677824282711597E-2</v>
      </c>
      <c r="Z267" s="5">
        <f t="shared" si="409"/>
        <v>7.8895169009597366E-3</v>
      </c>
      <c r="AA267" s="5">
        <f t="shared" si="410"/>
        <v>2.1491983626659671E-2</v>
      </c>
      <c r="AB267" s="5">
        <f t="shared" si="411"/>
        <v>2.927336147492238E-2</v>
      </c>
      <c r="AC267" s="5">
        <f t="shared" si="412"/>
        <v>6.6004113023715311E-3</v>
      </c>
      <c r="AD267" s="5">
        <f t="shared" si="413"/>
        <v>3.5013247843554599E-2</v>
      </c>
      <c r="AE267" s="5">
        <f t="shared" si="414"/>
        <v>5.106459111045792E-2</v>
      </c>
      <c r="AF267" s="5">
        <f t="shared" si="415"/>
        <v>3.7237226276885881E-2</v>
      </c>
      <c r="AG267" s="5">
        <f t="shared" si="416"/>
        <v>1.8102707318222635E-2</v>
      </c>
      <c r="AH267" s="5">
        <f t="shared" si="417"/>
        <v>2.8765894298543298E-3</v>
      </c>
      <c r="AI267" s="5">
        <f t="shared" si="418"/>
        <v>7.8361721893936091E-3</v>
      </c>
      <c r="AJ267" s="5">
        <f t="shared" si="419"/>
        <v>1.0673333139678437E-2</v>
      </c>
      <c r="AK267" s="5">
        <f t="shared" si="420"/>
        <v>9.6918101982454014E-3</v>
      </c>
      <c r="AL267" s="5">
        <f t="shared" si="421"/>
        <v>1.0489252538119023E-3</v>
      </c>
      <c r="AM267" s="5">
        <f t="shared" si="422"/>
        <v>1.9076051393674378E-2</v>
      </c>
      <c r="AN267" s="5">
        <f t="shared" si="423"/>
        <v>2.7821205526906919E-2</v>
      </c>
      <c r="AO267" s="5">
        <f t="shared" si="424"/>
        <v>2.0287727816330512E-2</v>
      </c>
      <c r="AP267" s="5">
        <f t="shared" si="425"/>
        <v>9.8627861291259739E-3</v>
      </c>
      <c r="AQ267" s="5">
        <f t="shared" si="426"/>
        <v>3.59606129045828E-3</v>
      </c>
      <c r="AR267" s="5">
        <f t="shared" si="427"/>
        <v>8.3906448030480097E-4</v>
      </c>
      <c r="AS267" s="5">
        <f t="shared" si="428"/>
        <v>2.2857115712913685E-3</v>
      </c>
      <c r="AT267" s="5">
        <f t="shared" si="429"/>
        <v>3.1132752665429244E-3</v>
      </c>
      <c r="AU267" s="5">
        <f t="shared" si="430"/>
        <v>2.8269775320753205E-3</v>
      </c>
      <c r="AV267" s="5">
        <f t="shared" si="431"/>
        <v>1.925255867849989E-3</v>
      </c>
      <c r="AW267" s="5">
        <f t="shared" si="432"/>
        <v>1.157592199857224E-4</v>
      </c>
      <c r="AX267" s="5">
        <f t="shared" si="433"/>
        <v>8.660905970983155E-3</v>
      </c>
      <c r="AY267" s="5">
        <f t="shared" si="434"/>
        <v>1.2631379528985702E-2</v>
      </c>
      <c r="AZ267" s="5">
        <f t="shared" si="435"/>
        <v>9.2110311172889543E-3</v>
      </c>
      <c r="BA267" s="5">
        <f t="shared" si="436"/>
        <v>4.4779006678815356E-3</v>
      </c>
      <c r="BB267" s="5">
        <f t="shared" si="437"/>
        <v>1.6326832036570864E-3</v>
      </c>
      <c r="BC267" s="5">
        <f t="shared" si="438"/>
        <v>4.762328852220957E-4</v>
      </c>
      <c r="BD267" s="5">
        <f t="shared" si="439"/>
        <v>2.0395368058741272E-4</v>
      </c>
      <c r="BE267" s="5">
        <f t="shared" si="440"/>
        <v>5.5559411543290148E-4</v>
      </c>
      <c r="BF267" s="5">
        <f t="shared" si="441"/>
        <v>7.5675226898238982E-4</v>
      </c>
      <c r="BG267" s="5">
        <f t="shared" si="442"/>
        <v>6.8716110160596349E-4</v>
      </c>
      <c r="BH267" s="5">
        <f t="shared" si="443"/>
        <v>4.6797716926103087E-4</v>
      </c>
      <c r="BI267" s="5">
        <f t="shared" si="444"/>
        <v>2.5496510840062014E-4</v>
      </c>
      <c r="BJ267" s="8">
        <f t="shared" si="445"/>
        <v>0.62098577955153467</v>
      </c>
      <c r="BK267" s="8">
        <f t="shared" si="446"/>
        <v>0.18296194045701317</v>
      </c>
      <c r="BL267" s="8">
        <f t="shared" si="447"/>
        <v>0.17845257152688612</v>
      </c>
      <c r="BM267" s="8">
        <f t="shared" si="448"/>
        <v>0.76521839801294467</v>
      </c>
      <c r="BN267" s="8">
        <f t="shared" si="449"/>
        <v>0.212555790114449</v>
      </c>
    </row>
    <row r="268" spans="1:66" x14ac:dyDescent="0.25">
      <c r="A268" t="s">
        <v>285</v>
      </c>
      <c r="B268" t="s">
        <v>339</v>
      </c>
      <c r="C268" t="s">
        <v>348</v>
      </c>
      <c r="D268" s="7" t="s">
        <v>508</v>
      </c>
      <c r="E268">
        <f>VLOOKUP(A268,home!$A$2:$E$405,3,FALSE)</f>
        <v>1.35</v>
      </c>
      <c r="F268">
        <f>VLOOKUP(B268,home!$B$2:$E$405,3,FALSE)</f>
        <v>1.1111</v>
      </c>
      <c r="G268">
        <f>VLOOKUP(C268,away!$B$2:$E$405,4,FALSE)</f>
        <v>1.2963</v>
      </c>
      <c r="H268">
        <f>VLOOKUP(A268,away!$A$2:$E$405,3,FALSE)</f>
        <v>1.3</v>
      </c>
      <c r="I268">
        <f>VLOOKUP(C268,away!$B$2:$E$405,3,FALSE)</f>
        <v>1.1537999999999999</v>
      </c>
      <c r="J268">
        <f>VLOOKUP(B268,home!$B$2:$E$405,4,FALSE)</f>
        <v>0.76919999999999999</v>
      </c>
      <c r="K268" s="3">
        <f t="shared" si="394"/>
        <v>1.9444305555000001</v>
      </c>
      <c r="L268" s="3">
        <f t="shared" si="395"/>
        <v>1.153753848</v>
      </c>
      <c r="M268" s="5">
        <f t="shared" si="396"/>
        <v>4.513106786259248E-2</v>
      </c>
      <c r="N268" s="5">
        <f t="shared" si="397"/>
        <v>8.7754227354368899E-2</v>
      </c>
      <c r="O268" s="5">
        <f t="shared" si="398"/>
        <v>5.2070143210815219E-2</v>
      </c>
      <c r="P268" s="5">
        <f t="shared" si="399"/>
        <v>0.10124677748836999</v>
      </c>
      <c r="Q268" s="5">
        <f t="shared" si="400"/>
        <v>8.5316000521064431E-2</v>
      </c>
      <c r="R268" s="5">
        <f t="shared" si="401"/>
        <v>3.0038064047694563E-2</v>
      </c>
      <c r="S268" s="5">
        <f t="shared" si="402"/>
        <v>5.6784109247036647E-2</v>
      </c>
      <c r="T268" s="5">
        <f t="shared" si="403"/>
        <v>9.843366389714811E-2</v>
      </c>
      <c r="U268" s="5">
        <f t="shared" si="404"/>
        <v>5.8406929562403329E-2</v>
      </c>
      <c r="V268" s="5">
        <f t="shared" si="405"/>
        <v>1.4154349261907902E-2</v>
      </c>
      <c r="W268" s="5">
        <f t="shared" si="406"/>
        <v>5.5297012762070545E-2</v>
      </c>
      <c r="X268" s="5">
        <f t="shared" si="407"/>
        <v>6.3799141257144004E-2</v>
      </c>
      <c r="Y268" s="5">
        <f t="shared" si="408"/>
        <v>3.6804252362262722E-2</v>
      </c>
      <c r="Z268" s="5">
        <f t="shared" si="409"/>
        <v>1.1552177327166019E-2</v>
      </c>
      <c r="AA268" s="5">
        <f t="shared" si="410"/>
        <v>2.2462406577495927E-2</v>
      </c>
      <c r="AB268" s="5">
        <f t="shared" si="411"/>
        <v>2.1838294849673635E-2</v>
      </c>
      <c r="AC268" s="5">
        <f t="shared" si="412"/>
        <v>1.9846115964066492E-3</v>
      </c>
      <c r="AD268" s="5">
        <f t="shared" si="413"/>
        <v>2.6880300310610845E-2</v>
      </c>
      <c r="AE268" s="5">
        <f t="shared" si="414"/>
        <v>3.1013249918762864E-2</v>
      </c>
      <c r="AF268" s="5">
        <f t="shared" si="415"/>
        <v>1.7890828216379169E-2</v>
      </c>
      <c r="AG268" s="5">
        <f t="shared" si="416"/>
        <v>6.8805372995181463E-3</v>
      </c>
      <c r="AH268" s="5">
        <f t="shared" si="417"/>
        <v>3.3320922609990397E-3</v>
      </c>
      <c r="AI268" s="5">
        <f t="shared" si="418"/>
        <v>6.4790220060316137E-3</v>
      </c>
      <c r="AJ268" s="5">
        <f t="shared" si="419"/>
        <v>6.2990041791423897E-3</v>
      </c>
      <c r="AK268" s="5">
        <f t="shared" si="420"/>
        <v>4.082658731715553E-3</v>
      </c>
      <c r="AL268" s="5">
        <f t="shared" si="421"/>
        <v>1.7809064860950993E-4</v>
      </c>
      <c r="AM268" s="5">
        <f t="shared" si="422"/>
        <v>1.0453375452993578E-2</v>
      </c>
      <c r="AN268" s="5">
        <f t="shared" si="423"/>
        <v>1.2060622153480086E-2</v>
      </c>
      <c r="AO268" s="5">
        <f t="shared" si="424"/>
        <v>6.9574946094258473E-3</v>
      </c>
      <c r="AP268" s="5">
        <f t="shared" si="425"/>
        <v>2.6757453926881092E-3</v>
      </c>
      <c r="AQ268" s="5">
        <f t="shared" si="426"/>
        <v>7.7178788577054482E-4</v>
      </c>
      <c r="AR268" s="5">
        <f t="shared" si="427"/>
        <v>7.6888285360373178E-4</v>
      </c>
      <c r="AS268" s="5">
        <f t="shared" si="428"/>
        <v>1.4950393141471294E-3</v>
      </c>
      <c r="AT268" s="5">
        <f t="shared" si="429"/>
        <v>1.4535000620507213E-3</v>
      </c>
      <c r="AU268" s="5">
        <f t="shared" si="430"/>
        <v>9.4207664435752298E-4</v>
      </c>
      <c r="AV268" s="5">
        <f t="shared" si="431"/>
        <v>4.5795065322791847E-4</v>
      </c>
      <c r="AW268" s="5">
        <f t="shared" si="432"/>
        <v>1.109798706946463E-5</v>
      </c>
      <c r="AX268" s="5">
        <f t="shared" si="433"/>
        <v>3.387643773152395E-3</v>
      </c>
      <c r="AY268" s="5">
        <f t="shared" si="434"/>
        <v>3.9085070389278153E-3</v>
      </c>
      <c r="AZ268" s="5">
        <f t="shared" si="435"/>
        <v>2.2547275180490262E-3</v>
      </c>
      <c r="BA268" s="5">
        <f t="shared" si="436"/>
        <v>8.6713351671351764E-4</v>
      </c>
      <c r="BB268" s="5">
        <f t="shared" si="437"/>
        <v>2.5011465790949854E-4</v>
      </c>
      <c r="BC268" s="5">
        <f t="shared" si="438"/>
        <v>5.7714149800857459E-5</v>
      </c>
      <c r="BD268" s="5">
        <f t="shared" si="439"/>
        <v>1.4785025850108782E-4</v>
      </c>
      <c r="BE268" s="5">
        <f t="shared" si="440"/>
        <v>2.8748456026808883E-4</v>
      </c>
      <c r="BF268" s="5">
        <f t="shared" si="441"/>
        <v>2.7949688160987664E-4</v>
      </c>
      <c r="BG268" s="5">
        <f t="shared" si="442"/>
        <v>1.8115409225640341E-4</v>
      </c>
      <c r="BH268" s="5">
        <f t="shared" si="443"/>
        <v>8.8060388059304167E-5</v>
      </c>
      <c r="BI268" s="5">
        <f t="shared" si="444"/>
        <v>3.4245461854339687E-5</v>
      </c>
      <c r="BJ268" s="8">
        <f t="shared" si="445"/>
        <v>0.55371408004824108</v>
      </c>
      <c r="BK268" s="8">
        <f t="shared" si="446"/>
        <v>0.223387513143851</v>
      </c>
      <c r="BL268" s="8">
        <f t="shared" si="447"/>
        <v>0.21114435659590747</v>
      </c>
      <c r="BM268" s="8">
        <f t="shared" si="448"/>
        <v>0.59434443757840161</v>
      </c>
      <c r="BN268" s="8">
        <f t="shared" si="449"/>
        <v>0.40155628048490555</v>
      </c>
    </row>
    <row r="269" spans="1:66" x14ac:dyDescent="0.25">
      <c r="A269" t="s">
        <v>287</v>
      </c>
      <c r="B269" t="s">
        <v>329</v>
      </c>
      <c r="C269" t="s">
        <v>326</v>
      </c>
      <c r="D269" s="7" t="s">
        <v>508</v>
      </c>
      <c r="E269">
        <f>VLOOKUP(A269,home!$A$2:$E$405,3,FALSE)</f>
        <v>1.2423999999999999</v>
      </c>
      <c r="F269">
        <f>VLOOKUP(B269,home!$B$2:$E$405,3,FALSE)</f>
        <v>1.2073</v>
      </c>
      <c r="G269">
        <f>VLOOKUP(C269,away!$B$2:$E$405,4,FALSE)</f>
        <v>1.0731999999999999</v>
      </c>
      <c r="H269">
        <f>VLOOKUP(A269,away!$A$2:$E$405,3,FALSE)</f>
        <v>0.87880000000000003</v>
      </c>
      <c r="I269">
        <f>VLOOKUP(C269,away!$B$2:$E$405,3,FALSE)</f>
        <v>0.75860000000000005</v>
      </c>
      <c r="J269">
        <f>VLOOKUP(B269,home!$B$2:$E$405,4,FALSE)</f>
        <v>0.56899999999999995</v>
      </c>
      <c r="K269" s="3">
        <f t="shared" si="394"/>
        <v>1.6097458248639998</v>
      </c>
      <c r="L269" s="3">
        <f t="shared" si="395"/>
        <v>0.37932821991999999</v>
      </c>
      <c r="M269" s="5">
        <f t="shared" si="396"/>
        <v>0.13682205790666463</v>
      </c>
      <c r="N269" s="5">
        <f t="shared" si="397"/>
        <v>0.22024873646455384</v>
      </c>
      <c r="O269" s="5">
        <f t="shared" si="398"/>
        <v>5.190046767152625E-2</v>
      </c>
      <c r="P269" s="5">
        <f t="shared" si="399"/>
        <v>8.3546561142728376E-2</v>
      </c>
      <c r="Q269" s="5">
        <f t="shared" si="400"/>
        <v>0.17727224197769348</v>
      </c>
      <c r="R269" s="5">
        <f t="shared" si="401"/>
        <v>9.8436560074277781E-3</v>
      </c>
      <c r="S269" s="5">
        <f t="shared" si="402"/>
        <v>1.2753842446108344E-2</v>
      </c>
      <c r="T269" s="5">
        <f t="shared" si="403"/>
        <v>6.7244363990625958E-2</v>
      </c>
      <c r="U269" s="5">
        <f t="shared" si="404"/>
        <v>1.5845784159354299E-2</v>
      </c>
      <c r="V269" s="5">
        <f t="shared" si="405"/>
        <v>8.6530855723683465E-4</v>
      </c>
      <c r="W269" s="5">
        <f t="shared" si="406"/>
        <v>9.5121083795957587E-2</v>
      </c>
      <c r="X269" s="5">
        <f t="shared" si="407"/>
        <v>3.6082111393181737E-2</v>
      </c>
      <c r="Y269" s="5">
        <f t="shared" si="408"/>
        <v>6.8434815428653891E-3</v>
      </c>
      <c r="Z269" s="5">
        <f t="shared" si="409"/>
        <v>1.2446588369341314E-3</v>
      </c>
      <c r="AA269" s="5">
        <f t="shared" si="410"/>
        <v>2.0035843661348001E-3</v>
      </c>
      <c r="AB269" s="5">
        <f t="shared" si="411"/>
        <v>1.612630784074139E-3</v>
      </c>
      <c r="AC269" s="5">
        <f t="shared" si="412"/>
        <v>3.3023528602853965E-5</v>
      </c>
      <c r="AD269" s="5">
        <f t="shared" si="413"/>
        <v>3.8280191874270356E-2</v>
      </c>
      <c r="AE269" s="5">
        <f t="shared" si="414"/>
        <v>1.4520757041863019E-2</v>
      </c>
      <c r="AF269" s="5">
        <f t="shared" si="415"/>
        <v>2.7540664602903517E-3</v>
      </c>
      <c r="AG269" s="5">
        <f t="shared" si="416"/>
        <v>3.4823170930777154E-4</v>
      </c>
      <c r="AH269" s="5">
        <f t="shared" si="417"/>
        <v>1.1803355525548039E-4</v>
      </c>
      <c r="AI269" s="5">
        <f t="shared" si="418"/>
        <v>1.9000402276636379E-4</v>
      </c>
      <c r="AJ269" s="5">
        <f t="shared" si="419"/>
        <v>1.5292909117775924E-4</v>
      </c>
      <c r="AK269" s="5">
        <f t="shared" si="420"/>
        <v>8.2058988674547971E-5</v>
      </c>
      <c r="AL269" s="5">
        <f t="shared" si="421"/>
        <v>8.0659574743396342E-7</v>
      </c>
      <c r="AM269" s="5">
        <f t="shared" si="422"/>
        <v>1.2324275808919902E-2</v>
      </c>
      <c r="AN269" s="5">
        <f t="shared" si="423"/>
        <v>4.6749456044007038E-3</v>
      </c>
      <c r="AO269" s="5">
        <f t="shared" si="424"/>
        <v>8.8666939717007372E-4</v>
      </c>
      <c r="AP269" s="5">
        <f t="shared" si="425"/>
        <v>1.1211290802868787E-4</v>
      </c>
      <c r="AQ269" s="5">
        <f t="shared" si="426"/>
        <v>1.063189745814421E-5</v>
      </c>
      <c r="AR269" s="5">
        <f t="shared" si="427"/>
        <v>8.9546916811780698E-6</v>
      </c>
      <c r="AS269" s="5">
        <f t="shared" si="428"/>
        <v>1.441477754672079E-5</v>
      </c>
      <c r="AT269" s="5">
        <f t="shared" si="429"/>
        <v>1.1602063986088561E-5</v>
      </c>
      <c r="AU269" s="5">
        <f t="shared" si="430"/>
        <v>6.2254580204703461E-6</v>
      </c>
      <c r="AV269" s="5">
        <f t="shared" si="431"/>
        <v>2.5053512640795605E-6</v>
      </c>
      <c r="AW269" s="5">
        <f t="shared" si="432"/>
        <v>1.3681253422932534E-8</v>
      </c>
      <c r="AX269" s="5">
        <f t="shared" si="433"/>
        <v>3.3064919213135315E-3</v>
      </c>
      <c r="AY269" s="5">
        <f t="shared" si="434"/>
        <v>1.2542456946917225E-3</v>
      </c>
      <c r="AZ269" s="5">
        <f t="shared" si="435"/>
        <v>2.3788539335486741E-4</v>
      </c>
      <c r="BA269" s="5">
        <f t="shared" si="436"/>
        <v>3.0078880935423623E-5</v>
      </c>
      <c r="BB269" s="5">
        <f t="shared" si="437"/>
        <v>2.8524420906049662E-6</v>
      </c>
      <c r="BC269" s="5">
        <f t="shared" si="438"/>
        <v>2.1640235613081312E-7</v>
      </c>
      <c r="BD269" s="5">
        <f t="shared" si="439"/>
        <v>5.661278758922847E-7</v>
      </c>
      <c r="BE269" s="5">
        <f t="shared" si="440"/>
        <v>9.1132198455672996E-7</v>
      </c>
      <c r="BF269" s="5">
        <f t="shared" si="441"/>
        <v>7.3349837987348536E-7</v>
      </c>
      <c r="BG269" s="5">
        <f t="shared" si="442"/>
        <v>3.9358198484861701E-7</v>
      </c>
      <c r="BH269" s="5">
        <f t="shared" si="443"/>
        <v>1.5839173921293687E-7</v>
      </c>
      <c r="BI269" s="5">
        <f t="shared" si="444"/>
        <v>5.0994088178194518E-8</v>
      </c>
      <c r="BJ269" s="8">
        <f t="shared" si="445"/>
        <v>0.68155567260132932</v>
      </c>
      <c r="BK269" s="8">
        <f t="shared" si="446"/>
        <v>0.23527584587178019</v>
      </c>
      <c r="BL269" s="8">
        <f t="shared" si="447"/>
        <v>8.1795664904942528E-2</v>
      </c>
      <c r="BM269" s="8">
        <f t="shared" si="448"/>
        <v>0.31898388903095337</v>
      </c>
      <c r="BN269" s="8">
        <f t="shared" si="449"/>
        <v>0.67963372117059428</v>
      </c>
    </row>
    <row r="270" spans="1:66" s="10" customFormat="1" x14ac:dyDescent="0.25">
      <c r="A270" t="s">
        <v>34</v>
      </c>
      <c r="B270" t="s">
        <v>209</v>
      </c>
      <c r="C270" t="s">
        <v>269</v>
      </c>
      <c r="D270" s="7" t="s">
        <v>508</v>
      </c>
      <c r="E270">
        <f>VLOOKUP(A270,home!$A$2:$E$405,3,FALSE)</f>
        <v>1.4921</v>
      </c>
      <c r="F270">
        <f>VLOOKUP(B270,home!$B$2:$E$405,3,FALSE)</f>
        <v>0.89359999999999995</v>
      </c>
      <c r="G270">
        <f>VLOOKUP(C270,away!$B$2:$E$405,4,FALSE)</f>
        <v>0.67020000000000002</v>
      </c>
      <c r="H270">
        <f>VLOOKUP(A270,away!$A$2:$E$405,3,FALSE)</f>
        <v>1.2222</v>
      </c>
      <c r="I270">
        <f>VLOOKUP(C270,away!$B$2:$E$405,3,FALSE)</f>
        <v>0</v>
      </c>
      <c r="J270">
        <f>VLOOKUP(B270,home!$B$2:$E$405,4,FALSE)</f>
        <v>0.54549999999999998</v>
      </c>
      <c r="K270" s="3">
        <f t="shared" si="394"/>
        <v>0.89360484331199996</v>
      </c>
      <c r="L270" s="3">
        <f t="shared" si="395"/>
        <v>0</v>
      </c>
      <c r="M270" s="5">
        <f t="shared" si="396"/>
        <v>0.40917806811948099</v>
      </c>
      <c r="N270" s="5">
        <f t="shared" si="397"/>
        <v>0.36564350344861563</v>
      </c>
      <c r="O270" s="5">
        <f t="shared" si="398"/>
        <v>0</v>
      </c>
      <c r="P270" s="5">
        <f t="shared" si="399"/>
        <v>0</v>
      </c>
      <c r="Q270" s="5">
        <f t="shared" si="400"/>
        <v>0.16337040280362541</v>
      </c>
      <c r="R270" s="5">
        <f t="shared" si="401"/>
        <v>0</v>
      </c>
      <c r="S270" s="5">
        <f t="shared" si="402"/>
        <v>0</v>
      </c>
      <c r="T270" s="5">
        <f t="shared" si="403"/>
        <v>0</v>
      </c>
      <c r="U270" s="5">
        <f t="shared" si="404"/>
        <v>0</v>
      </c>
      <c r="V270" s="5">
        <f t="shared" si="405"/>
        <v>0</v>
      </c>
      <c r="W270" s="5">
        <f t="shared" si="406"/>
        <v>4.8662861066384011E-2</v>
      </c>
      <c r="X270" s="5">
        <f t="shared" si="407"/>
        <v>0</v>
      </c>
      <c r="Y270" s="5">
        <f t="shared" si="408"/>
        <v>0</v>
      </c>
      <c r="Z270" s="5">
        <f t="shared" si="409"/>
        <v>0</v>
      </c>
      <c r="AA270" s="5">
        <f t="shared" si="410"/>
        <v>0</v>
      </c>
      <c r="AB270" s="5">
        <f t="shared" si="411"/>
        <v>0</v>
      </c>
      <c r="AC270" s="5">
        <f t="shared" si="412"/>
        <v>0</v>
      </c>
      <c r="AD270" s="5">
        <f t="shared" si="413"/>
        <v>1.0871342084584925E-2</v>
      </c>
      <c r="AE270" s="5">
        <f t="shared" si="414"/>
        <v>0</v>
      </c>
      <c r="AF270" s="5">
        <f t="shared" si="415"/>
        <v>0</v>
      </c>
      <c r="AG270" s="5">
        <f t="shared" si="416"/>
        <v>0</v>
      </c>
      <c r="AH270" s="5">
        <f t="shared" si="417"/>
        <v>0</v>
      </c>
      <c r="AI270" s="5">
        <f t="shared" si="418"/>
        <v>0</v>
      </c>
      <c r="AJ270" s="5">
        <f t="shared" si="419"/>
        <v>0</v>
      </c>
      <c r="AK270" s="5">
        <f t="shared" si="420"/>
        <v>0</v>
      </c>
      <c r="AL270" s="5">
        <f t="shared" si="421"/>
        <v>0</v>
      </c>
      <c r="AM270" s="5">
        <f t="shared" si="422"/>
        <v>1.9429367880173332E-3</v>
      </c>
      <c r="AN270" s="5">
        <f t="shared" si="423"/>
        <v>0</v>
      </c>
      <c r="AO270" s="5">
        <f t="shared" si="424"/>
        <v>0</v>
      </c>
      <c r="AP270" s="5">
        <f t="shared" si="425"/>
        <v>0</v>
      </c>
      <c r="AQ270" s="5">
        <f t="shared" si="426"/>
        <v>0</v>
      </c>
      <c r="AR270" s="5">
        <f t="shared" si="427"/>
        <v>0</v>
      </c>
      <c r="AS270" s="5">
        <f t="shared" si="428"/>
        <v>0</v>
      </c>
      <c r="AT270" s="5">
        <f t="shared" si="429"/>
        <v>0</v>
      </c>
      <c r="AU270" s="5">
        <f t="shared" si="430"/>
        <v>0</v>
      </c>
      <c r="AV270" s="5">
        <f t="shared" si="431"/>
        <v>0</v>
      </c>
      <c r="AW270" s="5">
        <f t="shared" si="432"/>
        <v>0</v>
      </c>
      <c r="AX270" s="5">
        <f t="shared" si="433"/>
        <v>2.8936962067022478E-4</v>
      </c>
      <c r="AY270" s="5">
        <f t="shared" si="434"/>
        <v>0</v>
      </c>
      <c r="AZ270" s="5">
        <f t="shared" si="435"/>
        <v>0</v>
      </c>
      <c r="BA270" s="5">
        <f t="shared" si="436"/>
        <v>0</v>
      </c>
      <c r="BB270" s="5">
        <f t="shared" si="437"/>
        <v>0</v>
      </c>
      <c r="BC270" s="5">
        <f t="shared" si="438"/>
        <v>0</v>
      </c>
      <c r="BD270" s="5">
        <f t="shared" si="439"/>
        <v>0</v>
      </c>
      <c r="BE270" s="5">
        <f t="shared" si="440"/>
        <v>0</v>
      </c>
      <c r="BF270" s="5">
        <f t="shared" si="441"/>
        <v>0</v>
      </c>
      <c r="BG270" s="5">
        <f t="shared" si="442"/>
        <v>0</v>
      </c>
      <c r="BH270" s="5">
        <f t="shared" si="443"/>
        <v>0</v>
      </c>
      <c r="BI270" s="5">
        <f t="shared" si="444"/>
        <v>0</v>
      </c>
      <c r="BJ270" s="8">
        <f t="shared" si="445"/>
        <v>0.59078041581189755</v>
      </c>
      <c r="BK270" s="8">
        <f t="shared" si="446"/>
        <v>0.40917806811948099</v>
      </c>
      <c r="BL270" s="8">
        <f t="shared" si="447"/>
        <v>0</v>
      </c>
      <c r="BM270" s="8">
        <f t="shared" si="448"/>
        <v>6.1766509559656499E-2</v>
      </c>
      <c r="BN270" s="8">
        <f t="shared" si="449"/>
        <v>0.93819197437172197</v>
      </c>
    </row>
    <row r="271" spans="1:66" x14ac:dyDescent="0.25">
      <c r="A271" t="s">
        <v>10</v>
      </c>
      <c r="B271" t="s">
        <v>468</v>
      </c>
      <c r="C271" t="s">
        <v>213</v>
      </c>
      <c r="D271" t="s">
        <v>509</v>
      </c>
      <c r="E271">
        <f>VLOOKUP(A271,home!$A$2:$E$405,3,FALSE)</f>
        <v>1.5185</v>
      </c>
      <c r="F271">
        <f>VLOOKUP(B271,home!$B$2:$E$405,3,FALSE)</f>
        <v>1.3170999999999999</v>
      </c>
      <c r="G271">
        <f>VLOOKUP(C271,away!$B$2:$E$405,4,FALSE)</f>
        <v>1.3170999999999999</v>
      </c>
      <c r="H271">
        <f>VLOOKUP(A271,away!$A$2:$E$405,3,FALSE)</f>
        <v>1.4074</v>
      </c>
      <c r="I271">
        <f>VLOOKUP(C271,away!$B$2:$E$405,3,FALSE)</f>
        <v>1.0658000000000001</v>
      </c>
      <c r="J271">
        <f>VLOOKUP(B271,home!$B$2:$E$405,4,FALSE)</f>
        <v>0.71050000000000002</v>
      </c>
      <c r="K271" s="3">
        <f t="shared" si="394"/>
        <v>2.6342215345849995</v>
      </c>
      <c r="L271" s="3">
        <f t="shared" si="395"/>
        <v>1.0657549166600002</v>
      </c>
      <c r="M271" s="5">
        <f t="shared" si="396"/>
        <v>2.4724108685462178E-2</v>
      </c>
      <c r="N271" s="5">
        <f t="shared" si="397"/>
        <v>6.5128779522664493E-2</v>
      </c>
      <c r="O271" s="5">
        <f t="shared" si="398"/>
        <v>2.6349840391567535E-2</v>
      </c>
      <c r="P271" s="5">
        <f t="shared" si="399"/>
        <v>6.9411316992344832E-2</v>
      </c>
      <c r="Q271" s="5">
        <f t="shared" si="400"/>
        <v>8.5781816769920693E-2</v>
      </c>
      <c r="R271" s="5">
        <f t="shared" si="401"/>
        <v>1.4041235975259678E-2</v>
      </c>
      <c r="S271" s="5">
        <f t="shared" si="402"/>
        <v>4.8716932406998453E-2</v>
      </c>
      <c r="T271" s="5">
        <f t="shared" si="403"/>
        <v>9.1422392982570252E-2</v>
      </c>
      <c r="U271" s="5">
        <f t="shared" si="404"/>
        <v>3.6987726178218647E-2</v>
      </c>
      <c r="V271" s="5">
        <f t="shared" si="405"/>
        <v>1.5196622145507259E-2</v>
      </c>
      <c r="W271" s="5">
        <f t="shared" si="406"/>
        <v>7.5322769670383233E-2</v>
      </c>
      <c r="X271" s="5">
        <f t="shared" si="407"/>
        <v>8.0275612112659683E-2</v>
      </c>
      <c r="Y271" s="5">
        <f t="shared" si="408"/>
        <v>4.2777064148479052E-2</v>
      </c>
      <c r="Z271" s="5">
        <f t="shared" si="409"/>
        <v>4.9881720922054255E-3</v>
      </c>
      <c r="AA271" s="5">
        <f t="shared" si="410"/>
        <v>1.3139950343503444E-2</v>
      </c>
      <c r="AB271" s="5">
        <f t="shared" si="411"/>
        <v>1.730677007911717E-2</v>
      </c>
      <c r="AC271" s="5">
        <f t="shared" si="412"/>
        <v>2.6664701303644126E-3</v>
      </c>
      <c r="AD271" s="5">
        <f t="shared" si="413"/>
        <v>4.960421547757736E-2</v>
      </c>
      <c r="AE271" s="5">
        <f t="shared" si="414"/>
        <v>5.2865936532290159E-2</v>
      </c>
      <c r="AF271" s="5">
        <f t="shared" si="415"/>
        <v>2.8171065891561868E-2</v>
      </c>
      <c r="AG271" s="5">
        <f t="shared" si="416"/>
        <v>1.0007817327161633E-2</v>
      </c>
      <c r="AH271" s="5">
        <f t="shared" si="417"/>
        <v>1.3290422331035329E-3</v>
      </c>
      <c r="AI271" s="5">
        <f t="shared" si="418"/>
        <v>3.5009916708142628E-3</v>
      </c>
      <c r="AJ271" s="5">
        <f t="shared" si="419"/>
        <v>4.611193825830826E-3</v>
      </c>
      <c r="AK271" s="5">
        <f t="shared" si="420"/>
        <v>4.0489686920496502E-3</v>
      </c>
      <c r="AL271" s="5">
        <f t="shared" si="421"/>
        <v>2.994376150403716E-4</v>
      </c>
      <c r="AM271" s="5">
        <f t="shared" si="422"/>
        <v>2.6133698523445752E-2</v>
      </c>
      <c r="AN271" s="5">
        <f t="shared" si="423"/>
        <v>2.7852117691872499E-2</v>
      </c>
      <c r="AO271" s="5">
        <f t="shared" si="424"/>
        <v>1.4841765684753042E-2</v>
      </c>
      <c r="AP271" s="5">
        <f t="shared" si="425"/>
        <v>5.2725615834804101E-3</v>
      </c>
      <c r="AQ271" s="5">
        <f t="shared" si="426"/>
        <v>1.4048146077467207E-3</v>
      </c>
      <c r="AR271" s="5">
        <f t="shared" si="427"/>
        <v>2.8328665887577539E-4</v>
      </c>
      <c r="AS271" s="5">
        <f t="shared" si="428"/>
        <v>7.4623981727120231E-4</v>
      </c>
      <c r="AT271" s="5">
        <f t="shared" si="429"/>
        <v>9.8288049831028821E-4</v>
      </c>
      <c r="AU271" s="5">
        <f t="shared" si="430"/>
        <v>8.6304165819086546E-4</v>
      </c>
      <c r="AV271" s="5">
        <f t="shared" si="431"/>
        <v>5.683607303125812E-4</v>
      </c>
      <c r="AW271" s="5">
        <f t="shared" si="432"/>
        <v>2.3351430740262947E-5</v>
      </c>
      <c r="AX271" s="5">
        <f t="shared" si="433"/>
        <v>1.1473658571468828E-2</v>
      </c>
      <c r="AY271" s="5">
        <f t="shared" si="434"/>
        <v>1.2228108034621059E-2</v>
      </c>
      <c r="AZ271" s="5">
        <f t="shared" si="435"/>
        <v>6.5160831296735208E-3</v>
      </c>
      <c r="BA271" s="5">
        <f t="shared" si="436"/>
        <v>2.3148492109382789E-3</v>
      </c>
      <c r="BB271" s="5">
        <f t="shared" si="437"/>
        <v>6.1676548197099818E-4</v>
      </c>
      <c r="BC271" s="5">
        <f t="shared" si="438"/>
        <v>1.3146416896735327E-4</v>
      </c>
      <c r="BD271" s="5">
        <f t="shared" si="439"/>
        <v>5.0319024920173628E-5</v>
      </c>
      <c r="BE271" s="5">
        <f t="shared" si="440"/>
        <v>1.3255145904404058E-4</v>
      </c>
      <c r="BF271" s="5">
        <f t="shared" si="441"/>
        <v>1.7458495392723672E-4</v>
      </c>
      <c r="BG271" s="5">
        <f t="shared" si="442"/>
        <v>1.5329848174988562E-4</v>
      </c>
      <c r="BH271" s="5">
        <f t="shared" si="443"/>
        <v>1.0095554046118358E-4</v>
      </c>
      <c r="BI271" s="5">
        <f t="shared" si="444"/>
        <v>5.3187851743703383E-5</v>
      </c>
      <c r="BJ271" s="8">
        <f t="shared" si="445"/>
        <v>0.69014335712420682</v>
      </c>
      <c r="BK271" s="8">
        <f t="shared" si="446"/>
        <v>0.17324299601033857</v>
      </c>
      <c r="BL271" s="8">
        <f t="shared" si="447"/>
        <v>0.12542442606427173</v>
      </c>
      <c r="BM271" s="8">
        <f t="shared" si="448"/>
        <v>0.69615709634992218</v>
      </c>
      <c r="BN271" s="8">
        <f t="shared" si="449"/>
        <v>0.28543709833721942</v>
      </c>
    </row>
    <row r="272" spans="1:66" s="10" customFormat="1" x14ac:dyDescent="0.25">
      <c r="A272" t="s">
        <v>10</v>
      </c>
      <c r="B272" t="s">
        <v>212</v>
      </c>
      <c r="C272" t="s">
        <v>41</v>
      </c>
      <c r="D272" t="s">
        <v>509</v>
      </c>
      <c r="E272">
        <f>VLOOKUP(A272,home!$A$2:$E$405,3,FALSE)</f>
        <v>1.5185</v>
      </c>
      <c r="F272">
        <f>VLOOKUP(B272,home!$B$2:$E$405,3,FALSE)</f>
        <v>0.52680000000000005</v>
      </c>
      <c r="G272">
        <f>VLOOKUP(C272,away!$B$2:$E$405,4,FALSE)</f>
        <v>0.98780000000000001</v>
      </c>
      <c r="H272">
        <f>VLOOKUP(A272,away!$A$2:$E$405,3,FALSE)</f>
        <v>1.4074</v>
      </c>
      <c r="I272">
        <f>VLOOKUP(C272,away!$B$2:$E$405,3,FALSE)</f>
        <v>1.0658000000000001</v>
      </c>
      <c r="J272">
        <f>VLOOKUP(B272,home!$B$2:$E$405,4,FALSE)</f>
        <v>0.71050000000000002</v>
      </c>
      <c r="K272" s="3">
        <f t="shared" si="394"/>
        <v>0.79018646124000003</v>
      </c>
      <c r="L272" s="3">
        <f t="shared" si="395"/>
        <v>1.0657549166600002</v>
      </c>
      <c r="M272" s="5">
        <f t="shared" si="396"/>
        <v>0.15630573063428291</v>
      </c>
      <c r="N272" s="5">
        <f t="shared" si="397"/>
        <v>0.12351067216143664</v>
      </c>
      <c r="O272" s="5">
        <f t="shared" si="398"/>
        <v>0.16658360092562063</v>
      </c>
      <c r="P272" s="5">
        <f t="shared" si="399"/>
        <v>0.13163210611603254</v>
      </c>
      <c r="Q272" s="5">
        <f t="shared" si="400"/>
        <v>4.87982304803097E-2</v>
      </c>
      <c r="R272" s="5">
        <f t="shared" si="401"/>
        <v>8.8768645860703738E-2</v>
      </c>
      <c r="S272" s="5">
        <f t="shared" si="402"/>
        <v>2.7713333494284037E-2</v>
      </c>
      <c r="T272" s="5">
        <f t="shared" si="403"/>
        <v>5.200695405869795E-2</v>
      </c>
      <c r="U272" s="5">
        <f t="shared" si="404"/>
        <v>7.0143782141736249E-2</v>
      </c>
      <c r="V272" s="5">
        <f t="shared" si="405"/>
        <v>2.5931831307963575E-3</v>
      </c>
      <c r="W272" s="5">
        <f t="shared" si="406"/>
        <v>1.2853233686003279E-2</v>
      </c>
      <c r="X272" s="5">
        <f t="shared" si="407"/>
        <v>1.3698396995837933E-2</v>
      </c>
      <c r="Y272" s="5">
        <f t="shared" si="408"/>
        <v>7.2995669743374245E-3</v>
      </c>
      <c r="Z272" s="5">
        <f t="shared" si="409"/>
        <v>3.1535206923765137E-2</v>
      </c>
      <c r="AA272" s="5">
        <f t="shared" si="410"/>
        <v>2.4918693563561113E-2</v>
      </c>
      <c r="AB272" s="5">
        <f t="shared" si="411"/>
        <v>9.84520714285716E-3</v>
      </c>
      <c r="AC272" s="5">
        <f t="shared" si="412"/>
        <v>1.3648978018357093E-4</v>
      </c>
      <c r="AD272" s="5">
        <f t="shared" si="413"/>
        <v>2.5391128104584226E-3</v>
      </c>
      <c r="AE272" s="5">
        <f t="shared" si="414"/>
        <v>2.7060719617004554E-3</v>
      </c>
      <c r="AF272" s="5">
        <f t="shared" si="415"/>
        <v>1.4420047490090156E-3</v>
      </c>
      <c r="AG272" s="5">
        <f t="shared" si="416"/>
        <v>5.1227455036780944E-4</v>
      </c>
      <c r="AH272" s="5">
        <f t="shared" si="417"/>
        <v>8.4022004567232932E-3</v>
      </c>
      <c r="AI272" s="5">
        <f t="shared" si="418"/>
        <v>6.6393050455272893E-3</v>
      </c>
      <c r="AJ272" s="5">
        <f t="shared" si="419"/>
        <v>2.6231444795090427E-3</v>
      </c>
      <c r="AK272" s="5">
        <f t="shared" si="420"/>
        <v>6.9092441786149756E-4</v>
      </c>
      <c r="AL272" s="5">
        <f t="shared" si="421"/>
        <v>4.5977680168143894E-6</v>
      </c>
      <c r="AM272" s="5">
        <f t="shared" si="422"/>
        <v>4.0127451327705846E-4</v>
      </c>
      <c r="AN272" s="5">
        <f t="shared" si="423"/>
        <v>4.2766028545537365E-4</v>
      </c>
      <c r="AO272" s="5">
        <f t="shared" si="424"/>
        <v>2.2789052594214174E-4</v>
      </c>
      <c r="AP272" s="5">
        <f t="shared" si="425"/>
        <v>8.0958482827690311E-5</v>
      </c>
      <c r="AQ272" s="5">
        <f t="shared" si="426"/>
        <v>2.1570475279736284E-5</v>
      </c>
      <c r="AR272" s="5">
        <f t="shared" si="427"/>
        <v>1.7909372895031504E-3</v>
      </c>
      <c r="AS272" s="5">
        <f t="shared" si="428"/>
        <v>1.4151743990952516E-3</v>
      </c>
      <c r="AT272" s="5">
        <f t="shared" si="429"/>
        <v>5.5912582522926019E-4</v>
      </c>
      <c r="AU272" s="5">
        <f t="shared" si="430"/>
        <v>1.4727121907526797E-4</v>
      </c>
      <c r="AV272" s="5">
        <f t="shared" si="431"/>
        <v>2.9092930860896691E-5</v>
      </c>
      <c r="AW272" s="5">
        <f t="shared" si="432"/>
        <v>1.0755521762635674E-7</v>
      </c>
      <c r="AX272" s="5">
        <f t="shared" si="433"/>
        <v>5.2846947938700363E-5</v>
      </c>
      <c r="AY272" s="5">
        <f t="shared" si="434"/>
        <v>5.6321894596144977E-5</v>
      </c>
      <c r="AZ272" s="5">
        <f t="shared" si="435"/>
        <v>3.0012668040723895E-5</v>
      </c>
      <c r="BA272" s="5">
        <f t="shared" si="436"/>
        <v>1.0662049508828651E-5</v>
      </c>
      <c r="BB272" s="5">
        <f t="shared" si="437"/>
        <v>2.8407829214266185E-6</v>
      </c>
      <c r="BC272" s="5">
        <f t="shared" si="438"/>
        <v>6.0551567313483575E-7</v>
      </c>
      <c r="BD272" s="5">
        <f t="shared" si="439"/>
        <v>3.1811670361961929E-4</v>
      </c>
      <c r="BE272" s="5">
        <f t="shared" si="440"/>
        <v>2.5137151229452084E-4</v>
      </c>
      <c r="BF272" s="5">
        <f t="shared" si="441"/>
        <v>9.931518287827728E-5</v>
      </c>
      <c r="BG272" s="5">
        <f t="shared" si="442"/>
        <v>2.6159170968663128E-5</v>
      </c>
      <c r="BH272" s="5">
        <f t="shared" si="443"/>
        <v>5.1676556841750142E-6</v>
      </c>
      <c r="BI272" s="5">
        <f t="shared" si="444"/>
        <v>8.1668231159700528E-7</v>
      </c>
      <c r="BJ272" s="8">
        <f t="shared" si="445"/>
        <v>0.2666791625696196</v>
      </c>
      <c r="BK272" s="8">
        <f t="shared" si="446"/>
        <v>0.31844176281819242</v>
      </c>
      <c r="BL272" s="8">
        <f t="shared" si="447"/>
        <v>0.38325805260562079</v>
      </c>
      <c r="BM272" s="8">
        <f t="shared" si="448"/>
        <v>0.2842589843994332</v>
      </c>
      <c r="BN272" s="8">
        <f t="shared" si="449"/>
        <v>0.71559898617838624</v>
      </c>
    </row>
    <row r="273" spans="1:66" x14ac:dyDescent="0.25">
      <c r="A273" t="s">
        <v>10</v>
      </c>
      <c r="B273" t="s">
        <v>425</v>
      </c>
      <c r="C273" t="s">
        <v>40</v>
      </c>
      <c r="D273" t="s">
        <v>509</v>
      </c>
      <c r="E273">
        <f>VLOOKUP(A273,home!$A$2:$E$405,3,FALSE)</f>
        <v>1.5185</v>
      </c>
      <c r="F273">
        <f>VLOOKUP(B273,home!$B$2:$E$405,3,FALSE)</f>
        <v>0</v>
      </c>
      <c r="G273">
        <f>VLOOKUP(C273,away!$B$2:$E$405,4,FALSE)</f>
        <v>0.82320000000000004</v>
      </c>
      <c r="H273">
        <f>VLOOKUP(A273,away!$A$2:$E$405,3,FALSE)</f>
        <v>1.4074</v>
      </c>
      <c r="I273">
        <f>VLOOKUP(C273,away!$B$2:$E$405,3,FALSE)</f>
        <v>1.0658000000000001</v>
      </c>
      <c r="J273">
        <f>VLOOKUP(B273,home!$B$2:$E$405,4,FALSE)</f>
        <v>1.4211</v>
      </c>
      <c r="K273" s="3">
        <f t="shared" si="394"/>
        <v>0</v>
      </c>
      <c r="L273" s="3">
        <f t="shared" si="395"/>
        <v>2.1316598340120003</v>
      </c>
      <c r="M273" s="5">
        <f t="shared" si="396"/>
        <v>0.11864020728092525</v>
      </c>
      <c r="N273" s="5">
        <f t="shared" si="397"/>
        <v>0</v>
      </c>
      <c r="O273" s="5">
        <f t="shared" si="398"/>
        <v>0.25290056455960641</v>
      </c>
      <c r="P273" s="5">
        <f t="shared" si="399"/>
        <v>0</v>
      </c>
      <c r="Q273" s="5">
        <f t="shared" si="400"/>
        <v>0</v>
      </c>
      <c r="R273" s="5">
        <f t="shared" si="401"/>
        <v>0.26954898773533598</v>
      </c>
      <c r="S273" s="5">
        <f t="shared" si="402"/>
        <v>0</v>
      </c>
      <c r="T273" s="5">
        <f t="shared" si="403"/>
        <v>0</v>
      </c>
      <c r="U273" s="5">
        <f t="shared" si="404"/>
        <v>0</v>
      </c>
      <c r="V273" s="5">
        <f t="shared" si="405"/>
        <v>0</v>
      </c>
      <c r="W273" s="5">
        <f t="shared" si="406"/>
        <v>0</v>
      </c>
      <c r="X273" s="5">
        <f t="shared" si="407"/>
        <v>0</v>
      </c>
      <c r="Y273" s="5">
        <f t="shared" si="408"/>
        <v>0</v>
      </c>
      <c r="Z273" s="5">
        <f t="shared" si="409"/>
        <v>0.19152891681800302</v>
      </c>
      <c r="AA273" s="5">
        <f t="shared" si="410"/>
        <v>0</v>
      </c>
      <c r="AB273" s="5">
        <f t="shared" si="411"/>
        <v>0</v>
      </c>
      <c r="AC273" s="5">
        <f t="shared" si="412"/>
        <v>0</v>
      </c>
      <c r="AD273" s="5">
        <f t="shared" si="413"/>
        <v>0</v>
      </c>
      <c r="AE273" s="5">
        <f t="shared" si="414"/>
        <v>0</v>
      </c>
      <c r="AF273" s="5">
        <f t="shared" si="415"/>
        <v>0</v>
      </c>
      <c r="AG273" s="5">
        <f t="shared" si="416"/>
        <v>0</v>
      </c>
      <c r="AH273" s="5">
        <f t="shared" si="417"/>
        <v>0.10206862475819063</v>
      </c>
      <c r="AI273" s="5">
        <f t="shared" si="418"/>
        <v>0</v>
      </c>
      <c r="AJ273" s="5">
        <f t="shared" si="419"/>
        <v>0</v>
      </c>
      <c r="AK273" s="5">
        <f t="shared" si="420"/>
        <v>0</v>
      </c>
      <c r="AL273" s="5">
        <f t="shared" si="421"/>
        <v>0</v>
      </c>
      <c r="AM273" s="5">
        <f t="shared" si="422"/>
        <v>0</v>
      </c>
      <c r="AN273" s="5">
        <f t="shared" si="423"/>
        <v>0</v>
      </c>
      <c r="AO273" s="5">
        <f t="shared" si="424"/>
        <v>0</v>
      </c>
      <c r="AP273" s="5">
        <f t="shared" si="425"/>
        <v>0</v>
      </c>
      <c r="AQ273" s="5">
        <f t="shared" si="426"/>
        <v>0</v>
      </c>
      <c r="AR273" s="5">
        <f t="shared" si="427"/>
        <v>4.3515117541975554E-2</v>
      </c>
      <c r="AS273" s="5">
        <f t="shared" si="428"/>
        <v>0</v>
      </c>
      <c r="AT273" s="5">
        <f t="shared" si="429"/>
        <v>0</v>
      </c>
      <c r="AU273" s="5">
        <f t="shared" si="430"/>
        <v>0</v>
      </c>
      <c r="AV273" s="5">
        <f t="shared" si="431"/>
        <v>0</v>
      </c>
      <c r="AW273" s="5">
        <f t="shared" si="432"/>
        <v>0</v>
      </c>
      <c r="AX273" s="5">
        <f t="shared" si="433"/>
        <v>0</v>
      </c>
      <c r="AY273" s="5">
        <f t="shared" si="434"/>
        <v>0</v>
      </c>
      <c r="AZ273" s="5">
        <f t="shared" si="435"/>
        <v>0</v>
      </c>
      <c r="BA273" s="5">
        <f t="shared" si="436"/>
        <v>0</v>
      </c>
      <c r="BB273" s="5">
        <f t="shared" si="437"/>
        <v>0</v>
      </c>
      <c r="BC273" s="5">
        <f t="shared" si="438"/>
        <v>0</v>
      </c>
      <c r="BD273" s="5">
        <f t="shared" si="439"/>
        <v>1.545990470609003E-2</v>
      </c>
      <c r="BE273" s="5">
        <f t="shared" si="440"/>
        <v>0</v>
      </c>
      <c r="BF273" s="5">
        <f t="shared" si="441"/>
        <v>0</v>
      </c>
      <c r="BG273" s="5">
        <f t="shared" si="442"/>
        <v>0</v>
      </c>
      <c r="BH273" s="5">
        <f t="shared" si="443"/>
        <v>0</v>
      </c>
      <c r="BI273" s="5">
        <f t="shared" si="444"/>
        <v>0</v>
      </c>
      <c r="BJ273" s="8">
        <f t="shared" si="445"/>
        <v>0</v>
      </c>
      <c r="BK273" s="8">
        <f t="shared" si="446"/>
        <v>0.11864020728092525</v>
      </c>
      <c r="BL273" s="8">
        <f t="shared" si="447"/>
        <v>0.68349319930119867</v>
      </c>
      <c r="BM273" s="8">
        <f t="shared" si="448"/>
        <v>0.35257256382425928</v>
      </c>
      <c r="BN273" s="8">
        <f t="shared" si="449"/>
        <v>0.64108975957586767</v>
      </c>
    </row>
    <row r="274" spans="1:66" x14ac:dyDescent="0.25">
      <c r="A274" t="s">
        <v>10</v>
      </c>
      <c r="B274" t="s">
        <v>429</v>
      </c>
      <c r="C274" t="s">
        <v>37</v>
      </c>
      <c r="D274" t="s">
        <v>509</v>
      </c>
      <c r="E274">
        <f>VLOOKUP(A274,home!$A$2:$E$405,3,FALSE)</f>
        <v>1.5185</v>
      </c>
      <c r="F274">
        <f>VLOOKUP(B274,home!$B$2:$E$405,3,FALSE)</f>
        <v>0.98780000000000001</v>
      </c>
      <c r="G274">
        <f>VLOOKUP(C274,away!$B$2:$E$405,4,FALSE)</f>
        <v>1.0537000000000001</v>
      </c>
      <c r="H274">
        <f>VLOOKUP(A274,away!$A$2:$E$405,3,FALSE)</f>
        <v>1.4074</v>
      </c>
      <c r="I274">
        <f>VLOOKUP(C274,away!$B$2:$E$405,3,FALSE)</f>
        <v>0.71050000000000002</v>
      </c>
      <c r="J274">
        <f>VLOOKUP(B274,home!$B$2:$E$405,4,FALSE)</f>
        <v>0.71050000000000002</v>
      </c>
      <c r="K274" s="3">
        <f t="shared" si="394"/>
        <v>1.5805229199099999</v>
      </c>
      <c r="L274" s="3">
        <f t="shared" si="395"/>
        <v>0.71046994585000012</v>
      </c>
      <c r="M274" s="5">
        <f t="shared" si="396"/>
        <v>0.10116596774810613</v>
      </c>
      <c r="N274" s="5">
        <f t="shared" si="397"/>
        <v>0.15989513074075756</v>
      </c>
      <c r="O274" s="5">
        <f t="shared" si="398"/>
        <v>7.1875379627859823E-2</v>
      </c>
      <c r="P274" s="5">
        <f t="shared" si="399"/>
        <v>0.11360068487906472</v>
      </c>
      <c r="Q274" s="5">
        <f t="shared" si="400"/>
        <v>0.1263589594588867</v>
      </c>
      <c r="R274" s="5">
        <f t="shared" si="401"/>
        <v>2.5532648536076882E-2</v>
      </c>
      <c r="S274" s="5">
        <f t="shared" si="402"/>
        <v>3.1890950811455453E-2</v>
      </c>
      <c r="T274" s="5">
        <f t="shared" si="403"/>
        <v>8.9774243084417588E-2</v>
      </c>
      <c r="U274" s="5">
        <f t="shared" si="404"/>
        <v>4.0354936217276018E-2</v>
      </c>
      <c r="V274" s="5">
        <f t="shared" si="405"/>
        <v>3.9789773558001531E-3</v>
      </c>
      <c r="W274" s="5">
        <f t="shared" si="406"/>
        <v>6.6571077186916322E-2</v>
      </c>
      <c r="X274" s="5">
        <f t="shared" si="407"/>
        <v>4.7296749604164613E-2</v>
      </c>
      <c r="Y274" s="5">
        <f t="shared" si="408"/>
        <v>1.6801459565075925E-2</v>
      </c>
      <c r="Z274" s="5">
        <f t="shared" si="409"/>
        <v>6.0467264742778762E-3</v>
      </c>
      <c r="AA274" s="5">
        <f t="shared" si="410"/>
        <v>9.5569897830227683E-3</v>
      </c>
      <c r="AB274" s="5">
        <f t="shared" si="411"/>
        <v>7.5525206987065927E-3</v>
      </c>
      <c r="AC274" s="5">
        <f t="shared" si="412"/>
        <v>2.7925309444393729E-4</v>
      </c>
      <c r="AD274" s="5">
        <f t="shared" si="413"/>
        <v>2.6304278324254724E-2</v>
      </c>
      <c r="AE274" s="5">
        <f t="shared" si="414"/>
        <v>1.8688399196656585E-2</v>
      </c>
      <c r="AF274" s="5">
        <f t="shared" si="415"/>
        <v>6.6387729826358948E-3</v>
      </c>
      <c r="AG274" s="5">
        <f t="shared" si="416"/>
        <v>1.5722162271612561E-3</v>
      </c>
      <c r="AH274" s="5">
        <f t="shared" si="417"/>
        <v>1.0740043576874913E-3</v>
      </c>
      <c r="AI274" s="5">
        <f t="shared" si="418"/>
        <v>1.6974885034082977E-3</v>
      </c>
      <c r="AJ274" s="5">
        <f t="shared" si="419"/>
        <v>1.3414597429602694E-3</v>
      </c>
      <c r="AK274" s="5">
        <f t="shared" si="420"/>
        <v>7.0673595662842784E-4</v>
      </c>
      <c r="AL274" s="5">
        <f t="shared" si="421"/>
        <v>1.2543088744000402E-5</v>
      </c>
      <c r="AM274" s="5">
        <f t="shared" si="422"/>
        <v>8.3149029566352822E-3</v>
      </c>
      <c r="AN274" s="5">
        <f t="shared" si="423"/>
        <v>5.9074886533486744E-3</v>
      </c>
      <c r="AO274" s="5">
        <f t="shared" si="424"/>
        <v>2.0985465718270616E-3</v>
      </c>
      <c r="AP274" s="5">
        <f t="shared" si="425"/>
        <v>4.9698475641655863E-4</v>
      </c>
      <c r="AQ274" s="5">
        <f t="shared" si="426"/>
        <v>8.8273183244886983E-5</v>
      </c>
      <c r="AR274" s="5">
        <f t="shared" si="427"/>
        <v>1.5260956356977928E-4</v>
      </c>
      <c r="AS274" s="5">
        <f t="shared" si="428"/>
        <v>2.4120291301949826E-4</v>
      </c>
      <c r="AT274" s="5">
        <f t="shared" si="429"/>
        <v>1.9061336618818761E-4</v>
      </c>
      <c r="AU274" s="5">
        <f t="shared" si="430"/>
        <v>1.0042293136720947E-4</v>
      </c>
      <c r="AV274" s="5">
        <f t="shared" si="431"/>
        <v>3.9680186177605829E-5</v>
      </c>
      <c r="AW274" s="5">
        <f t="shared" si="432"/>
        <v>3.9124473255154419E-7</v>
      </c>
      <c r="AX274" s="5">
        <f t="shared" si="433"/>
        <v>2.1903157832982491E-3</v>
      </c>
      <c r="AY274" s="5">
        <f t="shared" si="434"/>
        <v>1.5561535359543076E-3</v>
      </c>
      <c r="AZ274" s="5">
        <f t="shared" si="435"/>
        <v>5.5280015921187154E-4</v>
      </c>
      <c r="BA274" s="5">
        <f t="shared" si="436"/>
        <v>1.3091596639370996E-4</v>
      </c>
      <c r="BB274" s="5">
        <f t="shared" si="437"/>
        <v>2.3252964888659887E-5</v>
      </c>
      <c r="BC274" s="5">
        <f t="shared" si="438"/>
        <v>3.30410654105963E-6</v>
      </c>
      <c r="BD274" s="5">
        <f t="shared" si="439"/>
        <v>1.8070751394268862E-5</v>
      </c>
      <c r="BE274" s="5">
        <f t="shared" si="440"/>
        <v>2.8561236758637523E-5</v>
      </c>
      <c r="BF274" s="5">
        <f t="shared" si="441"/>
        <v>2.2570844659001304E-5</v>
      </c>
      <c r="BG274" s="5">
        <f t="shared" si="442"/>
        <v>1.1891245768426593E-5</v>
      </c>
      <c r="BH274" s="5">
        <f t="shared" si="443"/>
        <v>4.6985966208202534E-6</v>
      </c>
      <c r="BI274" s="5">
        <f t="shared" si="444"/>
        <v>1.4852479301236179E-6</v>
      </c>
      <c r="BJ274" s="8">
        <f t="shared" si="445"/>
        <v>0.58126422500868757</v>
      </c>
      <c r="BK274" s="8">
        <f t="shared" si="446"/>
        <v>0.25248453051356867</v>
      </c>
      <c r="BL274" s="8">
        <f t="shared" si="447"/>
        <v>0.16050397030708013</v>
      </c>
      <c r="BM274" s="8">
        <f t="shared" si="448"/>
        <v>0.40031491902164074</v>
      </c>
      <c r="BN274" s="8">
        <f t="shared" si="449"/>
        <v>0.59842877099075176</v>
      </c>
    </row>
    <row r="275" spans="1:66" x14ac:dyDescent="0.25">
      <c r="A275" t="s">
        <v>13</v>
      </c>
      <c r="B275" t="s">
        <v>45</v>
      </c>
      <c r="C275" t="s">
        <v>219</v>
      </c>
      <c r="D275" t="s">
        <v>509</v>
      </c>
      <c r="E275">
        <f>VLOOKUP(A275,home!$A$2:$E$405,3,FALSE)</f>
        <v>1.2857000000000001</v>
      </c>
      <c r="F275">
        <f>VLOOKUP(B275,home!$B$2:$E$405,3,FALSE)</f>
        <v>0.77780000000000005</v>
      </c>
      <c r="G275">
        <f>VLOOKUP(C275,away!$B$2:$E$405,4,FALSE)</f>
        <v>1.2963</v>
      </c>
      <c r="H275">
        <f>VLOOKUP(A275,away!$A$2:$E$405,3,FALSE)</f>
        <v>1.4921</v>
      </c>
      <c r="I275">
        <f>VLOOKUP(C275,away!$B$2:$E$405,3,FALSE)</f>
        <v>1.7871999999999999</v>
      </c>
      <c r="J275">
        <f>VLOOKUP(B275,home!$B$2:$E$405,4,FALSE)</f>
        <v>0.89359999999999995</v>
      </c>
      <c r="K275" s="3">
        <f t="shared" si="394"/>
        <v>1.296322633398</v>
      </c>
      <c r="L275" s="3">
        <f t="shared" si="395"/>
        <v>2.3829462488319999</v>
      </c>
      <c r="M275" s="5">
        <f t="shared" si="396"/>
        <v>2.5241422543243346E-2</v>
      </c>
      <c r="N275" s="5">
        <f t="shared" si="397"/>
        <v>3.2721027341968856E-2</v>
      </c>
      <c r="O275" s="5">
        <f t="shared" si="398"/>
        <v>6.0148953164605203E-2</v>
      </c>
      <c r="P275" s="5">
        <f t="shared" si="399"/>
        <v>7.7972449362473981E-2</v>
      </c>
      <c r="Q275" s="5">
        <f t="shared" si="400"/>
        <v>2.1208504165714518E-2</v>
      </c>
      <c r="R275" s="5">
        <f t="shared" si="401"/>
        <v>7.1665861157383826E-2</v>
      </c>
      <c r="S275" s="5">
        <f t="shared" si="402"/>
        <v>6.0215533109989026E-2</v>
      </c>
      <c r="T275" s="5">
        <f t="shared" si="403"/>
        <v>5.0538725445027244E-2</v>
      </c>
      <c r="U275" s="5">
        <f t="shared" si="404"/>
        <v>9.290207786027524E-2</v>
      </c>
      <c r="V275" s="5">
        <f t="shared" si="405"/>
        <v>2.0667758404791039E-2</v>
      </c>
      <c r="W275" s="5">
        <f t="shared" si="406"/>
        <v>9.1643546568438341E-3</v>
      </c>
      <c r="X275" s="5">
        <f t="shared" si="407"/>
        <v>2.183816455249208E-2</v>
      </c>
      <c r="Y275" s="5">
        <f t="shared" si="408"/>
        <v>2.6019586150868485E-2</v>
      </c>
      <c r="Z275" s="5">
        <f t="shared" si="409"/>
        <v>5.6925298338100908E-2</v>
      </c>
      <c r="AA275" s="5">
        <f t="shared" si="410"/>
        <v>7.3793552648613758E-2</v>
      </c>
      <c r="AB275" s="5">
        <f t="shared" si="411"/>
        <v>4.7830126248622477E-2</v>
      </c>
      <c r="AC275" s="5">
        <f t="shared" si="412"/>
        <v>3.99025585546086E-3</v>
      </c>
      <c r="AD275" s="5">
        <f t="shared" si="413"/>
        <v>2.9699900905382571E-3</v>
      </c>
      <c r="AE275" s="5">
        <f t="shared" si="414"/>
        <v>7.0773267453163504E-3</v>
      </c>
      <c r="AF275" s="5">
        <f t="shared" si="415"/>
        <v>8.4324446097549955E-3</v>
      </c>
      <c r="AG275" s="5">
        <f t="shared" si="416"/>
        <v>6.698020750433094E-3</v>
      </c>
      <c r="AH275" s="5">
        <f t="shared" si="417"/>
        <v>3.3912481534605007E-2</v>
      </c>
      <c r="AI275" s="5">
        <f t="shared" si="418"/>
        <v>4.3961517368000212E-2</v>
      </c>
      <c r="AJ275" s="5">
        <f t="shared" si="419"/>
        <v>2.8494154981328981E-2</v>
      </c>
      <c r="AK275" s="5">
        <f t="shared" si="420"/>
        <v>1.231253934061571E-2</v>
      </c>
      <c r="AL275" s="5">
        <f t="shared" si="421"/>
        <v>4.9304673237051072E-4</v>
      </c>
      <c r="AM275" s="5">
        <f t="shared" si="422"/>
        <v>7.7001307506650266E-4</v>
      </c>
      <c r="AN275" s="5">
        <f t="shared" si="423"/>
        <v>1.8348997687813152E-3</v>
      </c>
      <c r="AO275" s="5">
        <f t="shared" si="424"/>
        <v>2.1862337605000701E-3</v>
      </c>
      <c r="AP275" s="5">
        <f t="shared" si="425"/>
        <v>1.7365591795511731E-3</v>
      </c>
      <c r="AQ275" s="5">
        <f t="shared" si="426"/>
        <v>1.0345317956965609E-3</v>
      </c>
      <c r="AR275" s="5">
        <f t="shared" si="427"/>
        <v>1.6162324132294303E-2</v>
      </c>
      <c r="AS275" s="5">
        <f t="shared" si="428"/>
        <v>2.0951586581007792E-2</v>
      </c>
      <c r="AT275" s="5">
        <f t="shared" si="429"/>
        <v>1.3580007945279114E-2</v>
      </c>
      <c r="AU275" s="5">
        <f t="shared" si="430"/>
        <v>5.868023887063329E-3</v>
      </c>
      <c r="AV275" s="5">
        <f t="shared" si="431"/>
        <v>1.9017130445300764E-3</v>
      </c>
      <c r="AW275" s="5">
        <f t="shared" si="432"/>
        <v>4.2307068544473882E-5</v>
      </c>
      <c r="AX275" s="5">
        <f t="shared" si="433"/>
        <v>1.6636422953685015E-4</v>
      </c>
      <c r="AY275" s="5">
        <f t="shared" si="434"/>
        <v>3.9643701671466277E-4</v>
      </c>
      <c r="AZ275" s="5">
        <f t="shared" si="435"/>
        <v>4.7234405093917744E-4</v>
      </c>
      <c r="BA275" s="5">
        <f t="shared" si="436"/>
        <v>3.7519016144787462E-4</v>
      </c>
      <c r="BB275" s="5">
        <f t="shared" si="437"/>
        <v>2.2351449695522135E-4</v>
      </c>
      <c r="BC275" s="5">
        <f t="shared" si="438"/>
        <v>1.0652460641580327E-4</v>
      </c>
      <c r="BD275" s="5">
        <f t="shared" si="439"/>
        <v>6.4189916105762612E-3</v>
      </c>
      <c r="BE275" s="5">
        <f t="shared" si="440"/>
        <v>8.321084108381888E-3</v>
      </c>
      <c r="BF275" s="5">
        <f t="shared" si="441"/>
        <v>5.39340483205193E-3</v>
      </c>
      <c r="BG275" s="5">
        <f t="shared" si="442"/>
        <v>2.330530918289019E-3</v>
      </c>
      <c r="BH275" s="5">
        <f t="shared" si="443"/>
        <v>7.5527999430297034E-4</v>
      </c>
      <c r="BI275" s="5">
        <f t="shared" si="444"/>
        <v>1.9581731023353037E-4</v>
      </c>
      <c r="BJ275" s="8">
        <f t="shared" si="445"/>
        <v>0.19597075665056299</v>
      </c>
      <c r="BK275" s="8">
        <f t="shared" si="446"/>
        <v>0.18897690302504344</v>
      </c>
      <c r="BL275" s="8">
        <f t="shared" si="447"/>
        <v>0.54690002866806064</v>
      </c>
      <c r="BM275" s="8">
        <f t="shared" si="448"/>
        <v>0.6994606389982081</v>
      </c>
      <c r="BN275" s="8">
        <f t="shared" si="449"/>
        <v>0.28895821773538971</v>
      </c>
    </row>
    <row r="276" spans="1:66" x14ac:dyDescent="0.25">
      <c r="A276" t="s">
        <v>13</v>
      </c>
      <c r="B276" t="s">
        <v>46</v>
      </c>
      <c r="C276" t="s">
        <v>54</v>
      </c>
      <c r="D276" t="s">
        <v>509</v>
      </c>
      <c r="E276">
        <f>VLOOKUP(A276,home!$A$2:$E$405,3,FALSE)</f>
        <v>1.2857000000000001</v>
      </c>
      <c r="F276">
        <f>VLOOKUP(B276,home!$B$2:$E$405,3,FALSE)</f>
        <v>1.5556000000000001</v>
      </c>
      <c r="G276">
        <f>VLOOKUP(C276,away!$B$2:$E$405,4,FALSE)</f>
        <v>1.8148</v>
      </c>
      <c r="H276">
        <f>VLOOKUP(A276,away!$A$2:$E$405,3,FALSE)</f>
        <v>1.4921</v>
      </c>
      <c r="I276">
        <f>VLOOKUP(C276,away!$B$2:$E$405,3,FALSE)</f>
        <v>0.67020000000000002</v>
      </c>
      <c r="J276">
        <f>VLOOKUP(B276,home!$B$2:$E$405,4,FALSE)</f>
        <v>0.50260000000000005</v>
      </c>
      <c r="K276" s="3">
        <f t="shared" si="394"/>
        <v>3.6296633728160002</v>
      </c>
      <c r="L276" s="3">
        <f t="shared" si="395"/>
        <v>0.50260272409200002</v>
      </c>
      <c r="M276" s="5">
        <f t="shared" si="396"/>
        <v>1.6046474723803182E-2</v>
      </c>
      <c r="N276" s="5">
        <f t="shared" si="397"/>
        <v>5.8243301567806154E-2</v>
      </c>
      <c r="O276" s="5">
        <f t="shared" si="398"/>
        <v>8.0650019082569007E-3</v>
      </c>
      <c r="P276" s="5">
        <f t="shared" si="399"/>
        <v>2.9273242028091222E-2</v>
      </c>
      <c r="Q276" s="5">
        <f t="shared" si="400"/>
        <v>0.10570178920627137</v>
      </c>
      <c r="R276" s="5">
        <f t="shared" si="401"/>
        <v>2.0267459644485483E-3</v>
      </c>
      <c r="S276" s="5">
        <f t="shared" si="402"/>
        <v>1.3350637968538595E-2</v>
      </c>
      <c r="T276" s="5">
        <f t="shared" si="403"/>
        <v>5.3126007196470343E-2</v>
      </c>
      <c r="U276" s="5">
        <f t="shared" si="404"/>
        <v>7.3564055931615354E-3</v>
      </c>
      <c r="V276" s="5">
        <f t="shared" si="405"/>
        <v>2.7061427178056694E-3</v>
      </c>
      <c r="W276" s="5">
        <f t="shared" si="406"/>
        <v>0.12788730424104028</v>
      </c>
      <c r="X276" s="5">
        <f t="shared" si="407"/>
        <v>6.4276507488329221E-2</v>
      </c>
      <c r="Y276" s="5">
        <f t="shared" si="408"/>
        <v>1.6152773879377053E-2</v>
      </c>
      <c r="Z276" s="5">
        <f t="shared" si="409"/>
        <v>3.3954934759143602E-4</v>
      </c>
      <c r="AA276" s="5">
        <f t="shared" si="410"/>
        <v>1.2324498302162042E-3</v>
      </c>
      <c r="AB276" s="5">
        <f t="shared" si="411"/>
        <v>2.2366890037845274E-3</v>
      </c>
      <c r="AC276" s="5">
        <f t="shared" si="412"/>
        <v>3.0854740723585289E-4</v>
      </c>
      <c r="AD276" s="5">
        <f t="shared" si="413"/>
        <v>0.11604696601297004</v>
      </c>
      <c r="AE276" s="5">
        <f t="shared" si="414"/>
        <v>5.8325521240730475E-2</v>
      </c>
      <c r="AF276" s="5">
        <f t="shared" si="415"/>
        <v>1.4657282929838472E-2</v>
      </c>
      <c r="AG276" s="5">
        <f t="shared" si="416"/>
        <v>2.4555967761079956E-3</v>
      </c>
      <c r="AH276" s="5">
        <f t="shared" si="417"/>
        <v>4.266460676577928E-5</v>
      </c>
      <c r="AI276" s="5">
        <f t="shared" si="418"/>
        <v>1.5485816049334676E-4</v>
      </c>
      <c r="AJ276" s="5">
        <f t="shared" si="419"/>
        <v>2.8104149656218129E-4</v>
      </c>
      <c r="AK276" s="5">
        <f t="shared" si="420"/>
        <v>3.4002867543771447E-4</v>
      </c>
      <c r="AL276" s="5">
        <f t="shared" si="421"/>
        <v>2.2515058502555465E-5</v>
      </c>
      <c r="AM276" s="5">
        <f t="shared" si="422"/>
        <v>8.4242284412740134E-2</v>
      </c>
      <c r="AN276" s="5">
        <f t="shared" si="423"/>
        <v>4.234040162957621E-2</v>
      </c>
      <c r="AO276" s="5">
        <f t="shared" si="424"/>
        <v>1.064020059908718E-2</v>
      </c>
      <c r="AP276" s="5">
        <f t="shared" si="425"/>
        <v>1.7825979353288488E-3</v>
      </c>
      <c r="AQ276" s="5">
        <f t="shared" si="426"/>
        <v>2.2398464456426358E-4</v>
      </c>
      <c r="AR276" s="5">
        <f t="shared" si="427"/>
        <v>4.2886695165589309E-6</v>
      </c>
      <c r="AS276" s="5">
        <f t="shared" si="428"/>
        <v>1.5566426662366455E-5</v>
      </c>
      <c r="AT276" s="5">
        <f t="shared" si="429"/>
        <v>2.8250444351008973E-5</v>
      </c>
      <c r="AU276" s="5">
        <f t="shared" si="430"/>
        <v>3.4179867708877988E-5</v>
      </c>
      <c r="AV276" s="5">
        <f t="shared" si="431"/>
        <v>3.1015353477652686E-5</v>
      </c>
      <c r="AW276" s="5">
        <f t="shared" si="432"/>
        <v>1.1409372674032691E-6</v>
      </c>
      <c r="AX276" s="5">
        <f t="shared" si="433"/>
        <v>5.0961855695878522E-2</v>
      </c>
      <c r="AY276" s="5">
        <f t="shared" si="434"/>
        <v>2.5613567497531946E-2</v>
      </c>
      <c r="AZ276" s="5">
        <f t="shared" si="435"/>
        <v>6.4367243989869342E-3</v>
      </c>
      <c r="BA276" s="5">
        <f t="shared" si="436"/>
        <v>1.0783717390534246E-3</v>
      </c>
      <c r="BB276" s="5">
        <f t="shared" si="437"/>
        <v>1.3549814340801965E-4</v>
      </c>
      <c r="BC276" s="5">
        <f t="shared" si="438"/>
        <v>1.3620347197255839E-5</v>
      </c>
      <c r="BD276" s="5">
        <f t="shared" si="439"/>
        <v>3.5924949695880621E-7</v>
      </c>
      <c r="BE276" s="5">
        <f t="shared" si="440"/>
        <v>1.3039547408139519E-6</v>
      </c>
      <c r="BF276" s="5">
        <f t="shared" si="441"/>
        <v>2.3664583812710914E-6</v>
      </c>
      <c r="BG276" s="5">
        <f t="shared" si="442"/>
        <v>2.8631491032643743E-6</v>
      </c>
      <c r="BH276" s="5">
        <f t="shared" si="443"/>
        <v>2.5980668577574182E-6</v>
      </c>
      <c r="BI276" s="5">
        <f t="shared" si="444"/>
        <v>1.8860216227458518E-6</v>
      </c>
      <c r="BJ276" s="8">
        <f t="shared" si="445"/>
        <v>0.84034215758229425</v>
      </c>
      <c r="BK276" s="8">
        <f t="shared" si="446"/>
        <v>8.7321127401509033E-2</v>
      </c>
      <c r="BL276" s="8">
        <f t="shared" si="447"/>
        <v>2.1860562901046016E-2</v>
      </c>
      <c r="BM276" s="8">
        <f t="shared" si="448"/>
        <v>0.70489441527349883</v>
      </c>
      <c r="BN276" s="8">
        <f t="shared" si="449"/>
        <v>0.21935655539867735</v>
      </c>
    </row>
    <row r="277" spans="1:66" x14ac:dyDescent="0.25">
      <c r="A277" t="s">
        <v>13</v>
      </c>
      <c r="B277" t="s">
        <v>15</v>
      </c>
      <c r="C277" t="s">
        <v>49</v>
      </c>
      <c r="D277" t="s">
        <v>509</v>
      </c>
      <c r="E277">
        <f>VLOOKUP(A277,home!$A$2:$E$405,3,FALSE)</f>
        <v>1.2857000000000001</v>
      </c>
      <c r="F277">
        <f>VLOOKUP(B277,home!$B$2:$E$405,3,FALSE)</f>
        <v>0.77780000000000005</v>
      </c>
      <c r="G277">
        <f>VLOOKUP(C277,away!$B$2:$E$405,4,FALSE)</f>
        <v>0.51849999999999996</v>
      </c>
      <c r="H277">
        <f>VLOOKUP(A277,away!$A$2:$E$405,3,FALSE)</f>
        <v>1.4921</v>
      </c>
      <c r="I277">
        <f>VLOOKUP(C277,away!$B$2:$E$405,3,FALSE)</f>
        <v>0.67020000000000002</v>
      </c>
      <c r="J277">
        <f>VLOOKUP(B277,home!$B$2:$E$405,4,FALSE)</f>
        <v>1.5079</v>
      </c>
      <c r="K277" s="3">
        <f t="shared" si="394"/>
        <v>0.51850905300999994</v>
      </c>
      <c r="L277" s="3">
        <f t="shared" si="395"/>
        <v>1.5079081728179999</v>
      </c>
      <c r="M277" s="5">
        <f t="shared" si="396"/>
        <v>0.13180691059826274</v>
      </c>
      <c r="N277" s="5">
        <f t="shared" si="397"/>
        <v>6.8343076394478938E-2</v>
      </c>
      <c r="O277" s="5">
        <f t="shared" si="398"/>
        <v>0.19875271772501185</v>
      </c>
      <c r="P277" s="5">
        <f t="shared" si="399"/>
        <v>0.10305508345075971</v>
      </c>
      <c r="Q277" s="5">
        <f t="shared" si="400"/>
        <v>1.7718251910545674E-2</v>
      </c>
      <c r="R277" s="5">
        <f t="shared" si="401"/>
        <v>0.14985042371366719</v>
      </c>
      <c r="S277" s="5">
        <f t="shared" si="402"/>
        <v>2.0143765939202262E-2</v>
      </c>
      <c r="T277" s="5">
        <f t="shared" si="403"/>
        <v>2.6717496863959966E-2</v>
      </c>
      <c r="U277" s="5">
        <f t="shared" si="404"/>
        <v>7.7698801292920811E-2</v>
      </c>
      <c r="V277" s="5">
        <f t="shared" si="405"/>
        <v>1.7499651324591327E-3</v>
      </c>
      <c r="W277" s="5">
        <f t="shared" si="406"/>
        <v>3.0623580063765536E-3</v>
      </c>
      <c r="X277" s="5">
        <f t="shared" si="407"/>
        <v>4.617754665909842E-3</v>
      </c>
      <c r="Y277" s="5">
        <f t="shared" si="408"/>
        <v>3.4815750003969526E-3</v>
      </c>
      <c r="Z277" s="5">
        <f t="shared" si="409"/>
        <v>7.5320226206026367E-2</v>
      </c>
      <c r="AA277" s="5">
        <f t="shared" si="410"/>
        <v>3.905421916258571E-2</v>
      </c>
      <c r="AB277" s="5">
        <f t="shared" si="411"/>
        <v>1.0124983097018652E-2</v>
      </c>
      <c r="AC277" s="5">
        <f t="shared" si="412"/>
        <v>8.5514675379562709E-5</v>
      </c>
      <c r="AD277" s="5">
        <f t="shared" si="413"/>
        <v>3.9696508746597456E-4</v>
      </c>
      <c r="AE277" s="5">
        <f t="shared" si="414"/>
        <v>5.9858689971335516E-4</v>
      </c>
      <c r="AF277" s="5">
        <f t="shared" si="415"/>
        <v>4.5130703910977848E-4</v>
      </c>
      <c r="AG277" s="5">
        <f t="shared" si="416"/>
        <v>2.2684319090797602E-4</v>
      </c>
      <c r="AH277" s="5">
        <f t="shared" si="417"/>
        <v>2.8393996168641911E-2</v>
      </c>
      <c r="AI277" s="5">
        <f t="shared" si="418"/>
        <v>1.4722544064572083E-2</v>
      </c>
      <c r="AJ277" s="5">
        <f t="shared" si="419"/>
        <v>3.8168861904096327E-3</v>
      </c>
      <c r="AK277" s="5">
        <f t="shared" si="420"/>
        <v>6.5969668134541507E-4</v>
      </c>
      <c r="AL277" s="5">
        <f t="shared" si="421"/>
        <v>2.6744339784629213E-6</v>
      </c>
      <c r="AM277" s="5">
        <f t="shared" si="422"/>
        <v>4.1165998316002866E-5</v>
      </c>
      <c r="AN277" s="5">
        <f t="shared" si="423"/>
        <v>6.2074545302912744E-5</v>
      </c>
      <c r="AO277" s="5">
        <f t="shared" si="424"/>
        <v>4.6801357093111667E-5</v>
      </c>
      <c r="AP277" s="5">
        <f t="shared" si="425"/>
        <v>2.3524049619892265E-5</v>
      </c>
      <c r="AQ277" s="5">
        <f t="shared" si="426"/>
        <v>8.8680266699029267E-6</v>
      </c>
      <c r="AR277" s="5">
        <f t="shared" si="427"/>
        <v>8.5631077763316174E-3</v>
      </c>
      <c r="AS277" s="5">
        <f t="shared" si="428"/>
        <v>4.4400489039282736E-3</v>
      </c>
      <c r="AT277" s="5">
        <f t="shared" si="429"/>
        <v>1.1511027762469684E-3</v>
      </c>
      <c r="AU277" s="5">
        <f t="shared" si="430"/>
        <v>1.9895240347633249E-4</v>
      </c>
      <c r="AV277" s="5">
        <f t="shared" si="431"/>
        <v>2.5789655580144146E-5</v>
      </c>
      <c r="AW277" s="5">
        <f t="shared" si="432"/>
        <v>5.8084548657630645E-8</v>
      </c>
      <c r="AX277" s="5">
        <f t="shared" si="433"/>
        <v>3.5574904671736482E-6</v>
      </c>
      <c r="AY277" s="5">
        <f t="shared" si="434"/>
        <v>5.3643689501732691E-6</v>
      </c>
      <c r="AZ277" s="5">
        <f t="shared" si="435"/>
        <v>4.044487890988694E-6</v>
      </c>
      <c r="BA277" s="5">
        <f t="shared" si="436"/>
        <v>2.0329054485617636E-6</v>
      </c>
      <c r="BB277" s="5">
        <f t="shared" si="437"/>
        <v>7.6635868511313134E-7</v>
      </c>
      <c r="BC277" s="5">
        <f t="shared" si="438"/>
        <v>2.3111970491842923E-7</v>
      </c>
      <c r="BD277" s="5">
        <f t="shared" si="439"/>
        <v>2.1520633667753025E-3</v>
      </c>
      <c r="BE277" s="5">
        <f t="shared" si="440"/>
        <v>1.1158643383241741E-3</v>
      </c>
      <c r="BF277" s="5">
        <f t="shared" si="441"/>
        <v>2.8929288067604882E-4</v>
      </c>
      <c r="BG277" s="5">
        <f t="shared" si="442"/>
        <v>5.0000325867290999E-5</v>
      </c>
      <c r="BH277" s="5">
        <f t="shared" si="443"/>
        <v>6.4814054039101146E-6</v>
      </c>
      <c r="BI277" s="5">
        <f t="shared" si="444"/>
        <v>6.721334756310662E-7</v>
      </c>
      <c r="BJ277" s="8">
        <f t="shared" si="445"/>
        <v>0.12581264576701381</v>
      </c>
      <c r="BK277" s="8">
        <f t="shared" si="446"/>
        <v>0.25684927859899198</v>
      </c>
      <c r="BL277" s="8">
        <f t="shared" si="447"/>
        <v>0.54106764406225916</v>
      </c>
      <c r="BM277" s="8">
        <f t="shared" si="448"/>
        <v>0.3295180245571635</v>
      </c>
      <c r="BN277" s="8">
        <f t="shared" si="449"/>
        <v>0.66952646379272607</v>
      </c>
    </row>
    <row r="278" spans="1:66" x14ac:dyDescent="0.25">
      <c r="A278" t="s">
        <v>13</v>
      </c>
      <c r="B278" t="s">
        <v>51</v>
      </c>
      <c r="C278" t="s">
        <v>44</v>
      </c>
      <c r="D278" t="s">
        <v>509</v>
      </c>
      <c r="E278">
        <f>VLOOKUP(A278,home!$A$2:$E$405,3,FALSE)</f>
        <v>1.2857000000000001</v>
      </c>
      <c r="F278">
        <f>VLOOKUP(B278,home!$B$2:$E$405,3,FALSE)</f>
        <v>1.8148</v>
      </c>
      <c r="G278">
        <f>VLOOKUP(C278,away!$B$2:$E$405,4,FALSE)</f>
        <v>1.1667000000000001</v>
      </c>
      <c r="H278">
        <f>VLOOKUP(A278,away!$A$2:$E$405,3,FALSE)</f>
        <v>1.4921</v>
      </c>
      <c r="I278">
        <f>VLOOKUP(C278,away!$B$2:$E$405,3,FALSE)</f>
        <v>1.3404</v>
      </c>
      <c r="J278">
        <f>VLOOKUP(B278,home!$B$2:$E$405,4,FALSE)</f>
        <v>0.44679999999999997</v>
      </c>
      <c r="K278" s="3">
        <f t="shared" si="394"/>
        <v>2.7222475296120003</v>
      </c>
      <c r="L278" s="3">
        <f t="shared" si="395"/>
        <v>0.89360484331199985</v>
      </c>
      <c r="M278" s="5">
        <f t="shared" si="396"/>
        <v>2.6893991734304071E-2</v>
      </c>
      <c r="N278" s="5">
        <f t="shared" si="397"/>
        <v>7.3212102560114803E-2</v>
      </c>
      <c r="O278" s="5">
        <f t="shared" si="398"/>
        <v>2.4032601269767008E-2</v>
      </c>
      <c r="P278" s="5">
        <f t="shared" si="399"/>
        <v>6.5422689436773443E-2</v>
      </c>
      <c r="Q278" s="5">
        <f t="shared" si="400"/>
        <v>9.9650732665986494E-2</v>
      </c>
      <c r="R278" s="5">
        <f t="shared" si="401"/>
        <v>1.0737824446024957E-2</v>
      </c>
      <c r="S278" s="5">
        <f t="shared" si="402"/>
        <v>3.9787030644479242E-2</v>
      </c>
      <c r="T278" s="5">
        <f t="shared" si="403"/>
        <v>8.9048377349914831E-2</v>
      </c>
      <c r="U278" s="5">
        <f t="shared" si="404"/>
        <v>2.9231016071598781E-2</v>
      </c>
      <c r="V278" s="5">
        <f t="shared" si="405"/>
        <v>1.075405232671762E-2</v>
      </c>
      <c r="W278" s="5">
        <f t="shared" si="406"/>
        <v>9.0424653608002531E-2</v>
      </c>
      <c r="X278" s="5">
        <f t="shared" si="407"/>
        <v>8.0803908418920961E-2</v>
      </c>
      <c r="Y278" s="5">
        <f t="shared" si="408"/>
        <v>3.6103381960843527E-2</v>
      </c>
      <c r="Z278" s="5">
        <f t="shared" si="409"/>
        <v>3.1984573105339645E-3</v>
      </c>
      <c r="AA278" s="5">
        <f t="shared" si="410"/>
        <v>8.7069925121705267E-3</v>
      </c>
      <c r="AB278" s="5">
        <f t="shared" si="411"/>
        <v>1.1851294428303202E-2</v>
      </c>
      <c r="AC278" s="5">
        <f t="shared" si="412"/>
        <v>1.6350283562133129E-3</v>
      </c>
      <c r="AD278" s="5">
        <f t="shared" si="413"/>
        <v>6.1539572475101438E-2</v>
      </c>
      <c r="AE278" s="5">
        <f t="shared" si="414"/>
        <v>5.4992060019100474E-2</v>
      </c>
      <c r="AF278" s="5">
        <f t="shared" si="415"/>
        <v>2.4570585588386182E-2</v>
      </c>
      <c r="AG278" s="5">
        <f t="shared" si="416"/>
        <v>7.3187980949313055E-3</v>
      </c>
      <c r="AH278" s="5">
        <f t="shared" si="417"/>
        <v>7.1453923595495592E-4</v>
      </c>
      <c r="AI278" s="5">
        <f t="shared" si="418"/>
        <v>1.9451526698892245E-3</v>
      </c>
      <c r="AJ278" s="5">
        <f t="shared" si="419"/>
        <v>2.647593525162065E-3</v>
      </c>
      <c r="AK278" s="5">
        <f t="shared" si="420"/>
        <v>2.4024683110963861E-3</v>
      </c>
      <c r="AL278" s="5">
        <f t="shared" si="421"/>
        <v>1.5909568713434397E-4</v>
      </c>
      <c r="AM278" s="5">
        <f t="shared" si="422"/>
        <v>3.3505189828744709E-2</v>
      </c>
      <c r="AN278" s="5">
        <f t="shared" si="423"/>
        <v>2.9940399907054223E-2</v>
      </c>
      <c r="AO278" s="5">
        <f t="shared" si="424"/>
        <v>1.3377443183820902E-2</v>
      </c>
      <c r="AP278" s="5">
        <f t="shared" si="425"/>
        <v>3.9847160067311522E-3</v>
      </c>
      <c r="AQ278" s="5">
        <f t="shared" si="426"/>
        <v>8.9019038070945226E-4</v>
      </c>
      <c r="AR278" s="5">
        <f t="shared" si="427"/>
        <v>1.2770314439716093E-4</v>
      </c>
      <c r="AS278" s="5">
        <f t="shared" si="428"/>
        <v>3.4763956935885581E-4</v>
      </c>
      <c r="AT278" s="5">
        <f t="shared" si="429"/>
        <v>4.7318047944126259E-4</v>
      </c>
      <c r="AU278" s="5">
        <f t="shared" si="430"/>
        <v>4.2937146373986634E-4</v>
      </c>
      <c r="AV278" s="5">
        <f t="shared" si="431"/>
        <v>2.9221385161293495E-4</v>
      </c>
      <c r="AW278" s="5">
        <f t="shared" si="432"/>
        <v>1.0750509127496513E-5</v>
      </c>
      <c r="AX278" s="5">
        <f t="shared" si="433"/>
        <v>1.5201570040080239E-2</v>
      </c>
      <c r="AY278" s="5">
        <f t="shared" si="434"/>
        <v>1.3584196613762292E-2</v>
      </c>
      <c r="AZ278" s="5">
        <f t="shared" si="435"/>
        <v>6.0694519432802256E-3</v>
      </c>
      <c r="BA278" s="5">
        <f t="shared" si="436"/>
        <v>1.807897217588213E-3</v>
      </c>
      <c r="BB278" s="5">
        <f t="shared" si="437"/>
        <v>4.0388642746177887E-4</v>
      </c>
      <c r="BC278" s="5">
        <f t="shared" si="438"/>
        <v>7.2182973545565284E-5</v>
      </c>
      <c r="BD278" s="5">
        <f t="shared" si="439"/>
        <v>1.9019358056579109E-5</v>
      </c>
      <c r="BE278" s="5">
        <f t="shared" si="440"/>
        <v>5.1775400484328566E-5</v>
      </c>
      <c r="BF278" s="5">
        <f t="shared" si="441"/>
        <v>7.0472728031567715E-5</v>
      </c>
      <c r="BG278" s="5">
        <f t="shared" si="442"/>
        <v>6.39480699296512E-5</v>
      </c>
      <c r="BH278" s="5">
        <f t="shared" si="443"/>
        <v>4.3520618847362105E-5</v>
      </c>
      <c r="BI278" s="5">
        <f t="shared" si="444"/>
        <v>2.3694779428883391E-5</v>
      </c>
      <c r="BJ278" s="8">
        <f t="shared" si="445"/>
        <v>0.73650129726408153</v>
      </c>
      <c r="BK278" s="8">
        <f t="shared" si="446"/>
        <v>0.15823608479938431</v>
      </c>
      <c r="BL278" s="8">
        <f t="shared" si="447"/>
        <v>9.4212021933295573E-2</v>
      </c>
      <c r="BM278" s="8">
        <f t="shared" si="448"/>
        <v>0.67862447308968987</v>
      </c>
      <c r="BN278" s="8">
        <f t="shared" si="449"/>
        <v>0.29994994211297077</v>
      </c>
    </row>
    <row r="279" spans="1:66" x14ac:dyDescent="0.25">
      <c r="A279" t="s">
        <v>13</v>
      </c>
      <c r="B279" t="s">
        <v>48</v>
      </c>
      <c r="C279" t="s">
        <v>52</v>
      </c>
      <c r="D279" t="s">
        <v>509</v>
      </c>
      <c r="E279">
        <f>VLOOKUP(A279,home!$A$2:$E$405,3,FALSE)</f>
        <v>1.2857000000000001</v>
      </c>
      <c r="F279">
        <f>VLOOKUP(B279,home!$B$2:$E$405,3,FALSE)</f>
        <v>1.2963</v>
      </c>
      <c r="G279">
        <f>VLOOKUP(C279,away!$B$2:$E$405,4,FALSE)</f>
        <v>1.0369999999999999</v>
      </c>
      <c r="H279">
        <f>VLOOKUP(A279,away!$A$2:$E$405,3,FALSE)</f>
        <v>1.4921</v>
      </c>
      <c r="I279">
        <f>VLOOKUP(C279,away!$B$2:$E$405,3,FALSE)</f>
        <v>0.89359999999999995</v>
      </c>
      <c r="J279">
        <f>VLOOKUP(B279,home!$B$2:$E$405,4,FALSE)</f>
        <v>1.5638000000000001</v>
      </c>
      <c r="K279" s="3">
        <f t="shared" si="394"/>
        <v>1.72831906767</v>
      </c>
      <c r="L279" s="3">
        <f t="shared" si="395"/>
        <v>2.085077967728</v>
      </c>
      <c r="M279" s="5">
        <f t="shared" si="396"/>
        <v>2.2073068457861559E-2</v>
      </c>
      <c r="N279" s="5">
        <f t="shared" si="397"/>
        <v>3.8149305097707371E-2</v>
      </c>
      <c r="O279" s="5">
        <f t="shared" si="398"/>
        <v>4.6024068721639E-2</v>
      </c>
      <c r="P279" s="5">
        <f t="shared" si="399"/>
        <v>7.9544275543363116E-2</v>
      </c>
      <c r="Q279" s="5">
        <f t="shared" si="400"/>
        <v>3.2967085709363998E-2</v>
      </c>
      <c r="R279" s="5">
        <f t="shared" si="401"/>
        <v>4.7981885838344437E-2</v>
      </c>
      <c r="S279" s="5">
        <f t="shared" si="402"/>
        <v>7.1663028905536538E-2</v>
      </c>
      <c r="T279" s="5">
        <f t="shared" si="403"/>
        <v>6.8738944072795474E-2</v>
      </c>
      <c r="U279" s="5">
        <f t="shared" si="404"/>
        <v>8.2928008197175843E-2</v>
      </c>
      <c r="V279" s="5">
        <f t="shared" si="405"/>
        <v>2.8694513851756958E-2</v>
      </c>
      <c r="W279" s="5">
        <f t="shared" si="406"/>
        <v>1.8992547612334983E-2</v>
      </c>
      <c r="X279" s="5">
        <f t="shared" si="407"/>
        <v>3.9600942577504704E-2</v>
      </c>
      <c r="Y279" s="5">
        <f t="shared" si="408"/>
        <v>4.128552643480838E-2</v>
      </c>
      <c r="Z279" s="5">
        <f t="shared" si="409"/>
        <v>3.3348657670524043E-2</v>
      </c>
      <c r="AA279" s="5">
        <f t="shared" si="410"/>
        <v>5.7637120933166107E-2</v>
      </c>
      <c r="AB279" s="5">
        <f t="shared" si="411"/>
        <v>4.9807667557196351E-2</v>
      </c>
      <c r="AC279" s="5">
        <f t="shared" si="412"/>
        <v>6.4628653713357962E-3</v>
      </c>
      <c r="AD279" s="5">
        <f t="shared" si="413"/>
        <v>8.2062955455072233E-3</v>
      </c>
      <c r="AE279" s="5">
        <f t="shared" si="414"/>
        <v>1.7110766038601542E-2</v>
      </c>
      <c r="AF279" s="5">
        <f t="shared" si="415"/>
        <v>1.7838640639018296E-2</v>
      </c>
      <c r="AG279" s="5">
        <f t="shared" si="416"/>
        <v>1.2398318856878128E-2</v>
      </c>
      <c r="AH279" s="5">
        <f t="shared" si="417"/>
        <v>1.7383637840528262E-2</v>
      </c>
      <c r="AI279" s="5">
        <f t="shared" si="418"/>
        <v>3.0044472745254736E-2</v>
      </c>
      <c r="AJ279" s="5">
        <f t="shared" si="419"/>
        <v>2.5963217561857699E-2</v>
      </c>
      <c r="AK279" s="5">
        <f t="shared" si="420"/>
        <v>1.4957574656741085E-2</v>
      </c>
      <c r="AL279" s="5">
        <f t="shared" si="421"/>
        <v>9.3160394963410142E-4</v>
      </c>
      <c r="AM279" s="5">
        <f t="shared" si="422"/>
        <v>2.8366194132470992E-3</v>
      </c>
      <c r="AN279" s="5">
        <f t="shared" si="423"/>
        <v>5.914572641391053E-3</v>
      </c>
      <c r="AO279" s="5">
        <f t="shared" si="424"/>
        <v>6.1661725515456452E-3</v>
      </c>
      <c r="AP279" s="5">
        <f t="shared" si="425"/>
        <v>4.2856501774789901E-3</v>
      </c>
      <c r="AQ279" s="5">
        <f t="shared" si="426"/>
        <v>2.2339786906127586E-3</v>
      </c>
      <c r="AR279" s="5">
        <f t="shared" si="427"/>
        <v>7.2492480520496422E-3</v>
      </c>
      <c r="AS279" s="5">
        <f t="shared" si="428"/>
        <v>1.2529013634627002E-2</v>
      </c>
      <c r="AT279" s="5">
        <f t="shared" si="429"/>
        <v>1.0827066581911632E-2</v>
      </c>
      <c r="AU279" s="5">
        <f t="shared" si="430"/>
        <v>6.2375418734835061E-3</v>
      </c>
      <c r="AV279" s="5">
        <f t="shared" si="431"/>
        <v>2.6951156388329007E-3</v>
      </c>
      <c r="AW279" s="5">
        <f t="shared" si="432"/>
        <v>9.325562582752503E-5</v>
      </c>
      <c r="AX279" s="5">
        <f t="shared" si="433"/>
        <v>8.1709723660630944E-4</v>
      </c>
      <c r="AY279" s="5">
        <f t="shared" si="434"/>
        <v>1.7037114455392484E-3</v>
      </c>
      <c r="AZ279" s="5">
        <f t="shared" si="435"/>
        <v>1.7761855992299552E-3</v>
      </c>
      <c r="BA279" s="5">
        <f t="shared" si="436"/>
        <v>1.2344951531833783E-3</v>
      </c>
      <c r="BB279" s="5">
        <f t="shared" si="437"/>
        <v>6.4350466129241605E-4</v>
      </c>
      <c r="BC279" s="5">
        <f t="shared" si="438"/>
        <v>2.6835147827821706E-4</v>
      </c>
      <c r="BD279" s="5">
        <f t="shared" si="439"/>
        <v>2.5192078993206421E-3</v>
      </c>
      <c r="BE279" s="5">
        <f t="shared" si="440"/>
        <v>4.3539950478207511E-3</v>
      </c>
      <c r="BF279" s="5">
        <f t="shared" si="441"/>
        <v>3.7625463308446796E-3</v>
      </c>
      <c r="BG279" s="5">
        <f t="shared" si="442"/>
        <v>2.167626855530218E-3</v>
      </c>
      <c r="BH279" s="5">
        <f t="shared" si="443"/>
        <v>9.3658770650161048E-4</v>
      </c>
      <c r="BI279" s="5">
        <f t="shared" si="444"/>
        <v>3.2374447833840886E-4</v>
      </c>
      <c r="BJ279" s="8">
        <f t="shared" si="445"/>
        <v>0.32316871163292521</v>
      </c>
      <c r="BK279" s="8">
        <f t="shared" si="446"/>
        <v>0.2110730675250273</v>
      </c>
      <c r="BL279" s="8">
        <f t="shared" si="447"/>
        <v>0.42632934815116452</v>
      </c>
      <c r="BM279" s="8">
        <f t="shared" si="448"/>
        <v>0.72556963979164946</v>
      </c>
      <c r="BN279" s="8">
        <f t="shared" si="449"/>
        <v>0.26673968936827946</v>
      </c>
    </row>
    <row r="280" spans="1:66" x14ac:dyDescent="0.25">
      <c r="A280" t="s">
        <v>13</v>
      </c>
      <c r="B280" t="s">
        <v>220</v>
      </c>
      <c r="C280" t="s">
        <v>53</v>
      </c>
      <c r="D280" t="s">
        <v>509</v>
      </c>
      <c r="E280">
        <f>VLOOKUP(A280,home!$A$2:$E$405,3,FALSE)</f>
        <v>1.2857000000000001</v>
      </c>
      <c r="F280">
        <f>VLOOKUP(B280,home!$B$2:$E$405,3,FALSE)</f>
        <v>1.5556000000000001</v>
      </c>
      <c r="G280">
        <f>VLOOKUP(C280,away!$B$2:$E$405,4,FALSE)</f>
        <v>0.77780000000000005</v>
      </c>
      <c r="H280">
        <f>VLOOKUP(A280,away!$A$2:$E$405,3,FALSE)</f>
        <v>1.4921</v>
      </c>
      <c r="I280">
        <f>VLOOKUP(C280,away!$B$2:$E$405,3,FALSE)</f>
        <v>0.67020000000000002</v>
      </c>
      <c r="J280">
        <f>VLOOKUP(B280,home!$B$2:$E$405,4,FALSE)</f>
        <v>2.0106000000000002</v>
      </c>
      <c r="K280" s="3">
        <f t="shared" si="394"/>
        <v>1.5556271607760002</v>
      </c>
      <c r="L280" s="3">
        <f t="shared" si="395"/>
        <v>2.0106108974520001</v>
      </c>
      <c r="M280" s="5">
        <f t="shared" si="396"/>
        <v>2.8261973846175927E-2</v>
      </c>
      <c r="N280" s="5">
        <f t="shared" si="397"/>
        <v>4.3965094132252233E-2</v>
      </c>
      <c r="O280" s="5">
        <f t="shared" si="398"/>
        <v>5.6823832598624731E-2</v>
      </c>
      <c r="P280" s="5">
        <f t="shared" si="399"/>
        <v>8.8396697369809318E-2</v>
      </c>
      <c r="Q280" s="5">
        <f t="shared" si="400"/>
        <v>3.4196647279102571E-2</v>
      </c>
      <c r="R280" s="5">
        <f t="shared" si="401"/>
        <v>5.7125308528891562E-2</v>
      </c>
      <c r="S280" s="5">
        <f t="shared" si="402"/>
        <v>6.9120933912998367E-2</v>
      </c>
      <c r="T280" s="5">
        <f t="shared" si="403"/>
        <v>6.8756151675685911E-2</v>
      </c>
      <c r="U280" s="5">
        <f t="shared" si="404"/>
        <v>8.8865681515252606E-2</v>
      </c>
      <c r="V280" s="5">
        <f t="shared" si="405"/>
        <v>2.4021528441485487E-2</v>
      </c>
      <c r="W280" s="5">
        <f t="shared" si="406"/>
        <v>1.7732411104949553E-2</v>
      </c>
      <c r="X280" s="5">
        <f t="shared" si="407"/>
        <v>3.5652979005710426E-2</v>
      </c>
      <c r="Y280" s="5">
        <f t="shared" si="408"/>
        <v>3.5842134057754389E-2</v>
      </c>
      <c r="Z280" s="5">
        <f t="shared" si="409"/>
        <v>3.8285589282832357E-2</v>
      </c>
      <c r="AA280" s="5">
        <f t="shared" si="410"/>
        <v>5.9558102554688561E-2</v>
      </c>
      <c r="AB280" s="5">
        <f t="shared" si="411"/>
        <v>4.6325100989178018E-2</v>
      </c>
      <c r="AC280" s="5">
        <f t="shared" si="412"/>
        <v>4.6958498713669484E-3</v>
      </c>
      <c r="AD280" s="5">
        <f t="shared" si="413"/>
        <v>6.8962550852263741E-3</v>
      </c>
      <c r="AE280" s="5">
        <f t="shared" si="414"/>
        <v>1.3865685625964918E-2</v>
      </c>
      <c r="AF280" s="5">
        <f t="shared" si="415"/>
        <v>1.3939249310104316E-2</v>
      </c>
      <c r="AG280" s="5">
        <f t="shared" si="416"/>
        <v>9.3421355217320045E-3</v>
      </c>
      <c r="AH280" s="5">
        <f t="shared" si="417"/>
        <v>1.9244355756858556E-2</v>
      </c>
      <c r="AI280" s="5">
        <f t="shared" si="418"/>
        <v>2.993704250700515E-2</v>
      </c>
      <c r="AJ280" s="5">
        <f t="shared" si="419"/>
        <v>2.3285438218601431E-2</v>
      </c>
      <c r="AK280" s="5">
        <f t="shared" si="420"/>
        <v>1.2074486714475969E-2</v>
      </c>
      <c r="AL280" s="5">
        <f t="shared" si="421"/>
        <v>5.8749982889740471E-4</v>
      </c>
      <c r="AM280" s="5">
        <f t="shared" si="422"/>
        <v>2.1456003436435517E-3</v>
      </c>
      <c r="AN280" s="5">
        <f t="shared" si="423"/>
        <v>4.3139674325064813E-3</v>
      </c>
      <c r="AO280" s="5">
        <f t="shared" si="424"/>
        <v>4.3368549655252797E-3</v>
      </c>
      <c r="AP280" s="5">
        <f t="shared" si="425"/>
        <v>2.9065759514513155E-3</v>
      </c>
      <c r="AQ280" s="5">
        <f t="shared" si="426"/>
        <v>1.4609983205649824E-3</v>
      </c>
      <c r="AR280" s="5">
        <f t="shared" si="427"/>
        <v>7.7385822798365887E-3</v>
      </c>
      <c r="AS280" s="5">
        <f t="shared" si="428"/>
        <v>1.2038348780413658E-2</v>
      </c>
      <c r="AT280" s="5">
        <f t="shared" si="429"/>
        <v>9.3635911668530636E-3</v>
      </c>
      <c r="AU280" s="5">
        <f t="shared" si="430"/>
        <v>4.8554189138529553E-3</v>
      </c>
      <c r="AV280" s="5">
        <f t="shared" si="431"/>
        <v>1.8883053848337914E-3</v>
      </c>
      <c r="AW280" s="5">
        <f t="shared" si="432"/>
        <v>5.1043305733507073E-5</v>
      </c>
      <c r="AX280" s="5">
        <f t="shared" si="433"/>
        <v>5.5629236179037132E-4</v>
      </c>
      <c r="AY280" s="5">
        <f t="shared" si="434"/>
        <v>1.1184874847850312E-3</v>
      </c>
      <c r="AZ280" s="5">
        <f t="shared" si="435"/>
        <v>1.1244215627862313E-3</v>
      </c>
      <c r="BA280" s="5">
        <f t="shared" si="436"/>
        <v>7.5359141582266836E-4</v>
      </c>
      <c r="BB280" s="5">
        <f t="shared" si="437"/>
        <v>3.7879477821983461E-4</v>
      </c>
      <c r="BC280" s="5">
        <f t="shared" si="438"/>
        <v>1.5232178179734257E-4</v>
      </c>
      <c r="BD280" s="5">
        <f t="shared" si="439"/>
        <v>2.5932129771113958E-3</v>
      </c>
      <c r="BE280" s="5">
        <f t="shared" si="440"/>
        <v>4.0340725408712797E-3</v>
      </c>
      <c r="BF280" s="5">
        <f t="shared" si="441"/>
        <v>3.1377564065600077E-3</v>
      </c>
      <c r="BG280" s="5">
        <f t="shared" si="442"/>
        <v>1.627059696647883E-3</v>
      </c>
      <c r="BH280" s="5">
        <f t="shared" si="443"/>
        <v>6.3277456407735179E-4</v>
      </c>
      <c r="BI280" s="5">
        <f t="shared" si="444"/>
        <v>1.968722597053844E-4</v>
      </c>
      <c r="BJ280" s="8">
        <f t="shared" si="445"/>
        <v>0.29943664919737589</v>
      </c>
      <c r="BK280" s="8">
        <f t="shared" si="446"/>
        <v>0.21620297075551848</v>
      </c>
      <c r="BL280" s="8">
        <f t="shared" si="447"/>
        <v>0.44134534435433997</v>
      </c>
      <c r="BM280" s="8">
        <f t="shared" si="448"/>
        <v>0.68543355565615849</v>
      </c>
      <c r="BN280" s="8">
        <f t="shared" si="449"/>
        <v>0.30876955375485637</v>
      </c>
    </row>
    <row r="281" spans="1:66" x14ac:dyDescent="0.25">
      <c r="A281" t="s">
        <v>16</v>
      </c>
      <c r="B281" t="s">
        <v>47</v>
      </c>
      <c r="C281" t="s">
        <v>272</v>
      </c>
      <c r="D281" t="s">
        <v>509</v>
      </c>
      <c r="E281">
        <f>VLOOKUP(A281,home!$A$2:$E$405,3,FALSE)</f>
        <v>1.7778</v>
      </c>
      <c r="F281">
        <f>VLOOKUP(B281,home!$B$2:$E$405,3,FALSE)</f>
        <v>1.125</v>
      </c>
      <c r="G281">
        <f>VLOOKUP(C281,away!$B$2:$E$405,4,FALSE)</f>
        <v>0.28120000000000001</v>
      </c>
      <c r="H281">
        <f>VLOOKUP(A281,away!$A$2:$E$405,3,FALSE)</f>
        <v>1.2716000000000001</v>
      </c>
      <c r="I281">
        <f>VLOOKUP(C281,away!$B$2:$E$405,3,FALSE)</f>
        <v>1.7694000000000001</v>
      </c>
      <c r="J281">
        <f>VLOOKUP(B281,home!$B$2:$E$405,4,FALSE)</f>
        <v>1.5728</v>
      </c>
      <c r="K281" s="3">
        <f t="shared" si="394"/>
        <v>0.56240703000000003</v>
      </c>
      <c r="L281" s="3">
        <f t="shared" si="395"/>
        <v>3.5387513061120006</v>
      </c>
      <c r="M281" s="5">
        <f t="shared" si="396"/>
        <v>1.6553489787211183E-2</v>
      </c>
      <c r="N281" s="5">
        <f t="shared" si="397"/>
        <v>9.3097990273607739E-3</v>
      </c>
      <c r="O281" s="5">
        <f t="shared" si="398"/>
        <v>5.8578683605205246E-2</v>
      </c>
      <c r="P281" s="5">
        <f t="shared" si="399"/>
        <v>3.2945063467713177E-2</v>
      </c>
      <c r="Q281" s="5">
        <f t="shared" si="400"/>
        <v>2.6179482104374311E-3</v>
      </c>
      <c r="R281" s="5">
        <f t="shared" si="401"/>
        <v>0.10364769655912086</v>
      </c>
      <c r="S281" s="5">
        <f t="shared" si="402"/>
        <v>1.6391969621568633E-2</v>
      </c>
      <c r="T281" s="5">
        <f t="shared" si="403"/>
        <v>9.2642676490190343E-3</v>
      </c>
      <c r="U281" s="5">
        <f t="shared" si="404"/>
        <v>5.8292193188156385E-2</v>
      </c>
      <c r="V281" s="5">
        <f t="shared" si="405"/>
        <v>3.6248447808712686E-3</v>
      </c>
      <c r="W281" s="5">
        <f t="shared" si="406"/>
        <v>4.9078415924197678E-4</v>
      </c>
      <c r="X281" s="5">
        <f t="shared" si="407"/>
        <v>1.7367630845366256E-3</v>
      </c>
      <c r="Y281" s="5">
        <f t="shared" si="408"/>
        <v>3.0729863169055458E-3</v>
      </c>
      <c r="Z281" s="5">
        <f t="shared" si="409"/>
        <v>0.1222611405246964</v>
      </c>
      <c r="AA281" s="5">
        <f t="shared" si="410"/>
        <v>6.8760524926907152E-2</v>
      </c>
      <c r="AB281" s="5">
        <f t="shared" si="411"/>
        <v>1.933570130269141E-2</v>
      </c>
      <c r="AC281" s="5">
        <f t="shared" si="412"/>
        <v>4.5088959677657477E-4</v>
      </c>
      <c r="AD281" s="5">
        <f t="shared" si="413"/>
        <v>6.9005115342581807E-5</v>
      </c>
      <c r="AE281" s="5">
        <f t="shared" si="414"/>
        <v>2.4419194204697064E-4</v>
      </c>
      <c r="AF281" s="5">
        <f t="shared" si="415"/>
        <v>4.3206727693037171E-4</v>
      </c>
      <c r="AG281" s="5">
        <f t="shared" si="416"/>
        <v>5.096595468552027E-4</v>
      </c>
      <c r="AH281" s="5">
        <f t="shared" si="417"/>
        <v>0.10816294267962807</v>
      </c>
      <c r="AI281" s="5">
        <f t="shared" si="418"/>
        <v>6.0831599348509867E-2</v>
      </c>
      <c r="AJ281" s="5">
        <f t="shared" si="419"/>
        <v>1.7106059559872686E-2</v>
      </c>
      <c r="AK281" s="5">
        <f t="shared" si="420"/>
        <v>3.2068560506903678E-3</v>
      </c>
      <c r="AL281" s="5">
        <f t="shared" si="421"/>
        <v>3.5894754698099125E-5</v>
      </c>
      <c r="AM281" s="5">
        <f t="shared" si="422"/>
        <v>7.7617923949257766E-6</v>
      </c>
      <c r="AN281" s="5">
        <f t="shared" si="423"/>
        <v>2.7467052975313785E-5</v>
      </c>
      <c r="AO281" s="5">
        <f t="shared" si="424"/>
        <v>4.859953479571959E-5</v>
      </c>
      <c r="AP281" s="5">
        <f t="shared" si="425"/>
        <v>5.7327222411596107E-5</v>
      </c>
      <c r="AQ281" s="5">
        <f t="shared" si="426"/>
        <v>5.0716695796202217E-5</v>
      </c>
      <c r="AR281" s="5">
        <f t="shared" si="427"/>
        <v>7.6552350936090266E-2</v>
      </c>
      <c r="AS281" s="5">
        <f t="shared" si="428"/>
        <v>4.3053580329484253E-2</v>
      </c>
      <c r="AT281" s="5">
        <f t="shared" si="429"/>
        <v>1.210681812198583E-2</v>
      </c>
      <c r="AU281" s="5">
        <f t="shared" si="430"/>
        <v>2.2696532075787428E-3</v>
      </c>
      <c r="AV281" s="5">
        <f t="shared" si="431"/>
        <v>3.1911722990108352E-4</v>
      </c>
      <c r="AW281" s="5">
        <f t="shared" si="432"/>
        <v>1.9844002464605562E-6</v>
      </c>
      <c r="AX281" s="5">
        <f t="shared" si="433"/>
        <v>7.2754776805113165E-7</v>
      </c>
      <c r="AY281" s="5">
        <f t="shared" si="434"/>
        <v>2.5746106144498131E-6</v>
      </c>
      <c r="AZ281" s="5">
        <f t="shared" si="435"/>
        <v>4.5554533373070489E-6</v>
      </c>
      <c r="BA281" s="5">
        <f t="shared" si="436"/>
        <v>5.3735388157758629E-6</v>
      </c>
      <c r="BB281" s="5">
        <f t="shared" si="437"/>
        <v>4.7539043756925924E-6</v>
      </c>
      <c r="BC281" s="5">
        <f t="shared" si="438"/>
        <v>3.3645770637227438E-6</v>
      </c>
      <c r="BD281" s="5">
        <f t="shared" si="439"/>
        <v>4.5149955310172268E-2</v>
      </c>
      <c r="BE281" s="5">
        <f t="shared" si="440"/>
        <v>2.5392652270626717E-2</v>
      </c>
      <c r="BF281" s="5">
        <f t="shared" si="441"/>
        <v>7.1405030736729639E-3</v>
      </c>
      <c r="BG281" s="5">
        <f t="shared" si="442"/>
        <v>1.3386230421234275E-3</v>
      </c>
      <c r="BH281" s="5">
        <f t="shared" si="443"/>
        <v>1.8821275235255042E-4</v>
      </c>
      <c r="BI281" s="5">
        <f t="shared" si="444"/>
        <v>2.117043501174469E-5</v>
      </c>
      <c r="BJ281" s="8">
        <f t="shared" si="445"/>
        <v>2.7960694259025275E-2</v>
      </c>
      <c r="BK281" s="8">
        <f t="shared" si="446"/>
        <v>7.0004726619453395E-2</v>
      </c>
      <c r="BL281" s="8">
        <f t="shared" si="447"/>
        <v>0.71145489392978201</v>
      </c>
      <c r="BM281" s="8">
        <f t="shared" si="448"/>
        <v>0.7080281844655405</v>
      </c>
      <c r="BN281" s="8">
        <f t="shared" si="449"/>
        <v>0.22365268065704869</v>
      </c>
    </row>
    <row r="282" spans="1:66" x14ac:dyDescent="0.25">
      <c r="A282" t="s">
        <v>16</v>
      </c>
      <c r="B282" t="s">
        <v>223</v>
      </c>
      <c r="C282" t="s">
        <v>464</v>
      </c>
      <c r="D282" t="s">
        <v>509</v>
      </c>
      <c r="E282">
        <f>VLOOKUP(A282,home!$A$2:$E$405,3,FALSE)</f>
        <v>1.7778</v>
      </c>
      <c r="F282">
        <f>VLOOKUP(B282,home!$B$2:$E$405,3,FALSE)</f>
        <v>1.125</v>
      </c>
      <c r="G282">
        <f>VLOOKUP(C282,away!$B$2:$E$405,4,FALSE)</f>
        <v>1.5468999999999999</v>
      </c>
      <c r="H282">
        <f>VLOOKUP(A282,away!$A$2:$E$405,3,FALSE)</f>
        <v>1.2716000000000001</v>
      </c>
      <c r="I282">
        <f>VLOOKUP(C282,away!$B$2:$E$405,3,FALSE)</f>
        <v>0.39319999999999999</v>
      </c>
      <c r="J282">
        <f>VLOOKUP(B282,home!$B$2:$E$405,4,FALSE)</f>
        <v>0.98299999999999998</v>
      </c>
      <c r="K282" s="3">
        <f t="shared" si="394"/>
        <v>3.0938386725</v>
      </c>
      <c r="L282" s="3">
        <f t="shared" si="395"/>
        <v>0.49149323696000002</v>
      </c>
      <c r="M282" s="5">
        <f t="shared" si="396"/>
        <v>2.772746309542571E-2</v>
      </c>
      <c r="N282" s="5">
        <f t="shared" si="397"/>
        <v>8.5784297614944618E-2</v>
      </c>
      <c r="O282" s="5">
        <f t="shared" si="398"/>
        <v>1.3627860589459724E-2</v>
      </c>
      <c r="P282" s="5">
        <f t="shared" si="399"/>
        <v>4.2162402115109139E-2</v>
      </c>
      <c r="Q282" s="5">
        <f t="shared" si="400"/>
        <v>0.13270138872718262</v>
      </c>
      <c r="R282" s="5">
        <f t="shared" si="401"/>
        <v>3.3490006569765864E-3</v>
      </c>
      <c r="S282" s="5">
        <f t="shared" si="402"/>
        <v>1.6028045425560657E-2</v>
      </c>
      <c r="T282" s="5">
        <f t="shared" si="403"/>
        <v>6.5221835094610242E-2</v>
      </c>
      <c r="U282" s="5">
        <f t="shared" si="404"/>
        <v>1.0361267746782069E-2</v>
      </c>
      <c r="V282" s="5">
        <f t="shared" si="405"/>
        <v>2.7080287151726476E-3</v>
      </c>
      <c r="W282" s="5">
        <f t="shared" si="406"/>
        <v>0.13685222944620437</v>
      </c>
      <c r="X282" s="5">
        <f t="shared" si="407"/>
        <v>6.7261945235707624E-2</v>
      </c>
      <c r="Y282" s="5">
        <f t="shared" si="408"/>
        <v>1.6529395594062093E-2</v>
      </c>
      <c r="Z282" s="5">
        <f t="shared" si="409"/>
        <v>5.4867039115952991E-4</v>
      </c>
      <c r="AA282" s="5">
        <f t="shared" si="410"/>
        <v>1.6974976746250555E-3</v>
      </c>
      <c r="AB282" s="5">
        <f t="shared" si="411"/>
        <v>2.6258919761169104E-3</v>
      </c>
      <c r="AC282" s="5">
        <f t="shared" si="412"/>
        <v>2.5736441167423203E-4</v>
      </c>
      <c r="AD282" s="5">
        <f t="shared" si="413"/>
        <v>0.1058496799696276</v>
      </c>
      <c r="AE282" s="5">
        <f t="shared" si="414"/>
        <v>5.2024401839452353E-2</v>
      </c>
      <c r="AF282" s="5">
        <f t="shared" si="415"/>
        <v>1.2784820830490104E-2</v>
      </c>
      <c r="AG282" s="5">
        <f t="shared" si="416"/>
        <v>2.0945509913104063E-3</v>
      </c>
      <c r="AH282" s="5">
        <f t="shared" si="417"/>
        <v>6.7416946643776652E-5</v>
      </c>
      <c r="AI282" s="5">
        <f t="shared" si="418"/>
        <v>2.0857715670838527E-4</v>
      </c>
      <c r="AJ282" s="5">
        <f t="shared" si="419"/>
        <v>3.2265203681224768E-4</v>
      </c>
      <c r="AK282" s="5">
        <f t="shared" si="420"/>
        <v>3.3274444975020848E-4</v>
      </c>
      <c r="AL282" s="5">
        <f t="shared" si="421"/>
        <v>1.5653941044346893E-5</v>
      </c>
      <c r="AM282" s="5">
        <f t="shared" si="422"/>
        <v>6.549636667235649E-2</v>
      </c>
      <c r="AN282" s="5">
        <f t="shared" si="423"/>
        <v>3.2191021264915555E-2</v>
      </c>
      <c r="AO282" s="5">
        <f t="shared" si="424"/>
        <v>7.9108346212707695E-3</v>
      </c>
      <c r="AP282" s="5">
        <f t="shared" si="425"/>
        <v>1.2960405716878692E-3</v>
      </c>
      <c r="AQ282" s="5">
        <f t="shared" si="426"/>
        <v>1.5924879395258989E-4</v>
      </c>
      <c r="AR282" s="5">
        <f t="shared" si="427"/>
        <v>6.626994666381879E-6</v>
      </c>
      <c r="AS282" s="5">
        <f t="shared" si="428"/>
        <v>2.0502852381303491E-5</v>
      </c>
      <c r="AT282" s="5">
        <f t="shared" si="429"/>
        <v>3.171625879691774E-5</v>
      </c>
      <c r="AU282" s="5">
        <f t="shared" si="430"/>
        <v>3.2708329337640803E-5</v>
      </c>
      <c r="AV282" s="5">
        <f t="shared" si="431"/>
        <v>2.5298573554414863E-5</v>
      </c>
      <c r="AW282" s="5">
        <f t="shared" si="432"/>
        <v>6.6120541725736119E-7</v>
      </c>
      <c r="AX282" s="5">
        <f t="shared" si="433"/>
        <v>3.3772532019862772E-2</v>
      </c>
      <c r="AY282" s="5">
        <f t="shared" si="434"/>
        <v>1.6598971082777601E-2</v>
      </c>
      <c r="AZ282" s="5">
        <f t="shared" si="435"/>
        <v>4.0791410138398994E-3</v>
      </c>
      <c r="BA282" s="5">
        <f t="shared" si="436"/>
        <v>6.682900736361563E-4</v>
      </c>
      <c r="BB282" s="5">
        <f t="shared" si="437"/>
        <v>8.2115012879917777E-5</v>
      </c>
      <c r="BC282" s="5">
        <f t="shared" si="438"/>
        <v>8.0717946966725761E-6</v>
      </c>
      <c r="BD282" s="5">
        <f t="shared" si="439"/>
        <v>5.4285384331611437E-7</v>
      </c>
      <c r="BE282" s="5">
        <f t="shared" si="440"/>
        <v>1.6795022139666502E-6</v>
      </c>
      <c r="BF282" s="5">
        <f t="shared" si="441"/>
        <v>2.5980544500596967E-6</v>
      </c>
      <c r="BG282" s="5">
        <f t="shared" si="442"/>
        <v>2.6793204436184696E-6</v>
      </c>
      <c r="BH282" s="5">
        <f t="shared" si="443"/>
        <v>2.0723463011216697E-6</v>
      </c>
      <c r="BI282" s="5">
        <f t="shared" si="444"/>
        <v>1.2823010258445101E-6</v>
      </c>
      <c r="BJ282" s="8">
        <f t="shared" si="445"/>
        <v>0.83936717826546814</v>
      </c>
      <c r="BK282" s="8">
        <f t="shared" si="446"/>
        <v>0.10549792878676434</v>
      </c>
      <c r="BL282" s="8">
        <f t="shared" si="447"/>
        <v>3.2720616620889535E-2</v>
      </c>
      <c r="BM282" s="8">
        <f t="shared" si="448"/>
        <v>0.65618367138782285</v>
      </c>
      <c r="BN282" s="8">
        <f t="shared" si="449"/>
        <v>0.30535241279909836</v>
      </c>
    </row>
    <row r="283" spans="1:66" x14ac:dyDescent="0.25">
      <c r="A283" t="s">
        <v>16</v>
      </c>
      <c r="B283" t="s">
        <v>224</v>
      </c>
      <c r="C283" t="s">
        <v>226</v>
      </c>
      <c r="D283" t="s">
        <v>509</v>
      </c>
      <c r="E283">
        <f>VLOOKUP(A283,home!$A$2:$E$405,3,FALSE)</f>
        <v>1.7778</v>
      </c>
      <c r="F283">
        <f>VLOOKUP(B283,home!$B$2:$E$405,3,FALSE)</f>
        <v>0.98440000000000005</v>
      </c>
      <c r="G283">
        <f>VLOOKUP(C283,away!$B$2:$E$405,4,FALSE)</f>
        <v>0.98440000000000005</v>
      </c>
      <c r="H283">
        <f>VLOOKUP(A283,away!$A$2:$E$405,3,FALSE)</f>
        <v>1.2716000000000001</v>
      </c>
      <c r="I283">
        <f>VLOOKUP(C283,away!$B$2:$E$405,3,FALSE)</f>
        <v>0.78639999999999999</v>
      </c>
      <c r="J283">
        <f>VLOOKUP(B283,home!$B$2:$E$405,4,FALSE)</f>
        <v>0.98299999999999998</v>
      </c>
      <c r="K283" s="3">
        <f t="shared" si="394"/>
        <v>1.7227652854080002</v>
      </c>
      <c r="L283" s="3">
        <f t="shared" si="395"/>
        <v>0.98298647392000005</v>
      </c>
      <c r="M283" s="5">
        <f t="shared" si="396"/>
        <v>6.6820072347758844E-2</v>
      </c>
      <c r="N283" s="5">
        <f t="shared" si="397"/>
        <v>0.11511530100916999</v>
      </c>
      <c r="O283" s="5">
        <f t="shared" si="398"/>
        <v>6.5683227304202757E-2</v>
      </c>
      <c r="P283" s="5">
        <f t="shared" si="399"/>
        <v>0.11315678383324343</v>
      </c>
      <c r="Q283" s="5">
        <f t="shared" si="400"/>
        <v>9.9158322198945298E-2</v>
      </c>
      <c r="R283" s="5">
        <f t="shared" si="401"/>
        <v>3.2282862001722062E-2</v>
      </c>
      <c r="S283" s="5">
        <f t="shared" si="402"/>
        <v>4.7906479586118121E-2</v>
      </c>
      <c r="T283" s="5">
        <f t="shared" si="403"/>
        <v>9.7471289498164512E-2</v>
      </c>
      <c r="U283" s="5">
        <f t="shared" si="404"/>
        <v>5.5615793970183798E-2</v>
      </c>
      <c r="V283" s="5">
        <f t="shared" si="405"/>
        <v>9.0141629009074242E-3</v>
      </c>
      <c r="W283" s="5">
        <f t="shared" si="406"/>
        <v>5.69421717478815E-2</v>
      </c>
      <c r="X283" s="5">
        <f t="shared" si="407"/>
        <v>5.5973384623797084E-2</v>
      </c>
      <c r="Y283" s="5">
        <f t="shared" si="408"/>
        <v>2.7510539992357114E-2</v>
      </c>
      <c r="Z283" s="5">
        <f t="shared" si="409"/>
        <v>1.0577872229039578E-2</v>
      </c>
      <c r="AA283" s="5">
        <f t="shared" si="410"/>
        <v>1.8223191069670727E-2</v>
      </c>
      <c r="AB283" s="5">
        <f t="shared" si="411"/>
        <v>1.5697140482092909E-2</v>
      </c>
      <c r="AC283" s="5">
        <f t="shared" si="412"/>
        <v>9.5406743716455506E-4</v>
      </c>
      <c r="AD283" s="5">
        <f t="shared" si="413"/>
        <v>2.4524499190747596E-2</v>
      </c>
      <c r="AE283" s="5">
        <f t="shared" si="414"/>
        <v>2.4107250984166873E-2</v>
      </c>
      <c r="AF283" s="5">
        <f t="shared" si="415"/>
        <v>1.184855082041532E-2</v>
      </c>
      <c r="AG283" s="5">
        <f t="shared" si="416"/>
        <v>3.8823217306739942E-3</v>
      </c>
      <c r="AH283" s="5">
        <f t="shared" si="417"/>
        <v>2.5994763309999756E-3</v>
      </c>
      <c r="AI283" s="5">
        <f t="shared" si="418"/>
        <v>4.4782875832865146E-3</v>
      </c>
      <c r="AJ283" s="5">
        <f t="shared" si="419"/>
        <v>3.8575191932798485E-3</v>
      </c>
      <c r="AK283" s="5">
        <f t="shared" si="420"/>
        <v>2.2152000513258659E-3</v>
      </c>
      <c r="AL283" s="5">
        <f t="shared" si="421"/>
        <v>6.4626809853005011E-5</v>
      </c>
      <c r="AM283" s="5">
        <f t="shared" si="422"/>
        <v>8.4499911695673155E-3</v>
      </c>
      <c r="AN283" s="5">
        <f t="shared" si="423"/>
        <v>8.3062270244281134E-3</v>
      </c>
      <c r="AO283" s="5">
        <f t="shared" si="424"/>
        <v>4.0824544071608017E-3</v>
      </c>
      <c r="AP283" s="5">
        <f t="shared" si="425"/>
        <v>1.3376658208780539E-3</v>
      </c>
      <c r="AQ283" s="5">
        <f t="shared" si="426"/>
        <v>3.2872685213705503E-4</v>
      </c>
      <c r="AR283" s="5">
        <f t="shared" si="427"/>
        <v>5.1105001452963312E-4</v>
      </c>
      <c r="AS283" s="5">
        <f t="shared" si="428"/>
        <v>8.8041922413890613E-4</v>
      </c>
      <c r="AT283" s="5">
        <f t="shared" si="429"/>
        <v>7.5837783797617648E-4</v>
      </c>
      <c r="AU283" s="5">
        <f t="shared" si="430"/>
        <v>4.3550233749604342E-4</v>
      </c>
      <c r="AV283" s="5">
        <f t="shared" si="431"/>
        <v>1.8756707718805551E-4</v>
      </c>
      <c r="AW283" s="5">
        <f t="shared" si="432"/>
        <v>3.0400720153822513E-6</v>
      </c>
      <c r="AX283" s="5">
        <f t="shared" si="433"/>
        <v>2.4262252414891179E-3</v>
      </c>
      <c r="AY283" s="5">
        <f t="shared" si="434"/>
        <v>2.3849465950670887E-3</v>
      </c>
      <c r="AZ283" s="5">
        <f t="shared" si="435"/>
        <v>1.1721851219862536E-3</v>
      </c>
      <c r="BA283" s="5">
        <f t="shared" si="436"/>
        <v>3.8408070661425091E-4</v>
      </c>
      <c r="BB283" s="5">
        <f t="shared" si="437"/>
        <v>9.4386534873861104E-5</v>
      </c>
      <c r="BC283" s="5">
        <f t="shared" si="438"/>
        <v>1.8556137420236777E-5</v>
      </c>
      <c r="BD283" s="5">
        <f t="shared" si="439"/>
        <v>8.3725875296541453E-5</v>
      </c>
      <c r="BE283" s="5">
        <f t="shared" si="440"/>
        <v>1.4424003145128088E-4</v>
      </c>
      <c r="BF283" s="5">
        <f t="shared" si="441"/>
        <v>1.2424585947521242E-4</v>
      </c>
      <c r="BG283" s="5">
        <f t="shared" si="442"/>
        <v>7.1348817853192229E-5</v>
      </c>
      <c r="BH283" s="5">
        <f t="shared" si="443"/>
        <v>3.0729316638094518E-5</v>
      </c>
      <c r="BI283" s="5">
        <f t="shared" si="444"/>
        <v>1.0587879989683949E-5</v>
      </c>
      <c r="BJ283" s="8">
        <f t="shared" si="445"/>
        <v>0.54551907740794137</v>
      </c>
      <c r="BK283" s="8">
        <f t="shared" si="446"/>
        <v>0.24030113951011248</v>
      </c>
      <c r="BL283" s="8">
        <f t="shared" si="447"/>
        <v>0.20389049225879724</v>
      </c>
      <c r="BM283" s="8">
        <f t="shared" si="448"/>
        <v>0.50569010618779653</v>
      </c>
      <c r="BN283" s="8">
        <f t="shared" si="449"/>
        <v>0.49221656869504238</v>
      </c>
    </row>
    <row r="284" spans="1:66" x14ac:dyDescent="0.25">
      <c r="A284" t="s">
        <v>16</v>
      </c>
      <c r="B284" t="s">
        <v>222</v>
      </c>
      <c r="C284" t="s">
        <v>426</v>
      </c>
      <c r="D284" t="s">
        <v>509</v>
      </c>
      <c r="E284">
        <f>VLOOKUP(A284,home!$A$2:$E$405,3,FALSE)</f>
        <v>1.7778</v>
      </c>
      <c r="F284">
        <f>VLOOKUP(B284,home!$B$2:$E$405,3,FALSE)</f>
        <v>1.2375</v>
      </c>
      <c r="G284">
        <f>VLOOKUP(C284,away!$B$2:$E$405,4,FALSE)</f>
        <v>1.2656000000000001</v>
      </c>
      <c r="H284">
        <f>VLOOKUP(A284,away!$A$2:$E$405,3,FALSE)</f>
        <v>1.2716000000000001</v>
      </c>
      <c r="I284">
        <f>VLOOKUP(C284,away!$B$2:$E$405,3,FALSE)</f>
        <v>0.39319999999999999</v>
      </c>
      <c r="J284">
        <f>VLOOKUP(B284,home!$B$2:$E$405,4,FALSE)</f>
        <v>0.62909999999999999</v>
      </c>
      <c r="K284" s="3">
        <f t="shared" si="394"/>
        <v>2.7843548040000003</v>
      </c>
      <c r="L284" s="3">
        <f t="shared" si="395"/>
        <v>0.31454567179199999</v>
      </c>
      <c r="M284" s="5">
        <f t="shared" si="396"/>
        <v>4.5098762323318886E-2</v>
      </c>
      <c r="N284" s="5">
        <f t="shared" si="397"/>
        <v>0.12557095552938713</v>
      </c>
      <c r="O284" s="5">
        <f t="shared" si="398"/>
        <v>1.4185620491976079E-2</v>
      </c>
      <c r="P284" s="5">
        <f t="shared" si="399"/>
        <v>3.9497800564554437E-2</v>
      </c>
      <c r="Q284" s="5">
        <f t="shared" si="400"/>
        <v>0.1748170466355598</v>
      </c>
      <c r="R284" s="5">
        <f t="shared" si="401"/>
        <v>2.2310127637174878E-3</v>
      </c>
      <c r="S284" s="5">
        <f t="shared" si="402"/>
        <v>8.6481101091695576E-3</v>
      </c>
      <c r="T284" s="5">
        <f t="shared" si="403"/>
        <v>5.4987945374675551E-2</v>
      </c>
      <c r="U284" s="5">
        <f t="shared" si="404"/>
        <v>6.2119311064421038E-3</v>
      </c>
      <c r="V284" s="5">
        <f t="shared" si="405"/>
        <v>8.4156369205740903E-4</v>
      </c>
      <c r="W284" s="5">
        <f t="shared" si="406"/>
        <v>0.162250894540271</v>
      </c>
      <c r="X284" s="5">
        <f t="shared" si="407"/>
        <v>5.1035316622022493E-2</v>
      </c>
      <c r="Y284" s="5">
        <f t="shared" si="408"/>
        <v>8.026468975995741E-3</v>
      </c>
      <c r="Z284" s="5">
        <f t="shared" si="409"/>
        <v>2.3391846951334794E-4</v>
      </c>
      <c r="AA284" s="5">
        <f t="shared" si="410"/>
        <v>6.5131201433381791E-4</v>
      </c>
      <c r="AB284" s="5">
        <f t="shared" si="411"/>
        <v>9.0674186800664169E-4</v>
      </c>
      <c r="AC284" s="5">
        <f t="shared" si="412"/>
        <v>4.6065447751304668E-5</v>
      </c>
      <c r="AD284" s="5">
        <f t="shared" si="413"/>
        <v>0.11294101441662525</v>
      </c>
      <c r="AE284" s="5">
        <f t="shared" si="414"/>
        <v>3.5525107252547351E-2</v>
      </c>
      <c r="AF284" s="5">
        <f t="shared" si="415"/>
        <v>5.5871343631176771E-3</v>
      </c>
      <c r="AG284" s="5">
        <f t="shared" si="416"/>
        <v>5.85802977213006E-4</v>
      </c>
      <c r="AH284" s="5">
        <f t="shared" si="417"/>
        <v>1.8394510534408129E-5</v>
      </c>
      <c r="AI284" s="5">
        <f t="shared" si="418"/>
        <v>5.1216843773707878E-5</v>
      </c>
      <c r="AJ284" s="5">
        <f t="shared" si="419"/>
        <v>7.1302932503520544E-5</v>
      </c>
      <c r="AK284" s="5">
        <f t="shared" si="420"/>
        <v>6.617755421848839E-5</v>
      </c>
      <c r="AL284" s="5">
        <f t="shared" si="421"/>
        <v>1.6137772075905932E-6</v>
      </c>
      <c r="AM284" s="5">
        <f t="shared" si="422"/>
        <v>6.289357121191276E-2</v>
      </c>
      <c r="AN284" s="5">
        <f t="shared" si="423"/>
        <v>1.9782900608249093E-2</v>
      </c>
      <c r="AO284" s="5">
        <f t="shared" si="424"/>
        <v>3.1113128809080372E-3</v>
      </c>
      <c r="AP284" s="5">
        <f t="shared" si="425"/>
        <v>3.2621666676010719E-4</v>
      </c>
      <c r="AQ284" s="5">
        <f t="shared" si="426"/>
        <v>2.5652510148951231E-5</v>
      </c>
      <c r="AR284" s="5">
        <f t="shared" si="427"/>
        <v>1.1571827346660855E-6</v>
      </c>
      <c r="AS284" s="5">
        <f t="shared" si="428"/>
        <v>3.2220073063733724E-6</v>
      </c>
      <c r="AT284" s="5">
        <f t="shared" si="429"/>
        <v>4.4856057610119016E-6</v>
      </c>
      <c r="AU284" s="5">
        <f t="shared" si="430"/>
        <v>4.1631726498411888E-6</v>
      </c>
      <c r="AV284" s="5">
        <f t="shared" si="431"/>
        <v>2.8979374418666816E-6</v>
      </c>
      <c r="AW284" s="5">
        <f t="shared" si="432"/>
        <v>3.9259915976845919E-8</v>
      </c>
      <c r="AX284" s="5">
        <f t="shared" si="433"/>
        <v>2.9186336190767583E-2</v>
      </c>
      <c r="AY284" s="5">
        <f t="shared" si="434"/>
        <v>9.1804357242721516E-3</v>
      </c>
      <c r="AZ284" s="5">
        <f t="shared" si="435"/>
        <v>1.4438331611172296E-3</v>
      </c>
      <c r="BA284" s="5">
        <f t="shared" si="436"/>
        <v>1.51383823873062E-4</v>
      </c>
      <c r="BB284" s="5">
        <f t="shared" si="437"/>
        <v>1.1904281644648526E-5</v>
      </c>
      <c r="BC284" s="5">
        <f t="shared" si="438"/>
        <v>7.4888805342342924E-7</v>
      </c>
      <c r="BD284" s="5">
        <f t="shared" si="439"/>
        <v>6.0664470110274535E-8</v>
      </c>
      <c r="BE284" s="5">
        <f t="shared" si="440"/>
        <v>1.689114087836573E-7</v>
      </c>
      <c r="BF284" s="5">
        <f t="shared" si="441"/>
        <v>2.3515464624859208E-7</v>
      </c>
      <c r="BG284" s="5">
        <f t="shared" si="442"/>
        <v>2.1825132298839601E-7</v>
      </c>
      <c r="BH284" s="5">
        <f t="shared" si="443"/>
        <v>1.5192227991052406E-7</v>
      </c>
      <c r="BI284" s="5">
        <f t="shared" si="444"/>
        <v>8.4601105980700068E-8</v>
      </c>
      <c r="BJ284" s="8">
        <f t="shared" si="445"/>
        <v>0.85744198263512217</v>
      </c>
      <c r="BK284" s="8">
        <f t="shared" si="446"/>
        <v>0.10331435163833134</v>
      </c>
      <c r="BL284" s="8">
        <f t="shared" si="447"/>
        <v>2.4410555496634036E-2</v>
      </c>
      <c r="BM284" s="8">
        <f t="shared" si="448"/>
        <v>0.57481921346673093</v>
      </c>
      <c r="BN284" s="8">
        <f t="shared" si="449"/>
        <v>0.40140119830851384</v>
      </c>
    </row>
    <row r="285" spans="1:66" x14ac:dyDescent="0.25">
      <c r="A285" t="s">
        <v>59</v>
      </c>
      <c r="B285" t="s">
        <v>294</v>
      </c>
      <c r="C285" t="s">
        <v>318</v>
      </c>
      <c r="D285" t="s">
        <v>509</v>
      </c>
      <c r="E285">
        <f>VLOOKUP(A285,home!$A$2:$E$405,3,FALSE)</f>
        <v>1.806</v>
      </c>
      <c r="F285">
        <f>VLOOKUP(B285,home!$B$2:$E$405,3,FALSE)</f>
        <v>0.55369999999999997</v>
      </c>
      <c r="G285">
        <f>VLOOKUP(C285,away!$B$2:$E$405,4,FALSE)</f>
        <v>0.73829999999999996</v>
      </c>
      <c r="H285">
        <f>VLOOKUP(A285,away!$A$2:$E$405,3,FALSE)</f>
        <v>1.1493</v>
      </c>
      <c r="I285">
        <f>VLOOKUP(C285,away!$B$2:$E$405,3,FALSE)</f>
        <v>0.87009999999999998</v>
      </c>
      <c r="J285">
        <f>VLOOKUP(B285,home!$B$2:$E$405,4,FALSE)</f>
        <v>0.65259999999999996</v>
      </c>
      <c r="K285" s="3">
        <f t="shared" si="394"/>
        <v>0.73828685825999996</v>
      </c>
      <c r="L285" s="3">
        <f t="shared" si="395"/>
        <v>0.6526038699179999</v>
      </c>
      <c r="M285" s="5">
        <f t="shared" si="396"/>
        <v>0.24885354501781923</v>
      </c>
      <c r="N285" s="5">
        <f t="shared" si="397"/>
        <v>0.18372530191806921</v>
      </c>
      <c r="O285" s="5">
        <f t="shared" si="398"/>
        <v>0.16240278652144202</v>
      </c>
      <c r="P285" s="5">
        <f t="shared" si="399"/>
        <v>0.11989984303358488</v>
      </c>
      <c r="Q285" s="5">
        <f t="shared" si="400"/>
        <v>6.7820987967980625E-2</v>
      </c>
      <c r="R285" s="5">
        <f t="shared" si="401"/>
        <v>5.2992343484679932E-2</v>
      </c>
      <c r="S285" s="5">
        <f t="shared" si="402"/>
        <v>1.444220169582967E-2</v>
      </c>
      <c r="T285" s="5">
        <f t="shared" si="403"/>
        <v>4.426023920956626E-2</v>
      </c>
      <c r="U285" s="5">
        <f t="shared" si="404"/>
        <v>3.9123550783139116E-2</v>
      </c>
      <c r="V285" s="5">
        <f t="shared" si="405"/>
        <v>7.7315341629523001E-4</v>
      </c>
      <c r="W285" s="5">
        <f t="shared" si="406"/>
        <v>1.6690448043656561E-2</v>
      </c>
      <c r="X285" s="5">
        <f t="shared" si="407"/>
        <v>1.0892250983955581E-2</v>
      </c>
      <c r="Y285" s="5">
        <f t="shared" si="408"/>
        <v>3.5541625721237772E-3</v>
      </c>
      <c r="Z285" s="5">
        <f t="shared" si="409"/>
        <v>1.1527669478042011E-2</v>
      </c>
      <c r="AA285" s="5">
        <f t="shared" si="410"/>
        <v>8.5107268820033295E-3</v>
      </c>
      <c r="AB285" s="5">
        <f t="shared" si="411"/>
        <v>3.1416789056115816E-3</v>
      </c>
      <c r="AC285" s="5">
        <f t="shared" si="412"/>
        <v>2.328201042103903E-5</v>
      </c>
      <c r="AD285" s="5">
        <f t="shared" si="413"/>
        <v>3.0805846122757413E-3</v>
      </c>
      <c r="AE285" s="5">
        <f t="shared" si="414"/>
        <v>2.0104014395809894E-3</v>
      </c>
      <c r="AF285" s="5">
        <f t="shared" si="415"/>
        <v>6.5599787977963593E-4</v>
      </c>
      <c r="AG285" s="5">
        <f t="shared" si="416"/>
        <v>1.4270225166739778E-4</v>
      </c>
      <c r="AH285" s="5">
        <f t="shared" si="417"/>
        <v>1.8807504281264562E-3</v>
      </c>
      <c r="AI285" s="5">
        <f t="shared" si="418"/>
        <v>1.388533324752631E-3</v>
      </c>
      <c r="AJ285" s="5">
        <f t="shared" si="419"/>
        <v>5.1256795296046609E-4</v>
      </c>
      <c r="AK285" s="5">
        <f t="shared" si="420"/>
        <v>1.2614072787864734E-4</v>
      </c>
      <c r="AL285" s="5">
        <f t="shared" si="421"/>
        <v>4.4869915673316715E-7</v>
      </c>
      <c r="AM285" s="5">
        <f t="shared" si="422"/>
        <v>4.5487102700023151E-4</v>
      </c>
      <c r="AN285" s="5">
        <f t="shared" si="423"/>
        <v>2.9685059253392604E-4</v>
      </c>
      <c r="AO285" s="5">
        <f t="shared" si="424"/>
        <v>9.6862922737545737E-5</v>
      </c>
      <c r="AP285" s="5">
        <f t="shared" si="425"/>
        <v>2.1071039410030193E-5</v>
      </c>
      <c r="AQ285" s="5">
        <f t="shared" si="426"/>
        <v>3.4377604655450975E-6</v>
      </c>
      <c r="AR285" s="5">
        <f t="shared" si="427"/>
        <v>2.4547700154905209E-4</v>
      </c>
      <c r="AS285" s="5">
        <f t="shared" si="428"/>
        <v>1.8123244424873481E-4</v>
      </c>
      <c r="AT285" s="5">
        <f t="shared" si="429"/>
        <v>6.6900765939589504E-5</v>
      </c>
      <c r="AU285" s="5">
        <f t="shared" si="430"/>
        <v>1.6463985433575721E-5</v>
      </c>
      <c r="AV285" s="5">
        <f t="shared" si="431"/>
        <v>3.0387860200482552E-6</v>
      </c>
      <c r="AW285" s="5">
        <f t="shared" si="432"/>
        <v>6.005200820890272E-9</v>
      </c>
      <c r="AX285" s="5">
        <f t="shared" si="433"/>
        <v>5.5970883572916744E-5</v>
      </c>
      <c r="AY285" s="5">
        <f t="shared" si="434"/>
        <v>3.6526815222415272E-5</v>
      </c>
      <c r="AZ285" s="5">
        <f t="shared" si="435"/>
        <v>1.1918770484963958E-5</v>
      </c>
      <c r="BA285" s="5">
        <f t="shared" si="436"/>
        <v>2.5927452477173057E-6</v>
      </c>
      <c r="BB285" s="5">
        <f t="shared" si="437"/>
        <v>4.2300889559295407E-7</v>
      </c>
      <c r="BC285" s="5">
        <f t="shared" si="438"/>
        <v>5.5211448454740207E-8</v>
      </c>
      <c r="BD285" s="5">
        <f t="shared" si="439"/>
        <v>2.6699873531129707E-5</v>
      </c>
      <c r="BE285" s="5">
        <f t="shared" si="440"/>
        <v>1.9712165745237082E-5</v>
      </c>
      <c r="BF285" s="5">
        <f t="shared" si="441"/>
        <v>7.2766164587757375E-6</v>
      </c>
      <c r="BG285" s="5">
        <f t="shared" si="442"/>
        <v>1.790743434704182E-6</v>
      </c>
      <c r="BH285" s="5">
        <f t="shared" si="443"/>
        <v>3.3052058608936799E-7</v>
      </c>
      <c r="BI285" s="5">
        <f t="shared" si="444"/>
        <v>4.8803801018834675E-8</v>
      </c>
      <c r="BJ285" s="8">
        <f t="shared" si="445"/>
        <v>0.33381365765567506</v>
      </c>
      <c r="BK285" s="8">
        <f t="shared" si="446"/>
        <v>0.38402900068832924</v>
      </c>
      <c r="BL285" s="8">
        <f t="shared" si="447"/>
        <v>0.2706480507173421</v>
      </c>
      <c r="BM285" s="8">
        <f t="shared" si="448"/>
        <v>0.16428704978579101</v>
      </c>
      <c r="BN285" s="8">
        <f t="shared" si="449"/>
        <v>0.83569480794357598</v>
      </c>
    </row>
    <row r="286" spans="1:66" x14ac:dyDescent="0.25">
      <c r="A286" t="s">
        <v>59</v>
      </c>
      <c r="B286" t="s">
        <v>273</v>
      </c>
      <c r="C286" t="s">
        <v>68</v>
      </c>
      <c r="D286" t="s">
        <v>509</v>
      </c>
      <c r="E286">
        <f>VLOOKUP(A286,home!$A$2:$E$405,3,FALSE)</f>
        <v>1.806</v>
      </c>
      <c r="F286">
        <f>VLOOKUP(B286,home!$B$2:$E$405,3,FALSE)</f>
        <v>1.4765999999999999</v>
      </c>
      <c r="G286">
        <f>VLOOKUP(C286,away!$B$2:$E$405,4,FALSE)</f>
        <v>2.3532999999999999</v>
      </c>
      <c r="H286">
        <f>VLOOKUP(A286,away!$A$2:$E$405,3,FALSE)</f>
        <v>1.1493</v>
      </c>
      <c r="I286">
        <f>VLOOKUP(C286,away!$B$2:$E$405,3,FALSE)</f>
        <v>1.5226999999999999</v>
      </c>
      <c r="J286">
        <f>VLOOKUP(B286,home!$B$2:$E$405,4,FALSE)</f>
        <v>1.1600999999999999</v>
      </c>
      <c r="K286" s="3">
        <f t="shared" si="394"/>
        <v>6.2756383006799998</v>
      </c>
      <c r="L286" s="3">
        <f t="shared" si="395"/>
        <v>2.0302203715109997</v>
      </c>
      <c r="M286" s="5">
        <f t="shared" si="396"/>
        <v>2.4706510521772384E-4</v>
      </c>
      <c r="N286" s="5">
        <f t="shared" si="397"/>
        <v>1.5504912370658817E-3</v>
      </c>
      <c r="O286" s="5">
        <f t="shared" si="398"/>
        <v>5.0159660970253161E-4</v>
      </c>
      <c r="P286" s="5">
        <f t="shared" si="399"/>
        <v>3.1478388953404442E-3</v>
      </c>
      <c r="Q286" s="5">
        <f t="shared" si="400"/>
        <v>4.8651610960996818E-3</v>
      </c>
      <c r="R286" s="5">
        <f t="shared" si="401"/>
        <v>5.0917582764946584E-4</v>
      </c>
      <c r="S286" s="5">
        <f t="shared" si="402"/>
        <v>1.0026597748684538E-2</v>
      </c>
      <c r="T286" s="5">
        <f t="shared" si="403"/>
        <v>9.8773491679843596E-3</v>
      </c>
      <c r="U286" s="5">
        <f t="shared" si="404"/>
        <v>3.1954033257774262E-3</v>
      </c>
      <c r="V286" s="5">
        <f t="shared" si="405"/>
        <v>1.4194240804768303E-2</v>
      </c>
      <c r="W286" s="5">
        <f t="shared" si="406"/>
        <v>1.017733043788715E-2</v>
      </c>
      <c r="X286" s="5">
        <f t="shared" si="407"/>
        <v>2.0662223582597457E-2</v>
      </c>
      <c r="Y286" s="5">
        <f t="shared" si="408"/>
        <v>2.0974433619052178E-2</v>
      </c>
      <c r="Z286" s="5">
        <f t="shared" si="409"/>
        <v>3.4457971265830636E-4</v>
      </c>
      <c r="AA286" s="5">
        <f t="shared" si="410"/>
        <v>2.1624576423957763E-3</v>
      </c>
      <c r="AB286" s="5">
        <f t="shared" si="411"/>
        <v>6.7854010021085563E-3</v>
      </c>
      <c r="AC286" s="5">
        <f t="shared" si="412"/>
        <v>1.1302988147522706E-2</v>
      </c>
      <c r="AD286" s="5">
        <f t="shared" si="413"/>
        <v>1.5967311173670243E-2</v>
      </c>
      <c r="AE286" s="5">
        <f t="shared" si="414"/>
        <v>3.2417160423040541E-2</v>
      </c>
      <c r="AF286" s="5">
        <f t="shared" si="415"/>
        <v>3.2906989738698524E-2</v>
      </c>
      <c r="AG286" s="5">
        <f t="shared" si="416"/>
        <v>2.226948031086972E-2</v>
      </c>
      <c r="AH286" s="5">
        <f t="shared" si="417"/>
        <v>1.748931880620751E-4</v>
      </c>
      <c r="AI286" s="5">
        <f t="shared" si="418"/>
        <v>1.0975663895303885E-3</v>
      </c>
      <c r="AJ286" s="5">
        <f t="shared" si="419"/>
        <v>3.4439648358379864E-3</v>
      </c>
      <c r="AK286" s="5">
        <f t="shared" si="420"/>
        <v>7.2043592099933244E-3</v>
      </c>
      <c r="AL286" s="5">
        <f t="shared" si="421"/>
        <v>5.7604226534523316E-3</v>
      </c>
      <c r="AM286" s="5">
        <f t="shared" si="422"/>
        <v>2.0041013912072133E-2</v>
      </c>
      <c r="AN286" s="5">
        <f t="shared" si="423"/>
        <v>4.0687674710024199E-2</v>
      </c>
      <c r="AO286" s="5">
        <f t="shared" si="424"/>
        <v>4.1302473032852026E-2</v>
      </c>
      <c r="AP286" s="5">
        <f t="shared" si="425"/>
        <v>2.7951040715026625E-2</v>
      </c>
      <c r="AQ286" s="5">
        <f t="shared" si="426"/>
        <v>1.4186693066145109E-2</v>
      </c>
      <c r="AR286" s="5">
        <f t="shared" si="427"/>
        <v>7.1014342648425863E-5</v>
      </c>
      <c r="AS286" s="5">
        <f t="shared" si="428"/>
        <v>4.456603286220745E-4</v>
      </c>
      <c r="AT286" s="5">
        <f t="shared" si="429"/>
        <v>1.3984015136971637E-3</v>
      </c>
      <c r="AU286" s="5">
        <f t="shared" si="430"/>
        <v>2.9252873663622686E-3</v>
      </c>
      <c r="AV286" s="5">
        <f t="shared" si="431"/>
        <v>4.5895113592095962E-3</v>
      </c>
      <c r="AW286" s="5">
        <f t="shared" si="432"/>
        <v>2.0386981788282103E-3</v>
      </c>
      <c r="AX286" s="5">
        <f t="shared" si="433"/>
        <v>2.0961692415176765E-2</v>
      </c>
      <c r="AY286" s="5">
        <f t="shared" si="434"/>
        <v>4.255685496263948E-2</v>
      </c>
      <c r="AZ286" s="5">
        <f t="shared" si="435"/>
        <v>4.3199896946294836E-2</v>
      </c>
      <c r="BA286" s="5">
        <f t="shared" si="436"/>
        <v>2.9235103609181193E-2</v>
      </c>
      <c r="BB286" s="5">
        <f t="shared" si="437"/>
        <v>1.4838425727648603E-2</v>
      </c>
      <c r="BC286" s="5">
        <f t="shared" si="438"/>
        <v>6.025054838685027E-3</v>
      </c>
      <c r="BD286" s="5">
        <f t="shared" si="439"/>
        <v>2.4029127519049438E-5</v>
      </c>
      <c r="BE286" s="5">
        <f t="shared" si="440"/>
        <v>1.5079811299047042E-4</v>
      </c>
      <c r="BF286" s="5">
        <f t="shared" si="441"/>
        <v>4.7317720677663333E-4</v>
      </c>
      <c r="BG286" s="5">
        <f t="shared" si="442"/>
        <v>9.8982966728540663E-4</v>
      </c>
      <c r="BH286" s="5">
        <f t="shared" si="443"/>
        <v>1.55295324279141E-3</v>
      </c>
      <c r="BI286" s="5">
        <f t="shared" si="444"/>
        <v>1.9491545699253953E-3</v>
      </c>
      <c r="BJ286" s="8">
        <f t="shared" si="445"/>
        <v>0.47265385472271176</v>
      </c>
      <c r="BK286" s="8">
        <f t="shared" si="446"/>
        <v>8.7236008317625541E-2</v>
      </c>
      <c r="BL286" s="8">
        <f t="shared" si="447"/>
        <v>3.9644634868885427E-2</v>
      </c>
      <c r="BM286" s="8">
        <f t="shared" si="448"/>
        <v>0.5485395920669941</v>
      </c>
      <c r="BN286" s="8">
        <f t="shared" si="449"/>
        <v>1.0821328771075727E-2</v>
      </c>
    </row>
    <row r="287" spans="1:66" x14ac:dyDescent="0.25">
      <c r="A287" t="s">
        <v>59</v>
      </c>
      <c r="B287" t="s">
        <v>63</v>
      </c>
      <c r="C287" t="s">
        <v>274</v>
      </c>
      <c r="D287" t="s">
        <v>509</v>
      </c>
      <c r="E287">
        <f>VLOOKUP(A287,home!$A$2:$E$405,3,FALSE)</f>
        <v>1.806</v>
      </c>
      <c r="F287">
        <f>VLOOKUP(B287,home!$B$2:$E$405,3,FALSE)</f>
        <v>1.1073999999999999</v>
      </c>
      <c r="G287">
        <f>VLOOKUP(C287,away!$B$2:$E$405,4,FALSE)</f>
        <v>0.55369999999999997</v>
      </c>
      <c r="H287">
        <f>VLOOKUP(A287,away!$A$2:$E$405,3,FALSE)</f>
        <v>1.1493</v>
      </c>
      <c r="I287">
        <f>VLOOKUP(C287,away!$B$2:$E$405,3,FALSE)</f>
        <v>0.58009999999999995</v>
      </c>
      <c r="J287">
        <f>VLOOKUP(B287,home!$B$2:$E$405,4,FALSE)</f>
        <v>0.58009999999999995</v>
      </c>
      <c r="K287" s="3">
        <f t="shared" si="394"/>
        <v>1.1073802882799999</v>
      </c>
      <c r="L287" s="3">
        <f t="shared" si="395"/>
        <v>0.38675785029299997</v>
      </c>
      <c r="M287" s="5">
        <f t="shared" si="396"/>
        <v>0.22444195926344929</v>
      </c>
      <c r="N287" s="5">
        <f t="shared" si="397"/>
        <v>0.24854260155128646</v>
      </c>
      <c r="O287" s="5">
        <f t="shared" si="398"/>
        <v>8.6804689680280725E-2</v>
      </c>
      <c r="P287" s="5">
        <f t="shared" si="399"/>
        <v>9.61258022822052E-2</v>
      </c>
      <c r="Q287" s="5">
        <f t="shared" si="400"/>
        <v>0.13761558887786238</v>
      </c>
      <c r="R287" s="5">
        <f t="shared" si="401"/>
        <v>1.6786197588048165E-2</v>
      </c>
      <c r="S287" s="5">
        <f t="shared" si="402"/>
        <v>1.0292382376629855E-2</v>
      </c>
      <c r="T287" s="5">
        <f t="shared" si="403"/>
        <v>5.3223909321207331E-2</v>
      </c>
      <c r="U287" s="5">
        <f t="shared" si="404"/>
        <v>1.8588704324177814E-2</v>
      </c>
      <c r="V287" s="5">
        <f t="shared" si="405"/>
        <v>4.8978934073526056E-4</v>
      </c>
      <c r="W287" s="5">
        <f t="shared" si="406"/>
        <v>5.0797596827796415E-2</v>
      </c>
      <c r="X287" s="5">
        <f t="shared" si="407"/>
        <v>1.9646369349169059E-2</v>
      </c>
      <c r="Y287" s="5">
        <f t="shared" si="408"/>
        <v>3.7991937877734543E-3</v>
      </c>
      <c r="Z287" s="5">
        <f t="shared" si="409"/>
        <v>2.1640645645823499E-3</v>
      </c>
      <c r="AA287" s="5">
        <f t="shared" si="410"/>
        <v>2.3964424413837355E-3</v>
      </c>
      <c r="AB287" s="5">
        <f t="shared" si="411"/>
        <v>1.3268865607929739E-3</v>
      </c>
      <c r="AC287" s="5">
        <f t="shared" si="412"/>
        <v>1.3110681677446851E-5</v>
      </c>
      <c r="AD287" s="5">
        <f t="shared" si="413"/>
        <v>1.406306435477409E-2</v>
      </c>
      <c r="AE287" s="5">
        <f t="shared" si="414"/>
        <v>5.4390005383845421E-3</v>
      </c>
      <c r="AF287" s="5">
        <f t="shared" si="415"/>
        <v>1.0517880779840375E-3</v>
      </c>
      <c r="AG287" s="5">
        <f t="shared" si="416"/>
        <v>1.3559576533497087E-4</v>
      </c>
      <c r="AH287" s="5">
        <f t="shared" si="417"/>
        <v>2.0924223972328162E-4</v>
      </c>
      <c r="AI287" s="5">
        <f t="shared" si="418"/>
        <v>2.3171073174512046E-4</v>
      </c>
      <c r="AJ287" s="5">
        <f t="shared" si="419"/>
        <v>1.2829594845874061E-4</v>
      </c>
      <c r="AK287" s="5">
        <f t="shared" si="420"/>
        <v>4.7357468129798747E-5</v>
      </c>
      <c r="AL287" s="5">
        <f t="shared" si="421"/>
        <v>2.2460591572930988E-7</v>
      </c>
      <c r="AM287" s="5">
        <f t="shared" si="422"/>
        <v>3.1146320518579866E-3</v>
      </c>
      <c r="AN287" s="5">
        <f t="shared" si="423"/>
        <v>1.2046083968302705E-3</v>
      </c>
      <c r="AO287" s="5">
        <f t="shared" si="424"/>
        <v>2.3294587700148622E-4</v>
      </c>
      <c r="AP287" s="5">
        <f t="shared" si="425"/>
        <v>3.0031215541237467E-5</v>
      </c>
      <c r="AQ287" s="5">
        <f t="shared" si="426"/>
        <v>2.9037020911036827E-6</v>
      </c>
      <c r="AR287" s="5">
        <f t="shared" si="427"/>
        <v>1.6185215765173796E-5</v>
      </c>
      <c r="AS287" s="5">
        <f t="shared" si="428"/>
        <v>1.7923188899912159E-5</v>
      </c>
      <c r="AT287" s="5">
        <f t="shared" si="429"/>
        <v>9.9238930454408095E-6</v>
      </c>
      <c r="AU287" s="5">
        <f t="shared" si="430"/>
        <v>3.6631745138400446E-6</v>
      </c>
      <c r="AV287" s="5">
        <f t="shared" si="431"/>
        <v>1.0141318122890336E-6</v>
      </c>
      <c r="AW287" s="5">
        <f t="shared" si="432"/>
        <v>2.6721117464526139E-9</v>
      </c>
      <c r="AX287" s="5">
        <f t="shared" si="433"/>
        <v>5.7484702324543712E-4</v>
      </c>
      <c r="AY287" s="5">
        <f t="shared" si="434"/>
        <v>2.2232659895773545E-4</v>
      </c>
      <c r="AZ287" s="5">
        <f t="shared" si="435"/>
        <v>4.2993278737923842E-5</v>
      </c>
      <c r="BA287" s="5">
        <f t="shared" si="436"/>
        <v>5.5426626872423905E-6</v>
      </c>
      <c r="BB287" s="5">
        <f t="shared" si="437"/>
        <v>5.3591707645427217E-7</v>
      </c>
      <c r="BC287" s="5">
        <f t="shared" si="438"/>
        <v>4.1454027284952737E-8</v>
      </c>
      <c r="BD287" s="5">
        <f t="shared" si="439"/>
        <v>1.0432932093111648E-6</v>
      </c>
      <c r="BE287" s="5">
        <f t="shared" si="440"/>
        <v>1.1553223348875642E-6</v>
      </c>
      <c r="BF287" s="5">
        <f t="shared" si="441"/>
        <v>6.3969059013205673E-7</v>
      </c>
      <c r="BG287" s="5">
        <f t="shared" si="442"/>
        <v>2.3612691670348015E-7</v>
      </c>
      <c r="BH287" s="5">
        <f t="shared" si="443"/>
        <v>6.5370573272441791E-8</v>
      </c>
      <c r="BI287" s="5">
        <f t="shared" si="444"/>
        <v>1.4478016855093099E-8</v>
      </c>
      <c r="BJ287" s="8">
        <f t="shared" si="445"/>
        <v>0.53974611662962702</v>
      </c>
      <c r="BK287" s="8">
        <f t="shared" si="446"/>
        <v>0.33158559514957048</v>
      </c>
      <c r="BL287" s="8">
        <f t="shared" si="447"/>
        <v>0.1265713908684182</v>
      </c>
      <c r="BM287" s="8">
        <f t="shared" si="448"/>
        <v>0.18952800404221976</v>
      </c>
      <c r="BN287" s="8">
        <f t="shared" si="449"/>
        <v>0.81031683924313225</v>
      </c>
    </row>
    <row r="288" spans="1:66" x14ac:dyDescent="0.25">
      <c r="A288" t="s">
        <v>59</v>
      </c>
      <c r="B288" t="s">
        <v>231</v>
      </c>
      <c r="C288" t="s">
        <v>75</v>
      </c>
      <c r="D288" t="s">
        <v>509</v>
      </c>
      <c r="E288">
        <f>VLOOKUP(A288,home!$A$2:$E$405,3,FALSE)</f>
        <v>1.806</v>
      </c>
      <c r="F288">
        <f>VLOOKUP(B288,home!$B$2:$E$405,3,FALSE)</f>
        <v>2.5840000000000001</v>
      </c>
      <c r="G288">
        <f>VLOOKUP(C288,away!$B$2:$E$405,4,FALSE)</f>
        <v>2.2147999999999999</v>
      </c>
      <c r="H288">
        <f>VLOOKUP(A288,away!$A$2:$E$405,3,FALSE)</f>
        <v>1.1493</v>
      </c>
      <c r="I288">
        <f>VLOOKUP(C288,away!$B$2:$E$405,3,FALSE)</f>
        <v>0.87009999999999998</v>
      </c>
      <c r="J288">
        <f>VLOOKUP(B288,home!$B$2:$E$405,4,FALSE)</f>
        <v>0.58009999999999995</v>
      </c>
      <c r="K288" s="3">
        <f t="shared" si="394"/>
        <v>10.335816019199999</v>
      </c>
      <c r="L288" s="3">
        <f t="shared" si="395"/>
        <v>0.58010343999299996</v>
      </c>
      <c r="M288" s="5">
        <f t="shared" si="396"/>
        <v>1.8166715458223904E-5</v>
      </c>
      <c r="N288" s="5">
        <f t="shared" si="397"/>
        <v>1.8776782864935891E-4</v>
      </c>
      <c r="O288" s="5">
        <f t="shared" si="398"/>
        <v>1.0538574130689696E-5</v>
      </c>
      <c r="P288" s="5">
        <f t="shared" si="399"/>
        <v>1.0892476331950927E-4</v>
      </c>
      <c r="Q288" s="5">
        <f t="shared" si="400"/>
        <v>9.7036686562222273E-4</v>
      </c>
      <c r="R288" s="5">
        <f t="shared" si="401"/>
        <v>3.0567315529171652E-6</v>
      </c>
      <c r="S288" s="5">
        <f t="shared" si="402"/>
        <v>1.632739293392758E-4</v>
      </c>
      <c r="T288" s="5">
        <f t="shared" si="403"/>
        <v>5.6291315680267648E-4</v>
      </c>
      <c r="U288" s="5">
        <f t="shared" si="404"/>
        <v>3.1593814951035333E-5</v>
      </c>
      <c r="V288" s="5">
        <f t="shared" si="405"/>
        <v>1.0877386143310165E-4</v>
      </c>
      <c r="W288" s="5">
        <f t="shared" si="406"/>
        <v>3.3431777980663531E-3</v>
      </c>
      <c r="X288" s="5">
        <f t="shared" si="407"/>
        <v>1.9393889411665145E-3</v>
      </c>
      <c r="Y288" s="5">
        <f t="shared" si="408"/>
        <v>5.6252309812753832E-4</v>
      </c>
      <c r="Z288" s="5">
        <f t="shared" si="409"/>
        <v>5.9107349632746425E-7</v>
      </c>
      <c r="AA288" s="5">
        <f t="shared" si="410"/>
        <v>6.109226911865958E-6</v>
      </c>
      <c r="AB288" s="5">
        <f t="shared" si="411"/>
        <v>3.1571922690295974E-5</v>
      </c>
      <c r="AC288" s="5">
        <f t="shared" si="412"/>
        <v>4.0761933339008359E-5</v>
      </c>
      <c r="AD288" s="5">
        <f t="shared" si="413"/>
        <v>8.6386176600719965E-3</v>
      </c>
      <c r="AE288" s="5">
        <f t="shared" si="414"/>
        <v>5.0112918213920457E-3</v>
      </c>
      <c r="AF288" s="5">
        <f t="shared" si="415"/>
        <v>1.4535338121991557E-3</v>
      </c>
      <c r="AG288" s="5">
        <f t="shared" si="416"/>
        <v>2.8106665486762319E-4</v>
      </c>
      <c r="AH288" s="5">
        <f t="shared" si="417"/>
        <v>8.5720942127062941E-8</v>
      </c>
      <c r="AI288" s="5">
        <f t="shared" si="418"/>
        <v>8.8599588681781335E-7</v>
      </c>
      <c r="AJ288" s="5">
        <f t="shared" si="419"/>
        <v>4.5787452399584349E-6</v>
      </c>
      <c r="AK288" s="5">
        <f t="shared" si="420"/>
        <v>1.5775022799666039E-5</v>
      </c>
      <c r="AL288" s="5">
        <f t="shared" si="421"/>
        <v>9.7760851742457582E-6</v>
      </c>
      <c r="AM288" s="5">
        <f t="shared" si="422"/>
        <v>1.7857432558943225E-2</v>
      </c>
      <c r="AN288" s="5">
        <f t="shared" si="423"/>
        <v>1.0359158056885965E-2</v>
      </c>
      <c r="AO288" s="5">
        <f t="shared" si="424"/>
        <v>3.0046916121153739E-3</v>
      </c>
      <c r="AP288" s="5">
        <f t="shared" si="425"/>
        <v>5.8101064676874725E-4</v>
      </c>
      <c r="AQ288" s="5">
        <f t="shared" si="426"/>
        <v>8.4261568715776998E-5</v>
      </c>
      <c r="AR288" s="5">
        <f t="shared" si="427"/>
        <v>9.9454026814700178E-9</v>
      </c>
      <c r="AS288" s="5">
        <f t="shared" si="428"/>
        <v>1.0279385235253245E-7</v>
      </c>
      <c r="AT288" s="5">
        <f t="shared" si="429"/>
        <v>5.3122917291029248E-7</v>
      </c>
      <c r="AU288" s="5">
        <f t="shared" si="430"/>
        <v>1.8302289984108553E-6</v>
      </c>
      <c r="AV288" s="5">
        <f t="shared" si="431"/>
        <v>4.7292275501448212E-6</v>
      </c>
      <c r="AW288" s="5">
        <f t="shared" si="432"/>
        <v>1.6282185073955492E-6</v>
      </c>
      <c r="AX288" s="5">
        <f t="shared" si="433"/>
        <v>3.0761856250751528E-2</v>
      </c>
      <c r="AY288" s="5">
        <f t="shared" si="434"/>
        <v>1.784505863163113E-2</v>
      </c>
      <c r="AZ288" s="5">
        <f t="shared" si="435"/>
        <v>5.1759899495429961E-3</v>
      </c>
      <c r="BA288" s="5">
        <f t="shared" si="436"/>
        <v>1.0008698583663625E-3</v>
      </c>
      <c r="BB288" s="5">
        <f t="shared" si="437"/>
        <v>1.4515201195590833E-4</v>
      </c>
      <c r="BC288" s="5">
        <f t="shared" si="438"/>
        <v>1.6840636291505499E-5</v>
      </c>
      <c r="BD288" s="5">
        <f t="shared" si="439"/>
        <v>9.6156038460606029E-10</v>
      </c>
      <c r="BE288" s="5">
        <f t="shared" si="440"/>
        <v>9.9385112266394313E-9</v>
      </c>
      <c r="BF288" s="5">
        <f t="shared" si="441"/>
        <v>5.1361311771649466E-8</v>
      </c>
      <c r="BG288" s="5">
        <f t="shared" si="442"/>
        <v>1.7695368965884663E-7</v>
      </c>
      <c r="BH288" s="5">
        <f t="shared" si="443"/>
        <v>4.5724019505811292E-7</v>
      </c>
      <c r="BI288" s="5">
        <f t="shared" si="444"/>
        <v>9.451901065407548E-7</v>
      </c>
      <c r="BJ288" s="8">
        <f t="shared" si="445"/>
        <v>0.10978296941893402</v>
      </c>
      <c r="BK288" s="8">
        <f t="shared" si="446"/>
        <v>1.8294735919694494E-2</v>
      </c>
      <c r="BL288" s="8">
        <f t="shared" si="447"/>
        <v>1.1304082545651402E-4</v>
      </c>
      <c r="BM288" s="8">
        <f t="shared" si="448"/>
        <v>0.10904908534572469</v>
      </c>
      <c r="BN288" s="8">
        <f t="shared" si="449"/>
        <v>1.2988214787329217E-3</v>
      </c>
    </row>
    <row r="289" spans="1:66" x14ac:dyDescent="0.25">
      <c r="A289" t="s">
        <v>59</v>
      </c>
      <c r="B289" t="s">
        <v>69</v>
      </c>
      <c r="C289" t="s">
        <v>62</v>
      </c>
      <c r="D289" t="s">
        <v>509</v>
      </c>
      <c r="E289">
        <f>VLOOKUP(A289,home!$A$2:$E$405,3,FALSE)</f>
        <v>1.806</v>
      </c>
      <c r="F289">
        <f>VLOOKUP(B289,home!$B$2:$E$405,3,FALSE)</f>
        <v>0.73829999999999996</v>
      </c>
      <c r="G289">
        <f>VLOOKUP(C289,away!$B$2:$E$405,4,FALSE)</f>
        <v>1.4765999999999999</v>
      </c>
      <c r="H289">
        <f>VLOOKUP(A289,away!$A$2:$E$405,3,FALSE)</f>
        <v>1.1493</v>
      </c>
      <c r="I289">
        <f>VLOOKUP(C289,away!$B$2:$E$405,3,FALSE)</f>
        <v>1.1600999999999999</v>
      </c>
      <c r="J289">
        <f>VLOOKUP(B289,home!$B$2:$E$405,4,FALSE)</f>
        <v>1.1600999999999999</v>
      </c>
      <c r="K289" s="3">
        <f t="shared" si="394"/>
        <v>1.9688538466799999</v>
      </c>
      <c r="L289" s="3">
        <f t="shared" si="395"/>
        <v>1.5467647290929998</v>
      </c>
      <c r="M289" s="5">
        <f t="shared" si="396"/>
        <v>2.9729407374006832E-2</v>
      </c>
      <c r="N289" s="5">
        <f t="shared" si="397"/>
        <v>5.8532858067830096E-2</v>
      </c>
      <c r="O289" s="5">
        <f t="shared" si="398"/>
        <v>4.5984398742951106E-2</v>
      </c>
      <c r="P289" s="5">
        <f t="shared" si="399"/>
        <v>9.0536560352326212E-2</v>
      </c>
      <c r="Q289" s="5">
        <f t="shared" si="400"/>
        <v>5.7621321382010884E-2</v>
      </c>
      <c r="R289" s="5">
        <f t="shared" si="401"/>
        <v>3.5563523032072629E-2</v>
      </c>
      <c r="S289" s="5">
        <f t="shared" si="402"/>
        <v>6.8928961964417945E-2</v>
      </c>
      <c r="T289" s="5">
        <f t="shared" si="403"/>
        <v>8.912662755742673E-2</v>
      </c>
      <c r="U289" s="5">
        <f t="shared" si="404"/>
        <v>7.0019379123188966E-2</v>
      </c>
      <c r="V289" s="5">
        <f t="shared" si="405"/>
        <v>2.3323674271612624E-2</v>
      </c>
      <c r="W289" s="5">
        <f t="shared" si="406"/>
        <v>3.7815986751252216E-2</v>
      </c>
      <c r="X289" s="5">
        <f t="shared" si="407"/>
        <v>5.8492434502685098E-2</v>
      </c>
      <c r="Y289" s="5">
        <f t="shared" si="408"/>
        <v>4.5237017303767883E-2</v>
      </c>
      <c r="Z289" s="5">
        <f t="shared" si="409"/>
        <v>1.8336134356098824E-2</v>
      </c>
      <c r="AA289" s="5">
        <f t="shared" si="410"/>
        <v>3.6101168660246472E-2</v>
      </c>
      <c r="AB289" s="5">
        <f t="shared" si="411"/>
        <v>3.5538962393184867E-2</v>
      </c>
      <c r="AC289" s="5">
        <f t="shared" si="412"/>
        <v>4.4393023395248544E-3</v>
      </c>
      <c r="AD289" s="5">
        <f t="shared" si="413"/>
        <v>1.8613537745300713E-2</v>
      </c>
      <c r="AE289" s="5">
        <f t="shared" si="414"/>
        <v>2.8790763668072383E-2</v>
      </c>
      <c r="AF289" s="5">
        <f t="shared" si="415"/>
        <v>2.2266268882713283E-2</v>
      </c>
      <c r="AG289" s="5">
        <f t="shared" si="416"/>
        <v>1.1480226452093968E-2</v>
      </c>
      <c r="AH289" s="5">
        <f t="shared" si="417"/>
        <v>7.0904214724810122E-3</v>
      </c>
      <c r="AI289" s="5">
        <f t="shared" si="418"/>
        <v>1.3960003590676708E-2</v>
      </c>
      <c r="AJ289" s="5">
        <f t="shared" si="419"/>
        <v>1.3742603384585226E-2</v>
      </c>
      <c r="AK289" s="5">
        <f t="shared" si="420"/>
        <v>9.0190591790460673E-3</v>
      </c>
      <c r="AL289" s="5">
        <f t="shared" si="421"/>
        <v>5.4076982985678081E-4</v>
      </c>
      <c r="AM289" s="5">
        <f t="shared" si="422"/>
        <v>7.329467078031734E-3</v>
      </c>
      <c r="AN289" s="5">
        <f t="shared" si="423"/>
        <v>1.1336961159347816E-2</v>
      </c>
      <c r="AO289" s="5">
        <f t="shared" si="424"/>
        <v>8.7678058281882437E-3</v>
      </c>
      <c r="AP289" s="5">
        <f t="shared" si="425"/>
        <v>4.5205776021925376E-3</v>
      </c>
      <c r="AQ289" s="5">
        <f t="shared" si="426"/>
        <v>1.7480674975498059E-3</v>
      </c>
      <c r="AR289" s="5">
        <f t="shared" si="427"/>
        <v>2.1934427696074566E-3</v>
      </c>
      <c r="AS289" s="5">
        <f t="shared" si="428"/>
        <v>4.3185682344140733E-3</v>
      </c>
      <c r="AT289" s="5">
        <f t="shared" si="429"/>
        <v>4.2513148402381021E-3</v>
      </c>
      <c r="AU289" s="5">
        <f t="shared" si="430"/>
        <v>2.7900725255501856E-3</v>
      </c>
      <c r="AV289" s="5">
        <f t="shared" si="431"/>
        <v>1.3733112561114165E-3</v>
      </c>
      <c r="AW289" s="5">
        <f t="shared" si="432"/>
        <v>4.5745427640437205E-5</v>
      </c>
      <c r="AX289" s="5">
        <f t="shared" si="433"/>
        <v>2.405108241782865E-3</v>
      </c>
      <c r="AY289" s="5">
        <f t="shared" si="434"/>
        <v>3.7201365980406142E-3</v>
      </c>
      <c r="AZ289" s="5">
        <f t="shared" si="435"/>
        <v>2.8770880386286227E-3</v>
      </c>
      <c r="BA289" s="5">
        <f t="shared" si="436"/>
        <v>1.4833927668820371E-3</v>
      </c>
      <c r="BB289" s="5">
        <f t="shared" si="437"/>
        <v>5.7361490280120246E-4</v>
      </c>
      <c r="BC289" s="5">
        <f t="shared" si="438"/>
        <v>1.7744945994700189E-4</v>
      </c>
      <c r="BD289" s="5">
        <f t="shared" si="439"/>
        <v>5.6545665188547896E-4</v>
      </c>
      <c r="BE289" s="5">
        <f t="shared" si="440"/>
        <v>1.1133015041955186E-3</v>
      </c>
      <c r="BF289" s="5">
        <f t="shared" si="441"/>
        <v>1.0959639745249886E-3</v>
      </c>
      <c r="BG289" s="5">
        <f t="shared" si="442"/>
        <v>7.1926429568874167E-4</v>
      </c>
      <c r="BH289" s="5">
        <f t="shared" si="443"/>
        <v>3.5403156883659007E-4</v>
      </c>
      <c r="BI289" s="5">
        <f t="shared" si="444"/>
        <v>1.3940728323001507E-4</v>
      </c>
      <c r="BJ289" s="8">
        <f t="shared" si="445"/>
        <v>0.47291671148654574</v>
      </c>
      <c r="BK289" s="8">
        <f t="shared" si="446"/>
        <v>0.22121881272978586</v>
      </c>
      <c r="BL289" s="8">
        <f t="shared" si="447"/>
        <v>0.28593365448271563</v>
      </c>
      <c r="BM289" s="8">
        <f t="shared" si="448"/>
        <v>0.67676285293354821</v>
      </c>
      <c r="BN289" s="8">
        <f t="shared" si="449"/>
        <v>0.31796806895119772</v>
      </c>
    </row>
    <row r="290" spans="1:66" x14ac:dyDescent="0.25">
      <c r="A290" t="s">
        <v>59</v>
      </c>
      <c r="B290" t="s">
        <v>60</v>
      </c>
      <c r="C290" t="s">
        <v>66</v>
      </c>
      <c r="D290" t="s">
        <v>509</v>
      </c>
      <c r="E290">
        <f>VLOOKUP(A290,home!$A$2:$E$405,3,FALSE)</f>
        <v>1.806</v>
      </c>
      <c r="F290">
        <f>VLOOKUP(B290,home!$B$2:$E$405,3,FALSE)</f>
        <v>0.27689999999999998</v>
      </c>
      <c r="G290">
        <f>VLOOKUP(C290,away!$B$2:$E$405,4,FALSE)</f>
        <v>0.8306</v>
      </c>
      <c r="H290">
        <f>VLOOKUP(A290,away!$A$2:$E$405,3,FALSE)</f>
        <v>1.1493</v>
      </c>
      <c r="I290">
        <f>VLOOKUP(C290,away!$B$2:$E$405,3,FALSE)</f>
        <v>1.0875999999999999</v>
      </c>
      <c r="J290">
        <f>VLOOKUP(B290,home!$B$2:$E$405,4,FALSE)</f>
        <v>0.87009999999999998</v>
      </c>
      <c r="K290" s="3">
        <f t="shared" si="394"/>
        <v>0.41536761084000001</v>
      </c>
      <c r="L290" s="3">
        <f t="shared" si="395"/>
        <v>1.0876064494679998</v>
      </c>
      <c r="M290" s="5">
        <f t="shared" si="396"/>
        <v>0.22246754341508337</v>
      </c>
      <c r="N290" s="5">
        <f t="shared" si="397"/>
        <v>9.2405811997767151E-2</v>
      </c>
      <c r="O290" s="5">
        <f t="shared" si="398"/>
        <v>0.24195713501554691</v>
      </c>
      <c r="P290" s="5">
        <f t="shared" si="399"/>
        <v>0.10050115709709903</v>
      </c>
      <c r="Q290" s="5">
        <f t="shared" si="400"/>
        <v>1.9191190678621378E-2</v>
      </c>
      <c r="R290" s="5">
        <f t="shared" si="401"/>
        <v>0.13157707026885421</v>
      </c>
      <c r="S290" s="5">
        <f t="shared" si="402"/>
        <v>1.1350512554330391E-2</v>
      </c>
      <c r="T290" s="5">
        <f t="shared" si="403"/>
        <v>2.0872462755038769E-2</v>
      </c>
      <c r="U290" s="5">
        <f t="shared" si="404"/>
        <v>5.4652853318900775E-2</v>
      </c>
      <c r="V290" s="5">
        <f t="shared" si="405"/>
        <v>5.6974085989450695E-4</v>
      </c>
      <c r="W290" s="5">
        <f t="shared" si="406"/>
        <v>2.6571330071179463E-3</v>
      </c>
      <c r="X290" s="5">
        <f t="shared" si="407"/>
        <v>2.8899149956357791E-3</v>
      </c>
      <c r="Y290" s="5">
        <f t="shared" si="408"/>
        <v>1.5715450938338798E-3</v>
      </c>
      <c r="Z290" s="5">
        <f t="shared" si="409"/>
        <v>4.770135674217002E-2</v>
      </c>
      <c r="AA290" s="5">
        <f t="shared" si="410"/>
        <v>1.9813598583821687E-2</v>
      </c>
      <c r="AB290" s="5">
        <f t="shared" si="411"/>
        <v>4.1149635529524114E-3</v>
      </c>
      <c r="AC290" s="5">
        <f t="shared" si="412"/>
        <v>1.6086508279451088E-5</v>
      </c>
      <c r="AD290" s="5">
        <f t="shared" si="413"/>
        <v>2.7592174721267161E-4</v>
      </c>
      <c r="AE290" s="5">
        <f t="shared" si="414"/>
        <v>3.0009427181698075E-4</v>
      </c>
      <c r="AF290" s="5">
        <f t="shared" si="415"/>
        <v>1.6319223273827561E-4</v>
      </c>
      <c r="AG290" s="5">
        <f t="shared" si="416"/>
        <v>5.9162974943077144E-5</v>
      </c>
      <c r="AH290" s="5">
        <f t="shared" si="417"/>
        <v>1.2970075810289489E-2</v>
      </c>
      <c r="AI290" s="5">
        <f t="shared" si="418"/>
        <v>5.3873494017336225E-3</v>
      </c>
      <c r="AJ290" s="5">
        <f t="shared" si="419"/>
        <v>1.1188652248791992E-3</v>
      </c>
      <c r="AK290" s="5">
        <f t="shared" si="420"/>
        <v>1.5491345843667741E-4</v>
      </c>
      <c r="AL290" s="5">
        <f t="shared" si="421"/>
        <v>2.9068738224351456E-7</v>
      </c>
      <c r="AM290" s="5">
        <f t="shared" si="422"/>
        <v>2.2921791383705183E-5</v>
      </c>
      <c r="AN290" s="5">
        <f t="shared" si="423"/>
        <v>2.4929888142277785E-5</v>
      </c>
      <c r="AO290" s="5">
        <f t="shared" si="424"/>
        <v>1.3556953564028564E-5</v>
      </c>
      <c r="AP290" s="5">
        <f t="shared" si="425"/>
        <v>4.9148767104585512E-6</v>
      </c>
      <c r="AQ290" s="5">
        <f t="shared" si="426"/>
        <v>1.3363629021586966E-6</v>
      </c>
      <c r="AR290" s="5">
        <f t="shared" si="427"/>
        <v>2.8212676202719498E-3</v>
      </c>
      <c r="AS290" s="5">
        <f t="shared" si="428"/>
        <v>1.1718631909726123E-3</v>
      </c>
      <c r="AT290" s="5">
        <f t="shared" si="429"/>
        <v>2.433770069328163E-4</v>
      </c>
      <c r="AU290" s="5">
        <f t="shared" si="430"/>
        <v>3.3696975301024672E-5</v>
      </c>
      <c r="AV290" s="5">
        <f t="shared" si="431"/>
        <v>3.4991580308302781E-6</v>
      </c>
      <c r="AW290" s="5">
        <f t="shared" si="432"/>
        <v>3.6477753389365165E-9</v>
      </c>
      <c r="AX290" s="5">
        <f t="shared" si="433"/>
        <v>1.5868282872037515E-6</v>
      </c>
      <c r="AY290" s="5">
        <f t="shared" si="434"/>
        <v>1.7258446793610595E-6</v>
      </c>
      <c r="AZ290" s="5">
        <f t="shared" si="435"/>
        <v>9.3851990202656028E-7</v>
      </c>
      <c r="BA290" s="5">
        <f t="shared" si="436"/>
        <v>3.4024676613272076E-7</v>
      </c>
      <c r="BB290" s="5">
        <f t="shared" si="437"/>
        <v>9.2513644314144307E-8</v>
      </c>
      <c r="BC290" s="5">
        <f t="shared" si="438"/>
        <v>2.0123687243970388E-8</v>
      </c>
      <c r="BD290" s="5">
        <f t="shared" si="439"/>
        <v>5.1140480991383437E-4</v>
      </c>
      <c r="BE290" s="5">
        <f t="shared" si="440"/>
        <v>2.1242099406599375E-4</v>
      </c>
      <c r="BF290" s="5">
        <f t="shared" si="441"/>
        <v>4.4116400398724826E-5</v>
      </c>
      <c r="BG290" s="5">
        <f t="shared" si="442"/>
        <v>6.1081746108263842E-6</v>
      </c>
      <c r="BH290" s="5">
        <f t="shared" si="443"/>
        <v>6.3428447367312566E-7</v>
      </c>
      <c r="BI290" s="5">
        <f t="shared" si="444"/>
        <v>5.2692245284502659E-8</v>
      </c>
      <c r="BJ290" s="8">
        <f t="shared" si="445"/>
        <v>0.14045879370439485</v>
      </c>
      <c r="BK290" s="8">
        <f t="shared" si="446"/>
        <v>0.33490705696674833</v>
      </c>
      <c r="BL290" s="8">
        <f t="shared" si="447"/>
        <v>0.47679526594263261</v>
      </c>
      <c r="BM290" s="8">
        <f t="shared" si="448"/>
        <v>0.19176084268606969</v>
      </c>
      <c r="BN290" s="8">
        <f t="shared" si="449"/>
        <v>0.80809990847297219</v>
      </c>
    </row>
    <row r="291" spans="1:66" x14ac:dyDescent="0.25">
      <c r="A291" t="s">
        <v>59</v>
      </c>
      <c r="B291" t="s">
        <v>301</v>
      </c>
      <c r="C291" t="s">
        <v>230</v>
      </c>
      <c r="D291" t="s">
        <v>509</v>
      </c>
      <c r="E291">
        <f>VLOOKUP(A291,home!$A$2:$E$405,3,FALSE)</f>
        <v>1.806</v>
      </c>
      <c r="F291">
        <f>VLOOKUP(B291,home!$B$2:$E$405,3,FALSE)</f>
        <v>1.3843000000000001</v>
      </c>
      <c r="G291">
        <f>VLOOKUP(C291,away!$B$2:$E$405,4,FALSE)</f>
        <v>0.73829999999999996</v>
      </c>
      <c r="H291">
        <f>VLOOKUP(A291,away!$A$2:$E$405,3,FALSE)</f>
        <v>1.1493</v>
      </c>
      <c r="I291">
        <f>VLOOKUP(C291,away!$B$2:$E$405,3,FALSE)</f>
        <v>0.58009999999999995</v>
      </c>
      <c r="J291">
        <f>VLOOKUP(B291,home!$B$2:$E$405,4,FALSE)</f>
        <v>1.3050999999999999</v>
      </c>
      <c r="K291" s="3">
        <f t="shared" si="394"/>
        <v>1.84578381414</v>
      </c>
      <c r="L291" s="3">
        <f t="shared" si="395"/>
        <v>0.87012182454299991</v>
      </c>
      <c r="M291" s="5">
        <f t="shared" si="396"/>
        <v>6.6145022382465973E-2</v>
      </c>
      <c r="N291" s="5">
        <f t="shared" si="397"/>
        <v>0.12208941169948372</v>
      </c>
      <c r="O291" s="5">
        <f t="shared" si="398"/>
        <v>5.7554227559868852E-2</v>
      </c>
      <c r="P291" s="5">
        <f t="shared" si="399"/>
        <v>0.10623266166533624</v>
      </c>
      <c r="Q291" s="5">
        <f t="shared" si="400"/>
        <v>0.1126753299963909</v>
      </c>
      <c r="R291" s="5">
        <f t="shared" si="401"/>
        <v>2.5039594747278043E-2</v>
      </c>
      <c r="S291" s="5">
        <f t="shared" si="402"/>
        <v>4.2653921633161999E-2</v>
      </c>
      <c r="T291" s="5">
        <f t="shared" si="403"/>
        <v>9.804126371744426E-2</v>
      </c>
      <c r="U291" s="5">
        <f t="shared" si="404"/>
        <v>4.621767869715078E-2</v>
      </c>
      <c r="V291" s="5">
        <f t="shared" si="405"/>
        <v>7.6116244483972742E-3</v>
      </c>
      <c r="W291" s="5">
        <f t="shared" si="406"/>
        <v>6.932476678674053E-2</v>
      </c>
      <c r="X291" s="5">
        <f t="shared" si="407"/>
        <v>6.0320992562496629E-2</v>
      </c>
      <c r="Y291" s="5">
        <f t="shared" si="408"/>
        <v>2.6243306053362142E-2</v>
      </c>
      <c r="Z291" s="5">
        <f t="shared" si="409"/>
        <v>7.2624992891062966E-3</v>
      </c>
      <c r="AA291" s="5">
        <f t="shared" si="410"/>
        <v>1.3405003638035659E-2</v>
      </c>
      <c r="AB291" s="5">
        <f t="shared" si="411"/>
        <v>1.237136937178702E-2</v>
      </c>
      <c r="AC291" s="5">
        <f t="shared" si="412"/>
        <v>7.6404381579412079E-4</v>
      </c>
      <c r="AD291" s="5">
        <f t="shared" si="413"/>
        <v>3.1989633113498984E-2</v>
      </c>
      <c r="AE291" s="5">
        <f t="shared" si="414"/>
        <v>2.7834877931178899E-2</v>
      </c>
      <c r="AF291" s="5">
        <f t="shared" si="415"/>
        <v>1.2109867385704531E-2</v>
      </c>
      <c r="AG291" s="5">
        <f t="shared" si="416"/>
        <v>3.5123533015409989E-3</v>
      </c>
      <c r="AH291" s="5">
        <f t="shared" si="417"/>
        <v>1.5798147830448526E-3</v>
      </c>
      <c r="AI291" s="5">
        <f t="shared" si="418"/>
        <v>2.9159965558832848E-3</v>
      </c>
      <c r="AJ291" s="5">
        <f t="shared" si="419"/>
        <v>2.6911496224686767E-3</v>
      </c>
      <c r="AK291" s="5">
        <f t="shared" si="420"/>
        <v>1.6557601381938854E-3</v>
      </c>
      <c r="AL291" s="5">
        <f t="shared" si="421"/>
        <v>4.9083910025111911E-5</v>
      </c>
      <c r="AM291" s="5">
        <f t="shared" si="422"/>
        <v>1.1809189404234676E-2</v>
      </c>
      <c r="AN291" s="5">
        <f t="shared" si="423"/>
        <v>1.0275433430786539E-2</v>
      </c>
      <c r="AO291" s="5">
        <f t="shared" si="424"/>
        <v>4.4704394423830587E-3</v>
      </c>
      <c r="AP291" s="5">
        <f t="shared" si="425"/>
        <v>1.2966089747051129E-3</v>
      </c>
      <c r="AQ291" s="5">
        <f t="shared" si="426"/>
        <v>2.8205194169731031E-4</v>
      </c>
      <c r="AR291" s="5">
        <f t="shared" si="427"/>
        <v>2.7492626429259821E-4</v>
      </c>
      <c r="AS291" s="5">
        <f t="shared" si="428"/>
        <v>5.0745444871325368E-4</v>
      </c>
      <c r="AT291" s="5">
        <f t="shared" si="429"/>
        <v>4.6832560392413023E-4</v>
      </c>
      <c r="AU291" s="5">
        <f t="shared" si="430"/>
        <v>2.881426064901667E-4</v>
      </c>
      <c r="AV291" s="5">
        <f t="shared" si="431"/>
        <v>1.3296223980591526E-4</v>
      </c>
      <c r="AW291" s="5">
        <f t="shared" si="432"/>
        <v>2.1897651802290886E-6</v>
      </c>
      <c r="AX291" s="5">
        <f t="shared" si="433"/>
        <v>3.6328684434083257E-3</v>
      </c>
      <c r="AY291" s="5">
        <f t="shared" si="434"/>
        <v>3.1610381183031404E-3</v>
      </c>
      <c r="AZ291" s="5">
        <f t="shared" si="435"/>
        <v>1.3752441274739494E-3</v>
      </c>
      <c r="BA291" s="5">
        <f t="shared" si="436"/>
        <v>3.9887664312989303E-4</v>
      </c>
      <c r="BB291" s="5">
        <f t="shared" si="437"/>
        <v>8.6767818121942389E-5</v>
      </c>
      <c r="BC291" s="5">
        <f t="shared" si="438"/>
        <v>1.5099714443175941E-5</v>
      </c>
      <c r="BD291" s="5">
        <f t="shared" si="439"/>
        <v>3.9869890450177739E-5</v>
      </c>
      <c r="BE291" s="5">
        <f t="shared" si="440"/>
        <v>7.359119846447304E-5</v>
      </c>
      <c r="BF291" s="5">
        <f t="shared" si="441"/>
        <v>6.7916721494444381E-5</v>
      </c>
      <c r="BG291" s="5">
        <f t="shared" si="442"/>
        <v>4.1786528414633233E-5</v>
      </c>
      <c r="BH291" s="5">
        <f t="shared" si="443"/>
        <v>1.9282224449207802E-5</v>
      </c>
      <c r="BI291" s="5">
        <f t="shared" si="444"/>
        <v>7.1181635577924668E-6</v>
      </c>
      <c r="BJ291" s="8">
        <f t="shared" si="445"/>
        <v>0.60094542060652856</v>
      </c>
      <c r="BK291" s="8">
        <f t="shared" si="446"/>
        <v>0.22661739597348388</v>
      </c>
      <c r="BL291" s="8">
        <f t="shared" si="447"/>
        <v>0.16535197100376781</v>
      </c>
      <c r="BM291" s="8">
        <f t="shared" si="448"/>
        <v>0.50728219046893996</v>
      </c>
      <c r="BN291" s="8">
        <f t="shared" si="449"/>
        <v>0.48973624805082372</v>
      </c>
    </row>
    <row r="292" spans="1:66" x14ac:dyDescent="0.25">
      <c r="A292" t="s">
        <v>70</v>
      </c>
      <c r="B292" t="s">
        <v>79</v>
      </c>
      <c r="C292" t="s">
        <v>72</v>
      </c>
      <c r="D292" t="s">
        <v>509</v>
      </c>
      <c r="E292">
        <f>VLOOKUP(A292,home!$A$2:$E$405,3,FALSE)</f>
        <v>1.359</v>
      </c>
      <c r="F292">
        <f>VLOOKUP(B292,home!$B$2:$E$405,3,FALSE)</f>
        <v>0.55189999999999995</v>
      </c>
      <c r="G292">
        <f>VLOOKUP(C292,away!$B$2:$E$405,4,FALSE)</f>
        <v>0.73580000000000001</v>
      </c>
      <c r="H292">
        <f>VLOOKUP(A292,away!$A$2:$E$405,3,FALSE)</f>
        <v>1.0342</v>
      </c>
      <c r="I292">
        <f>VLOOKUP(C292,away!$B$2:$E$405,3,FALSE)</f>
        <v>0.77349999999999997</v>
      </c>
      <c r="J292">
        <f>VLOOKUP(B292,home!$B$2:$E$405,4,FALSE)</f>
        <v>0.48349999999999999</v>
      </c>
      <c r="K292" s="3">
        <f t="shared" si="394"/>
        <v>0.55187361917999989</v>
      </c>
      <c r="L292" s="3">
        <f t="shared" si="395"/>
        <v>0.38677761394999999</v>
      </c>
      <c r="M292" s="5">
        <f t="shared" si="396"/>
        <v>0.39115505671077355</v>
      </c>
      <c r="N292" s="5">
        <f t="shared" si="397"/>
        <v>0.21586815680753269</v>
      </c>
      <c r="O292" s="5">
        <f t="shared" si="398"/>
        <v>0.1512900195190699</v>
      </c>
      <c r="P292" s="5">
        <f t="shared" si="399"/>
        <v>8.349297061780192E-2</v>
      </c>
      <c r="Q292" s="5">
        <f t="shared" si="400"/>
        <v>5.9565970481544397E-2</v>
      </c>
      <c r="R292" s="5">
        <f t="shared" si="401"/>
        <v>2.9257796382017393E-2</v>
      </c>
      <c r="S292" s="5">
        <f t="shared" si="402"/>
        <v>4.455442939434927E-3</v>
      </c>
      <c r="T292" s="5">
        <f t="shared" si="403"/>
        <v>2.303878393546787E-2</v>
      </c>
      <c r="U292" s="5">
        <f t="shared" si="404"/>
        <v>1.6146605978575444E-2</v>
      </c>
      <c r="V292" s="5">
        <f t="shared" si="405"/>
        <v>1.0566942416921411E-4</v>
      </c>
      <c r="W292" s="5">
        <f t="shared" si="406"/>
        <v>1.0957629236539651E-2</v>
      </c>
      <c r="X292" s="5">
        <f t="shared" si="407"/>
        <v>4.2381656906575653E-3</v>
      </c>
      <c r="Y292" s="5">
        <f t="shared" si="408"/>
        <v>8.1961380667864344E-4</v>
      </c>
      <c r="Z292" s="5">
        <f t="shared" si="409"/>
        <v>3.7720868913572103E-3</v>
      </c>
      <c r="AA292" s="5">
        <f t="shared" si="410"/>
        <v>2.0817152445947386E-3</v>
      </c>
      <c r="AB292" s="5">
        <f t="shared" si="411"/>
        <v>5.7442186306833857E-4</v>
      </c>
      <c r="AC292" s="5">
        <f t="shared" si="412"/>
        <v>1.4097117588019349E-6</v>
      </c>
      <c r="AD292" s="5">
        <f t="shared" si="413"/>
        <v>1.5118066261004288E-3</v>
      </c>
      <c r="AE292" s="5">
        <f t="shared" si="414"/>
        <v>5.8473295959692354E-4</v>
      </c>
      <c r="AF292" s="5">
        <f t="shared" si="415"/>
        <v>1.1308080945540992E-4</v>
      </c>
      <c r="AG292" s="5">
        <f t="shared" si="416"/>
        <v>1.4579041888232685E-5</v>
      </c>
      <c r="AH292" s="5">
        <f t="shared" si="417"/>
        <v>3.6473969186280364E-4</v>
      </c>
      <c r="AI292" s="5">
        <f t="shared" si="418"/>
        <v>2.0129021380692338E-4</v>
      </c>
      <c r="AJ292" s="5">
        <f t="shared" si="419"/>
        <v>5.5543379399571398E-5</v>
      </c>
      <c r="AK292" s="5">
        <f t="shared" si="420"/>
        <v>1.0217641936909773E-5</v>
      </c>
      <c r="AL292" s="5">
        <f t="shared" si="421"/>
        <v>1.2036252165263455E-8</v>
      </c>
      <c r="AM292" s="5">
        <f t="shared" si="422"/>
        <v>1.6686523884926977E-4</v>
      </c>
      <c r="AN292" s="5">
        <f t="shared" si="423"/>
        <v>6.453973893331738E-5</v>
      </c>
      <c r="AO292" s="5">
        <f t="shared" si="424"/>
        <v>1.248126311479221E-5</v>
      </c>
      <c r="AP292" s="5">
        <f t="shared" si="425"/>
        <v>1.6091577222071588E-6</v>
      </c>
      <c r="AQ292" s="5">
        <f t="shared" si="426"/>
        <v>1.5559654606612543E-7</v>
      </c>
      <c r="AR292" s="5">
        <f t="shared" si="427"/>
        <v>2.8214629546310696E-5</v>
      </c>
      <c r="AS292" s="5">
        <f t="shared" si="428"/>
        <v>1.5570909721545441E-5</v>
      </c>
      <c r="AT292" s="5">
        <f t="shared" si="429"/>
        <v>4.2965871509771633E-6</v>
      </c>
      <c r="AU292" s="5">
        <f t="shared" si="430"/>
        <v>7.90391033710684E-7</v>
      </c>
      <c r="AV292" s="5">
        <f t="shared" si="431"/>
        <v>1.0904899008533411E-7</v>
      </c>
      <c r="AW292" s="5">
        <f t="shared" si="432"/>
        <v>7.136573471750895E-11</v>
      </c>
      <c r="AX292" s="5">
        <f t="shared" si="433"/>
        <v>1.534808721318027E-5</v>
      </c>
      <c r="AY292" s="5">
        <f t="shared" si="434"/>
        <v>5.9362965510103686E-6</v>
      </c>
      <c r="AZ292" s="5">
        <f t="shared" si="435"/>
        <v>1.1480133078497025E-6</v>
      </c>
      <c r="BA292" s="5">
        <f t="shared" si="436"/>
        <v>1.480086159976516E-7</v>
      </c>
      <c r="BB292" s="5">
        <f t="shared" si="437"/>
        <v>1.431160483490337E-8</v>
      </c>
      <c r="BC292" s="5">
        <f t="shared" si="438"/>
        <v>1.1070816739678424E-9</v>
      </c>
      <c r="BD292" s="5">
        <f t="shared" si="439"/>
        <v>1.8187978490675363E-6</v>
      </c>
      <c r="BE292" s="5">
        <f t="shared" si="440"/>
        <v>1.0037465515217003E-6</v>
      </c>
      <c r="BF292" s="5">
        <f t="shared" si="441"/>
        <v>2.7697062106386253E-7</v>
      </c>
      <c r="BG292" s="5">
        <f t="shared" si="442"/>
        <v>5.0950926351015377E-8</v>
      </c>
      <c r="BH292" s="5">
        <f t="shared" si="443"/>
        <v>7.0296180314771197E-9</v>
      </c>
      <c r="BI292" s="5">
        <f t="shared" si="444"/>
        <v>7.7589214889685307E-10</v>
      </c>
      <c r="BJ292" s="8">
        <f t="shared" si="445"/>
        <v>0.3169807662150021</v>
      </c>
      <c r="BK292" s="8">
        <f t="shared" si="446"/>
        <v>0.47921649773674163</v>
      </c>
      <c r="BL292" s="8">
        <f t="shared" si="447"/>
        <v>0.20003448975223281</v>
      </c>
      <c r="BM292" s="8">
        <f t="shared" si="448"/>
        <v>6.936793385140852E-2</v>
      </c>
      <c r="BN292" s="8">
        <f t="shared" si="449"/>
        <v>0.93062997051873986</v>
      </c>
    </row>
    <row r="293" spans="1:66" x14ac:dyDescent="0.25">
      <c r="A293" t="s">
        <v>70</v>
      </c>
      <c r="B293" t="s">
        <v>101</v>
      </c>
      <c r="C293" t="s">
        <v>88</v>
      </c>
      <c r="D293" t="s">
        <v>509</v>
      </c>
      <c r="E293">
        <f>VLOOKUP(A293,home!$A$2:$E$405,3,FALSE)</f>
        <v>1.359</v>
      </c>
      <c r="F293">
        <f>VLOOKUP(B293,home!$B$2:$E$405,3,FALSE)</f>
        <v>0.73580000000000001</v>
      </c>
      <c r="G293">
        <f>VLOOKUP(C293,away!$B$2:$E$405,4,FALSE)</f>
        <v>0.73580000000000001</v>
      </c>
      <c r="H293">
        <f>VLOOKUP(A293,away!$A$2:$E$405,3,FALSE)</f>
        <v>1.0342</v>
      </c>
      <c r="I293">
        <f>VLOOKUP(C293,away!$B$2:$E$405,3,FALSE)</f>
        <v>0.96689999999999998</v>
      </c>
      <c r="J293">
        <f>VLOOKUP(B293,home!$B$2:$E$405,4,FALSE)</f>
        <v>1.2087000000000001</v>
      </c>
      <c r="K293" s="3">
        <f t="shared" si="394"/>
        <v>0.73576482875999993</v>
      </c>
      <c r="L293" s="3">
        <f t="shared" si="395"/>
        <v>1.208661297426</v>
      </c>
      <c r="M293" s="5">
        <f t="shared" si="396"/>
        <v>0.14306930351088148</v>
      </c>
      <c r="N293" s="5">
        <f t="shared" si="397"/>
        <v>0.10526536159849617</v>
      </c>
      <c r="O293" s="5">
        <f t="shared" si="398"/>
        <v>0.17292233000329618</v>
      </c>
      <c r="P293" s="5">
        <f t="shared" si="399"/>
        <v>0.12723016852365543</v>
      </c>
      <c r="Q293" s="5">
        <f t="shared" si="400"/>
        <v>3.8725275375438496E-2</v>
      </c>
      <c r="R293" s="5">
        <f t="shared" si="401"/>
        <v>0.10450226386785547</v>
      </c>
      <c r="S293" s="5">
        <f t="shared" si="402"/>
        <v>2.8286144171601735E-2</v>
      </c>
      <c r="T293" s="5">
        <f t="shared" si="403"/>
        <v>4.6805741578456628E-2</v>
      </c>
      <c r="U293" s="5">
        <f t="shared" si="404"/>
        <v>7.688909027976501E-2</v>
      </c>
      <c r="V293" s="5">
        <f t="shared" si="405"/>
        <v>2.7949553907111913E-3</v>
      </c>
      <c r="W293" s="5">
        <f t="shared" si="406"/>
        <v>9.4975652017644501E-3</v>
      </c>
      <c r="X293" s="5">
        <f t="shared" si="407"/>
        <v>1.1479339479152651E-2</v>
      </c>
      <c r="Y293" s="5">
        <f t="shared" si="408"/>
        <v>6.9373166742330745E-3</v>
      </c>
      <c r="Z293" s="5">
        <f t="shared" si="409"/>
        <v>4.2102613943492143E-2</v>
      </c>
      <c r="AA293" s="5">
        <f t="shared" si="410"/>
        <v>3.0977622538481884E-2</v>
      </c>
      <c r="AB293" s="5">
        <f t="shared" si="411"/>
        <v>1.1396122571209017E-2</v>
      </c>
      <c r="AC293" s="5">
        <f t="shared" si="412"/>
        <v>1.5534545000652319E-4</v>
      </c>
      <c r="AD293" s="5">
        <f t="shared" si="413"/>
        <v>1.7469936085782885E-3</v>
      </c>
      <c r="AE293" s="5">
        <f t="shared" si="414"/>
        <v>2.1115235615391638E-3</v>
      </c>
      <c r="AF293" s="5">
        <f t="shared" si="415"/>
        <v>1.2760584037177472E-3</v>
      </c>
      <c r="AG293" s="5">
        <f t="shared" si="416"/>
        <v>5.1410746860961452E-4</v>
      </c>
      <c r="AH293" s="5">
        <f t="shared" si="417"/>
        <v>1.2721949998491792E-2</v>
      </c>
      <c r="AI293" s="5">
        <f t="shared" si="418"/>
        <v>9.3603633621335957E-3</v>
      </c>
      <c r="AJ293" s="5">
        <f t="shared" si="419"/>
        <v>3.4435130731358008E-3</v>
      </c>
      <c r="AK293" s="5">
        <f t="shared" si="420"/>
        <v>8.4453860219619464E-4</v>
      </c>
      <c r="AL293" s="5">
        <f t="shared" si="421"/>
        <v>5.5258891456642346E-6</v>
      </c>
      <c r="AM293" s="5">
        <f t="shared" si="422"/>
        <v>2.5707529065208384E-4</v>
      </c>
      <c r="AN293" s="5">
        <f t="shared" si="423"/>
        <v>3.107169543357137E-4</v>
      </c>
      <c r="AO293" s="5">
        <f t="shared" si="424"/>
        <v>1.8777577857982951E-4</v>
      </c>
      <c r="AP293" s="5">
        <f t="shared" si="425"/>
        <v>7.5652438721158035E-5</v>
      </c>
      <c r="AQ293" s="5">
        <f t="shared" si="426"/>
        <v>2.2859543684538941E-5</v>
      </c>
      <c r="AR293" s="5">
        <f t="shared" si="427"/>
        <v>3.0753057181931594E-3</v>
      </c>
      <c r="AS293" s="5">
        <f t="shared" si="428"/>
        <v>2.2627017851310385E-3</v>
      </c>
      <c r="AT293" s="5">
        <f t="shared" si="429"/>
        <v>8.324081957359423E-4</v>
      </c>
      <c r="AU293" s="5">
        <f t="shared" si="430"/>
        <v>2.0415222453135871E-4</v>
      </c>
      <c r="AV293" s="5">
        <f t="shared" si="431"/>
        <v>3.7552006630822047E-5</v>
      </c>
      <c r="AW293" s="5">
        <f t="shared" si="432"/>
        <v>1.3650334915259088E-7</v>
      </c>
      <c r="AX293" s="5">
        <f t="shared" si="433"/>
        <v>3.15244928675096E-5</v>
      </c>
      <c r="AY293" s="5">
        <f t="shared" si="434"/>
        <v>3.8102434449940841E-5</v>
      </c>
      <c r="AZ293" s="5">
        <f t="shared" si="435"/>
        <v>2.3026468928677311E-5</v>
      </c>
      <c r="BA293" s="5">
        <f t="shared" si="436"/>
        <v>9.2770672701582018E-6</v>
      </c>
      <c r="BB293" s="5">
        <f t="shared" si="437"/>
        <v>2.8032080407644206E-6</v>
      </c>
      <c r="BC293" s="5">
        <f t="shared" si="438"/>
        <v>6.7762581350106437E-7</v>
      </c>
      <c r="BD293" s="5">
        <f t="shared" si="439"/>
        <v>6.1950049988882341E-4</v>
      </c>
      <c r="BE293" s="5">
        <f t="shared" si="440"/>
        <v>4.5580667921743458E-4</v>
      </c>
      <c r="BF293" s="5">
        <f t="shared" si="441"/>
        <v>1.6768326164103996E-4</v>
      </c>
      <c r="BG293" s="5">
        <f t="shared" si="442"/>
        <v>4.1125148762412684E-5</v>
      </c>
      <c r="BH293" s="5">
        <f t="shared" si="443"/>
        <v>7.5646095092265212E-6</v>
      </c>
      <c r="BI293" s="5">
        <f t="shared" si="444"/>
        <v>1.1131547240384641E-6</v>
      </c>
      <c r="BJ293" s="8">
        <f t="shared" si="445"/>
        <v>0.22531877425333013</v>
      </c>
      <c r="BK293" s="8">
        <f t="shared" si="446"/>
        <v>0.30157954537045195</v>
      </c>
      <c r="BL293" s="8">
        <f t="shared" si="447"/>
        <v>0.43076270758053026</v>
      </c>
      <c r="BM293" s="8">
        <f t="shared" si="448"/>
        <v>0.30801097233708047</v>
      </c>
      <c r="BN293" s="8">
        <f t="shared" si="449"/>
        <v>0.69171470287962322</v>
      </c>
    </row>
    <row r="294" spans="1:66" x14ac:dyDescent="0.25">
      <c r="A294" t="s">
        <v>70</v>
      </c>
      <c r="B294" t="s">
        <v>86</v>
      </c>
      <c r="C294" t="s">
        <v>74</v>
      </c>
      <c r="D294" t="s">
        <v>509</v>
      </c>
      <c r="E294">
        <f>VLOOKUP(A294,home!$A$2:$E$405,3,FALSE)</f>
        <v>1.359</v>
      </c>
      <c r="F294">
        <f>VLOOKUP(B294,home!$B$2:$E$405,3,FALSE)</f>
        <v>0.85850000000000004</v>
      </c>
      <c r="G294">
        <f>VLOOKUP(C294,away!$B$2:$E$405,4,FALSE)</f>
        <v>0.85850000000000004</v>
      </c>
      <c r="H294">
        <f>VLOOKUP(A294,away!$A$2:$E$405,3,FALSE)</f>
        <v>1.0342</v>
      </c>
      <c r="I294">
        <f>VLOOKUP(C294,away!$B$2:$E$405,3,FALSE)</f>
        <v>0.96689999999999998</v>
      </c>
      <c r="J294">
        <f>VLOOKUP(B294,home!$B$2:$E$405,4,FALSE)</f>
        <v>1.1281000000000001</v>
      </c>
      <c r="K294" s="3">
        <f t="shared" si="394"/>
        <v>1.00161323775</v>
      </c>
      <c r="L294" s="3">
        <f t="shared" si="395"/>
        <v>1.1280638782380001</v>
      </c>
      <c r="M294" s="5">
        <f t="shared" si="396"/>
        <v>0.11887567070992737</v>
      </c>
      <c r="N294" s="5">
        <f t="shared" si="397"/>
        <v>0.11906744542947319</v>
      </c>
      <c r="O294" s="5">
        <f t="shared" si="398"/>
        <v>0.13409935012918411</v>
      </c>
      <c r="P294" s="5">
        <f t="shared" si="399"/>
        <v>0.13431568426306295</v>
      </c>
      <c r="Q294" s="5">
        <f t="shared" si="400"/>
        <v>5.9629764763618039E-2</v>
      </c>
      <c r="R294" s="5">
        <f t="shared" si="401"/>
        <v>7.5636316487961444E-2</v>
      </c>
      <c r="S294" s="5">
        <f t="shared" si="402"/>
        <v>3.7940276028129764E-2</v>
      </c>
      <c r="T294" s="5">
        <f t="shared" si="403"/>
        <v>6.7266183697666598E-2</v>
      </c>
      <c r="U294" s="5">
        <f t="shared" si="404"/>
        <v>7.5758335848990763E-2</v>
      </c>
      <c r="V294" s="5">
        <f t="shared" si="405"/>
        <v>4.763122218752208E-3</v>
      </c>
      <c r="W294" s="5">
        <f t="shared" si="406"/>
        <v>1.9908653917052776E-2</v>
      </c>
      <c r="X294" s="5">
        <f t="shared" si="407"/>
        <v>2.2458233348168707E-2</v>
      </c>
      <c r="Y294" s="5">
        <f t="shared" si="408"/>
        <v>1.2667160904554589E-2</v>
      </c>
      <c r="Z294" s="5">
        <f t="shared" si="409"/>
        <v>2.8440865504348864E-2</v>
      </c>
      <c r="AA294" s="5">
        <f t="shared" si="410"/>
        <v>2.8486747382223149E-2</v>
      </c>
      <c r="AB294" s="5">
        <f t="shared" si="411"/>
        <v>1.4266351639237432E-2</v>
      </c>
      <c r="AC294" s="5">
        <f t="shared" si="412"/>
        <v>3.3636088876493422E-4</v>
      </c>
      <c r="AD294" s="5">
        <f t="shared" si="413"/>
        <v>4.9851928272758627E-3</v>
      </c>
      <c r="AE294" s="5">
        <f t="shared" si="414"/>
        <v>5.6236159545010695E-3</v>
      </c>
      <c r="AF294" s="5">
        <f t="shared" si="415"/>
        <v>3.1718990116777848E-3</v>
      </c>
      <c r="AG294" s="5">
        <f t="shared" si="416"/>
        <v>1.1927015668308407E-3</v>
      </c>
      <c r="AH294" s="5">
        <f t="shared" si="417"/>
        <v>8.0207782603202802E-3</v>
      </c>
      <c r="AI294" s="5">
        <f t="shared" si="418"/>
        <v>8.0337176825942078E-3</v>
      </c>
      <c r="AJ294" s="5">
        <f t="shared" si="419"/>
        <v>4.0233389896163051E-3</v>
      </c>
      <c r="AK294" s="5">
        <f t="shared" si="420"/>
        <v>1.3432765306518005E-3</v>
      </c>
      <c r="AL294" s="5">
        <f t="shared" si="421"/>
        <v>1.5201947602562301E-5</v>
      </c>
      <c r="AM294" s="5">
        <f t="shared" si="422"/>
        <v>9.9864702570717063E-4</v>
      </c>
      <c r="AN294" s="5">
        <f t="shared" si="423"/>
        <v>1.1265376368100747E-3</v>
      </c>
      <c r="AO294" s="5">
        <f t="shared" si="424"/>
        <v>6.3540320778052238E-4</v>
      </c>
      <c r="AP294" s="5">
        <f t="shared" si="425"/>
        <v>2.3892513560458731E-4</v>
      </c>
      <c r="AQ294" s="5">
        <f t="shared" si="426"/>
        <v>6.7380703769662686E-5</v>
      </c>
      <c r="AR294" s="5">
        <f t="shared" si="427"/>
        <v>1.8095900461647866E-3</v>
      </c>
      <c r="AS294" s="5">
        <f t="shared" si="428"/>
        <v>1.8125093451392836E-3</v>
      </c>
      <c r="AT294" s="5">
        <f t="shared" si="429"/>
        <v>9.0771667681854504E-4</v>
      </c>
      <c r="AU294" s="5">
        <f t="shared" si="430"/>
        <v>3.0306034654263109E-4</v>
      </c>
      <c r="AV294" s="5">
        <f t="shared" si="431"/>
        <v>7.5887313733550437E-5</v>
      </c>
      <c r="AW294" s="5">
        <f t="shared" si="432"/>
        <v>4.7712313914365004E-7</v>
      </c>
      <c r="AX294" s="5">
        <f t="shared" si="433"/>
        <v>1.6670968013132771E-4</v>
      </c>
      <c r="AY294" s="5">
        <f t="shared" si="434"/>
        <v>1.88059168308762E-4</v>
      </c>
      <c r="AZ294" s="5">
        <f t="shared" si="435"/>
        <v>1.0607137737029744E-4</v>
      </c>
      <c r="BA294" s="5">
        <f t="shared" si="436"/>
        <v>3.9885096442128062E-5</v>
      </c>
      <c r="BB294" s="5">
        <f t="shared" si="437"/>
        <v>1.1248234144100906E-5</v>
      </c>
      <c r="BC294" s="5">
        <f t="shared" si="438"/>
        <v>2.5377453263847115E-6</v>
      </c>
      <c r="BD294" s="5">
        <f t="shared" si="439"/>
        <v>3.4022219424958885E-4</v>
      </c>
      <c r="BE294" s="5">
        <f t="shared" si="440"/>
        <v>3.4077105353674011E-4</v>
      </c>
      <c r="BF294" s="5">
        <f t="shared" si="441"/>
        <v>1.7066039913220642E-4</v>
      </c>
      <c r="BG294" s="5">
        <f t="shared" si="442"/>
        <v>5.6978571643505524E-5</v>
      </c>
      <c r="BH294" s="5">
        <f t="shared" si="443"/>
        <v>1.4267622906555476E-5</v>
      </c>
      <c r="BI294" s="5">
        <f t="shared" si="444"/>
        <v>2.8581279948862196E-6</v>
      </c>
      <c r="BJ294" s="8">
        <f t="shared" si="445"/>
        <v>0.31955225643221458</v>
      </c>
      <c r="BK294" s="8">
        <f t="shared" si="446"/>
        <v>0.29643437522454857</v>
      </c>
      <c r="BL294" s="8">
        <f t="shared" si="447"/>
        <v>0.35550273464864174</v>
      </c>
      <c r="BM294" s="8">
        <f t="shared" si="448"/>
        <v>0.35811841798135707</v>
      </c>
      <c r="BN294" s="8">
        <f t="shared" si="449"/>
        <v>0.64162423178322714</v>
      </c>
    </row>
    <row r="295" spans="1:66" s="14" customFormat="1" x14ac:dyDescent="0.25">
      <c r="A295" t="s">
        <v>70</v>
      </c>
      <c r="B295" t="s">
        <v>100</v>
      </c>
      <c r="C295" t="s">
        <v>80</v>
      </c>
      <c r="D295" t="s">
        <v>509</v>
      </c>
      <c r="E295">
        <f>VLOOKUP(A295,home!$A$2:$E$405,3,FALSE)</f>
        <v>1.359</v>
      </c>
      <c r="F295">
        <f>VLOOKUP(B295,home!$B$2:$E$405,3,FALSE)</f>
        <v>1.0302</v>
      </c>
      <c r="G295">
        <f>VLOOKUP(C295,away!$B$2:$E$405,4,FALSE)</f>
        <v>0.73580000000000001</v>
      </c>
      <c r="H295">
        <f>VLOOKUP(A295,away!$A$2:$E$405,3,FALSE)</f>
        <v>1.0342</v>
      </c>
      <c r="I295">
        <f>VLOOKUP(C295,away!$B$2:$E$405,3,FALSE)</f>
        <v>0.96689999999999998</v>
      </c>
      <c r="J295">
        <f>VLOOKUP(B295,home!$B$2:$E$405,4,FALSE)</f>
        <v>1.7404999999999999</v>
      </c>
      <c r="K295" s="3">
        <f t="shared" si="394"/>
        <v>1.0301507564399999</v>
      </c>
      <c r="L295" s="3">
        <f t="shared" si="395"/>
        <v>1.7404442691899999</v>
      </c>
      <c r="M295" s="5">
        <f t="shared" si="396"/>
        <v>6.2624730334018261E-2</v>
      </c>
      <c r="N295" s="5">
        <f t="shared" si="397"/>
        <v>6.4512913325439916E-2</v>
      </c>
      <c r="O295" s="5">
        <f t="shared" si="398"/>
        <v>0.10899485301941123</v>
      </c>
      <c r="P295" s="5">
        <f t="shared" si="399"/>
        <v>0.11228113028601308</v>
      </c>
      <c r="Q295" s="5">
        <f t="shared" si="400"/>
        <v>3.3229013231175039E-2</v>
      </c>
      <c r="R295" s="5">
        <f t="shared" si="401"/>
        <v>9.4849733654420315E-2</v>
      </c>
      <c r="S295" s="5">
        <f t="shared" si="402"/>
        <v>5.0327770479262214E-2</v>
      </c>
      <c r="T295" s="5">
        <f t="shared" si="403"/>
        <v>5.7833245649037274E-2</v>
      </c>
      <c r="U295" s="5">
        <f t="shared" si="404"/>
        <v>9.7709524872233611E-2</v>
      </c>
      <c r="V295" s="5">
        <f t="shared" si="405"/>
        <v>1.0025962807073029E-2</v>
      </c>
      <c r="W295" s="5">
        <f t="shared" si="406"/>
        <v>1.1410297705283245E-2</v>
      </c>
      <c r="X295" s="5">
        <f t="shared" si="407"/>
        <v>1.9858987250912029E-2</v>
      </c>
      <c r="Y295" s="5">
        <f t="shared" si="408"/>
        <v>1.7281730276383557E-2</v>
      </c>
      <c r="Z295" s="5">
        <f t="shared" si="409"/>
        <v>5.5026891791011258E-2</v>
      </c>
      <c r="AA295" s="5">
        <f t="shared" si="410"/>
        <v>5.6685994203052273E-2</v>
      </c>
      <c r="AB295" s="5">
        <f t="shared" si="411"/>
        <v>2.9197559903913869E-2</v>
      </c>
      <c r="AC295" s="5">
        <f t="shared" si="412"/>
        <v>1.1234843150016967E-3</v>
      </c>
      <c r="AD295" s="5">
        <f t="shared" si="413"/>
        <v>2.9385817030757812E-3</v>
      </c>
      <c r="AE295" s="5">
        <f t="shared" si="414"/>
        <v>5.1144376846648338E-3</v>
      </c>
      <c r="AF295" s="5">
        <f t="shared" si="415"/>
        <v>4.4506968792021413E-3</v>
      </c>
      <c r="AG295" s="5">
        <f t="shared" si="416"/>
        <v>2.5820632924363957E-3</v>
      </c>
      <c r="AH295" s="5">
        <f t="shared" si="417"/>
        <v>2.3942809617250944E-2</v>
      </c>
      <c r="AI295" s="5">
        <f t="shared" si="418"/>
        <v>2.4664703438509968E-2</v>
      </c>
      <c r="AJ295" s="5">
        <f t="shared" si="419"/>
        <v>1.2704181452274652E-2</v>
      </c>
      <c r="AK295" s="5">
        <f t="shared" si="420"/>
        <v>4.3624073776705836E-3</v>
      </c>
      <c r="AL295" s="5">
        <f t="shared" si="421"/>
        <v>8.0572699043447368E-5</v>
      </c>
      <c r="AM295" s="5">
        <f t="shared" si="422"/>
        <v>6.0543643285685214E-4</v>
      </c>
      <c r="AN295" s="5">
        <f t="shared" si="423"/>
        <v>1.0537283699245444E-3</v>
      </c>
      <c r="AO295" s="5">
        <f t="shared" si="424"/>
        <v>9.1697775135904684E-4</v>
      </c>
      <c r="AP295" s="5">
        <f t="shared" si="425"/>
        <v>5.3198289077586211E-4</v>
      </c>
      <c r="AQ295" s="5">
        <f t="shared" si="426"/>
        <v>2.314716433894947E-4</v>
      </c>
      <c r="AR295" s="5">
        <f t="shared" si="427"/>
        <v>8.3342251573303126E-3</v>
      </c>
      <c r="AS295" s="5">
        <f t="shared" si="428"/>
        <v>8.5855083501651004E-3</v>
      </c>
      <c r="AT295" s="5">
        <f t="shared" si="429"/>
        <v>4.4221839606722558E-3</v>
      </c>
      <c r="AU295" s="5">
        <f t="shared" si="430"/>
        <v>1.5185053840677868E-3</v>
      </c>
      <c r="AV295" s="5">
        <f t="shared" si="431"/>
        <v>3.9107236751391065E-4</v>
      </c>
      <c r="AW295" s="5">
        <f t="shared" si="432"/>
        <v>4.0127889442666515E-6</v>
      </c>
      <c r="AX295" s="5">
        <f t="shared" si="433"/>
        <v>1.0394846654730352E-4</v>
      </c>
      <c r="AY295" s="5">
        <f t="shared" si="434"/>
        <v>1.8091651289334283E-4</v>
      </c>
      <c r="AZ295" s="5">
        <f t="shared" si="435"/>
        <v>1.5743755403352865E-4</v>
      </c>
      <c r="BA295" s="5">
        <f t="shared" si="436"/>
        <v>9.1337096224315323E-5</v>
      </c>
      <c r="BB295" s="5">
        <f t="shared" si="437"/>
        <v>3.9741781422016291E-5</v>
      </c>
      <c r="BC295" s="5">
        <f t="shared" si="438"/>
        <v>1.3833671144669955E-5</v>
      </c>
      <c r="BD295" s="5">
        <f t="shared" si="439"/>
        <v>2.4175424022024466E-3</v>
      </c>
      <c r="BE295" s="5">
        <f t="shared" si="440"/>
        <v>2.4904331343546253E-3</v>
      </c>
      <c r="BF295" s="5">
        <f t="shared" si="441"/>
        <v>1.2827607886093284E-3</v>
      </c>
      <c r="BG295" s="5">
        <f t="shared" si="442"/>
        <v>4.4047899890582357E-4</v>
      </c>
      <c r="BH295" s="5">
        <f t="shared" si="443"/>
        <v>1.1343994347969197E-4</v>
      </c>
      <c r="BI295" s="5">
        <f t="shared" si="444"/>
        <v>2.3372048717223112E-5</v>
      </c>
      <c r="BJ295" s="8">
        <f t="shared" si="445"/>
        <v>0.22313877916818112</v>
      </c>
      <c r="BK295" s="8">
        <f t="shared" si="446"/>
        <v>0.23664456743330503</v>
      </c>
      <c r="BL295" s="8">
        <f t="shared" si="447"/>
        <v>0.4831312900747558</v>
      </c>
      <c r="BM295" s="8">
        <f t="shared" si="448"/>
        <v>0.52127225089282658</v>
      </c>
      <c r="BN295" s="8">
        <f t="shared" si="449"/>
        <v>0.47649237385047782</v>
      </c>
    </row>
    <row r="296" spans="1:66" s="10" customFormat="1" x14ac:dyDescent="0.25">
      <c r="A296" t="s">
        <v>70</v>
      </c>
      <c r="B296" t="s">
        <v>76</v>
      </c>
      <c r="C296" t="s">
        <v>78</v>
      </c>
      <c r="D296" t="s">
        <v>509</v>
      </c>
      <c r="E296">
        <f>VLOOKUP(A296,home!$A$2:$E$405,3,FALSE)</f>
        <v>1.359</v>
      </c>
      <c r="F296">
        <f>VLOOKUP(B296,home!$B$2:$E$405,3,FALSE)</f>
        <v>0.73580000000000001</v>
      </c>
      <c r="G296">
        <f>VLOOKUP(C296,away!$B$2:$E$405,4,FALSE)</f>
        <v>0</v>
      </c>
      <c r="H296">
        <f>VLOOKUP(A296,away!$A$2:$E$405,3,FALSE)</f>
        <v>1.0342</v>
      </c>
      <c r="I296">
        <f>VLOOKUP(C296,away!$B$2:$E$405,3,FALSE)</f>
        <v>0.48349999999999999</v>
      </c>
      <c r="J296">
        <f>VLOOKUP(B296,home!$B$2:$E$405,4,FALSE)</f>
        <v>0.96689999999999998</v>
      </c>
      <c r="K296" s="3">
        <f t="shared" si="394"/>
        <v>0</v>
      </c>
      <c r="L296" s="3">
        <f t="shared" si="395"/>
        <v>0.48348451832999995</v>
      </c>
      <c r="M296" s="5">
        <f t="shared" si="396"/>
        <v>0.6166309819687148</v>
      </c>
      <c r="N296" s="5">
        <f t="shared" si="397"/>
        <v>0</v>
      </c>
      <c r="O296" s="5">
        <f t="shared" si="398"/>
        <v>0.29813153330449899</v>
      </c>
      <c r="P296" s="5">
        <f t="shared" si="399"/>
        <v>0</v>
      </c>
      <c r="Q296" s="5">
        <f t="shared" si="400"/>
        <v>0</v>
      </c>
      <c r="R296" s="5">
        <f t="shared" si="401"/>
        <v>7.2070990389354994E-2</v>
      </c>
      <c r="S296" s="5">
        <f t="shared" si="402"/>
        <v>0</v>
      </c>
      <c r="T296" s="5">
        <f t="shared" si="403"/>
        <v>0</v>
      </c>
      <c r="U296" s="5">
        <f t="shared" si="404"/>
        <v>0</v>
      </c>
      <c r="V296" s="5">
        <f t="shared" si="405"/>
        <v>0</v>
      </c>
      <c r="W296" s="5">
        <f t="shared" si="406"/>
        <v>0</v>
      </c>
      <c r="X296" s="5">
        <f t="shared" si="407"/>
        <v>0</v>
      </c>
      <c r="Y296" s="5">
        <f t="shared" si="408"/>
        <v>0</v>
      </c>
      <c r="Z296" s="5">
        <f t="shared" si="409"/>
        <v>1.1615069357987786E-2</v>
      </c>
      <c r="AA296" s="5">
        <f t="shared" si="410"/>
        <v>0</v>
      </c>
      <c r="AB296" s="5">
        <f t="shared" si="411"/>
        <v>0</v>
      </c>
      <c r="AC296" s="5">
        <f t="shared" si="412"/>
        <v>0</v>
      </c>
      <c r="AD296" s="5">
        <f t="shared" si="413"/>
        <v>0</v>
      </c>
      <c r="AE296" s="5">
        <f t="shared" si="414"/>
        <v>0</v>
      </c>
      <c r="AF296" s="5">
        <f t="shared" si="415"/>
        <v>0</v>
      </c>
      <c r="AG296" s="5">
        <f t="shared" si="416"/>
        <v>0</v>
      </c>
      <c r="AH296" s="5">
        <f t="shared" si="417"/>
        <v>1.4039265534790664E-3</v>
      </c>
      <c r="AI296" s="5">
        <f t="shared" si="418"/>
        <v>0</v>
      </c>
      <c r="AJ296" s="5">
        <f t="shared" si="419"/>
        <v>0</v>
      </c>
      <c r="AK296" s="5">
        <f t="shared" si="420"/>
        <v>0</v>
      </c>
      <c r="AL296" s="5">
        <f t="shared" si="421"/>
        <v>0</v>
      </c>
      <c r="AM296" s="5">
        <f t="shared" si="422"/>
        <v>0</v>
      </c>
      <c r="AN296" s="5">
        <f t="shared" si="423"/>
        <v>0</v>
      </c>
      <c r="AO296" s="5">
        <f t="shared" si="424"/>
        <v>0</v>
      </c>
      <c r="AP296" s="5">
        <f t="shared" si="425"/>
        <v>0</v>
      </c>
      <c r="AQ296" s="5">
        <f t="shared" si="426"/>
        <v>0</v>
      </c>
      <c r="AR296" s="5">
        <f t="shared" si="427"/>
        <v>1.3575535069590473E-4</v>
      </c>
      <c r="AS296" s="5">
        <f t="shared" si="428"/>
        <v>0</v>
      </c>
      <c r="AT296" s="5">
        <f t="shared" si="429"/>
        <v>0</v>
      </c>
      <c r="AU296" s="5">
        <f t="shared" si="430"/>
        <v>0</v>
      </c>
      <c r="AV296" s="5">
        <f t="shared" si="431"/>
        <v>0</v>
      </c>
      <c r="AW296" s="5">
        <f t="shared" si="432"/>
        <v>0</v>
      </c>
      <c r="AX296" s="5">
        <f t="shared" si="433"/>
        <v>0</v>
      </c>
      <c r="AY296" s="5">
        <f t="shared" si="434"/>
        <v>0</v>
      </c>
      <c r="AZ296" s="5">
        <f t="shared" si="435"/>
        <v>0</v>
      </c>
      <c r="BA296" s="5">
        <f t="shared" si="436"/>
        <v>0</v>
      </c>
      <c r="BB296" s="5">
        <f t="shared" si="437"/>
        <v>0</v>
      </c>
      <c r="BC296" s="5">
        <f t="shared" si="438"/>
        <v>0</v>
      </c>
      <c r="BD296" s="5">
        <f t="shared" si="439"/>
        <v>1.0939268390321613E-5</v>
      </c>
      <c r="BE296" s="5">
        <f t="shared" si="440"/>
        <v>0</v>
      </c>
      <c r="BF296" s="5">
        <f t="shared" si="441"/>
        <v>0</v>
      </c>
      <c r="BG296" s="5">
        <f t="shared" si="442"/>
        <v>0</v>
      </c>
      <c r="BH296" s="5">
        <f t="shared" si="443"/>
        <v>0</v>
      </c>
      <c r="BI296" s="5">
        <f t="shared" si="444"/>
        <v>0</v>
      </c>
      <c r="BJ296" s="8">
        <f t="shared" si="445"/>
        <v>0</v>
      </c>
      <c r="BK296" s="8">
        <f t="shared" si="446"/>
        <v>0.6166309819687148</v>
      </c>
      <c r="BL296" s="8">
        <f t="shared" si="447"/>
        <v>0.37175314486641925</v>
      </c>
      <c r="BM296" s="8">
        <f t="shared" si="448"/>
        <v>1.3165690530553078E-2</v>
      </c>
      <c r="BN296" s="8">
        <f t="shared" si="449"/>
        <v>0.98683350566256878</v>
      </c>
    </row>
    <row r="297" spans="1:66" x14ac:dyDescent="0.25">
      <c r="A297" t="s">
        <v>70</v>
      </c>
      <c r="B297" t="s">
        <v>84</v>
      </c>
      <c r="C297" t="s">
        <v>309</v>
      </c>
      <c r="D297" t="s">
        <v>509</v>
      </c>
      <c r="E297">
        <f>VLOOKUP(A297,home!$A$2:$E$405,3,FALSE)</f>
        <v>1.359</v>
      </c>
      <c r="F297">
        <f>VLOOKUP(B297,home!$B$2:$E$405,3,FALSE)</f>
        <v>1.1037999999999999</v>
      </c>
      <c r="G297">
        <f>VLOOKUP(C297,away!$B$2:$E$405,4,FALSE)</f>
        <v>1.4717</v>
      </c>
      <c r="H297">
        <f>VLOOKUP(A297,away!$A$2:$E$405,3,FALSE)</f>
        <v>1.0342</v>
      </c>
      <c r="I297">
        <f>VLOOKUP(C297,away!$B$2:$E$405,3,FALSE)</f>
        <v>1.1281000000000001</v>
      </c>
      <c r="J297">
        <f>VLOOKUP(B297,home!$B$2:$E$405,4,FALSE)</f>
        <v>0.96689999999999998</v>
      </c>
      <c r="K297" s="3">
        <f t="shared" si="394"/>
        <v>2.2076444831399997</v>
      </c>
      <c r="L297" s="3">
        <f t="shared" si="395"/>
        <v>1.1280638782380001</v>
      </c>
      <c r="M297" s="5">
        <f t="shared" si="396"/>
        <v>3.5589367147166345E-2</v>
      </c>
      <c r="N297" s="5">
        <f t="shared" si="397"/>
        <v>7.8568670040885719E-2</v>
      </c>
      <c r="O297" s="5">
        <f t="shared" si="398"/>
        <v>4.0147079528068536E-2</v>
      </c>
      <c r="P297" s="5">
        <f t="shared" si="399"/>
        <v>8.8630478634323315E-2</v>
      </c>
      <c r="Q297" s="5">
        <f t="shared" si="400"/>
        <v>8.6725845481704186E-2</v>
      </c>
      <c r="R297" s="5">
        <f t="shared" si="401"/>
        <v>2.2644235116181209E-2</v>
      </c>
      <c r="S297" s="5">
        <f t="shared" si="402"/>
        <v>5.5180538266291539E-2</v>
      </c>
      <c r="T297" s="5">
        <f t="shared" si="403"/>
        <v>9.7832293597560765E-2</v>
      </c>
      <c r="U297" s="5">
        <f t="shared" si="404"/>
        <v>4.9990420729162488E-2</v>
      </c>
      <c r="V297" s="5">
        <f t="shared" si="405"/>
        <v>1.5268847317413247E-2</v>
      </c>
      <c r="W297" s="5">
        <f t="shared" si="406"/>
        <v>6.3819944774445442E-2</v>
      </c>
      <c r="X297" s="5">
        <f t="shared" si="407"/>
        <v>7.1992974411195912E-2</v>
      </c>
      <c r="Y297" s="5">
        <f t="shared" si="408"/>
        <v>4.0606336960091388E-2</v>
      </c>
      <c r="Z297" s="5">
        <f t="shared" si="409"/>
        <v>8.51471456163083E-3</v>
      </c>
      <c r="AA297" s="5">
        <f t="shared" si="410"/>
        <v>1.8797462627496118E-2</v>
      </c>
      <c r="AB297" s="5">
        <f t="shared" si="411"/>
        <v>2.0749057333311071E-2</v>
      </c>
      <c r="AC297" s="5">
        <f t="shared" si="412"/>
        <v>2.3765617275883638E-3</v>
      </c>
      <c r="AD297" s="5">
        <f t="shared" si="413"/>
        <v>3.5222937248900986E-2</v>
      </c>
      <c r="AE297" s="5">
        <f t="shared" si="414"/>
        <v>3.9733723195928959E-2</v>
      </c>
      <c r="AF297" s="5">
        <f t="shared" si="415"/>
        <v>2.2411088942617403E-2</v>
      </c>
      <c r="AG297" s="5">
        <f t="shared" si="416"/>
        <v>8.4270466360485841E-3</v>
      </c>
      <c r="AH297" s="5">
        <f t="shared" si="417"/>
        <v>2.4012854826207107E-3</v>
      </c>
      <c r="AI297" s="5">
        <f t="shared" si="418"/>
        <v>5.3011846481517827E-3</v>
      </c>
      <c r="AJ297" s="5">
        <f t="shared" si="419"/>
        <v>5.851565521299373E-3</v>
      </c>
      <c r="AK297" s="5">
        <f t="shared" si="420"/>
        <v>4.3060587802762661E-3</v>
      </c>
      <c r="AL297" s="5">
        <f t="shared" si="421"/>
        <v>2.3674015056144868E-4</v>
      </c>
      <c r="AM297" s="5">
        <f t="shared" si="422"/>
        <v>1.5551944619504527E-2</v>
      </c>
      <c r="AN297" s="5">
        <f t="shared" si="423"/>
        <v>1.7543586961620877E-2</v>
      </c>
      <c r="AO297" s="5">
        <f t="shared" si="424"/>
        <v>9.8951433730658303E-3</v>
      </c>
      <c r="AP297" s="5">
        <f t="shared" si="425"/>
        <v>3.7207846030472293E-3</v>
      </c>
      <c r="AQ297" s="5">
        <f t="shared" si="426"/>
        <v>1.0493206773504234E-3</v>
      </c>
      <c r="AR297" s="5">
        <f t="shared" si="427"/>
        <v>5.4176068285634522E-4</v>
      </c>
      <c r="AS297" s="5">
        <f t="shared" si="428"/>
        <v>1.1960149826899693E-3</v>
      </c>
      <c r="AT297" s="5">
        <f t="shared" si="429"/>
        <v>1.3201879391441468E-3</v>
      </c>
      <c r="AU297" s="5">
        <f t="shared" si="430"/>
        <v>9.7150187351984711E-4</v>
      </c>
      <c r="AV297" s="5">
        <f t="shared" si="431"/>
        <v>5.361826878590661E-4</v>
      </c>
      <c r="AW297" s="5">
        <f t="shared" si="432"/>
        <v>1.6376920769511374E-5</v>
      </c>
      <c r="AX297" s="5">
        <f t="shared" si="433"/>
        <v>5.7221941235579953E-3</v>
      </c>
      <c r="AY297" s="5">
        <f t="shared" si="434"/>
        <v>6.4550004950515265E-3</v>
      </c>
      <c r="AZ297" s="5">
        <f t="shared" si="435"/>
        <v>3.6408264462380181E-3</v>
      </c>
      <c r="BA297" s="5">
        <f t="shared" si="436"/>
        <v>1.3690282669782448E-3</v>
      </c>
      <c r="BB297" s="5">
        <f t="shared" si="437"/>
        <v>3.8608783406623163E-4</v>
      </c>
      <c r="BC297" s="5">
        <f t="shared" si="438"/>
        <v>8.7106347887452518E-5</v>
      </c>
      <c r="BD297" s="5">
        <f t="shared" si="439"/>
        <v>1.0185677616329945E-4</v>
      </c>
      <c r="BE297" s="5">
        <f t="shared" si="440"/>
        <v>2.248635499673338E-4</v>
      </c>
      <c r="BF297" s="5">
        <f t="shared" si="441"/>
        <v>2.4820938777233014E-4</v>
      </c>
      <c r="BG297" s="5">
        <f t="shared" si="442"/>
        <v>1.826526951930472E-4</v>
      </c>
      <c r="BH297" s="5">
        <f t="shared" si="443"/>
        <v>1.0080805371839565E-4</v>
      </c>
      <c r="BI297" s="5">
        <f t="shared" si="444"/>
        <v>4.4509668729499365E-5</v>
      </c>
      <c r="BJ297" s="8">
        <f t="shared" si="445"/>
        <v>0.61076188503774764</v>
      </c>
      <c r="BK297" s="8">
        <f t="shared" si="446"/>
        <v>0.20373753373839576</v>
      </c>
      <c r="BL297" s="8">
        <f t="shared" si="447"/>
        <v>0.17565689806418089</v>
      </c>
      <c r="BM297" s="8">
        <f t="shared" si="448"/>
        <v>0.63992673187934357</v>
      </c>
      <c r="BN297" s="8">
        <f t="shared" si="449"/>
        <v>0.35230567594832929</v>
      </c>
    </row>
    <row r="298" spans="1:66" x14ac:dyDescent="0.25">
      <c r="A298" t="s">
        <v>70</v>
      </c>
      <c r="B298" t="s">
        <v>82</v>
      </c>
      <c r="C298" t="s">
        <v>346</v>
      </c>
      <c r="D298" t="s">
        <v>509</v>
      </c>
      <c r="E298">
        <f>VLOOKUP(A298,home!$A$2:$E$405,3,FALSE)</f>
        <v>1.359</v>
      </c>
      <c r="F298">
        <f>VLOOKUP(B298,home!$B$2:$E$405,3,FALSE)</f>
        <v>1.6188</v>
      </c>
      <c r="G298">
        <f>VLOOKUP(C298,away!$B$2:$E$405,4,FALSE)</f>
        <v>1.3245</v>
      </c>
      <c r="H298">
        <f>VLOOKUP(A298,away!$A$2:$E$405,3,FALSE)</f>
        <v>1.0342</v>
      </c>
      <c r="I298">
        <f>VLOOKUP(C298,away!$B$2:$E$405,3,FALSE)</f>
        <v>0.38679999999999998</v>
      </c>
      <c r="J298">
        <f>VLOOKUP(B298,home!$B$2:$E$405,4,FALSE)</f>
        <v>0.38679999999999998</v>
      </c>
      <c r="K298" s="3">
        <f t="shared" si="394"/>
        <v>2.9138327153999999</v>
      </c>
      <c r="L298" s="3">
        <f t="shared" si="395"/>
        <v>0.15473104700799997</v>
      </c>
      <c r="M298" s="5">
        <f t="shared" si="396"/>
        <v>4.6487874566309581E-2</v>
      </c>
      <c r="N298" s="5">
        <f t="shared" si="397"/>
        <v>0.13545788978072443</v>
      </c>
      <c r="O298" s="5">
        <f t="shared" si="398"/>
        <v>7.1931175048216538E-3</v>
      </c>
      <c r="P298" s="5">
        <f t="shared" si="399"/>
        <v>2.0959541111265752E-2</v>
      </c>
      <c r="Q298" s="5">
        <f t="shared" si="400"/>
        <v>0.19735081540106111</v>
      </c>
      <c r="R298" s="5">
        <f t="shared" si="401"/>
        <v>5.5649930138631327E-4</v>
      </c>
      <c r="S298" s="5">
        <f t="shared" si="402"/>
        <v>2.3624567034583668E-3</v>
      </c>
      <c r="T298" s="5">
        <f t="shared" si="403"/>
        <v>3.0536298294888711E-2</v>
      </c>
      <c r="U298" s="5">
        <f t="shared" si="404"/>
        <v>1.6215458704766843E-3</v>
      </c>
      <c r="V298" s="5">
        <f t="shared" si="405"/>
        <v>1.1834868258458372E-4</v>
      </c>
      <c r="W298" s="5">
        <f t="shared" si="406"/>
        <v>0.19168242077549269</v>
      </c>
      <c r="X298" s="5">
        <f t="shared" si="407"/>
        <v>2.965922165961999E-2</v>
      </c>
      <c r="Y298" s="5">
        <f t="shared" si="408"/>
        <v>2.2946012104176753E-3</v>
      </c>
      <c r="Z298" s="5">
        <f t="shared" si="409"/>
        <v>2.8702573187574943E-5</v>
      </c>
      <c r="AA298" s="5">
        <f t="shared" si="410"/>
        <v>8.3634496770118726E-5</v>
      </c>
      <c r="AB298" s="5">
        <f t="shared" si="411"/>
        <v>1.218484664123938E-4</v>
      </c>
      <c r="AC298" s="5">
        <f t="shared" si="412"/>
        <v>3.3349208009035856E-6</v>
      </c>
      <c r="AD298" s="5">
        <f t="shared" si="413"/>
        <v>0.13963262715567479</v>
      </c>
      <c r="AE298" s="5">
        <f t="shared" si="414"/>
        <v>2.1605502596275247E-2</v>
      </c>
      <c r="AF298" s="5">
        <f t="shared" si="415"/>
        <v>1.6715210189278652E-3</v>
      </c>
      <c r="AG298" s="5">
        <f t="shared" si="416"/>
        <v>8.621206578486255E-5</v>
      </c>
      <c r="AH298" s="5">
        <f t="shared" si="417"/>
        <v>1.1102948002843036E-6</v>
      </c>
      <c r="AI298" s="5">
        <f t="shared" si="418"/>
        <v>3.2352133128069132E-6</v>
      </c>
      <c r="AJ298" s="5">
        <f t="shared" si="419"/>
        <v>4.7134351960771993E-6</v>
      </c>
      <c r="AK298" s="5">
        <f t="shared" si="420"/>
        <v>4.5780538920825191E-6</v>
      </c>
      <c r="AL298" s="5">
        <f t="shared" si="421"/>
        <v>6.0143347297714743E-8</v>
      </c>
      <c r="AM298" s="5">
        <f t="shared" si="422"/>
        <v>8.1373223428691063E-2</v>
      </c>
      <c r="AN298" s="5">
        <f t="shared" si="423"/>
        <v>1.2590964059537283E-2</v>
      </c>
      <c r="AO298" s="5">
        <f t="shared" si="424"/>
        <v>9.7410652588615057E-4</v>
      </c>
      <c r="AP298" s="5">
        <f t="shared" si="425"/>
        <v>5.024150754922986E-5</v>
      </c>
      <c r="AQ298" s="5">
        <f t="shared" si="426"/>
        <v>1.943480266588166E-6</v>
      </c>
      <c r="AR298" s="5">
        <f t="shared" si="427"/>
        <v>3.4359415387105697E-8</v>
      </c>
      <c r="AS298" s="5">
        <f t="shared" si="428"/>
        <v>1.0011758863696672E-7</v>
      </c>
      <c r="AT298" s="5">
        <f t="shared" si="429"/>
        <v>1.4586295257867647E-7</v>
      </c>
      <c r="AU298" s="5">
        <f t="shared" si="430"/>
        <v>1.4167341439619545E-7</v>
      </c>
      <c r="AV298" s="5">
        <f t="shared" si="431"/>
        <v>1.0320315744251389E-7</v>
      </c>
      <c r="AW298" s="5">
        <f t="shared" si="432"/>
        <v>7.5322924526953819E-10</v>
      </c>
      <c r="AX298" s="5">
        <f t="shared" si="433"/>
        <v>3.9517993430678973E-2</v>
      </c>
      <c r="AY298" s="5">
        <f t="shared" si="434"/>
        <v>6.1146604991842218E-3</v>
      </c>
      <c r="AZ298" s="5">
        <f t="shared" si="435"/>
        <v>4.7306391056861716E-4</v>
      </c>
      <c r="BA298" s="5">
        <f t="shared" si="436"/>
        <v>2.4399224727993679E-5</v>
      </c>
      <c r="BB298" s="5">
        <f t="shared" si="437"/>
        <v>9.4382939708648554E-7</v>
      </c>
      <c r="BC298" s="5">
        <f t="shared" si="438"/>
        <v>2.920794216162424E-8</v>
      </c>
      <c r="BD298" s="5">
        <f t="shared" si="439"/>
        <v>8.860780529049423E-10</v>
      </c>
      <c r="BE298" s="5">
        <f t="shared" si="440"/>
        <v>2.5818832189523531E-9</v>
      </c>
      <c r="BF298" s="5">
        <f t="shared" si="441"/>
        <v>3.7615878953628141E-9</v>
      </c>
      <c r="BG298" s="5">
        <f t="shared" si="442"/>
        <v>3.6535459571202665E-9</v>
      </c>
      <c r="BH298" s="5">
        <f t="shared" si="443"/>
        <v>2.661455434268609E-9</v>
      </c>
      <c r="BI298" s="5">
        <f t="shared" si="444"/>
        <v>1.5510071829901963E-9</v>
      </c>
      <c r="BJ298" s="8">
        <f t="shared" si="445"/>
        <v>0.89109867906329665</v>
      </c>
      <c r="BK298" s="8">
        <f t="shared" si="446"/>
        <v>7.604627662695071E-2</v>
      </c>
      <c r="BL298" s="8">
        <f t="shared" si="447"/>
        <v>9.5908229491545993E-3</v>
      </c>
      <c r="BM298" s="8">
        <f t="shared" si="448"/>
        <v>0.56264408380106601</v>
      </c>
      <c r="BN298" s="8">
        <f t="shared" si="449"/>
        <v>0.40800573766556886</v>
      </c>
    </row>
    <row r="299" spans="1:66" x14ac:dyDescent="0.25">
      <c r="A299" t="s">
        <v>70</v>
      </c>
      <c r="B299" t="s">
        <v>91</v>
      </c>
      <c r="C299" t="s">
        <v>344</v>
      </c>
      <c r="D299" t="s">
        <v>509</v>
      </c>
      <c r="E299">
        <f>VLOOKUP(A299,home!$A$2:$E$405,3,FALSE)</f>
        <v>1.359</v>
      </c>
      <c r="F299">
        <f>VLOOKUP(B299,home!$B$2:$E$405,3,FALSE)</f>
        <v>1.1037999999999999</v>
      </c>
      <c r="G299">
        <f>VLOOKUP(C299,away!$B$2:$E$405,4,FALSE)</f>
        <v>0.88300000000000001</v>
      </c>
      <c r="H299">
        <f>VLOOKUP(A299,away!$A$2:$E$405,3,FALSE)</f>
        <v>1.0342</v>
      </c>
      <c r="I299">
        <f>VLOOKUP(C299,away!$B$2:$E$405,3,FALSE)</f>
        <v>1.3536999999999999</v>
      </c>
      <c r="J299">
        <f>VLOOKUP(B299,home!$B$2:$E$405,4,FALSE)</f>
        <v>0.96689999999999998</v>
      </c>
      <c r="K299" s="3">
        <f t="shared" si="394"/>
        <v>1.3245566885999998</v>
      </c>
      <c r="L299" s="3">
        <f t="shared" si="395"/>
        <v>1.3536566545259998</v>
      </c>
      <c r="M299" s="5">
        <f t="shared" si="396"/>
        <v>6.8685762481841162E-2</v>
      </c>
      <c r="N299" s="5">
        <f t="shared" si="397"/>
        <v>9.0978186106913619E-2</v>
      </c>
      <c r="O299" s="5">
        <f t="shared" si="398"/>
        <v>9.2976939454736549E-2</v>
      </c>
      <c r="P299" s="5">
        <f t="shared" si="399"/>
        <v>0.12315322704032848</v>
      </c>
      <c r="Q299" s="5">
        <f t="shared" si="400"/>
        <v>6.0252882462304015E-2</v>
      </c>
      <c r="R299" s="5">
        <f t="shared" si="401"/>
        <v>6.2929426405182579E-2</v>
      </c>
      <c r="S299" s="5">
        <f t="shared" si="402"/>
        <v>5.5203279334841822E-2</v>
      </c>
      <c r="T299" s="5">
        <f t="shared" si="403"/>
        <v>8.1561715299470747E-2</v>
      </c>
      <c r="U299" s="5">
        <f t="shared" si="404"/>
        <v>8.3353592654745998E-2</v>
      </c>
      <c r="V299" s="5">
        <f t="shared" si="405"/>
        <v>1.0997689166241853E-2</v>
      </c>
      <c r="W299" s="5">
        <f t="shared" si="406"/>
        <v>2.6602786157624802E-2</v>
      </c>
      <c r="X299" s="5">
        <f t="shared" si="407"/>
        <v>3.6011038511200973E-2</v>
      </c>
      <c r="Y299" s="5">
        <f t="shared" si="408"/>
        <v>2.4373290958539628E-2</v>
      </c>
      <c r="Z299" s="5">
        <f t="shared" si="409"/>
        <v>2.8394945606293191E-2</v>
      </c>
      <c r="AA299" s="5">
        <f t="shared" si="410"/>
        <v>3.7610715125248814E-2</v>
      </c>
      <c r="AB299" s="5">
        <f t="shared" si="411"/>
        <v>2.4908762141088753E-2</v>
      </c>
      <c r="AC299" s="5">
        <f t="shared" si="412"/>
        <v>1.2324250887940701E-3</v>
      </c>
      <c r="AD299" s="5">
        <f t="shared" si="413"/>
        <v>8.8092245851193549E-3</v>
      </c>
      <c r="AE299" s="5">
        <f t="shared" si="414"/>
        <v>1.1924665480860856E-2</v>
      </c>
      <c r="AF299" s="5">
        <f t="shared" si="415"/>
        <v>8.0709513905818913E-3</v>
      </c>
      <c r="AG299" s="5">
        <f t="shared" si="416"/>
        <v>3.6417656860723499E-3</v>
      </c>
      <c r="AH299" s="5">
        <f t="shared" si="417"/>
        <v>9.6092517687156442E-3</v>
      </c>
      <c r="AI299" s="5">
        <f t="shared" si="418"/>
        <v>1.2727998702693684E-2</v>
      </c>
      <c r="AJ299" s="5">
        <f t="shared" si="419"/>
        <v>8.4294779070725207E-3</v>
      </c>
      <c r="AK299" s="5">
        <f t="shared" si="420"/>
        <v>3.7217737810729449E-3</v>
      </c>
      <c r="AL299" s="5">
        <f t="shared" si="421"/>
        <v>8.8389279691306746E-5</v>
      </c>
      <c r="AM299" s="5">
        <f t="shared" si="422"/>
        <v>2.3336634691198798E-3</v>
      </c>
      <c r="AN299" s="5">
        <f t="shared" si="423"/>
        <v>3.1589790843983552E-3</v>
      </c>
      <c r="AO299" s="5">
        <f t="shared" si="424"/>
        <v>2.1380865295521426E-3</v>
      </c>
      <c r="AP299" s="5">
        <f t="shared" si="425"/>
        <v>9.6474501956021958E-4</v>
      </c>
      <c r="AQ299" s="5">
        <f t="shared" si="426"/>
        <v>3.264833789121268E-4</v>
      </c>
      <c r="AR299" s="5">
        <f t="shared" si="427"/>
        <v>2.6015255203475324E-3</v>
      </c>
      <c r="AS299" s="5">
        <f t="shared" si="428"/>
        <v>3.4458680285399178E-3</v>
      </c>
      <c r="AT299" s="5">
        <f t="shared" si="429"/>
        <v>2.282123772617722E-3</v>
      </c>
      <c r="AU299" s="5">
        <f t="shared" si="430"/>
        <v>1.0076007690779563E-3</v>
      </c>
      <c r="AV299" s="5">
        <f t="shared" si="431"/>
        <v>3.3365608453017772E-4</v>
      </c>
      <c r="AW299" s="5">
        <f t="shared" si="432"/>
        <v>4.4022648445247032E-6</v>
      </c>
      <c r="AX299" s="5">
        <f t="shared" si="433"/>
        <v>5.1517825949403556E-4</v>
      </c>
      <c r="AY299" s="5">
        <f t="shared" si="434"/>
        <v>6.9737447923122356E-4</v>
      </c>
      <c r="AZ299" s="5">
        <f t="shared" si="435"/>
        <v>4.720028022539748E-4</v>
      </c>
      <c r="BA299" s="5">
        <f t="shared" si="436"/>
        <v>2.1297657807533757E-4</v>
      </c>
      <c r="BB299" s="5">
        <f t="shared" si="437"/>
        <v>7.2074290542464221E-5</v>
      </c>
      <c r="BC299" s="5">
        <f t="shared" si="438"/>
        <v>1.9512768602609396E-5</v>
      </c>
      <c r="BD299" s="5">
        <f t="shared" si="439"/>
        <v>5.8692872208960883E-4</v>
      </c>
      <c r="BE299" s="5">
        <f t="shared" si="440"/>
        <v>7.7742036457524165E-4</v>
      </c>
      <c r="BF299" s="5">
        <f t="shared" si="441"/>
        <v>5.1486867187599346E-4</v>
      </c>
      <c r="BG299" s="5">
        <f t="shared" si="442"/>
        <v>2.2732424769464859E-4</v>
      </c>
      <c r="BH299" s="5">
        <f t="shared" si="443"/>
        <v>7.527596319122746E-5</v>
      </c>
      <c r="BI299" s="5">
        <f t="shared" si="444"/>
        <v>1.9941456107149541E-5</v>
      </c>
      <c r="BJ299" s="8">
        <f t="shared" si="445"/>
        <v>0.3631375832984306</v>
      </c>
      <c r="BK299" s="8">
        <f t="shared" si="446"/>
        <v>0.2600581468709699</v>
      </c>
      <c r="BL299" s="8">
        <f t="shared" si="447"/>
        <v>0.34814047154120481</v>
      </c>
      <c r="BM299" s="8">
        <f t="shared" si="448"/>
        <v>0.50006175115120544</v>
      </c>
      <c r="BN299" s="8">
        <f t="shared" si="449"/>
        <v>0.49897642395130642</v>
      </c>
    </row>
    <row r="300" spans="1:66" x14ac:dyDescent="0.25">
      <c r="A300" t="s">
        <v>70</v>
      </c>
      <c r="B300" t="s">
        <v>109</v>
      </c>
      <c r="C300" t="s">
        <v>77</v>
      </c>
      <c r="D300" t="s">
        <v>509</v>
      </c>
      <c r="E300">
        <f>VLOOKUP(A300,home!$A$2:$E$405,3,FALSE)</f>
        <v>1.359</v>
      </c>
      <c r="F300">
        <f>VLOOKUP(B300,home!$B$2:$E$405,3,FALSE)</f>
        <v>0.4415</v>
      </c>
      <c r="G300">
        <f>VLOOKUP(C300,away!$B$2:$E$405,4,FALSE)</f>
        <v>1.5943000000000001</v>
      </c>
      <c r="H300">
        <f>VLOOKUP(A300,away!$A$2:$E$405,3,FALSE)</f>
        <v>1.0342</v>
      </c>
      <c r="I300">
        <f>VLOOKUP(C300,away!$B$2:$E$405,3,FALSE)</f>
        <v>1.7726999999999999</v>
      </c>
      <c r="J300">
        <f>VLOOKUP(B300,home!$B$2:$E$405,4,FALSE)</f>
        <v>1.5470999999999999</v>
      </c>
      <c r="K300" s="3">
        <f t="shared" si="394"/>
        <v>0.95657760855000007</v>
      </c>
      <c r="L300" s="3">
        <f t="shared" si="395"/>
        <v>2.8363391806139999</v>
      </c>
      <c r="M300" s="5">
        <f t="shared" si="396"/>
        <v>2.2529791268942768E-2</v>
      </c>
      <c r="N300" s="5">
        <f t="shared" si="397"/>
        <v>2.1551493853175945E-2</v>
      </c>
      <c r="O300" s="5">
        <f t="shared" si="398"/>
        <v>6.3902129707157571E-2</v>
      </c>
      <c r="P300" s="5">
        <f t="shared" si="399"/>
        <v>6.112734641652471E-2</v>
      </c>
      <c r="Q300" s="5">
        <f t="shared" si="400"/>
        <v>1.0307838225375534E-2</v>
      </c>
      <c r="R300" s="5">
        <f t="shared" si="401"/>
        <v>9.0624057106544462E-2</v>
      </c>
      <c r="S300" s="5">
        <f t="shared" si="402"/>
        <v>4.1462351285480398E-2</v>
      </c>
      <c r="T300" s="5">
        <f t="shared" si="403"/>
        <v>2.9236525426063305E-2</v>
      </c>
      <c r="U300" s="5">
        <f t="shared" si="404"/>
        <v>8.6688943824076936E-2</v>
      </c>
      <c r="V300" s="5">
        <f t="shared" si="405"/>
        <v>1.2499418017565902E-2</v>
      </c>
      <c r="W300" s="5">
        <f t="shared" si="406"/>
        <v>3.2867490796500026E-3</v>
      </c>
      <c r="X300" s="5">
        <f t="shared" si="407"/>
        <v>9.3223351914583051E-3</v>
      </c>
      <c r="Y300" s="5">
        <f t="shared" si="408"/>
        <v>1.3220652279174957E-2</v>
      </c>
      <c r="Z300" s="5">
        <f t="shared" si="409"/>
        <v>8.5680187959164211E-2</v>
      </c>
      <c r="AA300" s="5">
        <f t="shared" si="410"/>
        <v>8.1959749298091814E-2</v>
      </c>
      <c r="AB300" s="5">
        <f t="shared" si="411"/>
        <v>3.9200430490463102E-2</v>
      </c>
      <c r="AC300" s="5">
        <f t="shared" si="412"/>
        <v>2.1195720536311348E-3</v>
      </c>
      <c r="AD300" s="5">
        <f t="shared" si="413"/>
        <v>7.8600764362887808E-4</v>
      </c>
      <c r="AE300" s="5">
        <f t="shared" si="414"/>
        <v>2.2293842758866725E-3</v>
      </c>
      <c r="AF300" s="5">
        <f t="shared" si="415"/>
        <v>3.1616449851710714E-3</v>
      </c>
      <c r="AG300" s="5">
        <f t="shared" si="416"/>
        <v>2.9891658488774924E-3</v>
      </c>
      <c r="AH300" s="5">
        <f t="shared" si="417"/>
        <v>6.0754518527737326E-2</v>
      </c>
      <c r="AI300" s="5">
        <f t="shared" si="418"/>
        <v>5.8116412041869646E-2</v>
      </c>
      <c r="AJ300" s="5">
        <f t="shared" si="419"/>
        <v>2.7796429224259043E-2</v>
      </c>
      <c r="AK300" s="5">
        <f t="shared" si="420"/>
        <v>8.8631472645236842E-3</v>
      </c>
      <c r="AL300" s="5">
        <f t="shared" si="421"/>
        <v>2.3003109727997925E-4</v>
      </c>
      <c r="AM300" s="5">
        <f t="shared" si="422"/>
        <v>1.5037546240890661E-4</v>
      </c>
      <c r="AN300" s="5">
        <f t="shared" si="423"/>
        <v>4.2651581583332947E-4</v>
      </c>
      <c r="AO300" s="5">
        <f t="shared" si="424"/>
        <v>6.0487175979980889E-4</v>
      </c>
      <c r="AP300" s="5">
        <f t="shared" si="425"/>
        <v>5.7187382385571269E-4</v>
      </c>
      <c r="AQ300" s="5">
        <f t="shared" si="426"/>
        <v>4.0550703324237678E-4</v>
      </c>
      <c r="AR300" s="5">
        <f t="shared" si="427"/>
        <v>3.4464084259912091E-2</v>
      </c>
      <c r="AS300" s="5">
        <f t="shared" si="428"/>
        <v>3.2967571302212409E-2</v>
      </c>
      <c r="AT300" s="5">
        <f t="shared" si="429"/>
        <v>1.5768020257985977E-2</v>
      </c>
      <c r="AU300" s="5">
        <f t="shared" si="430"/>
        <v>5.0277783699840609E-3</v>
      </c>
      <c r="AV300" s="5">
        <f t="shared" si="431"/>
        <v>1.2023650523696923E-3</v>
      </c>
      <c r="AW300" s="5">
        <f t="shared" si="432"/>
        <v>1.7336539974209712E-5</v>
      </c>
      <c r="AX300" s="5">
        <f t="shared" si="433"/>
        <v>2.3974300035952048E-5</v>
      </c>
      <c r="AY300" s="5">
        <f t="shared" si="434"/>
        <v>6.7999246519766417E-5</v>
      </c>
      <c r="AZ300" s="5">
        <f t="shared" si="435"/>
        <v>9.6434463578121859E-5</v>
      </c>
      <c r="BA300" s="5">
        <f t="shared" si="436"/>
        <v>9.1173615802706925E-5</v>
      </c>
      <c r="BB300" s="5">
        <f t="shared" si="437"/>
        <v>6.4649824684866346E-5</v>
      </c>
      <c r="BC300" s="5">
        <f t="shared" si="438"/>
        <v>3.6673766154702485E-5</v>
      </c>
      <c r="BD300" s="5">
        <f t="shared" si="439"/>
        <v>1.6291972085061814E-2</v>
      </c>
      <c r="BE300" s="5">
        <f t="shared" si="440"/>
        <v>1.5584535695691789E-2</v>
      </c>
      <c r="BF300" s="5">
        <f t="shared" si="441"/>
        <v>7.4539089430734808E-3</v>
      </c>
      <c r="BG300" s="5">
        <f t="shared" si="442"/>
        <v>2.3767474637048968E-3</v>
      </c>
      <c r="BH300" s="5">
        <f t="shared" si="443"/>
        <v>5.6838585123952692E-4</v>
      </c>
      <c r="BI300" s="5">
        <f t="shared" si="444"/>
        <v>1.0874103566247258E-4</v>
      </c>
      <c r="BJ300" s="8">
        <f t="shared" si="445"/>
        <v>9.8631845920378422E-2</v>
      </c>
      <c r="BK300" s="8">
        <f t="shared" si="446"/>
        <v>0.14003650938594467</v>
      </c>
      <c r="BL300" s="8">
        <f t="shared" si="447"/>
        <v>0.64971992780162169</v>
      </c>
      <c r="BM300" s="8">
        <f t="shared" si="448"/>
        <v>0.70397515178284242</v>
      </c>
      <c r="BN300" s="8">
        <f t="shared" si="449"/>
        <v>0.27004265657772097</v>
      </c>
    </row>
    <row r="301" spans="1:66" x14ac:dyDescent="0.25">
      <c r="A301" t="s">
        <v>89</v>
      </c>
      <c r="B301" t="s">
        <v>94</v>
      </c>
      <c r="C301" t="s">
        <v>103</v>
      </c>
      <c r="D301" t="s">
        <v>509</v>
      </c>
      <c r="E301">
        <f>VLOOKUP(A301,home!$A$2:$E$405,3,FALSE)</f>
        <v>1.3980999999999999</v>
      </c>
      <c r="F301">
        <f>VLOOKUP(B301,home!$B$2:$E$405,3,FALSE)</f>
        <v>1.1444000000000001</v>
      </c>
      <c r="G301">
        <f>VLOOKUP(C301,away!$B$2:$E$405,4,FALSE)</f>
        <v>0.71530000000000005</v>
      </c>
      <c r="H301">
        <f>VLOOKUP(A301,away!$A$2:$E$405,3,FALSE)</f>
        <v>1.1943999999999999</v>
      </c>
      <c r="I301">
        <f>VLOOKUP(C301,away!$B$2:$E$405,3,FALSE)</f>
        <v>0.41860000000000003</v>
      </c>
      <c r="J301">
        <f>VLOOKUP(B301,home!$B$2:$E$405,4,FALSE)</f>
        <v>1.8419000000000001</v>
      </c>
      <c r="K301" s="3">
        <f t="shared" si="394"/>
        <v>1.1444697282920002</v>
      </c>
      <c r="L301" s="3">
        <f t="shared" si="395"/>
        <v>0.92090549969600011</v>
      </c>
      <c r="M301" s="5">
        <f t="shared" si="396"/>
        <v>0.12677071372262383</v>
      </c>
      <c r="N301" s="5">
        <f t="shared" si="397"/>
        <v>0.14508524428951422</v>
      </c>
      <c r="O301" s="5">
        <f t="shared" si="398"/>
        <v>0.11674384746755145</v>
      </c>
      <c r="P301" s="5">
        <f t="shared" si="399"/>
        <v>0.13360979939095133</v>
      </c>
      <c r="Q301" s="5">
        <f t="shared" si="400"/>
        <v>8.3022835055599431E-2</v>
      </c>
      <c r="R301" s="5">
        <f t="shared" si="401"/>
        <v>5.3755025594269548E-2</v>
      </c>
      <c r="S301" s="5">
        <f t="shared" si="402"/>
        <v>3.5204460811725374E-2</v>
      </c>
      <c r="T301" s="5">
        <f t="shared" si="403"/>
        <v>7.6456185403055377E-2</v>
      </c>
      <c r="U301" s="5">
        <f t="shared" si="404"/>
        <v>6.1520999536203186E-2</v>
      </c>
      <c r="V301" s="5">
        <f t="shared" si="405"/>
        <v>4.122631944974745E-3</v>
      </c>
      <c r="W301" s="5">
        <f t="shared" si="406"/>
        <v>3.1672373826037804E-2</v>
      </c>
      <c r="X301" s="5">
        <f t="shared" si="407"/>
        <v>2.9167263244825856E-2</v>
      </c>
      <c r="Y301" s="5">
        <f t="shared" si="408"/>
        <v>1.3430146566620567E-2</v>
      </c>
      <c r="Z301" s="5">
        <f t="shared" si="409"/>
        <v>1.6501099568687359E-2</v>
      </c>
      <c r="AA301" s="5">
        <f t="shared" si="410"/>
        <v>1.8885008939894865E-2</v>
      </c>
      <c r="AB301" s="5">
        <f t="shared" si="411"/>
        <v>1.0806660525116737E-2</v>
      </c>
      <c r="AC301" s="5">
        <f t="shared" si="412"/>
        <v>2.7156510115578338E-4</v>
      </c>
      <c r="AD301" s="5">
        <f t="shared" si="413"/>
        <v>9.0620182667620359E-3</v>
      </c>
      <c r="AE301" s="5">
        <f t="shared" si="414"/>
        <v>8.3452624602067729E-3</v>
      </c>
      <c r="AF301" s="5">
        <f t="shared" si="415"/>
        <v>3.8425990480054949E-3</v>
      </c>
      <c r="AG301" s="5">
        <f t="shared" si="416"/>
        <v>1.1795568654782917E-3</v>
      </c>
      <c r="AH301" s="5">
        <f t="shared" si="417"/>
        <v>3.7989883359588702E-3</v>
      </c>
      <c r="AI301" s="5">
        <f t="shared" si="418"/>
        <v>4.347827148639326E-3</v>
      </c>
      <c r="AJ301" s="5">
        <f t="shared" si="419"/>
        <v>2.4879782777319165E-3</v>
      </c>
      <c r="AK301" s="5">
        <f t="shared" si="420"/>
        <v>9.4913860783741493E-4</v>
      </c>
      <c r="AL301" s="5">
        <f t="shared" si="421"/>
        <v>1.1448624882367396E-5</v>
      </c>
      <c r="AM301" s="5">
        <f t="shared" si="422"/>
        <v>2.0742411167076575E-3</v>
      </c>
      <c r="AN301" s="5">
        <f t="shared" si="423"/>
        <v>1.9101800520716543E-3</v>
      </c>
      <c r="AO301" s="5">
        <f t="shared" si="424"/>
        <v>8.7954765768118919E-4</v>
      </c>
      <c r="AP301" s="5">
        <f t="shared" si="425"/>
        <v>2.6999342506778067E-4</v>
      </c>
      <c r="AQ301" s="5">
        <f t="shared" si="426"/>
        <v>6.2159607506669765E-5</v>
      </c>
      <c r="AR301" s="5">
        <f t="shared" si="427"/>
        <v>6.9970185037309611E-4</v>
      </c>
      <c r="AS301" s="5">
        <f t="shared" si="428"/>
        <v>8.0078758658190703E-4</v>
      </c>
      <c r="AT301" s="5">
        <f t="shared" si="429"/>
        <v>4.5823857581750097E-4</v>
      </c>
      <c r="AU301" s="5">
        <f t="shared" si="430"/>
        <v>1.7481339278625614E-4</v>
      </c>
      <c r="AV301" s="5">
        <f t="shared" si="431"/>
        <v>5.0017159035972318E-5</v>
      </c>
      <c r="AW301" s="5">
        <f t="shared" si="432"/>
        <v>3.3517390678484986E-7</v>
      </c>
      <c r="AX301" s="5">
        <f t="shared" si="433"/>
        <v>3.9565102787508479E-4</v>
      </c>
      <c r="AY301" s="5">
        <f t="shared" si="434"/>
        <v>3.6435720753054098E-4</v>
      </c>
      <c r="AZ301" s="5">
        <f t="shared" si="435"/>
        <v>1.6776927813437603E-4</v>
      </c>
      <c r="BA301" s="5">
        <f t="shared" si="436"/>
        <v>5.1499883637991604E-5</v>
      </c>
      <c r="BB301" s="5">
        <f t="shared" si="437"/>
        <v>1.1856631518982627E-5</v>
      </c>
      <c r="BC301" s="5">
        <f t="shared" si="438"/>
        <v>2.1837674347400086E-6</v>
      </c>
      <c r="BD301" s="5">
        <f t="shared" si="439"/>
        <v>1.0739321369267527E-4</v>
      </c>
      <c r="BE301" s="5">
        <f t="shared" si="440"/>
        <v>1.2290828209526078E-4</v>
      </c>
      <c r="BF301" s="5">
        <f t="shared" si="441"/>
        <v>7.0332404107199828E-5</v>
      </c>
      <c r="BG301" s="5">
        <f t="shared" si="442"/>
        <v>2.6831102472896712E-5</v>
      </c>
      <c r="BH301" s="5">
        <f t="shared" si="443"/>
        <v>7.6768461392327279E-6</v>
      </c>
      <c r="BI301" s="5">
        <f t="shared" si="444"/>
        <v>1.7571836030214338E-6</v>
      </c>
      <c r="BJ301" s="8">
        <f t="shared" si="445"/>
        <v>0.40745292468127253</v>
      </c>
      <c r="BK301" s="8">
        <f t="shared" si="446"/>
        <v>0.30035497680384393</v>
      </c>
      <c r="BL301" s="8">
        <f t="shared" si="447"/>
        <v>0.27581593202990834</v>
      </c>
      <c r="BM301" s="8">
        <f t="shared" si="448"/>
        <v>0.34077344552957867</v>
      </c>
      <c r="BN301" s="8">
        <f t="shared" si="449"/>
        <v>0.65898746552050991</v>
      </c>
    </row>
    <row r="302" spans="1:66" x14ac:dyDescent="0.25">
      <c r="A302" t="s">
        <v>89</v>
      </c>
      <c r="B302" t="s">
        <v>92</v>
      </c>
      <c r="C302" t="s">
        <v>96</v>
      </c>
      <c r="D302" t="s">
        <v>509</v>
      </c>
      <c r="E302">
        <f>VLOOKUP(A302,home!$A$2:$E$405,3,FALSE)</f>
        <v>1.3980999999999999</v>
      </c>
      <c r="F302">
        <f>VLOOKUP(B302,home!$B$2:$E$405,3,FALSE)</f>
        <v>1.0014000000000001</v>
      </c>
      <c r="G302">
        <f>VLOOKUP(C302,away!$B$2:$E$405,4,FALSE)</f>
        <v>1.8596999999999999</v>
      </c>
      <c r="H302">
        <f>VLOOKUP(A302,away!$A$2:$E$405,3,FALSE)</f>
        <v>1.1943999999999999</v>
      </c>
      <c r="I302">
        <f>VLOOKUP(C302,away!$B$2:$E$405,3,FALSE)</f>
        <v>1.6745000000000001</v>
      </c>
      <c r="J302">
        <f>VLOOKUP(B302,home!$B$2:$E$405,4,FALSE)</f>
        <v>1.3395999999999999</v>
      </c>
      <c r="K302" s="3">
        <f t="shared" si="394"/>
        <v>2.6036866351980001</v>
      </c>
      <c r="L302" s="3">
        <f t="shared" si="395"/>
        <v>2.6792305428799996</v>
      </c>
      <c r="M302" s="5">
        <f t="shared" si="396"/>
        <v>5.0775969122819845E-3</v>
      </c>
      <c r="N302" s="5">
        <f t="shared" si="397"/>
        <v>1.3220471219431233E-2</v>
      </c>
      <c r="O302" s="5">
        <f t="shared" si="398"/>
        <v>1.3604052731819069E-2</v>
      </c>
      <c r="P302" s="5">
        <f t="shared" si="399"/>
        <v>3.5420690282366149E-2</v>
      </c>
      <c r="Q302" s="5">
        <f t="shared" si="400"/>
        <v>1.721098211252646E-2</v>
      </c>
      <c r="R302" s="5">
        <f t="shared" si="401"/>
        <v>1.822419679301988E-2</v>
      </c>
      <c r="S302" s="5">
        <f t="shared" si="402"/>
        <v>6.1772592515395852E-2</v>
      </c>
      <c r="T302" s="5">
        <f t="shared" si="403"/>
        <v>4.6112188948842225E-2</v>
      </c>
      <c r="U302" s="5">
        <f t="shared" si="404"/>
        <v>4.7450097627204105E-2</v>
      </c>
      <c r="V302" s="5">
        <f t="shared" si="405"/>
        <v>4.7879776928292768E-2</v>
      </c>
      <c r="W302" s="5">
        <f t="shared" si="406"/>
        <v>1.4937334701672328E-2</v>
      </c>
      <c r="X302" s="5">
        <f t="shared" si="407"/>
        <v>4.0020563361941805E-2</v>
      </c>
      <c r="Y302" s="5">
        <f t="shared" si="408"/>
        <v>5.3612157851289394E-2</v>
      </c>
      <c r="Z302" s="5">
        <f t="shared" si="409"/>
        <v>1.6275608222438197E-2</v>
      </c>
      <c r="AA302" s="5">
        <f t="shared" si="410"/>
        <v>4.2376583608481004E-2</v>
      </c>
      <c r="AB302" s="5">
        <f t="shared" si="411"/>
        <v>5.5167672193376337E-2</v>
      </c>
      <c r="AC302" s="5">
        <f t="shared" si="412"/>
        <v>2.0875213938108379E-2</v>
      </c>
      <c r="AD302" s="5">
        <f t="shared" si="413"/>
        <v>9.7230346820558859E-3</v>
      </c>
      <c r="AE302" s="5">
        <f t="shared" si="414"/>
        <v>2.6050251489645654E-2</v>
      </c>
      <c r="AF302" s="5">
        <f t="shared" si="415"/>
        <v>3.4897314720381933E-2</v>
      </c>
      <c r="AG302" s="5">
        <f t="shared" si="416"/>
        <v>3.1165983821114358E-2</v>
      </c>
      <c r="AH302" s="5">
        <f t="shared" si="417"/>
        <v>1.0901526663376321E-2</v>
      </c>
      <c r="AI302" s="5">
        <f t="shared" si="418"/>
        <v>2.8384159276687568E-2</v>
      </c>
      <c r="AJ302" s="5">
        <f t="shared" si="419"/>
        <v>3.6951728080021388E-2</v>
      </c>
      <c r="AK302" s="5">
        <f t="shared" si="420"/>
        <v>3.207024018314078E-2</v>
      </c>
      <c r="AL302" s="5">
        <f t="shared" si="421"/>
        <v>5.8249167884227415E-3</v>
      </c>
      <c r="AM302" s="5">
        <f t="shared" si="422"/>
        <v>5.0631470910471113E-3</v>
      </c>
      <c r="AN302" s="5">
        <f t="shared" si="423"/>
        <v>1.356533832942744E-2</v>
      </c>
      <c r="AO302" s="5">
        <f t="shared" si="424"/>
        <v>1.8172334388351381E-2</v>
      </c>
      <c r="AP302" s="5">
        <f t="shared" si="425"/>
        <v>1.6229291109566515E-2</v>
      </c>
      <c r="AQ302" s="5">
        <f t="shared" si="426"/>
        <v>1.0870503107510362E-2</v>
      </c>
      <c r="AR302" s="5">
        <f t="shared" si="427"/>
        <v>5.8415406401077057E-3</v>
      </c>
      <c r="AS302" s="5">
        <f t="shared" si="428"/>
        <v>1.52095412936144E-2</v>
      </c>
      <c r="AT302" s="5">
        <f t="shared" si="429"/>
        <v>1.9800439696837965E-2</v>
      </c>
      <c r="AU302" s="5">
        <f t="shared" si="430"/>
        <v>1.7184713403233649E-2</v>
      </c>
      <c r="AV302" s="5">
        <f t="shared" si="431"/>
        <v>1.1185902154426847E-2</v>
      </c>
      <c r="AW302" s="5">
        <f t="shared" si="432"/>
        <v>1.1287194899017639E-3</v>
      </c>
      <c r="AX302" s="5">
        <f t="shared" si="433"/>
        <v>2.1971414021668325E-3</v>
      </c>
      <c r="AY302" s="5">
        <f t="shared" si="434"/>
        <v>5.8866483517115657E-3</v>
      </c>
      <c r="AZ302" s="5">
        <f t="shared" si="435"/>
        <v>7.8858440295499193E-3</v>
      </c>
      <c r="BA302" s="5">
        <f t="shared" si="436"/>
        <v>7.0426647267860095E-3</v>
      </c>
      <c r="BB302" s="5">
        <f t="shared" si="437"/>
        <v>4.717230609817177E-3</v>
      </c>
      <c r="BC302" s="5">
        <f t="shared" si="438"/>
        <v>2.527709665526125E-3</v>
      </c>
      <c r="BD302" s="5">
        <f t="shared" si="439"/>
        <v>2.6084723500752255E-3</v>
      </c>
      <c r="BE302" s="5">
        <f t="shared" si="440"/>
        <v>6.7916445961743819E-3</v>
      </c>
      <c r="BF302" s="5">
        <f t="shared" si="441"/>
        <v>8.8416571330369818E-3</v>
      </c>
      <c r="BG302" s="5">
        <f t="shared" si="442"/>
        <v>7.6736348367638174E-3</v>
      </c>
      <c r="BH302" s="5">
        <f t="shared" si="443"/>
        <v>4.9949351169679352E-3</v>
      </c>
      <c r="BI302" s="5">
        <f t="shared" si="444"/>
        <v>2.6010491615461148E-3</v>
      </c>
      <c r="BJ302" s="8">
        <f t="shared" si="445"/>
        <v>0.38110813572036156</v>
      </c>
      <c r="BK302" s="8">
        <f t="shared" si="446"/>
        <v>0.18273743571657941</v>
      </c>
      <c r="BL302" s="8">
        <f t="shared" si="447"/>
        <v>0.38786378753991146</v>
      </c>
      <c r="BM302" s="8">
        <f t="shared" si="448"/>
        <v>0.86046904828603643</v>
      </c>
      <c r="BN302" s="8">
        <f t="shared" si="449"/>
        <v>0.10275799005144479</v>
      </c>
    </row>
    <row r="303" spans="1:66" x14ac:dyDescent="0.25">
      <c r="A303" t="s">
        <v>89</v>
      </c>
      <c r="B303" t="s">
        <v>120</v>
      </c>
      <c r="C303" t="s">
        <v>125</v>
      </c>
      <c r="D303" t="s">
        <v>509</v>
      </c>
      <c r="E303">
        <f>VLOOKUP(A303,home!$A$2:$E$405,3,FALSE)</f>
        <v>1.3980999999999999</v>
      </c>
      <c r="F303">
        <f>VLOOKUP(B303,home!$B$2:$E$405,3,FALSE)</f>
        <v>1.2875000000000001</v>
      </c>
      <c r="G303">
        <f>VLOOKUP(C303,away!$B$2:$E$405,4,FALSE)</f>
        <v>1.0729</v>
      </c>
      <c r="H303">
        <f>VLOOKUP(A303,away!$A$2:$E$405,3,FALSE)</f>
        <v>1.1943999999999999</v>
      </c>
      <c r="I303">
        <f>VLOOKUP(C303,away!$B$2:$E$405,3,FALSE)</f>
        <v>0.83720000000000006</v>
      </c>
      <c r="J303">
        <f>VLOOKUP(B303,home!$B$2:$E$405,4,FALSE)</f>
        <v>1.1720999999999999</v>
      </c>
      <c r="K303" s="3">
        <f t="shared" si="394"/>
        <v>1.9312776683749999</v>
      </c>
      <c r="L303" s="3">
        <f t="shared" si="395"/>
        <v>1.1720433641279999</v>
      </c>
      <c r="M303" s="5">
        <f t="shared" si="396"/>
        <v>4.4899840683001353E-2</v>
      </c>
      <c r="N303" s="5">
        <f t="shared" si="397"/>
        <v>8.6714059624675821E-2</v>
      </c>
      <c r="O303" s="5">
        <f t="shared" si="398"/>
        <v>5.2624560322916125E-2</v>
      </c>
      <c r="P303" s="5">
        <f t="shared" si="399"/>
        <v>0.10163263815970099</v>
      </c>
      <c r="Q303" s="5">
        <f t="shared" si="400"/>
        <v>8.3734463443637316E-2</v>
      </c>
      <c r="R303" s="5">
        <f t="shared" si="401"/>
        <v>3.0839133358313755E-2</v>
      </c>
      <c r="S303" s="5">
        <f t="shared" si="402"/>
        <v>5.7512415312484896E-2</v>
      </c>
      <c r="T303" s="5">
        <f t="shared" si="403"/>
        <v>9.8140422227933691E-2</v>
      </c>
      <c r="U303" s="5">
        <f t="shared" si="404"/>
        <v>5.9558929566949866E-2</v>
      </c>
      <c r="V303" s="5">
        <f t="shared" si="405"/>
        <v>1.4464635573633151E-2</v>
      </c>
      <c r="W303" s="5">
        <f t="shared" si="406"/>
        <v>5.3904833107353167E-2</v>
      </c>
      <c r="X303" s="5">
        <f t="shared" si="407"/>
        <v>6.3178801937900583E-2</v>
      </c>
      <c r="Y303" s="5">
        <f t="shared" si="408"/>
        <v>3.702414778243681E-2</v>
      </c>
      <c r="Z303" s="5">
        <f t="shared" si="409"/>
        <v>1.2048267202690021E-2</v>
      </c>
      <c r="AA303" s="5">
        <f t="shared" si="410"/>
        <v>2.3268549391170169E-2</v>
      </c>
      <c r="AB303" s="5">
        <f t="shared" si="411"/>
        <v>2.2469014907323826E-2</v>
      </c>
      <c r="AC303" s="5">
        <f t="shared" si="412"/>
        <v>2.0463311381018374E-3</v>
      </c>
      <c r="AD303" s="5">
        <f t="shared" si="413"/>
        <v>2.6026300099428135E-2</v>
      </c>
      <c r="AE303" s="5">
        <f t="shared" si="414"/>
        <v>3.0503952324338644E-2</v>
      </c>
      <c r="AF303" s="5">
        <f t="shared" si="415"/>
        <v>1.7875977450708999E-2</v>
      </c>
      <c r="AG303" s="5">
        <f t="shared" si="416"/>
        <v>6.9838069161350796E-3</v>
      </c>
      <c r="AH303" s="5">
        <f t="shared" si="417"/>
        <v>3.530272906038464E-3</v>
      </c>
      <c r="AI303" s="5">
        <f t="shared" si="418"/>
        <v>6.8179372267014003E-3</v>
      </c>
      <c r="AJ303" s="5">
        <f t="shared" si="419"/>
        <v>6.5836649551554976E-3</v>
      </c>
      <c r="AK303" s="5">
        <f t="shared" si="420"/>
        <v>4.2382950346516344E-3</v>
      </c>
      <c r="AL303" s="5">
        <f t="shared" si="421"/>
        <v>1.852781915926666E-4</v>
      </c>
      <c r="AM303" s="5">
        <f t="shared" si="422"/>
        <v>1.005280243449032E-2</v>
      </c>
      <c r="AN303" s="5">
        <f t="shared" si="423"/>
        <v>1.178232038423418E-2</v>
      </c>
      <c r="AO303" s="5">
        <f t="shared" si="424"/>
        <v>6.9046952101858719E-3</v>
      </c>
      <c r="AP303" s="5">
        <f t="shared" si="425"/>
        <v>2.6975340674749112E-3</v>
      </c>
      <c r="AQ303" s="5">
        <f t="shared" si="426"/>
        <v>7.9040672582329535E-4</v>
      </c>
      <c r="AR303" s="5">
        <f t="shared" si="427"/>
        <v>8.2752658661665063E-4</v>
      </c>
      <c r="AS303" s="5">
        <f t="shared" si="428"/>
        <v>1.5981836167193275E-3</v>
      </c>
      <c r="AT303" s="5">
        <f t="shared" si="429"/>
        <v>1.5432681644664138E-3</v>
      </c>
      <c r="AU303" s="5">
        <f t="shared" si="430"/>
        <v>9.9349311411602026E-4</v>
      </c>
      <c r="AV303" s="5">
        <f t="shared" si="431"/>
        <v>4.7967776624415138E-4</v>
      </c>
      <c r="AW303" s="5">
        <f t="shared" si="432"/>
        <v>1.1649578210932528E-5</v>
      </c>
      <c r="AX303" s="5">
        <f t="shared" si="433"/>
        <v>3.2357921410528299E-3</v>
      </c>
      <c r="AY303" s="5">
        <f t="shared" si="434"/>
        <v>3.7924887066185017E-3</v>
      </c>
      <c r="AZ303" s="5">
        <f t="shared" si="435"/>
        <v>2.222480611061299E-3</v>
      </c>
      <c r="BA303" s="5">
        <f t="shared" si="436"/>
        <v>8.6828121736584564E-4</v>
      </c>
      <c r="BB303" s="5">
        <f t="shared" si="437"/>
        <v>2.5441580975265514E-4</v>
      </c>
      <c r="BC303" s="5">
        <f t="shared" si="438"/>
        <v>5.9637272309970246E-5</v>
      </c>
      <c r="BD303" s="5">
        <f t="shared" si="439"/>
        <v>1.6164950741392336E-4</v>
      </c>
      <c r="BE303" s="5">
        <f t="shared" si="440"/>
        <v>3.1219008377232919E-4</v>
      </c>
      <c r="BF303" s="5">
        <f t="shared" si="441"/>
        <v>3.0146286853880995E-4</v>
      </c>
      <c r="BG303" s="5">
        <f t="shared" si="442"/>
        <v>1.9406950195109058E-4</v>
      </c>
      <c r="BH303" s="5">
        <f t="shared" si="443"/>
        <v>9.3700523807699947E-5</v>
      </c>
      <c r="BI303" s="5">
        <f t="shared" si="444"/>
        <v>3.6192345828970192E-5</v>
      </c>
      <c r="BJ303" s="8">
        <f t="shared" si="445"/>
        <v>0.54674761949491801</v>
      </c>
      <c r="BK303" s="8">
        <f t="shared" si="446"/>
        <v>0.22453362776513339</v>
      </c>
      <c r="BL303" s="8">
        <f t="shared" si="447"/>
        <v>0.21647177174869614</v>
      </c>
      <c r="BM303" s="8">
        <f t="shared" si="448"/>
        <v>0.59557575149078479</v>
      </c>
      <c r="BN303" s="8">
        <f t="shared" si="449"/>
        <v>0.40044469559224533</v>
      </c>
    </row>
    <row r="304" spans="1:66" x14ac:dyDescent="0.25">
      <c r="A304" t="s">
        <v>89</v>
      </c>
      <c r="B304" t="s">
        <v>116</v>
      </c>
      <c r="C304" t="s">
        <v>99</v>
      </c>
      <c r="D304" t="s">
        <v>509</v>
      </c>
      <c r="E304">
        <f>VLOOKUP(A304,home!$A$2:$E$405,3,FALSE)</f>
        <v>1.3980999999999999</v>
      </c>
      <c r="F304">
        <f>VLOOKUP(B304,home!$B$2:$E$405,3,FALSE)</f>
        <v>0.89410000000000001</v>
      </c>
      <c r="G304">
        <f>VLOOKUP(C304,away!$B$2:$E$405,4,FALSE)</f>
        <v>0.53639999999999999</v>
      </c>
      <c r="H304">
        <f>VLOOKUP(A304,away!$A$2:$E$405,3,FALSE)</f>
        <v>1.1943999999999999</v>
      </c>
      <c r="I304">
        <f>VLOOKUP(C304,away!$B$2:$E$405,3,FALSE)</f>
        <v>1.6745000000000001</v>
      </c>
      <c r="J304">
        <f>VLOOKUP(B304,home!$B$2:$E$405,4,FALSE)</f>
        <v>1.6745000000000001</v>
      </c>
      <c r="K304" s="3">
        <f t="shared" si="394"/>
        <v>0.67052210504400001</v>
      </c>
      <c r="L304" s="3">
        <f t="shared" si="395"/>
        <v>3.3490381786000003</v>
      </c>
      <c r="M304" s="5">
        <f t="shared" si="396"/>
        <v>1.7960860887687002E-2</v>
      </c>
      <c r="N304" s="5">
        <f t="shared" si="397"/>
        <v>1.2043154250814337E-2</v>
      </c>
      <c r="O304" s="5">
        <f t="shared" si="398"/>
        <v>6.0151608833387257E-2</v>
      </c>
      <c r="P304" s="5">
        <f t="shared" si="399"/>
        <v>4.0332983376746095E-2</v>
      </c>
      <c r="Q304" s="5">
        <f t="shared" si="400"/>
        <v>4.0376005698128121E-3</v>
      </c>
      <c r="R304" s="5">
        <f t="shared" si="401"/>
        <v>0.10072501724361349</v>
      </c>
      <c r="S304" s="5">
        <f t="shared" si="402"/>
        <v>2.264297850533557E-2</v>
      </c>
      <c r="T304" s="5">
        <f t="shared" si="403"/>
        <v>1.3522078458240222E-2</v>
      </c>
      <c r="U304" s="5">
        <f t="shared" si="404"/>
        <v>6.7538350592780919E-2</v>
      </c>
      <c r="V304" s="5">
        <f t="shared" si="405"/>
        <v>5.6496851148017946E-3</v>
      </c>
      <c r="W304" s="5">
        <f t="shared" si="406"/>
        <v>9.0243347779924701E-4</v>
      </c>
      <c r="X304" s="5">
        <f t="shared" si="407"/>
        <v>3.0222841707964539E-3</v>
      </c>
      <c r="Y304" s="5">
        <f t="shared" si="408"/>
        <v>5.0608725372878844E-3</v>
      </c>
      <c r="Z304" s="5">
        <f t="shared" si="409"/>
        <v>0.11244397609633501</v>
      </c>
      <c r="AA304" s="5">
        <f t="shared" si="410"/>
        <v>7.5396171551631766E-2</v>
      </c>
      <c r="AB304" s="5">
        <f t="shared" si="411"/>
        <v>2.5277399830529335E-2</v>
      </c>
      <c r="AC304" s="5">
        <f t="shared" si="412"/>
        <v>7.9293476397115882E-4</v>
      </c>
      <c r="AD304" s="5">
        <f t="shared" si="413"/>
        <v>1.5127539879903221E-4</v>
      </c>
      <c r="AE304" s="5">
        <f t="shared" si="414"/>
        <v>5.0662708606089945E-4</v>
      </c>
      <c r="AF304" s="5">
        <f t="shared" si="415"/>
        <v>8.4835672676541031E-4</v>
      </c>
      <c r="AG304" s="5">
        <f t="shared" si="416"/>
        <v>9.4705968900316289E-4</v>
      </c>
      <c r="AH304" s="5">
        <f t="shared" si="417"/>
        <v>9.414479222505294E-2</v>
      </c>
      <c r="AI304" s="5">
        <f t="shared" si="418"/>
        <v>6.3126164261672502E-2</v>
      </c>
      <c r="AJ304" s="5">
        <f t="shared" si="419"/>
        <v>2.1163744272044982E-2</v>
      </c>
      <c r="AK304" s="5">
        <f t="shared" si="420"/>
        <v>4.7302527866348336E-3</v>
      </c>
      <c r="AL304" s="5">
        <f t="shared" si="421"/>
        <v>7.1224703212344523E-5</v>
      </c>
      <c r="AM304" s="5">
        <f t="shared" si="422"/>
        <v>2.0286699768819538E-5</v>
      </c>
      <c r="AN304" s="5">
        <f t="shared" si="423"/>
        <v>6.7940932043572425E-5</v>
      </c>
      <c r="AO304" s="5">
        <f t="shared" si="424"/>
        <v>1.1376838765179612E-4</v>
      </c>
      <c r="AP304" s="5">
        <f t="shared" si="425"/>
        <v>1.2700489125454337E-4</v>
      </c>
      <c r="AQ304" s="5">
        <f t="shared" si="426"/>
        <v>1.0633605742010176E-4</v>
      </c>
      <c r="AR304" s="5">
        <f t="shared" si="427"/>
        <v>6.3058900695613346E-2</v>
      </c>
      <c r="AS304" s="5">
        <f t="shared" si="428"/>
        <v>4.2282386836183218E-2</v>
      </c>
      <c r="AT304" s="5">
        <f t="shared" si="429"/>
        <v>1.4175637513841139E-2</v>
      </c>
      <c r="AU304" s="5">
        <f t="shared" si="430"/>
        <v>3.1683594353738194E-3</v>
      </c>
      <c r="AV304" s="5">
        <f t="shared" si="431"/>
        <v>5.3111375953571801E-4</v>
      </c>
      <c r="AW304" s="5">
        <f t="shared" si="432"/>
        <v>4.442846879112411E-6</v>
      </c>
      <c r="AX304" s="5">
        <f t="shared" si="433"/>
        <v>2.2671134388974167E-6</v>
      </c>
      <c r="AY304" s="5">
        <f t="shared" si="434"/>
        <v>7.5926494620845864E-6</v>
      </c>
      <c r="AZ304" s="5">
        <f t="shared" si="435"/>
        <v>1.2714036462624019E-5</v>
      </c>
      <c r="BA304" s="5">
        <f t="shared" si="436"/>
        <v>1.4193264505813449E-5</v>
      </c>
      <c r="BB304" s="5">
        <f t="shared" si="437"/>
        <v>1.1883446177234376E-5</v>
      </c>
      <c r="BC304" s="5">
        <f t="shared" si="438"/>
        <v>7.9596229881792287E-6</v>
      </c>
      <c r="BD304" s="5">
        <f t="shared" si="439"/>
        <v>3.5197777655025873E-2</v>
      </c>
      <c r="BE304" s="5">
        <f t="shared" si="440"/>
        <v>2.3600887966118617E-2</v>
      </c>
      <c r="BF304" s="5">
        <f t="shared" si="441"/>
        <v>7.9124585399747305E-3</v>
      </c>
      <c r="BG304" s="5">
        <f t="shared" si="442"/>
        <v>1.7684927854324107E-3</v>
      </c>
      <c r="BH304" s="5">
        <f t="shared" si="443"/>
        <v>2.9645337631081673E-4</v>
      </c>
      <c r="BI304" s="5">
        <f t="shared" si="444"/>
        <v>3.9755708386265989E-5</v>
      </c>
      <c r="BJ304" s="8">
        <f t="shared" si="445"/>
        <v>4.1533689466553107E-2</v>
      </c>
      <c r="BK304" s="8">
        <f t="shared" si="446"/>
        <v>8.7458260001216051E-2</v>
      </c>
      <c r="BL304" s="8">
        <f t="shared" si="447"/>
        <v>0.70428572586914395</v>
      </c>
      <c r="BM304" s="8">
        <f t="shared" si="448"/>
        <v>0.71046727646860386</v>
      </c>
      <c r="BN304" s="8">
        <f t="shared" si="449"/>
        <v>0.23525122516206098</v>
      </c>
    </row>
    <row r="305" spans="1:66" x14ac:dyDescent="0.25">
      <c r="A305" t="s">
        <v>89</v>
      </c>
      <c r="B305" t="s">
        <v>81</v>
      </c>
      <c r="C305" t="s">
        <v>87</v>
      </c>
      <c r="D305" t="s">
        <v>509</v>
      </c>
      <c r="E305">
        <f>VLOOKUP(A305,home!$A$2:$E$405,3,FALSE)</f>
        <v>1.3980999999999999</v>
      </c>
      <c r="F305">
        <f>VLOOKUP(B305,home!$B$2:$E$405,3,FALSE)</f>
        <v>1.2875000000000001</v>
      </c>
      <c r="G305">
        <f>VLOOKUP(C305,away!$B$2:$E$405,4,FALSE)</f>
        <v>0.71530000000000005</v>
      </c>
      <c r="H305">
        <f>VLOOKUP(A305,away!$A$2:$E$405,3,FALSE)</f>
        <v>1.1943999999999999</v>
      </c>
      <c r="I305">
        <f>VLOOKUP(C305,away!$B$2:$E$405,3,FALSE)</f>
        <v>1.3395999999999999</v>
      </c>
      <c r="J305">
        <f>VLOOKUP(B305,home!$B$2:$E$405,4,FALSE)</f>
        <v>1.0046999999999999</v>
      </c>
      <c r="K305" s="3">
        <f t="shared" si="394"/>
        <v>1.287578447375</v>
      </c>
      <c r="L305" s="3">
        <f t="shared" si="395"/>
        <v>1.6075383257279996</v>
      </c>
      <c r="M305" s="5">
        <f t="shared" si="396"/>
        <v>5.5292568032951128E-2</v>
      </c>
      <c r="N305" s="5">
        <f t="shared" si="397"/>
        <v>7.1193518899243774E-2</v>
      </c>
      <c r="O305" s="5">
        <f t="shared" si="398"/>
        <v>8.888492224089177E-2</v>
      </c>
      <c r="P305" s="5">
        <f t="shared" si="399"/>
        <v>0.11444631017397504</v>
      </c>
      <c r="Q305" s="5">
        <f t="shared" si="400"/>
        <v>4.5833620263725519E-2</v>
      </c>
      <c r="R305" s="5">
        <f t="shared" si="401"/>
        <v>7.1442959540793313E-2</v>
      </c>
      <c r="S305" s="5">
        <f t="shared" si="402"/>
        <v>5.9221150230497933E-2</v>
      </c>
      <c r="T305" s="5">
        <f t="shared" si="403"/>
        <v>7.3679301180802237E-2</v>
      </c>
      <c r="U305" s="5">
        <f t="shared" si="404"/>
        <v>9.1988414921409592E-2</v>
      </c>
      <c r="V305" s="5">
        <f t="shared" si="405"/>
        <v>1.3619757127616669E-2</v>
      </c>
      <c r="W305" s="5">
        <f t="shared" si="406"/>
        <v>1.9671460538914349E-2</v>
      </c>
      <c r="X305" s="5">
        <f t="shared" si="407"/>
        <v>3.1622626739350783E-2</v>
      </c>
      <c r="Y305" s="5">
        <f t="shared" si="408"/>
        <v>2.5417292221848718E-2</v>
      </c>
      <c r="Z305" s="5">
        <f t="shared" si="409"/>
        <v>3.8282431855086708E-2</v>
      </c>
      <c r="AA305" s="5">
        <f t="shared" si="410"/>
        <v>4.929163416971178E-2</v>
      </c>
      <c r="AB305" s="5">
        <f t="shared" si="411"/>
        <v>3.1733422896407001E-2</v>
      </c>
      <c r="AC305" s="5">
        <f t="shared" si="412"/>
        <v>1.7619128168731835E-3</v>
      </c>
      <c r="AD305" s="5">
        <f t="shared" si="413"/>
        <v>6.3321371545734797E-3</v>
      </c>
      <c r="AE305" s="5">
        <f t="shared" si="414"/>
        <v>1.0179153159743111E-2</v>
      </c>
      <c r="AF305" s="5">
        <f t="shared" si="415"/>
        <v>8.1816894138711602E-3</v>
      </c>
      <c r="AG305" s="5">
        <f t="shared" si="416"/>
        <v>4.3841264340003152E-3</v>
      </c>
      <c r="AH305" s="5">
        <f t="shared" si="417"/>
        <v>1.5385119102280584E-2</v>
      </c>
      <c r="AI305" s="5">
        <f t="shared" si="418"/>
        <v>1.980954776639389E-2</v>
      </c>
      <c r="AJ305" s="5">
        <f t="shared" si="419"/>
        <v>1.2753173378127173E-2</v>
      </c>
      <c r="AK305" s="5">
        <f t="shared" si="420"/>
        <v>5.4735703924377235E-3</v>
      </c>
      <c r="AL305" s="5">
        <f t="shared" si="421"/>
        <v>1.4587452014831509E-4</v>
      </c>
      <c r="AM305" s="5">
        <f t="shared" si="422"/>
        <v>1.6306246652102547E-3</v>
      </c>
      <c r="AN305" s="5">
        <f t="shared" si="423"/>
        <v>2.6212916442028729E-3</v>
      </c>
      <c r="AO305" s="5">
        <f t="shared" si="424"/>
        <v>2.1069133904833407E-3</v>
      </c>
      <c r="AP305" s="5">
        <f t="shared" si="425"/>
        <v>1.1289813413971645E-3</v>
      </c>
      <c r="AQ305" s="5">
        <f t="shared" si="426"/>
        <v>4.5372019383193738E-4</v>
      </c>
      <c r="AR305" s="5">
        <f t="shared" si="427"/>
        <v>4.9464337205611941E-3</v>
      </c>
      <c r="AS305" s="5">
        <f t="shared" si="428"/>
        <v>6.368921449963527E-3</v>
      </c>
      <c r="AT305" s="5">
        <f t="shared" si="429"/>
        <v>4.1002429959986868E-3</v>
      </c>
      <c r="AU305" s="5">
        <f t="shared" si="430"/>
        <v>1.7597948368827359E-3</v>
      </c>
      <c r="AV305" s="5">
        <f t="shared" si="431"/>
        <v>5.6646847594300363E-4</v>
      </c>
      <c r="AW305" s="5">
        <f t="shared" si="432"/>
        <v>8.3871029513731002E-6</v>
      </c>
      <c r="AX305" s="5">
        <f t="shared" si="433"/>
        <v>3.4992619578046597E-4</v>
      </c>
      <c r="AY305" s="5">
        <f t="shared" si="434"/>
        <v>5.6251977089329845E-4</v>
      </c>
      <c r="AZ305" s="5">
        <f t="shared" si="435"/>
        <v>4.5213604534535557E-4</v>
      </c>
      <c r="BA305" s="5">
        <f t="shared" si="436"/>
        <v>2.4227534044525065E-4</v>
      </c>
      <c r="BB305" s="5">
        <f t="shared" si="437"/>
        <v>9.7366723786134857E-5</v>
      </c>
      <c r="BC305" s="5">
        <f t="shared" si="438"/>
        <v>3.1304148027356734E-5</v>
      </c>
      <c r="BD305" s="5">
        <f t="shared" si="439"/>
        <v>1.3252636302459127E-3</v>
      </c>
      <c r="BE305" s="5">
        <f t="shared" si="440"/>
        <v>1.7063808873945883E-3</v>
      </c>
      <c r="BF305" s="5">
        <f t="shared" si="441"/>
        <v>1.0985496268109496E-3</v>
      </c>
      <c r="BG305" s="5">
        <f t="shared" si="442"/>
        <v>4.7148960761787606E-4</v>
      </c>
      <c r="BH305" s="5">
        <f t="shared" si="443"/>
        <v>1.5176996423251822E-4</v>
      </c>
      <c r="BI305" s="5">
        <f t="shared" si="444"/>
        <v>3.9083146980933031E-5</v>
      </c>
      <c r="BJ305" s="8">
        <f t="shared" si="445"/>
        <v>0.30617198546547686</v>
      </c>
      <c r="BK305" s="8">
        <f t="shared" si="446"/>
        <v>0.24505009267295558</v>
      </c>
      <c r="BL305" s="8">
        <f t="shared" si="447"/>
        <v>0.40929716275108474</v>
      </c>
      <c r="BM305" s="8">
        <f t="shared" si="448"/>
        <v>0.55115364092508146</v>
      </c>
      <c r="BN305" s="8">
        <f t="shared" si="449"/>
        <v>0.44709389915158054</v>
      </c>
    </row>
    <row r="306" spans="1:66" x14ac:dyDescent="0.25">
      <c r="A306" t="s">
        <v>89</v>
      </c>
      <c r="B306" t="s">
        <v>97</v>
      </c>
      <c r="C306" t="s">
        <v>105</v>
      </c>
      <c r="D306" t="s">
        <v>509</v>
      </c>
      <c r="E306">
        <f>VLOOKUP(A306,home!$A$2:$E$405,3,FALSE)</f>
        <v>1.3980999999999999</v>
      </c>
      <c r="F306">
        <f>VLOOKUP(B306,home!$B$2:$E$405,3,FALSE)</f>
        <v>1.4305000000000001</v>
      </c>
      <c r="G306">
        <f>VLOOKUP(C306,away!$B$2:$E$405,4,FALSE)</f>
        <v>0.85829999999999995</v>
      </c>
      <c r="H306">
        <f>VLOOKUP(A306,away!$A$2:$E$405,3,FALSE)</f>
        <v>1.1943999999999999</v>
      </c>
      <c r="I306">
        <f>VLOOKUP(C306,away!$B$2:$E$405,3,FALSE)</f>
        <v>1.0046999999999999</v>
      </c>
      <c r="J306">
        <f>VLOOKUP(B306,home!$B$2:$E$405,4,FALSE)</f>
        <v>0.62790000000000001</v>
      </c>
      <c r="K306" s="3">
        <f t="shared" si="394"/>
        <v>1.7165845935149999</v>
      </c>
      <c r="L306" s="3">
        <f t="shared" si="395"/>
        <v>0.75348858967199994</v>
      </c>
      <c r="M306" s="5">
        <f t="shared" si="396"/>
        <v>8.4578669038514423E-2</v>
      </c>
      <c r="N306" s="5">
        <f t="shared" si="397"/>
        <v>0.14518644021151797</v>
      </c>
      <c r="O306" s="5">
        <f t="shared" si="398"/>
        <v>6.3729062050165083E-2</v>
      </c>
      <c r="P306" s="5">
        <f t="shared" si="399"/>
        <v>0.10939632607447482</v>
      </c>
      <c r="Q306" s="5">
        <f t="shared" si="400"/>
        <v>0.12461240322718925</v>
      </c>
      <c r="R306" s="5">
        <f t="shared" si="401"/>
        <v>2.4009560542649126E-2</v>
      </c>
      <c r="S306" s="5">
        <f t="shared" si="402"/>
        <v>3.5374037847365453E-2</v>
      </c>
      <c r="T306" s="5">
        <f t="shared" si="403"/>
        <v>9.3894023963293397E-2</v>
      </c>
      <c r="U306" s="5">
        <f t="shared" si="404"/>
        <v>4.1214441724577132E-2</v>
      </c>
      <c r="V306" s="5">
        <f t="shared" si="405"/>
        <v>5.0837480299738272E-3</v>
      </c>
      <c r="W306" s="5">
        <f t="shared" si="406"/>
        <v>7.1302577180223967E-2</v>
      </c>
      <c r="X306" s="5">
        <f t="shared" si="407"/>
        <v>5.3725678319505886E-2</v>
      </c>
      <c r="Y306" s="5">
        <f t="shared" si="408"/>
        <v>2.0240842793068016E-2</v>
      </c>
      <c r="Z306" s="5">
        <f t="shared" si="409"/>
        <v>6.0303099706417295E-3</v>
      </c>
      <c r="AA306" s="5">
        <f t="shared" si="410"/>
        <v>1.0351537189723483E-2</v>
      </c>
      <c r="AB306" s="5">
        <f t="shared" si="411"/>
        <v>8.884644629538448E-3</v>
      </c>
      <c r="AC306" s="5">
        <f t="shared" si="412"/>
        <v>4.1096602982886547E-4</v>
      </c>
      <c r="AD306" s="5">
        <f t="shared" si="413"/>
        <v>3.0599226366371659E-2</v>
      </c>
      <c r="AE306" s="5">
        <f t="shared" si="414"/>
        <v>2.3056167919851656E-2</v>
      </c>
      <c r="AF306" s="5">
        <f t="shared" si="415"/>
        <v>8.6862797245849162E-3</v>
      </c>
      <c r="AG306" s="5">
        <f t="shared" si="416"/>
        <v>2.1816708863913255E-3</v>
      </c>
      <c r="AH306" s="5">
        <f t="shared" si="417"/>
        <v>1.1359424387659591E-3</v>
      </c>
      <c r="AI306" s="5">
        <f t="shared" si="418"/>
        <v>1.9499412895055013E-3</v>
      </c>
      <c r="AJ306" s="5">
        <f t="shared" si="419"/>
        <v>1.6736195879119586E-3</v>
      </c>
      <c r="AK306" s="5">
        <f t="shared" si="420"/>
        <v>9.5763653333819695E-4</v>
      </c>
      <c r="AL306" s="5">
        <f t="shared" si="421"/>
        <v>2.1262180791338027E-5</v>
      </c>
      <c r="AM306" s="5">
        <f t="shared" si="422"/>
        <v>1.0505232110798315E-2</v>
      </c>
      <c r="AN306" s="5">
        <f t="shared" si="423"/>
        <v>7.9155725273424293E-3</v>
      </c>
      <c r="AO306" s="5">
        <f t="shared" si="424"/>
        <v>2.9821467900368378E-3</v>
      </c>
      <c r="AP306" s="5">
        <f t="shared" si="425"/>
        <v>7.4900452633991279E-4</v>
      </c>
      <c r="AQ306" s="5">
        <f t="shared" si="426"/>
        <v>1.4109159105245132E-4</v>
      </c>
      <c r="AR306" s="5">
        <f t="shared" si="427"/>
        <v>1.7118393322686695E-4</v>
      </c>
      <c r="AS306" s="5">
        <f t="shared" si="428"/>
        <v>2.9385170243454025E-4</v>
      </c>
      <c r="AT306" s="5">
        <f t="shared" si="429"/>
        <v>2.5221065258864312E-4</v>
      </c>
      <c r="AU306" s="5">
        <f t="shared" si="430"/>
        <v>1.4431364018467627E-4</v>
      </c>
      <c r="AV306" s="5">
        <f t="shared" si="431"/>
        <v>6.1931642843770593E-5</v>
      </c>
      <c r="AW306" s="5">
        <f t="shared" si="432"/>
        <v>7.6391879672680827E-7</v>
      </c>
      <c r="AX306" s="5">
        <f t="shared" si="433"/>
        <v>3.0055199321159074E-3</v>
      </c>
      <c r="AY306" s="5">
        <f t="shared" si="434"/>
        <v>2.2646249748811001E-3</v>
      </c>
      <c r="AZ306" s="5">
        <f t="shared" si="435"/>
        <v>8.5318453922957418E-4</v>
      </c>
      <c r="BA306" s="5">
        <f t="shared" si="436"/>
        <v>2.1428827173134896E-4</v>
      </c>
      <c r="BB306" s="5">
        <f t="shared" si="437"/>
        <v>4.0365941912526109E-5</v>
      </c>
      <c r="BC306" s="5">
        <f t="shared" si="438"/>
        <v>6.0830553284902347E-6</v>
      </c>
      <c r="BD306" s="5">
        <f t="shared" si="439"/>
        <v>2.1497523403602954E-5</v>
      </c>
      <c r="BE306" s="5">
        <f t="shared" si="440"/>
        <v>3.6902317473352972E-5</v>
      </c>
      <c r="BF306" s="5">
        <f t="shared" si="441"/>
        <v>3.1672974819878557E-5</v>
      </c>
      <c r="BG306" s="5">
        <f t="shared" si="442"/>
        <v>1.8123113535530687E-5</v>
      </c>
      <c r="BH306" s="5">
        <f t="shared" si="443"/>
        <v>7.7774643704037821E-6</v>
      </c>
      <c r="BI306" s="5">
        <f t="shared" si="444"/>
        <v>2.670135102969395E-6</v>
      </c>
      <c r="BJ306" s="8">
        <f t="shared" si="445"/>
        <v>0.60216242485276683</v>
      </c>
      <c r="BK306" s="8">
        <f t="shared" si="446"/>
        <v>0.23712963417582986</v>
      </c>
      <c r="BL306" s="8">
        <f t="shared" si="447"/>
        <v>0.15494852108615917</v>
      </c>
      <c r="BM306" s="8">
        <f t="shared" si="448"/>
        <v>0.44649456788480263</v>
      </c>
      <c r="BN306" s="8">
        <f t="shared" si="449"/>
        <v>0.55151246114451069</v>
      </c>
    </row>
    <row r="307" spans="1:66" x14ac:dyDescent="0.25">
      <c r="A307" t="s">
        <v>89</v>
      </c>
      <c r="B307" t="s">
        <v>330</v>
      </c>
      <c r="C307" t="s">
        <v>121</v>
      </c>
      <c r="D307" t="s">
        <v>509</v>
      </c>
      <c r="E307">
        <f>VLOOKUP(A307,home!$A$2:$E$405,3,FALSE)</f>
        <v>1.3980999999999999</v>
      </c>
      <c r="F307">
        <f>VLOOKUP(B307,home!$B$2:$E$405,3,FALSE)</f>
        <v>1.0729</v>
      </c>
      <c r="G307">
        <f>VLOOKUP(C307,away!$B$2:$E$405,4,FALSE)</f>
        <v>1.4305000000000001</v>
      </c>
      <c r="H307">
        <f>VLOOKUP(A307,away!$A$2:$E$405,3,FALSE)</f>
        <v>1.1943999999999999</v>
      </c>
      <c r="I307">
        <f>VLOOKUP(C307,away!$B$2:$E$405,3,FALSE)</f>
        <v>0.83720000000000006</v>
      </c>
      <c r="J307">
        <f>VLOOKUP(B307,home!$B$2:$E$405,4,FALSE)</f>
        <v>0.83720000000000006</v>
      </c>
      <c r="K307" s="3">
        <f t="shared" si="394"/>
        <v>2.1457807414449999</v>
      </c>
      <c r="L307" s="3">
        <f t="shared" si="395"/>
        <v>0.83715954649600011</v>
      </c>
      <c r="M307" s="5">
        <f t="shared" si="396"/>
        <v>5.064370765243506E-2</v>
      </c>
      <c r="N307" s="5">
        <f t="shared" si="397"/>
        <v>0.1086702925559659</v>
      </c>
      <c r="O307" s="5">
        <f t="shared" si="398"/>
        <v>4.2396863331188542E-2</v>
      </c>
      <c r="P307" s="5">
        <f t="shared" si="399"/>
        <v>9.0974372833740061E-2</v>
      </c>
      <c r="Q307" s="5">
        <f t="shared" si="400"/>
        <v>0.11659131046689283</v>
      </c>
      <c r="R307" s="5">
        <f t="shared" si="401"/>
        <v>1.7746469439595347E-2</v>
      </c>
      <c r="S307" s="5">
        <f t="shared" si="402"/>
        <v>4.0855700027397197E-2</v>
      </c>
      <c r="T307" s="5">
        <f t="shared" si="403"/>
        <v>9.7605528595838348E-2</v>
      </c>
      <c r="U307" s="5">
        <f t="shared" si="404"/>
        <v>3.8080032352125925E-2</v>
      </c>
      <c r="V307" s="5">
        <f t="shared" si="405"/>
        <v>8.1546199232230571E-3</v>
      </c>
      <c r="W307" s="5">
        <f t="shared" si="406"/>
        <v>8.3393129539897831E-2</v>
      </c>
      <c r="X307" s="5">
        <f t="shared" si="407"/>
        <v>6.9813354506503056E-2</v>
      </c>
      <c r="Y307" s="5">
        <f t="shared" si="408"/>
        <v>2.9222458099014286E-2</v>
      </c>
      <c r="Z307" s="5">
        <f t="shared" si="409"/>
        <v>4.9522087693189233E-3</v>
      </c>
      <c r="AA307" s="5">
        <f t="shared" si="410"/>
        <v>1.0626354204819586E-2</v>
      </c>
      <c r="AB307" s="5">
        <f t="shared" si="411"/>
        <v>1.1400913102237488E-2</v>
      </c>
      <c r="AC307" s="5">
        <f t="shared" si="412"/>
        <v>9.1553998956801861E-4</v>
      </c>
      <c r="AD307" s="5">
        <f t="shared" si="413"/>
        <v>4.4735842833885209E-2</v>
      </c>
      <c r="AE307" s="5">
        <f t="shared" si="414"/>
        <v>3.7451037898931679E-2</v>
      </c>
      <c r="AF307" s="5">
        <f t="shared" si="415"/>
        <v>1.5676246951637076E-2</v>
      </c>
      <c r="AG307" s="5">
        <f t="shared" si="416"/>
        <v>4.3745065962639334E-3</v>
      </c>
      <c r="AH307" s="5">
        <f t="shared" si="417"/>
        <v>1.0364472118691358E-3</v>
      </c>
      <c r="AI307" s="5">
        <f t="shared" si="418"/>
        <v>2.2239884667531562E-3</v>
      </c>
      <c r="AJ307" s="5">
        <f t="shared" si="419"/>
        <v>2.3860958105773591E-3</v>
      </c>
      <c r="AK307" s="5">
        <f t="shared" si="420"/>
        <v>1.7066794791931645E-3</v>
      </c>
      <c r="AL307" s="5">
        <f t="shared" si="421"/>
        <v>6.5785607109794343E-5</v>
      </c>
      <c r="AM307" s="5">
        <f t="shared" si="422"/>
        <v>1.9198662001052236E-2</v>
      </c>
      <c r="AN307" s="5">
        <f t="shared" si="423"/>
        <v>1.6072343174130879E-2</v>
      </c>
      <c r="AO307" s="5">
        <f t="shared" si="424"/>
        <v>6.7275577613917443E-3</v>
      </c>
      <c r="AP307" s="5">
        <f t="shared" si="425"/>
        <v>1.8773464015174532E-3</v>
      </c>
      <c r="AQ307" s="5">
        <f t="shared" si="426"/>
        <v>3.9290961552756207E-4</v>
      </c>
      <c r="AR307" s="5">
        <f t="shared" si="427"/>
        <v>1.7353433557108194E-4</v>
      </c>
      <c r="AS307" s="5">
        <f t="shared" si="428"/>
        <v>3.7236663524788154E-4</v>
      </c>
      <c r="AT307" s="5">
        <f t="shared" si="429"/>
        <v>3.9950857733578971E-4</v>
      </c>
      <c r="AU307" s="5">
        <f t="shared" si="430"/>
        <v>2.85752603763076E-4</v>
      </c>
      <c r="AV307" s="5">
        <f t="shared" si="431"/>
        <v>1.5329060849314307E-4</v>
      </c>
      <c r="AW307" s="5">
        <f t="shared" si="432"/>
        <v>3.2826302207471301E-6</v>
      </c>
      <c r="AX307" s="5">
        <f t="shared" si="433"/>
        <v>6.8660198638949756E-3</v>
      </c>
      <c r="AY307" s="5">
        <f t="shared" si="434"/>
        <v>5.7479540754908458E-3</v>
      </c>
      <c r="AZ307" s="5">
        <f t="shared" si="435"/>
        <v>2.4059773135588756E-3</v>
      </c>
      <c r="BA307" s="5">
        <f t="shared" si="436"/>
        <v>6.713956255662045E-4</v>
      </c>
      <c r="BB307" s="5">
        <f t="shared" si="437"/>
        <v>1.4051631435460044E-4</v>
      </c>
      <c r="BC307" s="5">
        <f t="shared" si="438"/>
        <v>2.3526914800077349E-5</v>
      </c>
      <c r="BD307" s="5">
        <f t="shared" si="439"/>
        <v>2.4212654278028601E-5</v>
      </c>
      <c r="BE307" s="5">
        <f t="shared" si="440"/>
        <v>5.1955047249059645E-5</v>
      </c>
      <c r="BF307" s="5">
        <f t="shared" si="441"/>
        <v>5.5742069903948633E-5</v>
      </c>
      <c r="BG307" s="5">
        <f t="shared" si="442"/>
        <v>3.9870086696057969E-5</v>
      </c>
      <c r="BH307" s="5">
        <f t="shared" si="443"/>
        <v>2.1388116048035919E-5</v>
      </c>
      <c r="BI307" s="5">
        <f t="shared" si="444"/>
        <v>9.1788415023332432E-6</v>
      </c>
      <c r="BJ307" s="8">
        <f t="shared" si="445"/>
        <v>0.66765791710611566</v>
      </c>
      <c r="BK307" s="8">
        <f t="shared" si="446"/>
        <v>0.19735768010896404</v>
      </c>
      <c r="BL307" s="8">
        <f t="shared" si="447"/>
        <v>0.12919064297444813</v>
      </c>
      <c r="BM307" s="8">
        <f t="shared" si="448"/>
        <v>0.56639076123375887</v>
      </c>
      <c r="BN307" s="8">
        <f t="shared" si="449"/>
        <v>0.42702301627981776</v>
      </c>
    </row>
    <row r="308" spans="1:66" x14ac:dyDescent="0.25">
      <c r="A308" t="s">
        <v>89</v>
      </c>
      <c r="B308" t="s">
        <v>127</v>
      </c>
      <c r="C308" t="s">
        <v>98</v>
      </c>
      <c r="D308" t="s">
        <v>509</v>
      </c>
      <c r="E308">
        <f>VLOOKUP(A308,home!$A$2:$E$405,3,FALSE)</f>
        <v>1.3980999999999999</v>
      </c>
      <c r="F308">
        <f>VLOOKUP(B308,home!$B$2:$E$405,3,FALSE)</f>
        <v>0.17879999999999999</v>
      </c>
      <c r="G308">
        <f>VLOOKUP(C308,away!$B$2:$E$405,4,FALSE)</f>
        <v>0.89410000000000001</v>
      </c>
      <c r="H308">
        <f>VLOOKUP(A308,away!$A$2:$E$405,3,FALSE)</f>
        <v>1.1943999999999999</v>
      </c>
      <c r="I308">
        <f>VLOOKUP(C308,away!$B$2:$E$405,3,FALSE)</f>
        <v>1.0466</v>
      </c>
      <c r="J308">
        <f>VLOOKUP(B308,home!$B$2:$E$405,4,FALSE)</f>
        <v>1.6745000000000001</v>
      </c>
      <c r="K308" s="3">
        <f t="shared" si="394"/>
        <v>0.22350736834799997</v>
      </c>
      <c r="L308" s="3">
        <f t="shared" si="395"/>
        <v>2.0932238624799999</v>
      </c>
      <c r="M308" s="5">
        <f t="shared" si="396"/>
        <v>9.859534486328439E-2</v>
      </c>
      <c r="N308" s="5">
        <f t="shared" si="397"/>
        <v>2.2036786061756193E-2</v>
      </c>
      <c r="O308" s="5">
        <f t="shared" si="398"/>
        <v>0.20638212859727176</v>
      </c>
      <c r="P308" s="5">
        <f t="shared" si="399"/>
        <v>4.6127926436834728E-2</v>
      </c>
      <c r="Q308" s="5">
        <f t="shared" si="400"/>
        <v>2.4626920297555065E-3</v>
      </c>
      <c r="R308" s="5">
        <f t="shared" si="401"/>
        <v>0.21600199818461266</v>
      </c>
      <c r="S308" s="5">
        <f t="shared" si="402"/>
        <v>5.3952486304310182E-3</v>
      </c>
      <c r="T308" s="5">
        <f t="shared" si="403"/>
        <v>5.1549657226235323E-3</v>
      </c>
      <c r="U308" s="5">
        <f t="shared" si="404"/>
        <v>4.8278038172152253E-2</v>
      </c>
      <c r="V308" s="5">
        <f t="shared" si="405"/>
        <v>2.8046358158643179E-4</v>
      </c>
      <c r="W308" s="5">
        <f t="shared" si="406"/>
        <v>1.8347660487408251E-4</v>
      </c>
      <c r="X308" s="5">
        <f t="shared" si="407"/>
        <v>3.8405760752924375E-4</v>
      </c>
      <c r="Y308" s="5">
        <f t="shared" si="408"/>
        <v>4.0195927432359587E-4</v>
      </c>
      <c r="Z308" s="5">
        <f t="shared" si="409"/>
        <v>0.15071351231446431</v>
      </c>
      <c r="AA308" s="5">
        <f t="shared" si="410"/>
        <v>3.3685580511889808E-2</v>
      </c>
      <c r="AB308" s="5">
        <f t="shared" si="411"/>
        <v>3.7644877257435824E-3</v>
      </c>
      <c r="AC308" s="5">
        <f t="shared" si="412"/>
        <v>8.2009471882073174E-6</v>
      </c>
      <c r="AD308" s="5">
        <f t="shared" si="413"/>
        <v>1.0252093277208007E-5</v>
      </c>
      <c r="AE308" s="5">
        <f t="shared" si="414"/>
        <v>2.1459926288222586E-5</v>
      </c>
      <c r="AF308" s="5">
        <f t="shared" si="415"/>
        <v>2.2460214896784688E-5</v>
      </c>
      <c r="AG308" s="5">
        <f t="shared" si="416"/>
        <v>1.5671419259459496E-5</v>
      </c>
      <c r="AH308" s="5">
        <f t="shared" si="417"/>
        <v>7.8869280093702518E-2</v>
      </c>
      <c r="AI308" s="5">
        <f t="shared" si="418"/>
        <v>1.7627865237244751E-2</v>
      </c>
      <c r="AJ308" s="5">
        <f t="shared" si="419"/>
        <v>1.9699788843848833E-3</v>
      </c>
      <c r="AK308" s="5">
        <f t="shared" si="420"/>
        <v>1.4676826538333133E-4</v>
      </c>
      <c r="AL308" s="5">
        <f t="shared" si="421"/>
        <v>1.5347283956845912E-7</v>
      </c>
      <c r="AM308" s="5">
        <f t="shared" si="422"/>
        <v>4.582836776893972E-7</v>
      </c>
      <c r="AN308" s="5">
        <f t="shared" si="423"/>
        <v>9.5929032992453946E-7</v>
      </c>
      <c r="AO308" s="5">
        <f t="shared" si="424"/>
        <v>1.004004704822179E-6</v>
      </c>
      <c r="AP308" s="5">
        <f t="shared" si="425"/>
        <v>7.0053553539199144E-7</v>
      </c>
      <c r="AQ308" s="5">
        <f t="shared" si="426"/>
        <v>3.6659442479942981E-7</v>
      </c>
      <c r="AR308" s="5">
        <f t="shared" si="427"/>
        <v>3.301821182175136E-2</v>
      </c>
      <c r="AS308" s="5">
        <f t="shared" si="428"/>
        <v>7.3798136318364693E-3</v>
      </c>
      <c r="AT308" s="5">
        <f t="shared" si="429"/>
        <v>8.2472136187523263E-4</v>
      </c>
      <c r="AU308" s="5">
        <f t="shared" si="430"/>
        <v>6.1443767071037251E-5</v>
      </c>
      <c r="AV308" s="5">
        <f t="shared" si="431"/>
        <v>3.4332836698587603E-6</v>
      </c>
      <c r="AW308" s="5">
        <f t="shared" si="432"/>
        <v>1.99451152347409E-9</v>
      </c>
      <c r="AX308" s="5">
        <f t="shared" si="433"/>
        <v>1.7071629792866669E-8</v>
      </c>
      <c r="AY308" s="5">
        <f t="shared" si="434"/>
        <v>3.5734742853853011E-8</v>
      </c>
      <c r="AZ308" s="5">
        <f t="shared" si="435"/>
        <v>3.7400408230635896E-8</v>
      </c>
      <c r="BA308" s="5">
        <f t="shared" si="436"/>
        <v>2.6095808991620154E-8</v>
      </c>
      <c r="BB308" s="5">
        <f t="shared" si="437"/>
        <v>1.3656092522994863E-8</v>
      </c>
      <c r="BC308" s="5">
        <f t="shared" si="438"/>
        <v>5.7170517474735058E-9</v>
      </c>
      <c r="BD308" s="5">
        <f t="shared" si="439"/>
        <v>1.151908481361821E-2</v>
      </c>
      <c r="BE308" s="5">
        <f t="shared" si="440"/>
        <v>2.5746003324692182E-3</v>
      </c>
      <c r="BF308" s="5">
        <f t="shared" si="441"/>
        <v>2.8772107242904036E-4</v>
      </c>
      <c r="BG308" s="5">
        <f t="shared" si="442"/>
        <v>2.143592657229303E-5</v>
      </c>
      <c r="BH308" s="5">
        <f t="shared" si="443"/>
        <v>1.1977718840685454E-6</v>
      </c>
      <c r="BI308" s="5">
        <f t="shared" si="444"/>
        <v>5.3542168337877298E-8</v>
      </c>
      <c r="BJ308" s="8">
        <f t="shared" si="445"/>
        <v>3.06974053389906E-2</v>
      </c>
      <c r="BK308" s="8">
        <f t="shared" si="446"/>
        <v>0.15040737366690721</v>
      </c>
      <c r="BL308" s="8">
        <f t="shared" si="447"/>
        <v>0.66241784299773088</v>
      </c>
      <c r="BM308" s="8">
        <f t="shared" si="448"/>
        <v>0.40262922440434612</v>
      </c>
      <c r="BN308" s="8">
        <f t="shared" si="449"/>
        <v>0.59160687617351526</v>
      </c>
    </row>
    <row r="309" spans="1:66" x14ac:dyDescent="0.25">
      <c r="A309" t="s">
        <v>89</v>
      </c>
      <c r="B309" t="s">
        <v>106</v>
      </c>
      <c r="C309" t="s">
        <v>104</v>
      </c>
      <c r="D309" t="s">
        <v>509</v>
      </c>
      <c r="E309">
        <f>VLOOKUP(A309,home!$A$2:$E$405,3,FALSE)</f>
        <v>1.3980999999999999</v>
      </c>
      <c r="F309">
        <f>VLOOKUP(B309,home!$B$2:$E$405,3,FALSE)</f>
        <v>1.0729</v>
      </c>
      <c r="G309">
        <f>VLOOKUP(C309,away!$B$2:$E$405,4,FALSE)</f>
        <v>1.2875000000000001</v>
      </c>
      <c r="H309">
        <f>VLOOKUP(A309,away!$A$2:$E$405,3,FALSE)</f>
        <v>1.1943999999999999</v>
      </c>
      <c r="I309">
        <f>VLOOKUP(C309,away!$B$2:$E$405,3,FALSE)</f>
        <v>0.83720000000000006</v>
      </c>
      <c r="J309">
        <f>VLOOKUP(B309,home!$B$2:$E$405,4,FALSE)</f>
        <v>0</v>
      </c>
      <c r="K309" s="3">
        <f t="shared" si="394"/>
        <v>1.9312776683749997</v>
      </c>
      <c r="L309" s="3">
        <f t="shared" si="395"/>
        <v>0</v>
      </c>
      <c r="M309" s="5">
        <f t="shared" si="396"/>
        <v>0.14496286564289976</v>
      </c>
      <c r="N309" s="5">
        <f t="shared" si="397"/>
        <v>0.27996354515977778</v>
      </c>
      <c r="O309" s="5">
        <f t="shared" si="398"/>
        <v>0</v>
      </c>
      <c r="P309" s="5">
        <f t="shared" si="399"/>
        <v>0</v>
      </c>
      <c r="Q309" s="5">
        <f t="shared" si="400"/>
        <v>0.27034367136308735</v>
      </c>
      <c r="R309" s="5">
        <f t="shared" si="401"/>
        <v>0</v>
      </c>
      <c r="S309" s="5">
        <f t="shared" si="402"/>
        <v>0</v>
      </c>
      <c r="T309" s="5">
        <f t="shared" si="403"/>
        <v>0</v>
      </c>
      <c r="U309" s="5">
        <f t="shared" si="404"/>
        <v>0</v>
      </c>
      <c r="V309" s="5">
        <f t="shared" si="405"/>
        <v>0</v>
      </c>
      <c r="W309" s="5">
        <f t="shared" si="406"/>
        <v>0.17403623176334684</v>
      </c>
      <c r="X309" s="5">
        <f t="shared" si="407"/>
        <v>0</v>
      </c>
      <c r="Y309" s="5">
        <f t="shared" si="408"/>
        <v>0</v>
      </c>
      <c r="Z309" s="5">
        <f t="shared" si="409"/>
        <v>0</v>
      </c>
      <c r="AA309" s="5">
        <f t="shared" si="410"/>
        <v>0</v>
      </c>
      <c r="AB309" s="5">
        <f t="shared" si="411"/>
        <v>0</v>
      </c>
      <c r="AC309" s="5">
        <f t="shared" si="412"/>
        <v>0</v>
      </c>
      <c r="AD309" s="5">
        <f t="shared" si="413"/>
        <v>8.4028071973171928E-2</v>
      </c>
      <c r="AE309" s="5">
        <f t="shared" si="414"/>
        <v>0</v>
      </c>
      <c r="AF309" s="5">
        <f t="shared" si="415"/>
        <v>0</v>
      </c>
      <c r="AG309" s="5">
        <f t="shared" si="416"/>
        <v>0</v>
      </c>
      <c r="AH309" s="5">
        <f t="shared" si="417"/>
        <v>0</v>
      </c>
      <c r="AI309" s="5">
        <f t="shared" si="418"/>
        <v>0</v>
      </c>
      <c r="AJ309" s="5">
        <f t="shared" si="419"/>
        <v>0</v>
      </c>
      <c r="AK309" s="5">
        <f t="shared" si="420"/>
        <v>0</v>
      </c>
      <c r="AL309" s="5">
        <f t="shared" si="421"/>
        <v>0</v>
      </c>
      <c r="AM309" s="5">
        <f t="shared" si="422"/>
        <v>3.2456307783678806E-2</v>
      </c>
      <c r="AN309" s="5">
        <f t="shared" si="423"/>
        <v>0</v>
      </c>
      <c r="AO309" s="5">
        <f t="shared" si="424"/>
        <v>0</v>
      </c>
      <c r="AP309" s="5">
        <f t="shared" si="425"/>
        <v>0</v>
      </c>
      <c r="AQ309" s="5">
        <f t="shared" si="426"/>
        <v>0</v>
      </c>
      <c r="AR309" s="5">
        <f t="shared" si="427"/>
        <v>0</v>
      </c>
      <c r="AS309" s="5">
        <f t="shared" si="428"/>
        <v>0</v>
      </c>
      <c r="AT309" s="5">
        <f t="shared" si="429"/>
        <v>0</v>
      </c>
      <c r="AU309" s="5">
        <f t="shared" si="430"/>
        <v>0</v>
      </c>
      <c r="AV309" s="5">
        <f t="shared" si="431"/>
        <v>0</v>
      </c>
      <c r="AW309" s="5">
        <f t="shared" si="432"/>
        <v>0</v>
      </c>
      <c r="AX309" s="5">
        <f t="shared" si="433"/>
        <v>1.0447023736754093E-2</v>
      </c>
      <c r="AY309" s="5">
        <f t="shared" si="434"/>
        <v>0</v>
      </c>
      <c r="AZ309" s="5">
        <f t="shared" si="435"/>
        <v>0</v>
      </c>
      <c r="BA309" s="5">
        <f t="shared" si="436"/>
        <v>0</v>
      </c>
      <c r="BB309" s="5">
        <f t="shared" si="437"/>
        <v>0</v>
      </c>
      <c r="BC309" s="5">
        <f t="shared" si="438"/>
        <v>0</v>
      </c>
      <c r="BD309" s="5">
        <f t="shared" si="439"/>
        <v>0</v>
      </c>
      <c r="BE309" s="5">
        <f t="shared" si="440"/>
        <v>0</v>
      </c>
      <c r="BF309" s="5">
        <f t="shared" si="441"/>
        <v>0</v>
      </c>
      <c r="BG309" s="5">
        <f t="shared" si="442"/>
        <v>0</v>
      </c>
      <c r="BH309" s="5">
        <f t="shared" si="443"/>
        <v>0</v>
      </c>
      <c r="BI309" s="5">
        <f t="shared" si="444"/>
        <v>0</v>
      </c>
      <c r="BJ309" s="8">
        <f t="shared" si="445"/>
        <v>0.85127485177981677</v>
      </c>
      <c r="BK309" s="8">
        <f t="shared" si="446"/>
        <v>0.14496286564289976</v>
      </c>
      <c r="BL309" s="8">
        <f t="shared" si="447"/>
        <v>0</v>
      </c>
      <c r="BM309" s="8">
        <f t="shared" si="448"/>
        <v>0.30096763525695169</v>
      </c>
      <c r="BN309" s="8">
        <f t="shared" si="449"/>
        <v>0.69527008216576491</v>
      </c>
    </row>
    <row r="310" spans="1:66" x14ac:dyDescent="0.25">
      <c r="A310" t="s">
        <v>89</v>
      </c>
      <c r="B310" t="s">
        <v>122</v>
      </c>
      <c r="C310" t="s">
        <v>115</v>
      </c>
      <c r="D310" t="s">
        <v>509</v>
      </c>
      <c r="E310">
        <f>VLOOKUP(A310,home!$A$2:$E$405,3,FALSE)</f>
        <v>1.3980999999999999</v>
      </c>
      <c r="F310">
        <f>VLOOKUP(B310,home!$B$2:$E$405,3,FALSE)</f>
        <v>0.85829999999999995</v>
      </c>
      <c r="G310">
        <f>VLOOKUP(C310,away!$B$2:$E$405,4,FALSE)</f>
        <v>0.53639999999999999</v>
      </c>
      <c r="H310">
        <f>VLOOKUP(A310,away!$A$2:$E$405,3,FALSE)</f>
        <v>1.1943999999999999</v>
      </c>
      <c r="I310">
        <f>VLOOKUP(C310,away!$B$2:$E$405,3,FALSE)</f>
        <v>0.62790000000000001</v>
      </c>
      <c r="J310">
        <f>VLOOKUP(B310,home!$B$2:$E$405,4,FALSE)</f>
        <v>0.83720000000000006</v>
      </c>
      <c r="K310" s="3">
        <f t="shared" si="394"/>
        <v>0.64367422297199994</v>
      </c>
      <c r="L310" s="3">
        <f t="shared" si="395"/>
        <v>0.62786965987200005</v>
      </c>
      <c r="M310" s="5">
        <f t="shared" si="396"/>
        <v>0.28039838517479759</v>
      </c>
      <c r="N310" s="5">
        <f t="shared" si="397"/>
        <v>0.18048521269999138</v>
      </c>
      <c r="O310" s="5">
        <f t="shared" si="398"/>
        <v>0.17605363872835819</v>
      </c>
      <c r="P310" s="5">
        <f t="shared" si="399"/>
        <v>0.11332118910986914</v>
      </c>
      <c r="Q310" s="5">
        <f t="shared" si="400"/>
        <v>5.8086839521301531E-2</v>
      </c>
      <c r="R310" s="5">
        <f t="shared" si="401"/>
        <v>5.5269369133801122E-2</v>
      </c>
      <c r="S310" s="5">
        <f t="shared" si="402"/>
        <v>1.1449505935340306E-2</v>
      </c>
      <c r="T310" s="5">
        <f t="shared" si="403"/>
        <v>3.6470964173279039E-2</v>
      </c>
      <c r="U310" s="5">
        <f t="shared" si="404"/>
        <v>3.5575468231352075E-2</v>
      </c>
      <c r="V310" s="5">
        <f t="shared" si="405"/>
        <v>5.141381754251137E-4</v>
      </c>
      <c r="W310" s="5">
        <f t="shared" si="406"/>
        <v>1.2463000431257674E-2</v>
      </c>
      <c r="X310" s="5">
        <f t="shared" si="407"/>
        <v>7.8251398417583436E-3</v>
      </c>
      <c r="Y310" s="5">
        <f t="shared" si="408"/>
        <v>2.4565839454478242E-3</v>
      </c>
      <c r="Z310" s="5">
        <f t="shared" si="409"/>
        <v>1.1567319999793243E-2</v>
      </c>
      <c r="AA310" s="5">
        <f t="shared" si="410"/>
        <v>7.4455857127353892E-3</v>
      </c>
      <c r="AB310" s="5">
        <f t="shared" si="411"/>
        <v>2.3962657991081879E-3</v>
      </c>
      <c r="AC310" s="5">
        <f t="shared" si="412"/>
        <v>1.298660060257479E-5</v>
      </c>
      <c r="AD310" s="5">
        <f t="shared" si="413"/>
        <v>2.0055280296223704E-3</v>
      </c>
      <c r="AE310" s="5">
        <f t="shared" si="414"/>
        <v>1.2592102018227601E-3</v>
      </c>
      <c r="AF310" s="5">
        <f t="shared" si="415"/>
        <v>3.9530994056290446E-4</v>
      </c>
      <c r="AG310" s="5">
        <f t="shared" si="416"/>
        <v>8.2734372641750462E-5</v>
      </c>
      <c r="AH310" s="5">
        <f t="shared" si="417"/>
        <v>1.8156923184751916E-3</v>
      </c>
      <c r="AI310" s="5">
        <f t="shared" si="418"/>
        <v>1.1687143422507479E-3</v>
      </c>
      <c r="AJ310" s="5">
        <f t="shared" si="419"/>
        <v>3.7613564806224107E-4</v>
      </c>
      <c r="AK310" s="5">
        <f t="shared" si="420"/>
        <v>8.0702940332844211E-5</v>
      </c>
      <c r="AL310" s="5">
        <f t="shared" si="421"/>
        <v>2.0993801684860675E-7</v>
      </c>
      <c r="AM310" s="5">
        <f t="shared" si="422"/>
        <v>2.5818133922314915E-4</v>
      </c>
      <c r="AN310" s="5">
        <f t="shared" si="423"/>
        <v>1.621042296433361E-4</v>
      </c>
      <c r="AO310" s="5">
        <f t="shared" si="424"/>
        <v>5.089016376498702E-5</v>
      </c>
      <c r="AP310" s="5">
        <f t="shared" si="425"/>
        <v>1.0650796604650926E-5</v>
      </c>
      <c r="AQ310" s="5">
        <f t="shared" si="426"/>
        <v>1.6718280103820076E-6</v>
      </c>
      <c r="AR310" s="5">
        <f t="shared" si="427"/>
        <v>2.2800362368664435E-4</v>
      </c>
      <c r="AS310" s="5">
        <f t="shared" si="428"/>
        <v>1.467600553113011E-4</v>
      </c>
      <c r="AT310" s="5">
        <f t="shared" si="429"/>
        <v>4.7232832282914724E-5</v>
      </c>
      <c r="AU310" s="5">
        <f t="shared" si="430"/>
        <v>1.0134185539490643E-5</v>
      </c>
      <c r="AV310" s="5">
        <f t="shared" si="431"/>
        <v>1.6307785006464291E-6</v>
      </c>
      <c r="AW310" s="5">
        <f t="shared" si="432"/>
        <v>2.3568080043032277E-9</v>
      </c>
      <c r="AX310" s="5">
        <f t="shared" si="433"/>
        <v>2.7697445485055138E-5</v>
      </c>
      <c r="AY310" s="5">
        <f t="shared" si="434"/>
        <v>1.739038567602483E-5</v>
      </c>
      <c r="AZ310" s="5">
        <f t="shared" si="435"/>
        <v>5.4594477697243061E-6</v>
      </c>
      <c r="BA310" s="5">
        <f t="shared" si="436"/>
        <v>1.1426072047552497E-6</v>
      </c>
      <c r="BB310" s="5">
        <f t="shared" si="437"/>
        <v>1.7935209925424384E-7</v>
      </c>
      <c r="BC310" s="5">
        <f t="shared" si="438"/>
        <v>2.2521948311218256E-8</v>
      </c>
      <c r="BD310" s="5">
        <f t="shared" si="439"/>
        <v>2.3859426275619471E-5</v>
      </c>
      <c r="BE310" s="5">
        <f t="shared" si="440"/>
        <v>1.5357697668517083E-5</v>
      </c>
      <c r="BF310" s="5">
        <f t="shared" si="441"/>
        <v>4.942677056710813E-6</v>
      </c>
      <c r="BG310" s="5">
        <f t="shared" si="442"/>
        <v>1.0604912712932882E-6</v>
      </c>
      <c r="BH310" s="5">
        <f t="shared" si="443"/>
        <v>1.7065272375457389E-7</v>
      </c>
      <c r="BI310" s="5">
        <f t="shared" si="444"/>
        <v>2.1968951872156147E-8</v>
      </c>
      <c r="BJ310" s="8">
        <f t="shared" si="445"/>
        <v>0.30206591327511523</v>
      </c>
      <c r="BK310" s="8">
        <f t="shared" si="446"/>
        <v>0.40571380531972762</v>
      </c>
      <c r="BL310" s="8">
        <f t="shared" si="447"/>
        <v>0.28066074724374462</v>
      </c>
      <c r="BM310" s="8">
        <f t="shared" si="448"/>
        <v>0.13637576344139393</v>
      </c>
      <c r="BN310" s="8">
        <f t="shared" si="449"/>
        <v>0.86361463436811892</v>
      </c>
    </row>
    <row r="311" spans="1:66" x14ac:dyDescent="0.25">
      <c r="A311" t="s">
        <v>89</v>
      </c>
      <c r="B311" t="s">
        <v>349</v>
      </c>
      <c r="C311" t="s">
        <v>95</v>
      </c>
      <c r="D311" t="s">
        <v>509</v>
      </c>
      <c r="E311">
        <f>VLOOKUP(A311,home!$A$2:$E$405,3,FALSE)</f>
        <v>1.3980999999999999</v>
      </c>
      <c r="F311">
        <f>VLOOKUP(B311,home!$B$2:$E$405,3,FALSE)</f>
        <v>1.5736000000000001</v>
      </c>
      <c r="G311">
        <f>VLOOKUP(C311,away!$B$2:$E$405,4,FALSE)</f>
        <v>1.1444000000000001</v>
      </c>
      <c r="H311">
        <f>VLOOKUP(A311,away!$A$2:$E$405,3,FALSE)</f>
        <v>1.1943999999999999</v>
      </c>
      <c r="I311">
        <f>VLOOKUP(C311,away!$B$2:$E$405,3,FALSE)</f>
        <v>0.83720000000000006</v>
      </c>
      <c r="J311">
        <f>VLOOKUP(B311,home!$B$2:$E$405,4,FALSE)</f>
        <v>1.1720999999999999</v>
      </c>
      <c r="K311" s="3">
        <f t="shared" si="394"/>
        <v>2.5177374031040003</v>
      </c>
      <c r="L311" s="3">
        <f t="shared" si="395"/>
        <v>1.1720433641279999</v>
      </c>
      <c r="M311" s="5">
        <f t="shared" si="396"/>
        <v>2.4977477323564985E-2</v>
      </c>
      <c r="N311" s="5">
        <f t="shared" si="397"/>
        <v>6.2886728892721566E-2</v>
      </c>
      <c r="O311" s="5">
        <f t="shared" si="398"/>
        <v>2.927468654974193E-2</v>
      </c>
      <c r="P311" s="5">
        <f t="shared" si="399"/>
        <v>7.3705973290430868E-2</v>
      </c>
      <c r="Q311" s="5">
        <f t="shared" si="400"/>
        <v>7.9166134746033068E-2</v>
      </c>
      <c r="R311" s="5">
        <f t="shared" si="401"/>
        <v>1.7155601053776129E-2</v>
      </c>
      <c r="S311" s="5">
        <f t="shared" si="402"/>
        <v>5.4374691530240694E-2</v>
      </c>
      <c r="T311" s="5">
        <f t="shared" si="403"/>
        <v>9.2786142892751125E-2</v>
      </c>
      <c r="U311" s="5">
        <f t="shared" si="404"/>
        <v>4.3193298445822564E-2</v>
      </c>
      <c r="V311" s="5">
        <f t="shared" si="405"/>
        <v>1.7828237414255675E-2</v>
      </c>
      <c r="W311" s="5">
        <f t="shared" si="406"/>
        <v>6.6439846169752875E-2</v>
      </c>
      <c r="X311" s="5">
        <f t="shared" si="407"/>
        <v>7.7870380816943946E-2</v>
      </c>
      <c r="Y311" s="5">
        <f t="shared" si="408"/>
        <v>4.5633731549309747E-2</v>
      </c>
      <c r="Z311" s="5">
        <f t="shared" si="409"/>
        <v>6.7023694575685426E-3</v>
      </c>
      <c r="AA311" s="5">
        <f t="shared" si="410"/>
        <v>1.6874806272742193E-2</v>
      </c>
      <c r="AB311" s="5">
        <f t="shared" si="411"/>
        <v>2.1243165461508517E-2</v>
      </c>
      <c r="AC311" s="5">
        <f t="shared" si="412"/>
        <v>3.2880812322639255E-3</v>
      </c>
      <c r="AD311" s="5">
        <f t="shared" si="413"/>
        <v>4.1819521439515721E-2</v>
      </c>
      <c r="AE311" s="5">
        <f t="shared" si="414"/>
        <v>4.9014292594193015E-2</v>
      </c>
      <c r="AF311" s="5">
        <f t="shared" si="415"/>
        <v>2.872343819122606E-2</v>
      </c>
      <c r="AG311" s="5">
        <f t="shared" si="416"/>
        <v>1.1221705042322417E-2</v>
      </c>
      <c r="AH311" s="5">
        <f t="shared" si="417"/>
        <v>1.9638669116693475E-3</v>
      </c>
      <c r="AI311" s="5">
        <f t="shared" si="418"/>
        <v>4.9445011782282573E-3</v>
      </c>
      <c r="AJ311" s="5">
        <f t="shared" si="419"/>
        <v>6.2244777780585429E-3</v>
      </c>
      <c r="AK311" s="5">
        <f t="shared" si="420"/>
        <v>5.223866838869223E-3</v>
      </c>
      <c r="AL311" s="5">
        <f t="shared" si="421"/>
        <v>3.8811161646555207E-4</v>
      </c>
      <c r="AM311" s="5">
        <f t="shared" si="422"/>
        <v>2.1058114661635673E-2</v>
      </c>
      <c r="AN311" s="5">
        <f t="shared" si="423"/>
        <v>2.4681023550216626E-2</v>
      </c>
      <c r="AO311" s="5">
        <f t="shared" si="424"/>
        <v>1.4463614935959148E-2</v>
      </c>
      <c r="AP311" s="5">
        <f t="shared" si="425"/>
        <v>5.6506613023311805E-3</v>
      </c>
      <c r="AQ311" s="5">
        <f t="shared" si="426"/>
        <v>1.655705020583035E-3</v>
      </c>
      <c r="AR311" s="5">
        <f t="shared" si="427"/>
        <v>4.6034743637052175E-4</v>
      </c>
      <c r="AS311" s="5">
        <f t="shared" si="428"/>
        <v>1.1590339589731015E-3</v>
      </c>
      <c r="AT311" s="5">
        <f t="shared" si="429"/>
        <v>1.4590715749871429E-3</v>
      </c>
      <c r="AU311" s="5">
        <f t="shared" si="430"/>
        <v>1.2245196927169973E-3</v>
      </c>
      <c r="AV311" s="5">
        <f t="shared" si="431"/>
        <v>7.7075475779775035E-4</v>
      </c>
      <c r="AW311" s="5">
        <f t="shared" si="432"/>
        <v>3.1813265725517702E-5</v>
      </c>
      <c r="AX311" s="5">
        <f t="shared" si="433"/>
        <v>8.8364671537421516E-3</v>
      </c>
      <c r="AY311" s="5">
        <f t="shared" si="434"/>
        <v>1.0356722689878521E-2</v>
      </c>
      <c r="AZ311" s="5">
        <f t="shared" si="435"/>
        <v>6.0692640513930083E-3</v>
      </c>
      <c r="BA311" s="5">
        <f t="shared" si="436"/>
        <v>2.3711468855252644E-3</v>
      </c>
      <c r="BB311" s="5">
        <f t="shared" si="437"/>
        <v>6.9477174313816489E-4</v>
      </c>
      <c r="BC311" s="5">
        <f t="shared" si="438"/>
        <v>1.6286052222574593E-4</v>
      </c>
      <c r="BD311" s="5">
        <f t="shared" si="439"/>
        <v>8.9924526331901133E-5</v>
      </c>
      <c r="BE311" s="5">
        <f t="shared" si="440"/>
        <v>2.2640634340223808E-4</v>
      </c>
      <c r="BF311" s="5">
        <f t="shared" si="441"/>
        <v>2.8501585954191178E-4</v>
      </c>
      <c r="BG311" s="5">
        <f t="shared" si="442"/>
        <v>2.3919836334883576E-4</v>
      </c>
      <c r="BH311" s="5">
        <f t="shared" si="443"/>
        <v>1.5055966654115623E-4</v>
      </c>
      <c r="BI311" s="5">
        <f t="shared" si="444"/>
        <v>7.5813940769906978E-5</v>
      </c>
      <c r="BJ311" s="8">
        <f t="shared" si="445"/>
        <v>0.65156227485139795</v>
      </c>
      <c r="BK311" s="8">
        <f t="shared" si="446"/>
        <v>0.18491929509710023</v>
      </c>
      <c r="BL311" s="8">
        <f t="shared" si="447"/>
        <v>0.15223891661119821</v>
      </c>
      <c r="BM311" s="8">
        <f t="shared" si="448"/>
        <v>0.69793134473684348</v>
      </c>
      <c r="BN311" s="8">
        <f t="shared" si="449"/>
        <v>0.28716660185626852</v>
      </c>
    </row>
    <row r="312" spans="1:66" x14ac:dyDescent="0.25">
      <c r="A312" t="s">
        <v>89</v>
      </c>
      <c r="B312" t="s">
        <v>367</v>
      </c>
      <c r="C312" t="s">
        <v>350</v>
      </c>
      <c r="D312" t="s">
        <v>509</v>
      </c>
      <c r="E312">
        <f>VLOOKUP(A312,home!$A$2:$E$405,3,FALSE)</f>
        <v>1.3980999999999999</v>
      </c>
      <c r="F312">
        <f>VLOOKUP(B312,home!$B$2:$E$405,3,FALSE)</f>
        <v>1.0729</v>
      </c>
      <c r="G312">
        <f>VLOOKUP(C312,away!$B$2:$E$405,4,FALSE)</f>
        <v>0.57220000000000004</v>
      </c>
      <c r="H312">
        <f>VLOOKUP(A312,away!$A$2:$E$405,3,FALSE)</f>
        <v>1.1943999999999999</v>
      </c>
      <c r="I312">
        <f>VLOOKUP(C312,away!$B$2:$E$405,3,FALSE)</f>
        <v>1.0046999999999999</v>
      </c>
      <c r="J312">
        <f>VLOOKUP(B312,home!$B$2:$E$405,4,FALSE)</f>
        <v>0.62790000000000001</v>
      </c>
      <c r="K312" s="3">
        <f t="shared" si="394"/>
        <v>0.8583122965779999</v>
      </c>
      <c r="L312" s="3">
        <f t="shared" si="395"/>
        <v>0.75348858967199994</v>
      </c>
      <c r="M312" s="5">
        <f t="shared" si="396"/>
        <v>0.19952796316180499</v>
      </c>
      <c r="N312" s="5">
        <f t="shared" si="397"/>
        <v>0.17125730429293942</v>
      </c>
      <c r="O312" s="5">
        <f t="shared" si="398"/>
        <v>0.15034204356291522</v>
      </c>
      <c r="P312" s="5">
        <f t="shared" si="399"/>
        <v>0.12904042468271545</v>
      </c>
      <c r="Q312" s="5">
        <f t="shared" si="400"/>
        <v>7.3496125076715102E-2</v>
      </c>
      <c r="R312" s="5">
        <f t="shared" si="401"/>
        <v>5.6640507186313679E-2</v>
      </c>
      <c r="S312" s="5">
        <f t="shared" si="402"/>
        <v>2.0863530778380508E-2</v>
      </c>
      <c r="T312" s="5">
        <f t="shared" si="403"/>
        <v>5.5378491630410968E-2</v>
      </c>
      <c r="U312" s="5">
        <f t="shared" si="404"/>
        <v>4.8615243802427599E-2</v>
      </c>
      <c r="V312" s="5">
        <f t="shared" si="405"/>
        <v>1.4992267134227772E-3</v>
      </c>
      <c r="W312" s="5">
        <f t="shared" si="406"/>
        <v>2.102754263472642E-2</v>
      </c>
      <c r="X312" s="5">
        <f t="shared" si="407"/>
        <v>1.5844013444107859E-2</v>
      </c>
      <c r="Y312" s="5">
        <f t="shared" si="408"/>
        <v>5.9691416723725186E-3</v>
      </c>
      <c r="Z312" s="5">
        <f t="shared" si="409"/>
        <v>1.4225991959374089E-2</v>
      </c>
      <c r="AA312" s="5">
        <f t="shared" si="410"/>
        <v>1.2210343829750536E-2</v>
      </c>
      <c r="AB312" s="5">
        <f t="shared" si="411"/>
        <v>5.2401441272600961E-3</v>
      </c>
      <c r="AC312" s="5">
        <f t="shared" si="412"/>
        <v>6.0599542267811723E-5</v>
      </c>
      <c r="AD312" s="5">
        <f t="shared" si="413"/>
        <v>4.5120496025509594E-3</v>
      </c>
      <c r="AE312" s="5">
        <f t="shared" si="414"/>
        <v>3.3997778915562304E-3</v>
      </c>
      <c r="AF312" s="5">
        <f t="shared" si="415"/>
        <v>1.2808469243533749E-3</v>
      </c>
      <c r="AG312" s="5">
        <f t="shared" si="416"/>
        <v>3.2170118087224771E-4</v>
      </c>
      <c r="AH312" s="5">
        <f t="shared" si="417"/>
        <v>2.6797806545384986E-3</v>
      </c>
      <c r="AI312" s="5">
        <f t="shared" si="418"/>
        <v>2.3000886879222344E-3</v>
      </c>
      <c r="AJ312" s="5">
        <f t="shared" si="419"/>
        <v>9.8709720203180593E-4</v>
      </c>
      <c r="AK312" s="5">
        <f t="shared" si="420"/>
        <v>2.8241255547387903E-4</v>
      </c>
      <c r="AL312" s="5">
        <f t="shared" si="421"/>
        <v>1.5676580958179225E-6</v>
      </c>
      <c r="AM312" s="5">
        <f t="shared" si="422"/>
        <v>7.7454953132787344E-4</v>
      </c>
      <c r="AN312" s="5">
        <f t="shared" si="423"/>
        <v>5.8361423399134788E-4</v>
      </c>
      <c r="AO312" s="5">
        <f t="shared" si="424"/>
        <v>2.1987333304132264E-4</v>
      </c>
      <c r="AP312" s="5">
        <f t="shared" si="425"/>
        <v>5.5224015873262711E-5</v>
      </c>
      <c r="AQ312" s="5">
        <f t="shared" si="426"/>
        <v>1.0402666459092215E-5</v>
      </c>
      <c r="AR312" s="5">
        <f t="shared" si="427"/>
        <v>4.0383682920370448E-4</v>
      </c>
      <c r="AS312" s="5">
        <f t="shared" si="428"/>
        <v>3.466181163166091E-4</v>
      </c>
      <c r="AT312" s="5">
        <f t="shared" si="429"/>
        <v>1.4875329572562455E-4</v>
      </c>
      <c r="AU312" s="5">
        <f t="shared" si="430"/>
        <v>4.2558927625935722E-5</v>
      </c>
      <c r="AV312" s="5">
        <f t="shared" si="431"/>
        <v>9.1322127276284422E-6</v>
      </c>
      <c r="AW312" s="5">
        <f t="shared" si="432"/>
        <v>2.8162477863036795E-8</v>
      </c>
      <c r="AX312" s="5">
        <f t="shared" si="433"/>
        <v>1.1080089784124003E-4</v>
      </c>
      <c r="AY312" s="5">
        <f t="shared" si="434"/>
        <v>8.3487212248787294E-5</v>
      </c>
      <c r="AZ312" s="5">
        <f t="shared" si="435"/>
        <v>3.1453330906492832E-5</v>
      </c>
      <c r="BA312" s="5">
        <f t="shared" si="436"/>
        <v>7.8999086484066694E-6</v>
      </c>
      <c r="BB312" s="5">
        <f t="shared" si="437"/>
        <v>1.4881227565063942E-6</v>
      </c>
      <c r="BC312" s="5">
        <f t="shared" si="438"/>
        <v>2.2425670341176244E-7</v>
      </c>
      <c r="BD312" s="5">
        <f t="shared" si="439"/>
        <v>5.0714407149051916E-5</v>
      </c>
      <c r="BE312" s="5">
        <f t="shared" si="440"/>
        <v>4.3528799269694484E-5</v>
      </c>
      <c r="BF312" s="5">
        <f t="shared" si="441"/>
        <v>1.8680651834227118E-5</v>
      </c>
      <c r="BG312" s="5">
        <f t="shared" si="442"/>
        <v>5.3446110591365011E-6</v>
      </c>
      <c r="BH312" s="5">
        <f t="shared" si="443"/>
        <v>1.1468363481209067E-6</v>
      </c>
      <c r="BI312" s="5">
        <f t="shared" si="444"/>
        <v>1.9686874795095645E-7</v>
      </c>
      <c r="BJ312" s="8">
        <f t="shared" si="445"/>
        <v>0.35436601186040279</v>
      </c>
      <c r="BK312" s="8">
        <f t="shared" si="446"/>
        <v>0.35107679974893619</v>
      </c>
      <c r="BL312" s="8">
        <f t="shared" si="447"/>
        <v>0.2803681731646413</v>
      </c>
      <c r="BM312" s="8">
        <f t="shared" si="448"/>
        <v>0.21964914972017946</v>
      </c>
      <c r="BN312" s="8">
        <f t="shared" si="449"/>
        <v>0.78030436796340386</v>
      </c>
    </row>
    <row r="313" spans="1:66" s="10" customFormat="1" x14ac:dyDescent="0.25">
      <c r="A313" t="s">
        <v>112</v>
      </c>
      <c r="B313" t="s">
        <v>90</v>
      </c>
      <c r="C313" t="s">
        <v>111</v>
      </c>
      <c r="D313" t="s">
        <v>509</v>
      </c>
      <c r="E313">
        <f>VLOOKUP(A313,home!$A$2:$E$405,3,FALSE)</f>
        <v>1.3270999999999999</v>
      </c>
      <c r="F313">
        <f>VLOOKUP(B313,home!$B$2:$E$405,3,FALSE)</f>
        <v>0.75349999999999995</v>
      </c>
      <c r="G313">
        <f>VLOOKUP(C313,away!$B$2:$E$405,4,FALSE)</f>
        <v>0.75349999999999995</v>
      </c>
      <c r="H313">
        <f>VLOOKUP(A313,away!$A$2:$E$405,3,FALSE)</f>
        <v>0.94389999999999996</v>
      </c>
      <c r="I313">
        <f>VLOOKUP(C313,away!$B$2:$E$405,3,FALSE)</f>
        <v>0.79459999999999997</v>
      </c>
      <c r="J313">
        <f>VLOOKUP(B313,home!$B$2:$E$405,4,FALSE)</f>
        <v>1.3243</v>
      </c>
      <c r="K313" s="3">
        <f t="shared" si="394"/>
        <v>0.75347728197499986</v>
      </c>
      <c r="L313" s="3">
        <f t="shared" si="395"/>
        <v>0.99325537944199993</v>
      </c>
      <c r="M313" s="5">
        <f t="shared" si="396"/>
        <v>0.17434265033363597</v>
      </c>
      <c r="N313" s="5">
        <f t="shared" si="397"/>
        <v>0.13136322630570582</v>
      </c>
      <c r="O313" s="5">
        <f t="shared" si="398"/>
        <v>0.1731667753100595</v>
      </c>
      <c r="P313" s="5">
        <f t="shared" si="399"/>
        <v>0.13047723118899915</v>
      </c>
      <c r="Q313" s="5">
        <f t="shared" si="400"/>
        <v>4.9489603354145012E-2</v>
      </c>
      <c r="R313" s="5">
        <f t="shared" si="401"/>
        <v>8.5999415558670342E-2</v>
      </c>
      <c r="S313" s="5">
        <f t="shared" si="402"/>
        <v>2.4412138719596809E-2</v>
      </c>
      <c r="T313" s="5">
        <f t="shared" si="403"/>
        <v>4.9155814757955364E-2</v>
      </c>
      <c r="U313" s="5">
        <f t="shared" si="404"/>
        <v>6.4798605886585439E-2</v>
      </c>
      <c r="V313" s="5">
        <f t="shared" si="405"/>
        <v>2.0299923815029043E-3</v>
      </c>
      <c r="W313" s="5">
        <f t="shared" si="406"/>
        <v>1.2429763940434008E-2</v>
      </c>
      <c r="X313" s="5">
        <f t="shared" si="407"/>
        <v>1.2345929899030269E-2</v>
      </c>
      <c r="Y313" s="5">
        <f t="shared" si="408"/>
        <v>6.1313306432128198E-3</v>
      </c>
      <c r="Z313" s="5">
        <f t="shared" si="409"/>
        <v>2.8473127377505788E-2</v>
      </c>
      <c r="AA313" s="5">
        <f t="shared" si="410"/>
        <v>2.1453854625731017E-2</v>
      </c>
      <c r="AB313" s="5">
        <f t="shared" si="411"/>
        <v>8.08249603564129E-3</v>
      </c>
      <c r="AC313" s="5">
        <f t="shared" si="412"/>
        <v>9.4952305404898496E-5</v>
      </c>
      <c r="AD313" s="5">
        <f t="shared" si="413"/>
        <v>2.3413861873572699E-3</v>
      </c>
      <c r="AE313" s="5">
        <f t="shared" si="414"/>
        <v>2.3255944259438026E-3</v>
      </c>
      <c r="AF313" s="5">
        <f t="shared" si="415"/>
        <v>1.1549545869845056E-3</v>
      </c>
      <c r="AG313" s="5">
        <f t="shared" si="416"/>
        <v>3.8238828551119129E-4</v>
      </c>
      <c r="AH313" s="5">
        <f t="shared" si="417"/>
        <v>7.070271734311225E-3</v>
      </c>
      <c r="AI313" s="5">
        <f t="shared" si="418"/>
        <v>5.3272891291934899E-3</v>
      </c>
      <c r="AJ313" s="5">
        <f t="shared" si="419"/>
        <v>2.0069956666798369E-3</v>
      </c>
      <c r="AK313" s="5">
        <f t="shared" si="420"/>
        <v>5.0407521328850891E-4</v>
      </c>
      <c r="AL313" s="5">
        <f t="shared" si="421"/>
        <v>2.8424746051604945E-6</v>
      </c>
      <c r="AM313" s="5">
        <f t="shared" si="422"/>
        <v>3.5283626010075282E-4</v>
      </c>
      <c r="AN313" s="5">
        <f t="shared" si="423"/>
        <v>3.5045651340726936E-4</v>
      </c>
      <c r="AO313" s="5">
        <f t="shared" si="424"/>
        <v>1.7404640860112884E-4</v>
      </c>
      <c r="AP313" s="5">
        <f t="shared" si="425"/>
        <v>5.7624177205210537E-5</v>
      </c>
      <c r="AQ313" s="5">
        <f t="shared" si="426"/>
        <v>1.4308880998748605E-5</v>
      </c>
      <c r="AR313" s="5">
        <f t="shared" si="427"/>
        <v>1.4045170868442688E-3</v>
      </c>
      <c r="AS313" s="5">
        <f t="shared" si="428"/>
        <v>1.0582717170828646E-3</v>
      </c>
      <c r="AT313" s="5">
        <f t="shared" si="429"/>
        <v>3.9869184848930633E-4</v>
      </c>
      <c r="AU313" s="5">
        <f t="shared" si="430"/>
        <v>1.0013508344843702E-4</v>
      </c>
      <c r="AV313" s="5">
        <f t="shared" si="431"/>
        <v>1.8862377626767028E-5</v>
      </c>
      <c r="AW313" s="5">
        <f t="shared" si="432"/>
        <v>5.9091522657734739E-8</v>
      </c>
      <c r="AX313" s="5">
        <f t="shared" si="433"/>
        <v>4.4309017707156541E-5</v>
      </c>
      <c r="AY313" s="5">
        <f t="shared" si="434"/>
        <v>4.4010170195424059E-5</v>
      </c>
      <c r="AZ313" s="5">
        <f t="shared" si="435"/>
        <v>2.1856669148381459E-5</v>
      </c>
      <c r="BA313" s="5">
        <f t="shared" si="436"/>
        <v>7.236418069437961E-6</v>
      </c>
      <c r="BB313" s="5">
        <f t="shared" si="437"/>
        <v>1.7969027938401362E-6</v>
      </c>
      <c r="BC313" s="5">
        <f t="shared" si="438"/>
        <v>3.5695667326321495E-7</v>
      </c>
      <c r="BD313" s="5">
        <f t="shared" si="439"/>
        <v>2.3250735867104603E-4</v>
      </c>
      <c r="BE313" s="5">
        <f t="shared" si="440"/>
        <v>1.7518901265064618E-4</v>
      </c>
      <c r="BF313" s="5">
        <f t="shared" si="441"/>
        <v>6.6000470541946368E-5</v>
      </c>
      <c r="BG313" s="5">
        <f t="shared" si="442"/>
        <v>1.6576618384338936E-5</v>
      </c>
      <c r="BH313" s="5">
        <f t="shared" si="443"/>
        <v>3.1225263411421282E-6</v>
      </c>
      <c r="BI313" s="5">
        <f t="shared" si="444"/>
        <v>4.7055053208382255E-7</v>
      </c>
      <c r="BJ313" s="8">
        <f t="shared" si="445"/>
        <v>0.26818883076118066</v>
      </c>
      <c r="BK313" s="8">
        <f t="shared" si="446"/>
        <v>0.33140381757394027</v>
      </c>
      <c r="BL313" s="8">
        <f t="shared" si="447"/>
        <v>0.3718841238107734</v>
      </c>
      <c r="BM313" s="8">
        <f t="shared" si="448"/>
        <v>0.25506704639351152</v>
      </c>
      <c r="BN313" s="8">
        <f t="shared" si="449"/>
        <v>0.74483890205121572</v>
      </c>
    </row>
    <row r="314" spans="1:66" x14ac:dyDescent="0.25">
      <c r="A314" t="s">
        <v>112</v>
      </c>
      <c r="B314" t="s">
        <v>117</v>
      </c>
      <c r="C314" t="s">
        <v>128</v>
      </c>
      <c r="D314" t="s">
        <v>509</v>
      </c>
      <c r="E314">
        <f>VLOOKUP(A314,home!$A$2:$E$405,3,FALSE)</f>
        <v>1.3270999999999999</v>
      </c>
      <c r="F314">
        <f>VLOOKUP(B314,home!$B$2:$E$405,3,FALSE)</f>
        <v>1.0548999999999999</v>
      </c>
      <c r="G314">
        <f>VLOOKUP(C314,away!$B$2:$E$405,4,FALSE)</f>
        <v>0.75349999999999995</v>
      </c>
      <c r="H314">
        <f>VLOOKUP(A314,away!$A$2:$E$405,3,FALSE)</f>
        <v>0.94389999999999996</v>
      </c>
      <c r="I314">
        <f>VLOOKUP(C314,away!$B$2:$E$405,3,FALSE)</f>
        <v>1.3243</v>
      </c>
      <c r="J314">
        <f>VLOOKUP(B314,home!$B$2:$E$405,4,FALSE)</f>
        <v>0.21190000000000001</v>
      </c>
      <c r="K314" s="3">
        <f t="shared" si="394"/>
        <v>1.0548681947649998</v>
      </c>
      <c r="L314" s="3">
        <f t="shared" si="395"/>
        <v>0.26487643456299997</v>
      </c>
      <c r="M314" s="5">
        <f t="shared" si="396"/>
        <v>0.26720352919867474</v>
      </c>
      <c r="N314" s="5">
        <f t="shared" si="397"/>
        <v>0.28186450448064293</v>
      </c>
      <c r="O314" s="5">
        <f t="shared" si="398"/>
        <v>7.0775918116795428E-2</v>
      </c>
      <c r="P314" s="5">
        <f t="shared" si="399"/>
        <v>7.4659264976699447E-2</v>
      </c>
      <c r="Q314" s="5">
        <f t="shared" si="400"/>
        <v>0.14866495050491349</v>
      </c>
      <c r="R314" s="5">
        <f t="shared" si="401"/>
        <v>9.373436421849804E-3</v>
      </c>
      <c r="S314" s="5">
        <f t="shared" si="402"/>
        <v>5.2151311994054535E-3</v>
      </c>
      <c r="T314" s="5">
        <f t="shared" si="403"/>
        <v>3.9377842034226354E-2</v>
      </c>
      <c r="U314" s="5">
        <f t="shared" si="404"/>
        <v>9.8877399570612024E-3</v>
      </c>
      <c r="V314" s="5">
        <f t="shared" si="405"/>
        <v>1.6190648681937614E-4</v>
      </c>
      <c r="W314" s="5">
        <f t="shared" si="406"/>
        <v>5.2273975987982051E-2</v>
      </c>
      <c r="X314" s="5">
        <f t="shared" si="407"/>
        <v>1.3846144380128562E-2</v>
      </c>
      <c r="Y314" s="5">
        <f t="shared" si="408"/>
        <v>1.8337586779264864E-3</v>
      </c>
      <c r="Z314" s="5">
        <f t="shared" si="409"/>
        <v>8.2760080634084702E-4</v>
      </c>
      <c r="AA314" s="5">
        <f t="shared" si="410"/>
        <v>8.7300976857082743E-4</v>
      </c>
      <c r="AB314" s="5">
        <f t="shared" si="411"/>
        <v>4.6045511929225947E-4</v>
      </c>
      <c r="AC314" s="5">
        <f t="shared" si="412"/>
        <v>2.8273904486649288E-6</v>
      </c>
      <c r="AD314" s="5">
        <f t="shared" si="413"/>
        <v>1.3785538670907892E-2</v>
      </c>
      <c r="AE314" s="5">
        <f t="shared" si="414"/>
        <v>3.6514643316804406E-3</v>
      </c>
      <c r="AF314" s="5">
        <f t="shared" si="415"/>
        <v>4.8359342655474128E-4</v>
      </c>
      <c r="AG314" s="5">
        <f t="shared" si="416"/>
        <v>4.2697500867974633E-5</v>
      </c>
      <c r="AH314" s="5">
        <f t="shared" si="417"/>
        <v>5.4802987706256832E-5</v>
      </c>
      <c r="AI314" s="5">
        <f t="shared" si="418"/>
        <v>5.780992870942762E-5</v>
      </c>
      <c r="AJ314" s="5">
        <f t="shared" si="419"/>
        <v>3.0490927568603626E-5</v>
      </c>
      <c r="AK314" s="5">
        <f t="shared" si="420"/>
        <v>1.0721303240334425E-5</v>
      </c>
      <c r="AL314" s="5">
        <f t="shared" si="421"/>
        <v>3.1600015663342696E-8</v>
      </c>
      <c r="AM314" s="5">
        <f t="shared" si="422"/>
        <v>2.9083852583287415E-3</v>
      </c>
      <c r="AN314" s="5">
        <f t="shared" si="423"/>
        <v>7.7036271756170691E-4</v>
      </c>
      <c r="AO314" s="5">
        <f t="shared" si="424"/>
        <v>1.0202546497400414E-4</v>
      </c>
      <c r="AP314" s="5">
        <f t="shared" si="425"/>
        <v>9.008047132315487E-6</v>
      </c>
      <c r="AQ314" s="5">
        <f t="shared" si="426"/>
        <v>5.9650485169579547E-7</v>
      </c>
      <c r="AR314" s="5">
        <f t="shared" si="427"/>
        <v>2.9032039974066478E-6</v>
      </c>
      <c r="AS314" s="5">
        <f t="shared" si="428"/>
        <v>3.062497559778882E-6</v>
      </c>
      <c r="AT314" s="5">
        <f t="shared" si="429"/>
        <v>1.615265636178083E-6</v>
      </c>
      <c r="AU314" s="5">
        <f t="shared" si="430"/>
        <v>5.679641152337045E-7</v>
      </c>
      <c r="AV314" s="5">
        <f t="shared" si="431"/>
        <v>1.4978182023196952E-7</v>
      </c>
      <c r="AW314" s="5">
        <f t="shared" si="432"/>
        <v>2.4525977026581526E-10</v>
      </c>
      <c r="AX314" s="5">
        <f t="shared" si="433"/>
        <v>5.1132718452239596E-4</v>
      </c>
      <c r="AY314" s="5">
        <f t="shared" si="434"/>
        <v>1.3543852153142947E-4</v>
      </c>
      <c r="AZ314" s="5">
        <f t="shared" si="435"/>
        <v>1.7937236342864568E-5</v>
      </c>
      <c r="BA314" s="5">
        <f t="shared" si="436"/>
        <v>1.583717069470611E-6</v>
      </c>
      <c r="BB314" s="5">
        <f t="shared" si="437"/>
        <v>1.0487233267948458E-7</v>
      </c>
      <c r="BC314" s="5">
        <f t="shared" si="438"/>
        <v>5.5556419128893354E-9</v>
      </c>
      <c r="BD314" s="5">
        <f t="shared" si="439"/>
        <v>1.281650539403536E-7</v>
      </c>
      <c r="BE314" s="5">
        <f t="shared" si="440"/>
        <v>1.3519723908201964E-7</v>
      </c>
      <c r="BF314" s="5">
        <f t="shared" si="441"/>
        <v>7.1307633763831056E-8</v>
      </c>
      <c r="BG314" s="5">
        <f t="shared" si="442"/>
        <v>2.5073384967138741E-8</v>
      </c>
      <c r="BH314" s="5">
        <f t="shared" si="443"/>
        <v>6.6122790842333812E-9</v>
      </c>
      <c r="BI314" s="5">
        <f t="shared" si="444"/>
        <v>1.3950165801735271E-9</v>
      </c>
      <c r="BJ314" s="8">
        <f t="shared" si="445"/>
        <v>0.56028124507612009</v>
      </c>
      <c r="BK314" s="8">
        <f t="shared" si="446"/>
        <v>0.34737812937359475</v>
      </c>
      <c r="BL314" s="8">
        <f t="shared" si="447"/>
        <v>9.1533050994530393E-2</v>
      </c>
      <c r="BM314" s="8">
        <f t="shared" si="448"/>
        <v>0.14734298427473863</v>
      </c>
      <c r="BN314" s="8">
        <f t="shared" si="449"/>
        <v>0.85254160369957577</v>
      </c>
    </row>
    <row r="315" spans="1:66" x14ac:dyDescent="0.25">
      <c r="A315" t="s">
        <v>112</v>
      </c>
      <c r="B315" t="s">
        <v>303</v>
      </c>
      <c r="C315" t="s">
        <v>110</v>
      </c>
      <c r="D315" t="s">
        <v>509</v>
      </c>
      <c r="E315">
        <f>VLOOKUP(A315,home!$A$2:$E$405,3,FALSE)</f>
        <v>1.3270999999999999</v>
      </c>
      <c r="F315">
        <f>VLOOKUP(B315,home!$B$2:$E$405,3,FALSE)</f>
        <v>1.2056</v>
      </c>
      <c r="G315">
        <f>VLOOKUP(C315,away!$B$2:$E$405,4,FALSE)</f>
        <v>0.75349999999999995</v>
      </c>
      <c r="H315">
        <f>VLOOKUP(A315,away!$A$2:$E$405,3,FALSE)</f>
        <v>0.94389999999999996</v>
      </c>
      <c r="I315">
        <f>VLOOKUP(C315,away!$B$2:$E$405,3,FALSE)</f>
        <v>0.63570000000000004</v>
      </c>
      <c r="J315">
        <f>VLOOKUP(B315,home!$B$2:$E$405,4,FALSE)</f>
        <v>1.0593999999999999</v>
      </c>
      <c r="K315" s="3">
        <f t="shared" si="394"/>
        <v>1.2055636511599999</v>
      </c>
      <c r="L315" s="3">
        <f t="shared" si="395"/>
        <v>0.63567944146199995</v>
      </c>
      <c r="M315" s="5">
        <f t="shared" si="396"/>
        <v>0.15862012399408981</v>
      </c>
      <c r="N315" s="5">
        <f t="shared" si="397"/>
        <v>0.19122665582976681</v>
      </c>
      <c r="O315" s="5">
        <f t="shared" si="398"/>
        <v>0.10083155182519619</v>
      </c>
      <c r="P315" s="5">
        <f t="shared" si="399"/>
        <v>0.12155885377051226</v>
      </c>
      <c r="Q315" s="5">
        <f t="shared" si="400"/>
        <v>0.11526795270062518</v>
      </c>
      <c r="R315" s="5">
        <f t="shared" si="401"/>
        <v>3.20482722729937E-2</v>
      </c>
      <c r="S315" s="5">
        <f t="shared" si="402"/>
        <v>2.3289218539747449E-2</v>
      </c>
      <c r="T315" s="5">
        <f t="shared" si="403"/>
        <v>7.3273467791201641E-2</v>
      </c>
      <c r="U315" s="5">
        <f t="shared" si="404"/>
        <v>3.8636232134800073E-2</v>
      </c>
      <c r="V315" s="5">
        <f t="shared" si="405"/>
        <v>1.9830822075739382E-3</v>
      </c>
      <c r="W315" s="5">
        <f t="shared" si="406"/>
        <v>4.6320951306501268E-2</v>
      </c>
      <c r="X315" s="5">
        <f t="shared" si="407"/>
        <v>2.9445276454505225E-2</v>
      </c>
      <c r="Y315" s="5">
        <f t="shared" si="408"/>
        <v>9.3588784451470279E-3</v>
      </c>
      <c r="Z315" s="5">
        <f t="shared" si="409"/>
        <v>6.7908092727729137E-3</v>
      </c>
      <c r="AA315" s="5">
        <f t="shared" si="410"/>
        <v>8.1867528212152974E-3</v>
      </c>
      <c r="AB315" s="5">
        <f t="shared" si="411"/>
        <v>4.9348258111443725E-3</v>
      </c>
      <c r="AC315" s="5">
        <f t="shared" si="412"/>
        <v>9.498369201815744E-5</v>
      </c>
      <c r="AD315" s="5">
        <f t="shared" si="413"/>
        <v>1.396071379556757E-2</v>
      </c>
      <c r="AE315" s="5">
        <f t="shared" si="414"/>
        <v>8.87453874797723E-3</v>
      </c>
      <c r="AF315" s="5">
        <f t="shared" si="415"/>
        <v>2.8206809172735205E-3</v>
      </c>
      <c r="AG315" s="5">
        <f t="shared" si="416"/>
        <v>5.9768295667831793E-4</v>
      </c>
      <c r="AH315" s="5">
        <f t="shared" si="417"/>
        <v>1.0791944613978137E-3</v>
      </c>
      <c r="AI315" s="5">
        <f t="shared" si="418"/>
        <v>1.3010376151943979E-3</v>
      </c>
      <c r="AJ315" s="5">
        <f t="shared" si="419"/>
        <v>7.8424182883512865E-4</v>
      </c>
      <c r="AK315" s="5">
        <f t="shared" si="420"/>
        <v>3.1515114752095769E-4</v>
      </c>
      <c r="AL315" s="5">
        <f t="shared" si="421"/>
        <v>2.9116378017832806E-6</v>
      </c>
      <c r="AM315" s="5">
        <f t="shared" si="422"/>
        <v>3.366105819236844E-3</v>
      </c>
      <c r="AN315" s="5">
        <f t="shared" si="423"/>
        <v>2.1397642670744651E-3</v>
      </c>
      <c r="AO315" s="5">
        <f t="shared" si="424"/>
        <v>6.8010207707712065E-4</v>
      </c>
      <c r="AP315" s="5">
        <f t="shared" si="425"/>
        <v>1.4410896949784341E-4</v>
      </c>
      <c r="AQ315" s="5">
        <f t="shared" si="426"/>
        <v>2.2901777310013366E-5</v>
      </c>
      <c r="AR315" s="5">
        <f t="shared" si="427"/>
        <v>1.3720434649004925E-4</v>
      </c>
      <c r="AS315" s="5">
        <f t="shared" si="428"/>
        <v>1.6540857290956546E-4</v>
      </c>
      <c r="AT315" s="5">
        <f t="shared" si="429"/>
        <v>9.9705281545010404E-5</v>
      </c>
      <c r="AU315" s="5">
        <f t="shared" si="430"/>
        <v>4.0067021086446148E-5</v>
      </c>
      <c r="AV315" s="5">
        <f t="shared" si="431"/>
        <v>1.2075836058020191E-5</v>
      </c>
      <c r="AW315" s="5">
        <f t="shared" si="432"/>
        <v>6.1981653761392309E-8</v>
      </c>
      <c r="AX315" s="5">
        <f t="shared" si="433"/>
        <v>6.7634247027168013E-4</v>
      </c>
      <c r="AY315" s="5">
        <f t="shared" si="434"/>
        <v>4.2993700373933098E-4</v>
      </c>
      <c r="AZ315" s="5">
        <f t="shared" si="435"/>
        <v>1.3665105720043181E-4</v>
      </c>
      <c r="BA315" s="5">
        <f t="shared" si="436"/>
        <v>2.8955422572120778E-5</v>
      </c>
      <c r="BB315" s="5">
        <f t="shared" si="437"/>
        <v>4.601591711985479E-6</v>
      </c>
      <c r="BC315" s="5">
        <f t="shared" si="438"/>
        <v>5.8502744986221956E-7</v>
      </c>
      <c r="BD315" s="5">
        <f t="shared" si="439"/>
        <v>1.4536330390492198E-5</v>
      </c>
      <c r="BE315" s="5">
        <f t="shared" si="440"/>
        <v>1.7524471540029842E-5</v>
      </c>
      <c r="BF315" s="5">
        <f t="shared" si="441"/>
        <v>1.056343294722394E-5</v>
      </c>
      <c r="BG315" s="5">
        <f t="shared" si="442"/>
        <v>4.2449635975463761E-6</v>
      </c>
      <c r="BH315" s="5">
        <f t="shared" si="443"/>
        <v>1.2793934534248252E-6</v>
      </c>
      <c r="BI315" s="5">
        <f t="shared" si="444"/>
        <v>3.0847804859620678E-7</v>
      </c>
      <c r="BJ315" s="8">
        <f t="shared" si="445"/>
        <v>0.49877685442838565</v>
      </c>
      <c r="BK315" s="8">
        <f t="shared" si="446"/>
        <v>0.30597911084548279</v>
      </c>
      <c r="BL315" s="8">
        <f t="shared" si="447"/>
        <v>0.18862017804636438</v>
      </c>
      <c r="BM315" s="8">
        <f t="shared" si="448"/>
        <v>0.28018366717773607</v>
      </c>
      <c r="BN315" s="8">
        <f t="shared" si="449"/>
        <v>0.71955341039318388</v>
      </c>
    </row>
    <row r="316" spans="1:66" x14ac:dyDescent="0.25">
      <c r="A316" t="s">
        <v>112</v>
      </c>
      <c r="B316" t="s">
        <v>124</v>
      </c>
      <c r="C316" t="s">
        <v>118</v>
      </c>
      <c r="D316" t="s">
        <v>509</v>
      </c>
      <c r="E316">
        <f>VLOOKUP(A316,home!$A$2:$E$405,3,FALSE)</f>
        <v>1.3270999999999999</v>
      </c>
      <c r="F316">
        <f>VLOOKUP(B316,home!$B$2:$E$405,3,FALSE)</f>
        <v>0.56510000000000005</v>
      </c>
      <c r="G316">
        <f>VLOOKUP(C316,away!$B$2:$E$405,4,FALSE)</f>
        <v>0.75349999999999995</v>
      </c>
      <c r="H316">
        <f>VLOOKUP(A316,away!$A$2:$E$405,3,FALSE)</f>
        <v>0.94389999999999996</v>
      </c>
      <c r="I316">
        <f>VLOOKUP(C316,away!$B$2:$E$405,3,FALSE)</f>
        <v>0.63570000000000004</v>
      </c>
      <c r="J316">
        <f>VLOOKUP(B316,home!$B$2:$E$405,4,FALSE)</f>
        <v>1.3243</v>
      </c>
      <c r="K316" s="3">
        <f t="shared" si="394"/>
        <v>0.56508296223499999</v>
      </c>
      <c r="L316" s="3">
        <f t="shared" si="395"/>
        <v>0.79462930368899998</v>
      </c>
      <c r="M316" s="5">
        <f t="shared" si="396"/>
        <v>0.25673463763066529</v>
      </c>
      <c r="N316" s="5">
        <f t="shared" si="397"/>
        <v>0.14507636954066563</v>
      </c>
      <c r="O316" s="5">
        <f t="shared" si="398"/>
        <v>0.20400886633330328</v>
      </c>
      <c r="P316" s="5">
        <f t="shared" si="399"/>
        <v>0.11528193450982717</v>
      </c>
      <c r="Q316" s="5">
        <f t="shared" si="400"/>
        <v>4.0990092325169432E-2</v>
      </c>
      <c r="R316" s="5">
        <f t="shared" si="401"/>
        <v>8.1055711700407526E-2</v>
      </c>
      <c r="S316" s="5">
        <f t="shared" si="402"/>
        <v>1.2941304440819918E-2</v>
      </c>
      <c r="T316" s="5">
        <f t="shared" si="403"/>
        <v>3.2571928522497212E-2</v>
      </c>
      <c r="U316" s="5">
        <f t="shared" si="404"/>
        <v>4.5803201673732433E-2</v>
      </c>
      <c r="V316" s="5">
        <f t="shared" si="405"/>
        <v>6.4567256629329516E-4</v>
      </c>
      <c r="W316" s="5">
        <f t="shared" si="406"/>
        <v>7.7209342644642956E-3</v>
      </c>
      <c r="X316" s="5">
        <f t="shared" si="407"/>
        <v>6.1352806183998044E-3</v>
      </c>
      <c r="Y316" s="5">
        <f t="shared" si="408"/>
        <v>2.437636882867827E-3</v>
      </c>
      <c r="Z316" s="5">
        <f t="shared" si="409"/>
        <v>2.1469747916170387E-2</v>
      </c>
      <c r="AA316" s="5">
        <f t="shared" si="410"/>
        <v>1.213218875090828E-2</v>
      </c>
      <c r="AB316" s="5">
        <f t="shared" si="411"/>
        <v>3.427846578878698E-3</v>
      </c>
      <c r="AC316" s="5">
        <f t="shared" si="412"/>
        <v>1.8120456784958615E-5</v>
      </c>
      <c r="AD316" s="5">
        <f t="shared" si="413"/>
        <v>1.0907421013462983E-3</v>
      </c>
      <c r="AE316" s="5">
        <f t="shared" si="414"/>
        <v>8.6673563649708571E-4</v>
      </c>
      <c r="AF316" s="5">
        <f t="shared" si="415"/>
        <v>3.4436676765606071E-4</v>
      </c>
      <c r="AG316" s="5">
        <f t="shared" si="416"/>
        <v>9.1214641598722391E-5</v>
      </c>
      <c r="AH316" s="5">
        <f t="shared" si="417"/>
        <v>4.2651227092512086E-3</v>
      </c>
      <c r="AI316" s="5">
        <f t="shared" si="418"/>
        <v>2.4101481748394411E-3</v>
      </c>
      <c r="AJ316" s="5">
        <f t="shared" si="419"/>
        <v>6.8096683503177514E-4</v>
      </c>
      <c r="AK316" s="5">
        <f t="shared" si="420"/>
        <v>1.282675854411827E-4</v>
      </c>
      <c r="AL316" s="5">
        <f t="shared" si="421"/>
        <v>3.2546622172219751E-7</v>
      </c>
      <c r="AM316" s="5">
        <f t="shared" si="422"/>
        <v>1.2327195553263901E-4</v>
      </c>
      <c r="AN316" s="5">
        <f t="shared" si="423"/>
        <v>9.7955508189282302E-5</v>
      </c>
      <c r="AO316" s="5">
        <f t="shared" si="424"/>
        <v>3.8919158632475765E-5</v>
      </c>
      <c r="AP316" s="5">
        <f t="shared" si="425"/>
        <v>1.0308767974761982E-5</v>
      </c>
      <c r="AQ316" s="5">
        <f t="shared" si="426"/>
        <v>2.0479122794191442E-6</v>
      </c>
      <c r="AR316" s="5">
        <f t="shared" si="427"/>
        <v>6.7783829772008594E-4</v>
      </c>
      <c r="AS316" s="5">
        <f t="shared" si="428"/>
        <v>3.8303487319199596E-4</v>
      </c>
      <c r="AT316" s="5">
        <f t="shared" si="429"/>
        <v>1.0822324039132035E-4</v>
      </c>
      <c r="AU316" s="5">
        <f t="shared" si="430"/>
        <v>2.0385036420999269E-5</v>
      </c>
      <c r="AV316" s="5">
        <f t="shared" si="431"/>
        <v>2.8798091915116565E-6</v>
      </c>
      <c r="AW316" s="5">
        <f t="shared" si="432"/>
        <v>4.0595716525744536E-9</v>
      </c>
      <c r="AX316" s="5">
        <f t="shared" si="433"/>
        <v>1.1609813632147471E-5</v>
      </c>
      <c r="AY316" s="5">
        <f t="shared" si="434"/>
        <v>9.2254981224724053E-6</v>
      </c>
      <c r="AZ316" s="5">
        <f t="shared" si="435"/>
        <v>3.6654255746222121E-6</v>
      </c>
      <c r="BA316" s="5">
        <f t="shared" si="436"/>
        <v>9.7088485736196694E-7</v>
      </c>
      <c r="BB316" s="5">
        <f t="shared" si="437"/>
        <v>1.9287338954193347E-7</v>
      </c>
      <c r="BC316" s="5">
        <f t="shared" si="438"/>
        <v>3.0652569446368776E-8</v>
      </c>
      <c r="BD316" s="5">
        <f t="shared" si="439"/>
        <v>8.9771695755174778E-5</v>
      </c>
      <c r="BE316" s="5">
        <f t="shared" si="440"/>
        <v>5.0728455762193332E-5</v>
      </c>
      <c r="BF316" s="5">
        <f t="shared" si="441"/>
        <v>1.4332893025853684E-5</v>
      </c>
      <c r="BG316" s="5">
        <f t="shared" si="442"/>
        <v>2.6997578828155909E-6</v>
      </c>
      <c r="BH316" s="5">
        <f t="shared" si="443"/>
        <v>3.8139679543468141E-7</v>
      </c>
      <c r="BI316" s="5">
        <f t="shared" si="444"/>
        <v>4.310416619023323E-8</v>
      </c>
      <c r="BJ316" s="8">
        <f t="shared" si="445"/>
        <v>0.23762349975191652</v>
      </c>
      <c r="BK316" s="8">
        <f t="shared" si="446"/>
        <v>0.38563122056873478</v>
      </c>
      <c r="BL316" s="8">
        <f t="shared" si="447"/>
        <v>0.35526263890209742</v>
      </c>
      <c r="BM316" s="8">
        <f t="shared" si="448"/>
        <v>0.15683027366032989</v>
      </c>
      <c r="BN316" s="8">
        <f t="shared" si="449"/>
        <v>0.8431476120400383</v>
      </c>
    </row>
    <row r="317" spans="1:66" x14ac:dyDescent="0.25">
      <c r="A317" t="s">
        <v>112</v>
      </c>
      <c r="B317" t="s">
        <v>126</v>
      </c>
      <c r="C317" t="s">
        <v>335</v>
      </c>
      <c r="D317" t="s">
        <v>509</v>
      </c>
      <c r="E317">
        <f>VLOOKUP(A317,home!$A$2:$E$405,3,FALSE)</f>
        <v>1.3270999999999999</v>
      </c>
      <c r="F317">
        <f>VLOOKUP(B317,home!$B$2:$E$405,3,FALSE)</f>
        <v>1.5069999999999999</v>
      </c>
      <c r="G317">
        <f>VLOOKUP(C317,away!$B$2:$E$405,4,FALSE)</f>
        <v>0.9042</v>
      </c>
      <c r="H317">
        <f>VLOOKUP(A317,away!$A$2:$E$405,3,FALSE)</f>
        <v>0.94389999999999996</v>
      </c>
      <c r="I317">
        <f>VLOOKUP(C317,away!$B$2:$E$405,3,FALSE)</f>
        <v>1.2713000000000001</v>
      </c>
      <c r="J317">
        <f>VLOOKUP(B317,home!$B$2:$E$405,4,FALSE)</f>
        <v>0.42380000000000001</v>
      </c>
      <c r="K317" s="3">
        <f t="shared" si="394"/>
        <v>1.8083454767399998</v>
      </c>
      <c r="L317" s="3">
        <f t="shared" si="395"/>
        <v>0.50855155366600002</v>
      </c>
      <c r="M317" s="5">
        <f t="shared" si="396"/>
        <v>9.8578999151806776E-2</v>
      </c>
      <c r="N317" s="5">
        <f t="shared" si="397"/>
        <v>0.17826488721772607</v>
      </c>
      <c r="O317" s="5">
        <f t="shared" si="398"/>
        <v>5.0132503177490642E-2</v>
      </c>
      <c r="P317" s="5">
        <f t="shared" si="399"/>
        <v>9.0656885358668879E-2</v>
      </c>
      <c r="Q317" s="5">
        <f t="shared" si="400"/>
        <v>0.1611822512308706</v>
      </c>
      <c r="R317" s="5">
        <f t="shared" si="401"/>
        <v>1.2747481190039271E-2</v>
      </c>
      <c r="S317" s="5">
        <f t="shared" si="402"/>
        <v>2.0842854293637334E-2</v>
      </c>
      <c r="T317" s="5">
        <f t="shared" si="403"/>
        <v>8.1969484286842795E-2</v>
      </c>
      <c r="U317" s="5">
        <f t="shared" si="404"/>
        <v>2.3051849949835748E-2</v>
      </c>
      <c r="V317" s="5">
        <f t="shared" si="405"/>
        <v>2.1297619940507566E-3</v>
      </c>
      <c r="W317" s="5">
        <f t="shared" si="406"/>
        <v>9.7157731648038356E-2</v>
      </c>
      <c r="X317" s="5">
        <f t="shared" si="407"/>
        <v>4.9409715380274208E-2</v>
      </c>
      <c r="Y317" s="5">
        <f t="shared" si="408"/>
        <v>1.2563693761416649E-2</v>
      </c>
      <c r="Z317" s="5">
        <f t="shared" si="409"/>
        <v>2.1609171215075276E-3</v>
      </c>
      <c r="AA317" s="5">
        <f t="shared" si="410"/>
        <v>3.9076847022881589E-3</v>
      </c>
      <c r="AB317" s="5">
        <f t="shared" si="411"/>
        <v>3.5332219779544427E-3</v>
      </c>
      <c r="AC317" s="5">
        <f t="shared" si="412"/>
        <v>1.2241298260607438E-4</v>
      </c>
      <c r="AD317" s="5">
        <f t="shared" si="413"/>
        <v>4.3923686139012236E-2</v>
      </c>
      <c r="AE317" s="5">
        <f t="shared" si="414"/>
        <v>2.2337458828732424E-2</v>
      </c>
      <c r="AF317" s="5">
        <f t="shared" si="415"/>
        <v>5.6798746961510905E-3</v>
      </c>
      <c r="AG317" s="5">
        <f t="shared" si="416"/>
        <v>9.6283636711861243E-4</v>
      </c>
      <c r="AH317" s="5">
        <f t="shared" si="417"/>
        <v>2.7473443987152842E-4</v>
      </c>
      <c r="AI317" s="5">
        <f t="shared" si="418"/>
        <v>4.9681478164637592E-4</v>
      </c>
      <c r="AJ317" s="5">
        <f t="shared" si="419"/>
        <v>4.4920638158389736E-4</v>
      </c>
      <c r="AK317" s="5">
        <f t="shared" si="420"/>
        <v>2.7077344275332768E-4</v>
      </c>
      <c r="AL317" s="5">
        <f t="shared" si="421"/>
        <v>4.5030198423669877E-6</v>
      </c>
      <c r="AM317" s="5">
        <f t="shared" si="422"/>
        <v>1.588583983024603E-2</v>
      </c>
      <c r="AN317" s="5">
        <f t="shared" si="423"/>
        <v>8.0787685269608448E-3</v>
      </c>
      <c r="AO317" s="5">
        <f t="shared" si="424"/>
        <v>2.0542351430469594E-3</v>
      </c>
      <c r="AP317" s="5">
        <f t="shared" si="425"/>
        <v>3.4822815786394312E-4</v>
      </c>
      <c r="AQ317" s="5">
        <f t="shared" si="426"/>
        <v>4.4272992677989348E-5</v>
      </c>
      <c r="AR317" s="5">
        <f t="shared" si="427"/>
        <v>2.7943325248444825E-5</v>
      </c>
      <c r="AS317" s="5">
        <f t="shared" si="428"/>
        <v>5.0531185818099834E-5</v>
      </c>
      <c r="AT317" s="5">
        <f t="shared" si="429"/>
        <v>4.5688920654234639E-5</v>
      </c>
      <c r="AU317" s="5">
        <f t="shared" si="430"/>
        <v>2.7540451000739315E-5</v>
      </c>
      <c r="AV317" s="5">
        <f t="shared" si="431"/>
        <v>1.245066249864164E-5</v>
      </c>
      <c r="AW317" s="5">
        <f t="shared" si="432"/>
        <v>1.1503175601118692E-7</v>
      </c>
      <c r="AX317" s="5">
        <f t="shared" si="433"/>
        <v>4.787847766873592E-3</v>
      </c>
      <c r="AY317" s="5">
        <f t="shared" si="434"/>
        <v>2.4348674205598542E-3</v>
      </c>
      <c r="AZ317" s="5">
        <f t="shared" si="435"/>
        <v>6.1912780484821967E-4</v>
      </c>
      <c r="BA317" s="5">
        <f t="shared" si="436"/>
        <v>1.0495280235779408E-4</v>
      </c>
      <c r="BB317" s="5">
        <f t="shared" si="437"/>
        <v>1.3343477675164201E-5</v>
      </c>
      <c r="BC317" s="5">
        <f t="shared" si="438"/>
        <v>1.3571692606024689E-6</v>
      </c>
      <c r="BD317" s="5">
        <f t="shared" si="439"/>
        <v>2.3684369116151621E-6</v>
      </c>
      <c r="BE317" s="5">
        <f t="shared" si="440"/>
        <v>4.2829521760633331E-6</v>
      </c>
      <c r="BF317" s="5">
        <f t="shared" si="441"/>
        <v>3.8725285973389344E-6</v>
      </c>
      <c r="BG317" s="5">
        <f t="shared" si="442"/>
        <v>2.3342898575147188E-6</v>
      </c>
      <c r="BH317" s="5">
        <f t="shared" si="443"/>
        <v>1.0553006263092005E-6</v>
      </c>
      <c r="BI317" s="5">
        <f t="shared" si="444"/>
        <v>3.8166962283742607E-7</v>
      </c>
      <c r="BJ317" s="8">
        <f t="shared" si="445"/>
        <v>0.68782446064855374</v>
      </c>
      <c r="BK317" s="8">
        <f t="shared" si="446"/>
        <v>0.21477028422117203</v>
      </c>
      <c r="BL317" s="8">
        <f t="shared" si="447"/>
        <v>9.5042719766475228E-2</v>
      </c>
      <c r="BM317" s="8">
        <f t="shared" si="448"/>
        <v>0.40580062204230288</v>
      </c>
      <c r="BN317" s="8">
        <f t="shared" si="449"/>
        <v>0.59156300732660227</v>
      </c>
    </row>
    <row r="318" spans="1:66" x14ac:dyDescent="0.25">
      <c r="A318" t="s">
        <v>112</v>
      </c>
      <c r="B318" t="s">
        <v>102</v>
      </c>
      <c r="C318" t="s">
        <v>325</v>
      </c>
      <c r="D318" t="s">
        <v>509</v>
      </c>
      <c r="E318">
        <f>VLOOKUP(A318,home!$A$2:$E$405,3,FALSE)</f>
        <v>1.3270999999999999</v>
      </c>
      <c r="F318">
        <f>VLOOKUP(B318,home!$B$2:$E$405,3,FALSE)</f>
        <v>1.6577</v>
      </c>
      <c r="G318">
        <f>VLOOKUP(C318,away!$B$2:$E$405,4,FALSE)</f>
        <v>1.9592000000000001</v>
      </c>
      <c r="H318">
        <f>VLOOKUP(A318,away!$A$2:$E$405,3,FALSE)</f>
        <v>0.94389999999999996</v>
      </c>
      <c r="I318">
        <f>VLOOKUP(C318,away!$B$2:$E$405,3,FALSE)</f>
        <v>0.84750000000000003</v>
      </c>
      <c r="J318">
        <f>VLOOKUP(B318,home!$B$2:$E$405,4,FALSE)</f>
        <v>1.0593999999999999</v>
      </c>
      <c r="K318" s="3">
        <f t="shared" si="394"/>
        <v>4.3101100462640005</v>
      </c>
      <c r="L318" s="3">
        <f t="shared" si="395"/>
        <v>0.8474725918499999</v>
      </c>
      <c r="M318" s="5">
        <f t="shared" si="396"/>
        <v>5.7555962413700229E-3</v>
      </c>
      <c r="N318" s="5">
        <f t="shared" si="397"/>
        <v>2.4807253182168254E-2</v>
      </c>
      <c r="O318" s="5">
        <f t="shared" si="398"/>
        <v>4.8777100643159713E-3</v>
      </c>
      <c r="P318" s="5">
        <f t="shared" si="399"/>
        <v>2.1023467150971288E-2</v>
      </c>
      <c r="Q318" s="5">
        <f t="shared" si="400"/>
        <v>5.346099558033901E-2</v>
      </c>
      <c r="R318" s="5">
        <f t="shared" si="401"/>
        <v>2.0668627952493425E-3</v>
      </c>
      <c r="S318" s="5">
        <f t="shared" si="402"/>
        <v>1.9198105309709911E-2</v>
      </c>
      <c r="T318" s="5">
        <f t="shared" si="403"/>
        <v>4.5306728487351296E-2</v>
      </c>
      <c r="U318" s="5">
        <f t="shared" si="404"/>
        <v>8.9084060980534844E-3</v>
      </c>
      <c r="V318" s="5">
        <f t="shared" si="405"/>
        <v>7.7916579777995354E-3</v>
      </c>
      <c r="W318" s="5">
        <f t="shared" si="406"/>
        <v>7.680759137803149E-2</v>
      </c>
      <c r="X318" s="5">
        <f t="shared" si="407"/>
        <v>6.5092328538896058E-2</v>
      </c>
      <c r="Y318" s="5">
        <f t="shared" si="408"/>
        <v>2.7581982188204974E-2</v>
      </c>
      <c r="Z318" s="5">
        <f t="shared" si="409"/>
        <v>5.8386985669609882E-4</v>
      </c>
      <c r="AA318" s="5">
        <f t="shared" si="410"/>
        <v>2.516543335056578E-3</v>
      </c>
      <c r="AB318" s="5">
        <f t="shared" si="411"/>
        <v>5.423289355143036E-3</v>
      </c>
      <c r="AC318" s="5">
        <f t="shared" si="412"/>
        <v>1.7787868827826285E-3</v>
      </c>
      <c r="AD318" s="5">
        <f t="shared" si="413"/>
        <v>8.2762292806948454E-2</v>
      </c>
      <c r="AE318" s="5">
        <f t="shared" si="414"/>
        <v>7.0138774792553205E-2</v>
      </c>
      <c r="AF318" s="5">
        <f t="shared" si="415"/>
        <v>2.972034463131425E-2</v>
      </c>
      <c r="AG318" s="5">
        <f t="shared" si="416"/>
        <v>8.3957258317917081E-3</v>
      </c>
      <c r="AH318" s="5">
        <f t="shared" si="417"/>
        <v>1.2370342518933271E-4</v>
      </c>
      <c r="AI318" s="5">
        <f t="shared" si="418"/>
        <v>5.3317537566581008E-4</v>
      </c>
      <c r="AJ318" s="5">
        <f t="shared" si="419"/>
        <v>1.1490222715388955E-3</v>
      </c>
      <c r="AK318" s="5">
        <f t="shared" si="420"/>
        <v>1.6508041453136251E-3</v>
      </c>
      <c r="AL318" s="5">
        <f t="shared" si="421"/>
        <v>2.5989500326630043E-4</v>
      </c>
      <c r="AM318" s="5">
        <f t="shared" si="422"/>
        <v>7.1342917935814265E-2</v>
      </c>
      <c r="AN318" s="5">
        <f t="shared" si="423"/>
        <v>6.0461167573206367E-2</v>
      </c>
      <c r="AO318" s="5">
        <f t="shared" si="424"/>
        <v>2.5619591194771179E-2</v>
      </c>
      <c r="AP318" s="5">
        <f t="shared" si="425"/>
        <v>7.2373004506567249E-3</v>
      </c>
      <c r="AQ318" s="5">
        <f t="shared" si="426"/>
        <v>1.5333534427288064E-3</v>
      </c>
      <c r="AR318" s="5">
        <f t="shared" si="427"/>
        <v>2.0967052473185273E-5</v>
      </c>
      <c r="AS318" s="5">
        <f t="shared" si="428"/>
        <v>9.0370303505220295E-5</v>
      </c>
      <c r="AT318" s="5">
        <f t="shared" si="429"/>
        <v>1.9475297651088848E-4</v>
      </c>
      <c r="AU318" s="5">
        <f t="shared" si="430"/>
        <v>2.7980225353313237E-4</v>
      </c>
      <c r="AV318" s="5">
        <f t="shared" si="431"/>
        <v>3.0149462598011526E-4</v>
      </c>
      <c r="AW318" s="5">
        <f t="shared" si="432"/>
        <v>2.6369958687614667E-5</v>
      </c>
      <c r="AX318" s="5">
        <f t="shared" si="433"/>
        <v>5.1249304554156855E-2</v>
      </c>
      <c r="AY318" s="5">
        <f t="shared" si="434"/>
        <v>4.3432380961021311E-2</v>
      </c>
      <c r="AZ318" s="5">
        <f t="shared" si="435"/>
        <v>1.8403876231626658E-2</v>
      </c>
      <c r="BA318" s="5">
        <f t="shared" si="436"/>
        <v>5.1989268967010862E-3</v>
      </c>
      <c r="BB318" s="5">
        <f t="shared" si="437"/>
        <v>1.1014870129964862E-3</v>
      </c>
      <c r="BC318" s="5">
        <f t="shared" si="438"/>
        <v>1.8669601075864937E-4</v>
      </c>
      <c r="BD318" s="5">
        <f t="shared" si="439"/>
        <v>2.9615003838175445E-6</v>
      </c>
      <c r="BE318" s="5">
        <f t="shared" si="440"/>
        <v>1.2764392556306692E-5</v>
      </c>
      <c r="BF318" s="5">
        <f t="shared" si="441"/>
        <v>2.7507968295697458E-5</v>
      </c>
      <c r="BG318" s="5">
        <f t="shared" si="442"/>
        <v>3.952079016786573E-5</v>
      </c>
      <c r="BH318" s="5">
        <f t="shared" si="443"/>
        <v>4.258473868470242E-5</v>
      </c>
      <c r="BI318" s="5">
        <f t="shared" si="444"/>
        <v>3.6708982004492623E-5</v>
      </c>
      <c r="BJ318" s="8">
        <f t="shared" si="445"/>
        <v>0.76984101968203711</v>
      </c>
      <c r="BK318" s="8">
        <f t="shared" si="446"/>
        <v>9.9239889526921005E-2</v>
      </c>
      <c r="BL318" s="8">
        <f t="shared" si="447"/>
        <v>2.8298952449621495E-2</v>
      </c>
      <c r="BM318" s="8">
        <f t="shared" si="448"/>
        <v>0.74256583549852806</v>
      </c>
      <c r="BN318" s="8">
        <f t="shared" si="449"/>
        <v>0.11199188501441389</v>
      </c>
    </row>
    <row r="319" spans="1:66" x14ac:dyDescent="0.25">
      <c r="A319" t="s">
        <v>112</v>
      </c>
      <c r="B319" t="s">
        <v>108</v>
      </c>
      <c r="C319" t="s">
        <v>447</v>
      </c>
      <c r="D319" t="s">
        <v>509</v>
      </c>
      <c r="E319">
        <f>VLOOKUP(A319,home!$A$2:$E$405,3,FALSE)</f>
        <v>1.3270999999999999</v>
      </c>
      <c r="F319">
        <f>VLOOKUP(B319,home!$B$2:$E$405,3,FALSE)</f>
        <v>0.37680000000000002</v>
      </c>
      <c r="G319">
        <f>VLOOKUP(C319,away!$B$2:$E$405,4,FALSE)</f>
        <v>0.4521</v>
      </c>
      <c r="H319">
        <f>VLOOKUP(A319,away!$A$2:$E$405,3,FALSE)</f>
        <v>0.94389999999999996</v>
      </c>
      <c r="I319">
        <f>VLOOKUP(C319,away!$B$2:$E$405,3,FALSE)</f>
        <v>1.2713000000000001</v>
      </c>
      <c r="J319">
        <f>VLOOKUP(B319,home!$B$2:$E$405,4,FALSE)</f>
        <v>1.3243</v>
      </c>
      <c r="K319" s="3">
        <f t="shared" si="394"/>
        <v>0.226073183688</v>
      </c>
      <c r="L319" s="3">
        <f t="shared" si="395"/>
        <v>1.5891336067010002</v>
      </c>
      <c r="M319" s="5">
        <f t="shared" si="396"/>
        <v>0.16280423855719589</v>
      </c>
      <c r="N319" s="5">
        <f t="shared" si="397"/>
        <v>3.6805672528525915E-2</v>
      </c>
      <c r="O319" s="5">
        <f t="shared" si="398"/>
        <v>0.25871768680460677</v>
      </c>
      <c r="P319" s="5">
        <f t="shared" si="399"/>
        <v>5.8489131132312314E-2</v>
      </c>
      <c r="Q319" s="5">
        <f t="shared" si="400"/>
        <v>4.1603877831509067E-3</v>
      </c>
      <c r="R319" s="5">
        <f t="shared" si="401"/>
        <v>0.20556848537457231</v>
      </c>
      <c r="S319" s="5">
        <f t="shared" si="402"/>
        <v>5.2532085327295979E-3</v>
      </c>
      <c r="T319" s="5">
        <f t="shared" si="403"/>
        <v>6.6114120431133797E-3</v>
      </c>
      <c r="U319" s="5">
        <f t="shared" si="404"/>
        <v>4.6473521954549617E-2</v>
      </c>
      <c r="V319" s="5">
        <f t="shared" si="405"/>
        <v>2.0969669903980984E-4</v>
      </c>
      <c r="W319" s="5">
        <f t="shared" si="406"/>
        <v>3.1351737050452872E-4</v>
      </c>
      <c r="X319" s="5">
        <f t="shared" si="407"/>
        <v>4.982209897532756E-4</v>
      </c>
      <c r="Y319" s="5">
        <f t="shared" si="408"/>
        <v>3.958698591903825E-4</v>
      </c>
      <c r="Z319" s="5">
        <f t="shared" si="409"/>
        <v>0.10889192952911861</v>
      </c>
      <c r="AA319" s="5">
        <f t="shared" si="410"/>
        <v>2.4617545186577178E-2</v>
      </c>
      <c r="AB319" s="5">
        <f t="shared" si="411"/>
        <v>2.782683407456351E-3</v>
      </c>
      <c r="AC319" s="5">
        <f t="shared" si="412"/>
        <v>4.7084837274689486E-6</v>
      </c>
      <c r="AD319" s="5">
        <f t="shared" si="413"/>
        <v>1.7719467522862269E-5</v>
      </c>
      <c r="AE319" s="5">
        <f t="shared" si="414"/>
        <v>2.8158601333427358E-5</v>
      </c>
      <c r="AF319" s="5">
        <f t="shared" si="415"/>
        <v>2.237388984832251E-5</v>
      </c>
      <c r="AG319" s="5">
        <f t="shared" si="416"/>
        <v>1.1851700090198547E-5</v>
      </c>
      <c r="AH319" s="5">
        <f t="shared" si="417"/>
        <v>4.3260956178309877E-2</v>
      </c>
      <c r="AI319" s="5">
        <f t="shared" si="418"/>
        <v>9.780142092617565E-3</v>
      </c>
      <c r="AJ319" s="5">
        <f t="shared" si="419"/>
        <v>1.1055139298995357E-3</v>
      </c>
      <c r="AK319" s="5">
        <f t="shared" si="420"/>
        <v>8.3309017914606835E-5</v>
      </c>
      <c r="AL319" s="5">
        <f t="shared" si="421"/>
        <v>6.7662887554009022E-8</v>
      </c>
      <c r="AM319" s="5">
        <f t="shared" si="422"/>
        <v>8.0117928722991893E-7</v>
      </c>
      <c r="AN319" s="5">
        <f t="shared" si="423"/>
        <v>1.2731809303298177E-6</v>
      </c>
      <c r="AO319" s="5">
        <f t="shared" si="424"/>
        <v>1.0116273018989792E-6</v>
      </c>
      <c r="AP319" s="5">
        <f t="shared" si="425"/>
        <v>5.358703143013087E-7</v>
      </c>
      <c r="AQ319" s="5">
        <f t="shared" si="426"/>
        <v>2.1289238132240944E-7</v>
      </c>
      <c r="AR319" s="5">
        <f t="shared" si="427"/>
        <v>1.3749487864194295E-2</v>
      </c>
      <c r="AS319" s="5">
        <f t="shared" si="428"/>
        <v>3.1083904955379236E-3</v>
      </c>
      <c r="AT319" s="5">
        <f t="shared" si="429"/>
        <v>3.5136186773588912E-4</v>
      </c>
      <c r="AU319" s="5">
        <f t="shared" si="430"/>
        <v>2.6477832021871478E-5</v>
      </c>
      <c r="AV319" s="5">
        <f t="shared" si="431"/>
        <v>1.4964819455851397E-6</v>
      </c>
      <c r="AW319" s="5">
        <f t="shared" si="432"/>
        <v>6.7523895535349081E-10</v>
      </c>
      <c r="AX319" s="5">
        <f t="shared" si="433"/>
        <v>3.0187525361491688E-8</v>
      </c>
      <c r="AY319" s="5">
        <f t="shared" si="434"/>
        <v>4.7972011055085207E-8</v>
      </c>
      <c r="AZ319" s="5">
        <f t="shared" si="435"/>
        <v>3.8116967474333913E-8</v>
      </c>
      <c r="BA319" s="5">
        <f t="shared" si="436"/>
        <v>2.0190984666330985E-8</v>
      </c>
      <c r="BB319" s="5">
        <f t="shared" si="437"/>
        <v>8.0215430714127908E-9</v>
      </c>
      <c r="BC319" s="5">
        <f t="shared" si="438"/>
        <v>2.5494607344763253E-9</v>
      </c>
      <c r="BD319" s="5">
        <f t="shared" si="439"/>
        <v>3.6416288733197863E-3</v>
      </c>
      <c r="BE319" s="5">
        <f t="shared" si="440"/>
        <v>8.2327463320154841E-4</v>
      </c>
      <c r="BF319" s="5">
        <f t="shared" si="441"/>
        <v>9.3060158688722231E-5</v>
      </c>
      <c r="BG319" s="5">
        <f t="shared" si="442"/>
        <v>7.0128021164233111E-6</v>
      </c>
      <c r="BH319" s="5">
        <f t="shared" si="443"/>
        <v>3.9635162525844065E-7</v>
      </c>
      <c r="BI319" s="5">
        <f t="shared" si="444"/>
        <v>1.7920894756417768E-8</v>
      </c>
      <c r="BJ319" s="8">
        <f t="shared" si="445"/>
        <v>4.8869166021740643E-2</v>
      </c>
      <c r="BK319" s="8">
        <f t="shared" si="446"/>
        <v>0.22676109903990366</v>
      </c>
      <c r="BL319" s="8">
        <f t="shared" si="447"/>
        <v>0.61419244922778593</v>
      </c>
      <c r="BM319" s="8">
        <f t="shared" si="448"/>
        <v>0.27216899434141256</v>
      </c>
      <c r="BN319" s="8">
        <f t="shared" si="449"/>
        <v>0.72654560218036401</v>
      </c>
    </row>
    <row r="320" spans="1:66" x14ac:dyDescent="0.25">
      <c r="A320" t="s">
        <v>112</v>
      </c>
      <c r="B320" t="s">
        <v>129</v>
      </c>
      <c r="C320" t="s">
        <v>107</v>
      </c>
      <c r="D320" t="s">
        <v>509</v>
      </c>
      <c r="E320">
        <f>VLOOKUP(A320,home!$A$2:$E$405,3,FALSE)</f>
        <v>1.3270999999999999</v>
      </c>
      <c r="F320">
        <f>VLOOKUP(B320,home!$B$2:$E$405,3,FALSE)</f>
        <v>1.2056</v>
      </c>
      <c r="G320">
        <f>VLOOKUP(C320,away!$B$2:$E$405,4,FALSE)</f>
        <v>0.94189999999999996</v>
      </c>
      <c r="H320">
        <f>VLOOKUP(A320,away!$A$2:$E$405,3,FALSE)</f>
        <v>0.94389999999999996</v>
      </c>
      <c r="I320">
        <f>VLOOKUP(C320,away!$B$2:$E$405,3,FALSE)</f>
        <v>0.79459999999999997</v>
      </c>
      <c r="J320">
        <f>VLOOKUP(B320,home!$B$2:$E$405,4,FALSE)</f>
        <v>0.63570000000000004</v>
      </c>
      <c r="K320" s="3">
        <f t="shared" si="394"/>
        <v>1.5069945627439998</v>
      </c>
      <c r="L320" s="3">
        <f t="shared" si="395"/>
        <v>0.476789582958</v>
      </c>
      <c r="M320" s="5">
        <f t="shared" si="396"/>
        <v>0.13754775051325333</v>
      </c>
      <c r="N320" s="5">
        <f t="shared" si="397"/>
        <v>0.20728371214114094</v>
      </c>
      <c r="O320" s="5">
        <f t="shared" si="398"/>
        <v>6.5581334604025085E-2</v>
      </c>
      <c r="P320" s="5">
        <f t="shared" si="399"/>
        <v>9.8830714665760711E-2</v>
      </c>
      <c r="Q320" s="5">
        <f t="shared" si="400"/>
        <v>0.15618771357104597</v>
      </c>
      <c r="R320" s="5">
        <f t="shared" si="401"/>
        <v>1.5634248587841085E-2</v>
      </c>
      <c r="S320" s="5">
        <f t="shared" si="402"/>
        <v>1.7752944204645262E-2</v>
      </c>
      <c r="T320" s="5">
        <f t="shared" si="403"/>
        <v>7.4468674816702565E-2</v>
      </c>
      <c r="U320" s="5">
        <f t="shared" si="404"/>
        <v>2.356072761446457E-2</v>
      </c>
      <c r="V320" s="5">
        <f t="shared" si="405"/>
        <v>1.4173148004719099E-3</v>
      </c>
      <c r="W320" s="5">
        <f t="shared" si="406"/>
        <v>7.8458011706327796E-2</v>
      </c>
      <c r="X320" s="5">
        <f t="shared" si="407"/>
        <v>3.7407962681173912E-2</v>
      </c>
      <c r="Y320" s="5">
        <f t="shared" si="408"/>
        <v>8.9178634630326676E-3</v>
      </c>
      <c r="Z320" s="5">
        <f t="shared" si="409"/>
        <v>2.4847489546861493E-3</v>
      </c>
      <c r="AA320" s="5">
        <f t="shared" si="410"/>
        <v>3.7445031644958641E-3</v>
      </c>
      <c r="AB320" s="5">
        <f t="shared" si="411"/>
        <v>2.8214729545364852E-3</v>
      </c>
      <c r="AC320" s="5">
        <f t="shared" si="412"/>
        <v>6.3648003199942492E-5</v>
      </c>
      <c r="AD320" s="5">
        <f t="shared" si="413"/>
        <v>2.9558949261285286E-2</v>
      </c>
      <c r="AE320" s="5">
        <f t="shared" si="414"/>
        <v>1.4093399090964895E-2</v>
      </c>
      <c r="AF320" s="5">
        <f t="shared" si="415"/>
        <v>3.3597929375209037E-3</v>
      </c>
      <c r="AG320" s="5">
        <f t="shared" si="416"/>
        <v>5.3397142450194157E-4</v>
      </c>
      <c r="AH320" s="5">
        <f t="shared" si="417"/>
        <v>2.9617560446503394E-4</v>
      </c>
      <c r="AI320" s="5">
        <f t="shared" si="418"/>
        <v>4.4633502554622363E-4</v>
      </c>
      <c r="AJ320" s="5">
        <f t="shared" si="419"/>
        <v>3.3631222833018171E-4</v>
      </c>
      <c r="AK320" s="5">
        <f t="shared" si="420"/>
        <v>1.6894023315930075E-4</v>
      </c>
      <c r="AL320" s="5">
        <f t="shared" si="421"/>
        <v>1.8292927713689764E-6</v>
      </c>
      <c r="AM320" s="5">
        <f t="shared" si="422"/>
        <v>8.9090351634365361E-3</v>
      </c>
      <c r="AN320" s="5">
        <f t="shared" si="423"/>
        <v>4.2477351601330629E-3</v>
      </c>
      <c r="AO320" s="5">
        <f t="shared" si="424"/>
        <v>1.0126379377579382E-3</v>
      </c>
      <c r="AP320" s="5">
        <f t="shared" si="425"/>
        <v>1.6093840667701876E-4</v>
      </c>
      <c r="AQ320" s="5">
        <f t="shared" si="426"/>
        <v>1.9183438950365197E-5</v>
      </c>
      <c r="AR320" s="5">
        <f t="shared" si="427"/>
        <v>2.8242688587043438E-5</v>
      </c>
      <c r="AS320" s="5">
        <f t="shared" si="428"/>
        <v>4.2561578137946474E-5</v>
      </c>
      <c r="AT320" s="5">
        <f t="shared" si="429"/>
        <v>3.2070033417844626E-5</v>
      </c>
      <c r="AU320" s="5">
        <f t="shared" si="430"/>
        <v>1.6109788662570069E-5</v>
      </c>
      <c r="AV320" s="5">
        <f t="shared" si="431"/>
        <v>6.0693409803620097E-6</v>
      </c>
      <c r="AW320" s="5">
        <f t="shared" si="432"/>
        <v>3.6510616061350529E-8</v>
      </c>
      <c r="AX320" s="5">
        <f t="shared" si="433"/>
        <v>2.2376445917656586E-3</v>
      </c>
      <c r="AY320" s="5">
        <f t="shared" si="434"/>
        <v>1.0668856317161725E-3</v>
      </c>
      <c r="AZ320" s="5">
        <f t="shared" si="435"/>
        <v>2.5433997770491813E-4</v>
      </c>
      <c r="BA320" s="5">
        <f t="shared" si="436"/>
        <v>4.0422217299824958E-5</v>
      </c>
      <c r="BB320" s="5">
        <f t="shared" si="437"/>
        <v>4.8182230321552988E-6</v>
      </c>
      <c r="BC320" s="5">
        <f t="shared" si="438"/>
        <v>4.5945571001999142E-7</v>
      </c>
      <c r="BD320" s="5">
        <f t="shared" si="439"/>
        <v>2.2443032855048479E-6</v>
      </c>
      <c r="BE320" s="5">
        <f t="shared" si="440"/>
        <v>3.3821528484043003E-6</v>
      </c>
      <c r="BF320" s="5">
        <f t="shared" si="441"/>
        <v>2.5484429764572073E-6</v>
      </c>
      <c r="BG320" s="5">
        <f t="shared" si="442"/>
        <v>1.2801632363280481E-6</v>
      </c>
      <c r="BH320" s="5">
        <f t="shared" si="443"/>
        <v>4.8229975914278296E-7</v>
      </c>
      <c r="BI320" s="5">
        <f t="shared" si="444"/>
        <v>1.4536462292818284E-7</v>
      </c>
      <c r="BJ320" s="8">
        <f t="shared" si="445"/>
        <v>0.62822415129788056</v>
      </c>
      <c r="BK320" s="8">
        <f t="shared" si="446"/>
        <v>0.25668108711181875</v>
      </c>
      <c r="BL320" s="8">
        <f t="shared" si="447"/>
        <v>0.11272518617337836</v>
      </c>
      <c r="BM320" s="8">
        <f t="shared" si="448"/>
        <v>0.31798285033359658</v>
      </c>
      <c r="BN320" s="8">
        <f t="shared" si="449"/>
        <v>0.68106547408306717</v>
      </c>
    </row>
    <row r="321" spans="1:66" x14ac:dyDescent="0.25">
      <c r="A321" t="s">
        <v>112</v>
      </c>
      <c r="B321" t="s">
        <v>356</v>
      </c>
      <c r="C321" t="s">
        <v>119</v>
      </c>
      <c r="D321" t="s">
        <v>509</v>
      </c>
      <c r="E321">
        <f>VLOOKUP(A321,home!$A$2:$E$405,3,FALSE)</f>
        <v>1.3270999999999999</v>
      </c>
      <c r="F321">
        <f>VLOOKUP(B321,home!$B$2:$E$405,3,FALSE)</f>
        <v>0.75349999999999995</v>
      </c>
      <c r="G321">
        <f>VLOOKUP(C321,away!$B$2:$E$405,4,FALSE)</f>
        <v>1.3187</v>
      </c>
      <c r="H321">
        <f>VLOOKUP(A321,away!$A$2:$E$405,3,FALSE)</f>
        <v>0.94389999999999996</v>
      </c>
      <c r="I321">
        <f>VLOOKUP(C321,away!$B$2:$E$405,3,FALSE)</f>
        <v>0.79459999999999997</v>
      </c>
      <c r="J321">
        <f>VLOOKUP(B321,home!$B$2:$E$405,4,FALSE)</f>
        <v>0.84750000000000003</v>
      </c>
      <c r="K321" s="3">
        <f t="shared" si="394"/>
        <v>1.3186602411949999</v>
      </c>
      <c r="L321" s="3">
        <f t="shared" si="395"/>
        <v>0.63564444165</v>
      </c>
      <c r="M321" s="5">
        <f t="shared" si="396"/>
        <v>0.14166294313205272</v>
      </c>
      <c r="N321" s="5">
        <f t="shared" si="397"/>
        <v>0.1868052907589062</v>
      </c>
      <c r="O321" s="5">
        <f t="shared" si="398"/>
        <v>9.0047262389669341E-2</v>
      </c>
      <c r="P321" s="5">
        <f t="shared" si="399"/>
        <v>0.11874174474171081</v>
      </c>
      <c r="Q321" s="5">
        <f t="shared" si="400"/>
        <v>0.12316635488432071</v>
      </c>
      <c r="R321" s="5">
        <f t="shared" si="401"/>
        <v>2.861902091189621E-2</v>
      </c>
      <c r="S321" s="5">
        <f t="shared" si="402"/>
        <v>2.4882304490812589E-2</v>
      </c>
      <c r="T321" s="5">
        <f t="shared" si="403"/>
        <v>7.8290008880509784E-2</v>
      </c>
      <c r="U321" s="5">
        <f t="shared" si="404"/>
        <v>3.7738765018445801E-2</v>
      </c>
      <c r="V321" s="5">
        <f t="shared" si="405"/>
        <v>2.3173693393553946E-3</v>
      </c>
      <c r="W321" s="5">
        <f t="shared" si="406"/>
        <v>5.4138191746289074E-2</v>
      </c>
      <c r="X321" s="5">
        <f t="shared" si="407"/>
        <v>3.4412640664510552E-2</v>
      </c>
      <c r="Y321" s="5">
        <f t="shared" si="408"/>
        <v>1.0937101880447447E-2</v>
      </c>
      <c r="Z321" s="5">
        <f t="shared" si="409"/>
        <v>6.0638405227039808E-3</v>
      </c>
      <c r="AA321" s="5">
        <f t="shared" si="410"/>
        <v>7.9961454062368459E-3</v>
      </c>
      <c r="AB321" s="5">
        <f t="shared" si="411"/>
        <v>5.2720995150092867E-3</v>
      </c>
      <c r="AC321" s="5">
        <f t="shared" si="412"/>
        <v>1.2140104906859096E-4</v>
      </c>
      <c r="AD321" s="5">
        <f t="shared" si="413"/>
        <v>1.7847470246505688E-2</v>
      </c>
      <c r="AE321" s="5">
        <f t="shared" si="414"/>
        <v>1.1344645259705095E-2</v>
      </c>
      <c r="AF321" s="5">
        <f t="shared" si="415"/>
        <v>3.6055803509112824E-3</v>
      </c>
      <c r="AG321" s="5">
        <f t="shared" si="416"/>
        <v>7.6395570299307117E-4</v>
      </c>
      <c r="AH321" s="5">
        <f t="shared" si="417"/>
        <v>9.636116308272038E-4</v>
      </c>
      <c r="AI321" s="5">
        <f t="shared" si="418"/>
        <v>1.2706763455249078E-3</v>
      </c>
      <c r="AJ321" s="5">
        <f t="shared" si="419"/>
        <v>8.3779518813532829E-4</v>
      </c>
      <c r="AK321" s="5">
        <f t="shared" si="420"/>
        <v>3.6825573495284723E-4</v>
      </c>
      <c r="AL321" s="5">
        <f t="shared" si="421"/>
        <v>4.0703297732395902E-6</v>
      </c>
      <c r="AM321" s="5">
        <f t="shared" si="422"/>
        <v>4.706949883995548E-3</v>
      </c>
      <c r="AN321" s="5">
        <f t="shared" si="423"/>
        <v>2.9919465308868823E-3</v>
      </c>
      <c r="AO321" s="5">
        <f t="shared" si="424"/>
        <v>9.5090709103612338E-4</v>
      </c>
      <c r="AP321" s="5">
        <f t="shared" si="425"/>
        <v>2.0147960231422751E-4</v>
      </c>
      <c r="AQ321" s="5">
        <f t="shared" si="426"/>
        <v>3.2017347329222792E-5</v>
      </c>
      <c r="AR321" s="5">
        <f t="shared" si="427"/>
        <v>1.2250287540892086E-4</v>
      </c>
      <c r="AS321" s="5">
        <f t="shared" si="428"/>
        <v>1.6153967123380859E-4</v>
      </c>
      <c r="AT321" s="5">
        <f t="shared" si="429"/>
        <v>1.0650797091586755E-4</v>
      </c>
      <c r="AU321" s="5">
        <f t="shared" si="430"/>
        <v>4.6815942205702624E-5</v>
      </c>
      <c r="AV321" s="5">
        <f t="shared" si="431"/>
        <v>1.543358041018576E-5</v>
      </c>
      <c r="AW321" s="5">
        <f t="shared" si="432"/>
        <v>9.4770737785296614E-8</v>
      </c>
      <c r="AX321" s="5">
        <f t="shared" si="433"/>
        <v>1.0344779448870594E-3</v>
      </c>
      <c r="AY321" s="5">
        <f t="shared" si="434"/>
        <v>6.575601556769742E-4</v>
      </c>
      <c r="AZ321" s="5">
        <f t="shared" si="435"/>
        <v>2.0898722900328869E-4</v>
      </c>
      <c r="BA321" s="5">
        <f t="shared" si="436"/>
        <v>4.4280523497258715E-5</v>
      </c>
      <c r="BB321" s="5">
        <f t="shared" si="437"/>
        <v>7.0366671585961795E-6</v>
      </c>
      <c r="BC321" s="5">
        <f t="shared" si="438"/>
        <v>8.9456367342055262E-7</v>
      </c>
      <c r="BD321" s="5">
        <f t="shared" si="439"/>
        <v>1.297804530663716E-5</v>
      </c>
      <c r="BE321" s="5">
        <f t="shared" si="440"/>
        <v>1.7113632354289795E-5</v>
      </c>
      <c r="BF321" s="5">
        <f t="shared" si="441"/>
        <v>1.128353328401517E-5</v>
      </c>
      <c r="BG321" s="5">
        <f t="shared" si="442"/>
        <v>4.9597155739437486E-6</v>
      </c>
      <c r="BH321" s="5">
        <f t="shared" si="443"/>
        <v>1.6350449337488166E-6</v>
      </c>
      <c r="BI321" s="5">
        <f t="shared" si="444"/>
        <v>4.3121374934037479E-7</v>
      </c>
      <c r="BJ321" s="8">
        <f t="shared" si="445"/>
        <v>0.53214777791455758</v>
      </c>
      <c r="BK321" s="8">
        <f t="shared" si="446"/>
        <v>0.28838739323845031</v>
      </c>
      <c r="BL321" s="8">
        <f t="shared" si="447"/>
        <v>0.17361483336607422</v>
      </c>
      <c r="BM321" s="8">
        <f t="shared" si="448"/>
        <v>0.31051376283829085</v>
      </c>
      <c r="BN321" s="8">
        <f t="shared" si="449"/>
        <v>0.68904261681855594</v>
      </c>
    </row>
    <row r="322" spans="1:66" x14ac:dyDescent="0.25">
      <c r="A322" t="s">
        <v>112</v>
      </c>
      <c r="B322" t="s">
        <v>358</v>
      </c>
      <c r="C322" t="s">
        <v>113</v>
      </c>
      <c r="D322" t="s">
        <v>509</v>
      </c>
      <c r="E322">
        <f>VLOOKUP(A322,home!$A$2:$E$405,3,FALSE)</f>
        <v>1.3270999999999999</v>
      </c>
      <c r="F322">
        <f>VLOOKUP(B322,home!$B$2:$E$405,3,FALSE)</f>
        <v>1.2056</v>
      </c>
      <c r="G322">
        <f>VLOOKUP(C322,away!$B$2:$E$405,4,FALSE)</f>
        <v>0.9042</v>
      </c>
      <c r="H322">
        <f>VLOOKUP(A322,away!$A$2:$E$405,3,FALSE)</f>
        <v>0.94389999999999996</v>
      </c>
      <c r="I322">
        <f>VLOOKUP(C322,away!$B$2:$E$405,3,FALSE)</f>
        <v>1.4832000000000001</v>
      </c>
      <c r="J322">
        <f>VLOOKUP(B322,home!$B$2:$E$405,4,FALSE)</f>
        <v>0.63570000000000004</v>
      </c>
      <c r="K322" s="3">
        <f t="shared" ref="K322:K385" si="450">E322*F322*G322</f>
        <v>1.4466763813920001</v>
      </c>
      <c r="L322" s="3">
        <f t="shared" ref="L322:L385" si="451">H322*I322*J322</f>
        <v>0.88997521953600012</v>
      </c>
      <c r="M322" s="5">
        <f t="shared" ref="M322:M385" si="452">_xlfn.POISSON.DIST(0,K322,FALSE) * _xlfn.POISSON.DIST(0,L322,FALSE)</f>
        <v>9.6650722210138693E-2</v>
      </c>
      <c r="N322" s="5">
        <f t="shared" ref="N322:N385" si="453">_xlfn.POISSON.DIST(1,K322,FALSE) * _xlfn.POISSON.DIST(0,L322,FALSE)</f>
        <v>0.13982231706588685</v>
      </c>
      <c r="O322" s="5">
        <f t="shared" ref="O322:O385" si="454">_xlfn.POISSON.DIST(0,K322,FALSE) * _xlfn.POISSON.DIST(1,L322,FALSE)</f>
        <v>8.6016747717281142E-2</v>
      </c>
      <c r="P322" s="5">
        <f t="shared" ref="P322:P385" si="455">_xlfn.POISSON.DIST(1,K322,FALSE) * _xlfn.POISSON.DIST(1,L322,FALSE)</f>
        <v>0.12443839732674486</v>
      </c>
      <c r="Q322" s="5">
        <f t="shared" ref="Q322:Q385" si="456">_xlfn.POISSON.DIST(2,K322,FALSE) * _xlfn.POISSON.DIST(0,L322,FALSE)</f>
        <v>0.10113882184536106</v>
      </c>
      <c r="R322" s="5">
        <f t="shared" ref="R322:R385" si="457">_xlfn.POISSON.DIST(0,K322,FALSE) * _xlfn.POISSON.DIST(2,L322,FALSE)</f>
        <v>3.8276386966730004E-2</v>
      </c>
      <c r="S322" s="5">
        <f t="shared" ref="S322:S385" si="458">_xlfn.POISSON.DIST(2,K322,FALSE) * _xlfn.POISSON.DIST(2,L322,FALSE)</f>
        <v>4.0053799845337454E-2</v>
      </c>
      <c r="T322" s="5">
        <f t="shared" ref="T322:T385" si="459">_xlfn.POISSON.DIST(2,K322,FALSE) * _xlfn.POISSON.DIST(1,L322,FALSE)</f>
        <v>9.0011045175437607E-2</v>
      </c>
      <c r="U322" s="5">
        <f t="shared" ref="U322:U385" si="460">_xlfn.POISSON.DIST(1,K322,FALSE) * _xlfn.POISSON.DIST(2,L322,FALSE)</f>
        <v>5.537354498978888E-2</v>
      </c>
      <c r="V322" s="5">
        <f t="shared" ref="V322:V385" si="461">_xlfn.POISSON.DIST(3,K322,FALSE) * _xlfn.POISSON.DIST(3,L322,FALSE)</f>
        <v>5.7299458706386126E-3</v>
      </c>
      <c r="W322" s="5">
        <f t="shared" ref="W322:W385" si="462">_xlfn.POISSON.DIST(3,K322,FALSE) * _xlfn.POISSON.DIST(0,L322,FALSE)</f>
        <v>4.8771714935165703E-2</v>
      </c>
      <c r="X322" s="5">
        <f t="shared" ref="X322:X385" si="463">_xlfn.POISSON.DIST(3,K322,FALSE) * _xlfn.POISSON.DIST(1,L322,FALSE)</f>
        <v>4.3405617706571309E-2</v>
      </c>
      <c r="Y322" s="5">
        <f t="shared" ref="Y322:Y385" si="464">_xlfn.POISSON.DIST(3,K322,FALSE) * _xlfn.POISSON.DIST(2,L322,FALSE)</f>
        <v>1.9314962073750743E-2</v>
      </c>
      <c r="Z322" s="5">
        <f t="shared" ref="Z322:Z385" si="465">_xlfn.POISSON.DIST(0,K322,FALSE) * _xlfn.POISSON.DIST(3,L322,FALSE)</f>
        <v>1.1355011964586811E-2</v>
      </c>
      <c r="AA322" s="5">
        <f t="shared" ref="AA322:AA385" si="466">_xlfn.POISSON.DIST(1,K322,FALSE) * _xlfn.POISSON.DIST(3,L322,FALSE)</f>
        <v>1.6427027619591313E-2</v>
      </c>
      <c r="AB322" s="5">
        <f t="shared" ref="AB322:AB385" si="467">_xlfn.POISSON.DIST(2,K322,FALSE) * _xlfn.POISSON.DIST(3,L322,FALSE)</f>
        <v>1.1882296436868403E-2</v>
      </c>
      <c r="AC322" s="5">
        <f t="shared" ref="AC322:AC385" si="468">_xlfn.POISSON.DIST(4,K322,FALSE) * _xlfn.POISSON.DIST(4,L322,FALSE)</f>
        <v>4.6108377710890521E-4</v>
      </c>
      <c r="AD322" s="5">
        <f t="shared" ref="AD322:AD385" si="469">_xlfn.POISSON.DIST(4,K322,FALSE) * _xlfn.POISSON.DIST(0,L322,FALSE)</f>
        <v>1.7639222019171924E-2</v>
      </c>
      <c r="AE322" s="5">
        <f t="shared" ref="AE322:AE385" si="470">_xlfn.POISSON.DIST(4,K322,FALSE) * _xlfn.POISSON.DIST(1,L322,FALSE)</f>
        <v>1.569847048895678E-2</v>
      </c>
      <c r="AF322" s="5">
        <f t="shared" ref="AF322:AF385" si="471">_xlfn.POISSON.DIST(4,K322,FALSE) * _xlfn.POISSON.DIST(2,L322,FALSE)</f>
        <v>6.9856248598943642E-3</v>
      </c>
      <c r="AG322" s="5">
        <f t="shared" ref="AG322:AG385" si="472">_xlfn.POISSON.DIST(4,K322,FALSE) * _xlfn.POISSON.DIST(3,L322,FALSE)</f>
        <v>2.0723443394268758E-3</v>
      </c>
      <c r="AH322" s="5">
        <f t="shared" ref="AH322:AH385" si="473">_xlfn.POISSON.DIST(0,K322,FALSE) * _xlfn.POISSON.DIST(4,L322,FALSE)</f>
        <v>2.5264198165042637E-3</v>
      </c>
      <c r="AI322" s="5">
        <f t="shared" ref="AI322:AI385" si="474">_xlfn.POISSON.DIST(1,K322,FALSE) * _xlfn.POISSON.DIST(4,L322,FALSE)</f>
        <v>3.6549118780174294E-3</v>
      </c>
      <c r="AJ322" s="5">
        <f t="shared" ref="AJ322:AJ385" si="475">_xlfn.POISSON.DIST(2,K322,FALSE) * _xlfn.POISSON.DIST(4,L322,FALSE)</f>
        <v>2.6437373449984475E-3</v>
      </c>
      <c r="AK322" s="5">
        <f t="shared" ref="AK322:AK385" si="476">_xlfn.POISSON.DIST(3,K322,FALSE) * _xlfn.POISSON.DIST(4,L322,FALSE)</f>
        <v>1.274877458537749E-3</v>
      </c>
      <c r="AL322" s="5">
        <f t="shared" ref="AL322:AL385" si="477">_xlfn.POISSON.DIST(5,K322,FALSE) * _xlfn.POISSON.DIST(5,L322,FALSE)</f>
        <v>2.3745927581191067E-5</v>
      </c>
      <c r="AM322" s="5">
        <f t="shared" ref="AM322:AM385" si="478">_xlfn.POISSON.DIST(5,K322,FALSE) * _xlfn.POISSON.DIST(0,L322,FALSE)</f>
        <v>5.1036491762531432E-3</v>
      </c>
      <c r="AN322" s="5">
        <f t="shared" ref="AN322:AN385" si="479">_xlfn.POISSON.DIST(5,K322,FALSE) * _xlfn.POISSON.DIST(1,L322,FALSE)</f>
        <v>4.5421212960706165E-3</v>
      </c>
      <c r="AO322" s="5">
        <f t="shared" ref="AO322:AO385" si="480">_xlfn.POISSON.DIST(5,K322,FALSE) * _xlfn.POISSON.DIST(2,L322,FALSE)</f>
        <v>2.021187698814794E-3</v>
      </c>
      <c r="AP322" s="5">
        <f t="shared" ref="AP322:AP385" si="481">_xlfn.POISSON.DIST(5,K322,FALSE) * _xlfn.POISSON.DIST(3,L322,FALSE)</f>
        <v>5.9960232199205322E-4</v>
      </c>
      <c r="AQ322" s="5">
        <f t="shared" ref="AQ322:AQ385" si="482">_xlfn.POISSON.DIST(5,K322,FALSE) * _xlfn.POISSON.DIST(4,L322,FALSE)</f>
        <v>1.3340780203729323E-4</v>
      </c>
      <c r="AR322" s="5">
        <f t="shared" ref="AR322:AR385" si="483">_xlfn.POISSON.DIST(0,K322,FALSE) * _xlfn.POISSON.DIST(5,L322,FALSE)</f>
        <v>4.4969020616669682E-4</v>
      </c>
      <c r="AS322" s="5">
        <f t="shared" ref="AS322:AS385" si="484">_xlfn.POISSON.DIST(1,K322,FALSE) * _xlfn.POISSON.DIST(5,L322,FALSE)</f>
        <v>6.5055620020465943E-4</v>
      </c>
      <c r="AT322" s="5">
        <f t="shared" ref="AT322:AT385" si="485">_xlfn.POISSON.DIST(2,K322,FALSE) * _xlfn.POISSON.DIST(5,L322,FALSE)</f>
        <v>4.7057214480210319E-4</v>
      </c>
      <c r="AU322" s="5">
        <f t="shared" ref="AU322:AU385" si="486">_xlfn.POISSON.DIST(3,K322,FALSE) * _xlfn.POISSON.DIST(5,L322,FALSE)</f>
        <v>2.2692186920872628E-4</v>
      </c>
      <c r="AV322" s="5">
        <f t="shared" ref="AV322:AV385" si="487">_xlfn.POISSON.DIST(4,K322,FALSE) * _xlfn.POISSON.DIST(5,L322,FALSE)</f>
        <v>8.207062715139724E-5</v>
      </c>
      <c r="AW322" s="5">
        <f t="shared" ref="AW322:AW385" si="488">_xlfn.POISSON.DIST(6,K322,FALSE) * _xlfn.POISSON.DIST(6,L322,FALSE)</f>
        <v>8.4925075906479904E-7</v>
      </c>
      <c r="AX322" s="5">
        <f t="shared" ref="AX322:AX385" si="489">_xlfn.POISSON.DIST(6,K322,FALSE) * _xlfn.POISSON.DIST(0,L322,FALSE)</f>
        <v>1.2305547870326953E-3</v>
      </c>
      <c r="AY322" s="5">
        <f t="shared" ref="AY322:AY385" si="490">_xlfn.POISSON.DIST(6,K322,FALSE) * _xlfn.POISSON.DIST(1,L322,FALSE)</f>
        <v>1.0951632667404987E-3</v>
      </c>
      <c r="AZ322" s="5">
        <f t="shared" ref="AZ322:AZ385" si="491">_xlfn.POISSON.DIST(6,K322,FALSE) * _xlfn.POISSON.DIST(2,L322,FALSE)</f>
        <v>4.8733408437256917E-4</v>
      </c>
      <c r="BA322" s="5">
        <f t="shared" ref="BA322:BA385" si="492">_xlfn.POISSON.DIST(6,K322,FALSE) * _xlfn.POISSON.DIST(3,L322,FALSE)</f>
        <v>1.4457175290895097E-4</v>
      </c>
      <c r="BB322" s="5">
        <f t="shared" ref="BB322:BB385" si="493">_xlfn.POISSON.DIST(6,K322,FALSE) * _xlfn.POISSON.DIST(4,L322,FALSE)</f>
        <v>3.2166319383462003E-5</v>
      </c>
      <c r="BC322" s="5">
        <f t="shared" ref="BC322:BC385" si="494">_xlfn.POISSON.DIST(6,K322,FALSE) * _xlfn.POISSON.DIST(5,L322,FALSE)</f>
        <v>5.7254454309923399E-6</v>
      </c>
      <c r="BD322" s="5">
        <f t="shared" ref="BD322:BD385" si="495">_xlfn.POISSON.DIST(0,K322,FALSE) * _xlfn.POISSON.DIST(6,L322,FALSE)</f>
        <v>6.6702189992732497E-5</v>
      </c>
      <c r="BE322" s="5">
        <f t="shared" ref="BE322:BE385" si="496">_xlfn.POISSON.DIST(1,K322,FALSE) * _xlfn.POISSON.DIST(6,L322,FALSE)</f>
        <v>9.6496482849607932E-5</v>
      </c>
      <c r="BF322" s="5">
        <f t="shared" ref="BF322:BF385" si="497">_xlfn.POISSON.DIST(2,K322,FALSE) * _xlfn.POISSON.DIST(6,L322,FALSE)</f>
        <v>6.9799591312963004E-5</v>
      </c>
      <c r="BG322" s="5">
        <f t="shared" ref="BG322:BG385" si="498">_xlfn.POISSON.DIST(3,K322,FALSE) * _xlfn.POISSON.DIST(6,L322,FALSE)</f>
        <v>3.3659140061092604E-5</v>
      </c>
      <c r="BH322" s="5">
        <f t="shared" ref="BH322:BH385" si="499">_xlfn.POISSON.DIST(4,K322,FALSE) * _xlfn.POISSON.DIST(6,L322,FALSE)</f>
        <v>1.217347073608699E-5</v>
      </c>
      <c r="BI322" s="5">
        <f t="shared" ref="BI322:BI385" si="500">_xlfn.POISSON.DIST(5,K322,FALSE) * _xlfn.POISSON.DIST(6,L322,FALSE)</f>
        <v>3.5222145186927453E-6</v>
      </c>
      <c r="BJ322" s="8">
        <f t="shared" ref="BJ322:BJ385" si="501">SUM(N322,Q322,T322,W322,X322,Y322,AD322,AE322,AF322,AG322,AM322,AN322,AO322,AP322,AQ322,AX322,AY322,AZ322,BA322,BB322,BC322)</f>
        <v>0.5002556244606603</v>
      </c>
      <c r="BK322" s="8">
        <f t="shared" ref="BK322:BK385" si="502">SUM(M322,P322,S322,V322,AC322,AL322,AY322)</f>
        <v>0.26845285822429021</v>
      </c>
      <c r="BL322" s="8">
        <f t="shared" ref="BL322:BL385" si="503">SUM(O322,R322,U322,AA322,AB322,AH322,AI322,AJ322,AK322,AR322,AS322,AT322,AU322,AV322,BD322,BE322,BF322,BG322,BH322,BI322)</f>
        <v>0.22023811436532237</v>
      </c>
      <c r="BM322" s="8">
        <f t="shared" ref="BM322:BM385" si="504">SUM(S322:BI322)</f>
        <v>0.41286390186673572</v>
      </c>
      <c r="BN322" s="8">
        <f t="shared" ref="BN322:BN385" si="505">SUM(M322:R322)</f>
        <v>0.58634339313214257</v>
      </c>
    </row>
    <row r="323" spans="1:66" s="14" customFormat="1" x14ac:dyDescent="0.25">
      <c r="A323" t="s">
        <v>112</v>
      </c>
      <c r="B323" t="s">
        <v>131</v>
      </c>
      <c r="C323" t="s">
        <v>93</v>
      </c>
      <c r="D323" t="s">
        <v>509</v>
      </c>
      <c r="E323">
        <f>VLOOKUP(A323,home!$A$2:$E$405,3,FALSE)</f>
        <v>1.3270999999999999</v>
      </c>
      <c r="F323">
        <f>VLOOKUP(B323,home!$B$2:$E$405,3,FALSE)</f>
        <v>1.3187</v>
      </c>
      <c r="G323">
        <f>VLOOKUP(C323,away!$B$2:$E$405,4,FALSE)</f>
        <v>1.3187</v>
      </c>
      <c r="H323">
        <f>VLOOKUP(A323,away!$A$2:$E$405,3,FALSE)</f>
        <v>0.94389999999999996</v>
      </c>
      <c r="I323">
        <f>VLOOKUP(C323,away!$B$2:$E$405,3,FALSE)</f>
        <v>0.26490000000000002</v>
      </c>
      <c r="J323">
        <f>VLOOKUP(B323,home!$B$2:$E$405,4,FALSE)</f>
        <v>1.0593999999999999</v>
      </c>
      <c r="K323" s="3">
        <f t="shared" si="450"/>
        <v>2.307786675599</v>
      </c>
      <c r="L323" s="3">
        <f t="shared" si="451"/>
        <v>0.26489143313399999</v>
      </c>
      <c r="M323" s="5">
        <f t="shared" si="452"/>
        <v>7.6330849133133455E-2</v>
      </c>
      <c r="N323" s="5">
        <f t="shared" si="453"/>
        <v>0.17615531656660285</v>
      </c>
      <c r="O323" s="5">
        <f t="shared" si="454"/>
        <v>2.0219388019210863E-2</v>
      </c>
      <c r="P323" s="5">
        <f t="shared" si="455"/>
        <v>4.6662034259500884E-2</v>
      </c>
      <c r="Q323" s="5">
        <f t="shared" si="456"/>
        <v>0.20326444620416501</v>
      </c>
      <c r="R323" s="5">
        <f t="shared" si="457"/>
        <v>2.6779713347505969E-3</v>
      </c>
      <c r="S323" s="5">
        <f t="shared" si="458"/>
        <v>7.1312761025270031E-3</v>
      </c>
      <c r="T323" s="5">
        <f t="shared" si="459"/>
        <v>5.384301046021011E-2</v>
      </c>
      <c r="U323" s="5">
        <f t="shared" si="460"/>
        <v>6.1801865639734962E-3</v>
      </c>
      <c r="V323" s="5">
        <f t="shared" si="461"/>
        <v>4.8438235740147977E-4</v>
      </c>
      <c r="W323" s="5">
        <f t="shared" si="462"/>
        <v>0.15636366019099388</v>
      </c>
      <c r="X323" s="5">
        <f t="shared" si="463"/>
        <v>4.1419394038070149E-2</v>
      </c>
      <c r="Y323" s="5">
        <f t="shared" si="464"/>
        <v>5.4858213231431278E-3</v>
      </c>
      <c r="Z323" s="5">
        <f t="shared" si="465"/>
        <v>2.3645722158461885E-4</v>
      </c>
      <c r="AA323" s="5">
        <f t="shared" si="466"/>
        <v>5.456928253221436E-4</v>
      </c>
      <c r="AB323" s="5">
        <f t="shared" si="467"/>
        <v>6.2967131562420803E-4</v>
      </c>
      <c r="AC323" s="5">
        <f t="shared" si="468"/>
        <v>1.850682457719651E-5</v>
      </c>
      <c r="AD323" s="5">
        <f t="shared" si="469"/>
        <v>9.0213492884166385E-2</v>
      </c>
      <c r="AE323" s="5">
        <f t="shared" si="470"/>
        <v>2.3896781418110743E-2</v>
      </c>
      <c r="AF323" s="5">
        <f t="shared" si="471"/>
        <v>3.1650263385666474E-3</v>
      </c>
      <c r="AG323" s="5">
        <f t="shared" si="472"/>
        <v>2.7946278757659201E-4</v>
      </c>
      <c r="AH323" s="5">
        <f t="shared" si="473"/>
        <v>1.5658873075108366E-5</v>
      </c>
      <c r="AI323" s="5">
        <f t="shared" si="474"/>
        <v>3.6137338637631022E-5</v>
      </c>
      <c r="AJ323" s="5">
        <f t="shared" si="475"/>
        <v>4.1698634299766912E-5</v>
      </c>
      <c r="AK323" s="5">
        <f t="shared" si="476"/>
        <v>3.2077184209225833E-5</v>
      </c>
      <c r="AL323" s="5">
        <f t="shared" si="477"/>
        <v>4.5253843879007109E-7</v>
      </c>
      <c r="AM323" s="5">
        <f t="shared" si="478"/>
        <v>4.1638699367464886E-2</v>
      </c>
      <c r="AN323" s="5">
        <f t="shared" si="479"/>
        <v>1.1029734749283551E-2</v>
      </c>
      <c r="AO323" s="5">
        <f t="shared" si="480"/>
        <v>1.4608411224127998E-3</v>
      </c>
      <c r="AP323" s="5">
        <f t="shared" si="481"/>
        <v>1.2898809949900259E-4</v>
      </c>
      <c r="AQ323" s="5">
        <f t="shared" si="482"/>
        <v>8.5419606333804427E-6</v>
      </c>
      <c r="AR323" s="5">
        <f t="shared" si="483"/>
        <v>8.295802660257721E-7</v>
      </c>
      <c r="AS323" s="5">
        <f t="shared" si="484"/>
        <v>1.9144942842741503E-6</v>
      </c>
      <c r="AT323" s="5">
        <f t="shared" si="485"/>
        <v>2.209122199879165E-6</v>
      </c>
      <c r="AU323" s="5">
        <f t="shared" si="486"/>
        <v>1.6993942592170289E-6</v>
      </c>
      <c r="AV323" s="5">
        <f t="shared" si="487"/>
        <v>9.804598570026232E-7</v>
      </c>
      <c r="AW323" s="5">
        <f t="shared" si="488"/>
        <v>7.6845165102443808E-9</v>
      </c>
      <c r="AX323" s="5">
        <f t="shared" si="489"/>
        <v>1.6015539264917986E-2</v>
      </c>
      <c r="AY323" s="5">
        <f t="shared" si="490"/>
        <v>4.2423791482979738E-3</v>
      </c>
      <c r="AZ323" s="5">
        <f t="shared" si="491"/>
        <v>5.6188494624522412E-4</v>
      </c>
      <c r="BA323" s="5">
        <f t="shared" si="492"/>
        <v>4.9612836222439335E-5</v>
      </c>
      <c r="BB323" s="5">
        <f t="shared" si="493"/>
        <v>3.2855038222010943E-6</v>
      </c>
      <c r="BC323" s="5">
        <f t="shared" si="494"/>
        <v>1.740603632060165E-7</v>
      </c>
      <c r="BD323" s="5">
        <f t="shared" si="495"/>
        <v>3.6624784261208632E-8</v>
      </c>
      <c r="BE323" s="5">
        <f t="shared" si="496"/>
        <v>8.4522189114705246E-8</v>
      </c>
      <c r="BF323" s="5">
        <f t="shared" si="497"/>
        <v>9.7529590915687822E-8</v>
      </c>
      <c r="BG323" s="5">
        <f t="shared" si="498"/>
        <v>7.5025830130615199E-8</v>
      </c>
      <c r="BH323" s="5">
        <f t="shared" si="499"/>
        <v>4.3285902775296943E-8</v>
      </c>
      <c r="BI323" s="5">
        <f t="shared" si="500"/>
        <v>1.9978925933220815E-8</v>
      </c>
      <c r="BJ323" s="8">
        <f t="shared" si="501"/>
        <v>0.82922609327076813</v>
      </c>
      <c r="BK323" s="8">
        <f t="shared" si="502"/>
        <v>0.13486988036387676</v>
      </c>
      <c r="BL323" s="8">
        <f t="shared" si="503"/>
        <v>3.0386472107192575E-2</v>
      </c>
      <c r="BM323" s="8">
        <f t="shared" si="504"/>
        <v>0.46516652598227681</v>
      </c>
      <c r="BN323" s="8">
        <f t="shared" si="505"/>
        <v>0.52531000551736362</v>
      </c>
    </row>
    <row r="324" spans="1:66" x14ac:dyDescent="0.25">
      <c r="A324" t="s">
        <v>112</v>
      </c>
      <c r="B324" t="s">
        <v>132</v>
      </c>
      <c r="C324" t="s">
        <v>130</v>
      </c>
      <c r="D324" t="s">
        <v>509</v>
      </c>
      <c r="E324">
        <f>VLOOKUP(A324,home!$A$2:$E$405,3,FALSE)</f>
        <v>1.3270999999999999</v>
      </c>
      <c r="F324">
        <f>VLOOKUP(B324,home!$B$2:$E$405,3,FALSE)</f>
        <v>1.3187</v>
      </c>
      <c r="G324">
        <f>VLOOKUP(C324,away!$B$2:$E$405,4,FALSE)</f>
        <v>1.0548999999999999</v>
      </c>
      <c r="H324">
        <f>VLOOKUP(A324,away!$A$2:$E$405,3,FALSE)</f>
        <v>0.94389999999999996</v>
      </c>
      <c r="I324">
        <f>VLOOKUP(C324,away!$B$2:$E$405,3,FALSE)</f>
        <v>1.0593999999999999</v>
      </c>
      <c r="J324">
        <f>VLOOKUP(B324,home!$B$2:$E$405,4,FALSE)</f>
        <v>1.0593999999999999</v>
      </c>
      <c r="K324" s="3">
        <f t="shared" si="450"/>
        <v>1.8461243376729999</v>
      </c>
      <c r="L324" s="3">
        <f t="shared" si="451"/>
        <v>1.0593657390039997</v>
      </c>
      <c r="M324" s="5">
        <f t="shared" si="452"/>
        <v>5.472196606969814E-2</v>
      </c>
      <c r="N324" s="5">
        <f t="shared" si="453"/>
        <v>0.10102355336658583</v>
      </c>
      <c r="O324" s="5">
        <f t="shared" si="454"/>
        <v>5.7970576025177564E-2</v>
      </c>
      <c r="P324" s="5">
        <f t="shared" si="455"/>
        <v>0.10702089126900319</v>
      </c>
      <c r="Q324" s="5">
        <f t="shared" si="456"/>
        <v>9.3251020274130653E-2</v>
      </c>
      <c r="R324" s="5">
        <f t="shared" si="457"/>
        <v>3.0706021055699886E-2</v>
      </c>
      <c r="S324" s="5">
        <f t="shared" si="458"/>
        <v>5.2325747732746765E-2</v>
      </c>
      <c r="T324" s="5">
        <f t="shared" si="459"/>
        <v>9.8786936005581374E-2</v>
      </c>
      <c r="U324" s="5">
        <f t="shared" si="460"/>
        <v>5.6687132784027129E-2</v>
      </c>
      <c r="V324" s="5">
        <f t="shared" si="461"/>
        <v>1.1370506338945529E-2</v>
      </c>
      <c r="W324" s="5">
        <f t="shared" si="462"/>
        <v>5.738432601363698E-2</v>
      </c>
      <c r="X324" s="5">
        <f t="shared" si="463"/>
        <v>6.0790988934682974E-2</v>
      </c>
      <c r="Y324" s="5">
        <f t="shared" si="464"/>
        <v>3.2199945458787203E-2</v>
      </c>
      <c r="Z324" s="5">
        <f t="shared" si="465"/>
        <v>1.0842968895847961E-2</v>
      </c>
      <c r="AA324" s="5">
        <f t="shared" si="466"/>
        <v>2.0017468771256253E-2</v>
      </c>
      <c r="AB324" s="5">
        <f t="shared" si="467"/>
        <v>1.8477368138612713E-2</v>
      </c>
      <c r="AC324" s="5">
        <f t="shared" si="468"/>
        <v>1.3898460366718703E-3</v>
      </c>
      <c r="AD324" s="5">
        <f t="shared" si="469"/>
        <v>2.6484650213684253E-2</v>
      </c>
      <c r="AE324" s="5">
        <f t="shared" si="470"/>
        <v>2.8056931045882055E-2</v>
      </c>
      <c r="AF324" s="5">
        <f t="shared" si="471"/>
        <v>1.4861275745802554E-2</v>
      </c>
      <c r="AG324" s="5">
        <f t="shared" si="472"/>
        <v>5.2478421209981125E-3</v>
      </c>
      <c r="AH324" s="5">
        <f t="shared" si="473"/>
        <v>2.8716674393368387E-3</v>
      </c>
      <c r="AI324" s="5">
        <f t="shared" si="474"/>
        <v>5.3014551494628397E-3</v>
      </c>
      <c r="AJ324" s="5">
        <f t="shared" si="475"/>
        <v>4.8935726882526022E-3</v>
      </c>
      <c r="AK324" s="5">
        <f t="shared" si="476"/>
        <v>3.0113812126516724E-3</v>
      </c>
      <c r="AL324" s="5">
        <f t="shared" si="477"/>
        <v>1.0872603618215425E-4</v>
      </c>
      <c r="AM324" s="5">
        <f t="shared" si="478"/>
        <v>9.7787914668477881E-3</v>
      </c>
      <c r="AN324" s="5">
        <f t="shared" si="479"/>
        <v>1.0359316648843212E-2</v>
      </c>
      <c r="AO324" s="5">
        <f t="shared" si="480"/>
        <v>5.4871525686391136E-3</v>
      </c>
      <c r="AP324" s="5">
        <f t="shared" si="481"/>
        <v>1.9376338119680232E-3</v>
      </c>
      <c r="AQ324" s="5">
        <f t="shared" si="482"/>
        <v>5.131657187836603E-4</v>
      </c>
      <c r="AR324" s="5">
        <f t="shared" si="483"/>
        <v>6.0842921980935904E-4</v>
      </c>
      <c r="AS324" s="5">
        <f t="shared" si="484"/>
        <v>1.1232359904414528E-3</v>
      </c>
      <c r="AT324" s="5">
        <f t="shared" si="485"/>
        <v>1.036816649452102E-3</v>
      </c>
      <c r="AU324" s="5">
        <f t="shared" si="486"/>
        <v>6.3803081675270024E-4</v>
      </c>
      <c r="AV324" s="5">
        <f t="shared" si="487"/>
        <v>2.9447105474813531E-4</v>
      </c>
      <c r="AW324" s="5">
        <f t="shared" si="488"/>
        <v>5.90660495637751E-6</v>
      </c>
      <c r="AX324" s="5">
        <f t="shared" si="489"/>
        <v>3.0088108199961259E-3</v>
      </c>
      <c r="AY324" s="5">
        <f t="shared" si="490"/>
        <v>3.1874310978484261E-3</v>
      </c>
      <c r="AZ324" s="5">
        <f t="shared" si="491"/>
        <v>1.688327650248264E-3</v>
      </c>
      <c r="BA324" s="5">
        <f t="shared" si="492"/>
        <v>5.9618548962871284E-4</v>
      </c>
      <c r="BB324" s="5">
        <f t="shared" si="493"/>
        <v>1.5789462045099565E-4</v>
      </c>
      <c r="BC324" s="5">
        <f t="shared" si="494"/>
        <v>3.3453630255765024E-5</v>
      </c>
      <c r="BD324" s="5">
        <f t="shared" si="495"/>
        <v>1.074248450124947E-4</v>
      </c>
      <c r="BE324" s="5">
        <f t="shared" si="496"/>
        <v>1.9831962084831641E-4</v>
      </c>
      <c r="BF324" s="5">
        <f t="shared" si="497"/>
        <v>1.8306133934307939E-4</v>
      </c>
      <c r="BG324" s="5">
        <f t="shared" si="498"/>
        <v>1.1265133128275824E-4</v>
      </c>
      <c r="BH324" s="5">
        <f t="shared" si="499"/>
        <v>5.1992091088090913E-5</v>
      </c>
      <c r="BI324" s="5">
        <f t="shared" si="500"/>
        <v>1.9196772944847234E-5</v>
      </c>
      <c r="BJ324" s="8">
        <f t="shared" si="501"/>
        <v>0.55483563270328218</v>
      </c>
      <c r="BK324" s="8">
        <f t="shared" si="502"/>
        <v>0.23012511458109605</v>
      </c>
      <c r="BL324" s="8">
        <f t="shared" si="503"/>
        <v>0.20431027299620089</v>
      </c>
      <c r="BM324" s="8">
        <f t="shared" si="504"/>
        <v>0.55223843662323968</v>
      </c>
      <c r="BN324" s="8">
        <f t="shared" si="505"/>
        <v>0.44469402806029523</v>
      </c>
    </row>
    <row r="325" spans="1:66" x14ac:dyDescent="0.25">
      <c r="A325" t="s">
        <v>134</v>
      </c>
      <c r="B325" t="s">
        <v>300</v>
      </c>
      <c r="C325" t="s">
        <v>338</v>
      </c>
      <c r="D325" t="s">
        <v>509</v>
      </c>
      <c r="E325">
        <f>VLOOKUP(A325,home!$A$2:$E$405,3,FALSE)</f>
        <v>1.5832999999999999</v>
      </c>
      <c r="F325">
        <f>VLOOKUP(B325,home!$B$2:$E$405,3,FALSE)</f>
        <v>0.78949999999999998</v>
      </c>
      <c r="G325">
        <f>VLOOKUP(C325,away!$B$2:$E$405,4,FALSE)</f>
        <v>0.88419999999999999</v>
      </c>
      <c r="H325">
        <f>VLOOKUP(A325,away!$A$2:$E$405,3,FALSE)</f>
        <v>1.1943999999999999</v>
      </c>
      <c r="I325">
        <f>VLOOKUP(C325,away!$B$2:$E$405,3,FALSE)</f>
        <v>2.1768000000000001</v>
      </c>
      <c r="J325">
        <f>VLOOKUP(B325,home!$B$2:$E$405,4,FALSE)</f>
        <v>1.0466</v>
      </c>
      <c r="K325" s="3">
        <f t="shared" si="450"/>
        <v>1.10526357247</v>
      </c>
      <c r="L325" s="3">
        <f t="shared" si="451"/>
        <v>2.7211285182719998</v>
      </c>
      <c r="M325" s="5">
        <f t="shared" si="452"/>
        <v>2.1788083420282933E-2</v>
      </c>
      <c r="N325" s="5">
        <f t="shared" si="453"/>
        <v>2.408157491837629E-2</v>
      </c>
      <c r="O325" s="5">
        <f t="shared" si="454"/>
        <v>5.9288175153421219E-2</v>
      </c>
      <c r="P325" s="5">
        <f t="shared" si="455"/>
        <v>6.5529060275297424E-2</v>
      </c>
      <c r="Q325" s="5">
        <f t="shared" si="456"/>
        <v>1.3308243762494266E-2</v>
      </c>
      <c r="R325" s="5">
        <f t="shared" si="457"/>
        <v>8.0665372103139954E-2</v>
      </c>
      <c r="S325" s="5">
        <f t="shared" si="458"/>
        <v>4.9270714382410374E-2</v>
      </c>
      <c r="T325" s="5">
        <f t="shared" si="459"/>
        <v>3.6213441630238603E-2</v>
      </c>
      <c r="U325" s="5">
        <f t="shared" si="460"/>
        <v>8.9156497345338329E-2</v>
      </c>
      <c r="V325" s="5">
        <f t="shared" si="461"/>
        <v>1.6464982003094559E-2</v>
      </c>
      <c r="W325" s="5">
        <f t="shared" si="462"/>
        <v>4.903039014745334E-3</v>
      </c>
      <c r="X325" s="5">
        <f t="shared" si="463"/>
        <v>1.3341799289223777E-2</v>
      </c>
      <c r="Y325" s="5">
        <f t="shared" si="464"/>
        <v>1.815237526548396E-2</v>
      </c>
      <c r="Z325" s="5">
        <f t="shared" si="465"/>
        <v>7.3166948155625591E-2</v>
      </c>
      <c r="AA325" s="5">
        <f t="shared" si="466"/>
        <v>8.0868762505214006E-2</v>
      </c>
      <c r="AB325" s="5">
        <f t="shared" si="467"/>
        <v>4.4690648673870417E-2</v>
      </c>
      <c r="AC325" s="5">
        <f t="shared" si="468"/>
        <v>3.0949681796818515E-3</v>
      </c>
      <c r="AD325" s="5">
        <f t="shared" si="469"/>
        <v>1.354787604349304E-3</v>
      </c>
      <c r="AE325" s="5">
        <f t="shared" si="470"/>
        <v>3.6865511863962939E-3</v>
      </c>
      <c r="AF325" s="5">
        <f t="shared" si="471"/>
        <v>5.0157897836862163E-3</v>
      </c>
      <c r="AG325" s="5">
        <f t="shared" si="472"/>
        <v>4.5495362073486364E-3</v>
      </c>
      <c r="AH325" s="5">
        <f t="shared" si="473"/>
        <v>4.9774167305300411E-2</v>
      </c>
      <c r="AI325" s="5">
        <f t="shared" si="474"/>
        <v>5.5013573972575801E-2</v>
      </c>
      <c r="AJ325" s="5">
        <f t="shared" si="475"/>
        <v>3.040224965163588E-2</v>
      </c>
      <c r="AK325" s="5">
        <f t="shared" si="476"/>
        <v>1.1200833020363957E-2</v>
      </c>
      <c r="AL325" s="5">
        <f t="shared" si="477"/>
        <v>3.7233262326818458E-4</v>
      </c>
      <c r="AM325" s="5">
        <f t="shared" si="478"/>
        <v>2.9947947750423695E-4</v>
      </c>
      <c r="AN325" s="5">
        <f t="shared" si="479"/>
        <v>8.1492214687397689E-4</v>
      </c>
      <c r="AO325" s="5">
        <f t="shared" si="480"/>
        <v>1.1087539470151112E-3</v>
      </c>
      <c r="AP325" s="5">
        <f t="shared" si="481"/>
        <v>1.0056873283231537E-3</v>
      </c>
      <c r="AQ325" s="5">
        <f t="shared" si="482"/>
        <v>6.8415111739122719E-4</v>
      </c>
      <c r="AR325" s="5">
        <f t="shared" si="483"/>
        <v>2.7088381225538943E-2</v>
      </c>
      <c r="AS325" s="5">
        <f t="shared" si="484"/>
        <v>2.9939801005768447E-2</v>
      </c>
      <c r="AT325" s="5">
        <f t="shared" si="485"/>
        <v>1.654568570933827E-2</v>
      </c>
      <c r="AU325" s="5">
        <f t="shared" si="486"/>
        <v>6.0957812320230126E-3</v>
      </c>
      <c r="AV325" s="5">
        <f t="shared" si="487"/>
        <v>1.6843612353753328E-3</v>
      </c>
      <c r="AW325" s="5">
        <f t="shared" si="488"/>
        <v>3.1105952177264398E-5</v>
      </c>
      <c r="AX325" s="5">
        <f t="shared" si="489"/>
        <v>5.5167292864630268E-5</v>
      </c>
      <c r="AY325" s="5">
        <f t="shared" si="490"/>
        <v>1.5011729388980882E-4</v>
      </c>
      <c r="AZ325" s="5">
        <f t="shared" si="491"/>
        <v>2.0424422474468894E-4</v>
      </c>
      <c r="BA325" s="5">
        <f t="shared" si="492"/>
        <v>1.8525826154837627E-4</v>
      </c>
      <c r="BB325" s="5">
        <f t="shared" si="493"/>
        <v>1.260278846861949E-4</v>
      </c>
      <c r="BC325" s="5">
        <f t="shared" si="494"/>
        <v>6.8587614223419995E-5</v>
      </c>
      <c r="BD325" s="5">
        <f t="shared" si="495"/>
        <v>1.2285161111106307E-2</v>
      </c>
      <c r="BE325" s="5">
        <f t="shared" si="496"/>
        <v>1.3578341058030871E-2</v>
      </c>
      <c r="BF325" s="5">
        <f t="shared" si="497"/>
        <v>7.5038228730076421E-3</v>
      </c>
      <c r="BG325" s="5">
        <f t="shared" si="498"/>
        <v>2.7645673586008412E-3</v>
      </c>
      <c r="BH325" s="5">
        <f t="shared" si="499"/>
        <v>7.6389389877527911E-4</v>
      </c>
      <c r="BI325" s="5">
        <f t="shared" si="500"/>
        <v>1.6886081990968033E-4</v>
      </c>
      <c r="BJ325" s="8">
        <f t="shared" si="501"/>
        <v>0.12930953525140754</v>
      </c>
      <c r="BK325" s="8">
        <f t="shared" si="502"/>
        <v>0.15667025817792515</v>
      </c>
      <c r="BL325" s="8">
        <f t="shared" si="503"/>
        <v>0.61947893725833458</v>
      </c>
      <c r="BM325" s="8">
        <f t="shared" si="504"/>
        <v>0.7138461578685682</v>
      </c>
      <c r="BN325" s="8">
        <f t="shared" si="505"/>
        <v>0.26466050963301208</v>
      </c>
    </row>
    <row r="326" spans="1:66" x14ac:dyDescent="0.25">
      <c r="A326" t="s">
        <v>134</v>
      </c>
      <c r="B326" t="s">
        <v>444</v>
      </c>
      <c r="C326" t="s">
        <v>292</v>
      </c>
      <c r="D326" t="s">
        <v>509</v>
      </c>
      <c r="E326">
        <f>VLOOKUP(A326,home!$A$2:$E$405,3,FALSE)</f>
        <v>1.5832999999999999</v>
      </c>
      <c r="F326">
        <f>VLOOKUP(B326,home!$B$2:$E$405,3,FALSE)</f>
        <v>0.88419999999999999</v>
      </c>
      <c r="G326">
        <f>VLOOKUP(C326,away!$B$2:$E$405,4,FALSE)</f>
        <v>1.5158</v>
      </c>
      <c r="H326">
        <f>VLOOKUP(A326,away!$A$2:$E$405,3,FALSE)</f>
        <v>1.1943999999999999</v>
      </c>
      <c r="I326">
        <f>VLOOKUP(C326,away!$B$2:$E$405,3,FALSE)</f>
        <v>0.50229999999999997</v>
      </c>
      <c r="J326">
        <f>VLOOKUP(B326,home!$B$2:$E$405,4,FALSE)</f>
        <v>0.16739999999999999</v>
      </c>
      <c r="K326" s="3">
        <f t="shared" si="450"/>
        <v>2.1220500609879998</v>
      </c>
      <c r="L326" s="3">
        <f t="shared" si="451"/>
        <v>0.10043114788799999</v>
      </c>
      <c r="M326" s="5">
        <f t="shared" si="452"/>
        <v>0.10833996098421451</v>
      </c>
      <c r="N326" s="5">
        <f t="shared" si="453"/>
        <v>0.22990282081398991</v>
      </c>
      <c r="O326" s="5">
        <f t="shared" si="454"/>
        <v>1.0880706643785799E-2</v>
      </c>
      <c r="P326" s="5">
        <f t="shared" si="455"/>
        <v>2.3089404197038185E-2</v>
      </c>
      <c r="Q326" s="5">
        <f t="shared" si="456"/>
        <v>0.2439326474648203</v>
      </c>
      <c r="R326" s="5">
        <f t="shared" si="457"/>
        <v>5.4638092903399791E-4</v>
      </c>
      <c r="S326" s="5">
        <f t="shared" si="458"/>
        <v>1.2302030140381032E-3</v>
      </c>
      <c r="T326" s="5">
        <f t="shared" si="459"/>
        <v>2.4498435792250736E-2</v>
      </c>
      <c r="U326" s="5">
        <f t="shared" si="460"/>
        <v>1.159447683779275E-3</v>
      </c>
      <c r="V326" s="5">
        <f t="shared" si="461"/>
        <v>2.9131196915809467E-5</v>
      </c>
      <c r="W326" s="5">
        <f t="shared" si="462"/>
        <v>0.17254576314322867</v>
      </c>
      <c r="X326" s="5">
        <f t="shared" si="463"/>
        <v>1.7328969055685421E-2</v>
      </c>
      <c r="Y326" s="5">
        <f t="shared" si="464"/>
        <v>8.7018412698905911E-4</v>
      </c>
      <c r="Z326" s="5">
        <f t="shared" si="465"/>
        <v>1.8291221295665432E-5</v>
      </c>
      <c r="AA326" s="5">
        <f t="shared" si="466"/>
        <v>3.881488726601182E-5</v>
      </c>
      <c r="AB326" s="5">
        <f t="shared" si="467"/>
        <v>4.1183566945041371E-5</v>
      </c>
      <c r="AC326" s="5">
        <f t="shared" si="468"/>
        <v>3.8802740363654935E-7</v>
      </c>
      <c r="AD326" s="5">
        <f t="shared" si="469"/>
        <v>9.1537686800327381E-2</v>
      </c>
      <c r="AE326" s="5">
        <f t="shared" si="470"/>
        <v>9.1932349603691052E-3</v>
      </c>
      <c r="AF326" s="5">
        <f t="shared" si="471"/>
        <v>4.6164356993698072E-4</v>
      </c>
      <c r="AG326" s="5">
        <f t="shared" si="472"/>
        <v>1.5454464547961732E-5</v>
      </c>
      <c r="AH326" s="5">
        <f t="shared" si="473"/>
        <v>4.5925208774927739E-7</v>
      </c>
      <c r="AI326" s="5">
        <f t="shared" si="474"/>
        <v>9.7455592081722007E-7</v>
      </c>
      <c r="AJ326" s="5">
        <f t="shared" si="475"/>
        <v>1.0340282256031994E-6</v>
      </c>
      <c r="AK326" s="5">
        <f t="shared" si="476"/>
        <v>7.3141988640152732E-7</v>
      </c>
      <c r="AL326" s="5">
        <f t="shared" si="477"/>
        <v>3.307854823169811E-9</v>
      </c>
      <c r="AM326" s="5">
        <f t="shared" si="478"/>
        <v>3.8849510771467033E-2</v>
      </c>
      <c r="AN326" s="5">
        <f t="shared" si="479"/>
        <v>3.9017009616656548E-3</v>
      </c>
      <c r="AO326" s="5">
        <f t="shared" si="480"/>
        <v>1.959261531478976E-4</v>
      </c>
      <c r="AP326" s="5">
        <f t="shared" si="481"/>
        <v>6.5590294873078161E-6</v>
      </c>
      <c r="AQ326" s="5">
        <f t="shared" si="482"/>
        <v>1.6468271511039099E-7</v>
      </c>
      <c r="AR326" s="5">
        <f t="shared" si="483"/>
        <v>9.2246428685240888E-9</v>
      </c>
      <c r="AS326" s="5">
        <f t="shared" si="484"/>
        <v>1.9575153961744059E-8</v>
      </c>
      <c r="AT326" s="5">
        <f t="shared" si="485"/>
        <v>2.0769728329184237E-8</v>
      </c>
      <c r="AU326" s="5">
        <f t="shared" si="486"/>
        <v>1.4691467755883196E-8</v>
      </c>
      <c r="AV326" s="5">
        <f t="shared" si="487"/>
        <v>7.7940075118437946E-9</v>
      </c>
      <c r="AW326" s="5">
        <f t="shared" si="488"/>
        <v>1.9582493524049578E-11</v>
      </c>
      <c r="AX326" s="5">
        <f t="shared" si="489"/>
        <v>1.3740101116990915E-2</v>
      </c>
      <c r="AY326" s="5">
        <f t="shared" si="490"/>
        <v>1.3799341272765886E-3</v>
      </c>
      <c r="AZ326" s="5">
        <f t="shared" si="491"/>
        <v>6.9294184206106644E-5</v>
      </c>
      <c r="BA326" s="5">
        <f t="shared" si="492"/>
        <v>2.3197648205939375E-6</v>
      </c>
      <c r="BB326" s="5">
        <f t="shared" si="493"/>
        <v>5.8244160940612373E-8</v>
      </c>
      <c r="BC326" s="5">
        <f t="shared" si="494"/>
        <v>1.1699055882078232E-9</v>
      </c>
      <c r="BD326" s="5">
        <f t="shared" si="495"/>
        <v>1.5440691202378782E-10</v>
      </c>
      <c r="BE326" s="5">
        <f t="shared" si="496"/>
        <v>3.2765919707704764E-10</v>
      </c>
      <c r="BF326" s="5">
        <f t="shared" si="497"/>
        <v>3.4765460957031405E-10</v>
      </c>
      <c r="BG326" s="5">
        <f t="shared" si="498"/>
        <v>2.4591349514714803E-10</v>
      </c>
      <c r="BH326" s="5">
        <f t="shared" si="499"/>
        <v>1.3046018684369444E-10</v>
      </c>
      <c r="BI326" s="5">
        <f t="shared" si="500"/>
        <v>5.536860948963354E-11</v>
      </c>
      <c r="BJ326" s="8">
        <f t="shared" si="501"/>
        <v>0.848432410397989</v>
      </c>
      <c r="BK326" s="8">
        <f t="shared" si="502"/>
        <v>0.13406902485474162</v>
      </c>
      <c r="BL326" s="8">
        <f t="shared" si="503"/>
        <v>1.2669806283394135E-2</v>
      </c>
      <c r="BM326" s="8">
        <f t="shared" si="504"/>
        <v>0.37711767761684389</v>
      </c>
      <c r="BN326" s="8">
        <f t="shared" si="505"/>
        <v>0.61669192103288273</v>
      </c>
    </row>
    <row r="327" spans="1:66" x14ac:dyDescent="0.25">
      <c r="A327" t="s">
        <v>134</v>
      </c>
      <c r="B327" t="s">
        <v>306</v>
      </c>
      <c r="C327" t="s">
        <v>290</v>
      </c>
      <c r="D327" t="s">
        <v>509</v>
      </c>
      <c r="E327">
        <f>VLOOKUP(A327,home!$A$2:$E$405,3,FALSE)</f>
        <v>1.5832999999999999</v>
      </c>
      <c r="F327">
        <f>VLOOKUP(B327,home!$B$2:$E$405,3,FALSE)</f>
        <v>1.4211</v>
      </c>
      <c r="G327">
        <f>VLOOKUP(C327,away!$B$2:$E$405,4,FALSE)</f>
        <v>0.94740000000000002</v>
      </c>
      <c r="H327">
        <f>VLOOKUP(A327,away!$A$2:$E$405,3,FALSE)</f>
        <v>1.1943999999999999</v>
      </c>
      <c r="I327">
        <f>VLOOKUP(C327,away!$B$2:$E$405,3,FALSE)</f>
        <v>0.62790000000000001</v>
      </c>
      <c r="J327">
        <f>VLOOKUP(B327,home!$B$2:$E$405,4,FALSE)</f>
        <v>0.62790000000000001</v>
      </c>
      <c r="K327" s="3">
        <f t="shared" si="450"/>
        <v>2.1316761766619998</v>
      </c>
      <c r="L327" s="3">
        <f t="shared" si="451"/>
        <v>0.47090224490400001</v>
      </c>
      <c r="M327" s="5">
        <f t="shared" si="452"/>
        <v>7.408231630136583E-2</v>
      </c>
      <c r="N327" s="5">
        <f t="shared" si="453"/>
        <v>0.15791950877156047</v>
      </c>
      <c r="O327" s="5">
        <f t="shared" si="454"/>
        <v>3.4885529054001364E-2</v>
      </c>
      <c r="P327" s="5">
        <f t="shared" si="455"/>
        <v>7.4364651194664733E-2</v>
      </c>
      <c r="Q327" s="5">
        <f t="shared" si="456"/>
        <v>0.16831662733925062</v>
      </c>
      <c r="R327" s="5">
        <f t="shared" si="457"/>
        <v>8.2138369730964788E-3</v>
      </c>
      <c r="S327" s="5">
        <f t="shared" si="458"/>
        <v>1.8662015523407023E-2</v>
      </c>
      <c r="T327" s="5">
        <f t="shared" si="459"/>
        <v>7.9260677668723092E-2</v>
      </c>
      <c r="U327" s="5">
        <f t="shared" si="460"/>
        <v>1.7509240594535277E-2</v>
      </c>
      <c r="V327" s="5">
        <f t="shared" si="461"/>
        <v>2.0814598083060505E-3</v>
      </c>
      <c r="W327" s="5">
        <f t="shared" si="462"/>
        <v>0.11959884821172545</v>
      </c>
      <c r="X327" s="5">
        <f t="shared" si="463"/>
        <v>5.6319366110834261E-2</v>
      </c>
      <c r="Y327" s="5">
        <f t="shared" si="464"/>
        <v>1.3260457966581058E-2</v>
      </c>
      <c r="Z327" s="5">
        <f t="shared" si="465"/>
        <v>1.2893047566355361E-3</v>
      </c>
      <c r="AA327" s="5">
        <f t="shared" si="466"/>
        <v>2.7483802341769698E-3</v>
      </c>
      <c r="AB327" s="5">
        <f t="shared" si="467"/>
        <v>2.9293283348018882E-3</v>
      </c>
      <c r="AC327" s="5">
        <f t="shared" si="468"/>
        <v>1.3058702834587552E-4</v>
      </c>
      <c r="AD327" s="5">
        <f t="shared" si="469"/>
        <v>6.3736503872287451E-2</v>
      </c>
      <c r="AE327" s="5">
        <f t="shared" si="470"/>
        <v>3.0013662755792647E-2</v>
      </c>
      <c r="AF327" s="5">
        <f t="shared" si="471"/>
        <v>7.0667505847471666E-3</v>
      </c>
      <c r="AG327" s="5">
        <f t="shared" si="472"/>
        <v>1.1092495715113652E-3</v>
      </c>
      <c r="AH327" s="5">
        <f t="shared" si="473"/>
        <v>1.5178412606626986E-4</v>
      </c>
      <c r="AI327" s="5">
        <f t="shared" si="474"/>
        <v>3.2355460553092915E-4</v>
      </c>
      <c r="AJ327" s="5">
        <f t="shared" si="475"/>
        <v>3.4485682222977639E-4</v>
      </c>
      <c r="AK327" s="5">
        <f t="shared" si="476"/>
        <v>2.4504102410219218E-4</v>
      </c>
      <c r="AL327" s="5">
        <f t="shared" si="477"/>
        <v>5.2433883271059623E-6</v>
      </c>
      <c r="AM327" s="5">
        <f t="shared" si="478"/>
        <v>2.7173117377656087E-2</v>
      </c>
      <c r="AN327" s="5">
        <f t="shared" si="479"/>
        <v>1.2795881974178145E-2</v>
      </c>
      <c r="AO327" s="5">
        <f t="shared" si="480"/>
        <v>3.0128047735835579E-3</v>
      </c>
      <c r="AP327" s="5">
        <f t="shared" si="481"/>
        <v>4.7291217711266164E-4</v>
      </c>
      <c r="AQ327" s="5">
        <f t="shared" si="482"/>
        <v>5.5673851461197617E-5</v>
      </c>
      <c r="AR327" s="5">
        <f t="shared" si="483"/>
        <v>1.4295097141079653E-5</v>
      </c>
      <c r="AS327" s="5">
        <f t="shared" si="484"/>
        <v>3.0472518018708555E-5</v>
      </c>
      <c r="AT327" s="5">
        <f t="shared" si="485"/>
        <v>3.2478770351692284E-5</v>
      </c>
      <c r="AU327" s="5">
        <f t="shared" si="486"/>
        <v>2.3078073668659506E-5</v>
      </c>
      <c r="AV327" s="5">
        <f t="shared" si="487"/>
        <v>1.2298744960683019E-5</v>
      </c>
      <c r="AW327" s="5">
        <f t="shared" si="488"/>
        <v>1.4620476079503948E-7</v>
      </c>
      <c r="AX327" s="5">
        <f t="shared" si="489"/>
        <v>9.6540478265982801E-3</v>
      </c>
      <c r="AY327" s="5">
        <f t="shared" si="490"/>
        <v>4.5461127939557117E-3</v>
      </c>
      <c r="AZ327" s="5">
        <f t="shared" si="491"/>
        <v>1.0703873601302703E-3</v>
      </c>
      <c r="BA327" s="5">
        <f t="shared" si="492"/>
        <v>1.6801593693407019E-4</v>
      </c>
      <c r="BB327" s="5">
        <f t="shared" si="493"/>
        <v>1.9779770470475639E-5</v>
      </c>
      <c r="BC327" s="5">
        <f t="shared" si="494"/>
        <v>1.8628676636465662E-6</v>
      </c>
      <c r="BD327" s="5">
        <f t="shared" si="495"/>
        <v>1.1219322224758591E-6</v>
      </c>
      <c r="BE327" s="5">
        <f t="shared" si="496"/>
        <v>2.3915961904812393E-6</v>
      </c>
      <c r="BF327" s="5">
        <f t="shared" si="497"/>
        <v>2.5490543117222267E-6</v>
      </c>
      <c r="BG327" s="5">
        <f t="shared" si="498"/>
        <v>1.8112527831052738E-6</v>
      </c>
      <c r="BH327" s="5">
        <f t="shared" si="499"/>
        <v>9.652511019145642E-7</v>
      </c>
      <c r="BI327" s="5">
        <f t="shared" si="500"/>
        <v>4.1152055568960406E-7</v>
      </c>
      <c r="BJ327" s="8">
        <f t="shared" si="501"/>
        <v>0.7555722495627577</v>
      </c>
      <c r="BK327" s="8">
        <f t="shared" si="502"/>
        <v>0.1738723860383723</v>
      </c>
      <c r="BL327" s="8">
        <f t="shared" si="503"/>
        <v>6.7473425579847368E-2</v>
      </c>
      <c r="BM327" s="8">
        <f t="shared" si="504"/>
        <v>0.47587892971447826</v>
      </c>
      <c r="BN327" s="8">
        <f t="shared" si="505"/>
        <v>0.51778246963393959</v>
      </c>
    </row>
    <row r="328" spans="1:66" x14ac:dyDescent="0.25">
      <c r="A328" t="s">
        <v>134</v>
      </c>
      <c r="B328" t="s">
        <v>445</v>
      </c>
      <c r="C328" t="s">
        <v>365</v>
      </c>
      <c r="D328" t="s">
        <v>509</v>
      </c>
      <c r="E328">
        <f>VLOOKUP(A328,home!$A$2:$E$405,3,FALSE)</f>
        <v>1.5832999999999999</v>
      </c>
      <c r="F328">
        <f>VLOOKUP(B328,home!$B$2:$E$405,3,FALSE)</f>
        <v>0.78949999999999998</v>
      </c>
      <c r="G328">
        <f>VLOOKUP(C328,away!$B$2:$E$405,4,FALSE)</f>
        <v>0.47370000000000001</v>
      </c>
      <c r="H328">
        <f>VLOOKUP(A328,away!$A$2:$E$405,3,FALSE)</f>
        <v>1.1943999999999999</v>
      </c>
      <c r="I328">
        <f>VLOOKUP(C328,away!$B$2:$E$405,3,FALSE)</f>
        <v>0.83720000000000006</v>
      </c>
      <c r="J328">
        <f>VLOOKUP(B328,home!$B$2:$E$405,4,FALSE)</f>
        <v>0.62790000000000001</v>
      </c>
      <c r="K328" s="3">
        <f t="shared" si="450"/>
        <v>0.59213227129500001</v>
      </c>
      <c r="L328" s="3">
        <f t="shared" si="451"/>
        <v>0.62786965987200005</v>
      </c>
      <c r="M328" s="5">
        <f t="shared" si="452"/>
        <v>0.29522959678580896</v>
      </c>
      <c r="N328" s="5">
        <f t="shared" si="453"/>
        <v>0.17481497169828811</v>
      </c>
      <c r="O328" s="5">
        <f t="shared" si="454"/>
        <v>0.18536570651805356</v>
      </c>
      <c r="P328" s="5">
        <f t="shared" si="455"/>
        <v>0.10976101682073744</v>
      </c>
      <c r="Q328" s="5">
        <f t="shared" si="456"/>
        <v>5.1756793124039233E-2</v>
      </c>
      <c r="R328" s="5">
        <f t="shared" si="457"/>
        <v>5.8192751551711643E-2</v>
      </c>
      <c r="S328" s="5">
        <f t="shared" si="458"/>
        <v>1.020178950949042E-2</v>
      </c>
      <c r="T328" s="5">
        <f t="shared" si="459"/>
        <v>3.2496520094855978E-2</v>
      </c>
      <c r="U328" s="5">
        <f t="shared" si="460"/>
        <v>3.445780614922065E-2</v>
      </c>
      <c r="V328" s="5">
        <f t="shared" si="461"/>
        <v>4.2142672917158387E-4</v>
      </c>
      <c r="W328" s="5">
        <f t="shared" si="462"/>
        <v>1.0215622489160933E-2</v>
      </c>
      <c r="X328" s="5">
        <f t="shared" si="463"/>
        <v>6.4140794176502274E-3</v>
      </c>
      <c r="Y328" s="5">
        <f t="shared" si="464"/>
        <v>2.0136029311760228E-3</v>
      </c>
      <c r="Z328" s="5">
        <f t="shared" si="465"/>
        <v>1.2179154374596329E-2</v>
      </c>
      <c r="AA328" s="5">
        <f t="shared" si="466"/>
        <v>7.2116703422821608E-3</v>
      </c>
      <c r="AB328" s="5">
        <f t="shared" si="467"/>
        <v>2.1351313698031627E-3</v>
      </c>
      <c r="AC328" s="5">
        <f t="shared" si="468"/>
        <v>9.7924265581995851E-6</v>
      </c>
      <c r="AD328" s="5">
        <f t="shared" si="469"/>
        <v>1.5122499367997855E-3</v>
      </c>
      <c r="AE328" s="5">
        <f t="shared" si="470"/>
        <v>9.4949585345993474E-4</v>
      </c>
      <c r="AF328" s="5">
        <f t="shared" si="471"/>
        <v>2.9807981928088183E-4</v>
      </c>
      <c r="AG328" s="5">
        <f t="shared" si="472"/>
        <v>6.2385091582198171E-5</v>
      </c>
      <c r="AH328" s="5">
        <f t="shared" si="473"/>
        <v>1.9117303786765948E-3</v>
      </c>
      <c r="AI328" s="5">
        <f t="shared" si="474"/>
        <v>1.1319972512294225E-3</v>
      </c>
      <c r="AJ328" s="5">
        <f t="shared" si="475"/>
        <v>3.3514605173508728E-4</v>
      </c>
      <c r="AK328" s="5">
        <f t="shared" si="476"/>
        <v>6.6150264276482963E-5</v>
      </c>
      <c r="AL328" s="5">
        <f t="shared" si="477"/>
        <v>1.4562587326909167E-7</v>
      </c>
      <c r="AM328" s="5">
        <f t="shared" si="478"/>
        <v>1.7909039796859549E-4</v>
      </c>
      <c r="AN328" s="5">
        <f t="shared" si="479"/>
        <v>1.1244542725888315E-4</v>
      </c>
      <c r="AO328" s="5">
        <f t="shared" si="480"/>
        <v>3.5300536083598347E-5</v>
      </c>
      <c r="AP328" s="5">
        <f t="shared" si="481"/>
        <v>7.3880451947027194E-6</v>
      </c>
      <c r="AQ328" s="5">
        <f t="shared" si="482"/>
        <v>1.1596823558792402E-6</v>
      </c>
      <c r="AR328" s="5">
        <f t="shared" si="483"/>
        <v>2.400635005253287E-4</v>
      </c>
      <c r="AS328" s="5">
        <f t="shared" si="484"/>
        <v>1.4214934582109132E-4</v>
      </c>
      <c r="AT328" s="5">
        <f t="shared" si="485"/>
        <v>4.2085607502070602E-5</v>
      </c>
      <c r="AU328" s="5">
        <f t="shared" si="486"/>
        <v>8.3067487863436541E-6</v>
      </c>
      <c r="AV328" s="5">
        <f t="shared" si="487"/>
        <v>1.2296735064836629E-6</v>
      </c>
      <c r="AW328" s="5">
        <f t="shared" si="488"/>
        <v>1.5039183909219451E-9</v>
      </c>
      <c r="AX328" s="5">
        <f t="shared" si="489"/>
        <v>1.7674200686044982E-5</v>
      </c>
      <c r="AY328" s="5">
        <f t="shared" si="490"/>
        <v>1.1097094373256531E-5</v>
      </c>
      <c r="AZ328" s="5">
        <f t="shared" si="491"/>
        <v>3.4837644348520321E-6</v>
      </c>
      <c r="BA328" s="5">
        <f t="shared" si="492"/>
        <v>7.2911666359490525E-7</v>
      </c>
      <c r="BB328" s="5">
        <f t="shared" si="493"/>
        <v>1.1444755789458517E-7</v>
      </c>
      <c r="BC328" s="5">
        <f t="shared" si="494"/>
        <v>1.4371629849690846E-8</v>
      </c>
      <c r="BD328" s="5">
        <f t="shared" si="495"/>
        <v>2.5121431403753295E-5</v>
      </c>
      <c r="BE328" s="5">
        <f t="shared" si="496"/>
        <v>1.487521023528598E-5</v>
      </c>
      <c r="BF328" s="5">
        <f t="shared" si="497"/>
        <v>4.4040460113052586E-6</v>
      </c>
      <c r="BG328" s="5">
        <f t="shared" si="498"/>
        <v>8.6925925585395626E-7</v>
      </c>
      <c r="BH328" s="5">
        <f t="shared" si="499"/>
        <v>1.2867911437825111E-7</v>
      </c>
      <c r="BI328" s="5">
        <f t="shared" si="500"/>
        <v>1.5239011253004587E-8</v>
      </c>
      <c r="BJ328" s="8">
        <f t="shared" si="501"/>
        <v>0.28090229754050028</v>
      </c>
      <c r="BK328" s="8">
        <f t="shared" si="502"/>
        <v>0.41563486499201308</v>
      </c>
      <c r="BL328" s="8">
        <f t="shared" si="503"/>
        <v>0.29128733861816186</v>
      </c>
      <c r="BM328" s="8">
        <f t="shared" si="504"/>
        <v>0.12487172343617796</v>
      </c>
      <c r="BN328" s="8">
        <f t="shared" si="505"/>
        <v>0.87512083649863903</v>
      </c>
    </row>
    <row r="329" spans="1:66" x14ac:dyDescent="0.25">
      <c r="A329" t="s">
        <v>134</v>
      </c>
      <c r="B329" t="s">
        <v>483</v>
      </c>
      <c r="C329" t="s">
        <v>298</v>
      </c>
      <c r="D329" t="s">
        <v>509</v>
      </c>
      <c r="E329">
        <f>VLOOKUP(A329,home!$A$2:$E$405,3,FALSE)</f>
        <v>1.5832999999999999</v>
      </c>
      <c r="F329">
        <f>VLOOKUP(B329,home!$B$2:$E$405,3,FALSE)</f>
        <v>1.0105</v>
      </c>
      <c r="G329">
        <f>VLOOKUP(C329,away!$B$2:$E$405,4,FALSE)</f>
        <v>1.2632000000000001</v>
      </c>
      <c r="H329">
        <f>VLOOKUP(A329,away!$A$2:$E$405,3,FALSE)</f>
        <v>1.1943999999999999</v>
      </c>
      <c r="I329">
        <f>VLOOKUP(C329,away!$B$2:$E$405,3,FALSE)</f>
        <v>1.1720999999999999</v>
      </c>
      <c r="J329">
        <f>VLOOKUP(B329,home!$B$2:$E$405,4,FALSE)</f>
        <v>1.0046999999999999</v>
      </c>
      <c r="K329" s="3">
        <f t="shared" si="450"/>
        <v>2.0210248178799999</v>
      </c>
      <c r="L329" s="3">
        <f t="shared" si="451"/>
        <v>1.4065360343279998</v>
      </c>
      <c r="M329" s="5">
        <f t="shared" si="452"/>
        <v>3.2466033728473648E-2</v>
      </c>
      <c r="N329" s="5">
        <f t="shared" si="453"/>
        <v>6.5614659903374381E-2</v>
      </c>
      <c r="O329" s="5">
        <f t="shared" si="454"/>
        <v>4.5664646330806413E-2</v>
      </c>
      <c r="P329" s="5">
        <f t="shared" si="455"/>
        <v>9.2289383534272615E-2</v>
      </c>
      <c r="Q329" s="5">
        <f t="shared" si="456"/>
        <v>6.630442804073769E-2</v>
      </c>
      <c r="R329" s="5">
        <f t="shared" si="457"/>
        <v>3.2114485279561553E-2</v>
      </c>
      <c r="S329" s="5">
        <f t="shared" si="458"/>
        <v>6.5586470958925072E-2</v>
      </c>
      <c r="T329" s="5">
        <f t="shared" si="459"/>
        <v>9.3259567274805416E-2</v>
      </c>
      <c r="U329" s="5">
        <f t="shared" si="460"/>
        <v>6.4904171763435811E-2</v>
      </c>
      <c r="V329" s="5">
        <f t="shared" si="461"/>
        <v>2.0715444823249808E-2</v>
      </c>
      <c r="W329" s="5">
        <f t="shared" si="462"/>
        <v>4.466763153522315E-2</v>
      </c>
      <c r="X329" s="5">
        <f t="shared" si="463"/>
        <v>6.2826633322377076E-2</v>
      </c>
      <c r="Y329" s="5">
        <f t="shared" si="464"/>
        <v>4.4183961841717814E-2</v>
      </c>
      <c r="Z329" s="5">
        <f t="shared" si="465"/>
        <v>1.5056726923199808E-2</v>
      </c>
      <c r="AA329" s="5">
        <f t="shared" si="466"/>
        <v>3.0430018787828778E-2</v>
      </c>
      <c r="AB329" s="5">
        <f t="shared" si="467"/>
        <v>3.0749911589378322E-2</v>
      </c>
      <c r="AC329" s="5">
        <f t="shared" si="468"/>
        <v>3.6804149845597856E-3</v>
      </c>
      <c r="AD329" s="5">
        <f t="shared" si="469"/>
        <v>2.2568597972151327E-2</v>
      </c>
      <c r="AE329" s="5">
        <f t="shared" si="470"/>
        <v>3.1743546292092667E-2</v>
      </c>
      <c r="AF329" s="5">
        <f t="shared" si="471"/>
        <v>2.2324220858593657E-2</v>
      </c>
      <c r="AG329" s="5">
        <f t="shared" si="472"/>
        <v>1.0466607025302908E-2</v>
      </c>
      <c r="AH329" s="5">
        <f t="shared" si="473"/>
        <v>5.294457244129273E-3</v>
      </c>
      <c r="AI329" s="5">
        <f t="shared" si="474"/>
        <v>1.0700229487589807E-2</v>
      </c>
      <c r="AJ329" s="5">
        <f t="shared" si="475"/>
        <v>1.08127146757152E-2</v>
      </c>
      <c r="AK329" s="5">
        <f t="shared" si="476"/>
        <v>7.2842549027585723E-3</v>
      </c>
      <c r="AL329" s="5">
        <f t="shared" si="477"/>
        <v>4.1848441718019545E-4</v>
      </c>
      <c r="AM329" s="5">
        <f t="shared" si="478"/>
        <v>9.1223393212948086E-3</v>
      </c>
      <c r="AN329" s="5">
        <f t="shared" si="479"/>
        <v>1.2830898972768377E-2</v>
      </c>
      <c r="AO329" s="5">
        <f t="shared" si="480"/>
        <v>9.0235608790104217E-3</v>
      </c>
      <c r="AP329" s="5">
        <f t="shared" si="481"/>
        <v>4.2306545114268648E-3</v>
      </c>
      <c r="AQ329" s="5">
        <f t="shared" si="482"/>
        <v>1.4876420047785514E-3</v>
      </c>
      <c r="AR329" s="5">
        <f t="shared" si="483"/>
        <v>1.4893689792153462E-3</v>
      </c>
      <c r="AS329" s="5">
        <f t="shared" si="484"/>
        <v>3.0100516699748158E-3</v>
      </c>
      <c r="AT329" s="5">
        <f t="shared" si="485"/>
        <v>3.0416945640601217E-3</v>
      </c>
      <c r="AU329" s="5">
        <f t="shared" si="486"/>
        <v>2.0491134007920644E-3</v>
      </c>
      <c r="AV329" s="5">
        <f t="shared" si="487"/>
        <v>1.0353272594128126E-3</v>
      </c>
      <c r="AW329" s="5">
        <f t="shared" si="488"/>
        <v>3.3044508748288164E-5</v>
      </c>
      <c r="AX329" s="5">
        <f t="shared" si="489"/>
        <v>3.0727456942432336E-3</v>
      </c>
      <c r="AY329" s="5">
        <f t="shared" si="490"/>
        <v>4.3219275432793145E-3</v>
      </c>
      <c r="AZ329" s="5">
        <f t="shared" si="491"/>
        <v>3.0394734136885214E-3</v>
      </c>
      <c r="BA329" s="5">
        <f t="shared" si="492"/>
        <v>1.4250429605782797E-3</v>
      </c>
      <c r="BB329" s="5">
        <f t="shared" si="493"/>
        <v>5.0109356862970168E-4</v>
      </c>
      <c r="BC329" s="5">
        <f t="shared" si="494"/>
        <v>1.4096123216953706E-4</v>
      </c>
      <c r="BD329" s="5">
        <f t="shared" si="495"/>
        <v>3.4914185627944879E-4</v>
      </c>
      <c r="BE329" s="5">
        <f t="shared" si="496"/>
        <v>7.0562435650145788E-4</v>
      </c>
      <c r="BF329" s="5">
        <f t="shared" si="497"/>
        <v>7.130421682950257E-4</v>
      </c>
      <c r="BG329" s="5">
        <f t="shared" si="498"/>
        <v>4.8035863943973826E-4</v>
      </c>
      <c r="BH329" s="5">
        <f t="shared" si="499"/>
        <v>2.427041829476954E-4</v>
      </c>
      <c r="BI329" s="5">
        <f t="shared" si="500"/>
        <v>9.8102235428115984E-5</v>
      </c>
      <c r="BJ329" s="8">
        <f t="shared" si="501"/>
        <v>0.51315619416824365</v>
      </c>
      <c r="BK329" s="8">
        <f t="shared" si="502"/>
        <v>0.21947815998994044</v>
      </c>
      <c r="BL329" s="8">
        <f t="shared" si="503"/>
        <v>0.25116941937355036</v>
      </c>
      <c r="BM329" s="8">
        <f t="shared" si="504"/>
        <v>0.66011798060317706</v>
      </c>
      <c r="BN329" s="8">
        <f t="shared" si="505"/>
        <v>0.33445363681722634</v>
      </c>
    </row>
    <row r="330" spans="1:66" x14ac:dyDescent="0.25">
      <c r="A330" t="s">
        <v>134</v>
      </c>
      <c r="B330" t="s">
        <v>324</v>
      </c>
      <c r="C330" t="s">
        <v>360</v>
      </c>
      <c r="D330" t="s">
        <v>509</v>
      </c>
      <c r="E330">
        <f>VLOOKUP(A330,home!$A$2:$E$405,3,FALSE)</f>
        <v>1.5832999999999999</v>
      </c>
      <c r="F330">
        <f>VLOOKUP(B330,home!$B$2:$E$405,3,FALSE)</f>
        <v>0.47370000000000001</v>
      </c>
      <c r="G330">
        <f>VLOOKUP(C330,away!$B$2:$E$405,4,FALSE)</f>
        <v>0.50529999999999997</v>
      </c>
      <c r="H330">
        <f>VLOOKUP(A330,away!$A$2:$E$405,3,FALSE)</f>
        <v>1.1943999999999999</v>
      </c>
      <c r="I330">
        <f>VLOOKUP(C330,away!$B$2:$E$405,3,FALSE)</f>
        <v>0.66979999999999995</v>
      </c>
      <c r="J330">
        <f>VLOOKUP(B330,home!$B$2:$E$405,4,FALSE)</f>
        <v>1.0466</v>
      </c>
      <c r="K330" s="3">
        <f t="shared" si="450"/>
        <v>0.37897965381299997</v>
      </c>
      <c r="L330" s="3">
        <f t="shared" si="451"/>
        <v>0.83728954499199992</v>
      </c>
      <c r="M330" s="5">
        <f t="shared" si="452"/>
        <v>0.29633366917737808</v>
      </c>
      <c r="N330" s="5">
        <f t="shared" si="453"/>
        <v>0.11230443135797881</v>
      </c>
      <c r="O330" s="5">
        <f t="shared" si="454"/>
        <v>0.24811708303133675</v>
      </c>
      <c r="P330" s="5">
        <f t="shared" si="455"/>
        <v>9.4031326232307366E-2</v>
      </c>
      <c r="Q330" s="5">
        <f t="shared" si="456"/>
        <v>2.1280547258856312E-2</v>
      </c>
      <c r="R330" s="5">
        <f t="shared" si="457"/>
        <v>0.1038729197780251</v>
      </c>
      <c r="S330" s="5">
        <f t="shared" si="458"/>
        <v>7.4594040710524818E-3</v>
      </c>
      <c r="T330" s="5">
        <f t="shared" si="459"/>
        <v>1.7817979731548552E-2</v>
      </c>
      <c r="U330" s="5">
        <f t="shared" si="460"/>
        <v>3.9365723178021471E-2</v>
      </c>
      <c r="V330" s="5">
        <f t="shared" si="461"/>
        <v>2.6299844873099834E-4</v>
      </c>
      <c r="W330" s="5">
        <f t="shared" si="462"/>
        <v>2.6882981443708508E-3</v>
      </c>
      <c r="X330" s="5">
        <f t="shared" si="463"/>
        <v>2.2508839301031073E-3</v>
      </c>
      <c r="Y330" s="5">
        <f t="shared" si="464"/>
        <v>9.4232079083291767E-4</v>
      </c>
      <c r="Z330" s="5">
        <f t="shared" si="465"/>
        <v>2.8990569912644381E-2</v>
      </c>
      <c r="AA330" s="5">
        <f t="shared" si="466"/>
        <v>1.098683614933554E-2</v>
      </c>
      <c r="AB330" s="5">
        <f t="shared" si="467"/>
        <v>2.0818936801876679E-3</v>
      </c>
      <c r="AC330" s="5">
        <f t="shared" si="468"/>
        <v>5.2158460848935012E-6</v>
      </c>
      <c r="AD330" s="5">
        <f t="shared" si="469"/>
        <v>2.5470257502494871E-4</v>
      </c>
      <c r="AE330" s="5">
        <f t="shared" si="470"/>
        <v>2.1325980315093002E-4</v>
      </c>
      <c r="AF330" s="5">
        <f t="shared" si="471"/>
        <v>8.9280101772662833E-5</v>
      </c>
      <c r="AG330" s="5">
        <f t="shared" si="472"/>
        <v>2.4917765263357436E-5</v>
      </c>
      <c r="AH330" s="5">
        <f t="shared" si="473"/>
        <v>6.0683752728041924E-3</v>
      </c>
      <c r="AI330" s="5">
        <f t="shared" si="474"/>
        <v>2.2997907600947019E-3</v>
      </c>
      <c r="AJ330" s="5">
        <f t="shared" si="475"/>
        <v>4.3578695305151311E-4</v>
      </c>
      <c r="AK330" s="5">
        <f t="shared" si="476"/>
        <v>5.5051462867894849E-5</v>
      </c>
      <c r="AL330" s="5">
        <f t="shared" si="477"/>
        <v>6.6202794457696405E-8</v>
      </c>
      <c r="AM330" s="5">
        <f t="shared" si="478"/>
        <v>1.9305418741646943E-5</v>
      </c>
      <c r="AN330" s="5">
        <f t="shared" si="479"/>
        <v>1.6164225274073599E-5</v>
      </c>
      <c r="AO330" s="5">
        <f t="shared" si="480"/>
        <v>6.7670684124386336E-6</v>
      </c>
      <c r="AP330" s="5">
        <f t="shared" si="481"/>
        <v>1.8886652106601595E-6</v>
      </c>
      <c r="AQ330" s="5">
        <f t="shared" si="482"/>
        <v>3.9533990871896609E-7</v>
      </c>
      <c r="AR330" s="5">
        <f t="shared" si="483"/>
        <v>1.0161974342013855E-3</v>
      </c>
      <c r="AS330" s="5">
        <f t="shared" si="484"/>
        <v>3.8511815181929991E-4</v>
      </c>
      <c r="AT330" s="5">
        <f t="shared" si="485"/>
        <v>7.2975971926790309E-5</v>
      </c>
      <c r="AU330" s="5">
        <f t="shared" si="486"/>
        <v>9.2188028591607339E-6</v>
      </c>
      <c r="AV330" s="5">
        <f t="shared" si="487"/>
        <v>8.73434679033757E-7</v>
      </c>
      <c r="AW330" s="5">
        <f t="shared" si="488"/>
        <v>5.8353294975662347E-10</v>
      </c>
      <c r="AX330" s="5">
        <f t="shared" si="489"/>
        <v>1.2193934852373934E-6</v>
      </c>
      <c r="AY330" s="5">
        <f t="shared" si="490"/>
        <v>1.0209854164206263E-6</v>
      </c>
      <c r="AZ330" s="5">
        <f t="shared" si="491"/>
        <v>4.2743020737914679E-7</v>
      </c>
      <c r="BA330" s="5">
        <f t="shared" si="492"/>
        <v>1.1929428128410731E-7</v>
      </c>
      <c r="BB330" s="5">
        <f t="shared" si="493"/>
        <v>2.4970963624129465E-8</v>
      </c>
      <c r="BC330" s="5">
        <f t="shared" si="494"/>
        <v>4.1815853541718292E-9</v>
      </c>
      <c r="BD330" s="5">
        <f t="shared" si="495"/>
        <v>1.4180858121741927E-4</v>
      </c>
      <c r="BE330" s="5">
        <f t="shared" si="496"/>
        <v>5.374256701749024E-5</v>
      </c>
      <c r="BF330" s="5">
        <f t="shared" si="497"/>
        <v>1.0183669721655199E-5</v>
      </c>
      <c r="BG330" s="5">
        <f t="shared" si="498"/>
        <v>1.2864678752196061E-6</v>
      </c>
      <c r="BH330" s="5">
        <f t="shared" si="499"/>
        <v>1.2188628749806794E-7</v>
      </c>
      <c r="BI330" s="5">
        <f t="shared" si="500"/>
        <v>9.2384846081139159E-9</v>
      </c>
      <c r="BJ330" s="8">
        <f t="shared" si="501"/>
        <v>0.15791395843238934</v>
      </c>
      <c r="BK330" s="8">
        <f t="shared" si="502"/>
        <v>0.39809370096376473</v>
      </c>
      <c r="BL330" s="8">
        <f t="shared" si="503"/>
        <v>0.41497499647181441</v>
      </c>
      <c r="BM330" s="8">
        <f t="shared" si="504"/>
        <v>0.12403222854284683</v>
      </c>
      <c r="BN330" s="8">
        <f t="shared" si="505"/>
        <v>0.87593997683588243</v>
      </c>
    </row>
    <row r="331" spans="1:66" x14ac:dyDescent="0.25">
      <c r="A331" t="s">
        <v>134</v>
      </c>
      <c r="B331" t="s">
        <v>135</v>
      </c>
      <c r="C331" t="s">
        <v>114</v>
      </c>
      <c r="D331" t="s">
        <v>509</v>
      </c>
      <c r="E331">
        <f>VLOOKUP(A331,home!$A$2:$E$405,3,FALSE)</f>
        <v>1.5832999999999999</v>
      </c>
      <c r="F331">
        <f>VLOOKUP(B331,home!$B$2:$E$405,3,FALSE)</f>
        <v>0.88419999999999999</v>
      </c>
      <c r="G331">
        <f>VLOOKUP(C331,away!$B$2:$E$405,4,FALSE)</f>
        <v>1.2632000000000001</v>
      </c>
      <c r="H331">
        <f>VLOOKUP(A331,away!$A$2:$E$405,3,FALSE)</f>
        <v>1.1943999999999999</v>
      </c>
      <c r="I331">
        <f>VLOOKUP(C331,away!$B$2:$E$405,3,FALSE)</f>
        <v>0.83720000000000006</v>
      </c>
      <c r="J331">
        <f>VLOOKUP(B331,home!$B$2:$E$405,4,FALSE)</f>
        <v>0.66979999999999995</v>
      </c>
      <c r="K331" s="3">
        <f t="shared" si="450"/>
        <v>1.7684217159519999</v>
      </c>
      <c r="L331" s="3">
        <f t="shared" si="451"/>
        <v>0.66976763526399996</v>
      </c>
      <c r="M331" s="5">
        <f t="shared" si="452"/>
        <v>8.7318812114169239E-2</v>
      </c>
      <c r="N331" s="5">
        <f t="shared" si="453"/>
        <v>0.15441648355382948</v>
      </c>
      <c r="O331" s="5">
        <f t="shared" si="454"/>
        <v>5.8483314303768651E-2</v>
      </c>
      <c r="P331" s="5">
        <f t="shared" si="455"/>
        <v>0.10342316303563072</v>
      </c>
      <c r="Q331" s="5">
        <f t="shared" si="456"/>
        <v>0.13653673140876849</v>
      </c>
      <c r="R331" s="5">
        <f t="shared" si="457"/>
        <v>1.9585115561818196E-2</v>
      </c>
      <c r="S331" s="5">
        <f t="shared" si="458"/>
        <v>3.0624416415300018E-2</v>
      </c>
      <c r="T331" s="5">
        <f t="shared" si="459"/>
        <v>9.1447883722326775E-2</v>
      </c>
      <c r="U331" s="5">
        <f t="shared" si="460"/>
        <v>3.4634743668948753E-2</v>
      </c>
      <c r="V331" s="5">
        <f t="shared" si="461"/>
        <v>4.0302808309310035E-3</v>
      </c>
      <c r="W331" s="5">
        <f t="shared" si="462"/>
        <v>8.0484840282790557E-2</v>
      </c>
      <c r="X331" s="5">
        <f t="shared" si="463"/>
        <v>5.3906141150805359E-2</v>
      </c>
      <c r="Y331" s="5">
        <f t="shared" si="464"/>
        <v>1.805229434239115E-2</v>
      </c>
      <c r="Z331" s="5">
        <f t="shared" si="465"/>
        <v>4.3724921787370473E-3</v>
      </c>
      <c r="AA331" s="5">
        <f t="shared" si="466"/>
        <v>7.7324101217088699E-3</v>
      </c>
      <c r="AB331" s="5">
        <f t="shared" si="467"/>
        <v>6.8370809879385076E-3</v>
      </c>
      <c r="AC331" s="5">
        <f t="shared" si="468"/>
        <v>2.9834950608334878E-4</v>
      </c>
      <c r="AD331" s="5">
        <f t="shared" si="469"/>
        <v>3.5582784840253776E-2</v>
      </c>
      <c r="AE331" s="5">
        <f t="shared" si="470"/>
        <v>2.3832197658564477E-2</v>
      </c>
      <c r="AF331" s="5">
        <f t="shared" si="471"/>
        <v>7.9810173344604819E-3</v>
      </c>
      <c r="AG331" s="5">
        <f t="shared" si="472"/>
        <v>1.7818090357008638E-3</v>
      </c>
      <c r="AH331" s="5">
        <f t="shared" si="473"/>
        <v>7.3213843669076158E-4</v>
      </c>
      <c r="AI331" s="5">
        <f t="shared" si="474"/>
        <v>1.2947295105270914E-3</v>
      </c>
      <c r="AJ331" s="5">
        <f t="shared" si="475"/>
        <v>1.1448138913500061E-3</v>
      </c>
      <c r="AK331" s="5">
        <f t="shared" si="476"/>
        <v>6.7483791539562146E-4</v>
      </c>
      <c r="AL331" s="5">
        <f t="shared" si="477"/>
        <v>1.4134983682056311E-5</v>
      </c>
      <c r="AM331" s="5">
        <f t="shared" si="478"/>
        <v>1.2585073885110477E-2</v>
      </c>
      <c r="AN331" s="5">
        <f t="shared" si="479"/>
        <v>8.429075175653165E-3</v>
      </c>
      <c r="AO331" s="5">
        <f t="shared" si="480"/>
        <v>2.8227608739298522E-3</v>
      </c>
      <c r="AP331" s="5">
        <f t="shared" si="481"/>
        <v>6.3019795848257996E-4</v>
      </c>
      <c r="AQ331" s="5">
        <f t="shared" si="482"/>
        <v>1.0552154910026945E-4</v>
      </c>
      <c r="AR331" s="5">
        <f t="shared" si="483"/>
        <v>9.8072525885650651E-5</v>
      </c>
      <c r="AS331" s="5">
        <f t="shared" si="484"/>
        <v>1.7343358451444928E-4</v>
      </c>
      <c r="AT331" s="5">
        <f t="shared" si="485"/>
        <v>1.5335185856537432E-4</v>
      </c>
      <c r="AU331" s="5">
        <f t="shared" si="486"/>
        <v>9.0396918956202549E-5</v>
      </c>
      <c r="AV331" s="5">
        <f t="shared" si="487"/>
        <v>3.996496863432539E-5</v>
      </c>
      <c r="AW331" s="5">
        <f t="shared" si="488"/>
        <v>4.6505338262423828E-7</v>
      </c>
      <c r="AX331" s="5">
        <f t="shared" si="489"/>
        <v>3.7092863258816307E-3</v>
      </c>
      <c r="AY331" s="5">
        <f t="shared" si="490"/>
        <v>2.4843599310028306E-3</v>
      </c>
      <c r="AZ331" s="5">
        <f t="shared" si="491"/>
        <v>8.3197193806619984E-4</v>
      </c>
      <c r="BA331" s="5">
        <f t="shared" si="492"/>
        <v>1.8574262585486863E-4</v>
      </c>
      <c r="BB331" s="5">
        <f t="shared" si="493"/>
        <v>3.1101099821635305E-5</v>
      </c>
      <c r="BC331" s="5">
        <f t="shared" si="494"/>
        <v>4.166102016329259E-6</v>
      </c>
      <c r="BD331" s="5">
        <f t="shared" si="495"/>
        <v>1.0947633957799942E-5</v>
      </c>
      <c r="BE331" s="5">
        <f t="shared" si="496"/>
        <v>1.9360033629266961E-5</v>
      </c>
      <c r="BF331" s="5">
        <f t="shared" si="497"/>
        <v>1.7118351945778355E-5</v>
      </c>
      <c r="BG331" s="5">
        <f t="shared" si="498"/>
        <v>1.0090821774074538E-5</v>
      </c>
      <c r="BH331" s="5">
        <f t="shared" si="499"/>
        <v>4.4612070892686741E-6</v>
      </c>
      <c r="BI331" s="5">
        <f t="shared" si="500"/>
        <v>1.5778590992043468E-6</v>
      </c>
      <c r="BJ331" s="8">
        <f t="shared" si="501"/>
        <v>0.63584144079481131</v>
      </c>
      <c r="BK331" s="8">
        <f t="shared" si="502"/>
        <v>0.2281935168167992</v>
      </c>
      <c r="BL331" s="8">
        <f t="shared" si="503"/>
        <v>0.13173796016219788</v>
      </c>
      <c r="BM331" s="8">
        <f t="shared" si="504"/>
        <v>0.43789789509694055</v>
      </c>
      <c r="BN331" s="8">
        <f t="shared" si="505"/>
        <v>0.55976361997798474</v>
      </c>
    </row>
    <row r="332" spans="1:66" x14ac:dyDescent="0.25">
      <c r="A332" t="s">
        <v>134</v>
      </c>
      <c r="B332" t="s">
        <v>482</v>
      </c>
      <c r="C332" t="s">
        <v>485</v>
      </c>
      <c r="D332" t="s">
        <v>509</v>
      </c>
      <c r="E332">
        <f>VLOOKUP(A332,home!$A$2:$E$405,3,FALSE)</f>
        <v>1.5832999999999999</v>
      </c>
      <c r="F332">
        <f>VLOOKUP(B332,home!$B$2:$E$405,3,FALSE)</f>
        <v>0.94740000000000002</v>
      </c>
      <c r="G332">
        <f>VLOOKUP(C332,away!$B$2:$E$405,4,FALSE)</f>
        <v>0.50529999999999997</v>
      </c>
      <c r="H332">
        <f>VLOOKUP(A332,away!$A$2:$E$405,3,FALSE)</f>
        <v>1.1943999999999999</v>
      </c>
      <c r="I332">
        <f>VLOOKUP(C332,away!$B$2:$E$405,3,FALSE)</f>
        <v>0.83720000000000006</v>
      </c>
      <c r="J332">
        <f>VLOOKUP(B332,home!$B$2:$E$405,4,FALSE)</f>
        <v>1.2559</v>
      </c>
      <c r="K332" s="3">
        <f t="shared" si="450"/>
        <v>0.75795930762599995</v>
      </c>
      <c r="L332" s="3">
        <f t="shared" si="451"/>
        <v>1.255839314912</v>
      </c>
      <c r="M332" s="5">
        <f t="shared" si="452"/>
        <v>0.1334806677435077</v>
      </c>
      <c r="N332" s="5">
        <f t="shared" si="453"/>
        <v>0.10117291450432522</v>
      </c>
      <c r="O332" s="5">
        <f t="shared" si="454"/>
        <v>0.16763027033300298</v>
      </c>
      <c r="P332" s="5">
        <f t="shared" si="455"/>
        <v>0.12705692363876214</v>
      </c>
      <c r="Q332" s="5">
        <f t="shared" si="456"/>
        <v>3.8342476114101409E-2</v>
      </c>
      <c r="R332" s="5">
        <f t="shared" si="457"/>
        <v>0.10525834192675594</v>
      </c>
      <c r="S332" s="5">
        <f t="shared" si="458"/>
        <v>3.0235580397992554E-2</v>
      </c>
      <c r="T332" s="5">
        <f t="shared" si="459"/>
        <v>4.8151988935162829E-2</v>
      </c>
      <c r="U332" s="5">
        <f t="shared" si="460"/>
        <v>7.9781539968664689E-2</v>
      </c>
      <c r="V332" s="5">
        <f t="shared" si="461"/>
        <v>3.1978328936603183E-3</v>
      </c>
      <c r="W332" s="5">
        <f t="shared" si="462"/>
        <v>9.6873455493702507E-3</v>
      </c>
      <c r="X332" s="5">
        <f t="shared" si="463"/>
        <v>1.2165749398036947E-2</v>
      </c>
      <c r="Y332" s="5">
        <f t="shared" si="464"/>
        <v>7.6391131947108996E-3</v>
      </c>
      <c r="Z332" s="5">
        <f t="shared" si="465"/>
        <v>4.4062521338023401E-2</v>
      </c>
      <c r="AA332" s="5">
        <f t="shared" si="466"/>
        <v>3.3397598165624064E-2</v>
      </c>
      <c r="AB332" s="5">
        <f t="shared" si="467"/>
        <v>1.2657010190993887E-2</v>
      </c>
      <c r="AC332" s="5">
        <f t="shared" si="468"/>
        <v>1.9024609361412704E-4</v>
      </c>
      <c r="AD332" s="5">
        <f t="shared" si="469"/>
        <v>1.8356534313336214E-3</v>
      </c>
      <c r="AE332" s="5">
        <f t="shared" si="470"/>
        <v>2.305285747621877E-3</v>
      </c>
      <c r="AF332" s="5">
        <f t="shared" si="471"/>
        <v>1.4475342369849281E-3</v>
      </c>
      <c r="AG332" s="5">
        <f t="shared" si="472"/>
        <v>6.059568014956055E-4</v>
      </c>
      <c r="AH332" s="5">
        <f t="shared" si="473"/>
        <v>1.3833861652609676E-2</v>
      </c>
      <c r="AI332" s="5">
        <f t="shared" si="474"/>
        <v>1.04855042000059E-2</v>
      </c>
      <c r="AJ332" s="5">
        <f t="shared" si="475"/>
        <v>3.9737927517729922E-3</v>
      </c>
      <c r="AK332" s="5">
        <f t="shared" si="476"/>
        <v>1.0039910675943584E-3</v>
      </c>
      <c r="AL332" s="5">
        <f t="shared" si="477"/>
        <v>7.2436207572324218E-6</v>
      </c>
      <c r="AM332" s="5">
        <f t="shared" si="478"/>
        <v>2.7827012077098469E-4</v>
      </c>
      <c r="AN332" s="5">
        <f t="shared" si="479"/>
        <v>3.4946255782951292E-4</v>
      </c>
      <c r="AO332" s="5">
        <f t="shared" si="480"/>
        <v>2.1943440960600538E-4</v>
      </c>
      <c r="AP332" s="5">
        <f t="shared" si="481"/>
        <v>9.185811954257499E-5</v>
      </c>
      <c r="AQ332" s="5">
        <f t="shared" si="482"/>
        <v>2.8839759478863001E-5</v>
      </c>
      <c r="AR332" s="5">
        <f t="shared" si="483"/>
        <v>3.4746214680801391E-3</v>
      </c>
      <c r="AS332" s="5">
        <f t="shared" si="484"/>
        <v>2.6336216822084573E-3</v>
      </c>
      <c r="AT332" s="5">
        <f t="shared" si="485"/>
        <v>9.9808903339777149E-4</v>
      </c>
      <c r="AU332" s="5">
        <f t="shared" si="486"/>
        <v>2.5217029090109289E-4</v>
      </c>
      <c r="AV332" s="5">
        <f t="shared" si="487"/>
        <v>4.7783704773809828E-5</v>
      </c>
      <c r="AW332" s="5">
        <f t="shared" si="488"/>
        <v>1.9152839487262186E-7</v>
      </c>
      <c r="AX332" s="5">
        <f t="shared" si="489"/>
        <v>3.5152904678763135E-5</v>
      </c>
      <c r="AY332" s="5">
        <f t="shared" si="490"/>
        <v>4.4146399728944728E-5</v>
      </c>
      <c r="AZ332" s="5">
        <f t="shared" si="491"/>
        <v>2.7720392195714631E-5</v>
      </c>
      <c r="BA332" s="5">
        <f t="shared" si="492"/>
        <v>1.1604119448052736E-5</v>
      </c>
      <c r="BB332" s="5">
        <f t="shared" si="493"/>
        <v>3.6432273544498918E-6</v>
      </c>
      <c r="BC332" s="5">
        <f t="shared" si="494"/>
        <v>9.1506162897620057E-7</v>
      </c>
      <c r="BD332" s="5">
        <f t="shared" si="495"/>
        <v>7.27261040675382E-4</v>
      </c>
      <c r="BE332" s="5">
        <f t="shared" si="496"/>
        <v>5.5123427485367666E-4</v>
      </c>
      <c r="BF332" s="5">
        <f t="shared" si="497"/>
        <v>2.089065746539064E-4</v>
      </c>
      <c r="BG332" s="5">
        <f t="shared" si="498"/>
        <v>5.2780894227731406E-5</v>
      </c>
      <c r="BH332" s="5">
        <f t="shared" si="499"/>
        <v>1.0001442511183105E-5</v>
      </c>
      <c r="BI332" s="5">
        <f t="shared" si="500"/>
        <v>1.5161372882075188E-6</v>
      </c>
      <c r="BJ332" s="8">
        <f t="shared" si="501"/>
        <v>0.2244450649854064</v>
      </c>
      <c r="BK332" s="8">
        <f t="shared" si="502"/>
        <v>0.29421264078802301</v>
      </c>
      <c r="BL332" s="8">
        <f t="shared" si="503"/>
        <v>0.43697989680059574</v>
      </c>
      <c r="BM332" s="8">
        <f t="shared" si="504"/>
        <v>0.32671457478025917</v>
      </c>
      <c r="BN332" s="8">
        <f t="shared" si="505"/>
        <v>0.67294159426045541</v>
      </c>
    </row>
    <row r="333" spans="1:66" x14ac:dyDescent="0.25">
      <c r="A333" t="s">
        <v>134</v>
      </c>
      <c r="B333" t="s">
        <v>352</v>
      </c>
      <c r="C333" t="s">
        <v>123</v>
      </c>
      <c r="D333" t="s">
        <v>509</v>
      </c>
      <c r="E333">
        <f>VLOOKUP(A333,home!$A$2:$E$405,3,FALSE)</f>
        <v>1.5832999999999999</v>
      </c>
      <c r="F333">
        <f>VLOOKUP(B333,home!$B$2:$E$405,3,FALSE)</f>
        <v>1.3895</v>
      </c>
      <c r="G333">
        <f>VLOOKUP(C333,away!$B$2:$E$405,4,FALSE)</f>
        <v>0.94740000000000002</v>
      </c>
      <c r="H333">
        <f>VLOOKUP(A333,away!$A$2:$E$405,3,FALSE)</f>
        <v>1.1943999999999999</v>
      </c>
      <c r="I333">
        <f>VLOOKUP(C333,away!$B$2:$E$405,3,FALSE)</f>
        <v>0.83720000000000006</v>
      </c>
      <c r="J333">
        <f>VLOOKUP(B333,home!$B$2:$E$405,4,FALSE)</f>
        <v>0.66979999999999995</v>
      </c>
      <c r="K333" s="3">
        <f t="shared" si="450"/>
        <v>2.0842755945900002</v>
      </c>
      <c r="L333" s="3">
        <f t="shared" si="451"/>
        <v>0.66976763526399996</v>
      </c>
      <c r="M333" s="5">
        <f t="shared" si="452"/>
        <v>6.3669908003232717E-2</v>
      </c>
      <c r="N333" s="5">
        <f t="shared" si="453"/>
        <v>0.13270563536092847</v>
      </c>
      <c r="O333" s="5">
        <f t="shared" si="454"/>
        <v>4.2644043720801598E-2</v>
      </c>
      <c r="P333" s="5">
        <f t="shared" si="455"/>
        <v>8.8881939581895719E-2</v>
      </c>
      <c r="Q333" s="5">
        <f t="shared" si="456"/>
        <v>0.13829755852367151</v>
      </c>
      <c r="R333" s="5">
        <f t="shared" si="457"/>
        <v>1.4280800160487956E-2</v>
      </c>
      <c r="S333" s="5">
        <f t="shared" si="458"/>
        <v>3.1019359975510943E-2</v>
      </c>
      <c r="T333" s="5">
        <f t="shared" si="459"/>
        <v>9.2627228735184114E-2</v>
      </c>
      <c r="U333" s="5">
        <f t="shared" si="460"/>
        <v>2.9765123245722003E-2</v>
      </c>
      <c r="V333" s="5">
        <f t="shared" si="461"/>
        <v>4.8113796186844979E-3</v>
      </c>
      <c r="W333" s="5">
        <f t="shared" si="462"/>
        <v>9.6083408674090237E-2</v>
      </c>
      <c r="X333" s="5">
        <f t="shared" si="463"/>
        <v>6.4353557415749926E-2</v>
      </c>
      <c r="Y333" s="5">
        <f t="shared" si="464"/>
        <v>2.1550964985586434E-2</v>
      </c>
      <c r="Z333" s="5">
        <f t="shared" si="465"/>
        <v>3.1882725843892573E-3</v>
      </c>
      <c r="AA333" s="5">
        <f t="shared" si="466"/>
        <v>6.6452387365429156E-3</v>
      </c>
      <c r="AB333" s="5">
        <f t="shared" si="467"/>
        <v>6.9252544594002466E-3</v>
      </c>
      <c r="AC333" s="5">
        <f t="shared" si="468"/>
        <v>4.1978695861293611E-4</v>
      </c>
      <c r="AD333" s="5">
        <f t="shared" si="469"/>
        <v>5.0066075936105868E-2</v>
      </c>
      <c r="AE333" s="5">
        <f t="shared" si="470"/>
        <v>3.3532637286673481E-2</v>
      </c>
      <c r="AF333" s="5">
        <f t="shared" si="471"/>
        <v>1.1229537589830365E-2</v>
      </c>
      <c r="AG333" s="5">
        <f t="shared" si="472"/>
        <v>2.5070602788829612E-3</v>
      </c>
      <c r="AH333" s="5">
        <f t="shared" si="473"/>
        <v>5.338504473558584E-4</v>
      </c>
      <c r="AI333" s="5">
        <f t="shared" si="474"/>
        <v>1.1126914585847694E-3</v>
      </c>
      <c r="AJ333" s="5">
        <f t="shared" si="475"/>
        <v>1.1595778257184929E-3</v>
      </c>
      <c r="AK333" s="5">
        <f t="shared" si="476"/>
        <v>8.0562658739093021E-4</v>
      </c>
      <c r="AL333" s="5">
        <f t="shared" si="477"/>
        <v>2.3440573585128042E-5</v>
      </c>
      <c r="AM333" s="5">
        <f t="shared" si="478"/>
        <v>2.0870300038103019E-2</v>
      </c>
      <c r="AN333" s="5">
        <f t="shared" si="479"/>
        <v>1.3978251503770429E-2</v>
      </c>
      <c r="AO333" s="5">
        <f t="shared" si="480"/>
        <v>4.6810902274028853E-3</v>
      </c>
      <c r="AP333" s="5">
        <f t="shared" si="481"/>
        <v>1.0450809106883503E-3</v>
      </c>
      <c r="AQ333" s="5">
        <f t="shared" si="482"/>
        <v>1.7499034255282094E-4</v>
      </c>
      <c r="AR333" s="5">
        <f t="shared" si="483"/>
        <v>7.1511150342032389E-5</v>
      </c>
      <c r="AS333" s="5">
        <f t="shared" si="484"/>
        <v>1.4904894539895445E-4</v>
      </c>
      <c r="AT333" s="5">
        <f t="shared" si="485"/>
        <v>1.5532953964720916E-4</v>
      </c>
      <c r="AU333" s="5">
        <f t="shared" si="486"/>
        <v>1.0791652286852594E-4</v>
      </c>
      <c r="AV333" s="5">
        <f t="shared" si="487"/>
        <v>5.6231943716970581E-5</v>
      </c>
      <c r="AW333" s="5">
        <f t="shared" si="488"/>
        <v>9.0896054985336276E-7</v>
      </c>
      <c r="AX333" s="5">
        <f t="shared" si="489"/>
        <v>7.2499095035314801E-3</v>
      </c>
      <c r="AY333" s="5">
        <f t="shared" si="490"/>
        <v>4.8557547440582797E-3</v>
      </c>
      <c r="AZ333" s="5">
        <f t="shared" si="491"/>
        <v>1.6261136861749315E-3</v>
      </c>
      <c r="BA333" s="5">
        <f t="shared" si="492"/>
        <v>3.630394394199368E-4</v>
      </c>
      <c r="BB333" s="5">
        <f t="shared" si="493"/>
        <v>6.0788016711964787E-5</v>
      </c>
      <c r="BC333" s="5">
        <f t="shared" si="494"/>
        <v>8.1427692411122343E-6</v>
      </c>
      <c r="BD333" s="5">
        <f t="shared" si="495"/>
        <v>7.9826423432652352E-6</v>
      </c>
      <c r="BE333" s="5">
        <f t="shared" si="496"/>
        <v>1.6638026616408458E-5</v>
      </c>
      <c r="BF333" s="5">
        <f t="shared" si="497"/>
        <v>1.7339116409359502E-5</v>
      </c>
      <c r="BG333" s="5">
        <f t="shared" si="498"/>
        <v>1.2046499054594331E-5</v>
      </c>
      <c r="BH333" s="5">
        <f t="shared" si="499"/>
        <v>6.2770559949356206E-6</v>
      </c>
      <c r="BI333" s="5">
        <f t="shared" si="500"/>
        <v>2.6166229232238317E-6</v>
      </c>
      <c r="BJ333" s="8">
        <f t="shared" si="501"/>
        <v>0.69786712596835843</v>
      </c>
      <c r="BK333" s="8">
        <f t="shared" si="502"/>
        <v>0.19368156945558024</v>
      </c>
      <c r="BL333" s="8">
        <f t="shared" si="503"/>
        <v>0.10447514470732024</v>
      </c>
      <c r="BM333" s="8">
        <f t="shared" si="504"/>
        <v>0.51387738158112195</v>
      </c>
      <c r="BN333" s="8">
        <f t="shared" si="505"/>
        <v>0.48047988535101793</v>
      </c>
    </row>
    <row r="334" spans="1:66" x14ac:dyDescent="0.25">
      <c r="A334" t="s">
        <v>134</v>
      </c>
      <c r="B334" t="s">
        <v>366</v>
      </c>
      <c r="C334" t="s">
        <v>310</v>
      </c>
      <c r="D334" t="s">
        <v>509</v>
      </c>
      <c r="E334">
        <f>VLOOKUP(A334,home!$A$2:$E$405,3,FALSE)</f>
        <v>1.5832999999999999</v>
      </c>
      <c r="F334">
        <f>VLOOKUP(B334,home!$B$2:$E$405,3,FALSE)</f>
        <v>1.4211</v>
      </c>
      <c r="G334">
        <f>VLOOKUP(C334,away!$B$2:$E$405,4,FALSE)</f>
        <v>1.2632000000000001</v>
      </c>
      <c r="H334">
        <f>VLOOKUP(A334,away!$A$2:$E$405,3,FALSE)</f>
        <v>1.1943999999999999</v>
      </c>
      <c r="I334">
        <f>VLOOKUP(C334,away!$B$2:$E$405,3,FALSE)</f>
        <v>0.41860000000000003</v>
      </c>
      <c r="J334">
        <f>VLOOKUP(B334,home!$B$2:$E$405,4,FALSE)</f>
        <v>0.62790000000000001</v>
      </c>
      <c r="K334" s="3">
        <f t="shared" si="450"/>
        <v>2.8422349022160001</v>
      </c>
      <c r="L334" s="3">
        <f t="shared" si="451"/>
        <v>0.31393482993600003</v>
      </c>
      <c r="M334" s="5">
        <f t="shared" si="452"/>
        <v>4.2588554643224433E-2</v>
      </c>
      <c r="N334" s="5">
        <f t="shared" si="453"/>
        <v>0.12104667644190577</v>
      </c>
      <c r="O334" s="5">
        <f t="shared" si="454"/>
        <v>1.3370030659140707E-2</v>
      </c>
      <c r="P334" s="5">
        <f t="shared" si="455"/>
        <v>3.8000767783107701E-2</v>
      </c>
      <c r="Q334" s="5">
        <f t="shared" si="456"/>
        <v>0.17202154429021593</v>
      </c>
      <c r="R334" s="5">
        <f t="shared" si="457"/>
        <v>2.0986591506082218E-3</v>
      </c>
      <c r="S334" s="5">
        <f t="shared" si="458"/>
        <v>8.4767983100326773E-3</v>
      </c>
      <c r="T334" s="5">
        <f t="shared" si="459"/>
        <v>5.4003554252077035E-2</v>
      </c>
      <c r="U334" s="5">
        <f t="shared" si="460"/>
        <v>5.9648822857136727E-3</v>
      </c>
      <c r="V334" s="5">
        <f t="shared" si="461"/>
        <v>8.4040535413620074E-4</v>
      </c>
      <c r="W334" s="5">
        <f t="shared" si="462"/>
        <v>0.16297521237158244</v>
      </c>
      <c r="X334" s="5">
        <f t="shared" si="463"/>
        <v>5.1163595579656218E-2</v>
      </c>
      <c r="Y334" s="5">
        <f t="shared" si="464"/>
        <v>8.031017338606828E-3</v>
      </c>
      <c r="Z334" s="5">
        <f t="shared" si="465"/>
        <v>2.1961406784660748E-4</v>
      </c>
      <c r="AA334" s="5">
        <f t="shared" si="466"/>
        <v>6.2419476865126038E-4</v>
      </c>
      <c r="AB334" s="5">
        <f t="shared" si="467"/>
        <v>8.8705407862062701E-4</v>
      </c>
      <c r="AC334" s="5">
        <f t="shared" si="468"/>
        <v>4.6867123358826779E-5</v>
      </c>
      <c r="AD334" s="5">
        <f t="shared" si="469"/>
        <v>0.1158034591996441</v>
      </c>
      <c r="AE334" s="5">
        <f t="shared" si="470"/>
        <v>3.6354739269840786E-2</v>
      </c>
      <c r="AF334" s="5">
        <f t="shared" si="471"/>
        <v>5.7065094450225442E-3</v>
      </c>
      <c r="AG334" s="5">
        <f t="shared" si="472"/>
        <v>5.9715735738377683E-4</v>
      </c>
      <c r="AH334" s="5">
        <f t="shared" si="473"/>
        <v>1.723612626024447E-5</v>
      </c>
      <c r="AI334" s="5">
        <f t="shared" si="474"/>
        <v>4.8989119635868562E-5</v>
      </c>
      <c r="AJ334" s="5">
        <f t="shared" si="475"/>
        <v>6.9619292828950418E-5</v>
      </c>
      <c r="AK334" s="5">
        <f t="shared" si="476"/>
        <v>6.5958127982013002E-5</v>
      </c>
      <c r="AL334" s="5">
        <f t="shared" si="477"/>
        <v>1.6727373693151471E-6</v>
      </c>
      <c r="AM334" s="5">
        <f t="shared" si="478"/>
        <v>6.5828126706915027E-2</v>
      </c>
      <c r="AN334" s="5">
        <f t="shared" si="479"/>
        <v>2.066574176274083E-2</v>
      </c>
      <c r="AO334" s="5">
        <f t="shared" si="480"/>
        <v>3.2438480628936678E-3</v>
      </c>
      <c r="AP334" s="5">
        <f t="shared" si="481"/>
        <v>3.3945229665424892E-4</v>
      </c>
      <c r="AQ334" s="5">
        <f t="shared" si="482"/>
        <v>2.6641474755384061E-5</v>
      </c>
      <c r="AR334" s="5">
        <f t="shared" si="483"/>
        <v>1.0822040732530547E-6</v>
      </c>
      <c r="AS334" s="5">
        <f t="shared" si="484"/>
        <v>3.0758781883201523E-6</v>
      </c>
      <c r="AT334" s="5">
        <f t="shared" si="485"/>
        <v>4.3711841709042286E-6</v>
      </c>
      <c r="AU334" s="5">
        <f t="shared" si="486"/>
        <v>4.1413107381860366E-6</v>
      </c>
      <c r="AV334" s="5">
        <f t="shared" si="487"/>
        <v>2.9426444802485648E-6</v>
      </c>
      <c r="AW334" s="5">
        <f t="shared" si="488"/>
        <v>4.1459563794633092E-8</v>
      </c>
      <c r="AX334" s="5">
        <f t="shared" si="489"/>
        <v>3.1183166545648493E-2</v>
      </c>
      <c r="AY334" s="5">
        <f t="shared" si="490"/>
        <v>9.7894820863741253E-3</v>
      </c>
      <c r="AZ334" s="5">
        <f t="shared" si="491"/>
        <v>1.5366296969736896E-3</v>
      </c>
      <c r="BA334" s="5">
        <f t="shared" si="492"/>
        <v>1.6080052753134752E-4</v>
      </c>
      <c r="BB334" s="5">
        <f t="shared" si="493"/>
        <v>1.2620221566043166E-5</v>
      </c>
      <c r="BC334" s="5">
        <f t="shared" si="494"/>
        <v>7.9238542221808047E-7</v>
      </c>
      <c r="BD334" s="5">
        <f t="shared" si="495"/>
        <v>5.6623591948790678E-8</v>
      </c>
      <c r="BE334" s="5">
        <f t="shared" si="496"/>
        <v>1.6093754932568974E-7</v>
      </c>
      <c r="BF334" s="5">
        <f t="shared" si="497"/>
        <v>2.2871115988529227E-7</v>
      </c>
      <c r="BG334" s="5">
        <f t="shared" si="498"/>
        <v>2.1668361371742723E-7</v>
      </c>
      <c r="BH334" s="5">
        <f t="shared" si="499"/>
        <v>1.5396643241149032E-7</v>
      </c>
      <c r="BI334" s="5">
        <f t="shared" si="500"/>
        <v>8.7521753593923752E-8</v>
      </c>
      <c r="BJ334" s="8">
        <f t="shared" si="501"/>
        <v>0.86049076731341012</v>
      </c>
      <c r="BK334" s="8">
        <f t="shared" si="502"/>
        <v>9.974454803760327E-2</v>
      </c>
      <c r="BL334" s="8">
        <f t="shared" si="503"/>
        <v>2.3163141275193359E-2</v>
      </c>
      <c r="BM334" s="8">
        <f t="shared" si="504"/>
        <v>0.58470239709904048</v>
      </c>
      <c r="BN334" s="8">
        <f t="shared" si="505"/>
        <v>0.38912623296820276</v>
      </c>
    </row>
    <row r="335" spans="1:66" x14ac:dyDescent="0.25">
      <c r="A335" t="s">
        <v>134</v>
      </c>
      <c r="B335" t="s">
        <v>446</v>
      </c>
      <c r="C335" t="s">
        <v>136</v>
      </c>
      <c r="D335" t="s">
        <v>509</v>
      </c>
      <c r="E335">
        <f>VLOOKUP(A335,home!$A$2:$E$405,3,FALSE)</f>
        <v>1.5832999999999999</v>
      </c>
      <c r="F335">
        <f>VLOOKUP(B335,home!$B$2:$E$405,3,FALSE)</f>
        <v>0.63160000000000005</v>
      </c>
      <c r="G335">
        <f>VLOOKUP(C335,away!$B$2:$E$405,4,FALSE)</f>
        <v>0.63160000000000005</v>
      </c>
      <c r="H335">
        <f>VLOOKUP(A335,away!$A$2:$E$405,3,FALSE)</f>
        <v>1.1943999999999999</v>
      </c>
      <c r="I335">
        <f>VLOOKUP(C335,away!$B$2:$E$405,3,FALSE)</f>
        <v>1.5069999999999999</v>
      </c>
      <c r="J335">
        <f>VLOOKUP(B335,home!$B$2:$E$405,4,FALSE)</f>
        <v>1.0046999999999999</v>
      </c>
      <c r="K335" s="3">
        <f t="shared" si="450"/>
        <v>0.63160775604800001</v>
      </c>
      <c r="L335" s="3">
        <f t="shared" si="451"/>
        <v>1.8084206157599996</v>
      </c>
      <c r="M335" s="5">
        <f t="shared" si="452"/>
        <v>8.715837858611869E-2</v>
      </c>
      <c r="N335" s="5">
        <f t="shared" si="453"/>
        <v>5.5049907919560478E-2</v>
      </c>
      <c r="O335" s="5">
        <f t="shared" si="454"/>
        <v>0.1576190086713519</v>
      </c>
      <c r="P335" s="5">
        <f t="shared" si="455"/>
        <v>9.9553388377422822E-2</v>
      </c>
      <c r="Q335" s="5">
        <f t="shared" si="456"/>
        <v>1.7384974405861307E-2</v>
      </c>
      <c r="R335" s="5">
        <f t="shared" si="457"/>
        <v>0.14252073235846349</v>
      </c>
      <c r="S335" s="5">
        <f t="shared" si="458"/>
        <v>2.8427780834728748E-2</v>
      </c>
      <c r="T335" s="5">
        <f t="shared" si="459"/>
        <v>3.1439346120019529E-2</v>
      </c>
      <c r="U335" s="5">
        <f t="shared" si="460"/>
        <v>9.0017199955246707E-2</v>
      </c>
      <c r="V335" s="5">
        <f t="shared" si="461"/>
        <v>3.6078406944761369E-3</v>
      </c>
      <c r="W335" s="5">
        <f t="shared" si="462"/>
        <v>3.6601615578126579E-3</v>
      </c>
      <c r="X335" s="5">
        <f t="shared" si="463"/>
        <v>6.6191116181606446E-3</v>
      </c>
      <c r="Y335" s="5">
        <f t="shared" si="464"/>
        <v>5.9850689541491222E-3</v>
      </c>
      <c r="Z335" s="5">
        <f t="shared" si="465"/>
        <v>8.5912476856752865E-2</v>
      </c>
      <c r="AA335" s="5">
        <f t="shared" si="466"/>
        <v>5.4262986724019413E-2</v>
      </c>
      <c r="AB335" s="5">
        <f t="shared" si="467"/>
        <v>1.7136461640610157E-2</v>
      </c>
      <c r="AC335" s="5">
        <f t="shared" si="468"/>
        <v>2.5755754329614283E-4</v>
      </c>
      <c r="AD335" s="5">
        <f t="shared" si="469"/>
        <v>5.7794660707580128E-4</v>
      </c>
      <c r="AE335" s="5">
        <f t="shared" si="470"/>
        <v>1.0451705590444227E-3</v>
      </c>
      <c r="AF335" s="5">
        <f t="shared" si="471"/>
        <v>9.4505399298066943E-4</v>
      </c>
      <c r="AG335" s="5">
        <f t="shared" si="472"/>
        <v>5.6968504130418274E-4</v>
      </c>
      <c r="AH335" s="5">
        <f t="shared" si="473"/>
        <v>3.8841473574688951E-2</v>
      </c>
      <c r="AI335" s="5">
        <f t="shared" si="474"/>
        <v>2.453257596610698E-2</v>
      </c>
      <c r="AJ335" s="5">
        <f t="shared" si="475"/>
        <v>7.7474826280149612E-3</v>
      </c>
      <c r="AK335" s="5">
        <f t="shared" si="476"/>
        <v>1.6311233725671307E-3</v>
      </c>
      <c r="AL335" s="5">
        <f t="shared" si="477"/>
        <v>1.1767417684100642E-5</v>
      </c>
      <c r="AM335" s="5">
        <f t="shared" si="478"/>
        <v>7.3007111922140434E-5</v>
      </c>
      <c r="AN335" s="5">
        <f t="shared" si="479"/>
        <v>1.3202756629709638E-4</v>
      </c>
      <c r="AO335" s="5">
        <f t="shared" si="480"/>
        <v>1.1938068637014464E-4</v>
      </c>
      <c r="AP335" s="5">
        <f t="shared" si="481"/>
        <v>7.1963498118449444E-5</v>
      </c>
      <c r="AQ335" s="5">
        <f t="shared" si="482"/>
        <v>3.2535068394902493E-5</v>
      </c>
      <c r="AR335" s="5">
        <f t="shared" si="483"/>
        <v>1.4048344311792936E-2</v>
      </c>
      <c r="AS335" s="5">
        <f t="shared" si="484"/>
        <v>8.8730432269612212E-3</v>
      </c>
      <c r="AT335" s="5">
        <f t="shared" si="485"/>
        <v>2.8021414609489407E-3</v>
      </c>
      <c r="AU335" s="5">
        <f t="shared" si="486"/>
        <v>5.8995142675967503E-4</v>
      </c>
      <c r="AV335" s="5">
        <f t="shared" si="487"/>
        <v>9.3154474208248593E-5</v>
      </c>
      <c r="AW335" s="5">
        <f t="shared" si="488"/>
        <v>3.7335809499533076E-7</v>
      </c>
      <c r="AX335" s="5">
        <f t="shared" si="489"/>
        <v>7.6853096894480464E-6</v>
      </c>
      <c r="AY335" s="5">
        <f t="shared" si="490"/>
        <v>1.3898272480897925E-5</v>
      </c>
      <c r="AZ335" s="5">
        <f t="shared" si="491"/>
        <v>1.2566961238952846E-5</v>
      </c>
      <c r="BA335" s="5">
        <f t="shared" si="492"/>
        <v>7.5754505939930491E-6</v>
      </c>
      <c r="BB335" s="5">
        <f t="shared" si="493"/>
        <v>3.4249002569620932E-6</v>
      </c>
      <c r="BC335" s="5">
        <f t="shared" si="494"/>
        <v>1.2387320463223927E-6</v>
      </c>
      <c r="BD335" s="5">
        <f t="shared" si="495"/>
        <v>4.23421924512351E-3</v>
      </c>
      <c r="BE335" s="5">
        <f t="shared" si="496"/>
        <v>2.6743657160277164E-3</v>
      </c>
      <c r="BF335" s="5">
        <f t="shared" si="497"/>
        <v>8.4457506437598433E-4</v>
      </c>
      <c r="BG335" s="5">
        <f t="shared" si="498"/>
        <v>1.7781338707487023E-4</v>
      </c>
      <c r="BH335" s="5">
        <f t="shared" si="499"/>
        <v>2.807707860141331E-5</v>
      </c>
      <c r="BI335" s="5">
        <f t="shared" si="500"/>
        <v>3.5467401223643973E-6</v>
      </c>
      <c r="BJ335" s="8">
        <f t="shared" si="501"/>
        <v>0.12375173033337811</v>
      </c>
      <c r="BK335" s="8">
        <f t="shared" si="502"/>
        <v>0.21903061172620758</v>
      </c>
      <c r="BL335" s="8">
        <f t="shared" si="503"/>
        <v>0.5686782770230665</v>
      </c>
      <c r="BM335" s="8">
        <f t="shared" si="504"/>
        <v>0.43807318070624035</v>
      </c>
      <c r="BN335" s="8">
        <f t="shared" si="505"/>
        <v>0.55928639031877869</v>
      </c>
    </row>
    <row r="336" spans="1:66" x14ac:dyDescent="0.25">
      <c r="A336" t="s">
        <v>134</v>
      </c>
      <c r="B336" t="s">
        <v>133</v>
      </c>
      <c r="C336" t="s">
        <v>484</v>
      </c>
      <c r="D336" t="s">
        <v>509</v>
      </c>
      <c r="E336">
        <f>VLOOKUP(A336,home!$A$2:$E$405,3,FALSE)</f>
        <v>1.5832999999999999</v>
      </c>
      <c r="F336">
        <f>VLOOKUP(B336,home!$B$2:$E$405,3,FALSE)</f>
        <v>1.1369</v>
      </c>
      <c r="G336">
        <f>VLOOKUP(C336,away!$B$2:$E$405,4,FALSE)</f>
        <v>1.2632000000000001</v>
      </c>
      <c r="H336">
        <f>VLOOKUP(A336,away!$A$2:$E$405,3,FALSE)</f>
        <v>1.1943999999999999</v>
      </c>
      <c r="I336">
        <f>VLOOKUP(C336,away!$B$2:$E$405,3,FALSE)</f>
        <v>1.4652000000000001</v>
      </c>
      <c r="J336">
        <f>VLOOKUP(B336,home!$B$2:$E$405,4,FALSE)</f>
        <v>1.5069999999999999</v>
      </c>
      <c r="K336" s="3">
        <f t="shared" si="450"/>
        <v>2.2738279222640001</v>
      </c>
      <c r="L336" s="3">
        <f t="shared" si="451"/>
        <v>2.6373025641599996</v>
      </c>
      <c r="M336" s="5">
        <f t="shared" si="452"/>
        <v>7.3641585426419626E-3</v>
      </c>
      <c r="N336" s="5">
        <f t="shared" si="453"/>
        <v>1.6744829318238258E-2</v>
      </c>
      <c r="O336" s="5">
        <f t="shared" si="454"/>
        <v>1.9421514207390411E-2</v>
      </c>
      <c r="P336" s="5">
        <f t="shared" si="455"/>
        <v>4.4161181297411291E-2</v>
      </c>
      <c r="Q336" s="5">
        <f t="shared" si="456"/>
        <v>1.9037430228677512E-2</v>
      </c>
      <c r="R336" s="5">
        <f t="shared" si="457"/>
        <v>2.5610204609510304E-2</v>
      </c>
      <c r="S336" s="5">
        <f t="shared" si="458"/>
        <v>6.6206136189565723E-2</v>
      </c>
      <c r="T336" s="5">
        <f t="shared" si="459"/>
        <v>5.0207463557108284E-2</v>
      </c>
      <c r="U336" s="5">
        <f t="shared" si="460"/>
        <v>5.8233198335998722E-2</v>
      </c>
      <c r="V336" s="5">
        <f t="shared" si="461"/>
        <v>4.4113679735870097E-2</v>
      </c>
      <c r="W336" s="5">
        <f t="shared" si="462"/>
        <v>1.442928014070655E-2</v>
      </c>
      <c r="X336" s="5">
        <f t="shared" si="463"/>
        <v>3.8054377514068337E-2</v>
      </c>
      <c r="Y336" s="5">
        <f t="shared" si="464"/>
        <v>5.0180453697682544E-2</v>
      </c>
      <c r="Z336" s="5">
        <f t="shared" si="465"/>
        <v>2.2513952761774585E-2</v>
      </c>
      <c r="AA336" s="5">
        <f t="shared" si="466"/>
        <v>5.1192854430255744E-2</v>
      </c>
      <c r="AB336" s="5">
        <f t="shared" si="467"/>
        <v>5.8201870911955937E-2</v>
      </c>
      <c r="AC336" s="5">
        <f t="shared" si="468"/>
        <v>1.6533730544630518E-2</v>
      </c>
      <c r="AD336" s="5">
        <f t="shared" si="469"/>
        <v>8.2024250205269943E-3</v>
      </c>
      <c r="AE336" s="5">
        <f t="shared" si="470"/>
        <v>2.1632276538965975E-2</v>
      </c>
      <c r="AF336" s="5">
        <f t="shared" si="471"/>
        <v>2.8525429192416595E-2</v>
      </c>
      <c r="AG336" s="5">
        <f t="shared" si="472"/>
        <v>2.5076729184308259E-2</v>
      </c>
      <c r="AH336" s="5">
        <f t="shared" si="473"/>
        <v>1.4844026337001305E-2</v>
      </c>
      <c r="AI336" s="5">
        <f t="shared" si="474"/>
        <v>3.375276156389577E-2</v>
      </c>
      <c r="AJ336" s="5">
        <f t="shared" si="475"/>
        <v>3.8373985848752672E-2</v>
      </c>
      <c r="AK336" s="5">
        <f t="shared" si="476"/>
        <v>2.9085280170485804E-2</v>
      </c>
      <c r="AL336" s="5">
        <f t="shared" si="477"/>
        <v>3.9659606342045284E-3</v>
      </c>
      <c r="AM336" s="5">
        <f t="shared" si="478"/>
        <v>3.7301806083902276E-3</v>
      </c>
      <c r="AN336" s="5">
        <f t="shared" si="479"/>
        <v>9.8376148832874533E-3</v>
      </c>
      <c r="AO336" s="5">
        <f t="shared" si="480"/>
        <v>1.2972383478456292E-2</v>
      </c>
      <c r="AP336" s="5">
        <f t="shared" si="481"/>
        <v>1.140403340366653E-2</v>
      </c>
      <c r="AQ336" s="5">
        <f t="shared" si="482"/>
        <v>7.5189716343140069E-3</v>
      </c>
      <c r="AR336" s="5">
        <f t="shared" si="483"/>
        <v>7.8296377442064261E-3</v>
      </c>
      <c r="AS336" s="5">
        <f t="shared" si="484"/>
        <v>1.7803248923988685E-2</v>
      </c>
      <c r="AT336" s="5">
        <f t="shared" si="485"/>
        <v>2.0240762255191003E-2</v>
      </c>
      <c r="AU336" s="5">
        <f t="shared" si="486"/>
        <v>1.5341336794586848E-2</v>
      </c>
      <c r="AV336" s="5">
        <f t="shared" si="487"/>
        <v>8.7208899920969175E-3</v>
      </c>
      <c r="AW336" s="5">
        <f t="shared" si="488"/>
        <v>6.606378476816323E-4</v>
      </c>
      <c r="AX336" s="5">
        <f t="shared" si="489"/>
        <v>1.4136314704075686E-3</v>
      </c>
      <c r="AY336" s="5">
        <f t="shared" si="490"/>
        <v>3.7281739016831509E-3</v>
      </c>
      <c r="AZ336" s="5">
        <f t="shared" si="491"/>
        <v>4.9161612952716835E-3</v>
      </c>
      <c r="BA336" s="5">
        <f t="shared" si="492"/>
        <v>4.3218015966147178E-3</v>
      </c>
      <c r="BB336" s="5">
        <f t="shared" si="493"/>
        <v>2.849474608135694E-3</v>
      </c>
      <c r="BC336" s="5">
        <f t="shared" si="494"/>
        <v>1.5029853381090159E-3</v>
      </c>
      <c r="BD336" s="5">
        <f t="shared" si="495"/>
        <v>3.441520616539922E-3</v>
      </c>
      <c r="BE336" s="5">
        <f t="shared" si="496"/>
        <v>7.8254256729356902E-3</v>
      </c>
      <c r="BF336" s="5">
        <f t="shared" si="497"/>
        <v>8.8968356993613662E-3</v>
      </c>
      <c r="BG336" s="5">
        <f t="shared" si="498"/>
        <v>6.7432911443343442E-3</v>
      </c>
      <c r="BH336" s="5">
        <f t="shared" si="499"/>
        <v>3.8332709229857488E-3</v>
      </c>
      <c r="BI336" s="5">
        <f t="shared" si="500"/>
        <v>1.7432396916575378E-3</v>
      </c>
      <c r="BJ336" s="8">
        <f t="shared" si="501"/>
        <v>0.3362861066110357</v>
      </c>
      <c r="BK336" s="8">
        <f t="shared" si="502"/>
        <v>0.1860730208460073</v>
      </c>
      <c r="BL336" s="8">
        <f t="shared" si="503"/>
        <v>0.43113515587313112</v>
      </c>
      <c r="BM336" s="8">
        <f t="shared" si="504"/>
        <v>0.84060138183407762</v>
      </c>
      <c r="BN336" s="8">
        <f t="shared" si="505"/>
        <v>0.13233931820386974</v>
      </c>
    </row>
    <row r="337" spans="1:66" x14ac:dyDescent="0.25">
      <c r="A337" t="s">
        <v>19</v>
      </c>
      <c r="B337" t="s">
        <v>21</v>
      </c>
      <c r="C337" t="s">
        <v>234</v>
      </c>
      <c r="D337" t="s">
        <v>509</v>
      </c>
      <c r="E337">
        <f>VLOOKUP(A337,home!$A$2:$E$405,3,FALSE)</f>
        <v>1.4750000000000001</v>
      </c>
      <c r="F337">
        <f>VLOOKUP(B337,home!$B$2:$E$405,3,FALSE)</f>
        <v>1.0168999999999999</v>
      </c>
      <c r="G337">
        <f>VLOOKUP(C337,away!$B$2:$E$405,4,FALSE)</f>
        <v>0.84750000000000003</v>
      </c>
      <c r="H337">
        <f>VLOOKUP(A337,away!$A$2:$E$405,3,FALSE)</f>
        <v>1.5625</v>
      </c>
      <c r="I337">
        <f>VLOOKUP(C337,away!$B$2:$E$405,3,FALSE)</f>
        <v>0.64</v>
      </c>
      <c r="J337">
        <f>VLOOKUP(B337,home!$B$2:$E$405,4,FALSE)</f>
        <v>1.6</v>
      </c>
      <c r="K337" s="3">
        <f t="shared" si="450"/>
        <v>1.2711885562499998</v>
      </c>
      <c r="L337" s="3">
        <f t="shared" si="451"/>
        <v>1.6</v>
      </c>
      <c r="M337" s="5">
        <f t="shared" si="452"/>
        <v>5.6631576748752056E-2</v>
      </c>
      <c r="N337" s="5">
        <f t="shared" si="453"/>
        <v>7.1989412285407187E-2</v>
      </c>
      <c r="O337" s="5">
        <f t="shared" si="454"/>
        <v>9.0610522798003301E-2</v>
      </c>
      <c r="P337" s="5">
        <f t="shared" si="455"/>
        <v>0.11518305965665153</v>
      </c>
      <c r="Q337" s="5">
        <f t="shared" si="456"/>
        <v>4.5756058534186392E-2</v>
      </c>
      <c r="R337" s="5">
        <f t="shared" si="457"/>
        <v>7.2488418238402658E-2</v>
      </c>
      <c r="S337" s="5">
        <f t="shared" si="458"/>
        <v>5.8567754923758611E-2</v>
      </c>
      <c r="T337" s="5">
        <f t="shared" si="459"/>
        <v>7.3209693654698246E-2</v>
      </c>
      <c r="U337" s="5">
        <f t="shared" si="460"/>
        <v>9.2146447725321254E-2</v>
      </c>
      <c r="V337" s="5">
        <f t="shared" si="461"/>
        <v>1.3235672857659822E-2</v>
      </c>
      <c r="W337" s="5">
        <f t="shared" si="462"/>
        <v>1.9388192662587622E-2</v>
      </c>
      <c r="X337" s="5">
        <f t="shared" si="463"/>
        <v>3.1021108260140203E-2</v>
      </c>
      <c r="Y337" s="5">
        <f t="shared" si="464"/>
        <v>2.4816886608112168E-2</v>
      </c>
      <c r="Z337" s="5">
        <f t="shared" si="465"/>
        <v>3.8660489727148084E-2</v>
      </c>
      <c r="AA337" s="5">
        <f t="shared" si="466"/>
        <v>4.9144772120171328E-2</v>
      </c>
      <c r="AB337" s="5">
        <f t="shared" si="467"/>
        <v>3.123613595933792E-2</v>
      </c>
      <c r="AC337" s="5">
        <f t="shared" si="468"/>
        <v>1.6825035870925904E-3</v>
      </c>
      <c r="AD337" s="5">
        <f t="shared" si="469"/>
        <v>6.1615121597629035E-3</v>
      </c>
      <c r="AE337" s="5">
        <f t="shared" si="470"/>
        <v>9.8584194556206473E-3</v>
      </c>
      <c r="AF337" s="5">
        <f t="shared" si="471"/>
        <v>7.8867355644965196E-3</v>
      </c>
      <c r="AG337" s="5">
        <f t="shared" si="472"/>
        <v>4.2062589677314766E-3</v>
      </c>
      <c r="AH337" s="5">
        <f t="shared" si="473"/>
        <v>1.546419589085923E-2</v>
      </c>
      <c r="AI337" s="5">
        <f t="shared" si="474"/>
        <v>1.9657908848068527E-2</v>
      </c>
      <c r="AJ337" s="5">
        <f t="shared" si="475"/>
        <v>1.2494454383735165E-2</v>
      </c>
      <c r="AK337" s="5">
        <f t="shared" si="476"/>
        <v>5.2942691430639278E-3</v>
      </c>
      <c r="AL337" s="5">
        <f t="shared" si="477"/>
        <v>1.3688187556874727E-4</v>
      </c>
      <c r="AM337" s="5">
        <f t="shared" si="478"/>
        <v>1.5664887493371652E-3</v>
      </c>
      <c r="AN337" s="5">
        <f t="shared" si="479"/>
        <v>2.5063819989394648E-3</v>
      </c>
      <c r="AO337" s="5">
        <f t="shared" si="480"/>
        <v>2.0051055991515722E-3</v>
      </c>
      <c r="AP337" s="5">
        <f t="shared" si="481"/>
        <v>1.0693896528808384E-3</v>
      </c>
      <c r="AQ337" s="5">
        <f t="shared" si="482"/>
        <v>4.277558611523353E-4</v>
      </c>
      <c r="AR337" s="5">
        <f t="shared" si="483"/>
        <v>4.9485426850749527E-3</v>
      </c>
      <c r="AS337" s="5">
        <f t="shared" si="484"/>
        <v>6.2905308313819268E-3</v>
      </c>
      <c r="AT337" s="5">
        <f t="shared" si="485"/>
        <v>3.9982254027952522E-3</v>
      </c>
      <c r="AU337" s="5">
        <f t="shared" si="486"/>
        <v>1.6941661257804566E-3</v>
      </c>
      <c r="AV337" s="5">
        <f t="shared" si="487"/>
        <v>5.3840114786962885E-4</v>
      </c>
      <c r="AW337" s="5">
        <f t="shared" si="488"/>
        <v>7.7334521680456871E-6</v>
      </c>
      <c r="AX337" s="5">
        <f t="shared" si="489"/>
        <v>3.3188376194196286E-4</v>
      </c>
      <c r="AY337" s="5">
        <f t="shared" si="490"/>
        <v>5.3101401910714068E-4</v>
      </c>
      <c r="AZ337" s="5">
        <f t="shared" si="491"/>
        <v>4.2481121528571269E-4</v>
      </c>
      <c r="BA337" s="5">
        <f t="shared" si="492"/>
        <v>2.2656598148571339E-4</v>
      </c>
      <c r="BB337" s="5">
        <f t="shared" si="493"/>
        <v>9.0626392594285338E-5</v>
      </c>
      <c r="BC337" s="5">
        <f t="shared" si="494"/>
        <v>2.90004456301713E-5</v>
      </c>
      <c r="BD337" s="5">
        <f t="shared" si="495"/>
        <v>1.319611382686655E-3</v>
      </c>
      <c r="BE337" s="5">
        <f t="shared" si="496"/>
        <v>1.6774748883685152E-3</v>
      </c>
      <c r="BF337" s="5">
        <f t="shared" si="497"/>
        <v>1.0661934407454015E-3</v>
      </c>
      <c r="BG337" s="5">
        <f t="shared" si="498"/>
        <v>4.5177763354145546E-4</v>
      </c>
      <c r="BH337" s="5">
        <f t="shared" si="499"/>
        <v>1.4357363943190112E-4</v>
      </c>
      <c r="BI337" s="5">
        <f t="shared" si="500"/>
        <v>3.6501833484999302E-5</v>
      </c>
      <c r="BJ337" s="8">
        <f t="shared" si="501"/>
        <v>0.30350330183024982</v>
      </c>
      <c r="BK337" s="8">
        <f t="shared" si="502"/>
        <v>0.24596846366859049</v>
      </c>
      <c r="BL337" s="8">
        <f t="shared" si="503"/>
        <v>0.41070212411812435</v>
      </c>
      <c r="BM337" s="8">
        <f t="shared" si="504"/>
        <v>0.54565205051577059</v>
      </c>
      <c r="BN337" s="8">
        <f t="shared" si="505"/>
        <v>0.45265904826140313</v>
      </c>
    </row>
    <row r="338" spans="1:66" s="10" customFormat="1" x14ac:dyDescent="0.25">
      <c r="A338" t="s">
        <v>19</v>
      </c>
      <c r="B338" t="s">
        <v>140</v>
      </c>
      <c r="C338" t="s">
        <v>20</v>
      </c>
      <c r="D338" t="s">
        <v>509</v>
      </c>
      <c r="E338">
        <f>VLOOKUP(A338,home!$A$2:$E$405,3,FALSE)</f>
        <v>1.4750000000000001</v>
      </c>
      <c r="F338">
        <f>VLOOKUP(B338,home!$B$2:$E$405,3,FALSE)</f>
        <v>1.5819000000000001</v>
      </c>
      <c r="G338">
        <f>VLOOKUP(C338,away!$B$2:$E$405,4,FALSE)</f>
        <v>1.5819000000000001</v>
      </c>
      <c r="H338">
        <f>VLOOKUP(A338,away!$A$2:$E$405,3,FALSE)</f>
        <v>1.5625</v>
      </c>
      <c r="I338">
        <f>VLOOKUP(C338,away!$B$2:$E$405,3,FALSE)</f>
        <v>2.1333000000000002</v>
      </c>
      <c r="J338">
        <f>VLOOKUP(B338,home!$B$2:$E$405,4,FALSE)</f>
        <v>0.64</v>
      </c>
      <c r="K338" s="3">
        <f t="shared" si="450"/>
        <v>3.6910512247500007</v>
      </c>
      <c r="L338" s="3">
        <f t="shared" si="451"/>
        <v>2.1333000000000002</v>
      </c>
      <c r="M338" s="5">
        <f t="shared" si="452"/>
        <v>2.9547204801914141E-3</v>
      </c>
      <c r="N338" s="5">
        <f t="shared" si="453"/>
        <v>1.0906024647204433E-2</v>
      </c>
      <c r="O338" s="5">
        <f t="shared" si="454"/>
        <v>6.3033052003923446E-3</v>
      </c>
      <c r="P338" s="5">
        <f t="shared" si="455"/>
        <v>2.3265822379881219E-2</v>
      </c>
      <c r="Q338" s="5">
        <f t="shared" si="456"/>
        <v>2.0127347815608806E-2</v>
      </c>
      <c r="R338" s="5">
        <f t="shared" si="457"/>
        <v>6.7234204919984965E-3</v>
      </c>
      <c r="S338" s="5">
        <f t="shared" si="458"/>
        <v>4.5799466873522585E-2</v>
      </c>
      <c r="T338" s="5">
        <f t="shared" si="459"/>
        <v>4.2937671095038273E-2</v>
      </c>
      <c r="U338" s="5">
        <f t="shared" si="460"/>
        <v>2.4816489441500309E-2</v>
      </c>
      <c r="V338" s="5">
        <f t="shared" si="461"/>
        <v>4.0070053195526333E-2</v>
      </c>
      <c r="W338" s="5">
        <f t="shared" si="462"/>
        <v>2.4763690601924043E-2</v>
      </c>
      <c r="X338" s="5">
        <f t="shared" si="463"/>
        <v>5.282838116108457E-2</v>
      </c>
      <c r="Y338" s="5">
        <f t="shared" si="464"/>
        <v>5.6349392765470879E-2</v>
      </c>
      <c r="Z338" s="5">
        <f t="shared" si="465"/>
        <v>4.7810243118601306E-3</v>
      </c>
      <c r="AA338" s="5">
        <f t="shared" si="466"/>
        <v>1.7647005641850868E-2</v>
      </c>
      <c r="AB338" s="5">
        <f t="shared" si="467"/>
        <v>3.2568000893761904E-2</v>
      </c>
      <c r="AC338" s="5">
        <f t="shared" si="468"/>
        <v>1.9719774396796605E-2</v>
      </c>
      <c r="AD338" s="5">
        <f t="shared" si="469"/>
        <v>2.2851012631390458E-2</v>
      </c>
      <c r="AE338" s="5">
        <f t="shared" si="470"/>
        <v>4.8748065246545264E-2</v>
      </c>
      <c r="AF338" s="5">
        <f t="shared" si="471"/>
        <v>5.1997123795227522E-2</v>
      </c>
      <c r="AG338" s="5">
        <f t="shared" si="472"/>
        <v>3.6975154730786289E-2</v>
      </c>
      <c r="AH338" s="5">
        <f t="shared" si="473"/>
        <v>2.5498397911228048E-3</v>
      </c>
      <c r="AI338" s="5">
        <f t="shared" si="474"/>
        <v>9.4115892839401177E-3</v>
      </c>
      <c r="AJ338" s="5">
        <f t="shared" si="475"/>
        <v>1.7369329076665576E-2</v>
      </c>
      <c r="AK338" s="5">
        <f t="shared" si="476"/>
        <v>2.137036112050409E-2</v>
      </c>
      <c r="AL338" s="5">
        <f t="shared" si="477"/>
        <v>6.2110344658724099E-3</v>
      </c>
      <c r="AM338" s="5">
        <f t="shared" si="478"/>
        <v>1.6868851631974296E-2</v>
      </c>
      <c r="AN338" s="5">
        <f t="shared" si="479"/>
        <v>3.5986321186490769E-2</v>
      </c>
      <c r="AO338" s="5">
        <f t="shared" si="480"/>
        <v>3.8384809493570392E-2</v>
      </c>
      <c r="AP338" s="5">
        <f t="shared" si="481"/>
        <v>2.7295438030877903E-2</v>
      </c>
      <c r="AQ338" s="5">
        <f t="shared" si="482"/>
        <v>1.4557339487817962E-2</v>
      </c>
      <c r="AR338" s="5">
        <f t="shared" si="483"/>
        <v>1.0879146452804557E-3</v>
      </c>
      <c r="AS338" s="5">
        <f t="shared" si="484"/>
        <v>4.0155486838858896E-3</v>
      </c>
      <c r="AT338" s="5">
        <f t="shared" si="485"/>
        <v>7.4107979438501328E-3</v>
      </c>
      <c r="AU338" s="5">
        <f t="shared" si="486"/>
        <v>9.1178782756742727E-3</v>
      </c>
      <c r="AV338" s="5">
        <f t="shared" si="487"/>
        <v>8.4136389441372365E-3</v>
      </c>
      <c r="AW338" s="5">
        <f t="shared" si="488"/>
        <v>1.3585118912739708E-3</v>
      </c>
      <c r="AX338" s="5">
        <f t="shared" si="489"/>
        <v>1.037729924605413E-2</v>
      </c>
      <c r="AY338" s="5">
        <f t="shared" si="490"/>
        <v>2.2137892481607278E-2</v>
      </c>
      <c r="AZ338" s="5">
        <f t="shared" si="491"/>
        <v>2.361338301550641E-2</v>
      </c>
      <c r="BA338" s="5">
        <f t="shared" si="492"/>
        <v>1.6791476662326606E-2</v>
      </c>
      <c r="BB338" s="5">
        <f t="shared" si="493"/>
        <v>8.9553142909353407E-3</v>
      </c>
      <c r="BC338" s="5">
        <f t="shared" si="494"/>
        <v>3.8208743953704713E-3</v>
      </c>
      <c r="BD338" s="5">
        <f t="shared" si="495"/>
        <v>3.8680805212946593E-4</v>
      </c>
      <c r="BE338" s="5">
        <f t="shared" si="496"/>
        <v>1.4277283345556276E-3</v>
      </c>
      <c r="BF338" s="5">
        <f t="shared" si="497"/>
        <v>2.6349092089359141E-3</v>
      </c>
      <c r="BG338" s="5">
        <f t="shared" si="498"/>
        <v>3.241861620915987E-3</v>
      </c>
      <c r="BH338" s="5">
        <f t="shared" si="499"/>
        <v>2.9914693265879941E-3</v>
      </c>
      <c r="BI338" s="5">
        <f t="shared" si="500"/>
        <v>2.2083333043409351E-3</v>
      </c>
      <c r="BJ338" s="8">
        <f t="shared" si="501"/>
        <v>0.58727286441281212</v>
      </c>
      <c r="BK338" s="8">
        <f t="shared" si="502"/>
        <v>0.16015876427339784</v>
      </c>
      <c r="BL338" s="8">
        <f t="shared" si="503"/>
        <v>0.18169622928203047</v>
      </c>
      <c r="BM338" s="8">
        <f t="shared" si="504"/>
        <v>0.84284886067449039</v>
      </c>
      <c r="BN338" s="8">
        <f t="shared" si="505"/>
        <v>7.0280641015276715E-2</v>
      </c>
    </row>
    <row r="339" spans="1:66" x14ac:dyDescent="0.25">
      <c r="A339" t="s">
        <v>141</v>
      </c>
      <c r="B339" t="s">
        <v>153</v>
      </c>
      <c r="C339" t="s">
        <v>157</v>
      </c>
      <c r="D339" t="s">
        <v>509</v>
      </c>
      <c r="E339">
        <f>VLOOKUP(A339,home!$A$2:$E$405,3,FALSE)</f>
        <v>1.3483000000000001</v>
      </c>
      <c r="F339">
        <f>VLOOKUP(B339,home!$B$2:$E$405,3,FALSE)</f>
        <v>1.2979000000000001</v>
      </c>
      <c r="G339">
        <f>VLOOKUP(C339,away!$B$2:$E$405,4,FALSE)</f>
        <v>0.59330000000000005</v>
      </c>
      <c r="H339">
        <f>VLOOKUP(A339,away!$A$2:$E$405,3,FALSE)</f>
        <v>1.1460999999999999</v>
      </c>
      <c r="I339">
        <f>VLOOKUP(C339,away!$B$2:$E$405,3,FALSE)</f>
        <v>0.69799999999999995</v>
      </c>
      <c r="J339">
        <f>VLOOKUP(B339,home!$B$2:$E$405,4,FALSE)</f>
        <v>0.65439999999999998</v>
      </c>
      <c r="K339" s="3">
        <f t="shared" si="450"/>
        <v>1.0382504195810003</v>
      </c>
      <c r="L339" s="3">
        <f t="shared" si="451"/>
        <v>0.52350547231999989</v>
      </c>
      <c r="M339" s="5">
        <f t="shared" si="452"/>
        <v>0.20976741872689966</v>
      </c>
      <c r="N339" s="5">
        <f t="shared" si="453"/>
        <v>0.21779111050762692</v>
      </c>
      <c r="O339" s="5">
        <f t="shared" si="454"/>
        <v>0.1098143916179728</v>
      </c>
      <c r="P339" s="5">
        <f t="shared" si="455"/>
        <v>0.11401483817339252</v>
      </c>
      <c r="Q339" s="5">
        <f t="shared" si="456"/>
        <v>0.11306085593277782</v>
      </c>
      <c r="R339" s="5">
        <f t="shared" si="457"/>
        <v>2.874421747575014E-2</v>
      </c>
      <c r="S339" s="5">
        <f t="shared" si="458"/>
        <v>1.5492614871508046E-2</v>
      </c>
      <c r="T339" s="5">
        <f t="shared" si="459"/>
        <v>5.9187976785992309E-2</v>
      </c>
      <c r="U339" s="5">
        <f t="shared" si="460"/>
        <v>2.98436958547251E-2</v>
      </c>
      <c r="V339" s="5">
        <f t="shared" si="461"/>
        <v>9.3563305502726037E-4</v>
      </c>
      <c r="W339" s="5">
        <f t="shared" si="462"/>
        <v>3.9128493703464544E-2</v>
      </c>
      <c r="X339" s="5">
        <f t="shared" si="463"/>
        <v>2.0483980577402344E-2</v>
      </c>
      <c r="Y339" s="5">
        <f t="shared" si="464"/>
        <v>5.361737963583359E-3</v>
      </c>
      <c r="Z339" s="5">
        <f t="shared" si="465"/>
        <v>5.0159183820371244E-3</v>
      </c>
      <c r="AA339" s="5">
        <f t="shared" si="466"/>
        <v>5.2077793647340963E-3</v>
      </c>
      <c r="AB339" s="5">
        <f t="shared" si="467"/>
        <v>2.7034895552602248E-3</v>
      </c>
      <c r="AC339" s="5">
        <f t="shared" si="468"/>
        <v>3.1784026567983598E-5</v>
      </c>
      <c r="AD339" s="5">
        <f t="shared" si="469"/>
        <v>1.0156293751298643E-2</v>
      </c>
      <c r="AE339" s="5">
        <f t="shared" si="470"/>
        <v>5.3168753572942597E-3</v>
      </c>
      <c r="AF339" s="5">
        <f t="shared" si="471"/>
        <v>1.3917066725934496E-3</v>
      </c>
      <c r="AG339" s="5">
        <f t="shared" si="472"/>
        <v>2.4285535298897647E-4</v>
      </c>
      <c r="AH339" s="5">
        <f t="shared" si="473"/>
        <v>6.5646518042672853E-4</v>
      </c>
      <c r="AI339" s="5">
        <f t="shared" si="474"/>
        <v>6.815752490183679E-4</v>
      </c>
      <c r="AJ339" s="5">
        <f t="shared" si="475"/>
        <v>3.5382289413467255E-4</v>
      </c>
      <c r="AK339" s="5">
        <f t="shared" si="476"/>
        <v>1.2245225609756256E-4</v>
      </c>
      <c r="AL339" s="5">
        <f t="shared" si="477"/>
        <v>6.9102259400263177E-7</v>
      </c>
      <c r="AM339" s="5">
        <f t="shared" si="478"/>
        <v>2.1089552497347425E-3</v>
      </c>
      <c r="AN339" s="5">
        <f t="shared" si="479"/>
        <v>1.1040496141141295E-3</v>
      </c>
      <c r="AO339" s="5">
        <f t="shared" si="480"/>
        <v>2.8898800735076551E-4</v>
      </c>
      <c r="AP339" s="5">
        <f t="shared" si="481"/>
        <v>5.0428934427659367E-5</v>
      </c>
      <c r="AQ339" s="5">
        <f t="shared" si="482"/>
        <v>6.5999557840365292E-6</v>
      </c>
      <c r="AR339" s="5">
        <f t="shared" si="483"/>
        <v>6.8732622868185705E-5</v>
      </c>
      <c r="AS339" s="5">
        <f t="shared" si="484"/>
        <v>7.136167453179645E-5</v>
      </c>
      <c r="AT339" s="5">
        <f t="shared" si="485"/>
        <v>3.7045644262320219E-5</v>
      </c>
      <c r="AU339" s="5">
        <f t="shared" si="486"/>
        <v>1.2820885233000819E-5</v>
      </c>
      <c r="AV339" s="5">
        <f t="shared" si="487"/>
        <v>3.3278223681407366E-6</v>
      </c>
      <c r="AW339" s="5">
        <f t="shared" si="488"/>
        <v>1.0433093220250713E-8</v>
      </c>
      <c r="AX339" s="5">
        <f t="shared" si="489"/>
        <v>3.6493727881910807E-4</v>
      </c>
      <c r="AY339" s="5">
        <f t="shared" si="490"/>
        <v>1.9104666251537267E-4</v>
      </c>
      <c r="AZ339" s="5">
        <f t="shared" si="491"/>
        <v>5.0006986647634885E-5</v>
      </c>
      <c r="BA339" s="5">
        <f t="shared" si="492"/>
        <v>8.7263103880900106E-6</v>
      </c>
      <c r="BB339" s="5">
        <f t="shared" si="493"/>
        <v>1.1420678103319956E-6</v>
      </c>
      <c r="BC339" s="5">
        <f t="shared" si="494"/>
        <v>1.1957574969386387E-7</v>
      </c>
      <c r="BD339" s="5">
        <f t="shared" si="495"/>
        <v>5.9969840330669956E-6</v>
      </c>
      <c r="BE339" s="5">
        <f t="shared" si="496"/>
        <v>6.2263711885523666E-6</v>
      </c>
      <c r="BF339" s="5">
        <f t="shared" si="497"/>
        <v>3.2322662494907728E-6</v>
      </c>
      <c r="BG339" s="5">
        <f t="shared" si="498"/>
        <v>1.1186339299104339E-6</v>
      </c>
      <c r="BH339" s="5">
        <f t="shared" si="499"/>
        <v>2.9035553677176271E-7</v>
      </c>
      <c r="BI339" s="5">
        <f t="shared" si="500"/>
        <v>6.0292351576189859E-8</v>
      </c>
      <c r="BJ339" s="8">
        <f t="shared" si="501"/>
        <v>0.47629688724836411</v>
      </c>
      <c r="BK339" s="8">
        <f t="shared" si="502"/>
        <v>0.3404340265385048</v>
      </c>
      <c r="BL339" s="8">
        <f t="shared" si="503"/>
        <v>0.17833810300067249</v>
      </c>
      <c r="BM339" s="8">
        <f t="shared" si="504"/>
        <v>0.20670106650573661</v>
      </c>
      <c r="BN339" s="8">
        <f t="shared" si="505"/>
        <v>0.79319283243441985</v>
      </c>
    </row>
    <row r="340" spans="1:66" x14ac:dyDescent="0.25">
      <c r="A340" t="s">
        <v>141</v>
      </c>
      <c r="B340" t="s">
        <v>473</v>
      </c>
      <c r="C340" t="s">
        <v>474</v>
      </c>
      <c r="D340" t="s">
        <v>509</v>
      </c>
      <c r="E340">
        <f>VLOOKUP(A340,home!$A$2:$E$405,3,FALSE)</f>
        <v>1.3483000000000001</v>
      </c>
      <c r="F340">
        <f>VLOOKUP(B340,home!$B$2:$E$405,3,FALSE)</f>
        <v>0.37080000000000002</v>
      </c>
      <c r="G340">
        <f>VLOOKUP(C340,away!$B$2:$E$405,4,FALSE)</f>
        <v>0.89</v>
      </c>
      <c r="H340">
        <f>VLOOKUP(A340,away!$A$2:$E$405,3,FALSE)</f>
        <v>1.1460999999999999</v>
      </c>
      <c r="I340">
        <f>VLOOKUP(C340,away!$B$2:$E$405,3,FALSE)</f>
        <v>1.2215</v>
      </c>
      <c r="J340">
        <f>VLOOKUP(B340,home!$B$2:$E$405,4,FALSE)</f>
        <v>0.65439999999999998</v>
      </c>
      <c r="K340" s="3">
        <f t="shared" si="450"/>
        <v>0.44495517960000003</v>
      </c>
      <c r="L340" s="3">
        <f t="shared" si="451"/>
        <v>0.91613457655999997</v>
      </c>
      <c r="M340" s="5">
        <f t="shared" si="452"/>
        <v>0.25638123163662085</v>
      </c>
      <c r="N340" s="5">
        <f t="shared" si="453"/>
        <v>0.11407815696894184</v>
      </c>
      <c r="O340" s="5">
        <f t="shared" si="454"/>
        <v>0.2348797110833469</v>
      </c>
      <c r="P340" s="5">
        <f t="shared" si="455"/>
        <v>0.10451094402948674</v>
      </c>
      <c r="Q340" s="5">
        <f t="shared" si="456"/>
        <v>2.5379833411276254E-2</v>
      </c>
      <c r="R340" s="5">
        <f t="shared" si="457"/>
        <v>0.10759071232793856</v>
      </c>
      <c r="S340" s="5">
        <f t="shared" si="458"/>
        <v>1.0650679607288344E-2</v>
      </c>
      <c r="T340" s="5">
        <f t="shared" si="459"/>
        <v>2.3251342935402909E-2</v>
      </c>
      <c r="U340" s="5">
        <f t="shared" si="460"/>
        <v>4.7873044727169842E-2</v>
      </c>
      <c r="V340" s="5">
        <f t="shared" si="461"/>
        <v>4.8240339123443689E-4</v>
      </c>
      <c r="W340" s="5">
        <f t="shared" si="462"/>
        <v>3.7642961112441696E-3</v>
      </c>
      <c r="X340" s="5">
        <f t="shared" si="463"/>
        <v>3.4486018239211318E-3</v>
      </c>
      <c r="Y340" s="5">
        <f t="shared" si="464"/>
        <v>1.5796916858410144E-3</v>
      </c>
      <c r="Z340" s="5">
        <f t="shared" si="465"/>
        <v>3.2855857226781589E-2</v>
      </c>
      <c r="AA340" s="5">
        <f t="shared" si="466"/>
        <v>1.4619383853254562E-2</v>
      </c>
      <c r="AB340" s="5">
        <f t="shared" si="467"/>
        <v>3.252485284033112E-3</v>
      </c>
      <c r="AC340" s="5">
        <f t="shared" si="468"/>
        <v>1.2290396975214722E-5</v>
      </c>
      <c r="AD340" s="5">
        <f t="shared" si="469"/>
        <v>4.1873576306155767E-4</v>
      </c>
      <c r="AE340" s="5">
        <f t="shared" si="470"/>
        <v>3.836183109829286E-4</v>
      </c>
      <c r="AF340" s="5">
        <f t="shared" si="471"/>
        <v>1.7572299944650381E-4</v>
      </c>
      <c r="AG340" s="5">
        <f t="shared" si="472"/>
        <v>5.3661971896591967E-5</v>
      </c>
      <c r="AH340" s="5">
        <f t="shared" si="473"/>
        <v>7.5250967119933395E-3</v>
      </c>
      <c r="AI340" s="5">
        <f t="shared" si="474"/>
        <v>3.3483307589923664E-3</v>
      </c>
      <c r="AJ340" s="5">
        <f t="shared" si="475"/>
        <v>7.4492855711382627E-4</v>
      </c>
      <c r="AK340" s="5">
        <f t="shared" si="476"/>
        <v>1.1048660663991717E-4</v>
      </c>
      <c r="AL340" s="5">
        <f t="shared" si="477"/>
        <v>2.0040171929548809E-7</v>
      </c>
      <c r="AM340" s="5">
        <f t="shared" si="478"/>
        <v>3.7263729331599704E-5</v>
      </c>
      <c r="AN340" s="5">
        <f t="shared" si="479"/>
        <v>3.4138590892251542E-5</v>
      </c>
      <c r="AO340" s="5">
        <f t="shared" si="480"/>
        <v>1.5637771755713968E-5</v>
      </c>
      <c r="AP340" s="5">
        <f t="shared" si="481"/>
        <v>4.7754344685876487E-6</v>
      </c>
      <c r="AQ340" s="5">
        <f t="shared" si="482"/>
        <v>1.0937351586923932E-6</v>
      </c>
      <c r="AR340" s="5">
        <f t="shared" si="483"/>
        <v>1.3788002579630139E-3</v>
      </c>
      <c r="AS340" s="5">
        <f t="shared" si="484"/>
        <v>6.1350431641445926E-4</v>
      </c>
      <c r="AT340" s="5">
        <f t="shared" si="485"/>
        <v>1.3649096164778545E-4</v>
      </c>
      <c r="AU340" s="5">
        <f t="shared" si="486"/>
        <v>2.0244120117922368E-5</v>
      </c>
      <c r="AV340" s="5">
        <f t="shared" si="487"/>
        <v>2.2519315257285295E-6</v>
      </c>
      <c r="AW340" s="5">
        <f t="shared" si="488"/>
        <v>2.2692089275504989E-9</v>
      </c>
      <c r="AX340" s="5">
        <f t="shared" si="489"/>
        <v>2.763448229551288E-6</v>
      </c>
      <c r="AY340" s="5">
        <f t="shared" si="490"/>
        <v>2.5316904736254507E-6</v>
      </c>
      <c r="AZ340" s="5">
        <f t="shared" si="491"/>
        <v>1.1596845900179189E-6</v>
      </c>
      <c r="BA340" s="5">
        <f t="shared" si="492"/>
        <v>3.5414238360640781E-7</v>
      </c>
      <c r="BB340" s="5">
        <f t="shared" si="493"/>
        <v>8.1110520661801357E-8</v>
      </c>
      <c r="BC340" s="5">
        <f t="shared" si="494"/>
        <v>1.4861630500212108E-8</v>
      </c>
      <c r="BD340" s="5">
        <f t="shared" si="495"/>
        <v>2.105277650816273E-4</v>
      </c>
      <c r="BE340" s="5">
        <f t="shared" si="496"/>
        <v>9.3675419522682097E-5</v>
      </c>
      <c r="BF340" s="5">
        <f t="shared" si="497"/>
        <v>2.0840681558910177E-5</v>
      </c>
      <c r="BG340" s="5">
        <f t="shared" si="498"/>
        <v>3.0910564020104295E-6</v>
      </c>
      <c r="BH340" s="5">
        <f t="shared" si="499"/>
        <v>3.4384538912757005E-7</v>
      </c>
      <c r="BI340" s="5">
        <f t="shared" si="500"/>
        <v>3.0599157374777975E-8</v>
      </c>
      <c r="BJ340" s="8">
        <f t="shared" si="501"/>
        <v>0.17263347618144978</v>
      </c>
      <c r="BK340" s="8">
        <f t="shared" si="502"/>
        <v>0.3720402811537985</v>
      </c>
      <c r="BL340" s="8">
        <f t="shared" si="503"/>
        <v>0.42242398086526312</v>
      </c>
      <c r="BM340" s="8">
        <f t="shared" si="504"/>
        <v>0.15713047654841714</v>
      </c>
      <c r="BN340" s="8">
        <f t="shared" si="505"/>
        <v>0.84282058945761118</v>
      </c>
    </row>
    <row r="341" spans="1:66" x14ac:dyDescent="0.25">
      <c r="A341" t="s">
        <v>141</v>
      </c>
      <c r="B341" t="s">
        <v>427</v>
      </c>
      <c r="C341" t="s">
        <v>143</v>
      </c>
      <c r="D341" t="s">
        <v>509</v>
      </c>
      <c r="E341">
        <f>VLOOKUP(A341,home!$A$2:$E$405,3,FALSE)</f>
        <v>1.3483000000000001</v>
      </c>
      <c r="F341">
        <f>VLOOKUP(B341,home!$B$2:$E$405,3,FALSE)</f>
        <v>0.74170000000000003</v>
      </c>
      <c r="G341">
        <f>VLOOKUP(C341,away!$B$2:$E$405,4,FALSE)</f>
        <v>0.74170000000000003</v>
      </c>
      <c r="H341">
        <f>VLOOKUP(A341,away!$A$2:$E$405,3,FALSE)</f>
        <v>1.1460999999999999</v>
      </c>
      <c r="I341">
        <f>VLOOKUP(C341,away!$B$2:$E$405,3,FALSE)</f>
        <v>0</v>
      </c>
      <c r="J341">
        <f>VLOOKUP(B341,home!$B$2:$E$405,4,FALSE)</f>
        <v>0.69799999999999995</v>
      </c>
      <c r="K341" s="3">
        <f t="shared" si="450"/>
        <v>0.74172529938700005</v>
      </c>
      <c r="L341" s="3">
        <f t="shared" si="451"/>
        <v>0</v>
      </c>
      <c r="M341" s="5">
        <f t="shared" si="452"/>
        <v>0.47629146086932383</v>
      </c>
      <c r="N341" s="5">
        <f t="shared" si="453"/>
        <v>0.3532774264087708</v>
      </c>
      <c r="O341" s="5">
        <f t="shared" si="454"/>
        <v>0</v>
      </c>
      <c r="P341" s="5">
        <f t="shared" si="455"/>
        <v>0</v>
      </c>
      <c r="Q341" s="5">
        <f t="shared" si="456"/>
        <v>0.13101740243485721</v>
      </c>
      <c r="R341" s="5">
        <f t="shared" si="457"/>
        <v>0</v>
      </c>
      <c r="S341" s="5">
        <f t="shared" si="458"/>
        <v>0</v>
      </c>
      <c r="T341" s="5">
        <f t="shared" si="459"/>
        <v>0</v>
      </c>
      <c r="U341" s="5">
        <f t="shared" si="460"/>
        <v>0</v>
      </c>
      <c r="V341" s="5">
        <f t="shared" si="461"/>
        <v>0</v>
      </c>
      <c r="W341" s="5">
        <f t="shared" si="462"/>
        <v>3.2392974015300516E-2</v>
      </c>
      <c r="X341" s="5">
        <f t="shared" si="463"/>
        <v>0</v>
      </c>
      <c r="Y341" s="5">
        <f t="shared" si="464"/>
        <v>0</v>
      </c>
      <c r="Z341" s="5">
        <f t="shared" si="465"/>
        <v>0</v>
      </c>
      <c r="AA341" s="5">
        <f t="shared" si="466"/>
        <v>0</v>
      </c>
      <c r="AB341" s="5">
        <f t="shared" si="467"/>
        <v>0</v>
      </c>
      <c r="AC341" s="5">
        <f t="shared" si="468"/>
        <v>0</v>
      </c>
      <c r="AD341" s="5">
        <f t="shared" si="469"/>
        <v>6.0066720873835199E-3</v>
      </c>
      <c r="AE341" s="5">
        <f t="shared" si="470"/>
        <v>0</v>
      </c>
      <c r="AF341" s="5">
        <f t="shared" si="471"/>
        <v>0</v>
      </c>
      <c r="AG341" s="5">
        <f t="shared" si="472"/>
        <v>0</v>
      </c>
      <c r="AH341" s="5">
        <f t="shared" si="473"/>
        <v>0</v>
      </c>
      <c r="AI341" s="5">
        <f t="shared" si="474"/>
        <v>0</v>
      </c>
      <c r="AJ341" s="5">
        <f t="shared" si="475"/>
        <v>0</v>
      </c>
      <c r="AK341" s="5">
        <f t="shared" si="476"/>
        <v>0</v>
      </c>
      <c r="AL341" s="5">
        <f t="shared" si="477"/>
        <v>0</v>
      </c>
      <c r="AM341" s="5">
        <f t="shared" si="478"/>
        <v>8.910601304668159E-4</v>
      </c>
      <c r="AN341" s="5">
        <f t="shared" si="479"/>
        <v>0</v>
      </c>
      <c r="AO341" s="5">
        <f t="shared" si="480"/>
        <v>0</v>
      </c>
      <c r="AP341" s="5">
        <f t="shared" si="481"/>
        <v>0</v>
      </c>
      <c r="AQ341" s="5">
        <f t="shared" si="482"/>
        <v>0</v>
      </c>
      <c r="AR341" s="5">
        <f t="shared" si="483"/>
        <v>0</v>
      </c>
      <c r="AS341" s="5">
        <f t="shared" si="484"/>
        <v>0</v>
      </c>
      <c r="AT341" s="5">
        <f t="shared" si="485"/>
        <v>0</v>
      </c>
      <c r="AU341" s="5">
        <f t="shared" si="486"/>
        <v>0</v>
      </c>
      <c r="AV341" s="5">
        <f t="shared" si="487"/>
        <v>0</v>
      </c>
      <c r="AW341" s="5">
        <f t="shared" si="488"/>
        <v>0</v>
      </c>
      <c r="AX341" s="5">
        <f t="shared" si="489"/>
        <v>1.1015364034038635E-4</v>
      </c>
      <c r="AY341" s="5">
        <f t="shared" si="490"/>
        <v>0</v>
      </c>
      <c r="AZ341" s="5">
        <f t="shared" si="491"/>
        <v>0</v>
      </c>
      <c r="BA341" s="5">
        <f t="shared" si="492"/>
        <v>0</v>
      </c>
      <c r="BB341" s="5">
        <f t="shared" si="493"/>
        <v>0</v>
      </c>
      <c r="BC341" s="5">
        <f t="shared" si="494"/>
        <v>0</v>
      </c>
      <c r="BD341" s="5">
        <f t="shared" si="495"/>
        <v>0</v>
      </c>
      <c r="BE341" s="5">
        <f t="shared" si="496"/>
        <v>0</v>
      </c>
      <c r="BF341" s="5">
        <f t="shared" si="497"/>
        <v>0</v>
      </c>
      <c r="BG341" s="5">
        <f t="shared" si="498"/>
        <v>0</v>
      </c>
      <c r="BH341" s="5">
        <f t="shared" si="499"/>
        <v>0</v>
      </c>
      <c r="BI341" s="5">
        <f t="shared" si="500"/>
        <v>0</v>
      </c>
      <c r="BJ341" s="8">
        <f t="shared" si="501"/>
        <v>0.52369568871711925</v>
      </c>
      <c r="BK341" s="8">
        <f t="shared" si="502"/>
        <v>0.47629146086932383</v>
      </c>
      <c r="BL341" s="8">
        <f t="shared" si="503"/>
        <v>0</v>
      </c>
      <c r="BM341" s="8">
        <f t="shared" si="504"/>
        <v>3.9400859873491241E-2</v>
      </c>
      <c r="BN341" s="8">
        <f t="shared" si="505"/>
        <v>0.96058628971295179</v>
      </c>
    </row>
    <row r="342" spans="1:66" x14ac:dyDescent="0.25">
      <c r="A342" t="s">
        <v>141</v>
      </c>
      <c r="B342" t="s">
        <v>238</v>
      </c>
      <c r="C342" t="s">
        <v>151</v>
      </c>
      <c r="D342" t="s">
        <v>509</v>
      </c>
      <c r="E342">
        <f>VLOOKUP(A342,home!$A$2:$E$405,3,FALSE)</f>
        <v>1.3483000000000001</v>
      </c>
      <c r="F342">
        <f>VLOOKUP(B342,home!$B$2:$E$405,3,FALSE)</f>
        <v>1.0383</v>
      </c>
      <c r="G342">
        <f>VLOOKUP(C342,away!$B$2:$E$405,4,FALSE)</f>
        <v>1.6316999999999999</v>
      </c>
      <c r="H342">
        <f>VLOOKUP(A342,away!$A$2:$E$405,3,FALSE)</f>
        <v>1.1460999999999999</v>
      </c>
      <c r="I342">
        <f>VLOOKUP(C342,away!$B$2:$E$405,3,FALSE)</f>
        <v>0.87250000000000005</v>
      </c>
      <c r="J342">
        <f>VLOOKUP(B342,home!$B$2:$E$405,4,FALSE)</f>
        <v>0.34899999999999998</v>
      </c>
      <c r="K342" s="3">
        <f t="shared" si="450"/>
        <v>2.2842819185129999</v>
      </c>
      <c r="L342" s="3">
        <f t="shared" si="451"/>
        <v>0.34899031524999996</v>
      </c>
      <c r="M342" s="5">
        <f t="shared" si="452"/>
        <v>7.1842990131043893E-2</v>
      </c>
      <c r="N342" s="5">
        <f t="shared" si="453"/>
        <v>0.16410964332825148</v>
      </c>
      <c r="O342" s="5">
        <f t="shared" si="454"/>
        <v>2.5072507774335645E-2</v>
      </c>
      <c r="P342" s="5">
        <f t="shared" si="455"/>
        <v>5.7272676160691531E-2</v>
      </c>
      <c r="Q342" s="5">
        <f t="shared" si="456"/>
        <v>0.18743634545417123</v>
      </c>
      <c r="R342" s="5">
        <f t="shared" si="457"/>
        <v>4.375031196136735E-3</v>
      </c>
      <c r="S342" s="5">
        <f t="shared" si="458"/>
        <v>1.1414333634444811E-2</v>
      </c>
      <c r="T342" s="5">
        <f t="shared" si="459"/>
        <v>6.5413469289359108E-2</v>
      </c>
      <c r="U342" s="5">
        <f t="shared" si="460"/>
        <v>9.9938046542654459E-3</v>
      </c>
      <c r="V342" s="5">
        <f t="shared" si="461"/>
        <v>1.0110465005287903E-3</v>
      </c>
      <c r="W342" s="5">
        <f t="shared" si="462"/>
        <v>0.14271915159770654</v>
      </c>
      <c r="X342" s="5">
        <f t="shared" si="463"/>
        <v>4.9807601708296144E-2</v>
      </c>
      <c r="Y342" s="5">
        <f t="shared" si="464"/>
        <v>8.6911853110123519E-3</v>
      </c>
      <c r="Z342" s="5">
        <f t="shared" si="465"/>
        <v>5.089478387894481E-4</v>
      </c>
      <c r="AA342" s="5">
        <f t="shared" si="466"/>
        <v>1.1625803456130053E-3</v>
      </c>
      <c r="AB342" s="5">
        <f t="shared" si="467"/>
        <v>1.3278306311511915E-3</v>
      </c>
      <c r="AC342" s="5">
        <f t="shared" si="468"/>
        <v>5.0374903228697621E-5</v>
      </c>
      <c r="AD342" s="5">
        <f t="shared" si="469"/>
        <v>8.1502694355039207E-2</v>
      </c>
      <c r="AE342" s="5">
        <f t="shared" si="470"/>
        <v>2.8443650996689523E-2</v>
      </c>
      <c r="AF342" s="5">
        <f t="shared" si="471"/>
        <v>4.9632793640978249E-3</v>
      </c>
      <c r="AG342" s="5">
        <f t="shared" si="472"/>
        <v>5.7737880998344005E-4</v>
      </c>
      <c r="AH342" s="5">
        <f t="shared" si="473"/>
        <v>4.4404466676233895E-5</v>
      </c>
      <c r="AI342" s="5">
        <f t="shared" si="474"/>
        <v>1.0143232032973412E-4</v>
      </c>
      <c r="AJ342" s="5">
        <f t="shared" si="475"/>
        <v>1.1585000764101514E-4</v>
      </c>
      <c r="AK342" s="5">
        <f t="shared" si="476"/>
        <v>8.8211359237987908E-5</v>
      </c>
      <c r="AL342" s="5">
        <f t="shared" si="477"/>
        <v>1.6063393319130232E-6</v>
      </c>
      <c r="AM342" s="5">
        <f t="shared" si="478"/>
        <v>3.7235026205061528E-2</v>
      </c>
      <c r="AN342" s="5">
        <f t="shared" si="479"/>
        <v>1.2994663533646433E-2</v>
      </c>
      <c r="AO342" s="5">
        <f t="shared" si="480"/>
        <v>2.2675058615874732E-3</v>
      </c>
      <c r="AP342" s="5">
        <f t="shared" si="481"/>
        <v>2.6377919515554511E-4</v>
      </c>
      <c r="AQ342" s="5">
        <f t="shared" si="482"/>
        <v>2.3014096118431228E-5</v>
      </c>
      <c r="AR342" s="5">
        <f t="shared" si="483"/>
        <v>3.0993457647693974E-6</v>
      </c>
      <c r="AS342" s="5">
        <f t="shared" si="484"/>
        <v>7.0797794896825798E-6</v>
      </c>
      <c r="AT342" s="5">
        <f t="shared" si="485"/>
        <v>8.0861061376705571E-6</v>
      </c>
      <c r="AU342" s="5">
        <f t="shared" si="486"/>
        <v>6.1569820138192803E-6</v>
      </c>
      <c r="AV342" s="5">
        <f t="shared" si="487"/>
        <v>3.5160706716942855E-6</v>
      </c>
      <c r="AW342" s="5">
        <f t="shared" si="488"/>
        <v>3.5571147037691529E-8</v>
      </c>
      <c r="AX342" s="5">
        <f t="shared" si="489"/>
        <v>1.4175882849263299E-2</v>
      </c>
      <c r="AY342" s="5">
        <f t="shared" si="490"/>
        <v>4.9472458245114663E-3</v>
      </c>
      <c r="AZ342" s="5">
        <f t="shared" si="491"/>
        <v>8.6327043995775119E-4</v>
      </c>
      <c r="BA342" s="5">
        <f t="shared" si="492"/>
        <v>1.0042434099562063E-4</v>
      </c>
      <c r="BB342" s="5">
        <f t="shared" si="493"/>
        <v>8.7617806057087798E-6</v>
      </c>
      <c r="BC342" s="5">
        <f t="shared" si="494"/>
        <v>6.1155531514752869E-7</v>
      </c>
      <c r="BD342" s="5">
        <f t="shared" si="495"/>
        <v>1.802736092526041E-7</v>
      </c>
      <c r="BE342" s="5">
        <f t="shared" si="496"/>
        <v>4.1179574600080134E-7</v>
      </c>
      <c r="BF342" s="5">
        <f t="shared" si="497"/>
        <v>4.7032878835510131E-7</v>
      </c>
      <c r="BG342" s="5">
        <f t="shared" si="498"/>
        <v>3.5812118233189512E-7</v>
      </c>
      <c r="BH342" s="5">
        <f t="shared" si="499"/>
        <v>2.0451243535931134E-7</v>
      </c>
      <c r="BI342" s="5">
        <f t="shared" si="500"/>
        <v>9.3432811640466747E-8</v>
      </c>
      <c r="BJ342" s="8">
        <f t="shared" si="501"/>
        <v>0.80654458589682509</v>
      </c>
      <c r="BK342" s="8">
        <f t="shared" si="502"/>
        <v>0.14654027349378113</v>
      </c>
      <c r="BL342" s="8">
        <f t="shared" si="503"/>
        <v>4.2311309504037574E-2</v>
      </c>
      <c r="BM342" s="8">
        <f t="shared" si="504"/>
        <v>0.48084871243543847</v>
      </c>
      <c r="BN342" s="8">
        <f t="shared" si="505"/>
        <v>0.51010919404463051</v>
      </c>
    </row>
    <row r="343" spans="1:66" x14ac:dyDescent="0.25">
      <c r="A343" t="s">
        <v>141</v>
      </c>
      <c r="B343" t="s">
        <v>311</v>
      </c>
      <c r="C343" t="s">
        <v>147</v>
      </c>
      <c r="D343" t="s">
        <v>509</v>
      </c>
      <c r="E343">
        <f>VLOOKUP(A343,home!$A$2:$E$405,3,FALSE)</f>
        <v>1.3483000000000001</v>
      </c>
      <c r="F343">
        <f>VLOOKUP(B343,home!$B$2:$E$405,3,FALSE)</f>
        <v>0.89</v>
      </c>
      <c r="G343">
        <f>VLOOKUP(C343,away!$B$2:$E$405,4,FALSE)</f>
        <v>0.89</v>
      </c>
      <c r="H343">
        <f>VLOOKUP(A343,away!$A$2:$E$405,3,FALSE)</f>
        <v>1.1460999999999999</v>
      </c>
      <c r="I343">
        <f>VLOOKUP(C343,away!$B$2:$E$405,3,FALSE)</f>
        <v>0.87250000000000005</v>
      </c>
      <c r="J343">
        <f>VLOOKUP(B343,home!$B$2:$E$405,4,FALSE)</f>
        <v>1.3959999999999999</v>
      </c>
      <c r="K343" s="3">
        <f t="shared" si="450"/>
        <v>1.0679884300000002</v>
      </c>
      <c r="L343" s="3">
        <f t="shared" si="451"/>
        <v>1.3959612609999998</v>
      </c>
      <c r="M343" s="5">
        <f t="shared" si="452"/>
        <v>8.509817482905184E-2</v>
      </c>
      <c r="N343" s="5">
        <f t="shared" si="453"/>
        <v>9.0883866131544602E-2</v>
      </c>
      <c r="O343" s="5">
        <f t="shared" si="454"/>
        <v>0.11879375544316165</v>
      </c>
      <c r="P343" s="5">
        <f t="shared" si="455"/>
        <v>0.12687035636954616</v>
      </c>
      <c r="Q343" s="5">
        <f t="shared" si="456"/>
        <v>4.8531458751079261E-2</v>
      </c>
      <c r="R343" s="5">
        <f t="shared" si="457"/>
        <v>8.2915740323680778E-2</v>
      </c>
      <c r="S343" s="5">
        <f t="shared" si="458"/>
        <v>4.7286817131125404E-2</v>
      </c>
      <c r="T343" s="5">
        <f t="shared" si="459"/>
        <v>6.7748036356326077E-2</v>
      </c>
      <c r="U343" s="5">
        <f t="shared" si="460"/>
        <v>8.8553051330575533E-2</v>
      </c>
      <c r="V343" s="5">
        <f t="shared" si="461"/>
        <v>7.8331688377819494E-3</v>
      </c>
      <c r="W343" s="5">
        <f t="shared" si="462"/>
        <v>1.7277012145724972E-2</v>
      </c>
      <c r="X343" s="5">
        <f t="shared" si="463"/>
        <v>2.4118039661258545E-2</v>
      </c>
      <c r="Y343" s="5">
        <f t="shared" si="464"/>
        <v>1.6833924529189248E-2</v>
      </c>
      <c r="Z343" s="5">
        <f t="shared" si="465"/>
        <v>3.8582387139664644E-2</v>
      </c>
      <c r="AA343" s="5">
        <f t="shared" si="466"/>
        <v>4.1205543066942643E-2</v>
      </c>
      <c r="AB343" s="5">
        <f t="shared" si="467"/>
        <v>2.2003521623680734E-2</v>
      </c>
      <c r="AC343" s="5">
        <f t="shared" si="468"/>
        <v>7.2989000935433802E-4</v>
      </c>
      <c r="AD343" s="5">
        <f t="shared" si="469"/>
        <v>4.6129122691509362E-3</v>
      </c>
      <c r="AE343" s="5">
        <f t="shared" si="470"/>
        <v>6.4394468281263112E-3</v>
      </c>
      <c r="AF343" s="5">
        <f t="shared" si="471"/>
        <v>4.4946091571668283E-3</v>
      </c>
      <c r="AG343" s="5">
        <f t="shared" si="472"/>
        <v>2.0914334222469173E-3</v>
      </c>
      <c r="AH343" s="5">
        <f t="shared" si="473"/>
        <v>1.3464879450969112E-2</v>
      </c>
      <c r="AI343" s="5">
        <f t="shared" si="474"/>
        <v>1.4380335464979764E-2</v>
      </c>
      <c r="AJ343" s="5">
        <f t="shared" si="475"/>
        <v>7.6790159480585318E-3</v>
      </c>
      <c r="AK343" s="5">
        <f t="shared" si="476"/>
        <v>2.7337000621039985E-3</v>
      </c>
      <c r="AL343" s="5">
        <f t="shared" si="477"/>
        <v>4.3526858611657484E-5</v>
      </c>
      <c r="AM343" s="5">
        <f t="shared" si="478"/>
        <v>9.8530738641164936E-4</v>
      </c>
      <c r="AN343" s="5">
        <f t="shared" si="479"/>
        <v>1.3754509416078202E-3</v>
      </c>
      <c r="AO343" s="5">
        <f t="shared" si="480"/>
        <v>9.6003811544524513E-4</v>
      </c>
      <c r="AP343" s="5">
        <f t="shared" si="481"/>
        <v>4.4672533941500254E-4</v>
      </c>
      <c r="AQ343" s="5">
        <f t="shared" si="482"/>
        <v>1.5590281703260498E-4</v>
      </c>
      <c r="AR343" s="5">
        <f t="shared" si="483"/>
        <v>3.7592900195175635E-3</v>
      </c>
      <c r="AS343" s="5">
        <f t="shared" si="484"/>
        <v>4.0148782458592326E-3</v>
      </c>
      <c r="AT343" s="5">
        <f t="shared" si="485"/>
        <v>2.1439217572181784E-3</v>
      </c>
      <c r="AU343" s="5">
        <f t="shared" si="486"/>
        <v>7.6322787717809481E-4</v>
      </c>
      <c r="AV343" s="5">
        <f t="shared" si="487"/>
        <v>2.0377963556991659E-4</v>
      </c>
      <c r="AW343" s="5">
        <f t="shared" si="488"/>
        <v>1.8025807887318747E-6</v>
      </c>
      <c r="AX343" s="5">
        <f t="shared" si="489"/>
        <v>1.7538281478019678E-4</v>
      </c>
      <c r="AY343" s="5">
        <f t="shared" si="490"/>
        <v>2.4482761527829292E-4</v>
      </c>
      <c r="AZ343" s="5">
        <f t="shared" si="491"/>
        <v>1.7088493327575434E-4</v>
      </c>
      <c r="BA343" s="5">
        <f t="shared" si="492"/>
        <v>7.9516248980507614E-5</v>
      </c>
      <c r="BB343" s="5">
        <f t="shared" si="493"/>
        <v>2.775040079920484E-5</v>
      </c>
      <c r="BC343" s="5">
        <f t="shared" si="494"/>
        <v>7.7476968985826756E-6</v>
      </c>
      <c r="BD343" s="5">
        <f t="shared" si="495"/>
        <v>8.7463720601840779E-4</v>
      </c>
      <c r="BE343" s="5">
        <f t="shared" si="496"/>
        <v>9.3410241647518596E-4</v>
      </c>
      <c r="BF343" s="5">
        <f t="shared" si="497"/>
        <v>4.988052866152701E-4</v>
      </c>
      <c r="BG343" s="5">
        <f t="shared" si="498"/>
        <v>1.7757275830931419E-4</v>
      </c>
      <c r="BH343" s="5">
        <f t="shared" si="499"/>
        <v>4.7411412839383478E-5</v>
      </c>
      <c r="BI343" s="5">
        <f t="shared" si="500"/>
        <v>1.0126968072483004E-5</v>
      </c>
      <c r="BJ343" s="8">
        <f t="shared" si="501"/>
        <v>0.28766027356173862</v>
      </c>
      <c r="BK343" s="8">
        <f t="shared" si="502"/>
        <v>0.26810676165074965</v>
      </c>
      <c r="BL343" s="8">
        <f t="shared" si="503"/>
        <v>0.40515729629782571</v>
      </c>
      <c r="BM343" s="8">
        <f t="shared" si="504"/>
        <v>0.44617034176742482</v>
      </c>
      <c r="BN343" s="8">
        <f t="shared" si="505"/>
        <v>0.5530933518480643</v>
      </c>
    </row>
    <row r="344" spans="1:66" x14ac:dyDescent="0.25">
      <c r="A344" t="s">
        <v>141</v>
      </c>
      <c r="B344" t="s">
        <v>149</v>
      </c>
      <c r="C344" t="s">
        <v>155</v>
      </c>
      <c r="D344" t="s">
        <v>509</v>
      </c>
      <c r="E344">
        <f>VLOOKUP(A344,home!$A$2:$E$405,3,FALSE)</f>
        <v>1.3483000000000001</v>
      </c>
      <c r="F344">
        <f>VLOOKUP(B344,home!$B$2:$E$405,3,FALSE)</f>
        <v>0.89</v>
      </c>
      <c r="G344">
        <f>VLOOKUP(C344,away!$B$2:$E$405,4,FALSE)</f>
        <v>1.1867000000000001</v>
      </c>
      <c r="H344">
        <f>VLOOKUP(A344,away!$A$2:$E$405,3,FALSE)</f>
        <v>1.1460999999999999</v>
      </c>
      <c r="I344">
        <f>VLOOKUP(C344,away!$B$2:$E$405,3,FALSE)</f>
        <v>0.69799999999999995</v>
      </c>
      <c r="J344">
        <f>VLOOKUP(B344,home!$B$2:$E$405,4,FALSE)</f>
        <v>0.52349999999999997</v>
      </c>
      <c r="K344" s="3">
        <f t="shared" si="450"/>
        <v>1.4240245729000003</v>
      </c>
      <c r="L344" s="3">
        <f t="shared" si="451"/>
        <v>0.41878837829999987</v>
      </c>
      <c r="M344" s="5">
        <f t="shared" si="452"/>
        <v>0.15837130818570938</v>
      </c>
      <c r="N344" s="5">
        <f t="shared" si="453"/>
        <v>0.22552463449876911</v>
      </c>
      <c r="O344" s="5">
        <f t="shared" si="454"/>
        <v>6.6324063324342736E-2</v>
      </c>
      <c r="P344" s="5">
        <f t="shared" si="455"/>
        <v>9.4447095948439724E-2</v>
      </c>
      <c r="Q344" s="5">
        <f t="shared" si="456"/>
        <v>0.16057631066026923</v>
      </c>
      <c r="R344" s="5">
        <f t="shared" si="457"/>
        <v>1.3887873460933994E-2</v>
      </c>
      <c r="S344" s="5">
        <f t="shared" si="458"/>
        <v>1.4081234213576288E-2</v>
      </c>
      <c r="T344" s="5">
        <f t="shared" si="459"/>
        <v>6.7247492734811135E-2</v>
      </c>
      <c r="U344" s="5">
        <f t="shared" si="460"/>
        <v>1.977667307369578E-2</v>
      </c>
      <c r="V344" s="5">
        <f t="shared" si="461"/>
        <v>9.3306160207208685E-4</v>
      </c>
      <c r="W344" s="5">
        <f t="shared" si="462"/>
        <v>7.6221537401949216E-2</v>
      </c>
      <c r="X344" s="5">
        <f t="shared" si="463"/>
        <v>3.19206940400951E-2</v>
      </c>
      <c r="Y344" s="5">
        <f t="shared" si="464"/>
        <v>6.6840078456309477E-3</v>
      </c>
      <c r="Z344" s="5">
        <f t="shared" si="465"/>
        <v>1.9386933349133846E-3</v>
      </c>
      <c r="AA344" s="5">
        <f t="shared" si="466"/>
        <v>2.7607469482341098E-3</v>
      </c>
      <c r="AB344" s="5">
        <f t="shared" si="467"/>
        <v>1.9656857469220294E-3</v>
      </c>
      <c r="AC344" s="5">
        <f t="shared" si="468"/>
        <v>3.477782673605018E-5</v>
      </c>
      <c r="AD344" s="5">
        <f t="shared" si="469"/>
        <v>2.7135335561148038E-2</v>
      </c>
      <c r="AE344" s="5">
        <f t="shared" si="470"/>
        <v>1.1363963174279505E-2</v>
      </c>
      <c r="AF344" s="5">
        <f t="shared" si="471"/>
        <v>2.3795478544087162E-3</v>
      </c>
      <c r="AG344" s="5">
        <f t="shared" si="472"/>
        <v>3.3217566234502348E-4</v>
      </c>
      <c r="AH344" s="5">
        <f t="shared" si="473"/>
        <v>2.0297555943734876E-4</v>
      </c>
      <c r="AI344" s="5">
        <f t="shared" si="474"/>
        <v>2.8904218433690917E-4</v>
      </c>
      <c r="AJ344" s="5">
        <f t="shared" si="475"/>
        <v>2.0580158655022517E-4</v>
      </c>
      <c r="AK344" s="5">
        <f t="shared" si="476"/>
        <v>9.7688838796442274E-5</v>
      </c>
      <c r="AL344" s="5">
        <f t="shared" si="477"/>
        <v>8.2961106433907277E-7</v>
      </c>
      <c r="AM344" s="5">
        <f t="shared" si="478"/>
        <v>7.7282769265923949E-3</v>
      </c>
      <c r="AN344" s="5">
        <f t="shared" si="479"/>
        <v>3.2365125611409362E-3</v>
      </c>
      <c r="AO344" s="5">
        <f t="shared" si="480"/>
        <v>6.7770692341389584E-4</v>
      </c>
      <c r="AP344" s="5">
        <f t="shared" si="481"/>
        <v>9.4605261139729218E-5</v>
      </c>
      <c r="AQ344" s="5">
        <f t="shared" si="482"/>
        <v>9.9048959728388007E-6</v>
      </c>
      <c r="AR344" s="5">
        <f t="shared" si="483"/>
        <v>1.7000761074260515E-5</v>
      </c>
      <c r="AS344" s="5">
        <f t="shared" si="484"/>
        <v>2.4209501527748779E-5</v>
      </c>
      <c r="AT344" s="5">
        <f t="shared" si="485"/>
        <v>1.7237462536587185E-5</v>
      </c>
      <c r="AU344" s="5">
        <f t="shared" si="486"/>
        <v>8.1821900755144394E-6</v>
      </c>
      <c r="AV344" s="5">
        <f t="shared" si="487"/>
        <v>2.9129099319177689E-6</v>
      </c>
      <c r="AW344" s="5">
        <f t="shared" si="488"/>
        <v>1.3743082052470663E-8</v>
      </c>
      <c r="AX344" s="5">
        <f t="shared" si="489"/>
        <v>1.8342093749406131E-3</v>
      </c>
      <c r="AY344" s="5">
        <f t="shared" si="490"/>
        <v>7.6814556959403581E-4</v>
      </c>
      <c r="AZ344" s="5">
        <f t="shared" si="491"/>
        <v>1.6084521869430795E-4</v>
      </c>
      <c r="BA344" s="5">
        <f t="shared" si="492"/>
        <v>2.2453369431432684E-5</v>
      </c>
      <c r="BB344" s="5">
        <f t="shared" si="493"/>
        <v>2.3508025428901212E-6</v>
      </c>
      <c r="BC344" s="5">
        <f t="shared" si="494"/>
        <v>1.9689775692809409E-7</v>
      </c>
      <c r="BD344" s="5">
        <f t="shared" si="495"/>
        <v>1.1866201933592191E-6</v>
      </c>
      <c r="BE344" s="5">
        <f t="shared" si="496"/>
        <v>1.6897763140428778E-6</v>
      </c>
      <c r="BF344" s="5">
        <f t="shared" si="497"/>
        <v>1.2031414969507233E-6</v>
      </c>
      <c r="BG344" s="5">
        <f t="shared" si="498"/>
        <v>5.7110101877784021E-7</v>
      </c>
      <c r="BH344" s="5">
        <f t="shared" si="499"/>
        <v>2.0331547108696729E-7</v>
      </c>
      <c r="BI344" s="5">
        <f t="shared" si="500"/>
        <v>5.7905245375716112E-8</v>
      </c>
      <c r="BJ344" s="8">
        <f t="shared" si="501"/>
        <v>0.62392090723492577</v>
      </c>
      <c r="BK344" s="8">
        <f t="shared" si="502"/>
        <v>0.26863645295719191</v>
      </c>
      <c r="BL344" s="8">
        <f t="shared" si="503"/>
        <v>0.1055850054081352</v>
      </c>
      <c r="BM344" s="8">
        <f t="shared" si="504"/>
        <v>0.28018164103019028</v>
      </c>
      <c r="BN344" s="8">
        <f t="shared" si="505"/>
        <v>0.7191312860784641</v>
      </c>
    </row>
    <row r="345" spans="1:66" x14ac:dyDescent="0.25">
      <c r="A345" t="s">
        <v>141</v>
      </c>
      <c r="B345" t="s">
        <v>244</v>
      </c>
      <c r="C345" t="s">
        <v>156</v>
      </c>
      <c r="D345" t="s">
        <v>509</v>
      </c>
      <c r="E345">
        <f>VLOOKUP(A345,home!$A$2:$E$405,3,FALSE)</f>
        <v>1.3483000000000001</v>
      </c>
      <c r="F345">
        <f>VLOOKUP(B345,home!$B$2:$E$405,3,FALSE)</f>
        <v>1.335</v>
      </c>
      <c r="G345">
        <f>VLOOKUP(C345,away!$B$2:$E$405,4,FALSE)</f>
        <v>0.59330000000000005</v>
      </c>
      <c r="H345">
        <f>VLOOKUP(A345,away!$A$2:$E$405,3,FALSE)</f>
        <v>1.1460999999999999</v>
      </c>
      <c r="I345">
        <f>VLOOKUP(C345,away!$B$2:$E$405,3,FALSE)</f>
        <v>0.34899999999999998</v>
      </c>
      <c r="J345">
        <f>VLOOKUP(B345,home!$B$2:$E$405,4,FALSE)</f>
        <v>1.3959999999999999</v>
      </c>
      <c r="K345" s="3">
        <f t="shared" si="450"/>
        <v>1.0679284306500001</v>
      </c>
      <c r="L345" s="3">
        <f t="shared" si="451"/>
        <v>0.55838450439999987</v>
      </c>
      <c r="M345" s="5">
        <f t="shared" si="452"/>
        <v>0.1966533126078322</v>
      </c>
      <c r="N345" s="5">
        <f t="shared" si="453"/>
        <v>0.21001166351540609</v>
      </c>
      <c r="O345" s="5">
        <f t="shared" si="454"/>
        <v>0.10980816249914262</v>
      </c>
      <c r="P345" s="5">
        <f t="shared" si="455"/>
        <v>0.11726725865026956</v>
      </c>
      <c r="Q345" s="5">
        <f t="shared" si="456"/>
        <v>0.11213871311810175</v>
      </c>
      <c r="R345" s="5">
        <f t="shared" si="457"/>
        <v>3.0657588198079202E-2</v>
      </c>
      <c r="S345" s="5">
        <f t="shared" si="458"/>
        <v>1.7482047173510887E-2</v>
      </c>
      <c r="T345" s="5">
        <f t="shared" si="459"/>
        <v>6.2616519748505003E-2</v>
      </c>
      <c r="U345" s="5">
        <f t="shared" si="460"/>
        <v>3.2740110051888684E-2</v>
      </c>
      <c r="V345" s="5">
        <f t="shared" si="461"/>
        <v>1.1583112774264648E-3</v>
      </c>
      <c r="W345" s="5">
        <f t="shared" si="462"/>
        <v>3.9918706638441666E-2</v>
      </c>
      <c r="X345" s="5">
        <f t="shared" si="463"/>
        <v>2.2289987222595235E-2</v>
      </c>
      <c r="Y345" s="5">
        <f t="shared" si="464"/>
        <v>6.223191734185585E-3</v>
      </c>
      <c r="Z345" s="5">
        <f t="shared" si="465"/>
        <v>5.7062407306945808E-3</v>
      </c>
      <c r="AA345" s="5">
        <f t="shared" si="466"/>
        <v>6.0938567084417731E-3</v>
      </c>
      <c r="AB345" s="5">
        <f t="shared" si="467"/>
        <v>3.2539014156260987E-3</v>
      </c>
      <c r="AC345" s="5">
        <f t="shared" si="468"/>
        <v>4.3169876712924588E-5</v>
      </c>
      <c r="AD345" s="5">
        <f t="shared" si="469"/>
        <v>1.0657580433492186E-2</v>
      </c>
      <c r="AE345" s="5">
        <f t="shared" si="470"/>
        <v>5.9510277684586693E-3</v>
      </c>
      <c r="AF345" s="5">
        <f t="shared" si="471"/>
        <v>1.6614808455807156E-3</v>
      </c>
      <c r="AG345" s="5">
        <f t="shared" si="472"/>
        <v>3.0924838617656027E-4</v>
      </c>
      <c r="AH345" s="5">
        <f t="shared" si="473"/>
        <v>7.9656910059899659E-4</v>
      </c>
      <c r="AI345" s="5">
        <f t="shared" si="474"/>
        <v>8.5067878950696838E-4</v>
      </c>
      <c r="AJ345" s="5">
        <f t="shared" si="475"/>
        <v>4.5423203233270926E-4</v>
      </c>
      <c r="AK345" s="5">
        <f t="shared" si="476"/>
        <v>1.6169576714667681E-4</v>
      </c>
      <c r="AL345" s="5">
        <f t="shared" si="477"/>
        <v>1.0297132616301847E-6</v>
      </c>
      <c r="AM345" s="5">
        <f t="shared" si="478"/>
        <v>2.2763066293730923E-3</v>
      </c>
      <c r="AN345" s="5">
        <f t="shared" si="479"/>
        <v>1.2710543491049283E-3</v>
      </c>
      <c r="AO345" s="5">
        <f t="shared" si="480"/>
        <v>3.5486852639520991E-4</v>
      </c>
      <c r="AP345" s="5">
        <f t="shared" si="481"/>
        <v>6.6051028746115861E-5</v>
      </c>
      <c r="AQ345" s="5">
        <f t="shared" si="482"/>
        <v>9.2204677378775111E-6</v>
      </c>
      <c r="AR345" s="5">
        <f t="shared" si="483"/>
        <v>8.89583684916649E-5</v>
      </c>
      <c r="AS345" s="5">
        <f t="shared" si="484"/>
        <v>9.5001170856488104E-5</v>
      </c>
      <c r="AT345" s="5">
        <f t="shared" si="485"/>
        <v>5.0727225651340933E-5</v>
      </c>
      <c r="AU345" s="5">
        <f t="shared" si="486"/>
        <v>1.8057682160354988E-5</v>
      </c>
      <c r="AV345" s="5">
        <f t="shared" si="487"/>
        <v>4.8210780426711E-6</v>
      </c>
      <c r="AW345" s="5">
        <f t="shared" si="488"/>
        <v>1.7056476161285526E-8</v>
      </c>
      <c r="AX345" s="5">
        <f t="shared" si="489"/>
        <v>4.0515542773076615E-4</v>
      </c>
      <c r="AY345" s="5">
        <f t="shared" si="490"/>
        <v>2.2623251271841383E-4</v>
      </c>
      <c r="AZ345" s="5">
        <f t="shared" si="491"/>
        <v>6.3162364746719078E-5</v>
      </c>
      <c r="BA345" s="5">
        <f t="shared" si="492"/>
        <v>1.1756295245276255E-5</v>
      </c>
      <c r="BB345" s="5">
        <f t="shared" si="493"/>
        <v>1.641133273528414E-6</v>
      </c>
      <c r="BC345" s="5">
        <f t="shared" si="494"/>
        <v>1.8327667791870263E-7</v>
      </c>
      <c r="BD345" s="5">
        <f t="shared" si="495"/>
        <v>8.2788290837418111E-6</v>
      </c>
      <c r="BE345" s="5">
        <f t="shared" si="496"/>
        <v>8.8411969510199686E-6</v>
      </c>
      <c r="BF345" s="5">
        <f t="shared" si="497"/>
        <v>4.7208827924851604E-6</v>
      </c>
      <c r="BG345" s="5">
        <f t="shared" si="498"/>
        <v>1.6805216506204229E-6</v>
      </c>
      <c r="BH345" s="5">
        <f t="shared" si="499"/>
        <v>4.4866921225510388E-7</v>
      </c>
      <c r="BI345" s="5">
        <f t="shared" si="500"/>
        <v>9.5829321544913014E-8</v>
      </c>
      <c r="BJ345" s="8">
        <f t="shared" si="501"/>
        <v>0.47646375142269348</v>
      </c>
      <c r="BK345" s="8">
        <f t="shared" si="502"/>
        <v>0.33283136181173206</v>
      </c>
      <c r="BL345" s="8">
        <f t="shared" si="503"/>
        <v>0.18509842601697787</v>
      </c>
      <c r="BM345" s="8">
        <f t="shared" si="504"/>
        <v>0.22333686593702418</v>
      </c>
      <c r="BN345" s="8">
        <f t="shared" si="505"/>
        <v>0.77653669858883134</v>
      </c>
    </row>
    <row r="346" spans="1:66" x14ac:dyDescent="0.25">
      <c r="A346" t="s">
        <v>141</v>
      </c>
      <c r="B346" t="s">
        <v>138</v>
      </c>
      <c r="C346" t="s">
        <v>154</v>
      </c>
      <c r="D346" t="s">
        <v>509</v>
      </c>
      <c r="E346">
        <f>VLOOKUP(A346,home!$A$2:$E$405,3,FALSE)</f>
        <v>1.3483000000000001</v>
      </c>
      <c r="F346">
        <f>VLOOKUP(B346,home!$B$2:$E$405,3,FALSE)</f>
        <v>0.37080000000000002</v>
      </c>
      <c r="G346">
        <f>VLOOKUP(C346,away!$B$2:$E$405,4,FALSE)</f>
        <v>0.37080000000000002</v>
      </c>
      <c r="H346">
        <f>VLOOKUP(A346,away!$A$2:$E$405,3,FALSE)</f>
        <v>1.1460999999999999</v>
      </c>
      <c r="I346">
        <f>VLOOKUP(C346,away!$B$2:$E$405,3,FALSE)</f>
        <v>0.87250000000000005</v>
      </c>
      <c r="J346">
        <f>VLOOKUP(B346,home!$B$2:$E$405,4,FALSE)</f>
        <v>0.21809999999999999</v>
      </c>
      <c r="K346" s="3">
        <f t="shared" si="450"/>
        <v>0.18538132651200001</v>
      </c>
      <c r="L346" s="3">
        <f t="shared" si="451"/>
        <v>0.21809394772499999</v>
      </c>
      <c r="M346" s="5">
        <f t="shared" si="452"/>
        <v>0.66799454326955976</v>
      </c>
      <c r="N346" s="5">
        <f t="shared" si="453"/>
        <v>0.12383371453408855</v>
      </c>
      <c r="O346" s="5">
        <f t="shared" si="454"/>
        <v>0.1456855670004166</v>
      </c>
      <c r="P346" s="5">
        <f t="shared" si="455"/>
        <v>2.7007383664190081E-2</v>
      </c>
      <c r="Q346" s="5">
        <f t="shared" si="456"/>
        <v>1.1478229133618833E-2</v>
      </c>
      <c r="R346" s="5">
        <f t="shared" si="457"/>
        <v>1.5886570216837922E-2</v>
      </c>
      <c r="S346" s="5">
        <f t="shared" si="458"/>
        <v>2.729808123935612E-4</v>
      </c>
      <c r="T346" s="5">
        <f t="shared" si="459"/>
        <v>2.5033323046430378E-3</v>
      </c>
      <c r="U346" s="5">
        <f t="shared" si="460"/>
        <v>2.9450734605234452E-3</v>
      </c>
      <c r="V346" s="5">
        <f t="shared" si="461"/>
        <v>1.2263070122948166E-6</v>
      </c>
      <c r="W346" s="5">
        <f t="shared" si="462"/>
        <v>7.0928311426631495E-4</v>
      </c>
      <c r="X346" s="5">
        <f t="shared" si="463"/>
        <v>1.5469035444502289E-4</v>
      </c>
      <c r="Y346" s="5">
        <f t="shared" si="464"/>
        <v>1.686851503794727E-5</v>
      </c>
      <c r="Z346" s="5">
        <f t="shared" si="465"/>
        <v>1.1549216048001977E-3</v>
      </c>
      <c r="AA346" s="5">
        <f t="shared" si="466"/>
        <v>2.1410089911522848E-4</v>
      </c>
      <c r="AB346" s="5">
        <f t="shared" si="467"/>
        <v>1.9845154342696468E-5</v>
      </c>
      <c r="AC346" s="5">
        <f t="shared" si="468"/>
        <v>3.09876632833585E-9</v>
      </c>
      <c r="AD346" s="5">
        <f t="shared" si="469"/>
        <v>3.2871961148812968E-5</v>
      </c>
      <c r="AE346" s="5">
        <f t="shared" si="470"/>
        <v>7.1691757764074458E-6</v>
      </c>
      <c r="AF346" s="5">
        <f t="shared" si="471"/>
        <v>7.817769235055709E-7</v>
      </c>
      <c r="AG346" s="5">
        <f t="shared" si="472"/>
        <v>5.6833605162545127E-8</v>
      </c>
      <c r="AH346" s="5">
        <f t="shared" si="473"/>
        <v>6.2970353025941815E-5</v>
      </c>
      <c r="AI346" s="5">
        <f t="shared" si="474"/>
        <v>1.1673527574878027E-5</v>
      </c>
      <c r="AJ346" s="5">
        <f t="shared" si="475"/>
        <v>1.0820270134526494E-6</v>
      </c>
      <c r="AK346" s="5">
        <f t="shared" si="476"/>
        <v>6.6862534358556628E-8</v>
      </c>
      <c r="AL346" s="5">
        <f t="shared" si="477"/>
        <v>5.0113925006281507E-12</v>
      </c>
      <c r="AM346" s="5">
        <f t="shared" si="478"/>
        <v>1.2187695525635752E-6</v>
      </c>
      <c r="AN346" s="5">
        <f t="shared" si="479"/>
        <v>2.6580626308562197E-7</v>
      </c>
      <c r="AO346" s="5">
        <f t="shared" si="480"/>
        <v>2.898536862318662E-8</v>
      </c>
      <c r="AP346" s="5">
        <f t="shared" si="481"/>
        <v>2.1071778230983737E-9</v>
      </c>
      <c r="AQ346" s="5">
        <f t="shared" si="482"/>
        <v>1.1489068249952393E-10</v>
      </c>
      <c r="AR346" s="5">
        <f t="shared" si="483"/>
        <v>2.7466905762129111E-6</v>
      </c>
      <c r="AS346" s="5">
        <f t="shared" si="484"/>
        <v>5.0918514253635908E-7</v>
      </c>
      <c r="AT346" s="5">
        <f t="shared" si="485"/>
        <v>4.719670858179601E-8</v>
      </c>
      <c r="AU346" s="5">
        <f t="shared" si="486"/>
        <v>2.9164628146312142E-9</v>
      </c>
      <c r="AV346" s="5">
        <f t="shared" si="487"/>
        <v>1.3516443632481385E-10</v>
      </c>
      <c r="AW346" s="5">
        <f t="shared" si="488"/>
        <v>5.6281481022390264E-15</v>
      </c>
      <c r="AX346" s="5">
        <f t="shared" si="489"/>
        <v>3.7656186061112067E-8</v>
      </c>
      <c r="AY346" s="5">
        <f t="shared" si="490"/>
        <v>8.2125862743350482E-9</v>
      </c>
      <c r="AZ346" s="5">
        <f t="shared" si="491"/>
        <v>8.9555768080094013E-10</v>
      </c>
      <c r="BA346" s="5">
        <f t="shared" si="492"/>
        <v>6.5105236673774202E-11</v>
      </c>
      <c r="BB346" s="5">
        <f t="shared" si="493"/>
        <v>3.5497645209384634E-12</v>
      </c>
      <c r="BC346" s="5">
        <f t="shared" si="494"/>
        <v>1.5483643157312264E-13</v>
      </c>
      <c r="BD346" s="5">
        <f t="shared" si="495"/>
        <v>9.983943182422149E-8</v>
      </c>
      <c r="BE346" s="5">
        <f t="shared" si="496"/>
        <v>1.8508366309778567E-8</v>
      </c>
      <c r="BF346" s="5">
        <f t="shared" si="497"/>
        <v>1.7155527490383802E-9</v>
      </c>
      <c r="BG346" s="5">
        <f t="shared" si="498"/>
        <v>1.0601048143934776E-10</v>
      </c>
      <c r="BH346" s="5">
        <f t="shared" si="499"/>
        <v>4.9130909183505089E-12</v>
      </c>
      <c r="BI346" s="5">
        <f t="shared" si="500"/>
        <v>1.8215906234357554E-13</v>
      </c>
      <c r="BJ346" s="8">
        <f t="shared" si="501"/>
        <v>0.13873856031994622</v>
      </c>
      <c r="BK346" s="8">
        <f t="shared" si="502"/>
        <v>0.69527614536951976</v>
      </c>
      <c r="BL346" s="8">
        <f t="shared" si="503"/>
        <v>0.16483037579989576</v>
      </c>
      <c r="BM346" s="8">
        <f t="shared" si="504"/>
        <v>8.1139870628694384E-3</v>
      </c>
      <c r="BN346" s="8">
        <f t="shared" si="505"/>
        <v>0.99188600781871172</v>
      </c>
    </row>
    <row r="347" spans="1:66" x14ac:dyDescent="0.25">
      <c r="A347" t="s">
        <v>141</v>
      </c>
      <c r="B347" t="s">
        <v>145</v>
      </c>
      <c r="C347" t="s">
        <v>148</v>
      </c>
      <c r="D347" t="s">
        <v>509</v>
      </c>
      <c r="E347">
        <f>VLOOKUP(A347,home!$A$2:$E$405,3,FALSE)</f>
        <v>1.3483000000000001</v>
      </c>
      <c r="F347">
        <f>VLOOKUP(B347,home!$B$2:$E$405,3,FALSE)</f>
        <v>1.4833000000000001</v>
      </c>
      <c r="G347">
        <f>VLOOKUP(C347,away!$B$2:$E$405,4,FALSE)</f>
        <v>1.2979000000000001</v>
      </c>
      <c r="H347">
        <f>VLOOKUP(A347,away!$A$2:$E$405,3,FALSE)</f>
        <v>1.1460999999999999</v>
      </c>
      <c r="I347">
        <f>VLOOKUP(C347,away!$B$2:$E$405,3,FALSE)</f>
        <v>0.65439999999999998</v>
      </c>
      <c r="J347">
        <f>VLOOKUP(B347,home!$B$2:$E$405,4,FALSE)</f>
        <v>0.52349999999999997</v>
      </c>
      <c r="K347" s="3">
        <f t="shared" si="450"/>
        <v>2.5957135468810004</v>
      </c>
      <c r="L347" s="3">
        <f t="shared" si="451"/>
        <v>0.39262910423999992</v>
      </c>
      <c r="M347" s="5">
        <f t="shared" si="452"/>
        <v>5.0370849653543208E-2</v>
      </c>
      <c r="N347" s="5">
        <f t="shared" si="453"/>
        <v>0.13074829681360825</v>
      </c>
      <c r="O347" s="5">
        <f t="shared" si="454"/>
        <v>1.9777061579278377E-2</v>
      </c>
      <c r="P347" s="5">
        <f t="shared" si="455"/>
        <v>5.1335586658832637E-2</v>
      </c>
      <c r="Q347" s="5">
        <f t="shared" si="456"/>
        <v>0.16969256263535046</v>
      </c>
      <c r="R347" s="5">
        <f t="shared" si="457"/>
        <v>3.8825249861856939E-3</v>
      </c>
      <c r="S347" s="5">
        <f t="shared" si="458"/>
        <v>1.3079700241968917E-2</v>
      </c>
      <c r="T347" s="5">
        <f t="shared" si="459"/>
        <v>6.6626238863707721E-2</v>
      </c>
      <c r="U347" s="5">
        <f t="shared" si="460"/>
        <v>1.0077922702746175E-2</v>
      </c>
      <c r="V347" s="5">
        <f t="shared" si="461"/>
        <v>1.4811346241846276E-3</v>
      </c>
      <c r="W347" s="5">
        <f t="shared" si="462"/>
        <v>0.14682442787917727</v>
      </c>
      <c r="X347" s="5">
        <f t="shared" si="463"/>
        <v>5.7647543598751842E-2</v>
      </c>
      <c r="Y347" s="5">
        <f t="shared" si="464"/>
        <v>1.1317051702407139E-2</v>
      </c>
      <c r="Z347" s="5">
        <f t="shared" si="465"/>
        <v>5.081307691718359E-4</v>
      </c>
      <c r="AA347" s="5">
        <f t="shared" si="466"/>
        <v>1.318961921126397E-3</v>
      </c>
      <c r="AB347" s="5">
        <f t="shared" si="467"/>
        <v>1.7118236632439894E-3</v>
      </c>
      <c r="AC347" s="5">
        <f t="shared" si="468"/>
        <v>9.4343895546983983E-5</v>
      </c>
      <c r="AD347" s="5">
        <f t="shared" si="469"/>
        <v>9.5278539114758212E-2</v>
      </c>
      <c r="AE347" s="5">
        <f t="shared" si="470"/>
        <v>3.7409127465923314E-2</v>
      </c>
      <c r="AF347" s="5">
        <f t="shared" si="471"/>
        <v>7.3439561036727245E-3</v>
      </c>
      <c r="AG347" s="5">
        <f t="shared" si="472"/>
        <v>9.6115030218763421E-4</v>
      </c>
      <c r="AH347" s="5">
        <f t="shared" si="473"/>
        <v>4.9876732184180007E-5</v>
      </c>
      <c r="AI347" s="5">
        <f t="shared" si="474"/>
        <v>1.2946570940463163E-4</v>
      </c>
      <c r="AJ347" s="5">
        <f t="shared" si="475"/>
        <v>1.6802794787908066E-4</v>
      </c>
      <c r="AK347" s="5">
        <f t="shared" si="476"/>
        <v>1.4538414018811475E-4</v>
      </c>
      <c r="AL347" s="5">
        <f t="shared" si="477"/>
        <v>3.8460333775556006E-6</v>
      </c>
      <c r="AM347" s="5">
        <f t="shared" si="478"/>
        <v>4.946315894144182E-2</v>
      </c>
      <c r="AN347" s="5">
        <f t="shared" si="479"/>
        <v>1.9420675788059043E-2</v>
      </c>
      <c r="AO347" s="5">
        <f t="shared" si="480"/>
        <v>3.8125612692005389E-3</v>
      </c>
      <c r="AP347" s="5">
        <f t="shared" si="481"/>
        <v>4.9897417199544177E-4</v>
      </c>
      <c r="AQ347" s="5">
        <f t="shared" si="482"/>
        <v>4.8977945547366474E-5</v>
      </c>
      <c r="AR347" s="5">
        <f t="shared" si="483"/>
        <v>3.9166113359785967E-6</v>
      </c>
      <c r="AS347" s="5">
        <f t="shared" si="484"/>
        <v>1.0166401102667336E-5</v>
      </c>
      <c r="AT347" s="5">
        <f t="shared" si="485"/>
        <v>1.3194532532609773E-5</v>
      </c>
      <c r="AU347" s="5">
        <f t="shared" si="486"/>
        <v>1.1416408946552422E-5</v>
      </c>
      <c r="AV347" s="5">
        <f t="shared" si="487"/>
        <v>7.4084318398248924E-6</v>
      </c>
      <c r="AW347" s="5">
        <f t="shared" si="488"/>
        <v>1.0888042340200143E-7</v>
      </c>
      <c r="AX347" s="5">
        <f t="shared" si="489"/>
        <v>2.1398698622638112E-2</v>
      </c>
      <c r="AY347" s="5">
        <f t="shared" si="490"/>
        <v>8.4017518721081225E-3</v>
      </c>
      <c r="AZ347" s="5">
        <f t="shared" si="491"/>
        <v>1.6493861557962772E-3</v>
      </c>
      <c r="BA347" s="5">
        <f t="shared" si="492"/>
        <v>2.1586566963204982E-4</v>
      </c>
      <c r="BB347" s="5">
        <f t="shared" si="493"/>
        <v>2.1188786125949863E-5</v>
      </c>
      <c r="BC347" s="5">
        <f t="shared" si="494"/>
        <v>1.6638668233129275E-6</v>
      </c>
      <c r="BD347" s="5">
        <f t="shared" si="495"/>
        <v>2.5629593341691751E-7</v>
      </c>
      <c r="BE347" s="5">
        <f t="shared" si="496"/>
        <v>6.6527082638080363E-7</v>
      </c>
      <c r="BF347" s="5">
        <f t="shared" si="497"/>
        <v>8.63426248190685E-7</v>
      </c>
      <c r="BG347" s="5">
        <f t="shared" si="498"/>
        <v>7.4706906972039934E-7</v>
      </c>
      <c r="BH347" s="5">
        <f t="shared" si="499"/>
        <v>4.8479432618225678E-7</v>
      </c>
      <c r="BI347" s="5">
        <f t="shared" si="500"/>
        <v>2.5167743998446602E-7</v>
      </c>
      <c r="BJ347" s="8">
        <f t="shared" si="501"/>
        <v>0.82878179756891268</v>
      </c>
      <c r="BK347" s="8">
        <f t="shared" si="502"/>
        <v>0.12476721297956204</v>
      </c>
      <c r="BL347" s="8">
        <f t="shared" si="503"/>
        <v>3.7310420301838149E-2</v>
      </c>
      <c r="BM347" s="8">
        <f t="shared" si="504"/>
        <v>0.55715903630100116</v>
      </c>
      <c r="BN347" s="8">
        <f t="shared" si="505"/>
        <v>0.42580688232679864</v>
      </c>
    </row>
    <row r="348" spans="1:66" x14ac:dyDescent="0.25">
      <c r="A348" t="s">
        <v>22</v>
      </c>
      <c r="B348" t="s">
        <v>276</v>
      </c>
      <c r="C348" t="s">
        <v>163</v>
      </c>
      <c r="D348" t="s">
        <v>509</v>
      </c>
      <c r="E348">
        <f>VLOOKUP(A348,home!$A$2:$E$405,3,FALSE)</f>
        <v>1.4</v>
      </c>
      <c r="F348">
        <f>VLOOKUP(B348,home!$B$2:$E$405,3,FALSE)</f>
        <v>1.7857000000000001</v>
      </c>
      <c r="G348">
        <f>VLOOKUP(C348,away!$B$2:$E$405,4,FALSE)</f>
        <v>1.4286000000000001</v>
      </c>
      <c r="H348">
        <f>VLOOKUP(A348,away!$A$2:$E$405,3,FALSE)</f>
        <v>1.0286</v>
      </c>
      <c r="I348">
        <f>VLOOKUP(C348,away!$B$2:$E$405,3,FALSE)</f>
        <v>2.2685</v>
      </c>
      <c r="J348">
        <f>VLOOKUP(B348,home!$B$2:$E$405,4,FALSE)</f>
        <v>1.4582999999999999</v>
      </c>
      <c r="K348" s="3">
        <f t="shared" si="450"/>
        <v>3.5714714280000002</v>
      </c>
      <c r="L348" s="3">
        <f t="shared" si="451"/>
        <v>3.4027667415299994</v>
      </c>
      <c r="M348" s="5">
        <f t="shared" si="452"/>
        <v>9.3567892467315706E-4</v>
      </c>
      <c r="N348" s="5">
        <f t="shared" si="453"/>
        <v>3.3417505452519448E-3</v>
      </c>
      <c r="O348" s="5">
        <f t="shared" si="454"/>
        <v>3.1838971256283725E-3</v>
      </c>
      <c r="P348" s="5">
        <f t="shared" si="455"/>
        <v>1.137119761387306E-2</v>
      </c>
      <c r="Q348" s="5">
        <f t="shared" si="456"/>
        <v>5.9674832959353726E-3</v>
      </c>
      <c r="R348" s="5">
        <f t="shared" si="457"/>
        <v>5.4170296237705954E-3</v>
      </c>
      <c r="S348" s="5">
        <f t="shared" si="458"/>
        <v>3.4548211935766265E-2</v>
      </c>
      <c r="T348" s="5">
        <f t="shared" si="459"/>
        <v>2.030595369004471E-2</v>
      </c>
      <c r="U348" s="5">
        <f t="shared" si="460"/>
        <v>1.9346766525926273E-2</v>
      </c>
      <c r="V348" s="5">
        <f t="shared" si="461"/>
        <v>4.6651157638739803E-2</v>
      </c>
      <c r="W348" s="5">
        <f t="shared" si="462"/>
        <v>7.1042320295001508E-3</v>
      </c>
      <c r="X348" s="5">
        <f t="shared" si="463"/>
        <v>2.4174044474095283E-2</v>
      </c>
      <c r="Y348" s="5">
        <f t="shared" si="464"/>
        <v>4.1129317272359259E-2</v>
      </c>
      <c r="Z348" s="5">
        <f t="shared" si="465"/>
        <v>6.1442960805497817E-3</v>
      </c>
      <c r="AA348" s="5">
        <f t="shared" si="466"/>
        <v>2.1944177896855932E-2</v>
      </c>
      <c r="AB348" s="5">
        <f t="shared" si="467"/>
        <v>3.918650218478506E-2</v>
      </c>
      <c r="AC348" s="5">
        <f t="shared" si="468"/>
        <v>3.543413226733709E-2</v>
      </c>
      <c r="AD348" s="5">
        <f t="shared" si="469"/>
        <v>6.343140427810561E-3</v>
      </c>
      <c r="AE348" s="5">
        <f t="shared" si="470"/>
        <v>2.1584227284608151E-2</v>
      </c>
      <c r="AF348" s="5">
        <f t="shared" si="471"/>
        <v>3.6723045372844501E-2</v>
      </c>
      <c r="AG348" s="5">
        <f t="shared" si="472"/>
        <v>4.1653319147470794E-2</v>
      </c>
      <c r="AH348" s="5">
        <f t="shared" si="473"/>
        <v>5.2269015882519827E-3</v>
      </c>
      <c r="AI348" s="5">
        <f t="shared" si="474"/>
        <v>1.8667729679409776E-2</v>
      </c>
      <c r="AJ348" s="5">
        <f t="shared" si="475"/>
        <v>3.3335631587819818E-2</v>
      </c>
      <c r="AK348" s="5">
        <f t="shared" si="476"/>
        <v>3.9685751916744248E-2</v>
      </c>
      <c r="AL348" s="5">
        <f t="shared" si="477"/>
        <v>1.7225076237717039E-2</v>
      </c>
      <c r="AM348" s="5">
        <f t="shared" si="478"/>
        <v>4.5308689603434232E-3</v>
      </c>
      <c r="AN348" s="5">
        <f t="shared" si="479"/>
        <v>1.5417490208487206E-2</v>
      </c>
      <c r="AO348" s="5">
        <f t="shared" si="480"/>
        <v>2.6231061459652347E-2</v>
      </c>
      <c r="AP348" s="5">
        <f t="shared" si="481"/>
        <v>2.9752727843311452E-2</v>
      </c>
      <c r="AQ348" s="5">
        <f t="shared" si="482"/>
        <v>2.5310398193753452E-2</v>
      </c>
      <c r="AR348" s="5">
        <f t="shared" si="483"/>
        <v>3.5571853771508353E-3</v>
      </c>
      <c r="AS348" s="5">
        <f t="shared" si="484"/>
        <v>1.2704385938593611E-2</v>
      </c>
      <c r="AT348" s="5">
        <f t="shared" si="485"/>
        <v>2.268667569498603E-2</v>
      </c>
      <c r="AU348" s="5">
        <f t="shared" si="486"/>
        <v>2.7008271346981548E-2</v>
      </c>
      <c r="AV348" s="5">
        <f t="shared" si="487"/>
        <v>2.4114817358853922E-2</v>
      </c>
      <c r="AW348" s="5">
        <f t="shared" si="488"/>
        <v>5.8148432428216986E-3</v>
      </c>
      <c r="AX348" s="5">
        <f t="shared" si="489"/>
        <v>2.6969781726464354E-3</v>
      </c>
      <c r="AY348" s="5">
        <f t="shared" si="490"/>
        <v>9.1771876285136438E-3</v>
      </c>
      <c r="AZ348" s="5">
        <f t="shared" si="491"/>
        <v>1.56139144215434E-2</v>
      </c>
      <c r="BA348" s="5">
        <f t="shared" si="492"/>
        <v>1.7710169566241166E-2</v>
      </c>
      <c r="BB348" s="5">
        <f t="shared" si="493"/>
        <v>1.5065893996715556E-2</v>
      </c>
      <c r="BC348" s="5">
        <f t="shared" si="494"/>
        <v>1.0253144604688033E-2</v>
      </c>
      <c r="BD348" s="5">
        <f t="shared" si="495"/>
        <v>2.0173786824709519E-3</v>
      </c>
      <c r="BE348" s="5">
        <f t="shared" si="496"/>
        <v>7.205010323901289E-3</v>
      </c>
      <c r="BF348" s="5">
        <f t="shared" si="497"/>
        <v>1.2866244255129243E-2</v>
      </c>
      <c r="BG348" s="5">
        <f t="shared" si="498"/>
        <v>1.5317141247621078E-2</v>
      </c>
      <c r="BH348" s="5">
        <f t="shared" si="499"/>
        <v>1.367618308112974E-2</v>
      </c>
      <c r="BI348" s="5">
        <f t="shared" si="500"/>
        <v>9.7688194236703746E-3</v>
      </c>
      <c r="BJ348" s="8">
        <f t="shared" si="501"/>
        <v>0.38008634859581686</v>
      </c>
      <c r="BK348" s="8">
        <f t="shared" si="502"/>
        <v>0.15534264224662003</v>
      </c>
      <c r="BL348" s="8">
        <f t="shared" si="503"/>
        <v>0.33691650085968056</v>
      </c>
      <c r="BM348" s="8">
        <f t="shared" si="504"/>
        <v>0.84491040626784286</v>
      </c>
      <c r="BN348" s="8">
        <f t="shared" si="505"/>
        <v>3.0217037129132502E-2</v>
      </c>
    </row>
    <row r="349" spans="1:66" x14ac:dyDescent="0.25">
      <c r="A349" t="s">
        <v>22</v>
      </c>
      <c r="B349" t="s">
        <v>162</v>
      </c>
      <c r="C349" t="s">
        <v>250</v>
      </c>
      <c r="D349" t="s">
        <v>509</v>
      </c>
      <c r="E349">
        <f>VLOOKUP(A349,home!$A$2:$E$405,3,FALSE)</f>
        <v>1.4</v>
      </c>
      <c r="F349">
        <f>VLOOKUP(B349,home!$B$2:$E$405,3,FALSE)</f>
        <v>0.35709999999999997</v>
      </c>
      <c r="G349">
        <f>VLOOKUP(C349,away!$B$2:$E$405,4,FALSE)</f>
        <v>0</v>
      </c>
      <c r="H349">
        <f>VLOOKUP(A349,away!$A$2:$E$405,3,FALSE)</f>
        <v>1.0286</v>
      </c>
      <c r="I349">
        <f>VLOOKUP(C349,away!$B$2:$E$405,3,FALSE)</f>
        <v>1.4582999999999999</v>
      </c>
      <c r="J349">
        <f>VLOOKUP(B349,home!$B$2:$E$405,4,FALSE)</f>
        <v>1.2152000000000001</v>
      </c>
      <c r="K349" s="3">
        <f t="shared" si="450"/>
        <v>0</v>
      </c>
      <c r="L349" s="3">
        <f t="shared" si="451"/>
        <v>1.8228089681759998</v>
      </c>
      <c r="M349" s="5">
        <f t="shared" si="452"/>
        <v>0.16157126437379321</v>
      </c>
      <c r="N349" s="5">
        <f t="shared" si="453"/>
        <v>0</v>
      </c>
      <c r="O349" s="5">
        <f t="shared" si="454"/>
        <v>0.29451354970008564</v>
      </c>
      <c r="P349" s="5">
        <f t="shared" si="455"/>
        <v>0</v>
      </c>
      <c r="Q349" s="5">
        <f t="shared" si="456"/>
        <v>0</v>
      </c>
      <c r="R349" s="5">
        <f t="shared" si="457"/>
        <v>0.26842096982133212</v>
      </c>
      <c r="S349" s="5">
        <f t="shared" si="458"/>
        <v>0</v>
      </c>
      <c r="T349" s="5">
        <f t="shared" si="459"/>
        <v>0</v>
      </c>
      <c r="U349" s="5">
        <f t="shared" si="460"/>
        <v>0</v>
      </c>
      <c r="V349" s="5">
        <f t="shared" si="461"/>
        <v>0</v>
      </c>
      <c r="W349" s="5">
        <f t="shared" si="462"/>
        <v>0</v>
      </c>
      <c r="X349" s="5">
        <f t="shared" si="463"/>
        <v>0</v>
      </c>
      <c r="Y349" s="5">
        <f t="shared" si="464"/>
        <v>0</v>
      </c>
      <c r="Z349" s="5">
        <f t="shared" si="465"/>
        <v>0.16309338367894116</v>
      </c>
      <c r="AA349" s="5">
        <f t="shared" si="466"/>
        <v>0</v>
      </c>
      <c r="AB349" s="5">
        <f t="shared" si="467"/>
        <v>0</v>
      </c>
      <c r="AC349" s="5">
        <f t="shared" si="468"/>
        <v>0</v>
      </c>
      <c r="AD349" s="5">
        <f t="shared" si="469"/>
        <v>0</v>
      </c>
      <c r="AE349" s="5">
        <f t="shared" si="470"/>
        <v>0</v>
      </c>
      <c r="AF349" s="5">
        <f t="shared" si="471"/>
        <v>0</v>
      </c>
      <c r="AG349" s="5">
        <f t="shared" si="472"/>
        <v>0</v>
      </c>
      <c r="AH349" s="5">
        <f t="shared" si="473"/>
        <v>7.4322020605035816E-2</v>
      </c>
      <c r="AI349" s="5">
        <f t="shared" si="474"/>
        <v>0</v>
      </c>
      <c r="AJ349" s="5">
        <f t="shared" si="475"/>
        <v>0</v>
      </c>
      <c r="AK349" s="5">
        <f t="shared" si="476"/>
        <v>0</v>
      </c>
      <c r="AL349" s="5">
        <f t="shared" si="477"/>
        <v>0</v>
      </c>
      <c r="AM349" s="5">
        <f t="shared" si="478"/>
        <v>0</v>
      </c>
      <c r="AN349" s="5">
        <f t="shared" si="479"/>
        <v>0</v>
      </c>
      <c r="AO349" s="5">
        <f t="shared" si="480"/>
        <v>0</v>
      </c>
      <c r="AP349" s="5">
        <f t="shared" si="481"/>
        <v>0</v>
      </c>
      <c r="AQ349" s="5">
        <f t="shared" si="482"/>
        <v>0</v>
      </c>
      <c r="AR349" s="5">
        <f t="shared" si="483"/>
        <v>2.709496913836414E-2</v>
      </c>
      <c r="AS349" s="5">
        <f t="shared" si="484"/>
        <v>0</v>
      </c>
      <c r="AT349" s="5">
        <f t="shared" si="485"/>
        <v>0</v>
      </c>
      <c r="AU349" s="5">
        <f t="shared" si="486"/>
        <v>0</v>
      </c>
      <c r="AV349" s="5">
        <f t="shared" si="487"/>
        <v>0</v>
      </c>
      <c r="AW349" s="5">
        <f t="shared" si="488"/>
        <v>0</v>
      </c>
      <c r="AX349" s="5">
        <f t="shared" si="489"/>
        <v>0</v>
      </c>
      <c r="AY349" s="5">
        <f t="shared" si="490"/>
        <v>0</v>
      </c>
      <c r="AZ349" s="5">
        <f t="shared" si="491"/>
        <v>0</v>
      </c>
      <c r="BA349" s="5">
        <f t="shared" si="492"/>
        <v>0</v>
      </c>
      <c r="BB349" s="5">
        <f t="shared" si="493"/>
        <v>0</v>
      </c>
      <c r="BC349" s="5">
        <f t="shared" si="494"/>
        <v>0</v>
      </c>
      <c r="BD349" s="5">
        <f t="shared" si="495"/>
        <v>8.2314921229770105E-3</v>
      </c>
      <c r="BE349" s="5">
        <f t="shared" si="496"/>
        <v>0</v>
      </c>
      <c r="BF349" s="5">
        <f t="shared" si="497"/>
        <v>0</v>
      </c>
      <c r="BG349" s="5">
        <f t="shared" si="498"/>
        <v>0</v>
      </c>
      <c r="BH349" s="5">
        <f t="shared" si="499"/>
        <v>0</v>
      </c>
      <c r="BI349" s="5">
        <f t="shared" si="500"/>
        <v>0</v>
      </c>
      <c r="BJ349" s="8">
        <f t="shared" si="501"/>
        <v>0</v>
      </c>
      <c r="BK349" s="8">
        <f t="shared" si="502"/>
        <v>0.16157126437379321</v>
      </c>
      <c r="BL349" s="8">
        <f t="shared" si="503"/>
        <v>0.6725830013877947</v>
      </c>
      <c r="BM349" s="8">
        <f t="shared" si="504"/>
        <v>0.27274186554531815</v>
      </c>
      <c r="BN349" s="8">
        <f t="shared" si="505"/>
        <v>0.72450578389521092</v>
      </c>
    </row>
    <row r="350" spans="1:66" x14ac:dyDescent="0.25">
      <c r="A350" t="s">
        <v>22</v>
      </c>
      <c r="B350" t="s">
        <v>172</v>
      </c>
      <c r="C350" t="s">
        <v>252</v>
      </c>
      <c r="D350" t="s">
        <v>509</v>
      </c>
      <c r="E350">
        <f>VLOOKUP(A350,home!$A$2:$E$405,3,FALSE)</f>
        <v>1.4</v>
      </c>
      <c r="F350">
        <f>VLOOKUP(B350,home!$B$2:$E$405,3,FALSE)</f>
        <v>0.71430000000000005</v>
      </c>
      <c r="G350">
        <f>VLOOKUP(C350,away!$B$2:$E$405,4,FALSE)</f>
        <v>1.7857000000000001</v>
      </c>
      <c r="H350">
        <f>VLOOKUP(A350,away!$A$2:$E$405,3,FALSE)</f>
        <v>1.0286</v>
      </c>
      <c r="I350">
        <f>VLOOKUP(C350,away!$B$2:$E$405,3,FALSE)</f>
        <v>1.4582999999999999</v>
      </c>
      <c r="J350">
        <f>VLOOKUP(B350,home!$B$2:$E$405,4,FALSE)</f>
        <v>1.2963</v>
      </c>
      <c r="K350" s="3">
        <f t="shared" si="450"/>
        <v>1.7857357139999999</v>
      </c>
      <c r="L350" s="3">
        <f t="shared" si="451"/>
        <v>1.9444595666939997</v>
      </c>
      <c r="M350" s="5">
        <f t="shared" si="452"/>
        <v>2.3988150956524179E-2</v>
      </c>
      <c r="N350" s="5">
        <f t="shared" si="453"/>
        <v>4.2836497875888488E-2</v>
      </c>
      <c r="O350" s="5">
        <f t="shared" si="454"/>
        <v>4.664398961471327E-2</v>
      </c>
      <c r="P350" s="5">
        <f t="shared" si="455"/>
        <v>8.3293838098438586E-2</v>
      </c>
      <c r="Q350" s="5">
        <f t="shared" si="456"/>
        <v>3.8247332059829608E-2</v>
      </c>
      <c r="R350" s="5">
        <f t="shared" si="457"/>
        <v>4.5348675917552393E-2</v>
      </c>
      <c r="S350" s="5">
        <f t="shared" si="458"/>
        <v>7.2305108861276904E-2</v>
      </c>
      <c r="T350" s="5">
        <f t="shared" si="459"/>
        <v>7.4370390724257815E-2</v>
      </c>
      <c r="U350" s="5">
        <f t="shared" si="460"/>
        <v>8.0980750168585025E-2</v>
      </c>
      <c r="V350" s="5">
        <f t="shared" si="461"/>
        <v>2.7896041221427293E-2</v>
      </c>
      <c r="W350" s="5">
        <f t="shared" si="462"/>
        <v>2.2766542274818297E-2</v>
      </c>
      <c r="X350" s="5">
        <f t="shared" si="463"/>
        <v>4.4268620926813822E-2</v>
      </c>
      <c r="Y350" s="5">
        <f t="shared" si="464"/>
        <v>4.3039271732746666E-2</v>
      </c>
      <c r="Z350" s="5">
        <f t="shared" si="465"/>
        <v>2.9392888908263512E-2</v>
      </c>
      <c r="AA350" s="5">
        <f t="shared" si="466"/>
        <v>5.2487931461120622E-2</v>
      </c>
      <c r="AB350" s="5">
        <f t="shared" si="467"/>
        <v>4.6864786882053651E-2</v>
      </c>
      <c r="AC350" s="5">
        <f t="shared" si="468"/>
        <v>6.0539481171770484E-3</v>
      </c>
      <c r="AD350" s="5">
        <f t="shared" si="469"/>
        <v>1.0163756906108459E-2</v>
      </c>
      <c r="AE350" s="5">
        <f t="shared" si="470"/>
        <v>1.9763014349634803E-2</v>
      </c>
      <c r="AF350" s="5">
        <f t="shared" si="471"/>
        <v>1.9214191159429093E-2</v>
      </c>
      <c r="AG350" s="5">
        <f t="shared" si="472"/>
        <v>1.2453739272079723E-2</v>
      </c>
      <c r="AH350" s="5">
        <f t="shared" si="473"/>
        <v>1.4288321007611739E-2</v>
      </c>
      <c r="AI350" s="5">
        <f t="shared" si="474"/>
        <v>2.5515165116388745E-2</v>
      </c>
      <c r="AJ350" s="5">
        <f t="shared" si="475"/>
        <v>2.2781670798471178E-2</v>
      </c>
      <c r="AK350" s="5">
        <f t="shared" si="476"/>
        <v>1.3560681056473621E-2</v>
      </c>
      <c r="AL350" s="5">
        <f t="shared" si="477"/>
        <v>8.4084275647989799E-4</v>
      </c>
      <c r="AM350" s="5">
        <f t="shared" si="478"/>
        <v>3.6299567391304046E-3</v>
      </c>
      <c r="AN350" s="5">
        <f t="shared" si="479"/>
        <v>7.0583041080874718E-3</v>
      </c>
      <c r="AO350" s="5">
        <f t="shared" si="480"/>
        <v>6.8622934738031219E-3</v>
      </c>
      <c r="AP350" s="5">
        <f t="shared" si="481"/>
        <v>4.4478173981994263E-3</v>
      </c>
      <c r="AQ350" s="5">
        <f t="shared" si="482"/>
        <v>2.1621502727092227E-3</v>
      </c>
      <c r="AR350" s="5">
        <f t="shared" si="483"/>
        <v>5.5566124950491005E-3</v>
      </c>
      <c r="AS350" s="5">
        <f t="shared" si="484"/>
        <v>9.9226413812678257E-3</v>
      </c>
      <c r="AT350" s="5">
        <f t="shared" si="485"/>
        <v>8.8596075458721238E-3</v>
      </c>
      <c r="AU350" s="5">
        <f t="shared" si="486"/>
        <v>5.2736392022292465E-3</v>
      </c>
      <c r="AV350" s="5">
        <f t="shared" si="487"/>
        <v>2.3543314665428082E-3</v>
      </c>
      <c r="AW350" s="5">
        <f t="shared" si="488"/>
        <v>8.110140681934497E-5</v>
      </c>
      <c r="AX350" s="5">
        <f t="shared" si="489"/>
        <v>1.0803572315566912E-3</v>
      </c>
      <c r="AY350" s="5">
        <f t="shared" si="490"/>
        <v>2.1007109543474531E-3</v>
      </c>
      <c r="AZ350" s="5">
        <f t="shared" si="491"/>
        <v>2.0423737560198939E-3</v>
      </c>
      <c r="BA350" s="5">
        <f t="shared" si="492"/>
        <v>1.3237710628858795E-3</v>
      </c>
      <c r="BB350" s="5">
        <f t="shared" si="493"/>
        <v>6.4350482683528344E-4</v>
      </c>
      <c r="BC350" s="5">
        <f t="shared" si="494"/>
        <v>2.5025382335072655E-4</v>
      </c>
      <c r="BD350" s="5">
        <f t="shared" si="495"/>
        <v>1.8007680540682706E-3</v>
      </c>
      <c r="BE350" s="5">
        <f t="shared" si="496"/>
        <v>3.2156958267799936E-3</v>
      </c>
      <c r="BF350" s="5">
        <f t="shared" si="497"/>
        <v>2.8711914416208965E-3</v>
      </c>
      <c r="BG350" s="5">
        <f t="shared" si="498"/>
        <v>1.709063033011193E-3</v>
      </c>
      <c r="BH350" s="5">
        <f t="shared" si="499"/>
        <v>7.6298372388131194E-4</v>
      </c>
      <c r="BI350" s="5">
        <f t="shared" si="500"/>
        <v>2.7249745698711478E-4</v>
      </c>
      <c r="BJ350" s="8">
        <f t="shared" si="501"/>
        <v>0.35872485092853235</v>
      </c>
      <c r="BK350" s="8">
        <f t="shared" si="502"/>
        <v>0.21647864096567135</v>
      </c>
      <c r="BL350" s="8">
        <f t="shared" si="503"/>
        <v>0.39107100365028002</v>
      </c>
      <c r="BM350" s="8">
        <f t="shared" si="504"/>
        <v>0.71328929038227273</v>
      </c>
      <c r="BN350" s="8">
        <f t="shared" si="505"/>
        <v>0.28035848452294648</v>
      </c>
    </row>
    <row r="351" spans="1:66" x14ac:dyDescent="0.25">
      <c r="A351" t="s">
        <v>22</v>
      </c>
      <c r="B351" t="s">
        <v>166</v>
      </c>
      <c r="C351" t="s">
        <v>160</v>
      </c>
      <c r="D351" t="s">
        <v>509</v>
      </c>
      <c r="E351">
        <f>VLOOKUP(A351,home!$A$2:$E$405,3,FALSE)</f>
        <v>1.4</v>
      </c>
      <c r="F351">
        <f>VLOOKUP(B351,home!$B$2:$E$405,3,FALSE)</f>
        <v>0.53569999999999995</v>
      </c>
      <c r="G351">
        <f>VLOOKUP(C351,away!$B$2:$E$405,4,FALSE)</f>
        <v>1.0713999999999999</v>
      </c>
      <c r="H351">
        <f>VLOOKUP(A351,away!$A$2:$E$405,3,FALSE)</f>
        <v>1.0286</v>
      </c>
      <c r="I351">
        <f>VLOOKUP(C351,away!$B$2:$E$405,3,FALSE)</f>
        <v>1.2152000000000001</v>
      </c>
      <c r="J351">
        <f>VLOOKUP(B351,home!$B$2:$E$405,4,FALSE)</f>
        <v>1.4582999999999999</v>
      </c>
      <c r="K351" s="3">
        <f t="shared" si="450"/>
        <v>0.80352857199999983</v>
      </c>
      <c r="L351" s="3">
        <f t="shared" si="451"/>
        <v>1.822808968176</v>
      </c>
      <c r="M351" s="5">
        <f t="shared" si="452"/>
        <v>7.2342930717857912E-2</v>
      </c>
      <c r="N351" s="5">
        <f t="shared" si="453"/>
        <v>5.812961181401529E-2</v>
      </c>
      <c r="O351" s="5">
        <f t="shared" si="454"/>
        <v>0.13186734289664642</v>
      </c>
      <c r="P351" s="5">
        <f t="shared" si="455"/>
        <v>0.10595917773117662</v>
      </c>
      <c r="Q351" s="5">
        <f t="shared" si="456"/>
        <v>2.3354401985915013E-2</v>
      </c>
      <c r="R351" s="5">
        <f t="shared" si="457"/>
        <v>0.12018448762077349</v>
      </c>
      <c r="S351" s="5">
        <f t="shared" si="458"/>
        <v>3.8799047930662571E-2</v>
      </c>
      <c r="T351" s="5">
        <f t="shared" si="459"/>
        <v>4.2570613386313266E-2</v>
      </c>
      <c r="U351" s="5">
        <f t="shared" si="460"/>
        <v>9.6571669714471772E-2</v>
      </c>
      <c r="V351" s="5">
        <f t="shared" si="461"/>
        <v>6.3142393453743716E-3</v>
      </c>
      <c r="W351" s="5">
        <f t="shared" si="462"/>
        <v>6.2553097592187509E-3</v>
      </c>
      <c r="X351" s="5">
        <f t="shared" si="463"/>
        <v>1.1402234727822794E-2</v>
      </c>
      <c r="Y351" s="5">
        <f t="shared" si="464"/>
        <v>1.0392047859561616E-2</v>
      </c>
      <c r="Z351" s="5">
        <f t="shared" si="465"/>
        <v>7.3024453956927776E-2</v>
      </c>
      <c r="AA351" s="5">
        <f t="shared" si="466"/>
        <v>5.8677235209089913E-2</v>
      </c>
      <c r="AB351" s="5">
        <f t="shared" si="467"/>
        <v>2.3574417508234063E-2</v>
      </c>
      <c r="AC351" s="5">
        <f t="shared" si="468"/>
        <v>5.7802089505733462E-4</v>
      </c>
      <c r="AD351" s="5">
        <f t="shared" si="469"/>
        <v>1.2565800295606762E-3</v>
      </c>
      <c r="AE351" s="5">
        <f t="shared" si="470"/>
        <v>2.2905053471140636E-3</v>
      </c>
      <c r="AF351" s="5">
        <f t="shared" si="471"/>
        <v>2.0875768441872993E-3</v>
      </c>
      <c r="AG351" s="5">
        <f t="shared" si="472"/>
        <v>1.2684179311137204E-3</v>
      </c>
      <c r="AH351" s="5">
        <f t="shared" si="473"/>
        <v>3.3277407392210856E-2</v>
      </c>
      <c r="AI351" s="5">
        <f t="shared" si="474"/>
        <v>2.6739347641725426E-2</v>
      </c>
      <c r="AJ351" s="5">
        <f t="shared" si="475"/>
        <v>1.0742914913383597E-2</v>
      </c>
      <c r="AK351" s="5">
        <f t="shared" si="476"/>
        <v>2.8774130264895416E-3</v>
      </c>
      <c r="AL351" s="5">
        <f t="shared" si="477"/>
        <v>3.38646046788343E-5</v>
      </c>
      <c r="AM351" s="5">
        <f t="shared" si="478"/>
        <v>2.0193959135132161E-4</v>
      </c>
      <c r="AN351" s="5">
        <f t="shared" si="479"/>
        <v>3.680972981449856E-4</v>
      </c>
      <c r="AO351" s="5">
        <f t="shared" si="480"/>
        <v>3.3548552811001747E-4</v>
      </c>
      <c r="AP351" s="5">
        <f t="shared" si="481"/>
        <v>2.0384200977740044E-4</v>
      </c>
      <c r="AQ351" s="5">
        <f t="shared" si="482"/>
        <v>9.2891260878316402E-5</v>
      </c>
      <c r="AR351" s="5">
        <f t="shared" si="483"/>
        <v>1.2131671326433648E-2</v>
      </c>
      <c r="AS351" s="5">
        <f t="shared" si="484"/>
        <v>9.748144536902573E-3</v>
      </c>
      <c r="AT351" s="5">
        <f t="shared" si="485"/>
        <v>3.9164563296934622E-3</v>
      </c>
      <c r="AU351" s="5">
        <f t="shared" si="486"/>
        <v>1.0489948539663162E-3</v>
      </c>
      <c r="AV351" s="5">
        <f t="shared" si="487"/>
        <v>2.1072433426072554E-4</v>
      </c>
      <c r="AW351" s="5">
        <f t="shared" si="488"/>
        <v>1.3777993963974117E-6</v>
      </c>
      <c r="AX351" s="5">
        <f t="shared" si="489"/>
        <v>2.7044038578131819E-5</v>
      </c>
      <c r="AY351" s="5">
        <f t="shared" si="490"/>
        <v>4.9296116055916393E-5</v>
      </c>
      <c r="AZ351" s="5">
        <f t="shared" si="491"/>
        <v>4.4928701221484674E-5</v>
      </c>
      <c r="BA351" s="5">
        <f t="shared" si="492"/>
        <v>2.7298813171674086E-5</v>
      </c>
      <c r="BB351" s="5">
        <f t="shared" si="493"/>
        <v>1.2440130367472166E-5</v>
      </c>
      <c r="BC351" s="5">
        <f t="shared" si="494"/>
        <v>4.535196239821371E-6</v>
      </c>
      <c r="BD351" s="5">
        <f t="shared" si="495"/>
        <v>3.6856198821311479E-3</v>
      </c>
      <c r="BE351" s="5">
        <f t="shared" si="496"/>
        <v>2.961500880823649E-3</v>
      </c>
      <c r="BF351" s="5">
        <f t="shared" si="497"/>
        <v>1.1898252868724841E-3</v>
      </c>
      <c r="BG351" s="5">
        <f t="shared" si="498"/>
        <v>3.1868620456337914E-4</v>
      </c>
      <c r="BH351" s="5">
        <f t="shared" si="499"/>
        <v>6.401836771722796E-5</v>
      </c>
      <c r="BI351" s="5">
        <f t="shared" si="500"/>
        <v>1.0288117518719017E-5</v>
      </c>
      <c r="BJ351" s="8">
        <f t="shared" si="501"/>
        <v>0.16037509836871905</v>
      </c>
      <c r="BK351" s="8">
        <f t="shared" si="502"/>
        <v>0.22407657734086359</v>
      </c>
      <c r="BL351" s="8">
        <f t="shared" si="503"/>
        <v>0.53979816604390862</v>
      </c>
      <c r="BM351" s="8">
        <f t="shared" si="504"/>
        <v>0.48538842462737458</v>
      </c>
      <c r="BN351" s="8">
        <f t="shared" si="505"/>
        <v>0.51183795276638477</v>
      </c>
    </row>
    <row r="352" spans="1:66" x14ac:dyDescent="0.25">
      <c r="A352" t="s">
        <v>25</v>
      </c>
      <c r="B352" t="s">
        <v>164</v>
      </c>
      <c r="C352" t="s">
        <v>168</v>
      </c>
      <c r="D352" t="s">
        <v>509</v>
      </c>
      <c r="E352">
        <f>VLOOKUP(A352,home!$A$2:$E$405,3,FALSE)</f>
        <v>1.35</v>
      </c>
      <c r="F352">
        <f>VLOOKUP(B352,home!$B$2:$E$405,3,FALSE)</f>
        <v>1.4815</v>
      </c>
      <c r="G352">
        <f>VLOOKUP(C352,away!$B$2:$E$405,4,FALSE)</f>
        <v>1.7283999999999999</v>
      </c>
      <c r="H352">
        <f>VLOOKUP(A352,away!$A$2:$E$405,3,FALSE)</f>
        <v>1.0667</v>
      </c>
      <c r="I352">
        <f>VLOOKUP(C352,away!$B$2:$E$405,3,FALSE)</f>
        <v>1.5625</v>
      </c>
      <c r="J352">
        <f>VLOOKUP(B352,home!$B$2:$E$405,4,FALSE)</f>
        <v>1.25</v>
      </c>
      <c r="K352" s="3">
        <f t="shared" si="450"/>
        <v>3.4568432100000006</v>
      </c>
      <c r="L352" s="3">
        <f t="shared" si="451"/>
        <v>2.0833984375000001</v>
      </c>
      <c r="M352" s="5">
        <f t="shared" si="452"/>
        <v>3.9255781175440785E-3</v>
      </c>
      <c r="N352" s="5">
        <f t="shared" si="453"/>
        <v>1.3570108060956832E-2</v>
      </c>
      <c r="O352" s="5">
        <f t="shared" si="454"/>
        <v>8.1785433163755247E-3</v>
      </c>
      <c r="P352" s="5">
        <f t="shared" si="455"/>
        <v>2.8271941930903623E-2</v>
      </c>
      <c r="Q352" s="5">
        <f t="shared" si="456"/>
        <v>2.3454867954742459E-2</v>
      </c>
      <c r="R352" s="5">
        <f t="shared" si="457"/>
        <v>8.5195821831814192E-3</v>
      </c>
      <c r="S352" s="5">
        <f t="shared" si="458"/>
        <v>5.0903502402115407E-2</v>
      </c>
      <c r="T352" s="5">
        <f t="shared" si="459"/>
        <v>4.8865835248679268E-2</v>
      </c>
      <c r="U352" s="5">
        <f t="shared" si="460"/>
        <v>2.9450859821967674E-2</v>
      </c>
      <c r="V352" s="5">
        <f t="shared" si="461"/>
        <v>4.0734010547118976E-2</v>
      </c>
      <c r="W352" s="5">
        <f t="shared" si="462"/>
        <v>2.7026600343599352E-2</v>
      </c>
      <c r="X352" s="5">
        <f t="shared" si="463"/>
        <v>5.6307176926791852E-2</v>
      </c>
      <c r="Y352" s="5">
        <f t="shared" si="464"/>
        <v>5.8655142214657112E-2</v>
      </c>
      <c r="Z352" s="5">
        <f t="shared" si="465"/>
        <v>5.9165614028643372E-3</v>
      </c>
      <c r="AA352" s="5">
        <f t="shared" si="466"/>
        <v>2.0452625112039664E-2</v>
      </c>
      <c r="AB352" s="5">
        <f t="shared" si="467"/>
        <v>3.5350759122614921E-2</v>
      </c>
      <c r="AC352" s="5">
        <f t="shared" si="468"/>
        <v>1.833535001593355E-2</v>
      </c>
      <c r="AD352" s="5">
        <f t="shared" si="469"/>
        <v>2.3356679971788776E-2</v>
      </c>
      <c r="AE352" s="5">
        <f t="shared" si="470"/>
        <v>4.8661270558412281E-2</v>
      </c>
      <c r="AF352" s="5">
        <f t="shared" si="471"/>
        <v>5.0690407524080452E-2</v>
      </c>
      <c r="AG352" s="5">
        <f t="shared" si="472"/>
        <v>3.5202771943969161E-2</v>
      </c>
      <c r="AH352" s="5">
        <f t="shared" si="473"/>
        <v>3.0816386955250922E-3</v>
      </c>
      <c r="AI352" s="5">
        <f t="shared" si="474"/>
        <v>1.0652741800299176E-2</v>
      </c>
      <c r="AJ352" s="5">
        <f t="shared" si="475"/>
        <v>1.84124290801237E-2</v>
      </c>
      <c r="AK352" s="5">
        <f t="shared" si="476"/>
        <v>2.1216293481744052E-2</v>
      </c>
      <c r="AL352" s="5">
        <f t="shared" si="477"/>
        <v>5.2820342422081031E-3</v>
      </c>
      <c r="AM352" s="5">
        <f t="shared" si="478"/>
        <v>1.6148076113724211E-2</v>
      </c>
      <c r="AN352" s="5">
        <f t="shared" si="479"/>
        <v>3.3642876543964091E-2</v>
      </c>
      <c r="AO352" s="5">
        <f t="shared" si="480"/>
        <v>3.5045758212350099E-2</v>
      </c>
      <c r="AP352" s="5">
        <f t="shared" si="481"/>
        <v>2.4338092633537669E-2</v>
      </c>
      <c r="AQ352" s="5">
        <f t="shared" si="482"/>
        <v>1.2676486041110661E-2</v>
      </c>
      <c r="AR352" s="5">
        <f t="shared" si="483"/>
        <v>1.2840562486393034E-3</v>
      </c>
      <c r="AS352" s="5">
        <f t="shared" si="484"/>
        <v>4.4387811243668486E-3</v>
      </c>
      <c r="AT352" s="5">
        <f t="shared" si="485"/>
        <v>7.6720851952218573E-3</v>
      </c>
      <c r="AU352" s="5">
        <f t="shared" si="486"/>
        <v>8.8403985378814002E-3</v>
      </c>
      <c r="AV352" s="5">
        <f t="shared" si="487"/>
        <v>7.6399679148423123E-3</v>
      </c>
      <c r="AW352" s="5">
        <f t="shared" si="488"/>
        <v>1.0566976159748832E-3</v>
      </c>
      <c r="AX352" s="5">
        <f t="shared" si="489"/>
        <v>9.3035612113817803E-3</v>
      </c>
      <c r="AY352" s="5">
        <f t="shared" si="490"/>
        <v>1.9383024890978411E-2</v>
      </c>
      <c r="AZ352" s="5">
        <f t="shared" si="491"/>
        <v>2.0191281885944014E-2</v>
      </c>
      <c r="BA352" s="5">
        <f t="shared" si="492"/>
        <v>1.4022161710765941E-2</v>
      </c>
      <c r="BB352" s="5">
        <f t="shared" si="493"/>
        <v>7.3034374496455234E-3</v>
      </c>
      <c r="BC352" s="5">
        <f t="shared" si="494"/>
        <v>3.0431940341940941E-3</v>
      </c>
      <c r="BD352" s="5">
        <f t="shared" si="495"/>
        <v>4.4586679701287275E-4</v>
      </c>
      <c r="BE352" s="5">
        <f t="shared" si="496"/>
        <v>1.541291609818398E-3</v>
      </c>
      <c r="BF352" s="5">
        <f t="shared" si="497"/>
        <v>2.6640017180153508E-3</v>
      </c>
      <c r="BG352" s="5">
        <f t="shared" si="498"/>
        <v>3.0696787501165662E-3</v>
      </c>
      <c r="BH352" s="5">
        <f t="shared" si="499"/>
        <v>2.6528495360554349E-3</v>
      </c>
      <c r="BI352" s="5">
        <f t="shared" si="500"/>
        <v>1.834096981172977E-3</v>
      </c>
      <c r="BJ352" s="8">
        <f t="shared" si="501"/>
        <v>0.58088881147527405</v>
      </c>
      <c r="BK352" s="8">
        <f t="shared" si="502"/>
        <v>0.16683544214680215</v>
      </c>
      <c r="BL352" s="8">
        <f t="shared" si="503"/>
        <v>0.19739854702701456</v>
      </c>
      <c r="BM352" s="8">
        <f t="shared" si="504"/>
        <v>0.84679241321324805</v>
      </c>
      <c r="BN352" s="8">
        <f t="shared" si="505"/>
        <v>8.5920621563703947E-2</v>
      </c>
    </row>
    <row r="353" spans="1:66" x14ac:dyDescent="0.25">
      <c r="A353" t="s">
        <v>25</v>
      </c>
      <c r="B353" t="s">
        <v>443</v>
      </c>
      <c r="C353" t="s">
        <v>275</v>
      </c>
      <c r="D353" t="s">
        <v>509</v>
      </c>
      <c r="E353">
        <f>VLOOKUP(A353,home!$A$2:$E$405,3,FALSE)</f>
        <v>1.35</v>
      </c>
      <c r="F353">
        <f>VLOOKUP(B353,home!$B$2:$E$405,3,FALSE)</f>
        <v>0.74070000000000003</v>
      </c>
      <c r="G353">
        <f>VLOOKUP(C353,away!$B$2:$E$405,4,FALSE)</f>
        <v>0.49380000000000002</v>
      </c>
      <c r="H353">
        <f>VLOOKUP(A353,away!$A$2:$E$405,3,FALSE)</f>
        <v>1.0667</v>
      </c>
      <c r="I353">
        <f>VLOOKUP(C353,away!$B$2:$E$405,3,FALSE)</f>
        <v>0.9375</v>
      </c>
      <c r="J353">
        <f>VLOOKUP(B353,home!$B$2:$E$405,4,FALSE)</f>
        <v>1.6406000000000001</v>
      </c>
      <c r="K353" s="3">
        <f t="shared" si="450"/>
        <v>0.49377284100000007</v>
      </c>
      <c r="L353" s="3">
        <f t="shared" si="451"/>
        <v>1.6406512687499999</v>
      </c>
      <c r="M353" s="5">
        <f t="shared" si="452"/>
        <v>0.11831270589499748</v>
      </c>
      <c r="N353" s="5">
        <f t="shared" si="453"/>
        <v>5.8419600916170364E-2</v>
      </c>
      <c r="O353" s="5">
        <f t="shared" si="454"/>
        <v>0.19410989103587323</v>
      </c>
      <c r="P353" s="5">
        <f t="shared" si="455"/>
        <v>9.584619236298357E-2</v>
      </c>
      <c r="Q353" s="5">
        <f t="shared" si="456"/>
        <v>1.4423006157231823E-2</v>
      </c>
      <c r="R353" s="5">
        <f t="shared" si="457"/>
        <v>0.1592333195024648</v>
      </c>
      <c r="S353" s="5">
        <f t="shared" si="458"/>
        <v>1.9411466674245158E-2</v>
      </c>
      <c r="T353" s="5">
        <f t="shared" si="459"/>
        <v>2.3663123351051453E-2</v>
      </c>
      <c r="U353" s="5">
        <f t="shared" si="460"/>
        <v>7.8625088552592773E-2</v>
      </c>
      <c r="V353" s="5">
        <f t="shared" si="461"/>
        <v>1.747267177202753E-3</v>
      </c>
      <c r="W353" s="5">
        <f t="shared" si="462"/>
        <v>2.3738962420056168E-3</v>
      </c>
      <c r="X353" s="5">
        <f t="shared" si="463"/>
        <v>3.8947358813273725E-3</v>
      </c>
      <c r="Y353" s="5">
        <f t="shared" si="464"/>
        <v>3.194951682572951E-3</v>
      </c>
      <c r="Z353" s="5">
        <f t="shared" si="465"/>
        <v>8.708211588966433E-2</v>
      </c>
      <c r="AA353" s="5">
        <f t="shared" si="466"/>
        <v>4.2998783763130807E-2</v>
      </c>
      <c r="AB353" s="5">
        <f t="shared" si="467"/>
        <v>1.0615815809132885E-2</v>
      </c>
      <c r="AC353" s="5">
        <f t="shared" si="468"/>
        <v>8.8467308259948768E-5</v>
      </c>
      <c r="AD353" s="5">
        <f t="shared" si="469"/>
        <v>2.9304137291358431E-4</v>
      </c>
      <c r="AE353" s="5">
        <f t="shared" si="470"/>
        <v>4.8077870026691391E-4</v>
      </c>
      <c r="AF353" s="5">
        <f t="shared" si="471"/>
        <v>3.9439509229044413E-4</v>
      </c>
      <c r="AG353" s="5">
        <f t="shared" si="472"/>
        <v>2.1568826951836348E-4</v>
      </c>
      <c r="AH353" s="5">
        <f t="shared" si="473"/>
        <v>3.5717845979953082E-2</v>
      </c>
      <c r="AI353" s="5">
        <f t="shared" si="474"/>
        <v>1.7636502283921867E-2</v>
      </c>
      <c r="AJ353" s="5">
        <f t="shared" si="475"/>
        <v>4.3542129190175449E-3</v>
      </c>
      <c r="AK353" s="5">
        <f t="shared" si="476"/>
        <v>7.1666402778073214E-4</v>
      </c>
      <c r="AL353" s="5">
        <f t="shared" si="477"/>
        <v>2.8667266397723168E-6</v>
      </c>
      <c r="AM353" s="5">
        <f t="shared" si="478"/>
        <v>2.8939174246816207E-5</v>
      </c>
      <c r="AN353" s="5">
        <f t="shared" si="479"/>
        <v>4.7479092944616336E-5</v>
      </c>
      <c r="AO353" s="5">
        <f t="shared" si="480"/>
        <v>3.8948317039341978E-5</v>
      </c>
      <c r="AP353" s="5">
        <f t="shared" si="481"/>
        <v>2.1300201922091216E-5</v>
      </c>
      <c r="AQ353" s="5">
        <f t="shared" si="482"/>
        <v>8.7365508270275387E-6</v>
      </c>
      <c r="AR353" s="5">
        <f t="shared" si="483"/>
        <v>1.1720105864805416E-2</v>
      </c>
      <c r="AS353" s="5">
        <f t="shared" si="484"/>
        <v>5.7870699696857333E-3</v>
      </c>
      <c r="AT353" s="5">
        <f t="shared" si="485"/>
        <v>1.4287489899987543E-3</v>
      </c>
      <c r="AU353" s="5">
        <f t="shared" si="486"/>
        <v>2.3515914928918852E-4</v>
      </c>
      <c r="AV353" s="5">
        <f t="shared" si="487"/>
        <v>2.9028800307916442E-5</v>
      </c>
      <c r="AW353" s="5">
        <f t="shared" si="488"/>
        <v>6.4510032236934078E-8</v>
      </c>
      <c r="AX353" s="5">
        <f t="shared" si="489"/>
        <v>2.3815630473407445E-6</v>
      </c>
      <c r="AY353" s="5">
        <f t="shared" si="490"/>
        <v>3.9073144352277085E-6</v>
      </c>
      <c r="AZ353" s="5">
        <f t="shared" si="491"/>
        <v>3.2052701927807644E-6</v>
      </c>
      <c r="BA353" s="5">
        <f t="shared" si="492"/>
        <v>1.7529102028241058E-6</v>
      </c>
      <c r="BB353" s="5">
        <f t="shared" si="493"/>
        <v>7.1897858706704748E-7</v>
      </c>
      <c r="BC353" s="5">
        <f t="shared" si="494"/>
        <v>2.359186262151266E-7</v>
      </c>
      <c r="BD353" s="5">
        <f t="shared" si="495"/>
        <v>3.2047677594962205E-3</v>
      </c>
      <c r="BE353" s="5">
        <f t="shared" si="496"/>
        <v>1.5824272813516537E-3</v>
      </c>
      <c r="BF353" s="5">
        <f t="shared" si="497"/>
        <v>3.9067980719445625E-4</v>
      </c>
      <c r="BG353" s="5">
        <f t="shared" si="498"/>
        <v>6.4302359439912969E-5</v>
      </c>
      <c r="BH353" s="5">
        <f t="shared" si="499"/>
        <v>7.9376896759122496E-6</v>
      </c>
      <c r="BI353" s="5">
        <f t="shared" si="500"/>
        <v>7.8388311645031265E-7</v>
      </c>
      <c r="BJ353" s="8">
        <f t="shared" si="501"/>
        <v>0.10751082295742022</v>
      </c>
      <c r="BK353" s="8">
        <f t="shared" si="502"/>
        <v>0.23541287345876391</v>
      </c>
      <c r="BL353" s="8">
        <f t="shared" si="503"/>
        <v>0.56845913542822901</v>
      </c>
      <c r="BM353" s="8">
        <f t="shared" si="504"/>
        <v>0.35811638905995358</v>
      </c>
      <c r="BN353" s="8">
        <f t="shared" si="505"/>
        <v>0.6403447158697213</v>
      </c>
    </row>
    <row r="354" spans="1:66" x14ac:dyDescent="0.25">
      <c r="A354" t="s">
        <v>25</v>
      </c>
      <c r="B354" t="s">
        <v>499</v>
      </c>
      <c r="C354" t="s">
        <v>441</v>
      </c>
      <c r="D354" t="s">
        <v>509</v>
      </c>
      <c r="E354">
        <f>VLOOKUP(A354,home!$A$2:$E$405,3,FALSE)</f>
        <v>1.35</v>
      </c>
      <c r="F354">
        <f>VLOOKUP(B354,home!$B$2:$E$405,3,FALSE)</f>
        <v>1.2345999999999999</v>
      </c>
      <c r="G354">
        <f>VLOOKUP(C354,away!$B$2:$E$405,4,FALSE)</f>
        <v>1.2345999999999999</v>
      </c>
      <c r="H354">
        <f>VLOOKUP(A354,away!$A$2:$E$405,3,FALSE)</f>
        <v>1.0667</v>
      </c>
      <c r="I354">
        <f>VLOOKUP(C354,away!$B$2:$E$405,3,FALSE)</f>
        <v>0.3125</v>
      </c>
      <c r="J354">
        <f>VLOOKUP(B354,home!$B$2:$E$405,4,FALSE)</f>
        <v>0.9375</v>
      </c>
      <c r="K354" s="3">
        <f t="shared" si="450"/>
        <v>2.0577201659999997</v>
      </c>
      <c r="L354" s="3">
        <f t="shared" si="451"/>
        <v>0.31250976562499999</v>
      </c>
      <c r="M354" s="5">
        <f t="shared" si="452"/>
        <v>9.3459234573665131E-2</v>
      </c>
      <c r="N354" s="5">
        <f t="shared" si="453"/>
        <v>0.19231295168115511</v>
      </c>
      <c r="O354" s="5">
        <f t="shared" si="454"/>
        <v>2.9206923492107992E-2</v>
      </c>
      <c r="P354" s="5">
        <f t="shared" si="455"/>
        <v>6.009967545652975E-2</v>
      </c>
      <c r="Q354" s="5">
        <f t="shared" si="456"/>
        <v>0.19786311942864826</v>
      </c>
      <c r="R354" s="5">
        <f t="shared" si="457"/>
        <v>4.5637244075729866E-3</v>
      </c>
      <c r="S354" s="5">
        <f t="shared" si="458"/>
        <v>9.6618889681073378E-3</v>
      </c>
      <c r="T354" s="5">
        <f t="shared" si="459"/>
        <v>6.1834157078478266E-2</v>
      </c>
      <c r="U354" s="5">
        <f t="shared" si="460"/>
        <v>9.3908677455293368E-3</v>
      </c>
      <c r="V354" s="5">
        <f t="shared" si="461"/>
        <v>6.9035017593993921E-4</v>
      </c>
      <c r="W354" s="5">
        <f t="shared" si="462"/>
        <v>0.13571564365199862</v>
      </c>
      <c r="X354" s="5">
        <f t="shared" si="463"/>
        <v>4.2412463989332114E-2</v>
      </c>
      <c r="Y354" s="5">
        <f t="shared" si="464"/>
        <v>6.6271545904424646E-3</v>
      </c>
      <c r="Z354" s="5">
        <f t="shared" si="465"/>
        <v>4.7540281499590869E-4</v>
      </c>
      <c r="AA354" s="5">
        <f t="shared" si="466"/>
        <v>9.7824595939024843E-4</v>
      </c>
      <c r="AB354" s="5">
        <f t="shared" si="467"/>
        <v>1.0064782189726656E-3</v>
      </c>
      <c r="AC354" s="5">
        <f t="shared" si="468"/>
        <v>2.7745934975429069E-5</v>
      </c>
      <c r="AD354" s="5">
        <f t="shared" si="469"/>
        <v>6.9816204196096868E-2</v>
      </c>
      <c r="AE354" s="5">
        <f t="shared" si="470"/>
        <v>2.1818245610149379E-2</v>
      </c>
      <c r="AF354" s="5">
        <f t="shared" si="471"/>
        <v>3.4092074109882331E-3</v>
      </c>
      <c r="AG354" s="5">
        <f t="shared" si="472"/>
        <v>3.5513686965831529E-4</v>
      </c>
      <c r="AH354" s="5">
        <f t="shared" si="473"/>
        <v>3.7142005572959165E-5</v>
      </c>
      <c r="AI354" s="5">
        <f t="shared" si="474"/>
        <v>7.6427853873162449E-5</v>
      </c>
      <c r="AJ354" s="5">
        <f t="shared" si="475"/>
        <v>7.8633568079453789E-5</v>
      </c>
      <c r="AK354" s="5">
        <f t="shared" si="476"/>
        <v>5.3935292920541973E-5</v>
      </c>
      <c r="AL354" s="5">
        <f t="shared" si="477"/>
        <v>7.1368942614094037E-7</v>
      </c>
      <c r="AM354" s="5">
        <f t="shared" si="478"/>
        <v>2.8732442257576457E-2</v>
      </c>
      <c r="AN354" s="5">
        <f t="shared" si="479"/>
        <v>8.9791687957490665E-3</v>
      </c>
      <c r="AO354" s="5">
        <f t="shared" si="480"/>
        <v>1.4030389679334269E-3</v>
      </c>
      <c r="AP354" s="5">
        <f t="shared" si="481"/>
        <v>1.4615445967720571E-4</v>
      </c>
      <c r="AQ354" s="5">
        <f t="shared" si="482"/>
        <v>1.1418673984693017E-5</v>
      </c>
      <c r="AR354" s="5">
        <f t="shared" si="483"/>
        <v>2.3214478912895837E-6</v>
      </c>
      <c r="AS354" s="5">
        <f t="shared" si="484"/>
        <v>4.7768901402247519E-6</v>
      </c>
      <c r="AT354" s="5">
        <f t="shared" si="485"/>
        <v>4.9147515861535199E-6</v>
      </c>
      <c r="AU354" s="5">
        <f t="shared" si="486"/>
        <v>3.3710611499028607E-6</v>
      </c>
      <c r="AV354" s="5">
        <f t="shared" si="487"/>
        <v>1.7341751272435666E-6</v>
      </c>
      <c r="AW354" s="5">
        <f t="shared" si="488"/>
        <v>1.2748428969976731E-8</v>
      </c>
      <c r="AX354" s="5">
        <f t="shared" si="489"/>
        <v>9.8538876419742866E-3</v>
      </c>
      <c r="AY354" s="5">
        <f t="shared" si="490"/>
        <v>3.0794361174884682E-3</v>
      </c>
      <c r="AZ354" s="5">
        <f t="shared" si="491"/>
        <v>4.8117692966674055E-4</v>
      </c>
      <c r="BA354" s="5">
        <f t="shared" si="492"/>
        <v>5.0124163171436733E-5</v>
      </c>
      <c r="BB354" s="5">
        <f t="shared" si="493"/>
        <v>3.9160726212137371E-6</v>
      </c>
      <c r="BC354" s="5">
        <f t="shared" si="494"/>
        <v>2.4476218740519703E-7</v>
      </c>
      <c r="BD354" s="5">
        <f t="shared" si="495"/>
        <v>1.209125227362596E-7</v>
      </c>
      <c r="BE354" s="5">
        <f t="shared" si="496"/>
        <v>2.4880413635633488E-7</v>
      </c>
      <c r="BF354" s="5">
        <f t="shared" si="497"/>
        <v>2.5598464438232198E-7</v>
      </c>
      <c r="BG354" s="5">
        <f t="shared" si="498"/>
        <v>1.7558158831061416E-7</v>
      </c>
      <c r="BH354" s="5">
        <f t="shared" si="499"/>
        <v>9.0324443761265171E-8</v>
      </c>
      <c r="BI354" s="5">
        <f t="shared" si="500"/>
        <v>3.717248588205763E-8</v>
      </c>
      <c r="BJ354" s="8">
        <f t="shared" si="501"/>
        <v>0.78490529334897807</v>
      </c>
      <c r="BK354" s="8">
        <f t="shared" si="502"/>
        <v>0.16701904491613218</v>
      </c>
      <c r="BL354" s="8">
        <f t="shared" si="503"/>
        <v>4.5410425649735582E-2</v>
      </c>
      <c r="BM354" s="8">
        <f t="shared" si="504"/>
        <v>0.41722511432110304</v>
      </c>
      <c r="BN354" s="8">
        <f t="shared" si="505"/>
        <v>0.57750562903967928</v>
      </c>
    </row>
    <row r="355" spans="1:66" x14ac:dyDescent="0.25">
      <c r="A355" t="s">
        <v>173</v>
      </c>
      <c r="B355" t="s">
        <v>434</v>
      </c>
      <c r="C355" t="s">
        <v>176</v>
      </c>
      <c r="D355" t="s">
        <v>509</v>
      </c>
      <c r="E355">
        <f>VLOOKUP(A355,home!$A$2:$E$405,3,FALSE)</f>
        <v>1.8412999999999999</v>
      </c>
      <c r="F355">
        <f>VLOOKUP(B355,home!$B$2:$E$405,3,FALSE)</f>
        <v>0.95040000000000002</v>
      </c>
      <c r="G355">
        <f>VLOOKUP(C355,away!$B$2:$E$405,4,FALSE)</f>
        <v>0.9052</v>
      </c>
      <c r="H355">
        <f>VLOOKUP(A355,away!$A$2:$E$405,3,FALSE)</f>
        <v>1.4127000000000001</v>
      </c>
      <c r="I355">
        <f>VLOOKUP(C355,away!$B$2:$E$405,3,FALSE)</f>
        <v>2.8315000000000001</v>
      </c>
      <c r="J355">
        <f>VLOOKUP(B355,home!$B$2:$E$405,4,FALSE)</f>
        <v>1.7697000000000001</v>
      </c>
      <c r="K355" s="3">
        <f t="shared" si="450"/>
        <v>1.5840742199039999</v>
      </c>
      <c r="L355" s="3">
        <f t="shared" si="451"/>
        <v>7.0789062704850005</v>
      </c>
      <c r="M355" s="5">
        <f t="shared" si="452"/>
        <v>1.7286830599303686E-4</v>
      </c>
      <c r="N355" s="5">
        <f t="shared" si="453"/>
        <v>2.7383622696204585E-4</v>
      </c>
      <c r="O355" s="5">
        <f t="shared" si="454"/>
        <v>1.2237185352622284E-3</v>
      </c>
      <c r="P355" s="5">
        <f t="shared" si="455"/>
        <v>1.9384609841275799E-3</v>
      </c>
      <c r="Q355" s="5">
        <f t="shared" si="456"/>
        <v>2.1688845380317875E-4</v>
      </c>
      <c r="R355" s="5">
        <f t="shared" si="457"/>
        <v>4.3312944062882551E-3</v>
      </c>
      <c r="S355" s="5">
        <f t="shared" si="458"/>
        <v>5.4342393265776326E-3</v>
      </c>
      <c r="T355" s="5">
        <f t="shared" si="459"/>
        <v>1.5353330356231184E-3</v>
      </c>
      <c r="U355" s="5">
        <f t="shared" si="460"/>
        <v>6.8610918078156257E-3</v>
      </c>
      <c r="V355" s="5">
        <f t="shared" si="461"/>
        <v>6.7707681048297767E-3</v>
      </c>
      <c r="W355" s="5">
        <f t="shared" si="462"/>
        <v>1.1452246942148501E-4</v>
      </c>
      <c r="X355" s="5">
        <f t="shared" si="463"/>
        <v>8.1069382689917698E-4</v>
      </c>
      <c r="Y355" s="5">
        <f t="shared" si="464"/>
        <v>2.8694128073400329E-3</v>
      </c>
      <c r="Z355" s="5">
        <f t="shared" si="465"/>
        <v>1.0220275710663513E-2</v>
      </c>
      <c r="AA355" s="5">
        <f t="shared" si="466"/>
        <v>1.6189675273573102E-2</v>
      </c>
      <c r="AB355" s="5">
        <f t="shared" si="467"/>
        <v>1.2822823614742197E-2</v>
      </c>
      <c r="AC355" s="5">
        <f t="shared" si="468"/>
        <v>4.7452559798311974E-3</v>
      </c>
      <c r="AD355" s="5">
        <f t="shared" si="469"/>
        <v>4.5353022852579642E-5</v>
      </c>
      <c r="AE355" s="5">
        <f t="shared" si="470"/>
        <v>3.2104979785657558E-4</v>
      </c>
      <c r="AF355" s="5">
        <f t="shared" si="471"/>
        <v>1.1363407135924273E-3</v>
      </c>
      <c r="AG355" s="5">
        <f t="shared" si="472"/>
        <v>2.6813498009522784E-3</v>
      </c>
      <c r="AH355" s="5">
        <f t="shared" si="473"/>
        <v>1.8087093453575367E-2</v>
      </c>
      <c r="AI355" s="5">
        <f t="shared" si="474"/>
        <v>2.8651298452803148E-2</v>
      </c>
      <c r="AJ355" s="5">
        <f t="shared" si="475"/>
        <v>2.2692891622930415E-2</v>
      </c>
      <c r="AK355" s="5">
        <f t="shared" si="476"/>
        <v>1.1982408198319836E-2</v>
      </c>
      <c r="AL355" s="5">
        <f t="shared" si="477"/>
        <v>2.1284395710967101E-3</v>
      </c>
      <c r="AM355" s="5">
        <f t="shared" si="478"/>
        <v>1.4368510859097658E-5</v>
      </c>
      <c r="AN355" s="5">
        <f t="shared" si="479"/>
        <v>1.0171334161799823E-4</v>
      </c>
      <c r="AO355" s="5">
        <f t="shared" si="480"/>
        <v>3.6000960588581537E-4</v>
      </c>
      <c r="AP355" s="5">
        <f t="shared" si="481"/>
        <v>8.4949141884664418E-4</v>
      </c>
      <c r="AQ355" s="5">
        <f t="shared" si="482"/>
        <v>1.5033675328991771E-3</v>
      </c>
      <c r="AR355" s="5">
        <f t="shared" si="483"/>
        <v>2.5607367852672577E-2</v>
      </c>
      <c r="AS355" s="5">
        <f t="shared" si="484"/>
        <v>4.0563971255017081E-2</v>
      </c>
      <c r="AT355" s="5">
        <f t="shared" si="485"/>
        <v>3.2128170560999737E-2</v>
      </c>
      <c r="AU355" s="5">
        <f t="shared" si="486"/>
        <v>1.6964468906119436E-2</v>
      </c>
      <c r="AV355" s="5">
        <f t="shared" si="487"/>
        <v>6.7182444621367021E-3</v>
      </c>
      <c r="AW355" s="5">
        <f t="shared" si="488"/>
        <v>6.6298012909357077E-4</v>
      </c>
      <c r="AX355" s="5">
        <f t="shared" si="489"/>
        <v>3.7934646050512167E-6</v>
      </c>
      <c r="AY355" s="5">
        <f t="shared" si="490"/>
        <v>2.6853580379559965E-5</v>
      </c>
      <c r="AZ355" s="5">
        <f t="shared" si="491"/>
        <v>9.5046989266920021E-5</v>
      </c>
      <c r="BA355" s="5">
        <f t="shared" si="492"/>
        <v>2.2427624277077357E-4</v>
      </c>
      <c r="BB355" s="5">
        <f t="shared" si="493"/>
        <v>3.9690762531771124E-4</v>
      </c>
      <c r="BC355" s="5">
        <f t="shared" si="494"/>
        <v>5.6193437553297152E-4</v>
      </c>
      <c r="BD355" s="5">
        <f t="shared" si="495"/>
        <v>3.0212026143816652E-2</v>
      </c>
      <c r="BE355" s="5">
        <f t="shared" si="496"/>
        <v>4.7858091745485616E-2</v>
      </c>
      <c r="BF355" s="5">
        <f t="shared" si="497"/>
        <v>3.79053846739121E-2</v>
      </c>
      <c r="BG355" s="5">
        <f t="shared" si="498"/>
        <v>2.0014980885829446E-2</v>
      </c>
      <c r="BH355" s="5">
        <f t="shared" si="499"/>
        <v>7.9263038082784381E-3</v>
      </c>
      <c r="BI355" s="5">
        <f t="shared" si="500"/>
        <v>2.5111707043641508E-3</v>
      </c>
      <c r="BJ355" s="8">
        <f t="shared" si="501"/>
        <v>1.4142542843284615E-2</v>
      </c>
      <c r="BK355" s="8">
        <f t="shared" si="502"/>
        <v>2.1216885852835494E-2</v>
      </c>
      <c r="BL355" s="8">
        <f t="shared" si="503"/>
        <v>0.391252476363942</v>
      </c>
      <c r="BM355" s="8">
        <f t="shared" si="504"/>
        <v>0.42931124040700325</v>
      </c>
      <c r="BN355" s="8">
        <f t="shared" si="505"/>
        <v>8.1570669124363254E-3</v>
      </c>
    </row>
    <row r="356" spans="1:66" x14ac:dyDescent="0.25">
      <c r="A356" t="s">
        <v>173</v>
      </c>
      <c r="B356" t="s">
        <v>487</v>
      </c>
      <c r="C356" t="s">
        <v>257</v>
      </c>
      <c r="D356" t="s">
        <v>509</v>
      </c>
      <c r="E356">
        <f>VLOOKUP(A356,home!$A$2:$E$405,3,FALSE)</f>
        <v>1.8412999999999999</v>
      </c>
      <c r="F356">
        <f>VLOOKUP(B356,home!$B$2:$E$405,3,FALSE)</f>
        <v>0.72409999999999997</v>
      </c>
      <c r="G356">
        <f>VLOOKUP(C356,away!$B$2:$E$405,4,FALSE)</f>
        <v>0.72409999999999997</v>
      </c>
      <c r="H356">
        <f>VLOOKUP(A356,away!$A$2:$E$405,3,FALSE)</f>
        <v>1.4127000000000001</v>
      </c>
      <c r="I356">
        <f>VLOOKUP(C356,away!$B$2:$E$405,3,FALSE)</f>
        <v>0.70789999999999997</v>
      </c>
      <c r="J356">
        <f>VLOOKUP(B356,home!$B$2:$E$405,4,FALSE)</f>
        <v>1.4157</v>
      </c>
      <c r="K356" s="3">
        <f t="shared" si="450"/>
        <v>0.96543190745299978</v>
      </c>
      <c r="L356" s="3">
        <f t="shared" si="451"/>
        <v>1.4157712521810002</v>
      </c>
      <c r="M356" s="5">
        <f t="shared" si="452"/>
        <v>9.2439291352310798E-2</v>
      </c>
      <c r="N356" s="5">
        <f t="shared" si="453"/>
        <v>8.9243841373864985E-2</v>
      </c>
      <c r="O356" s="5">
        <f t="shared" si="454"/>
        <v>0.13087289126858534</v>
      </c>
      <c r="P356" s="5">
        <f t="shared" si="455"/>
        <v>0.12634886505131937</v>
      </c>
      <c r="Q356" s="5">
        <f t="shared" si="456"/>
        <v>4.30794260030017E-2</v>
      </c>
      <c r="R356" s="5">
        <f t="shared" si="457"/>
        <v>9.2643038573936493E-2</v>
      </c>
      <c r="S356" s="5">
        <f t="shared" si="458"/>
        <v>4.3174378195180337E-2</v>
      </c>
      <c r="T356" s="5">
        <f t="shared" si="459"/>
        <v>6.0990612895508452E-2</v>
      </c>
      <c r="U356" s="5">
        <f t="shared" si="460"/>
        <v>8.9440545442677336E-2</v>
      </c>
      <c r="V356" s="5">
        <f t="shared" si="461"/>
        <v>6.5568963688429844E-3</v>
      </c>
      <c r="W356" s="5">
        <f t="shared" si="462"/>
        <v>1.38634174726861E-2</v>
      </c>
      <c r="X356" s="5">
        <f t="shared" si="463"/>
        <v>1.9627427914812753E-2</v>
      </c>
      <c r="Y356" s="5">
        <f t="shared" si="464"/>
        <v>1.3893974098023388E-2</v>
      </c>
      <c r="Z356" s="5">
        <f t="shared" si="465"/>
        <v>4.3720450242558259E-2</v>
      </c>
      <c r="AA356" s="5">
        <f t="shared" si="466"/>
        <v>4.2209117672376978E-2</v>
      </c>
      <c r="AB356" s="5">
        <f t="shared" si="467"/>
        <v>2.0375014493175511E-2</v>
      </c>
      <c r="AC356" s="5">
        <f t="shared" si="468"/>
        <v>5.6013546995465388E-4</v>
      </c>
      <c r="AD356" s="5">
        <f t="shared" si="469"/>
        <v>3.346046393618146E-3</v>
      </c>
      <c r="AE356" s="5">
        <f t="shared" si="470"/>
        <v>4.7372362925484817E-3</v>
      </c>
      <c r="AF356" s="5">
        <f t="shared" si="471"/>
        <v>3.353421478889322E-3</v>
      </c>
      <c r="AG356" s="5">
        <f t="shared" si="472"/>
        <v>1.5825592420859323E-3</v>
      </c>
      <c r="AH356" s="5">
        <f t="shared" si="473"/>
        <v>1.5474539146455957E-2</v>
      </c>
      <c r="AI356" s="5">
        <f t="shared" si="474"/>
        <v>1.4939613845119088E-2</v>
      </c>
      <c r="AJ356" s="5">
        <f t="shared" si="475"/>
        <v>7.2115899455522823E-3</v>
      </c>
      <c r="AK356" s="5">
        <f t="shared" si="476"/>
        <v>2.3207663456344717E-3</v>
      </c>
      <c r="AL356" s="5">
        <f t="shared" si="477"/>
        <v>3.062441516736652E-5</v>
      </c>
      <c r="AM356" s="5">
        <f t="shared" si="478"/>
        <v>6.4607599044339979E-4</v>
      </c>
      <c r="AN356" s="5">
        <f t="shared" si="479"/>
        <v>9.1469581399413185E-4</v>
      </c>
      <c r="AO356" s="5">
        <f t="shared" si="480"/>
        <v>6.4750001897159574E-4</v>
      </c>
      <c r="AP356" s="5">
        <f t="shared" si="481"/>
        <v>3.0557063754887921E-4</v>
      </c>
      <c r="AQ356" s="5">
        <f t="shared" si="482"/>
        <v>1.0815453103808084E-4</v>
      </c>
      <c r="AR356" s="5">
        <f t="shared" si="483"/>
        <v>4.3816815328603731E-3</v>
      </c>
      <c r="AS356" s="5">
        <f t="shared" si="484"/>
        <v>4.2302151601209736E-3</v>
      </c>
      <c r="AT356" s="5">
        <f t="shared" si="485"/>
        <v>2.0419923454860936E-3</v>
      </c>
      <c r="AU356" s="5">
        <f t="shared" si="486"/>
        <v>6.5713485503568828E-4</v>
      </c>
      <c r="AV356" s="5">
        <f t="shared" si="487"/>
        <v>1.5860473913773871E-4</v>
      </c>
      <c r="AW356" s="5">
        <f t="shared" si="488"/>
        <v>1.1627331128028906E-6</v>
      </c>
      <c r="AX356" s="5">
        <f t="shared" si="489"/>
        <v>1.0395706263555953E-4</v>
      </c>
      <c r="AY356" s="5">
        <f t="shared" si="490"/>
        <v>1.4717942074060479E-4</v>
      </c>
      <c r="AZ356" s="5">
        <f t="shared" si="491"/>
        <v>1.0418619639860016E-4</v>
      </c>
      <c r="BA356" s="5">
        <f t="shared" si="492"/>
        <v>4.916794057840726E-5</v>
      </c>
      <c r="BB356" s="5">
        <f t="shared" si="493"/>
        <v>1.7402639199963166E-5</v>
      </c>
      <c r="BC356" s="5">
        <f t="shared" si="494"/>
        <v>4.927631258277204E-6</v>
      </c>
      <c r="BD356" s="5">
        <f t="shared" si="495"/>
        <v>1.0339097917393474E-3</v>
      </c>
      <c r="BE356" s="5">
        <f t="shared" si="496"/>
        <v>9.9816950237325186E-4</v>
      </c>
      <c r="BF356" s="5">
        <f t="shared" si="497"/>
        <v>4.8183234331881003E-4</v>
      </c>
      <c r="BG356" s="5">
        <f t="shared" si="498"/>
        <v>1.5505877276094249E-4</v>
      </c>
      <c r="BH356" s="5">
        <f t="shared" si="499"/>
        <v>3.7424671688479488E-5</v>
      </c>
      <c r="BI356" s="5">
        <f t="shared" si="500"/>
        <v>7.2261944348022083E-6</v>
      </c>
      <c r="BJ356" s="8">
        <f t="shared" si="501"/>
        <v>0.25676678104784678</v>
      </c>
      <c r="BK356" s="8">
        <f t="shared" si="502"/>
        <v>0.26925737027351615</v>
      </c>
      <c r="BL356" s="8">
        <f t="shared" si="503"/>
        <v>0.42967036664247005</v>
      </c>
      <c r="BM356" s="8">
        <f t="shared" si="504"/>
        <v>0.42464159789574468</v>
      </c>
      <c r="BN356" s="8">
        <f t="shared" si="505"/>
        <v>0.57462735362301864</v>
      </c>
    </row>
    <row r="357" spans="1:66" s="14" customFormat="1" x14ac:dyDescent="0.25">
      <c r="A357" t="s">
        <v>173</v>
      </c>
      <c r="B357" t="s">
        <v>177</v>
      </c>
      <c r="C357" t="s">
        <v>437</v>
      </c>
      <c r="D357" t="s">
        <v>509</v>
      </c>
      <c r="E357">
        <f>VLOOKUP(A357,home!$A$2:$E$405,3,FALSE)</f>
        <v>1.8412999999999999</v>
      </c>
      <c r="F357">
        <f>VLOOKUP(B357,home!$B$2:$E$405,3,FALSE)</f>
        <v>0.1358</v>
      </c>
      <c r="G357">
        <f>VLOOKUP(C357,away!$B$2:$E$405,4,FALSE)</f>
        <v>1.3576999999999999</v>
      </c>
      <c r="H357">
        <f>VLOOKUP(A357,away!$A$2:$E$405,3,FALSE)</f>
        <v>1.4127000000000001</v>
      </c>
      <c r="I357">
        <f>VLOOKUP(C357,away!$B$2:$E$405,3,FALSE)</f>
        <v>0.88480000000000003</v>
      </c>
      <c r="J357">
        <f>VLOOKUP(B357,home!$B$2:$E$405,4,FALSE)</f>
        <v>0.35389999999999999</v>
      </c>
      <c r="K357" s="3">
        <f t="shared" si="450"/>
        <v>0.33949090275799998</v>
      </c>
      <c r="L357" s="3">
        <f t="shared" si="451"/>
        <v>0.44235976814399997</v>
      </c>
      <c r="M357" s="5">
        <f t="shared" si="452"/>
        <v>0.45755843717110328</v>
      </c>
      <c r="N357" s="5">
        <f t="shared" si="453"/>
        <v>0.1553369268997575</v>
      </c>
      <c r="O357" s="5">
        <f t="shared" si="454"/>
        <v>0.20240544417934023</v>
      </c>
      <c r="P357" s="5">
        <f t="shared" si="455"/>
        <v>6.8714806967578201E-2</v>
      </c>
      <c r="Q357" s="5">
        <f t="shared" si="456"/>
        <v>2.6367736772426063E-2</v>
      </c>
      <c r="R357" s="5">
        <f t="shared" si="457"/>
        <v>4.4768012679128139E-2</v>
      </c>
      <c r="S357" s="5">
        <f t="shared" si="458"/>
        <v>2.5798479019335904E-3</v>
      </c>
      <c r="T357" s="5">
        <f t="shared" si="459"/>
        <v>1.1664025925132415E-2</v>
      </c>
      <c r="U357" s="5">
        <f t="shared" si="460"/>
        <v>1.5198333039118805E-2</v>
      </c>
      <c r="V357" s="5">
        <f t="shared" si="461"/>
        <v>4.3048235587880901E-5</v>
      </c>
      <c r="W357" s="5">
        <f t="shared" si="462"/>
        <v>2.9838689201854137E-3</v>
      </c>
      <c r="X357" s="5">
        <f t="shared" si="463"/>
        <v>1.3199435637053071E-3</v>
      </c>
      <c r="Y357" s="5">
        <f t="shared" si="464"/>
        <v>2.919449644019224E-4</v>
      </c>
      <c r="Z357" s="5">
        <f t="shared" si="465"/>
        <v>6.6011892363355903E-3</v>
      </c>
      <c r="AA357" s="5">
        <f t="shared" si="466"/>
        <v>2.2410436931199628E-3</v>
      </c>
      <c r="AB357" s="5">
        <f t="shared" si="467"/>
        <v>3.8040697324870918E-4</v>
      </c>
      <c r="AC357" s="5">
        <f t="shared" si="468"/>
        <v>4.0405374461627322E-7</v>
      </c>
      <c r="AD357" s="5">
        <f t="shared" si="469"/>
        <v>2.5324908835632105E-4</v>
      </c>
      <c r="AE357" s="5">
        <f t="shared" si="470"/>
        <v>1.1202720800798154E-4</v>
      </c>
      <c r="AF357" s="5">
        <f t="shared" si="471"/>
        <v>2.4778164880115192E-5</v>
      </c>
      <c r="AG357" s="5">
        <f t="shared" si="472"/>
        <v>3.6536210904671854E-6</v>
      </c>
      <c r="AH357" s="5">
        <f t="shared" si="473"/>
        <v>7.3002513501502014E-4</v>
      </c>
      <c r="AI357" s="5">
        <f t="shared" si="474"/>
        <v>2.4783689212228005E-4</v>
      </c>
      <c r="AJ357" s="5">
        <f t="shared" si="475"/>
        <v>4.2069185121664959E-5</v>
      </c>
      <c r="AK357" s="5">
        <f t="shared" si="476"/>
        <v>4.7607018784158214E-6</v>
      </c>
      <c r="AL357" s="5">
        <f t="shared" si="477"/>
        <v>2.427185059682498E-9</v>
      </c>
      <c r="AM357" s="5">
        <f t="shared" si="478"/>
        <v>1.7195152325745595E-5</v>
      </c>
      <c r="AN357" s="5">
        <f t="shared" si="479"/>
        <v>7.6064435960175826E-6</v>
      </c>
      <c r="AO357" s="5">
        <f t="shared" si="480"/>
        <v>1.6823923127673759E-6</v>
      </c>
      <c r="AP357" s="5">
        <f t="shared" si="481"/>
        <v>2.4807422446767473E-7</v>
      </c>
      <c r="AQ357" s="5">
        <f t="shared" si="482"/>
        <v>2.7434514104505801E-8</v>
      </c>
      <c r="AR357" s="5">
        <f t="shared" si="483"/>
        <v>6.4586749892907354E-5</v>
      </c>
      <c r="AS357" s="5">
        <f t="shared" si="484"/>
        <v>2.1926614027348281E-5</v>
      </c>
      <c r="AT357" s="5">
        <f t="shared" si="485"/>
        <v>3.7219429952853469E-6</v>
      </c>
      <c r="AU357" s="5">
        <f t="shared" si="486"/>
        <v>4.2118859582774586E-7</v>
      </c>
      <c r="AV357" s="5">
        <f t="shared" si="487"/>
        <v>3.5747424157233937E-8</v>
      </c>
      <c r="AW357" s="5">
        <f t="shared" si="488"/>
        <v>1.0125212632330453E-11</v>
      </c>
      <c r="AX357" s="5">
        <f t="shared" si="489"/>
        <v>9.7293296435478268E-7</v>
      </c>
      <c r="AY357" s="5">
        <f t="shared" si="490"/>
        <v>4.3038640053163625E-7</v>
      </c>
      <c r="AZ357" s="5">
        <f t="shared" si="491"/>
        <v>9.5192814175752677E-8</v>
      </c>
      <c r="BA357" s="5">
        <f t="shared" si="492"/>
        <v>1.4036490402586941E-8</v>
      </c>
      <c r="BB357" s="5">
        <f t="shared" si="493"/>
        <v>1.5522946600109602E-9</v>
      </c>
      <c r="BC357" s="5">
        <f t="shared" si="494"/>
        <v>1.373345411787236E-10</v>
      </c>
      <c r="BD357" s="5">
        <f t="shared" si="495"/>
        <v>4.7617632846334969E-6</v>
      </c>
      <c r="BE357" s="5">
        <f t="shared" si="496"/>
        <v>1.6165753162201254E-6</v>
      </c>
      <c r="BF357" s="5">
        <f t="shared" si="497"/>
        <v>2.7440630673993482E-7</v>
      </c>
      <c r="BG357" s="5">
        <f t="shared" si="498"/>
        <v>3.1052814932543061E-8</v>
      </c>
      <c r="BH357" s="5">
        <f t="shared" si="499"/>
        <v>2.6355370436565352E-9</v>
      </c>
      <c r="BI357" s="5">
        <f t="shared" si="500"/>
        <v>1.7894817004062155E-10</v>
      </c>
      <c r="BJ357" s="8">
        <f t="shared" si="501"/>
        <v>0.19838642886321528</v>
      </c>
      <c r="BK357" s="8">
        <f t="shared" si="502"/>
        <v>0.52889697714353301</v>
      </c>
      <c r="BL357" s="8">
        <f t="shared" si="503"/>
        <v>0.26611531133323651</v>
      </c>
      <c r="BM357" s="8">
        <f t="shared" si="504"/>
        <v>4.4848111530711783E-2</v>
      </c>
      <c r="BN357" s="8">
        <f t="shared" si="505"/>
        <v>0.95515136466933337</v>
      </c>
    </row>
    <row r="358" spans="1:66" x14ac:dyDescent="0.25">
      <c r="A358" t="s">
        <v>173</v>
      </c>
      <c r="B358" t="s">
        <v>262</v>
      </c>
      <c r="C358" t="s">
        <v>260</v>
      </c>
      <c r="D358" t="s">
        <v>509</v>
      </c>
      <c r="E358">
        <f>VLOOKUP(A358,home!$A$2:$E$405,3,FALSE)</f>
        <v>1.8412999999999999</v>
      </c>
      <c r="F358">
        <f>VLOOKUP(B358,home!$B$2:$E$405,3,FALSE)</f>
        <v>1.2672000000000001</v>
      </c>
      <c r="G358">
        <f>VLOOKUP(C358,away!$B$2:$E$405,4,FALSE)</f>
        <v>0.9052</v>
      </c>
      <c r="H358">
        <f>VLOOKUP(A358,away!$A$2:$E$405,3,FALSE)</f>
        <v>1.4127000000000001</v>
      </c>
      <c r="I358">
        <f>VLOOKUP(C358,away!$B$2:$E$405,3,FALSE)</f>
        <v>0.94379999999999997</v>
      </c>
      <c r="J358">
        <f>VLOOKUP(B358,home!$B$2:$E$405,4,FALSE)</f>
        <v>0</v>
      </c>
      <c r="K358" s="3">
        <f t="shared" si="450"/>
        <v>2.1120989598720001</v>
      </c>
      <c r="L358" s="3">
        <f t="shared" si="451"/>
        <v>0</v>
      </c>
      <c r="M358" s="5">
        <f t="shared" si="452"/>
        <v>0.12098375968508548</v>
      </c>
      <c r="N358" s="5">
        <f t="shared" si="453"/>
        <v>0.25552967299227308</v>
      </c>
      <c r="O358" s="5">
        <f t="shared" si="454"/>
        <v>0</v>
      </c>
      <c r="P358" s="5">
        <f t="shared" si="455"/>
        <v>0</v>
      </c>
      <c r="Q358" s="5">
        <f t="shared" si="456"/>
        <v>0.26985197827170621</v>
      </c>
      <c r="R358" s="5">
        <f t="shared" si="457"/>
        <v>0</v>
      </c>
      <c r="S358" s="5">
        <f t="shared" si="458"/>
        <v>0</v>
      </c>
      <c r="T358" s="5">
        <f t="shared" si="459"/>
        <v>0</v>
      </c>
      <c r="U358" s="5">
        <f t="shared" si="460"/>
        <v>0</v>
      </c>
      <c r="V358" s="5">
        <f t="shared" si="461"/>
        <v>0</v>
      </c>
      <c r="W358" s="5">
        <f t="shared" si="462"/>
        <v>0.18998469420902409</v>
      </c>
      <c r="X358" s="5">
        <f t="shared" si="463"/>
        <v>0</v>
      </c>
      <c r="Y358" s="5">
        <f t="shared" si="464"/>
        <v>0</v>
      </c>
      <c r="Z358" s="5">
        <f t="shared" si="465"/>
        <v>0</v>
      </c>
      <c r="AA358" s="5">
        <f t="shared" si="466"/>
        <v>0</v>
      </c>
      <c r="AB358" s="5">
        <f t="shared" si="467"/>
        <v>0</v>
      </c>
      <c r="AC358" s="5">
        <f t="shared" si="468"/>
        <v>0</v>
      </c>
      <c r="AD358" s="5">
        <f t="shared" si="469"/>
        <v>0.10031661875761994</v>
      </c>
      <c r="AE358" s="5">
        <f t="shared" si="470"/>
        <v>0</v>
      </c>
      <c r="AF358" s="5">
        <f t="shared" si="471"/>
        <v>0</v>
      </c>
      <c r="AG358" s="5">
        <f t="shared" si="472"/>
        <v>0</v>
      </c>
      <c r="AH358" s="5">
        <f t="shared" si="473"/>
        <v>0</v>
      </c>
      <c r="AI358" s="5">
        <f t="shared" si="474"/>
        <v>0</v>
      </c>
      <c r="AJ358" s="5">
        <f t="shared" si="475"/>
        <v>0</v>
      </c>
      <c r="AK358" s="5">
        <f t="shared" si="476"/>
        <v>0</v>
      </c>
      <c r="AL358" s="5">
        <f t="shared" si="477"/>
        <v>0</v>
      </c>
      <c r="AM358" s="5">
        <f t="shared" si="478"/>
        <v>4.2375725227169002E-2</v>
      </c>
      <c r="AN358" s="5">
        <f t="shared" si="479"/>
        <v>0</v>
      </c>
      <c r="AO358" s="5">
        <f t="shared" si="480"/>
        <v>0</v>
      </c>
      <c r="AP358" s="5">
        <f t="shared" si="481"/>
        <v>0</v>
      </c>
      <c r="AQ358" s="5">
        <f t="shared" si="482"/>
        <v>0</v>
      </c>
      <c r="AR358" s="5">
        <f t="shared" si="483"/>
        <v>0</v>
      </c>
      <c r="AS358" s="5">
        <f t="shared" si="484"/>
        <v>0</v>
      </c>
      <c r="AT358" s="5">
        <f t="shared" si="485"/>
        <v>0</v>
      </c>
      <c r="AU358" s="5">
        <f t="shared" si="486"/>
        <v>0</v>
      </c>
      <c r="AV358" s="5">
        <f t="shared" si="487"/>
        <v>0</v>
      </c>
      <c r="AW358" s="5">
        <f t="shared" si="488"/>
        <v>0</v>
      </c>
      <c r="AX358" s="5">
        <f t="shared" si="489"/>
        <v>1.4916954196020881E-2</v>
      </c>
      <c r="AY358" s="5">
        <f t="shared" si="490"/>
        <v>0</v>
      </c>
      <c r="AZ358" s="5">
        <f t="shared" si="491"/>
        <v>0</v>
      </c>
      <c r="BA358" s="5">
        <f t="shared" si="492"/>
        <v>0</v>
      </c>
      <c r="BB358" s="5">
        <f t="shared" si="493"/>
        <v>0</v>
      </c>
      <c r="BC358" s="5">
        <f t="shared" si="494"/>
        <v>0</v>
      </c>
      <c r="BD358" s="5">
        <f t="shared" si="495"/>
        <v>0</v>
      </c>
      <c r="BE358" s="5">
        <f t="shared" si="496"/>
        <v>0</v>
      </c>
      <c r="BF358" s="5">
        <f t="shared" si="497"/>
        <v>0</v>
      </c>
      <c r="BG358" s="5">
        <f t="shared" si="498"/>
        <v>0</v>
      </c>
      <c r="BH358" s="5">
        <f t="shared" si="499"/>
        <v>0</v>
      </c>
      <c r="BI358" s="5">
        <f t="shared" si="500"/>
        <v>0</v>
      </c>
      <c r="BJ358" s="8">
        <f t="shared" si="501"/>
        <v>0.8729756436538133</v>
      </c>
      <c r="BK358" s="8">
        <f t="shared" si="502"/>
        <v>0.12098375968508548</v>
      </c>
      <c r="BL358" s="8">
        <f t="shared" si="503"/>
        <v>0</v>
      </c>
      <c r="BM358" s="8">
        <f t="shared" si="504"/>
        <v>0.34759399238983391</v>
      </c>
      <c r="BN358" s="8">
        <f t="shared" si="505"/>
        <v>0.64636541094906486</v>
      </c>
    </row>
    <row r="359" spans="1:66" x14ac:dyDescent="0.25">
      <c r="A359" t="s">
        <v>27</v>
      </c>
      <c r="B359" t="s">
        <v>490</v>
      </c>
      <c r="C359" t="s">
        <v>30</v>
      </c>
      <c r="D359" t="s">
        <v>509</v>
      </c>
      <c r="E359">
        <f>VLOOKUP(A359,home!$A$2:$E$405,3,FALSE)</f>
        <v>1.381</v>
      </c>
      <c r="F359">
        <f>VLOOKUP(B359,home!$B$2:$E$405,3,FALSE)</f>
        <v>0.54310000000000003</v>
      </c>
      <c r="G359">
        <f>VLOOKUP(C359,away!$B$2:$E$405,4,FALSE)</f>
        <v>0</v>
      </c>
      <c r="H359">
        <f>VLOOKUP(A359,away!$A$2:$E$405,3,FALSE)</f>
        <v>1.127</v>
      </c>
      <c r="I359">
        <f>VLOOKUP(C359,away!$B$2:$E$405,3,FALSE)</f>
        <v>1.4789000000000001</v>
      </c>
      <c r="J359">
        <f>VLOOKUP(B359,home!$B$2:$E$405,4,FALSE)</f>
        <v>0.2218</v>
      </c>
      <c r="K359" s="3">
        <f t="shared" si="450"/>
        <v>0</v>
      </c>
      <c r="L359" s="3">
        <f t="shared" si="451"/>
        <v>0.36967856254000003</v>
      </c>
      <c r="M359" s="5">
        <f t="shared" si="452"/>
        <v>0.69095639421399357</v>
      </c>
      <c r="N359" s="5">
        <f t="shared" si="453"/>
        <v>0</v>
      </c>
      <c r="O359" s="5">
        <f t="shared" si="454"/>
        <v>0.25543176659085076</v>
      </c>
      <c r="P359" s="5">
        <f t="shared" si="455"/>
        <v>0</v>
      </c>
      <c r="Q359" s="5">
        <f t="shared" si="456"/>
        <v>0</v>
      </c>
      <c r="R359" s="5">
        <f t="shared" si="457"/>
        <v>4.7213824150179245E-2</v>
      </c>
      <c r="S359" s="5">
        <f t="shared" si="458"/>
        <v>0</v>
      </c>
      <c r="T359" s="5">
        <f t="shared" si="459"/>
        <v>0</v>
      </c>
      <c r="U359" s="5">
        <f t="shared" si="460"/>
        <v>0</v>
      </c>
      <c r="V359" s="5">
        <f t="shared" si="461"/>
        <v>0</v>
      </c>
      <c r="W359" s="5">
        <f t="shared" si="462"/>
        <v>0</v>
      </c>
      <c r="X359" s="5">
        <f t="shared" si="463"/>
        <v>0</v>
      </c>
      <c r="Y359" s="5">
        <f t="shared" si="464"/>
        <v>0</v>
      </c>
      <c r="Z359" s="5">
        <f t="shared" si="465"/>
        <v>5.8179795479515349E-3</v>
      </c>
      <c r="AA359" s="5">
        <f t="shared" si="466"/>
        <v>0</v>
      </c>
      <c r="AB359" s="5">
        <f t="shared" si="467"/>
        <v>0</v>
      </c>
      <c r="AC359" s="5">
        <f t="shared" si="468"/>
        <v>0</v>
      </c>
      <c r="AD359" s="5">
        <f t="shared" si="469"/>
        <v>0</v>
      </c>
      <c r="AE359" s="5">
        <f t="shared" si="470"/>
        <v>0</v>
      </c>
      <c r="AF359" s="5">
        <f t="shared" si="471"/>
        <v>0</v>
      </c>
      <c r="AG359" s="5">
        <f t="shared" si="472"/>
        <v>0</v>
      </c>
      <c r="AH359" s="5">
        <f t="shared" si="473"/>
        <v>5.3769557904346068E-4</v>
      </c>
      <c r="AI359" s="5">
        <f t="shared" si="474"/>
        <v>0</v>
      </c>
      <c r="AJ359" s="5">
        <f t="shared" si="475"/>
        <v>0</v>
      </c>
      <c r="AK359" s="5">
        <f t="shared" si="476"/>
        <v>0</v>
      </c>
      <c r="AL359" s="5">
        <f t="shared" si="477"/>
        <v>0</v>
      </c>
      <c r="AM359" s="5">
        <f t="shared" si="478"/>
        <v>0</v>
      </c>
      <c r="AN359" s="5">
        <f t="shared" si="479"/>
        <v>0</v>
      </c>
      <c r="AO359" s="5">
        <f t="shared" si="480"/>
        <v>0</v>
      </c>
      <c r="AP359" s="5">
        <f t="shared" si="481"/>
        <v>0</v>
      </c>
      <c r="AQ359" s="5">
        <f t="shared" si="482"/>
        <v>0</v>
      </c>
      <c r="AR359" s="5">
        <f t="shared" si="483"/>
        <v>3.975490574897992E-5</v>
      </c>
      <c r="AS359" s="5">
        <f t="shared" si="484"/>
        <v>0</v>
      </c>
      <c r="AT359" s="5">
        <f t="shared" si="485"/>
        <v>0</v>
      </c>
      <c r="AU359" s="5">
        <f t="shared" si="486"/>
        <v>0</v>
      </c>
      <c r="AV359" s="5">
        <f t="shared" si="487"/>
        <v>0</v>
      </c>
      <c r="AW359" s="5">
        <f t="shared" si="488"/>
        <v>0</v>
      </c>
      <c r="AX359" s="5">
        <f t="shared" si="489"/>
        <v>0</v>
      </c>
      <c r="AY359" s="5">
        <f t="shared" si="490"/>
        <v>0</v>
      </c>
      <c r="AZ359" s="5">
        <f t="shared" si="491"/>
        <v>0</v>
      </c>
      <c r="BA359" s="5">
        <f t="shared" si="492"/>
        <v>0</v>
      </c>
      <c r="BB359" s="5">
        <f t="shared" si="493"/>
        <v>0</v>
      </c>
      <c r="BC359" s="5">
        <f t="shared" si="494"/>
        <v>0</v>
      </c>
      <c r="BD359" s="5">
        <f t="shared" si="495"/>
        <v>2.4494227351993452E-6</v>
      </c>
      <c r="BE359" s="5">
        <f t="shared" si="496"/>
        <v>0</v>
      </c>
      <c r="BF359" s="5">
        <f t="shared" si="497"/>
        <v>0</v>
      </c>
      <c r="BG359" s="5">
        <f t="shared" si="498"/>
        <v>0</v>
      </c>
      <c r="BH359" s="5">
        <f t="shared" si="499"/>
        <v>0</v>
      </c>
      <c r="BI359" s="5">
        <f t="shared" si="500"/>
        <v>0</v>
      </c>
      <c r="BJ359" s="8">
        <f t="shared" si="501"/>
        <v>0</v>
      </c>
      <c r="BK359" s="8">
        <f t="shared" si="502"/>
        <v>0.69095639421399357</v>
      </c>
      <c r="BL359" s="8">
        <f t="shared" si="503"/>
        <v>0.30322549064855769</v>
      </c>
      <c r="BM359" s="8">
        <f t="shared" si="504"/>
        <v>6.3978794554791748E-3</v>
      </c>
      <c r="BN359" s="8">
        <f t="shared" si="505"/>
        <v>0.99360198495502361</v>
      </c>
    </row>
    <row r="360" spans="1:66" x14ac:dyDescent="0.25">
      <c r="A360" t="s">
        <v>27</v>
      </c>
      <c r="B360" t="s">
        <v>28</v>
      </c>
      <c r="C360" t="s">
        <v>488</v>
      </c>
      <c r="D360" t="s">
        <v>509</v>
      </c>
      <c r="E360">
        <f>VLOOKUP(A360,home!$A$2:$E$405,3,FALSE)</f>
        <v>1.381</v>
      </c>
      <c r="F360">
        <f>VLOOKUP(B360,home!$B$2:$E$405,3,FALSE)</f>
        <v>1.6896</v>
      </c>
      <c r="G360">
        <f>VLOOKUP(C360,away!$B$2:$E$405,4,FALSE)</f>
        <v>1.4481999999999999</v>
      </c>
      <c r="H360">
        <f>VLOOKUP(A360,away!$A$2:$E$405,3,FALSE)</f>
        <v>1.127</v>
      </c>
      <c r="I360">
        <f>VLOOKUP(C360,away!$B$2:$E$405,3,FALSE)</f>
        <v>1.1091</v>
      </c>
      <c r="J360">
        <f>VLOOKUP(B360,home!$B$2:$E$405,4,FALSE)</f>
        <v>0.59150000000000003</v>
      </c>
      <c r="K360" s="3">
        <f t="shared" si="450"/>
        <v>3.3791395123200001</v>
      </c>
      <c r="L360" s="3">
        <f t="shared" si="451"/>
        <v>0.73934879654999996</v>
      </c>
      <c r="M360" s="5">
        <f t="shared" si="452"/>
        <v>1.626908970076334E-2</v>
      </c>
      <c r="N360" s="5">
        <f t="shared" si="453"/>
        <v>5.4975523837327754E-2</v>
      </c>
      <c r="O360" s="5">
        <f t="shared" si="454"/>
        <v>1.2028531891223375E-2</v>
      </c>
      <c r="P360" s="5">
        <f t="shared" si="455"/>
        <v>4.0646087388834115E-2</v>
      </c>
      <c r="Q360" s="5">
        <f t="shared" si="456"/>
        <v>9.2884982404602134E-2</v>
      </c>
      <c r="R360" s="5">
        <f t="shared" si="457"/>
        <v>4.4466402890196476E-3</v>
      </c>
      <c r="S360" s="5">
        <f t="shared" si="458"/>
        <v>2.5387167481522088E-2</v>
      </c>
      <c r="T360" s="5">
        <f t="shared" si="459"/>
        <v>6.8674399958410515E-2</v>
      </c>
      <c r="U360" s="5">
        <f t="shared" si="460"/>
        <v>1.5025817897700315E-2</v>
      </c>
      <c r="V360" s="5">
        <f t="shared" si="461"/>
        <v>7.0473725668901708E-3</v>
      </c>
      <c r="W360" s="5">
        <f t="shared" si="462"/>
        <v>0.10462377138151303</v>
      </c>
      <c r="X360" s="5">
        <f t="shared" si="463"/>
        <v>7.7353459461443994E-2</v>
      </c>
      <c r="Y360" s="5">
        <f t="shared" si="464"/>
        <v>2.8595593580898908E-2</v>
      </c>
      <c r="Z360" s="5">
        <f t="shared" si="465"/>
        <v>1.0958727154591402E-3</v>
      </c>
      <c r="AA360" s="5">
        <f t="shared" si="466"/>
        <v>3.7031067932813931E-3</v>
      </c>
      <c r="AB360" s="5">
        <f t="shared" si="467"/>
        <v>6.2566572417588834E-3</v>
      </c>
      <c r="AC360" s="5">
        <f t="shared" si="468"/>
        <v>1.1004308111429327E-3</v>
      </c>
      <c r="AD360" s="5">
        <f t="shared" si="469"/>
        <v>8.838457995080129E-2</v>
      </c>
      <c r="AE360" s="5">
        <f t="shared" si="470"/>
        <v>6.5347032820202197E-2</v>
      </c>
      <c r="AF360" s="5">
        <f t="shared" si="471"/>
        <v>2.4157125036864919E-2</v>
      </c>
      <c r="AG360" s="5">
        <f t="shared" si="472"/>
        <v>5.9535137747046499E-3</v>
      </c>
      <c r="AH360" s="5">
        <f t="shared" si="473"/>
        <v>2.0255804333667397E-4</v>
      </c>
      <c r="AI360" s="5">
        <f t="shared" si="474"/>
        <v>6.8447188777718182E-4</v>
      </c>
      <c r="AJ360" s="5">
        <f t="shared" si="475"/>
        <v>1.1564630005300681E-3</v>
      </c>
      <c r="AK360" s="5">
        <f t="shared" si="476"/>
        <v>1.302616606542433E-3</v>
      </c>
      <c r="AL360" s="5">
        <f t="shared" si="477"/>
        <v>1.0997101309972526E-4</v>
      </c>
      <c r="AM360" s="5">
        <f t="shared" si="478"/>
        <v>5.9732765278311735E-2</v>
      </c>
      <c r="AN360" s="5">
        <f t="shared" si="479"/>
        <v>4.4163348123123412E-2</v>
      </c>
      <c r="AO360" s="5">
        <f t="shared" si="480"/>
        <v>1.6326059143224995E-2</v>
      </c>
      <c r="AP360" s="5">
        <f t="shared" si="481"/>
        <v>4.0235507266491747E-3</v>
      </c>
      <c r="AQ360" s="5">
        <f t="shared" si="482"/>
        <v>7.4370184690148626E-4</v>
      </c>
      <c r="AR360" s="5">
        <f t="shared" si="483"/>
        <v>2.9952209114498538E-5</v>
      </c>
      <c r="AS360" s="5">
        <f t="shared" si="484"/>
        <v>1.0121269330007324E-4</v>
      </c>
      <c r="AT360" s="5">
        <f t="shared" si="485"/>
        <v>1.7100590553930162E-4</v>
      </c>
      <c r="AU360" s="5">
        <f t="shared" si="486"/>
        <v>1.9261760408263861E-4</v>
      </c>
      <c r="AV360" s="5">
        <f t="shared" si="487"/>
        <v>1.6272043918101356E-4</v>
      </c>
      <c r="AW360" s="5">
        <f t="shared" si="488"/>
        <v>7.6318744640989176E-6</v>
      </c>
      <c r="AX360" s="5">
        <f t="shared" si="489"/>
        <v>3.3640891222013247E-2</v>
      </c>
      <c r="AY360" s="5">
        <f t="shared" si="490"/>
        <v>2.4872352439864954E-2</v>
      </c>
      <c r="AZ360" s="5">
        <f t="shared" si="491"/>
        <v>9.194671921890803E-3</v>
      </c>
      <c r="BA360" s="5">
        <f t="shared" si="492"/>
        <v>2.2660232067073468E-3</v>
      </c>
      <c r="BB360" s="5">
        <f t="shared" si="493"/>
        <v>4.1884538270836217E-4</v>
      </c>
      <c r="BC360" s="5">
        <f t="shared" si="494"/>
        <v>6.1934565929190372E-5</v>
      </c>
      <c r="BD360" s="5">
        <f t="shared" si="495"/>
        <v>3.6908549604697376E-6</v>
      </c>
      <c r="BE360" s="5">
        <f t="shared" si="496"/>
        <v>1.2471913831165559E-5</v>
      </c>
      <c r="BF360" s="5">
        <f t="shared" si="497"/>
        <v>2.1072168410570927E-5</v>
      </c>
      <c r="BG360" s="5">
        <f t="shared" si="498"/>
        <v>2.3735265628807191E-5</v>
      </c>
      <c r="BH360" s="5">
        <f t="shared" si="499"/>
        <v>2.0051193480428298E-5</v>
      </c>
      <c r="BI360" s="5">
        <f t="shared" si="500"/>
        <v>1.3551156031777687E-5</v>
      </c>
      <c r="BJ360" s="8">
        <f t="shared" si="501"/>
        <v>0.80639412606409411</v>
      </c>
      <c r="BK360" s="8">
        <f t="shared" si="502"/>
        <v>0.11543247140211732</v>
      </c>
      <c r="BL360" s="8">
        <f t="shared" si="503"/>
        <v>4.5558945054730716E-2</v>
      </c>
      <c r="BM360" s="8">
        <f t="shared" si="504"/>
        <v>0.72236583915923003</v>
      </c>
      <c r="BN360" s="8">
        <f t="shared" si="505"/>
        <v>0.22125085551177037</v>
      </c>
    </row>
    <row r="361" spans="1:66" x14ac:dyDescent="0.25">
      <c r="A361" t="s">
        <v>184</v>
      </c>
      <c r="B361" t="s">
        <v>192</v>
      </c>
      <c r="C361" t="s">
        <v>267</v>
      </c>
      <c r="D361" t="s">
        <v>509</v>
      </c>
      <c r="E361">
        <f>VLOOKUP(A361,home!$A$2:$E$405,3,FALSE)</f>
        <v>1.5952</v>
      </c>
      <c r="F361">
        <f>VLOOKUP(B361,home!$B$2:$E$405,3,FALSE)</f>
        <v>2.2986</v>
      </c>
      <c r="G361">
        <f>VLOOKUP(C361,away!$B$2:$E$405,4,FALSE)</f>
        <v>0.83579999999999999</v>
      </c>
      <c r="H361">
        <f>VLOOKUP(A361,away!$A$2:$E$405,3,FALSE)</f>
        <v>1.1429</v>
      </c>
      <c r="I361">
        <f>VLOOKUP(C361,away!$B$2:$E$405,3,FALSE)</f>
        <v>1.4582999999999999</v>
      </c>
      <c r="J361">
        <f>VLOOKUP(B361,home!$B$2:$E$405,4,FALSE)</f>
        <v>1.1666000000000001</v>
      </c>
      <c r="K361" s="3">
        <f t="shared" si="450"/>
        <v>3.0646501925759999</v>
      </c>
      <c r="L361" s="3">
        <f t="shared" si="451"/>
        <v>1.9443618022620002</v>
      </c>
      <c r="M361" s="5">
        <f t="shared" si="452"/>
        <v>6.6774974501447471E-3</v>
      </c>
      <c r="N361" s="5">
        <f t="shared" si="453"/>
        <v>2.0464193846511849E-2</v>
      </c>
      <c r="O361" s="5">
        <f t="shared" si="454"/>
        <v>1.2983470976763351E-2</v>
      </c>
      <c r="P361" s="5">
        <f t="shared" si="455"/>
        <v>3.9789796829242711E-2</v>
      </c>
      <c r="Q361" s="5">
        <f t="shared" si="456"/>
        <v>3.1357797806312565E-2</v>
      </c>
      <c r="R361" s="5">
        <f t="shared" si="457"/>
        <v>1.2622282513997983E-2</v>
      </c>
      <c r="S361" s="5">
        <f t="shared" si="458"/>
        <v>5.9274748643973439E-2</v>
      </c>
      <c r="T361" s="5">
        <f t="shared" si="459"/>
        <v>6.0970904257649297E-2</v>
      </c>
      <c r="U361" s="5">
        <f t="shared" si="460"/>
        <v>3.8682880537272597E-2</v>
      </c>
      <c r="V361" s="5">
        <f t="shared" si="461"/>
        <v>3.924507851859995E-2</v>
      </c>
      <c r="W361" s="5">
        <f t="shared" si="462"/>
        <v>3.2033560361958362E-2</v>
      </c>
      <c r="X361" s="5">
        <f t="shared" si="463"/>
        <v>6.2284831158245929E-2</v>
      </c>
      <c r="Y361" s="5">
        <f t="shared" si="464"/>
        <v>6.0552123282215736E-2</v>
      </c>
      <c r="Z361" s="5">
        <f t="shared" si="465"/>
        <v>8.1807613258590862E-3</v>
      </c>
      <c r="AA361" s="5">
        <f t="shared" si="466"/>
        <v>2.5071171772712338E-2</v>
      </c>
      <c r="AB361" s="5">
        <f t="shared" si="467"/>
        <v>3.8417185700674428E-2</v>
      </c>
      <c r="AC361" s="5">
        <f t="shared" si="468"/>
        <v>1.4615820826417157E-2</v>
      </c>
      <c r="AD361" s="5">
        <f t="shared" si="469"/>
        <v>2.4542914233042657E-2</v>
      </c>
      <c r="AE361" s="5">
        <f t="shared" si="470"/>
        <v>4.7720304950920514E-2</v>
      </c>
      <c r="AF361" s="5">
        <f t="shared" si="471"/>
        <v>4.6392769069432044E-2</v>
      </c>
      <c r="AG361" s="5">
        <f t="shared" si="472"/>
        <v>3.0068109359921893E-2</v>
      </c>
      <c r="AH361" s="5">
        <f t="shared" si="473"/>
        <v>3.9765899588556589E-3</v>
      </c>
      <c r="AI361" s="5">
        <f t="shared" si="474"/>
        <v>1.2186857183202782E-2</v>
      </c>
      <c r="AJ361" s="5">
        <f t="shared" si="475"/>
        <v>1.8674227106699311E-2</v>
      </c>
      <c r="AK361" s="5">
        <f t="shared" si="476"/>
        <v>1.9076657899584668E-2</v>
      </c>
      <c r="AL361" s="5">
        <f t="shared" si="477"/>
        <v>3.4837035612085257E-3</v>
      </c>
      <c r="AM361" s="5">
        <f t="shared" si="478"/>
        <v>1.504308936613408E-2</v>
      </c>
      <c r="AN361" s="5">
        <f t="shared" si="479"/>
        <v>2.9249208351524791E-2</v>
      </c>
      <c r="AO361" s="5">
        <f t="shared" si="480"/>
        <v>2.8435521732553752E-2</v>
      </c>
      <c r="AP361" s="5">
        <f t="shared" si="481"/>
        <v>1.8429647428056167E-2</v>
      </c>
      <c r="AQ361" s="5">
        <f t="shared" si="482"/>
        <v>8.9584756220671274E-3</v>
      </c>
      <c r="AR361" s="5">
        <f t="shared" si="483"/>
        <v>1.5463859238515119E-3</v>
      </c>
      <c r="AS361" s="5">
        <f t="shared" si="484"/>
        <v>4.7391319193283519E-3</v>
      </c>
      <c r="AT361" s="5">
        <f t="shared" si="485"/>
        <v>7.2618907746063513E-3</v>
      </c>
      <c r="AU361" s="5">
        <f t="shared" si="486"/>
        <v>7.4183849869544115E-3</v>
      </c>
      <c r="AV361" s="5">
        <f t="shared" si="487"/>
        <v>5.6836887447181865E-3</v>
      </c>
      <c r="AW361" s="5">
        <f t="shared" si="488"/>
        <v>5.7662926846107883E-4</v>
      </c>
      <c r="AX361" s="5">
        <f t="shared" si="489"/>
        <v>7.6836344538101292E-3</v>
      </c>
      <c r="AY361" s="5">
        <f t="shared" si="490"/>
        <v>1.4939765334532661E-2</v>
      </c>
      <c r="AZ361" s="5">
        <f t="shared" si="491"/>
        <v>1.4524154525611644E-2</v>
      </c>
      <c r="BA361" s="5">
        <f t="shared" si="492"/>
        <v>9.4134037565833488E-3</v>
      </c>
      <c r="BB361" s="5">
        <f t="shared" si="493"/>
        <v>4.575765673392569E-3</v>
      </c>
      <c r="BC361" s="5">
        <f t="shared" si="494"/>
        <v>1.7793887982892336E-3</v>
      </c>
      <c r="BD361" s="5">
        <f t="shared" si="495"/>
        <v>5.0112228698208621E-4</v>
      </c>
      <c r="BE361" s="5">
        <f t="shared" si="496"/>
        <v>1.535764513303776E-3</v>
      </c>
      <c r="BF361" s="5">
        <f t="shared" si="497"/>
        <v>2.3532905057239025E-3</v>
      </c>
      <c r="BG361" s="5">
        <f t="shared" si="498"/>
        <v>2.4040040671846766E-3</v>
      </c>
      <c r="BH361" s="5">
        <f t="shared" si="499"/>
        <v>1.8418578818627518E-3</v>
      </c>
      <c r="BI361" s="5">
        <f t="shared" si="500"/>
        <v>1.1289300224696609E-3</v>
      </c>
      <c r="BJ361" s="8">
        <f t="shared" si="501"/>
        <v>0.56941956336876631</v>
      </c>
      <c r="BK361" s="8">
        <f t="shared" si="502"/>
        <v>0.17802641116411921</v>
      </c>
      <c r="BL361" s="8">
        <f t="shared" si="503"/>
        <v>0.21810577527674879</v>
      </c>
      <c r="BM361" s="8">
        <f t="shared" si="504"/>
        <v>0.83547433564644835</v>
      </c>
      <c r="BN361" s="8">
        <f t="shared" si="505"/>
        <v>0.12389503942297321</v>
      </c>
    </row>
    <row r="362" spans="1:66" x14ac:dyDescent="0.25">
      <c r="A362" t="s">
        <v>184</v>
      </c>
      <c r="B362" t="s">
        <v>186</v>
      </c>
      <c r="C362" t="s">
        <v>189</v>
      </c>
      <c r="D362" t="s">
        <v>509</v>
      </c>
      <c r="E362">
        <f>VLOOKUP(A362,home!$A$2:$E$405,3,FALSE)</f>
        <v>1.5952</v>
      </c>
      <c r="F362">
        <f>VLOOKUP(B362,home!$B$2:$E$405,3,FALSE)</f>
        <v>0.78359999999999996</v>
      </c>
      <c r="G362">
        <f>VLOOKUP(C362,away!$B$2:$E$405,4,FALSE)</f>
        <v>0.62690000000000001</v>
      </c>
      <c r="H362">
        <f>VLOOKUP(A362,away!$A$2:$E$405,3,FALSE)</f>
        <v>1.1429</v>
      </c>
      <c r="I362">
        <f>VLOOKUP(C362,away!$B$2:$E$405,3,FALSE)</f>
        <v>0.58330000000000004</v>
      </c>
      <c r="J362">
        <f>VLOOKUP(B362,home!$B$2:$E$405,4,FALSE)</f>
        <v>0.65620000000000001</v>
      </c>
      <c r="K362" s="3">
        <f t="shared" si="450"/>
        <v>0.78362419756800006</v>
      </c>
      <c r="L362" s="3">
        <f t="shared" si="451"/>
        <v>0.43745807263399999</v>
      </c>
      <c r="M362" s="5">
        <f t="shared" si="452"/>
        <v>0.29491082095210669</v>
      </c>
      <c r="N362" s="5">
        <f t="shared" si="453"/>
        <v>0.2310992554227147</v>
      </c>
      <c r="O362" s="5">
        <f t="shared" si="454"/>
        <v>0.12901111933261927</v>
      </c>
      <c r="P362" s="5">
        <f t="shared" si="455"/>
        <v>0.10109623486437326</v>
      </c>
      <c r="Q362" s="5">
        <f t="shared" si="456"/>
        <v>9.0547484294593542E-2</v>
      </c>
      <c r="R362" s="5">
        <f t="shared" si="457"/>
        <v>2.8218477805801293E-2</v>
      </c>
      <c r="S362" s="5">
        <f t="shared" si="458"/>
        <v>8.664016354805364E-3</v>
      </c>
      <c r="T362" s="5">
        <f t="shared" si="459"/>
        <v>3.961072796137028E-2</v>
      </c>
      <c r="U362" s="5">
        <f t="shared" si="460"/>
        <v>2.2112682027161452E-2</v>
      </c>
      <c r="V362" s="5">
        <f t="shared" si="461"/>
        <v>3.3000538544965762E-4</v>
      </c>
      <c r="W362" s="5">
        <f t="shared" si="462"/>
        <v>2.3651733240717319E-2</v>
      </c>
      <c r="X362" s="5">
        <f t="shared" si="463"/>
        <v>1.034664163793771E-2</v>
      </c>
      <c r="Y362" s="5">
        <f t="shared" si="464"/>
        <v>2.2631109545834609E-3</v>
      </c>
      <c r="Z362" s="5">
        <f t="shared" si="465"/>
        <v>4.1148003045303801E-3</v>
      </c>
      <c r="AA362" s="5">
        <f t="shared" si="466"/>
        <v>3.224457086790181E-3</v>
      </c>
      <c r="AB362" s="5">
        <f t="shared" si="467"/>
        <v>1.2633812986142031E-3</v>
      </c>
      <c r="AC362" s="5">
        <f t="shared" si="468"/>
        <v>7.0704217138883432E-6</v>
      </c>
      <c r="AD362" s="5">
        <f t="shared" si="469"/>
        <v>4.6335176204623752E-3</v>
      </c>
      <c r="AE362" s="5">
        <f t="shared" si="470"/>
        <v>2.0269696877631485E-3</v>
      </c>
      <c r="AF362" s="5">
        <f t="shared" si="471"/>
        <v>4.4335712644820376E-4</v>
      </c>
      <c r="AG362" s="5">
        <f t="shared" si="472"/>
        <v>6.4650051341526624E-5</v>
      </c>
      <c r="AH362" s="5">
        <f t="shared" si="473"/>
        <v>4.5001315262341394E-4</v>
      </c>
      <c r="AI362" s="5">
        <f t="shared" si="474"/>
        <v>3.5264119561956861E-4</v>
      </c>
      <c r="AJ362" s="5">
        <f t="shared" si="475"/>
        <v>1.381690869734023E-4</v>
      </c>
      <c r="AK362" s="5">
        <f t="shared" si="476"/>
        <v>3.609087996941186E-5</v>
      </c>
      <c r="AL362" s="5">
        <f t="shared" si="477"/>
        <v>9.6950394952581701E-8</v>
      </c>
      <c r="AM362" s="5">
        <f t="shared" si="478"/>
        <v>7.2618730545040379E-4</v>
      </c>
      <c r="AN362" s="5">
        <f t="shared" si="479"/>
        <v>3.1767649901361149E-4</v>
      </c>
      <c r="AO362" s="5">
        <f t="shared" si="480"/>
        <v>6.9485074489805616E-5</v>
      </c>
      <c r="AP362" s="5">
        <f t="shared" si="481"/>
        <v>1.0132268921046764E-5</v>
      </c>
      <c r="AQ362" s="5">
        <f t="shared" si="482"/>
        <v>1.1081107084026237E-6</v>
      </c>
      <c r="AR362" s="5">
        <f t="shared" si="483"/>
        <v>3.9372377281317775E-5</v>
      </c>
      <c r="AS362" s="5">
        <f t="shared" si="484"/>
        <v>3.0853147553417195E-5</v>
      </c>
      <c r="AT362" s="5">
        <f t="shared" si="485"/>
        <v>1.2088636496996826E-5</v>
      </c>
      <c r="AU362" s="5">
        <f t="shared" si="486"/>
        <v>3.1576493582167923E-6</v>
      </c>
      <c r="AV362" s="5">
        <f t="shared" si="487"/>
        <v>6.18602611133436E-7</v>
      </c>
      <c r="AW362" s="5">
        <f t="shared" si="488"/>
        <v>9.2319056040557214E-10</v>
      </c>
      <c r="AX362" s="5">
        <f t="shared" si="489"/>
        <v>9.4842990752940095E-5</v>
      </c>
      <c r="AY362" s="5">
        <f t="shared" si="490"/>
        <v>4.1489831937625461E-5</v>
      </c>
      <c r="AZ362" s="5">
        <f t="shared" si="491"/>
        <v>9.0750309566711038E-6</v>
      </c>
      <c r="BA362" s="5">
        <f t="shared" si="492"/>
        <v>1.3233151837997423E-6</v>
      </c>
      <c r="BB362" s="5">
        <f t="shared" si="493"/>
        <v>1.4472372744808563E-7</v>
      </c>
      <c r="BC362" s="5">
        <f t="shared" si="494"/>
        <v>1.2662112574769582E-8</v>
      </c>
      <c r="BD362" s="5">
        <f t="shared" si="495"/>
        <v>2.8706273800839921E-6</v>
      </c>
      <c r="BE362" s="5">
        <f t="shared" si="496"/>
        <v>2.2494930772350483E-6</v>
      </c>
      <c r="BF362" s="5">
        <f t="shared" si="497"/>
        <v>8.813786037915429E-7</v>
      </c>
      <c r="BG362" s="5">
        <f t="shared" si="498"/>
        <v>2.3022320038325067E-7</v>
      </c>
      <c r="BH362" s="5">
        <f t="shared" si="499"/>
        <v>4.5102117665465423E-8</v>
      </c>
      <c r="BI362" s="5">
        <f t="shared" si="500"/>
        <v>7.0686221528435746E-9</v>
      </c>
      <c r="BJ362" s="8">
        <f t="shared" si="501"/>
        <v>0.40595892581118664</v>
      </c>
      <c r="BK362" s="8">
        <f t="shared" si="502"/>
        <v>0.40504973476078138</v>
      </c>
      <c r="BL362" s="8">
        <f t="shared" si="503"/>
        <v>0.18489940617247455</v>
      </c>
      <c r="BM362" s="8">
        <f t="shared" si="504"/>
        <v>0.1250979854680172</v>
      </c>
      <c r="BN362" s="8">
        <f t="shared" si="505"/>
        <v>0.87488339267220894</v>
      </c>
    </row>
    <row r="363" spans="1:66" x14ac:dyDescent="0.25">
      <c r="A363" t="s">
        <v>184</v>
      </c>
      <c r="B363" t="s">
        <v>268</v>
      </c>
      <c r="C363" t="s">
        <v>193</v>
      </c>
      <c r="D363" t="s">
        <v>509</v>
      </c>
      <c r="E363">
        <f>VLOOKUP(A363,home!$A$2:$E$405,3,FALSE)</f>
        <v>1.5952</v>
      </c>
      <c r="F363">
        <f>VLOOKUP(B363,home!$B$2:$E$405,3,FALSE)</f>
        <v>1.8806</v>
      </c>
      <c r="G363">
        <f>VLOOKUP(C363,away!$B$2:$E$405,4,FALSE)</f>
        <v>1.6717</v>
      </c>
      <c r="H363">
        <f>VLOOKUP(A363,away!$A$2:$E$405,3,FALSE)</f>
        <v>1.1429</v>
      </c>
      <c r="I363">
        <f>VLOOKUP(C363,away!$B$2:$E$405,3,FALSE)</f>
        <v>1.1666000000000001</v>
      </c>
      <c r="J363">
        <f>VLOOKUP(B363,home!$B$2:$E$405,4,FALSE)</f>
        <v>0.21870000000000001</v>
      </c>
      <c r="K363" s="3">
        <f t="shared" si="450"/>
        <v>5.0149881967040004</v>
      </c>
      <c r="L363" s="3">
        <f t="shared" si="451"/>
        <v>0.29159427151799999</v>
      </c>
      <c r="M363" s="5">
        <f t="shared" si="452"/>
        <v>4.9588448018609314E-3</v>
      </c>
      <c r="N363" s="5">
        <f t="shared" si="453"/>
        <v>2.4868548150619559E-2</v>
      </c>
      <c r="O363" s="5">
        <f t="shared" si="454"/>
        <v>1.4459707375694593E-3</v>
      </c>
      <c r="P363" s="5">
        <f t="shared" si="455"/>
        <v>7.2515261816902153E-3</v>
      </c>
      <c r="Q363" s="5">
        <f t="shared" si="456"/>
        <v>6.2357737722261115E-2</v>
      </c>
      <c r="R363" s="5">
        <f t="shared" si="457"/>
        <v>2.1081839192895577E-4</v>
      </c>
      <c r="S363" s="5">
        <f t="shared" si="458"/>
        <v>2.6510525165057085E-3</v>
      </c>
      <c r="T363" s="5">
        <f t="shared" si="459"/>
        <v>1.8183159104633237E-2</v>
      </c>
      <c r="U363" s="5">
        <f t="shared" si="460"/>
        <v>1.0572517471718311E-3</v>
      </c>
      <c r="V363" s="5">
        <f t="shared" si="461"/>
        <v>4.3074944312439061E-4</v>
      </c>
      <c r="W363" s="5">
        <f t="shared" si="462"/>
        <v>0.10424110621676778</v>
      </c>
      <c r="X363" s="5">
        <f t="shared" si="463"/>
        <v>3.0396109429508857E-2</v>
      </c>
      <c r="Y363" s="5">
        <f t="shared" si="464"/>
        <v>4.431665693039522E-3</v>
      </c>
      <c r="Z363" s="5">
        <f t="shared" si="465"/>
        <v>2.0491145139040019E-5</v>
      </c>
      <c r="AA363" s="5">
        <f t="shared" si="466"/>
        <v>1.0276285100923424E-4</v>
      </c>
      <c r="AB363" s="5">
        <f t="shared" si="467"/>
        <v>2.5767724243548081E-4</v>
      </c>
      <c r="AC363" s="5">
        <f t="shared" si="468"/>
        <v>3.9368933055144114E-5</v>
      </c>
      <c r="AD363" s="5">
        <f t="shared" si="469"/>
        <v>0.13069197932211457</v>
      </c>
      <c r="AE363" s="5">
        <f t="shared" si="470"/>
        <v>3.8109032503677517E-2</v>
      </c>
      <c r="AF363" s="5">
        <f t="shared" si="471"/>
        <v>5.5561877855828138E-3</v>
      </c>
      <c r="AG363" s="5">
        <f t="shared" si="472"/>
        <v>5.4005084325140981E-4</v>
      </c>
      <c r="AH363" s="5">
        <f t="shared" si="473"/>
        <v>1.493775134846995E-6</v>
      </c>
      <c r="AI363" s="5">
        <f t="shared" si="474"/>
        <v>7.491264669787607E-6</v>
      </c>
      <c r="AJ363" s="5">
        <f t="shared" si="475"/>
        <v>1.8784301948685275E-5</v>
      </c>
      <c r="AK363" s="5">
        <f t="shared" si="476"/>
        <v>3.1401017518660208E-5</v>
      </c>
      <c r="AL363" s="5">
        <f t="shared" si="477"/>
        <v>2.3028335041859074E-6</v>
      </c>
      <c r="AM363" s="5">
        <f t="shared" si="478"/>
        <v>0.13108374674085754</v>
      </c>
      <c r="AN363" s="5">
        <f t="shared" si="479"/>
        <v>3.8223269638750355E-2</v>
      </c>
      <c r="AO363" s="5">
        <f t="shared" si="480"/>
        <v>5.5728432326737484E-3</v>
      </c>
      <c r="AP363" s="5">
        <f t="shared" si="481"/>
        <v>5.4166972090517241E-4</v>
      </c>
      <c r="AQ363" s="5">
        <f t="shared" si="482"/>
        <v>3.9486946917675531E-5</v>
      </c>
      <c r="AR363" s="5">
        <f t="shared" si="483"/>
        <v>8.7115254451482396E-8</v>
      </c>
      <c r="AS363" s="5">
        <f t="shared" si="484"/>
        <v>4.3688197282704984E-7</v>
      </c>
      <c r="AT363" s="5">
        <f t="shared" si="485"/>
        <v>1.0954789685402068E-6</v>
      </c>
      <c r="AU363" s="5">
        <f t="shared" si="486"/>
        <v>1.8312713656555369E-6</v>
      </c>
      <c r="AV363" s="5">
        <f t="shared" si="487"/>
        <v>2.295951070931133E-6</v>
      </c>
      <c r="AW363" s="5">
        <f t="shared" si="488"/>
        <v>9.3542493345598329E-8</v>
      </c>
      <c r="AX363" s="5">
        <f t="shared" si="489"/>
        <v>0.10956390711418952</v>
      </c>
      <c r="AY363" s="5">
        <f t="shared" si="490"/>
        <v>3.1948207679627909E-2</v>
      </c>
      <c r="AZ363" s="5">
        <f t="shared" si="491"/>
        <v>4.6579571723234358E-3</v>
      </c>
      <c r="BA363" s="5">
        <f t="shared" si="492"/>
        <v>4.5274454280856501E-4</v>
      </c>
      <c r="BB363" s="5">
        <f t="shared" si="493"/>
        <v>3.3004428786003365E-5</v>
      </c>
      <c r="BC363" s="5">
        <f t="shared" si="494"/>
        <v>1.9247804737444733E-6</v>
      </c>
      <c r="BD363" s="5">
        <f t="shared" si="495"/>
        <v>4.2337181933141981E-9</v>
      </c>
      <c r="BE363" s="5">
        <f t="shared" si="496"/>
        <v>2.1232046767641687E-8</v>
      </c>
      <c r="BF363" s="5">
        <f t="shared" si="497"/>
        <v>5.3239231965795214E-8</v>
      </c>
      <c r="BG363" s="5">
        <f t="shared" si="498"/>
        <v>8.899803997001645E-8</v>
      </c>
      <c r="BH363" s="5">
        <f t="shared" si="499"/>
        <v>1.1158102999485581E-7</v>
      </c>
      <c r="BI363" s="5">
        <f t="shared" si="500"/>
        <v>1.1191550968005536E-7</v>
      </c>
      <c r="BJ363" s="8">
        <f t="shared" si="501"/>
        <v>0.74149433876976989</v>
      </c>
      <c r="BK363" s="8">
        <f t="shared" si="502"/>
        <v>4.7282052389368487E-2</v>
      </c>
      <c r="BL363" s="8">
        <f t="shared" si="503"/>
        <v>3.1397892275959178E-3</v>
      </c>
      <c r="BM363" s="8">
        <f t="shared" si="504"/>
        <v>0.65889511140880841</v>
      </c>
      <c r="BN363" s="8">
        <f t="shared" si="505"/>
        <v>0.10109344598593023</v>
      </c>
    </row>
    <row r="364" spans="1:66" x14ac:dyDescent="0.25">
      <c r="A364" t="s">
        <v>184</v>
      </c>
      <c r="B364" t="s">
        <v>194</v>
      </c>
      <c r="C364" t="s">
        <v>191</v>
      </c>
      <c r="D364" t="s">
        <v>509</v>
      </c>
      <c r="E364">
        <f>VLOOKUP(A364,home!$A$2:$E$405,3,FALSE)</f>
        <v>1.5952</v>
      </c>
      <c r="F364">
        <f>VLOOKUP(B364,home!$B$2:$E$405,3,FALSE)</f>
        <v>0.62690000000000001</v>
      </c>
      <c r="G364">
        <f>VLOOKUP(C364,away!$B$2:$E$405,4,FALSE)</f>
        <v>1.097</v>
      </c>
      <c r="H364">
        <f>VLOOKUP(A364,away!$A$2:$E$405,3,FALSE)</f>
        <v>1.1429</v>
      </c>
      <c r="I364">
        <f>VLOOKUP(C364,away!$B$2:$E$405,3,FALSE)</f>
        <v>0.21870000000000001</v>
      </c>
      <c r="J364">
        <f>VLOOKUP(B364,home!$B$2:$E$405,4,FALSE)</f>
        <v>0.21870000000000001</v>
      </c>
      <c r="K364" s="3">
        <f t="shared" si="450"/>
        <v>1.09703387536</v>
      </c>
      <c r="L364" s="3">
        <f t="shared" si="451"/>
        <v>5.4664552701000006E-2</v>
      </c>
      <c r="M364" s="5">
        <f t="shared" si="452"/>
        <v>0.31609944104072674</v>
      </c>
      <c r="N364" s="5">
        <f t="shared" si="453"/>
        <v>0.34677179480403819</v>
      </c>
      <c r="O364" s="5">
        <f t="shared" si="454"/>
        <v>1.7279434553527446E-2</v>
      </c>
      <c r="P364" s="5">
        <f t="shared" si="455"/>
        <v>1.8956125052285704E-2</v>
      </c>
      <c r="Q364" s="5">
        <f t="shared" si="456"/>
        <v>0.19021020295970836</v>
      </c>
      <c r="R364" s="5">
        <f t="shared" si="457"/>
        <v>4.7228628039739089E-4</v>
      </c>
      <c r="S364" s="5">
        <f t="shared" si="458"/>
        <v>2.8419433123230085E-4</v>
      </c>
      <c r="T364" s="5">
        <f t="shared" si="459"/>
        <v>1.0397755663958883E-2</v>
      </c>
      <c r="U364" s="5">
        <f t="shared" si="460"/>
        <v>5.1811404846370925E-4</v>
      </c>
      <c r="V364" s="5">
        <f t="shared" si="461"/>
        <v>1.8936457549396826E-6</v>
      </c>
      <c r="W364" s="5">
        <f t="shared" si="462"/>
        <v>6.9555678695300355E-2</v>
      </c>
      <c r="X364" s="5">
        <f t="shared" si="463"/>
        <v>3.8022300636930688E-3</v>
      </c>
      <c r="Y364" s="5">
        <f t="shared" si="464"/>
        <v>1.039236028490382E-4</v>
      </c>
      <c r="Z364" s="5">
        <f t="shared" si="465"/>
        <v>8.6057727549141534E-6</v>
      </c>
      <c r="AA364" s="5">
        <f t="shared" si="466"/>
        <v>9.4408242357909774E-6</v>
      </c>
      <c r="AB364" s="5">
        <f t="shared" si="467"/>
        <v>5.1784519989911922E-6</v>
      </c>
      <c r="AC364" s="5">
        <f t="shared" si="468"/>
        <v>7.0974867942627988E-9</v>
      </c>
      <c r="AD364" s="5">
        <f t="shared" si="469"/>
        <v>1.9076233938100082E-2</v>
      </c>
      <c r="AE364" s="5">
        <f t="shared" si="470"/>
        <v>1.0427937954458767E-3</v>
      </c>
      <c r="AF364" s="5">
        <f t="shared" si="471"/>
        <v>2.8501928193713473E-5</v>
      </c>
      <c r="AG364" s="5">
        <f t="shared" si="472"/>
        <v>5.193483852751232E-7</v>
      </c>
      <c r="AH364" s="5">
        <f t="shared" si="473"/>
        <v>1.1760767957345858E-7</v>
      </c>
      <c r="AI364" s="5">
        <f t="shared" si="474"/>
        <v>1.2901960849456836E-7</v>
      </c>
      <c r="AJ364" s="5">
        <f t="shared" si="475"/>
        <v>7.0769440552113146E-8</v>
      </c>
      <c r="AK364" s="5">
        <f t="shared" si="476"/>
        <v>2.5878824541981281E-8</v>
      </c>
      <c r="AL364" s="5">
        <f t="shared" si="477"/>
        <v>1.7025129406876428E-11</v>
      </c>
      <c r="AM364" s="5">
        <f t="shared" si="478"/>
        <v>4.1854549688775779E-3</v>
      </c>
      <c r="AN364" s="5">
        <f t="shared" si="479"/>
        <v>2.2879602372387066E-4</v>
      </c>
      <c r="AO364" s="5">
        <f t="shared" si="480"/>
        <v>6.253516148316388E-6</v>
      </c>
      <c r="AP364" s="5">
        <f t="shared" si="481"/>
        <v>1.1394855435206536E-7</v>
      </c>
      <c r="AQ364" s="5">
        <f t="shared" si="482"/>
        <v>1.5572366886453086E-9</v>
      </c>
      <c r="AR364" s="5">
        <f t="shared" si="483"/>
        <v>1.2857942396171287E-9</v>
      </c>
      <c r="AS364" s="5">
        <f t="shared" si="484"/>
        <v>1.410559837602743E-9</v>
      </c>
      <c r="AT364" s="5">
        <f t="shared" si="485"/>
        <v>7.7371596253625455E-10</v>
      </c>
      <c r="AU364" s="5">
        <f t="shared" si="486"/>
        <v>2.8293087360301338E-10</v>
      </c>
      <c r="AV364" s="5">
        <f t="shared" si="487"/>
        <v>7.7596188181926012E-11</v>
      </c>
      <c r="AW364" s="5">
        <f t="shared" si="488"/>
        <v>2.8360491823355245E-14</v>
      </c>
      <c r="AX364" s="5">
        <f t="shared" si="489"/>
        <v>7.6526431410875592E-4</v>
      </c>
      <c r="AY364" s="5">
        <f t="shared" si="490"/>
        <v>4.1832831428792705E-5</v>
      </c>
      <c r="AZ364" s="5">
        <f t="shared" si="491"/>
        <v>1.1433865091356441E-6</v>
      </c>
      <c r="BA364" s="5">
        <f t="shared" si="492"/>
        <v>2.0834237362085968E-8</v>
      </c>
      <c r="BB364" s="5">
        <f t="shared" si="493"/>
        <v>2.8472356656622263E-10</v>
      </c>
      <c r="BC364" s="5">
        <f t="shared" si="494"/>
        <v>3.1128572819551896E-12</v>
      </c>
      <c r="BD364" s="5">
        <f t="shared" si="495"/>
        <v>1.1714561162365486E-11</v>
      </c>
      <c r="BE364" s="5">
        <f t="shared" si="496"/>
        <v>1.2851270430091554E-11</v>
      </c>
      <c r="BF364" s="5">
        <f t="shared" si="497"/>
        <v>7.0491395016113544E-12</v>
      </c>
      <c r="BG364" s="5">
        <f t="shared" si="498"/>
        <v>2.5777149418019886E-12</v>
      </c>
      <c r="BH364" s="5">
        <f t="shared" si="499"/>
        <v>7.0696015304460297E-13</v>
      </c>
      <c r="BI364" s="5">
        <f t="shared" si="500"/>
        <v>1.5511184728392392E-13</v>
      </c>
      <c r="BJ364" s="8">
        <f t="shared" si="501"/>
        <v>0.64621851646833406</v>
      </c>
      <c r="BK364" s="8">
        <f t="shared" si="502"/>
        <v>0.33538349401594036</v>
      </c>
      <c r="BL364" s="8">
        <f t="shared" si="503"/>
        <v>1.8284801299828349E-2</v>
      </c>
      <c r="BM364" s="8">
        <f t="shared" si="504"/>
        <v>0.11006430003477354</v>
      </c>
      <c r="BN364" s="8">
        <f t="shared" si="505"/>
        <v>0.88978928469068386</v>
      </c>
    </row>
    <row r="365" spans="1:66" x14ac:dyDescent="0.25">
      <c r="A365" t="s">
        <v>31</v>
      </c>
      <c r="B365" t="s">
        <v>198</v>
      </c>
      <c r="C365" t="s">
        <v>187</v>
      </c>
      <c r="D365" t="s">
        <v>509</v>
      </c>
      <c r="E365">
        <f>VLOOKUP(A365,home!$A$2:$E$405,3,FALSE)</f>
        <v>1.5143</v>
      </c>
      <c r="F365">
        <f>VLOOKUP(B365,home!$B$2:$E$405,3,FALSE)</f>
        <v>1.1006</v>
      </c>
      <c r="G365">
        <f>VLOOKUP(C365,away!$B$2:$E$405,4,FALSE)</f>
        <v>1.1006</v>
      </c>
      <c r="H365">
        <f>VLOOKUP(A365,away!$A$2:$E$405,3,FALSE)</f>
        <v>1.3714</v>
      </c>
      <c r="I365">
        <f>VLOOKUP(C365,away!$B$2:$E$405,3,FALSE)</f>
        <v>1.2153</v>
      </c>
      <c r="J365">
        <f>VLOOKUP(B365,home!$B$2:$E$405,4,FALSE)</f>
        <v>0.72919999999999996</v>
      </c>
      <c r="K365" s="3">
        <f t="shared" si="450"/>
        <v>1.8343024211480001</v>
      </c>
      <c r="L365" s="3">
        <f t="shared" si="451"/>
        <v>1.215330236664</v>
      </c>
      <c r="M365" s="5">
        <f t="shared" si="452"/>
        <v>4.7376324517752706E-2</v>
      </c>
      <c r="N365" s="5">
        <f t="shared" si="453"/>
        <v>8.6902506768007148E-2</v>
      </c>
      <c r="O365" s="5">
        <f t="shared" si="454"/>
        <v>5.7577879688430866E-2</v>
      </c>
      <c r="P365" s="5">
        <f t="shared" si="455"/>
        <v>0.105615244117057</v>
      </c>
      <c r="Q365" s="5">
        <f t="shared" si="456"/>
        <v>7.9702739284192997E-2</v>
      </c>
      <c r="R365" s="5">
        <f t="shared" si="457"/>
        <v>3.4988069074176002E-2</v>
      </c>
      <c r="S365" s="5">
        <f t="shared" si="458"/>
        <v>5.8861572227525451E-2</v>
      </c>
      <c r="T365" s="5">
        <f t="shared" si="459"/>
        <v>9.6865148997027375E-2</v>
      </c>
      <c r="U365" s="5">
        <f t="shared" si="460"/>
        <v>6.417869981405451E-2</v>
      </c>
      <c r="V365" s="5">
        <f t="shared" si="461"/>
        <v>1.4579901537093201E-2</v>
      </c>
      <c r="W365" s="5">
        <f t="shared" si="462"/>
        <v>4.8732975880374348E-2</v>
      </c>
      <c r="X365" s="5">
        <f t="shared" si="463"/>
        <v>5.9226659110036363E-2</v>
      </c>
      <c r="Y365" s="5">
        <f t="shared" si="464"/>
        <v>3.5989974816509271E-2</v>
      </c>
      <c r="Z365" s="5">
        <f t="shared" si="465"/>
        <v>1.417401942277823E-2</v>
      </c>
      <c r="AA365" s="5">
        <f t="shared" si="466"/>
        <v>2.5999438144600887E-2</v>
      </c>
      <c r="AB365" s="5">
        <f t="shared" si="467"/>
        <v>2.3845416168564539E-2</v>
      </c>
      <c r="AC365" s="5">
        <f t="shared" si="468"/>
        <v>2.0314205931405431E-3</v>
      </c>
      <c r="AD365" s="5">
        <f t="shared" si="469"/>
        <v>2.2347753911779442E-2</v>
      </c>
      <c r="AE365" s="5">
        <f t="shared" si="470"/>
        <v>2.7159901050511741E-2</v>
      </c>
      <c r="AF365" s="5">
        <f t="shared" si="471"/>
        <v>1.6504124485744627E-2</v>
      </c>
      <c r="AG365" s="5">
        <f t="shared" si="472"/>
        <v>6.6859871723973768E-3</v>
      </c>
      <c r="AH365" s="5">
        <f t="shared" si="473"/>
        <v>4.3065285948912999E-3</v>
      </c>
      <c r="AI365" s="5">
        <f t="shared" si="474"/>
        <v>7.8994758283522076E-3</v>
      </c>
      <c r="AJ365" s="5">
        <f t="shared" si="475"/>
        <v>7.2450138188732789E-3</v>
      </c>
      <c r="AK365" s="5">
        <f t="shared" si="476"/>
        <v>4.4298487964033245E-3</v>
      </c>
      <c r="AL365" s="5">
        <f t="shared" si="477"/>
        <v>1.8114447165994051E-4</v>
      </c>
      <c r="AM365" s="5">
        <f t="shared" si="478"/>
        <v>8.1985078215193359E-3</v>
      </c>
      <c r="AN365" s="5">
        <f t="shared" si="479"/>
        <v>9.963894451018751E-3</v>
      </c>
      <c r="AO365" s="5">
        <f t="shared" si="480"/>
        <v>6.0547111006258678E-3</v>
      </c>
      <c r="AP365" s="5">
        <f t="shared" si="481"/>
        <v>2.4528244916185941E-3</v>
      </c>
      <c r="AQ365" s="5">
        <f t="shared" si="482"/>
        <v>7.4524794247352033E-4</v>
      </c>
      <c r="AR365" s="5">
        <f t="shared" si="483"/>
        <v>1.0467708832859054E-3</v>
      </c>
      <c r="AS365" s="5">
        <f t="shared" si="484"/>
        <v>1.9200943655985671E-3</v>
      </c>
      <c r="AT365" s="5">
        <f t="shared" si="485"/>
        <v>1.7610168718250425E-3</v>
      </c>
      <c r="AU365" s="5">
        <f t="shared" si="486"/>
        <v>1.0767458372237177E-3</v>
      </c>
      <c r="AV365" s="5">
        <f t="shared" si="487"/>
        <v>4.93769374045124E-4</v>
      </c>
      <c r="AW365" s="5">
        <f t="shared" si="488"/>
        <v>1.1217286851351113E-5</v>
      </c>
      <c r="AX365" s="5">
        <f t="shared" si="489"/>
        <v>2.5064237911356212E-3</v>
      </c>
      <c r="AY365" s="5">
        <f t="shared" si="490"/>
        <v>3.046132619261135E-3</v>
      </c>
      <c r="AZ365" s="5">
        <f t="shared" si="491"/>
        <v>1.8510285385382828E-3</v>
      </c>
      <c r="BA365" s="5">
        <f t="shared" si="492"/>
        <v>7.4987031727118288E-4</v>
      </c>
      <c r="BB365" s="5">
        <f t="shared" si="493"/>
        <v>2.2783501753912387E-4</v>
      </c>
      <c r="BC365" s="5">
        <f t="shared" si="494"/>
        <v>5.5378957157234003E-5</v>
      </c>
      <c r="BD365" s="5">
        <f t="shared" si="495"/>
        <v>2.1202871755280717E-4</v>
      </c>
      <c r="BE365" s="5">
        <f t="shared" si="496"/>
        <v>3.8892478996001967E-4</v>
      </c>
      <c r="BF365" s="5">
        <f t="shared" si="497"/>
        <v>3.5670284193407077E-4</v>
      </c>
      <c r="BG365" s="5">
        <f t="shared" si="498"/>
        <v>2.181002955300128E-4</v>
      </c>
      <c r="BH365" s="5">
        <f t="shared" si="499"/>
        <v>1.0001547503594921E-4</v>
      </c>
      <c r="BI365" s="5">
        <f t="shared" si="500"/>
        <v>3.6691725602141771E-5</v>
      </c>
      <c r="BJ365" s="8">
        <f t="shared" si="501"/>
        <v>0.51596962652473921</v>
      </c>
      <c r="BK365" s="8">
        <f t="shared" si="502"/>
        <v>0.23169174008348994</v>
      </c>
      <c r="BL365" s="8">
        <f t="shared" si="503"/>
        <v>0.23808123110594023</v>
      </c>
      <c r="BM365" s="8">
        <f t="shared" si="504"/>
        <v>0.58471893835492117</v>
      </c>
      <c r="BN365" s="8">
        <f t="shared" si="505"/>
        <v>0.41216276344961672</v>
      </c>
    </row>
    <row r="366" spans="1:66" x14ac:dyDescent="0.25">
      <c r="A366" t="s">
        <v>31</v>
      </c>
      <c r="B366" t="s">
        <v>202</v>
      </c>
      <c r="C366" t="s">
        <v>308</v>
      </c>
      <c r="D366" t="s">
        <v>509</v>
      </c>
      <c r="E366">
        <f>VLOOKUP(A366,home!$A$2:$E$405,3,FALSE)</f>
        <v>1.5143</v>
      </c>
      <c r="F366">
        <f>VLOOKUP(B366,home!$B$2:$E$405,3,FALSE)</f>
        <v>1.1006</v>
      </c>
      <c r="G366">
        <f>VLOOKUP(C366,away!$B$2:$E$405,4,FALSE)</f>
        <v>1.4858</v>
      </c>
      <c r="H366">
        <f>VLOOKUP(A366,away!$A$2:$E$405,3,FALSE)</f>
        <v>1.3714</v>
      </c>
      <c r="I366">
        <f>VLOOKUP(C366,away!$B$2:$E$405,3,FALSE)</f>
        <v>0.72919999999999996</v>
      </c>
      <c r="J366">
        <f>VLOOKUP(B366,home!$B$2:$E$405,4,FALSE)</f>
        <v>0.72919999999999996</v>
      </c>
      <c r="K366" s="3">
        <f t="shared" si="450"/>
        <v>2.4762916021640002</v>
      </c>
      <c r="L366" s="3">
        <f t="shared" si="451"/>
        <v>0.72921814249599992</v>
      </c>
      <c r="M366" s="5">
        <f t="shared" si="452"/>
        <v>4.0538232222856137E-2</v>
      </c>
      <c r="N366" s="5">
        <f t="shared" si="453"/>
        <v>0.10038448402003272</v>
      </c>
      <c r="O366" s="5">
        <f t="shared" si="454"/>
        <v>2.9561214401622644E-2</v>
      </c>
      <c r="P366" s="5">
        <f t="shared" si="455"/>
        <v>7.3202186972507646E-2</v>
      </c>
      <c r="Q366" s="5">
        <f t="shared" si="456"/>
        <v>0.12429062738318666</v>
      </c>
      <c r="R366" s="5">
        <f t="shared" si="457"/>
        <v>1.0778286927938628E-2</v>
      </c>
      <c r="S366" s="5">
        <f t="shared" si="458"/>
        <v>3.3046336037173822E-2</v>
      </c>
      <c r="T366" s="5">
        <f t="shared" si="459"/>
        <v>9.0634980430029849E-2</v>
      </c>
      <c r="U366" s="5">
        <f t="shared" si="460"/>
        <v>2.6690181405368444E-2</v>
      </c>
      <c r="V366" s="5">
        <f t="shared" si="461"/>
        <v>6.6304049746610631E-3</v>
      </c>
      <c r="W366" s="5">
        <f t="shared" si="462"/>
        <v>0.10259327893889336</v>
      </c>
      <c r="X366" s="5">
        <f t="shared" si="463"/>
        <v>7.4812880300393805E-2</v>
      </c>
      <c r="Y366" s="5">
        <f t="shared" si="464"/>
        <v>2.7277454803714369E-2</v>
      </c>
      <c r="Z366" s="5">
        <f t="shared" si="465"/>
        <v>2.6199074576267758E-3</v>
      </c>
      <c r="AA366" s="5">
        <f t="shared" si="466"/>
        <v>6.4876548357680206E-3</v>
      </c>
      <c r="AB366" s="5">
        <f t="shared" si="467"/>
        <v>8.0326625937755091E-3</v>
      </c>
      <c r="AC366" s="5">
        <f t="shared" si="468"/>
        <v>7.4830616378131318E-4</v>
      </c>
      <c r="AD366" s="5">
        <f t="shared" si="469"/>
        <v>6.3512718768712603E-2</v>
      </c>
      <c r="AE366" s="5">
        <f t="shared" si="470"/>
        <v>4.6314626805391439E-2</v>
      </c>
      <c r="AF366" s="5">
        <f t="shared" si="471"/>
        <v>1.6886733064711487E-2</v>
      </c>
      <c r="AG366" s="5">
        <f t="shared" si="472"/>
        <v>4.1047040394248998E-3</v>
      </c>
      <c r="AH366" s="5">
        <f t="shared" si="473"/>
        <v>4.7762101244050366E-4</v>
      </c>
      <c r="AI366" s="5">
        <f t="shared" si="474"/>
        <v>1.1827289021234867E-3</v>
      </c>
      <c r="AJ366" s="5">
        <f t="shared" si="475"/>
        <v>1.464390823982519E-3</v>
      </c>
      <c r="AK366" s="5">
        <f t="shared" si="476"/>
        <v>1.2087528999046441E-3</v>
      </c>
      <c r="AL366" s="5">
        <f t="shared" si="477"/>
        <v>5.4050356624002023E-5</v>
      </c>
      <c r="AM366" s="5">
        <f t="shared" si="478"/>
        <v>3.1455202423513372E-2</v>
      </c>
      <c r="AN366" s="5">
        <f t="shared" si="479"/>
        <v>2.2937704283110098E-2</v>
      </c>
      <c r="AO366" s="5">
        <f t="shared" si="480"/>
        <v>8.3632950552260405E-3</v>
      </c>
      <c r="AP366" s="5">
        <f t="shared" si="481"/>
        <v>2.0328888284393055E-3</v>
      </c>
      <c r="AQ366" s="5">
        <f t="shared" si="482"/>
        <v>3.7060485384384488E-4</v>
      </c>
      <c r="AR366" s="5">
        <f t="shared" si="483"/>
        <v>6.9657981501784592E-5</v>
      </c>
      <c r="AS366" s="5">
        <f t="shared" si="484"/>
        <v>1.7249347461656444E-4</v>
      </c>
      <c r="AT366" s="5">
        <f t="shared" si="485"/>
        <v>2.1357207131054388E-4</v>
      </c>
      <c r="AU366" s="5">
        <f t="shared" si="486"/>
        <v>1.7628890888102361E-4</v>
      </c>
      <c r="AV366" s="5">
        <f t="shared" si="487"/>
        <v>1.0913568615418333E-4</v>
      </c>
      <c r="AW366" s="5">
        <f t="shared" si="488"/>
        <v>2.7111610273439265E-6</v>
      </c>
      <c r="AX366" s="5">
        <f t="shared" si="489"/>
        <v>1.2982042267619141E-2</v>
      </c>
      <c r="AY366" s="5">
        <f t="shared" si="490"/>
        <v>9.4667407481977897E-3</v>
      </c>
      <c r="AZ366" s="5">
        <f t="shared" si="491"/>
        <v>3.4516595519459908E-3</v>
      </c>
      <c r="BA366" s="5">
        <f t="shared" si="492"/>
        <v>8.3900425566621061E-4</v>
      </c>
      <c r="BB366" s="5">
        <f t="shared" si="493"/>
        <v>1.5295428121578825E-4</v>
      </c>
      <c r="BC366" s="5">
        <f t="shared" si="494"/>
        <v>2.2307407366997585E-5</v>
      </c>
      <c r="BD366" s="5">
        <f t="shared" si="495"/>
        <v>8.4659773134586778E-6</v>
      </c>
      <c r="BE366" s="5">
        <f t="shared" si="496"/>
        <v>2.0964228525428667E-5</v>
      </c>
      <c r="BF366" s="5">
        <f t="shared" si="497"/>
        <v>2.5956771521682997E-5</v>
      </c>
      <c r="BG366" s="5">
        <f t="shared" si="498"/>
        <v>2.1425511779477764E-5</v>
      </c>
      <c r="BH366" s="5">
        <f t="shared" si="499"/>
        <v>1.3263953722896662E-5</v>
      </c>
      <c r="BI366" s="5">
        <f t="shared" si="500"/>
        <v>6.569083443100185E-6</v>
      </c>
      <c r="BJ366" s="8">
        <f t="shared" si="501"/>
        <v>0.74288689251063567</v>
      </c>
      <c r="BK366" s="8">
        <f t="shared" si="502"/>
        <v>0.16368625747580179</v>
      </c>
      <c r="BL366" s="8">
        <f t="shared" si="503"/>
        <v>8.6721287451694551E-2</v>
      </c>
      <c r="BM366" s="8">
        <f t="shared" si="504"/>
        <v>0.60769528338044398</v>
      </c>
      <c r="BN366" s="8">
        <f t="shared" si="505"/>
        <v>0.37875503192814447</v>
      </c>
    </row>
    <row r="367" spans="1:66" x14ac:dyDescent="0.25">
      <c r="A367" t="s">
        <v>31</v>
      </c>
      <c r="B367" t="s">
        <v>345</v>
      </c>
      <c r="C367" t="s">
        <v>341</v>
      </c>
      <c r="D367" t="s">
        <v>509</v>
      </c>
      <c r="E367">
        <f>VLOOKUP(A367,home!$A$2:$E$405,3,FALSE)</f>
        <v>1.5143</v>
      </c>
      <c r="F367">
        <f>VLOOKUP(B367,home!$B$2:$E$405,3,FALSE)</f>
        <v>1.5408999999999999</v>
      </c>
      <c r="G367">
        <f>VLOOKUP(C367,away!$B$2:$E$405,4,FALSE)</f>
        <v>1.1006</v>
      </c>
      <c r="H367">
        <f>VLOOKUP(A367,away!$A$2:$E$405,3,FALSE)</f>
        <v>1.3714</v>
      </c>
      <c r="I367">
        <f>VLOOKUP(C367,away!$B$2:$E$405,3,FALSE)</f>
        <v>1.7014</v>
      </c>
      <c r="J367">
        <f>VLOOKUP(B367,home!$B$2:$E$405,4,FALSE)</f>
        <v>1.4583999999999999</v>
      </c>
      <c r="K367" s="3">
        <f t="shared" si="450"/>
        <v>2.5681233879219998</v>
      </c>
      <c r="L367" s="3">
        <f t="shared" si="451"/>
        <v>3.4028846616640003</v>
      </c>
      <c r="M367" s="5">
        <f t="shared" si="452"/>
        <v>2.5516679143161246E-3</v>
      </c>
      <c r="N367" s="5">
        <f t="shared" si="453"/>
        <v>6.552998048965389E-3</v>
      </c>
      <c r="O367" s="5">
        <f t="shared" si="454"/>
        <v>8.6830316072865101E-3</v>
      </c>
      <c r="P367" s="5">
        <f t="shared" si="455"/>
        <v>2.2299096548738441E-2</v>
      </c>
      <c r="Q367" s="5">
        <f t="shared" si="456"/>
        <v>8.4144537752776274E-3</v>
      </c>
      <c r="R367" s="5">
        <f t="shared" si="457"/>
        <v>1.4773677536589496E-2</v>
      </c>
      <c r="S367" s="5">
        <f t="shared" si="458"/>
        <v>4.8718105528166612E-2</v>
      </c>
      <c r="T367" s="5">
        <f t="shared" si="459"/>
        <v>2.8633415688172979E-2</v>
      </c>
      <c r="U367" s="5">
        <f t="shared" si="460"/>
        <v>3.7940626807333358E-2</v>
      </c>
      <c r="V367" s="5">
        <f t="shared" si="461"/>
        <v>4.7305430335678834E-2</v>
      </c>
      <c r="W367" s="5">
        <f t="shared" si="462"/>
        <v>7.2031185122930132E-3</v>
      </c>
      <c r="X367" s="5">
        <f t="shared" si="463"/>
        <v>2.4511381501629907E-2</v>
      </c>
      <c r="Y367" s="5">
        <f t="shared" si="464"/>
        <v>4.1704702074045578E-2</v>
      </c>
      <c r="Z367" s="5">
        <f t="shared" si="465"/>
        <v>1.6757706895210125E-2</v>
      </c>
      <c r="AA367" s="5">
        <f t="shared" si="466"/>
        <v>4.3035859005530884E-2</v>
      </c>
      <c r="AB367" s="5">
        <f t="shared" si="467"/>
        <v>5.5260698015708765E-2</v>
      </c>
      <c r="AC367" s="5">
        <f t="shared" si="468"/>
        <v>2.5837716587662801E-2</v>
      </c>
      <c r="AD367" s="5">
        <f t="shared" si="469"/>
        <v>4.6246242793484028E-3</v>
      </c>
      <c r="AE367" s="5">
        <f t="shared" si="470"/>
        <v>1.573706302615361E-2</v>
      </c>
      <c r="AF367" s="5">
        <f t="shared" si="471"/>
        <v>2.6775705195668895E-2</v>
      </c>
      <c r="AG367" s="5">
        <f t="shared" si="472"/>
        <v>3.0371545505192919E-2</v>
      </c>
      <c r="AH367" s="5">
        <f t="shared" si="473"/>
        <v>1.42561359395929E-2</v>
      </c>
      <c r="AI367" s="5">
        <f t="shared" si="474"/>
        <v>3.6611516127863897E-2</v>
      </c>
      <c r="AJ367" s="5">
        <f t="shared" si="475"/>
        <v>4.7011445417625405E-2</v>
      </c>
      <c r="AK367" s="5">
        <f t="shared" si="476"/>
        <v>4.0243730825674104E-2</v>
      </c>
      <c r="AL367" s="5">
        <f t="shared" si="477"/>
        <v>9.0318608241253054E-3</v>
      </c>
      <c r="AM367" s="5">
        <f t="shared" si="478"/>
        <v>2.375321154429311E-3</v>
      </c>
      <c r="AN367" s="5">
        <f t="shared" si="479"/>
        <v>8.0829439229335269E-3</v>
      </c>
      <c r="AO367" s="5">
        <f t="shared" si="480"/>
        <v>1.3752662948220378E-2</v>
      </c>
      <c r="AP367" s="5">
        <f t="shared" si="481"/>
        <v>1.5599575267844642E-2</v>
      </c>
      <c r="AQ367" s="5">
        <f t="shared" si="482"/>
        <v>1.3270888851855407E-2</v>
      </c>
      <c r="AR367" s="5">
        <f t="shared" si="483"/>
        <v>9.7023972646875147E-3</v>
      </c>
      <c r="AS367" s="5">
        <f t="shared" si="484"/>
        <v>2.4916953334354442E-2</v>
      </c>
      <c r="AT367" s="5">
        <f t="shared" si="485"/>
        <v>3.1994905306858362E-2</v>
      </c>
      <c r="AU367" s="5">
        <f t="shared" si="486"/>
        <v>2.7388954870964217E-2</v>
      </c>
      <c r="AV367" s="5">
        <f t="shared" si="487"/>
        <v>1.7584553893715847E-2</v>
      </c>
      <c r="AW367" s="5">
        <f t="shared" si="488"/>
        <v>2.19249116106427E-3</v>
      </c>
      <c r="AX367" s="5">
        <f t="shared" si="489"/>
        <v>1.016686301752633E-3</v>
      </c>
      <c r="AY367" s="5">
        <f t="shared" si="490"/>
        <v>3.4596662219579322E-3</v>
      </c>
      <c r="AZ367" s="5">
        <f t="shared" si="491"/>
        <v>5.8864225605888467E-3</v>
      </c>
      <c r="BA367" s="5">
        <f t="shared" si="492"/>
        <v>6.6769390145002376E-3</v>
      </c>
      <c r="BB367" s="5">
        <f t="shared" si="493"/>
        <v>5.680213339827201E-3</v>
      </c>
      <c r="BC367" s="5">
        <f t="shared" si="494"/>
        <v>3.8658221698154448E-3</v>
      </c>
      <c r="BD367" s="5">
        <f t="shared" si="495"/>
        <v>5.5026898055626485E-3</v>
      </c>
      <c r="BE367" s="5">
        <f t="shared" si="496"/>
        <v>1.4131586386145398E-2</v>
      </c>
      <c r="BF367" s="5">
        <f t="shared" si="497"/>
        <v>1.8145828753350073E-2</v>
      </c>
      <c r="BG367" s="5">
        <f t="shared" si="498"/>
        <v>1.5533575738235272E-2</v>
      </c>
      <c r="BH367" s="5">
        <f t="shared" si="499"/>
        <v>9.973034787854938E-3</v>
      </c>
      <c r="BI367" s="5">
        <f t="shared" si="500"/>
        <v>5.1223967774499963E-3</v>
      </c>
      <c r="BJ367" s="8">
        <f t="shared" si="501"/>
        <v>0.27419614936047393</v>
      </c>
      <c r="BK367" s="8">
        <f t="shared" si="502"/>
        <v>0.15920354396064601</v>
      </c>
      <c r="BL367" s="8">
        <f t="shared" si="503"/>
        <v>0.47781359820238406</v>
      </c>
      <c r="BM367" s="8">
        <f t="shared" si="504"/>
        <v>0.86342889792664668</v>
      </c>
      <c r="BN367" s="8">
        <f t="shared" si="505"/>
        <v>6.3274925431173593E-2</v>
      </c>
    </row>
    <row r="368" spans="1:66" x14ac:dyDescent="0.25">
      <c r="A368" t="s">
        <v>31</v>
      </c>
      <c r="B368" t="s">
        <v>201</v>
      </c>
      <c r="C368" t="s">
        <v>32</v>
      </c>
      <c r="D368" t="s">
        <v>509</v>
      </c>
      <c r="E368">
        <f>VLOOKUP(A368,home!$A$2:$E$405,3,FALSE)</f>
        <v>1.5143</v>
      </c>
      <c r="F368">
        <f>VLOOKUP(B368,home!$B$2:$E$405,3,FALSE)</f>
        <v>0.82550000000000001</v>
      </c>
      <c r="G368">
        <f>VLOOKUP(C368,away!$B$2:$E$405,4,FALSE)</f>
        <v>0.66039999999999999</v>
      </c>
      <c r="H368">
        <f>VLOOKUP(A368,away!$A$2:$E$405,3,FALSE)</f>
        <v>1.3714</v>
      </c>
      <c r="I368">
        <f>VLOOKUP(C368,away!$B$2:$E$405,3,FALSE)</f>
        <v>0.72919999999999996</v>
      </c>
      <c r="J368">
        <f>VLOOKUP(B368,home!$B$2:$E$405,4,FALSE)</f>
        <v>1.0938000000000001</v>
      </c>
      <c r="K368" s="3">
        <f t="shared" si="450"/>
        <v>0.82553609086000002</v>
      </c>
      <c r="L368" s="3">
        <f t="shared" si="451"/>
        <v>1.0938272137440002</v>
      </c>
      <c r="M368" s="5">
        <f t="shared" si="452"/>
        <v>0.14670033583030817</v>
      </c>
      <c r="N368" s="5">
        <f t="shared" si="453"/>
        <v>0.12110642176920179</v>
      </c>
      <c r="O368" s="5">
        <f t="shared" si="454"/>
        <v>0.16046481959657508</v>
      </c>
      <c r="P368" s="5">
        <f t="shared" si="455"/>
        <v>0.1324694998903117</v>
      </c>
      <c r="Q368" s="5">
        <f t="shared" si="456"/>
        <v>4.9988861002694625E-2</v>
      </c>
      <c r="R368" s="5">
        <f t="shared" si="457"/>
        <v>8.776039326162767E-2</v>
      </c>
      <c r="S368" s="5">
        <f t="shared" si="458"/>
        <v>2.9904785667102505E-2</v>
      </c>
      <c r="T368" s="5">
        <f t="shared" si="459"/>
        <v>5.467917654881356E-2</v>
      </c>
      <c r="U368" s="5">
        <f t="shared" si="460"/>
        <v>7.2449371985540384E-2</v>
      </c>
      <c r="V368" s="5">
        <f t="shared" si="461"/>
        <v>3.0004263674475711E-3</v>
      </c>
      <c r="W368" s="5">
        <f t="shared" si="462"/>
        <v>1.375586963290281E-2</v>
      </c>
      <c r="X368" s="5">
        <f t="shared" si="463"/>
        <v>1.504654455318378E-2</v>
      </c>
      <c r="Y368" s="5">
        <f t="shared" si="464"/>
        <v>8.2291599525419878E-3</v>
      </c>
      <c r="Z368" s="5">
        <f t="shared" si="465"/>
        <v>3.1998235479481316E-2</v>
      </c>
      <c r="AA368" s="5">
        <f t="shared" si="466"/>
        <v>2.641569823214876E-2</v>
      </c>
      <c r="AB368" s="5">
        <f t="shared" si="467"/>
        <v>1.0903556127952749E-2</v>
      </c>
      <c r="AC368" s="5">
        <f t="shared" si="468"/>
        <v>1.6933540834444718E-4</v>
      </c>
      <c r="AD368" s="5">
        <f t="shared" si="469"/>
        <v>2.8389917107815919E-3</v>
      </c>
      <c r="AE368" s="5">
        <f t="shared" si="470"/>
        <v>3.1053663928465405E-3</v>
      </c>
      <c r="AF368" s="5">
        <f t="shared" si="471"/>
        <v>1.6983671345707939E-3</v>
      </c>
      <c r="AG368" s="5">
        <f t="shared" si="472"/>
        <v>6.1924006357398436E-4</v>
      </c>
      <c r="AH368" s="5">
        <f t="shared" si="473"/>
        <v>8.7501351898113637E-3</v>
      </c>
      <c r="AI368" s="5">
        <f t="shared" si="474"/>
        <v>7.2235523990933966E-3</v>
      </c>
      <c r="AJ368" s="5">
        <f t="shared" si="475"/>
        <v>2.9816516048349682E-3</v>
      </c>
      <c r="AK368" s="5">
        <f t="shared" si="476"/>
        <v>8.20487003387302E-4</v>
      </c>
      <c r="AL368" s="5">
        <f t="shared" si="477"/>
        <v>6.1163532394521664E-6</v>
      </c>
      <c r="AM368" s="5">
        <f t="shared" si="478"/>
        <v>4.6873802378051592E-4</v>
      </c>
      <c r="AN368" s="5">
        <f t="shared" si="479"/>
        <v>5.1271840652771059E-4</v>
      </c>
      <c r="AO368" s="5">
        <f t="shared" si="480"/>
        <v>2.8041267302373463E-4</v>
      </c>
      <c r="AP368" s="5">
        <f t="shared" si="481"/>
        <v>1.0224100427735301E-4</v>
      </c>
      <c r="AQ368" s="5">
        <f t="shared" si="482"/>
        <v>2.795849820977136E-5</v>
      </c>
      <c r="AR368" s="5">
        <f t="shared" si="483"/>
        <v>1.9142271989109388E-3</v>
      </c>
      <c r="AS368" s="5">
        <f t="shared" si="484"/>
        <v>1.580263638806824E-3</v>
      </c>
      <c r="AT368" s="5">
        <f t="shared" si="485"/>
        <v>6.5228233345439215E-4</v>
      </c>
      <c r="AU368" s="5">
        <f t="shared" si="486"/>
        <v>1.7949420256565935E-4</v>
      </c>
      <c r="AV368" s="5">
        <f t="shared" si="487"/>
        <v>3.7044735579521847E-5</v>
      </c>
      <c r="AW368" s="5">
        <f t="shared" si="488"/>
        <v>1.5341748087216547E-7</v>
      </c>
      <c r="AX368" s="5">
        <f t="shared" si="489"/>
        <v>6.4493359298201455E-5</v>
      </c>
      <c r="AY368" s="5">
        <f t="shared" si="490"/>
        <v>7.0544591506142401E-5</v>
      </c>
      <c r="AZ368" s="5">
        <f t="shared" si="491"/>
        <v>3.8581796985936199E-5</v>
      </c>
      <c r="BA368" s="5">
        <f t="shared" si="492"/>
        <v>1.4067273166121087E-5</v>
      </c>
      <c r="BB368" s="5">
        <f t="shared" si="493"/>
        <v>3.8467915530684914E-6</v>
      </c>
      <c r="BC368" s="5">
        <f t="shared" si="494"/>
        <v>8.4154505726937287E-7</v>
      </c>
      <c r="BD368" s="5">
        <f t="shared" si="495"/>
        <v>3.4897230057628892E-4</v>
      </c>
      <c r="BE368" s="5">
        <f t="shared" si="496"/>
        <v>2.8808922883617044E-4</v>
      </c>
      <c r="BF368" s="5">
        <f t="shared" si="497"/>
        <v>1.1891402789614205E-4</v>
      </c>
      <c r="BG368" s="5">
        <f t="shared" si="498"/>
        <v>3.2722607245932706E-5</v>
      </c>
      <c r="BH368" s="5">
        <f t="shared" si="499"/>
        <v>6.7534233171385994E-6</v>
      </c>
      <c r="BI368" s="5">
        <f t="shared" si="500"/>
        <v>1.1150389370306749E-6</v>
      </c>
      <c r="BJ368" s="8">
        <f t="shared" si="501"/>
        <v>0.27265244272449729</v>
      </c>
      <c r="BK368" s="8">
        <f t="shared" si="502"/>
        <v>0.31232104410826</v>
      </c>
      <c r="BL368" s="8">
        <f t="shared" si="503"/>
        <v>0.38292954413709762</v>
      </c>
      <c r="BM368" s="8">
        <f t="shared" si="504"/>
        <v>0.30134054392459197</v>
      </c>
      <c r="BN368" s="8">
        <f t="shared" si="505"/>
        <v>0.69849033135071903</v>
      </c>
    </row>
    <row r="369" spans="1:66" x14ac:dyDescent="0.25">
      <c r="A369" t="s">
        <v>282</v>
      </c>
      <c r="B369" t="s">
        <v>195</v>
      </c>
      <c r="C369" t="s">
        <v>475</v>
      </c>
      <c r="D369" t="s">
        <v>509</v>
      </c>
      <c r="E369">
        <f>VLOOKUP(A369,home!$A$2:$E$405,3,FALSE)</f>
        <v>1.6571</v>
      </c>
      <c r="F369">
        <f>VLOOKUP(B369,home!$B$2:$E$405,3,FALSE)</f>
        <v>1.8104</v>
      </c>
      <c r="G369">
        <f>VLOOKUP(C369,away!$B$2:$E$405,4,FALSE)</f>
        <v>0.9052</v>
      </c>
      <c r="H369">
        <f>VLOOKUP(A369,away!$A$2:$E$405,3,FALSE)</f>
        <v>1.3714</v>
      </c>
      <c r="I369">
        <f>VLOOKUP(C369,away!$B$2:$E$405,3,FALSE)</f>
        <v>2.3698000000000001</v>
      </c>
      <c r="J369">
        <f>VLOOKUP(B369,home!$B$2:$E$405,4,FALSE)</f>
        <v>1.0938000000000001</v>
      </c>
      <c r="K369" s="3">
        <f t="shared" si="450"/>
        <v>2.7156125279680001</v>
      </c>
      <c r="L369" s="3">
        <f t="shared" si="451"/>
        <v>3.5547884409360004</v>
      </c>
      <c r="M369" s="5">
        <f t="shared" si="452"/>
        <v>1.8914700104810118E-3</v>
      </c>
      <c r="N369" s="5">
        <f t="shared" si="453"/>
        <v>5.1364996567380009E-3</v>
      </c>
      <c r="O369" s="5">
        <f t="shared" si="454"/>
        <v>6.7237757296349961E-3</v>
      </c>
      <c r="P369" s="5">
        <f t="shared" si="455"/>
        <v>1.8259169606643977E-2</v>
      </c>
      <c r="Q369" s="5">
        <f t="shared" si="456"/>
        <v>6.9743714088705252E-3</v>
      </c>
      <c r="R369" s="5">
        <f t="shared" si="457"/>
        <v>1.1950800121576252E-2</v>
      </c>
      <c r="S369" s="5">
        <f t="shared" si="458"/>
        <v>4.4065894896135091E-2</v>
      </c>
      <c r="T369" s="5">
        <f t="shared" si="459"/>
        <v>2.4792414867047467E-2</v>
      </c>
      <c r="U369" s="5">
        <f t="shared" si="460"/>
        <v>3.2453742529393974E-2</v>
      </c>
      <c r="V369" s="5">
        <f t="shared" si="461"/>
        <v>4.7265216079356985E-2</v>
      </c>
      <c r="W369" s="5">
        <f t="shared" si="462"/>
        <v>6.3132301242102076E-3</v>
      </c>
      <c r="X369" s="5">
        <f t="shared" si="463"/>
        <v>2.2442197470511398E-2</v>
      </c>
      <c r="Y369" s="5">
        <f t="shared" si="464"/>
        <v>3.9888632078688521E-2</v>
      </c>
      <c r="Z369" s="5">
        <f t="shared" si="465"/>
        <v>1.4160855377371941E-2</v>
      </c>
      <c r="AA369" s="5">
        <f t="shared" si="466"/>
        <v>3.8455396269534266E-2</v>
      </c>
      <c r="AB369" s="5">
        <f t="shared" si="467"/>
        <v>5.2214977938760586E-2</v>
      </c>
      <c r="AC369" s="5">
        <f t="shared" si="468"/>
        <v>2.8516960092727816E-2</v>
      </c>
      <c r="AD369" s="5">
        <f t="shared" si="469"/>
        <v>4.2860717043125551E-3</v>
      </c>
      <c r="AE369" s="5">
        <f t="shared" si="470"/>
        <v>1.5236078151513134E-2</v>
      </c>
      <c r="AF369" s="5">
        <f t="shared" si="471"/>
        <v>2.7080517249098213E-2</v>
      </c>
      <c r="AG369" s="5">
        <f t="shared" si="472"/>
        <v>3.2088503230554108E-2</v>
      </c>
      <c r="AH369" s="5">
        <f t="shared" si="473"/>
        <v>1.2584711252312046E-2</v>
      </c>
      <c r="AI369" s="5">
        <f t="shared" si="474"/>
        <v>3.4175199537638458E-2</v>
      </c>
      <c r="AJ369" s="5">
        <f t="shared" si="475"/>
        <v>4.6403300005108609E-2</v>
      </c>
      <c r="AK369" s="5">
        <f t="shared" si="476"/>
        <v>4.2004460944310158E-2</v>
      </c>
      <c r="AL369" s="5">
        <f t="shared" si="477"/>
        <v>1.1011456869286531E-2</v>
      </c>
      <c r="AM369" s="5">
        <f t="shared" si="478"/>
        <v>2.3278620032000669E-3</v>
      </c>
      <c r="AN369" s="5">
        <f t="shared" si="479"/>
        <v>8.2750569410697198E-3</v>
      </c>
      <c r="AO369" s="5">
        <f t="shared" si="480"/>
        <v>1.4708038381100927E-2</v>
      </c>
      <c r="AP369" s="5">
        <f t="shared" si="481"/>
        <v>1.7427988275326881E-2</v>
      </c>
      <c r="AQ369" s="5">
        <f t="shared" si="482"/>
        <v>1.5488202817475035E-2</v>
      </c>
      <c r="AR369" s="5">
        <f t="shared" si="483"/>
        <v>8.9471972184472157E-3</v>
      </c>
      <c r="AS369" s="5">
        <f t="shared" si="484"/>
        <v>2.4297120856615707E-2</v>
      </c>
      <c r="AT369" s="5">
        <f t="shared" si="485"/>
        <v>3.2990782895889109E-2</v>
      </c>
      <c r="AU369" s="5">
        <f t="shared" si="486"/>
        <v>2.9863394446516287E-2</v>
      </c>
      <c r="AV369" s="5">
        <f t="shared" si="487"/>
        <v>2.0274352021652415E-2</v>
      </c>
      <c r="AW369" s="5">
        <f t="shared" si="488"/>
        <v>2.9527307314539263E-3</v>
      </c>
      <c r="AX369" s="5">
        <f t="shared" si="489"/>
        <v>1.0535952032117971E-3</v>
      </c>
      <c r="AY369" s="5">
        <f t="shared" si="490"/>
        <v>3.7453080498029124E-3</v>
      </c>
      <c r="AZ369" s="5">
        <f t="shared" si="491"/>
        <v>6.6568888815919727E-3</v>
      </c>
      <c r="BA369" s="5">
        <f t="shared" si="492"/>
        <v>7.8879438829595108E-3</v>
      </c>
      <c r="BB369" s="5">
        <f t="shared" si="493"/>
        <v>7.0099929344740759E-3</v>
      </c>
      <c r="BC369" s="5">
        <f t="shared" si="494"/>
        <v>4.983808370902296E-3</v>
      </c>
      <c r="BD369" s="5">
        <f t="shared" si="495"/>
        <v>5.3008988751518148E-3</v>
      </c>
      <c r="BE369" s="5">
        <f t="shared" si="496"/>
        <v>1.4395187394853751E-2</v>
      </c>
      <c r="BF369" s="5">
        <f t="shared" si="497"/>
        <v>1.9545875615955947E-2</v>
      </c>
      <c r="BG369" s="5">
        <f t="shared" si="498"/>
        <v>1.7693008230931402E-2</v>
      </c>
      <c r="BH369" s="5">
        <f t="shared" si="499"/>
        <v>1.2011838702339569E-2</v>
      </c>
      <c r="BI369" s="5">
        <f t="shared" si="500"/>
        <v>6.5238999328008449E-3</v>
      </c>
      <c r="BJ369" s="8">
        <f t="shared" si="501"/>
        <v>0.27380320168265931</v>
      </c>
      <c r="BK369" s="8">
        <f t="shared" si="502"/>
        <v>0.15475547560443431</v>
      </c>
      <c r="BL369" s="8">
        <f t="shared" si="503"/>
        <v>0.4688099205194235</v>
      </c>
      <c r="BM369" s="8">
        <f t="shared" si="504"/>
        <v>0.85980078933159543</v>
      </c>
      <c r="BN369" s="8">
        <f t="shared" si="505"/>
        <v>5.0936086533944769E-2</v>
      </c>
    </row>
    <row r="370" spans="1:66" x14ac:dyDescent="0.25">
      <c r="A370" t="s">
        <v>282</v>
      </c>
      <c r="B370" t="s">
        <v>307</v>
      </c>
      <c r="C370" t="s">
        <v>430</v>
      </c>
      <c r="D370" t="s">
        <v>509</v>
      </c>
      <c r="E370">
        <f>VLOOKUP(A370,home!$A$2:$E$405,3,FALSE)</f>
        <v>1.6571</v>
      </c>
      <c r="F370">
        <f>VLOOKUP(B370,home!$B$2:$E$405,3,FALSE)</f>
        <v>1.4080999999999999</v>
      </c>
      <c r="G370">
        <f>VLOOKUP(C370,away!$B$2:$E$405,4,FALSE)</f>
        <v>1.6595</v>
      </c>
      <c r="H370">
        <f>VLOOKUP(A370,away!$A$2:$E$405,3,FALSE)</f>
        <v>1.3714</v>
      </c>
      <c r="I370">
        <f>VLOOKUP(C370,away!$B$2:$E$405,3,FALSE)</f>
        <v>0.36459999999999998</v>
      </c>
      <c r="J370">
        <f>VLOOKUP(B370,home!$B$2:$E$405,4,FALSE)</f>
        <v>1.4583999999999999</v>
      </c>
      <c r="K370" s="3">
        <f t="shared" si="450"/>
        <v>3.8722150853449997</v>
      </c>
      <c r="L370" s="3">
        <f t="shared" si="451"/>
        <v>0.72921814249599992</v>
      </c>
      <c r="M370" s="5">
        <f t="shared" si="452"/>
        <v>1.0037439492810007E-2</v>
      </c>
      <c r="N370" s="5">
        <f t="shared" si="453"/>
        <v>3.8867124622296564E-2</v>
      </c>
      <c r="O370" s="5">
        <f t="shared" si="454"/>
        <v>7.319482982362905E-3</v>
      </c>
      <c r="P370" s="5">
        <f t="shared" si="455"/>
        <v>2.8342612421231646E-2</v>
      </c>
      <c r="Q370" s="5">
        <f t="shared" si="456"/>
        <v>7.5250933143220428E-2</v>
      </c>
      <c r="R370" s="5">
        <f t="shared" si="457"/>
        <v>2.6687498922148786E-3</v>
      </c>
      <c r="S370" s="5">
        <f t="shared" si="458"/>
        <v>2.0007684216566752E-2</v>
      </c>
      <c r="T370" s="5">
        <f t="shared" si="459"/>
        <v>5.4874345687789879E-2</v>
      </c>
      <c r="U370" s="5">
        <f t="shared" si="460"/>
        <v>1.0333973591647293E-2</v>
      </c>
      <c r="V370" s="5">
        <f t="shared" si="461"/>
        <v>6.2772764087975896E-3</v>
      </c>
      <c r="W370" s="5">
        <f t="shared" si="462"/>
        <v>9.7129266167822068E-2</v>
      </c>
      <c r="X370" s="5">
        <f t="shared" si="463"/>
        <v>7.0828423056898779E-2</v>
      </c>
      <c r="Y370" s="5">
        <f t="shared" si="464"/>
        <v>2.5824685548736279E-2</v>
      </c>
      <c r="Z370" s="5">
        <f t="shared" si="465"/>
        <v>6.487002797291115E-4</v>
      </c>
      <c r="AA370" s="5">
        <f t="shared" si="466"/>
        <v>2.5119070090345863E-3</v>
      </c>
      <c r="AB370" s="5">
        <f t="shared" si="467"/>
        <v>4.8633221066837823E-3</v>
      </c>
      <c r="AC370" s="5">
        <f t="shared" si="468"/>
        <v>1.1078174645718546E-3</v>
      </c>
      <c r="AD370" s="5">
        <f t="shared" si="469"/>
        <v>9.4026352420882586E-2</v>
      </c>
      <c r="AE370" s="5">
        <f t="shared" si="470"/>
        <v>6.8565722058030271E-2</v>
      </c>
      <c r="AF370" s="5">
        <f t="shared" si="471"/>
        <v>2.4999684239026911E-2</v>
      </c>
      <c r="AG370" s="5">
        <f t="shared" si="472"/>
        <v>6.0767411012565787E-3</v>
      </c>
      <c r="AH370" s="5">
        <f t="shared" si="473"/>
        <v>1.1826100325517453E-4</v>
      </c>
      <c r="AI370" s="5">
        <f t="shared" si="474"/>
        <v>4.5793204081272091E-4</v>
      </c>
      <c r="AJ370" s="5">
        <f t="shared" si="475"/>
        <v>8.8660567824892008E-4</v>
      </c>
      <c r="AK370" s="5">
        <f t="shared" si="476"/>
        <v>1.1443759606893347E-3</v>
      </c>
      <c r="AL370" s="5">
        <f t="shared" si="477"/>
        <v>1.2512530134531959E-4</v>
      </c>
      <c r="AM370" s="5">
        <f t="shared" si="478"/>
        <v>7.281805205282138E-2</v>
      </c>
      <c r="AN370" s="5">
        <f t="shared" si="479"/>
        <v>5.310024465813544E-2</v>
      </c>
      <c r="AO370" s="5">
        <f t="shared" si="480"/>
        <v>1.9360830887844328E-2</v>
      </c>
      <c r="AP370" s="5">
        <f t="shared" si="481"/>
        <v>4.7060897124043422E-3</v>
      </c>
      <c r="AQ370" s="5">
        <f t="shared" si="482"/>
        <v>8.5794149962475702E-4</v>
      </c>
      <c r="AR370" s="5">
        <f t="shared" si="483"/>
        <v>1.7247613824690356E-5</v>
      </c>
      <c r="AS370" s="5">
        <f t="shared" si="484"/>
        <v>6.6786470438170956E-5</v>
      </c>
      <c r="AT370" s="5">
        <f t="shared" si="485"/>
        <v>1.2930578916381673E-4</v>
      </c>
      <c r="AU370" s="5">
        <f t="shared" si="486"/>
        <v>1.6689994247419041E-4</v>
      </c>
      <c r="AV370" s="5">
        <f t="shared" si="487"/>
        <v>1.6156811874794321E-4</v>
      </c>
      <c r="AW370" s="5">
        <f t="shared" si="488"/>
        <v>9.8143055160314185E-6</v>
      </c>
      <c r="AX370" s="5">
        <f t="shared" si="489"/>
        <v>4.6994526607395386E-2</v>
      </c>
      <c r="AY370" s="5">
        <f t="shared" si="490"/>
        <v>3.4269261400123707E-2</v>
      </c>
      <c r="AZ370" s="5">
        <f t="shared" si="491"/>
        <v>1.2494883571454035E-2</v>
      </c>
      <c r="BA370" s="5">
        <f t="shared" si="492"/>
        <v>3.037165262893167E-3</v>
      </c>
      <c r="BB370" s="5">
        <f t="shared" si="493"/>
        <v>5.5368900286508252E-4</v>
      </c>
      <c r="BC370" s="5">
        <f t="shared" si="494"/>
        <v>8.0752013237947565E-5</v>
      </c>
      <c r="BD370" s="5">
        <f t="shared" si="495"/>
        <v>2.0962121526215045E-6</v>
      </c>
      <c r="BE370" s="5">
        <f t="shared" si="496"/>
        <v>8.1169843194645035E-6</v>
      </c>
      <c r="BF370" s="5">
        <f t="shared" si="497"/>
        <v>1.5715354564669635E-5</v>
      </c>
      <c r="BG370" s="5">
        <f t="shared" si="498"/>
        <v>2.0284411005619723E-5</v>
      </c>
      <c r="BH370" s="5">
        <f t="shared" si="499"/>
        <v>1.963640057332471E-5</v>
      </c>
      <c r="BI370" s="5">
        <f t="shared" si="500"/>
        <v>1.5207273304381029E-5</v>
      </c>
      <c r="BJ370" s="8">
        <f t="shared" si="501"/>
        <v>0.80471671471476003</v>
      </c>
      <c r="BK370" s="8">
        <f t="shared" si="502"/>
        <v>0.10016721670544687</v>
      </c>
      <c r="BL370" s="8">
        <f t="shared" si="503"/>
        <v>3.0927474835518491E-2</v>
      </c>
      <c r="BM370" s="8">
        <f t="shared" si="504"/>
        <v>0.73971431688671041</v>
      </c>
      <c r="BN370" s="8">
        <f t="shared" si="505"/>
        <v>0.16248634255413644</v>
      </c>
    </row>
    <row r="371" spans="1:66" x14ac:dyDescent="0.25">
      <c r="A371" t="s">
        <v>282</v>
      </c>
      <c r="B371" t="s">
        <v>33</v>
      </c>
      <c r="C371" t="s">
        <v>337</v>
      </c>
      <c r="D371" t="s">
        <v>509</v>
      </c>
      <c r="E371">
        <f>VLOOKUP(A371,home!$A$2:$E$405,3,FALSE)</f>
        <v>1.6571</v>
      </c>
      <c r="F371">
        <f>VLOOKUP(B371,home!$B$2:$E$405,3,FALSE)</f>
        <v>0.60350000000000004</v>
      </c>
      <c r="G371">
        <f>VLOOKUP(C371,away!$B$2:$E$405,4,FALSE)</f>
        <v>0.4526</v>
      </c>
      <c r="H371">
        <f>VLOOKUP(A371,away!$A$2:$E$405,3,FALSE)</f>
        <v>1.3714</v>
      </c>
      <c r="I371">
        <f>VLOOKUP(C371,away!$B$2:$E$405,3,FALSE)</f>
        <v>0.54690000000000005</v>
      </c>
      <c r="J371">
        <f>VLOOKUP(B371,home!$B$2:$E$405,4,FALSE)</f>
        <v>0.36459999999999998</v>
      </c>
      <c r="K371" s="3">
        <f t="shared" si="450"/>
        <v>0.45262708810999996</v>
      </c>
      <c r="L371" s="3">
        <f t="shared" si="451"/>
        <v>0.27345680343599998</v>
      </c>
      <c r="M371" s="5">
        <f t="shared" si="452"/>
        <v>0.48379989804410045</v>
      </c>
      <c r="N371" s="5">
        <f t="shared" si="453"/>
        <v>0.21898093907961602</v>
      </c>
      <c r="O371" s="5">
        <f t="shared" si="454"/>
        <v>0.13229837362180241</v>
      </c>
      <c r="P371" s="5">
        <f t="shared" si="455"/>
        <v>5.9881827614125249E-2</v>
      </c>
      <c r="Q371" s="5">
        <f t="shared" si="456"/>
        <v>4.9558352403599938E-2</v>
      </c>
      <c r="R371" s="5">
        <f t="shared" si="457"/>
        <v>1.8088945175199857E-2</v>
      </c>
      <c r="S371" s="5">
        <f t="shared" si="458"/>
        <v>1.8529526840045702E-3</v>
      </c>
      <c r="T371" s="5">
        <f t="shared" si="459"/>
        <v>1.3552068631843247E-2</v>
      </c>
      <c r="U371" s="5">
        <f t="shared" si="460"/>
        <v>8.1875465816321422E-3</v>
      </c>
      <c r="V371" s="5">
        <f t="shared" si="461"/>
        <v>2.5483031689862926E-5</v>
      </c>
      <c r="W371" s="5">
        <f t="shared" si="462"/>
        <v>7.4771509133235541E-3</v>
      </c>
      <c r="X371" s="5">
        <f t="shared" si="463"/>
        <v>2.0446777875660271E-3</v>
      </c>
      <c r="Y371" s="5">
        <f t="shared" si="464"/>
        <v>2.7956552592219919E-4</v>
      </c>
      <c r="Z371" s="5">
        <f t="shared" si="465"/>
        <v>1.6488483750464024E-3</v>
      </c>
      <c r="AA371" s="5">
        <f t="shared" si="466"/>
        <v>7.463134387321581E-4</v>
      </c>
      <c r="AB371" s="5">
        <f t="shared" si="467"/>
        <v>1.6890083929534878E-4</v>
      </c>
      <c r="AC371" s="5">
        <f t="shared" si="468"/>
        <v>1.9713347875160202E-7</v>
      </c>
      <c r="AD371" s="5">
        <f t="shared" si="469"/>
        <v>8.4609026131416646E-4</v>
      </c>
      <c r="AE371" s="5">
        <f t="shared" si="470"/>
        <v>2.3136913827730187E-4</v>
      </c>
      <c r="AF371" s="5">
        <f t="shared" si="471"/>
        <v>3.1634732483526425E-5</v>
      </c>
      <c r="AG371" s="5">
        <f t="shared" si="472"/>
        <v>2.8835776074993759E-6</v>
      </c>
      <c r="AH371" s="5">
        <f t="shared" si="473"/>
        <v>1.1272220149770803E-4</v>
      </c>
      <c r="AI371" s="5">
        <f t="shared" si="474"/>
        <v>5.1021121829256249E-5</v>
      </c>
      <c r="AJ371" s="5">
        <f t="shared" si="475"/>
        <v>1.1546770902840904E-5</v>
      </c>
      <c r="AK371" s="5">
        <f t="shared" si="476"/>
        <v>1.7421270969420515E-6</v>
      </c>
      <c r="AL371" s="5">
        <f t="shared" si="477"/>
        <v>9.7599962623392023E-10</v>
      </c>
      <c r="AM371" s="5">
        <f t="shared" si="478"/>
        <v>7.6592674251372062E-5</v>
      </c>
      <c r="AN371" s="5">
        <f t="shared" si="479"/>
        <v>2.0944787867395027E-5</v>
      </c>
      <c r="AO371" s="5">
        <f t="shared" si="480"/>
        <v>2.8637473694314798E-6</v>
      </c>
      <c r="AP371" s="5">
        <f t="shared" si="481"/>
        <v>2.6103706716432869E-7</v>
      </c>
      <c r="AQ371" s="5">
        <f t="shared" si="482"/>
        <v>1.7845590491266445E-8</v>
      </c>
      <c r="AR371" s="5">
        <f t="shared" si="483"/>
        <v>6.164930579566389E-6</v>
      </c>
      <c r="AS371" s="5">
        <f t="shared" si="484"/>
        <v>2.7904145766294288E-6</v>
      </c>
      <c r="AT371" s="5">
        <f t="shared" si="485"/>
        <v>6.3150861221973826E-7</v>
      </c>
      <c r="AU371" s="5">
        <f t="shared" si="486"/>
        <v>9.5279301421802432E-8</v>
      </c>
      <c r="AV371" s="5">
        <f t="shared" si="487"/>
        <v>1.078149818992635E-8</v>
      </c>
      <c r="AW371" s="5">
        <f t="shared" si="488"/>
        <v>3.3556482066856686E-12</v>
      </c>
      <c r="AX371" s="5">
        <f t="shared" si="489"/>
        <v>5.7779865194927152E-6</v>
      </c>
      <c r="AY371" s="5">
        <f t="shared" si="490"/>
        <v>1.5800297239167773E-6</v>
      </c>
      <c r="AZ371" s="5">
        <f t="shared" si="491"/>
        <v>2.1603493881807374E-7</v>
      </c>
      <c r="BA371" s="5">
        <f t="shared" si="492"/>
        <v>1.969207459989409E-8</v>
      </c>
      <c r="BB371" s="5">
        <f t="shared" si="493"/>
        <v>1.3462329432775717E-9</v>
      </c>
      <c r="BC371" s="5">
        <f t="shared" si="494"/>
        <v>7.3627311469784576E-11</v>
      </c>
      <c r="BD371" s="5">
        <f t="shared" si="495"/>
        <v>2.8097370161551167E-7</v>
      </c>
      <c r="BE371" s="5">
        <f t="shared" si="496"/>
        <v>1.2717630839771702E-7</v>
      </c>
      <c r="BF371" s="5">
        <f t="shared" si="497"/>
        <v>2.878172107331899E-8</v>
      </c>
      <c r="BG371" s="5">
        <f t="shared" si="498"/>
        <v>4.3424622000701997E-9</v>
      </c>
      <c r="BH371" s="5">
        <f t="shared" si="499"/>
        <v>4.9137900521137952E-10</v>
      </c>
      <c r="BI371" s="5">
        <f t="shared" si="500"/>
        <v>4.4482289657443061E-11</v>
      </c>
      <c r="BJ371" s="8">
        <f t="shared" si="501"/>
        <v>0.2931130073068165</v>
      </c>
      <c r="BK371" s="8">
        <f t="shared" si="502"/>
        <v>0.54556193951312237</v>
      </c>
      <c r="BL371" s="8">
        <f t="shared" si="503"/>
        <v>0.15967724660261123</v>
      </c>
      <c r="BM371" s="8">
        <f t="shared" si="504"/>
        <v>3.7391125832784353E-2</v>
      </c>
      <c r="BN371" s="8">
        <f t="shared" si="505"/>
        <v>0.96260833593844408</v>
      </c>
    </row>
    <row r="372" spans="1:66" x14ac:dyDescent="0.25">
      <c r="A372" t="s">
        <v>282</v>
      </c>
      <c r="B372" t="s">
        <v>319</v>
      </c>
      <c r="C372" t="s">
        <v>342</v>
      </c>
      <c r="D372" t="s">
        <v>509</v>
      </c>
      <c r="E372">
        <f>VLOOKUP(A372,home!$A$2:$E$405,3,FALSE)</f>
        <v>1.6571</v>
      </c>
      <c r="F372">
        <f>VLOOKUP(B372,home!$B$2:$E$405,3,FALSE)</f>
        <v>1.2069000000000001</v>
      </c>
      <c r="G372">
        <f>VLOOKUP(C372,away!$B$2:$E$405,4,FALSE)</f>
        <v>2.0114999999999998</v>
      </c>
      <c r="H372">
        <f>VLOOKUP(A372,away!$A$2:$E$405,3,FALSE)</f>
        <v>1.3714</v>
      </c>
      <c r="I372">
        <f>VLOOKUP(C372,away!$B$2:$E$405,3,FALSE)</f>
        <v>0.72919999999999996</v>
      </c>
      <c r="J372">
        <f>VLOOKUP(B372,home!$B$2:$E$405,4,FALSE)</f>
        <v>0.48609999999999998</v>
      </c>
      <c r="K372" s="3">
        <f t="shared" si="450"/>
        <v>4.0229074508849996</v>
      </c>
      <c r="L372" s="3">
        <f t="shared" si="451"/>
        <v>0.486112094168</v>
      </c>
      <c r="M372" s="5">
        <f t="shared" si="452"/>
        <v>1.1009248958589098E-2</v>
      </c>
      <c r="N372" s="5">
        <f t="shared" si="453"/>
        <v>4.4289189664156008E-2</v>
      </c>
      <c r="O372" s="5">
        <f t="shared" si="454"/>
        <v>5.3517290664766189E-3</v>
      </c>
      <c r="P372" s="5">
        <f t="shared" si="455"/>
        <v>2.1529510736646613E-2</v>
      </c>
      <c r="Q372" s="5">
        <f t="shared" si="456"/>
        <v>8.908565554679608E-2</v>
      </c>
      <c r="R372" s="5">
        <f t="shared" si="457"/>
        <v>1.3007701119623523E-3</v>
      </c>
      <c r="S372" s="5">
        <f t="shared" si="458"/>
        <v>1.0525691495916195E-2</v>
      </c>
      <c r="T372" s="5">
        <f t="shared" si="459"/>
        <v>4.330561457818214E-2</v>
      </c>
      <c r="U372" s="5">
        <f t="shared" si="460"/>
        <v>5.232877775301863E-3</v>
      </c>
      <c r="V372" s="5">
        <f t="shared" si="461"/>
        <v>2.2870970573555869E-3</v>
      </c>
      <c r="W372" s="5">
        <f t="shared" si="462"/>
        <v>0.11946111582206016</v>
      </c>
      <c r="X372" s="5">
        <f t="shared" si="463"/>
        <v>5.8071493183907655E-2</v>
      </c>
      <c r="Y372" s="5">
        <f t="shared" si="464"/>
        <v>1.4114627581546045E-2</v>
      </c>
      <c r="Z372" s="5">
        <f t="shared" si="465"/>
        <v>2.1077336105238762E-4</v>
      </c>
      <c r="AA372" s="5">
        <f t="shared" si="466"/>
        <v>8.479217246257244E-4</v>
      </c>
      <c r="AB372" s="5">
        <f t="shared" si="467"/>
        <v>1.7055553118820433E-3</v>
      </c>
      <c r="AC372" s="5">
        <f t="shared" si="468"/>
        <v>2.7953814582007825E-4</v>
      </c>
      <c r="AD372" s="5">
        <f t="shared" si="469"/>
        <v>0.12014525323290044</v>
      </c>
      <c r="AE372" s="5">
        <f t="shared" si="470"/>
        <v>5.8404060653389898E-2</v>
      </c>
      <c r="AF372" s="5">
        <f t="shared" si="471"/>
        <v>1.4195460116067126E-2</v>
      </c>
      <c r="AG372" s="5">
        <f t="shared" si="472"/>
        <v>2.3001949482332369E-3</v>
      </c>
      <c r="AH372" s="5">
        <f t="shared" si="473"/>
        <v>2.5614869984001027E-5</v>
      </c>
      <c r="AI372" s="5">
        <f t="shared" si="474"/>
        <v>1.0304625131208828E-4</v>
      </c>
      <c r="AJ372" s="5">
        <f t="shared" si="475"/>
        <v>2.0727276609458411E-4</v>
      </c>
      <c r="AK372" s="5">
        <f t="shared" si="476"/>
        <v>2.7794638502914864E-4</v>
      </c>
      <c r="AL372" s="5">
        <f t="shared" si="477"/>
        <v>2.1866412629502195E-5</v>
      </c>
      <c r="AM372" s="5">
        <f t="shared" si="478"/>
        <v>9.6666646883820026E-2</v>
      </c>
      <c r="AN372" s="5">
        <f t="shared" si="479"/>
        <v>4.6990826152892323E-2</v>
      </c>
      <c r="AO372" s="5">
        <f t="shared" si="480"/>
        <v>1.1421404453933455E-2</v>
      </c>
      <c r="AP372" s="5">
        <f t="shared" si="481"/>
        <v>1.8506942791471047E-3</v>
      </c>
      <c r="AQ372" s="5">
        <f t="shared" si="482"/>
        <v>2.2491121792523404E-4</v>
      </c>
      <c r="AR372" s="5">
        <f t="shared" si="483"/>
        <v>2.4903396179527576E-6</v>
      </c>
      <c r="AS372" s="5">
        <f t="shared" si="484"/>
        <v>1.0018405804296253E-5</v>
      </c>
      <c r="AT372" s="5">
        <f t="shared" si="485"/>
        <v>2.0151559678046469E-5</v>
      </c>
      <c r="AU372" s="5">
        <f t="shared" si="486"/>
        <v>2.702261985858895E-5</v>
      </c>
      <c r="AV372" s="5">
        <f t="shared" si="487"/>
        <v>2.7177374692887609E-5</v>
      </c>
      <c r="AW372" s="5">
        <f t="shared" si="488"/>
        <v>1.1878223867586474E-6</v>
      </c>
      <c r="AX372" s="5">
        <f t="shared" si="489"/>
        <v>6.4813495666831478E-2</v>
      </c>
      <c r="AY372" s="5">
        <f t="shared" si="490"/>
        <v>3.1506624108952039E-2</v>
      </c>
      <c r="AZ372" s="5">
        <f t="shared" si="491"/>
        <v>7.6578755128833371E-3</v>
      </c>
      <c r="BA372" s="5">
        <f t="shared" si="492"/>
        <v>1.2408619674818553E-3</v>
      </c>
      <c r="BB372" s="5">
        <f t="shared" si="493"/>
        <v>1.5079950239650733E-4</v>
      </c>
      <c r="BC372" s="5">
        <f t="shared" si="494"/>
        <v>1.4661092381891708E-5</v>
      </c>
      <c r="BD372" s="5">
        <f t="shared" si="495"/>
        <v>2.0176403447875853E-7</v>
      </c>
      <c r="BE372" s="5">
        <f t="shared" si="496"/>
        <v>8.1167803762521572E-7</v>
      </c>
      <c r="BF372" s="5">
        <f t="shared" si="497"/>
        <v>1.632652812641098E-6</v>
      </c>
      <c r="BG372" s="5">
        <f t="shared" si="498"/>
        <v>2.1893370548940745E-6</v>
      </c>
      <c r="BH372" s="5">
        <f t="shared" si="499"/>
        <v>2.2018750876579985E-6</v>
      </c>
      <c r="BI372" s="5">
        <f t="shared" si="500"/>
        <v>1.7715879392114845E-6</v>
      </c>
      <c r="BJ372" s="8">
        <f t="shared" si="501"/>
        <v>0.82591146616588373</v>
      </c>
      <c r="BK372" s="8">
        <f t="shared" si="502"/>
        <v>7.7159576915909106E-2</v>
      </c>
      <c r="BL372" s="8">
        <f t="shared" si="503"/>
        <v>1.5148403457286705E-2</v>
      </c>
      <c r="BM372" s="8">
        <f t="shared" si="504"/>
        <v>0.71435867952894017</v>
      </c>
      <c r="BN372" s="8">
        <f t="shared" si="505"/>
        <v>0.17256610408462678</v>
      </c>
    </row>
    <row r="373" spans="1:66" x14ac:dyDescent="0.25">
      <c r="A373" t="s">
        <v>282</v>
      </c>
      <c r="B373" t="s">
        <v>199</v>
      </c>
      <c r="C373" t="s">
        <v>283</v>
      </c>
      <c r="D373" t="s">
        <v>509</v>
      </c>
      <c r="E373">
        <f>VLOOKUP(A373,home!$A$2:$E$405,3,FALSE)</f>
        <v>1.6571</v>
      </c>
      <c r="F373">
        <f>VLOOKUP(B373,home!$B$2:$E$405,3,FALSE)</f>
        <v>0.9052</v>
      </c>
      <c r="G373">
        <f>VLOOKUP(C373,away!$B$2:$E$405,4,FALSE)</f>
        <v>0.40229999999999999</v>
      </c>
      <c r="H373">
        <f>VLOOKUP(A373,away!$A$2:$E$405,3,FALSE)</f>
        <v>1.3714</v>
      </c>
      <c r="I373">
        <f>VLOOKUP(C373,away!$B$2:$E$405,3,FALSE)</f>
        <v>0.97219999999999995</v>
      </c>
      <c r="J373">
        <f>VLOOKUP(B373,home!$B$2:$E$405,4,FALSE)</f>
        <v>1.4583999999999999</v>
      </c>
      <c r="K373" s="3">
        <f t="shared" si="450"/>
        <v>0.60345278391599999</v>
      </c>
      <c r="L373" s="3">
        <f t="shared" si="451"/>
        <v>1.9444483766719998</v>
      </c>
      <c r="M373" s="5">
        <f t="shared" si="452"/>
        <v>7.8245718979316273E-2</v>
      </c>
      <c r="N373" s="5">
        <f t="shared" si="453"/>
        <v>4.7217596947577399E-2</v>
      </c>
      <c r="O373" s="5">
        <f t="shared" si="454"/>
        <v>0.15214476125086498</v>
      </c>
      <c r="P373" s="5">
        <f t="shared" si="455"/>
        <v>9.1812179735069624E-2</v>
      </c>
      <c r="Q373" s="5">
        <f t="shared" si="456"/>
        <v>1.4246795163919601E-2</v>
      </c>
      <c r="R373" s="5">
        <f t="shared" si="457"/>
        <v>0.14791881701669676</v>
      </c>
      <c r="S373" s="5">
        <f t="shared" si="458"/>
        <v>2.6932707813487569E-2</v>
      </c>
      <c r="T373" s="5">
        <f t="shared" si="459"/>
        <v>2.7702157729261961E-2</v>
      </c>
      <c r="U373" s="5">
        <f t="shared" si="460"/>
        <v>8.9262021922287049E-2</v>
      </c>
      <c r="V373" s="5">
        <f t="shared" si="461"/>
        <v>3.5113750812185937E-3</v>
      </c>
      <c r="W373" s="5">
        <f t="shared" si="462"/>
        <v>2.8657560678494302E-3</v>
      </c>
      <c r="X373" s="5">
        <f t="shared" si="463"/>
        <v>5.5723147340677572E-3</v>
      </c>
      <c r="Y373" s="5">
        <f t="shared" si="464"/>
        <v>5.4175391694817601E-3</v>
      </c>
      <c r="Z373" s="5">
        <f t="shared" si="465"/>
        <v>9.5873501209119527E-2</v>
      </c>
      <c r="AA373" s="5">
        <f t="shared" si="466"/>
        <v>5.7855131208417163E-2</v>
      </c>
      <c r="AB373" s="5">
        <f t="shared" si="467"/>
        <v>1.7456419995772392E-2</v>
      </c>
      <c r="AC373" s="5">
        <f t="shared" si="468"/>
        <v>2.5751169223656438E-4</v>
      </c>
      <c r="AD373" s="5">
        <f t="shared" si="469"/>
        <v>4.3233711929197688E-4</v>
      </c>
      <c r="AE373" s="5">
        <f t="shared" si="470"/>
        <v>8.4065720978233297E-4</v>
      </c>
      <c r="AF373" s="5">
        <f t="shared" si="471"/>
        <v>8.1730727344943549E-4</v>
      </c>
      <c r="AG373" s="5">
        <f t="shared" si="472"/>
        <v>5.2973726703365762E-4</v>
      </c>
      <c r="AH373" s="5">
        <f t="shared" si="473"/>
        <v>4.6605268447983385E-2</v>
      </c>
      <c r="AI373" s="5">
        <f t="shared" si="474"/>
        <v>2.8124078990088085E-2</v>
      </c>
      <c r="AJ373" s="5">
        <f t="shared" si="475"/>
        <v>8.485776880821071E-3</v>
      </c>
      <c r="AK373" s="5">
        <f t="shared" si="476"/>
        <v>1.7069218941405022E-3</v>
      </c>
      <c r="AL373" s="5">
        <f t="shared" si="477"/>
        <v>1.2086391475426358E-5</v>
      </c>
      <c r="AM373" s="5">
        <f t="shared" si="478"/>
        <v>5.2179007645393456E-5</v>
      </c>
      <c r="AN373" s="5">
        <f t="shared" si="479"/>
        <v>1.0145938671244115E-4</v>
      </c>
      <c r="AO373" s="5">
        <f t="shared" si="480"/>
        <v>9.8641269895571475E-5</v>
      </c>
      <c r="AP373" s="5">
        <f t="shared" si="481"/>
        <v>6.3934285707102848E-5</v>
      </c>
      <c r="AQ373" s="5">
        <f t="shared" si="482"/>
        <v>3.1079229514215005E-5</v>
      </c>
      <c r="AR373" s="5">
        <f t="shared" si="483"/>
        <v>1.812430771560879E-2</v>
      </c>
      <c r="AS373" s="5">
        <f t="shared" si="484"/>
        <v>1.0937163947534361E-2</v>
      </c>
      <c r="AT373" s="5">
        <f t="shared" si="485"/>
        <v>3.3000310161426594E-3</v>
      </c>
      <c r="AU373" s="5">
        <f t="shared" si="486"/>
        <v>6.6380430123347809E-4</v>
      </c>
      <c r="AV373" s="5">
        <f t="shared" si="487"/>
        <v>1.0014363838868933E-4</v>
      </c>
      <c r="AW373" s="5">
        <f t="shared" si="488"/>
        <v>3.9394343619815686E-7</v>
      </c>
      <c r="AX373" s="5">
        <f t="shared" si="489"/>
        <v>5.2479279042644875E-6</v>
      </c>
      <c r="AY373" s="5">
        <f t="shared" si="490"/>
        <v>1.0204324894338772E-5</v>
      </c>
      <c r="AZ373" s="5">
        <f t="shared" si="491"/>
        <v>9.9208914879153541E-6</v>
      </c>
      <c r="BA373" s="5">
        <f t="shared" si="492"/>
        <v>6.4302204496053565E-6</v>
      </c>
      <c r="BB373" s="5">
        <f t="shared" si="493"/>
        <v>3.1258079287195589E-6</v>
      </c>
      <c r="BC373" s="5">
        <f t="shared" si="494"/>
        <v>1.215594430557441E-6</v>
      </c>
      <c r="BD373" s="5">
        <f t="shared" si="495"/>
        <v>5.8736301193198876E-3</v>
      </c>
      <c r="BE373" s="5">
        <f t="shared" si="496"/>
        <v>3.5444584471964529E-3</v>
      </c>
      <c r="BF373" s="5">
        <f t="shared" si="497"/>
        <v>1.0694566587176411E-3</v>
      </c>
      <c r="BG373" s="5">
        <f t="shared" si="498"/>
        <v>2.1512219932688802E-4</v>
      </c>
      <c r="BH373" s="5">
        <f t="shared" si="499"/>
        <v>3.2454022516485798E-5</v>
      </c>
      <c r="BI373" s="5">
        <f t="shared" si="500"/>
        <v>3.9168940473691817E-6</v>
      </c>
      <c r="BJ373" s="8">
        <f t="shared" si="501"/>
        <v>0.10602563662828544</v>
      </c>
      <c r="BK373" s="8">
        <f t="shared" si="502"/>
        <v>0.20078178401769842</v>
      </c>
      <c r="BL373" s="8">
        <f t="shared" si="503"/>
        <v>0.59342368656710398</v>
      </c>
      <c r="BM373" s="8">
        <f t="shared" si="504"/>
        <v>0.46450892894730483</v>
      </c>
      <c r="BN373" s="8">
        <f t="shared" si="505"/>
        <v>0.53158586909344463</v>
      </c>
    </row>
    <row r="374" spans="1:66" x14ac:dyDescent="0.25">
      <c r="A374" t="s">
        <v>288</v>
      </c>
      <c r="B374" t="s">
        <v>289</v>
      </c>
      <c r="C374" t="s">
        <v>313</v>
      </c>
      <c r="D374" t="s">
        <v>509</v>
      </c>
      <c r="E374">
        <f>VLOOKUP(A374,home!$A$2:$E$405,3,FALSE)</f>
        <v>1.6215999999999999</v>
      </c>
      <c r="F374">
        <f>VLOOKUP(B374,home!$B$2:$E$405,3,FALSE)</f>
        <v>0.46250000000000002</v>
      </c>
      <c r="G374">
        <f>VLOOKUP(C374,away!$B$2:$E$405,4,FALSE)</f>
        <v>0.77080000000000004</v>
      </c>
      <c r="H374">
        <f>VLOOKUP(A374,away!$A$2:$E$405,3,FALSE)</f>
        <v>1.2972999999999999</v>
      </c>
      <c r="I374">
        <f>VLOOKUP(C374,away!$B$2:$E$405,3,FALSE)</f>
        <v>1.5417000000000001</v>
      </c>
      <c r="J374">
        <f>VLOOKUP(B374,home!$B$2:$E$405,4,FALSE)</f>
        <v>1.349</v>
      </c>
      <c r="K374" s="3">
        <f t="shared" si="450"/>
        <v>0.57809229200000012</v>
      </c>
      <c r="L374" s="3">
        <f t="shared" si="451"/>
        <v>2.6980639560899999</v>
      </c>
      <c r="M374" s="5">
        <f t="shared" si="452"/>
        <v>3.7773168815637449E-2</v>
      </c>
      <c r="N374" s="5">
        <f t="shared" si="453"/>
        <v>2.1836377736734781E-2</v>
      </c>
      <c r="O374" s="5">
        <f t="shared" si="454"/>
        <v>0.10191442528877419</v>
      </c>
      <c r="P374" s="5">
        <f t="shared" si="455"/>
        <v>5.8915943703050241E-2</v>
      </c>
      <c r="Q374" s="5">
        <f t="shared" si="456"/>
        <v>6.3117208274033922E-3</v>
      </c>
      <c r="R374" s="5">
        <f t="shared" si="457"/>
        <v>0.13748581873863441</v>
      </c>
      <c r="S374" s="5">
        <f t="shared" si="458"/>
        <v>2.2973240869482034E-2</v>
      </c>
      <c r="T374" s="5">
        <f t="shared" si="459"/>
        <v>1.7029426465319644E-2</v>
      </c>
      <c r="U374" s="5">
        <f t="shared" si="460"/>
        <v>7.9479492072113744E-2</v>
      </c>
      <c r="V374" s="5">
        <f t="shared" si="461"/>
        <v>3.9813391597532735E-3</v>
      </c>
      <c r="W374" s="5">
        <f t="shared" si="462"/>
        <v>1.2162523865259216E-3</v>
      </c>
      <c r="X374" s="5">
        <f t="shared" si="463"/>
        <v>3.2815267255940318E-3</v>
      </c>
      <c r="Y374" s="5">
        <f t="shared" si="464"/>
        <v>4.4268844896356487E-3</v>
      </c>
      <c r="Z374" s="5">
        <f t="shared" si="465"/>
        <v>0.12364851067074421</v>
      </c>
      <c r="AA374" s="5">
        <f t="shared" si="466"/>
        <v>7.1480250936036993E-2</v>
      </c>
      <c r="AB374" s="5">
        <f t="shared" si="467"/>
        <v>2.0661091048174388E-2</v>
      </c>
      <c r="AC374" s="5">
        <f t="shared" si="468"/>
        <v>3.881133770898834E-4</v>
      </c>
      <c r="AD374" s="5">
        <f t="shared" si="469"/>
        <v>1.7577653244431002E-4</v>
      </c>
      <c r="AE374" s="5">
        <f t="shared" si="470"/>
        <v>4.7425632651447729E-4</v>
      </c>
      <c r="AF374" s="5">
        <f t="shared" si="471"/>
        <v>6.3978695025818067E-4</v>
      </c>
      <c r="AG374" s="5">
        <f t="shared" si="472"/>
        <v>5.75395370022781E-4</v>
      </c>
      <c r="AH374" s="5">
        <f t="shared" si="473"/>
        <v>8.3402897466236164E-2</v>
      </c>
      <c r="AI374" s="5">
        <f t="shared" si="474"/>
        <v>4.8214572155697466E-2</v>
      </c>
      <c r="AJ374" s="5">
        <f t="shared" si="475"/>
        <v>1.3936236262643266E-2</v>
      </c>
      <c r="AK374" s="5">
        <f t="shared" si="476"/>
        <v>2.6854769209749877E-3</v>
      </c>
      <c r="AL374" s="5">
        <f t="shared" si="477"/>
        <v>2.4214082738604785E-5</v>
      </c>
      <c r="AM374" s="5">
        <f t="shared" si="478"/>
        <v>2.0323011704108719E-5</v>
      </c>
      <c r="AN374" s="5">
        <f t="shared" si="479"/>
        <v>5.4832785358050937E-5</v>
      </c>
      <c r="AO374" s="5">
        <f t="shared" si="480"/>
        <v>7.3971180893288372E-5</v>
      </c>
      <c r="AP374" s="5">
        <f t="shared" si="481"/>
        <v>6.6526325652531545E-5</v>
      </c>
      <c r="AQ374" s="5">
        <f t="shared" si="482"/>
        <v>4.4873070343550221E-5</v>
      </c>
      <c r="AR374" s="5">
        <f t="shared" si="483"/>
        <v>4.5005270297424342E-2</v>
      </c>
      <c r="AS374" s="5">
        <f t="shared" si="484"/>
        <v>2.6017199858317564E-2</v>
      </c>
      <c r="AT374" s="5">
        <f t="shared" si="485"/>
        <v>7.5201713487584388E-3</v>
      </c>
      <c r="AU374" s="5">
        <f t="shared" si="486"/>
        <v>1.449117697078833E-3</v>
      </c>
      <c r="AV374" s="5">
        <f t="shared" si="487"/>
        <v>2.094309427205161E-4</v>
      </c>
      <c r="AW374" s="5">
        <f t="shared" si="488"/>
        <v>1.0490952971373975E-6</v>
      </c>
      <c r="AX374" s="5">
        <f t="shared" si="489"/>
        <v>1.9580960693951726E-6</v>
      </c>
      <c r="AY374" s="5">
        <f t="shared" si="490"/>
        <v>5.2830684273966183E-6</v>
      </c>
      <c r="AZ374" s="5">
        <f t="shared" si="491"/>
        <v>7.1270282507579474E-6</v>
      </c>
      <c r="BA374" s="5">
        <f t="shared" si="492"/>
        <v>6.4097260124683937E-6</v>
      </c>
      <c r="BB374" s="5">
        <f t="shared" si="493"/>
        <v>4.3234626806633627E-6</v>
      </c>
      <c r="BC374" s="5">
        <f t="shared" si="494"/>
        <v>2.3329957648396132E-6</v>
      </c>
      <c r="BD374" s="5">
        <f t="shared" si="495"/>
        <v>2.023784960392809E-2</v>
      </c>
      <c r="BE374" s="5">
        <f t="shared" si="496"/>
        <v>1.1699344862686084E-2</v>
      </c>
      <c r="BF374" s="5">
        <f t="shared" si="497"/>
        <v>3.3816505432843124E-3</v>
      </c>
      <c r="BG374" s="5">
        <f t="shared" si="498"/>
        <v>6.516353711034247E-4</v>
      </c>
      <c r="BH374" s="5">
        <f t="shared" si="499"/>
        <v>9.4176346307362358E-5</v>
      </c>
      <c r="BI374" s="5">
        <f t="shared" si="500"/>
        <v>1.0888523977801774E-5</v>
      </c>
      <c r="BJ374" s="8">
        <f t="shared" si="501"/>
        <v>5.6255364561610226E-2</v>
      </c>
      <c r="BK374" s="8">
        <f t="shared" si="502"/>
        <v>0.12406130307617889</v>
      </c>
      <c r="BL374" s="8">
        <f t="shared" si="503"/>
        <v>0.67553699628487229</v>
      </c>
      <c r="BM374" s="8">
        <f t="shared" si="504"/>
        <v>0.61526048551004109</v>
      </c>
      <c r="BN374" s="8">
        <f t="shared" si="505"/>
        <v>0.36423745511023448</v>
      </c>
    </row>
    <row r="375" spans="1:66" x14ac:dyDescent="0.25">
      <c r="A375" t="s">
        <v>288</v>
      </c>
      <c r="B375" t="s">
        <v>312</v>
      </c>
      <c r="C375" t="s">
        <v>293</v>
      </c>
      <c r="D375" t="s">
        <v>509</v>
      </c>
      <c r="E375">
        <f>VLOOKUP(A375,home!$A$2:$E$405,3,FALSE)</f>
        <v>1.6215999999999999</v>
      </c>
      <c r="F375">
        <f>VLOOKUP(B375,home!$B$2:$E$405,3,FALSE)</f>
        <v>1.3875</v>
      </c>
      <c r="G375">
        <f>VLOOKUP(C375,away!$B$2:$E$405,4,FALSE)</f>
        <v>1.4389000000000001</v>
      </c>
      <c r="H375">
        <f>VLOOKUP(A375,away!$A$2:$E$405,3,FALSE)</f>
        <v>1.2972999999999999</v>
      </c>
      <c r="I375">
        <f>VLOOKUP(C375,away!$B$2:$E$405,3,FALSE)</f>
        <v>0.51390000000000002</v>
      </c>
      <c r="J375">
        <f>VLOOKUP(B375,home!$B$2:$E$405,4,FALSE)</f>
        <v>0.19270000000000001</v>
      </c>
      <c r="K375" s="3">
        <f t="shared" si="450"/>
        <v>3.2374818329999999</v>
      </c>
      <c r="L375" s="3">
        <f t="shared" si="451"/>
        <v>0.12846971196900001</v>
      </c>
      <c r="M375" s="5">
        <f t="shared" si="452"/>
        <v>3.4529144447365205E-2</v>
      </c>
      <c r="N375" s="5">
        <f t="shared" si="453"/>
        <v>0.11178747785737768</v>
      </c>
      <c r="O375" s="5">
        <f t="shared" si="454"/>
        <v>4.4359492416890037E-3</v>
      </c>
      <c r="P375" s="5">
        <f t="shared" si="455"/>
        <v>1.4361305082078276E-2</v>
      </c>
      <c r="Q375" s="5">
        <f t="shared" si="456"/>
        <v>0.18095496436007505</v>
      </c>
      <c r="R375" s="5">
        <f t="shared" si="457"/>
        <v>2.8494256069444508E-4</v>
      </c>
      <c r="S375" s="5">
        <f t="shared" si="458"/>
        <v>1.4932826092384204E-3</v>
      </c>
      <c r="T375" s="5">
        <f t="shared" si="459"/>
        <v>2.3247232150699505E-2</v>
      </c>
      <c r="U375" s="5">
        <f t="shared" si="460"/>
        <v>9.2249636369676582E-4</v>
      </c>
      <c r="V375" s="5">
        <f t="shared" si="461"/>
        <v>6.9009294638444843E-5</v>
      </c>
      <c r="W375" s="5">
        <f t="shared" si="462"/>
        <v>0.19527946990230177</v>
      </c>
      <c r="X375" s="5">
        <f t="shared" si="463"/>
        <v>2.5087497251807714E-2</v>
      </c>
      <c r="Y375" s="5">
        <f t="shared" si="464"/>
        <v>1.6114917729814077E-3</v>
      </c>
      <c r="Z375" s="5">
        <f t="shared" si="465"/>
        <v>1.2202162900041551E-5</v>
      </c>
      <c r="AA375" s="5">
        <f t="shared" si="466"/>
        <v>3.9504280712191115E-5</v>
      </c>
      <c r="AB375" s="5">
        <f t="shared" si="467"/>
        <v>6.3947195565725536E-5</v>
      </c>
      <c r="AC375" s="5">
        <f t="shared" si="468"/>
        <v>1.7938895345938684E-6</v>
      </c>
      <c r="AD375" s="5">
        <f t="shared" si="469"/>
        <v>0.15805343404164307</v>
      </c>
      <c r="AE375" s="5">
        <f t="shared" si="470"/>
        <v>2.0305079147041227E-2</v>
      </c>
      <c r="AF375" s="5">
        <f t="shared" si="471"/>
        <v>1.3042938347640671E-3</v>
      </c>
      <c r="AG375" s="5">
        <f t="shared" si="472"/>
        <v>5.5854084425027378E-5</v>
      </c>
      <c r="AH375" s="5">
        <f t="shared" si="473"/>
        <v>3.9190208829178883E-7</v>
      </c>
      <c r="AI375" s="5">
        <f t="shared" si="474"/>
        <v>1.2687758911594283E-6</v>
      </c>
      <c r="AJ375" s="5">
        <f t="shared" si="475"/>
        <v>2.053819448888518E-6</v>
      </c>
      <c r="AK375" s="5">
        <f t="shared" si="476"/>
        <v>2.2164010513462156E-6</v>
      </c>
      <c r="AL375" s="5">
        <f t="shared" si="477"/>
        <v>2.9844463628829707E-8</v>
      </c>
      <c r="AM375" s="5">
        <f t="shared" si="478"/>
        <v>0.1023390242706166</v>
      </c>
      <c r="AN375" s="5">
        <f t="shared" si="479"/>
        <v>1.3147464971234615E-2</v>
      </c>
      <c r="AO375" s="5">
        <f t="shared" si="480"/>
        <v>8.4452551898851367E-4</v>
      </c>
      <c r="AP375" s="5">
        <f t="shared" si="481"/>
        <v>3.6165316724974857E-5</v>
      </c>
      <c r="AQ375" s="5">
        <f t="shared" si="482"/>
        <v>1.1615369557312943E-6</v>
      </c>
      <c r="AR375" s="5">
        <f t="shared" si="483"/>
        <v>1.0069509680579147E-8</v>
      </c>
      <c r="AS375" s="5">
        <f t="shared" si="484"/>
        <v>3.2599854658092621E-8</v>
      </c>
      <c r="AT375" s="5">
        <f t="shared" si="485"/>
        <v>5.2770718607007659E-8</v>
      </c>
      <c r="AU375" s="5">
        <f t="shared" si="486"/>
        <v>5.6948080934847441E-8</v>
      </c>
      <c r="AV375" s="5">
        <f t="shared" si="487"/>
        <v>4.6092094362695561E-8</v>
      </c>
      <c r="AW375" s="5">
        <f t="shared" si="488"/>
        <v>3.4480167570869852E-10</v>
      </c>
      <c r="AX375" s="5">
        <f t="shared" si="489"/>
        <v>5.5220121980511232E-2</v>
      </c>
      <c r="AY375" s="5">
        <f t="shared" si="490"/>
        <v>7.0941131657293235E-3</v>
      </c>
      <c r="AZ375" s="5">
        <f t="shared" si="491"/>
        <v>4.5568933753836841E-4</v>
      </c>
      <c r="BA375" s="5">
        <f t="shared" si="492"/>
        <v>1.9514092646966199E-5</v>
      </c>
      <c r="BB375" s="5">
        <f t="shared" si="493"/>
        <v>6.2674246542303193E-7</v>
      </c>
      <c r="BC375" s="5">
        <f t="shared" si="494"/>
        <v>1.6103484802327575E-8</v>
      </c>
      <c r="BD375" s="5">
        <f t="shared" si="495"/>
        <v>2.1560450138884325E-10</v>
      </c>
      <c r="BE375" s="5">
        <f t="shared" si="496"/>
        <v>6.9801565635940321E-10</v>
      </c>
      <c r="BF375" s="5">
        <f t="shared" si="497"/>
        <v>1.1299065033065697E-9</v>
      </c>
      <c r="BG375" s="5">
        <f t="shared" si="498"/>
        <v>1.219350592481191E-9</v>
      </c>
      <c r="BH375" s="5">
        <f t="shared" si="499"/>
        <v>9.8690634780391068E-10</v>
      </c>
      <c r="BI375" s="5">
        <f t="shared" si="500"/>
        <v>6.3901827437750771E-10</v>
      </c>
      <c r="BJ375" s="8">
        <f t="shared" si="501"/>
        <v>0.89684521744001289</v>
      </c>
      <c r="BK375" s="8">
        <f t="shared" si="502"/>
        <v>5.7548678333047894E-2</v>
      </c>
      <c r="BL375" s="8">
        <f t="shared" si="503"/>
        <v>5.7529739098979354E-3</v>
      </c>
      <c r="BM375" s="8">
        <f t="shared" si="504"/>
        <v>0.60671117547565157</v>
      </c>
      <c r="BN375" s="8">
        <f t="shared" si="505"/>
        <v>0.34635378354927965</v>
      </c>
    </row>
    <row r="376" spans="1:66" x14ac:dyDescent="0.25">
      <c r="A376" t="s">
        <v>288</v>
      </c>
      <c r="B376" t="s">
        <v>320</v>
      </c>
      <c r="C376" t="s">
        <v>316</v>
      </c>
      <c r="D376" t="s">
        <v>509</v>
      </c>
      <c r="E376">
        <f>VLOOKUP(A376,home!$A$2:$E$405,3,FALSE)</f>
        <v>1.6215999999999999</v>
      </c>
      <c r="F376">
        <f>VLOOKUP(B376,home!$B$2:$E$405,3,FALSE)</f>
        <v>1.0278</v>
      </c>
      <c r="G376">
        <f>VLOOKUP(C376,away!$B$2:$E$405,4,FALSE)</f>
        <v>1.3875</v>
      </c>
      <c r="H376">
        <f>VLOOKUP(A376,away!$A$2:$E$405,3,FALSE)</f>
        <v>1.2972999999999999</v>
      </c>
      <c r="I376">
        <f>VLOOKUP(C376,away!$B$2:$E$405,3,FALSE)</f>
        <v>1.5417000000000001</v>
      </c>
      <c r="J376">
        <f>VLOOKUP(B376,home!$B$2:$E$405,4,FALSE)</f>
        <v>1.0278</v>
      </c>
      <c r="K376" s="3">
        <f t="shared" si="450"/>
        <v>2.312519166</v>
      </c>
      <c r="L376" s="3">
        <f t="shared" si="451"/>
        <v>2.0556487279980002</v>
      </c>
      <c r="M376" s="5">
        <f t="shared" si="452"/>
        <v>1.2674440227410958E-2</v>
      </c>
      <c r="N376" s="5">
        <f t="shared" si="453"/>
        <v>2.9309885944209236E-2</v>
      </c>
      <c r="O376" s="5">
        <f t="shared" si="454"/>
        <v>2.6054196931564019E-2</v>
      </c>
      <c r="P376" s="5">
        <f t="shared" si="455"/>
        <v>6.0250829758980183E-2</v>
      </c>
      <c r="Q376" s="5">
        <f t="shared" si="456"/>
        <v>3.3889836499628942E-2</v>
      </c>
      <c r="R376" s="5">
        <f t="shared" si="457"/>
        <v>2.6779138390689492E-2</v>
      </c>
      <c r="S376" s="5">
        <f t="shared" si="458"/>
        <v>7.1604000285446071E-2</v>
      </c>
      <c r="T376" s="5">
        <f t="shared" si="459"/>
        <v>6.9665599292522432E-2</v>
      </c>
      <c r="U376" s="5">
        <f t="shared" si="460"/>
        <v>6.1927270777435837E-2</v>
      </c>
      <c r="V376" s="5">
        <f t="shared" si="461"/>
        <v>3.7820652815630885E-2</v>
      </c>
      <c r="W376" s="5">
        <f t="shared" si="462"/>
        <v>2.6123632145999422E-2</v>
      </c>
      <c r="X376" s="5">
        <f t="shared" si="463"/>
        <v>5.3701011191611379E-2</v>
      </c>
      <c r="Y376" s="5">
        <f t="shared" si="464"/>
        <v>5.5195207674121158E-2</v>
      </c>
      <c r="Z376" s="5">
        <f t="shared" si="465"/>
        <v>1.8349500589901094E-2</v>
      </c>
      <c r="AA376" s="5">
        <f t="shared" si="466"/>
        <v>4.2433571800674585E-2</v>
      </c>
      <c r="AB376" s="5">
        <f t="shared" si="467"/>
        <v>4.9064224035448564E-2</v>
      </c>
      <c r="AC376" s="5">
        <f t="shared" si="468"/>
        <v>1.1236816346925724E-2</v>
      </c>
      <c r="AD376" s="5">
        <f t="shared" si="469"/>
        <v>1.5102850005789346E-2</v>
      </c>
      <c r="AE376" s="5">
        <f t="shared" si="470"/>
        <v>3.1046154403545457E-2</v>
      </c>
      <c r="AF376" s="5">
        <f t="shared" si="471"/>
        <v>3.1909993904438869E-2</v>
      </c>
      <c r="AG376" s="5">
        <f t="shared" si="472"/>
        <v>2.1865246126694576E-2</v>
      </c>
      <c r="AH376" s="5">
        <f t="shared" si="473"/>
        <v>9.4300318867571835E-3</v>
      </c>
      <c r="AI376" s="5">
        <f t="shared" si="474"/>
        <v>2.1807129474117126E-2</v>
      </c>
      <c r="AJ376" s="5">
        <f t="shared" si="475"/>
        <v>2.5214702432169684E-2</v>
      </c>
      <c r="AK376" s="5">
        <f t="shared" si="476"/>
        <v>1.9436494213126401E-2</v>
      </c>
      <c r="AL376" s="5">
        <f t="shared" si="477"/>
        <v>2.1366703273801167E-3</v>
      </c>
      <c r="AM376" s="5">
        <f t="shared" si="478"/>
        <v>6.985126019922217E-3</v>
      </c>
      <c r="AN376" s="5">
        <f t="shared" si="479"/>
        <v>1.4358965417758839E-2</v>
      </c>
      <c r="AO376" s="5">
        <f t="shared" si="480"/>
        <v>1.4758494498191617E-2</v>
      </c>
      <c r="AP376" s="5">
        <f t="shared" si="481"/>
        <v>1.0112760147457697E-2</v>
      </c>
      <c r="AQ376" s="5">
        <f t="shared" si="482"/>
        <v>5.1970706334175699E-3</v>
      </c>
      <c r="AR376" s="5">
        <f t="shared" si="483"/>
        <v>3.876966610598595E-3</v>
      </c>
      <c r="AS376" s="5">
        <f t="shared" si="484"/>
        <v>8.9655595929513093E-3</v>
      </c>
      <c r="AT376" s="5">
        <f t="shared" si="485"/>
        <v>1.0366514196307533E-2</v>
      </c>
      <c r="AU376" s="5">
        <f t="shared" si="486"/>
        <v>7.9909209211907507E-3</v>
      </c>
      <c r="AV376" s="5">
        <f t="shared" si="487"/>
        <v>4.6197894460609972E-3</v>
      </c>
      <c r="AW376" s="5">
        <f t="shared" si="488"/>
        <v>2.8214298890829204E-4</v>
      </c>
      <c r="AX376" s="5">
        <f t="shared" si="489"/>
        <v>2.6922062996659027E-3</v>
      </c>
      <c r="AY376" s="5">
        <f t="shared" si="490"/>
        <v>5.5342304554164157E-3</v>
      </c>
      <c r="AZ376" s="5">
        <f t="shared" si="491"/>
        <v>5.688216898062275E-3</v>
      </c>
      <c r="BA376" s="5">
        <f t="shared" si="492"/>
        <v>3.897658610359483E-3</v>
      </c>
      <c r="BB376" s="5">
        <f t="shared" si="493"/>
        <v>2.003054241138981E-3</v>
      </c>
      <c r="BC376" s="5">
        <f t="shared" si="494"/>
        <v>8.2351518058166868E-4</v>
      </c>
      <c r="BD376" s="5">
        <f t="shared" si="495"/>
        <v>1.3282802469279549E-3</v>
      </c>
      <c r="BE376" s="5">
        <f t="shared" si="496"/>
        <v>3.0716735288401076E-3</v>
      </c>
      <c r="BF376" s="5">
        <f t="shared" si="497"/>
        <v>3.5516519535688023E-3</v>
      </c>
      <c r="BG376" s="5">
        <f t="shared" si="498"/>
        <v>2.737754404529732E-3</v>
      </c>
      <c r="BH376" s="5">
        <f t="shared" si="499"/>
        <v>1.5827773830689809E-3</v>
      </c>
      <c r="BI376" s="5">
        <f t="shared" si="500"/>
        <v>7.3204060677166871E-4</v>
      </c>
      <c r="BJ376" s="8">
        <f t="shared" si="501"/>
        <v>0.43986071559053347</v>
      </c>
      <c r="BK376" s="8">
        <f t="shared" si="502"/>
        <v>0.20125764021719036</v>
      </c>
      <c r="BL376" s="8">
        <f t="shared" si="503"/>
        <v>0.33097068883279929</v>
      </c>
      <c r="BM376" s="8">
        <f t="shared" si="504"/>
        <v>0.79622813001143333</v>
      </c>
      <c r="BN376" s="8">
        <f t="shared" si="505"/>
        <v>0.18895832775248281</v>
      </c>
    </row>
    <row r="377" spans="1:66" x14ac:dyDescent="0.25">
      <c r="A377" t="s">
        <v>288</v>
      </c>
      <c r="B377" t="s">
        <v>355</v>
      </c>
      <c r="C377" t="s">
        <v>354</v>
      </c>
      <c r="D377" t="s">
        <v>509</v>
      </c>
      <c r="E377">
        <f>VLOOKUP(A377,home!$A$2:$E$405,3,FALSE)</f>
        <v>1.6215999999999999</v>
      </c>
      <c r="F377">
        <f>VLOOKUP(B377,home!$B$2:$E$405,3,FALSE)</f>
        <v>1.5417000000000001</v>
      </c>
      <c r="G377">
        <f>VLOOKUP(C377,away!$B$2:$E$405,4,FALSE)</f>
        <v>1.0791999999999999</v>
      </c>
      <c r="H377">
        <f>VLOOKUP(A377,away!$A$2:$E$405,3,FALSE)</f>
        <v>1.2972999999999999</v>
      </c>
      <c r="I377">
        <f>VLOOKUP(C377,away!$B$2:$E$405,3,FALSE)</f>
        <v>0.96350000000000002</v>
      </c>
      <c r="J377">
        <f>VLOOKUP(B377,home!$B$2:$E$405,4,FALSE)</f>
        <v>0.77080000000000004</v>
      </c>
      <c r="K377" s="3">
        <f t="shared" si="450"/>
        <v>2.6980223610239999</v>
      </c>
      <c r="L377" s="3">
        <f t="shared" si="451"/>
        <v>0.96346034233999989</v>
      </c>
      <c r="M377" s="5">
        <f t="shared" si="452"/>
        <v>2.5694387314499214E-2</v>
      </c>
      <c r="N377" s="5">
        <f t="shared" si="453"/>
        <v>6.9324031527330285E-2</v>
      </c>
      <c r="O377" s="5">
        <f t="shared" si="454"/>
        <v>2.4755523198243964E-2</v>
      </c>
      <c r="P377" s="5">
        <f t="shared" si="455"/>
        <v>6.6790955147710593E-2</v>
      </c>
      <c r="Q377" s="5">
        <f t="shared" si="456"/>
        <v>9.351889360853495E-2</v>
      </c>
      <c r="R377" s="5">
        <f t="shared" si="457"/>
        <v>1.1925482427692967E-2</v>
      </c>
      <c r="S377" s="5">
        <f t="shared" si="458"/>
        <v>4.3404729162642347E-2</v>
      </c>
      <c r="T377" s="5">
        <f t="shared" si="459"/>
        <v>9.0101745251337115E-2</v>
      </c>
      <c r="U377" s="5">
        <f t="shared" si="460"/>
        <v>3.2175218255914406E-2</v>
      </c>
      <c r="V377" s="5">
        <f t="shared" si="461"/>
        <v>1.2536431414276027E-2</v>
      </c>
      <c r="W377" s="5">
        <f t="shared" si="462"/>
        <v>8.4105355378017235E-2</v>
      </c>
      <c r="X377" s="5">
        <f t="shared" si="463"/>
        <v>8.1032174485131836E-2</v>
      </c>
      <c r="Y377" s="5">
        <f t="shared" si="464"/>
        <v>3.9035643284999859E-2</v>
      </c>
      <c r="Z377" s="5">
        <f t="shared" si="465"/>
        <v>3.8299097941182402E-3</v>
      </c>
      <c r="AA377" s="5">
        <f t="shared" si="466"/>
        <v>1.0333182265235837E-2</v>
      </c>
      <c r="AB377" s="5">
        <f t="shared" si="467"/>
        <v>1.3939578406071461E-2</v>
      </c>
      <c r="AC377" s="5">
        <f t="shared" si="468"/>
        <v>2.0367294081934688E-3</v>
      </c>
      <c r="AD377" s="5">
        <f t="shared" si="469"/>
        <v>5.6729532372940164E-2</v>
      </c>
      <c r="AE377" s="5">
        <f t="shared" si="470"/>
        <v>5.4656654680821037E-2</v>
      </c>
      <c r="AF377" s="5">
        <f t="shared" si="471"/>
        <v>2.6329759614971495E-2</v>
      </c>
      <c r="AG377" s="5">
        <f t="shared" si="472"/>
        <v>8.4558930707901141E-3</v>
      </c>
      <c r="AH377" s="5">
        <f t="shared" si="473"/>
        <v>9.2249155034311938E-4</v>
      </c>
      <c r="AI377" s="5">
        <f t="shared" si="474"/>
        <v>2.4889028306814332E-3</v>
      </c>
      <c r="AJ377" s="5">
        <f t="shared" si="475"/>
        <v>3.3575577457972193E-3</v>
      </c>
      <c r="AK377" s="5">
        <f t="shared" si="476"/>
        <v>3.0195886255300771E-3</v>
      </c>
      <c r="AL377" s="5">
        <f t="shared" si="477"/>
        <v>2.117740359178118E-4</v>
      </c>
      <c r="AM377" s="5">
        <f t="shared" si="478"/>
        <v>3.0611509374525486E-2</v>
      </c>
      <c r="AN377" s="5">
        <f t="shared" si="479"/>
        <v>2.9492975301524442E-2</v>
      </c>
      <c r="AO377" s="5">
        <f t="shared" si="480"/>
        <v>1.4207656040315948E-2</v>
      </c>
      <c r="AP377" s="5">
        <f t="shared" si="481"/>
        <v>4.562837717483924E-3</v>
      </c>
      <c r="AQ377" s="5">
        <f t="shared" si="482"/>
        <v>1.099028297332231E-3</v>
      </c>
      <c r="AR377" s="5">
        <f t="shared" si="483"/>
        <v>1.7775680497986789E-4</v>
      </c>
      <c r="AS377" s="5">
        <f t="shared" si="484"/>
        <v>4.7959183465986593E-4</v>
      </c>
      <c r="AT377" s="5">
        <f t="shared" si="485"/>
        <v>6.4697474703842171E-4</v>
      </c>
      <c r="AU377" s="5">
        <f t="shared" si="486"/>
        <v>5.818507781758358E-4</v>
      </c>
      <c r="AV377" s="5">
        <f t="shared" si="487"/>
        <v>3.9246160257440512E-4</v>
      </c>
      <c r="AW377" s="5">
        <f t="shared" si="488"/>
        <v>1.5291482793613928E-5</v>
      </c>
      <c r="AX377" s="5">
        <f t="shared" si="489"/>
        <v>1.3765089466194251E-2</v>
      </c>
      <c r="AY377" s="5">
        <f t="shared" si="490"/>
        <v>1.3262117809440241E-2</v>
      </c>
      <c r="AZ377" s="5">
        <f t="shared" si="491"/>
        <v>6.3887622824183501E-3</v>
      </c>
      <c r="BA377" s="5">
        <f t="shared" si="492"/>
        <v>2.0517730319158881E-3</v>
      </c>
      <c r="BB377" s="5">
        <f t="shared" si="493"/>
        <v>4.9420048693341512E-4</v>
      </c>
      <c r="BC377" s="5">
        <f t="shared" si="494"/>
        <v>9.5228514065092595E-5</v>
      </c>
      <c r="BD377" s="5">
        <f t="shared" si="495"/>
        <v>2.8543605363194673E-5</v>
      </c>
      <c r="BE377" s="5">
        <f t="shared" si="496"/>
        <v>7.7011285534143813E-5</v>
      </c>
      <c r="BF377" s="5">
        <f t="shared" si="497"/>
        <v>1.0388908521116205E-4</v>
      </c>
      <c r="BG377" s="5">
        <f t="shared" si="498"/>
        <v>9.3431691655347654E-5</v>
      </c>
      <c r="BH377" s="5">
        <f t="shared" si="499"/>
        <v>6.3020198328606864E-5</v>
      </c>
      <c r="BI377" s="5">
        <f t="shared" si="500"/>
        <v>3.4005980857349718E-5</v>
      </c>
      <c r="BJ377" s="8">
        <f t="shared" si="501"/>
        <v>0.71932086159702313</v>
      </c>
      <c r="BK377" s="8">
        <f t="shared" si="502"/>
        <v>0.1639371242926797</v>
      </c>
      <c r="BL377" s="8">
        <f t="shared" si="503"/>
        <v>0.10559606291988866</v>
      </c>
      <c r="BM377" s="8">
        <f t="shared" si="504"/>
        <v>0.68742785905305137</v>
      </c>
      <c r="BN377" s="8">
        <f t="shared" si="505"/>
        <v>0.29200927322401199</v>
      </c>
    </row>
    <row r="378" spans="1:66" x14ac:dyDescent="0.25">
      <c r="A378" t="s">
        <v>288</v>
      </c>
      <c r="B378" t="s">
        <v>357</v>
      </c>
      <c r="C378" t="s">
        <v>476</v>
      </c>
      <c r="D378" t="s">
        <v>509</v>
      </c>
      <c r="E378">
        <f>VLOOKUP(A378,home!$A$2:$E$405,3,FALSE)</f>
        <v>1.6215999999999999</v>
      </c>
      <c r="F378">
        <f>VLOOKUP(B378,home!$B$2:$E$405,3,FALSE)</f>
        <v>1.2333000000000001</v>
      </c>
      <c r="G378">
        <f>VLOOKUP(C378,away!$B$2:$E$405,4,FALSE)</f>
        <v>0.77080000000000004</v>
      </c>
      <c r="H378">
        <f>VLOOKUP(A378,away!$A$2:$E$405,3,FALSE)</f>
        <v>1.2972999999999999</v>
      </c>
      <c r="I378">
        <f>VLOOKUP(C378,away!$B$2:$E$405,3,FALSE)</f>
        <v>0.96350000000000002</v>
      </c>
      <c r="J378">
        <f>VLOOKUP(B378,home!$B$2:$E$405,4,FALSE)</f>
        <v>1.1561999999999999</v>
      </c>
      <c r="K378" s="3">
        <f t="shared" si="450"/>
        <v>1.5415377810240001</v>
      </c>
      <c r="L378" s="3">
        <f t="shared" si="451"/>
        <v>1.4451905135099996</v>
      </c>
      <c r="M378" s="5">
        <f t="shared" si="452"/>
        <v>5.045223183873309E-2</v>
      </c>
      <c r="N378" s="5">
        <f t="shared" si="453"/>
        <v>7.7774021516389014E-2</v>
      </c>
      <c r="O378" s="5">
        <f t="shared" si="454"/>
        <v>7.2913086838744229E-2</v>
      </c>
      <c r="P378" s="5">
        <f t="shared" si="455"/>
        <v>0.11239827809300799</v>
      </c>
      <c r="Q378" s="5">
        <f t="shared" si="456"/>
        <v>5.9945796274843588E-2</v>
      </c>
      <c r="R378" s="5">
        <f t="shared" si="457"/>
        <v>5.2686650705041992E-2</v>
      </c>
      <c r="S378" s="5">
        <f t="shared" si="458"/>
        <v>6.2600664320732274E-2</v>
      </c>
      <c r="T378" s="5">
        <f t="shared" si="459"/>
        <v>8.6633096101207022E-2</v>
      </c>
      <c r="U378" s="5">
        <f t="shared" si="460"/>
        <v>8.1218462617436996E-2</v>
      </c>
      <c r="V378" s="5">
        <f t="shared" si="461"/>
        <v>1.5495860849612802E-2</v>
      </c>
      <c r="W378" s="5">
        <f t="shared" si="462"/>
        <v>3.0802903257079729E-2</v>
      </c>
      <c r="X378" s="5">
        <f t="shared" si="463"/>
        <v>4.4516063575697894E-2</v>
      </c>
      <c r="Y378" s="5">
        <f t="shared" si="464"/>
        <v>3.2167096389203322E-2</v>
      </c>
      <c r="Z378" s="5">
        <f t="shared" si="465"/>
        <v>2.5380749262513876E-2</v>
      </c>
      <c r="AA378" s="5">
        <f t="shared" si="466"/>
        <v>3.9125383898862165E-2</v>
      </c>
      <c r="AB378" s="5">
        <f t="shared" si="467"/>
        <v>3.0156628738582065E-2</v>
      </c>
      <c r="AC378" s="5">
        <f t="shared" si="468"/>
        <v>2.1576202052772642E-3</v>
      </c>
      <c r="AD378" s="5">
        <f t="shared" si="469"/>
        <v>1.1870959784003906E-2</v>
      </c>
      <c r="AE378" s="5">
        <f t="shared" si="470"/>
        <v>1.7155798466101158E-2</v>
      </c>
      <c r="AF378" s="5">
        <f t="shared" si="471"/>
        <v>1.2396698597449398E-2</v>
      </c>
      <c r="AG378" s="5">
        <f t="shared" si="472"/>
        <v>5.9718637372921969E-3</v>
      </c>
      <c r="AH378" s="5">
        <f t="shared" si="473"/>
        <v>9.1700045149902439E-3</v>
      </c>
      <c r="AI378" s="5">
        <f t="shared" si="474"/>
        <v>1.4135908412018122E-2</v>
      </c>
      <c r="AJ378" s="5">
        <f t="shared" si="475"/>
        <v>1.0895518443110458E-2</v>
      </c>
      <c r="AK378" s="5">
        <f t="shared" si="476"/>
        <v>5.5986177746328563E-3</v>
      </c>
      <c r="AL378" s="5">
        <f t="shared" si="477"/>
        <v>1.9227121339410422E-4</v>
      </c>
      <c r="AM378" s="5">
        <f t="shared" si="478"/>
        <v>3.659906600811703E-3</v>
      </c>
      <c r="AN378" s="5">
        <f t="shared" si="479"/>
        <v>5.2892622998257019E-3</v>
      </c>
      <c r="AO378" s="5">
        <f t="shared" si="480"/>
        <v>3.8219958495870946E-3</v>
      </c>
      <c r="AP378" s="5">
        <f t="shared" si="481"/>
        <v>1.8411707148326204E-3</v>
      </c>
      <c r="AQ378" s="5">
        <f t="shared" si="482"/>
        <v>6.6521061270713195E-4</v>
      </c>
      <c r="AR378" s="5">
        <f t="shared" si="483"/>
        <v>2.6504807067815519E-3</v>
      </c>
      <c r="AS378" s="5">
        <f t="shared" si="484"/>
        <v>4.0858161473789562E-3</v>
      </c>
      <c r="AT378" s="5">
        <f t="shared" si="485"/>
        <v>3.1492199787512931E-3</v>
      </c>
      <c r="AU378" s="5">
        <f t="shared" si="486"/>
        <v>1.6182138593335729E-3</v>
      </c>
      <c r="AV378" s="5">
        <f t="shared" si="487"/>
        <v>6.2363445048483972E-4</v>
      </c>
      <c r="AW378" s="5">
        <f t="shared" si="488"/>
        <v>1.1898467853617152E-5</v>
      </c>
      <c r="AX378" s="5">
        <f t="shared" si="489"/>
        <v>9.4031405002839336E-4</v>
      </c>
      <c r="AY378" s="5">
        <f t="shared" si="490"/>
        <v>1.3589329448212011E-3</v>
      </c>
      <c r="AZ378" s="5">
        <f t="shared" si="491"/>
        <v>9.8195850017590396E-4</v>
      </c>
      <c r="BA378" s="5">
        <f t="shared" si="492"/>
        <v>4.7303903637157467E-4</v>
      </c>
      <c r="BB378" s="5">
        <f t="shared" si="493"/>
        <v>1.7090788197102785E-4</v>
      </c>
      <c r="BC378" s="5">
        <f t="shared" si="494"/>
        <v>4.9398889941723203E-5</v>
      </c>
      <c r="BD378" s="5">
        <f t="shared" si="495"/>
        <v>6.3840826228032954E-4</v>
      </c>
      <c r="BE378" s="5">
        <f t="shared" si="496"/>
        <v>9.8413045602300706E-4</v>
      </c>
      <c r="BF378" s="5">
        <f t="shared" si="497"/>
        <v>7.5853713970792187E-4</v>
      </c>
      <c r="BG378" s="5">
        <f t="shared" si="498"/>
        <v>3.8977121972321409E-4</v>
      </c>
      <c r="BH378" s="5">
        <f t="shared" si="499"/>
        <v>1.5021176528978532E-4</v>
      </c>
      <c r="BI378" s="5">
        <f t="shared" si="500"/>
        <v>4.6311422269702695E-5</v>
      </c>
      <c r="BJ378" s="8">
        <f t="shared" si="501"/>
        <v>0.39848639508034134</v>
      </c>
      <c r="BK378" s="8">
        <f t="shared" si="502"/>
        <v>0.24465585946557872</v>
      </c>
      <c r="BL378" s="8">
        <f t="shared" si="503"/>
        <v>0.33099499735144328</v>
      </c>
      <c r="BM378" s="8">
        <f t="shared" si="504"/>
        <v>0.57200090141614979</v>
      </c>
      <c r="BN378" s="8">
        <f t="shared" si="505"/>
        <v>0.42617006526675988</v>
      </c>
    </row>
    <row r="379" spans="1:66" x14ac:dyDescent="0.25">
      <c r="A379" t="s">
        <v>285</v>
      </c>
      <c r="B379" t="s">
        <v>305</v>
      </c>
      <c r="C379" t="s">
        <v>317</v>
      </c>
      <c r="D379" t="s">
        <v>509</v>
      </c>
      <c r="E379">
        <f>VLOOKUP(A379,home!$A$2:$E$405,3,FALSE)</f>
        <v>1.35</v>
      </c>
      <c r="F379">
        <f>VLOOKUP(B379,home!$B$2:$E$405,3,FALSE)</f>
        <v>1.4815</v>
      </c>
      <c r="G379">
        <f>VLOOKUP(C379,away!$B$2:$E$405,4,FALSE)</f>
        <v>0.98770000000000002</v>
      </c>
      <c r="H379">
        <f>VLOOKUP(A379,away!$A$2:$E$405,3,FALSE)</f>
        <v>1.3</v>
      </c>
      <c r="I379">
        <f>VLOOKUP(C379,away!$B$2:$E$405,3,FALSE)</f>
        <v>1.0256000000000001</v>
      </c>
      <c r="J379">
        <f>VLOOKUP(B379,home!$B$2:$E$405,4,FALSE)</f>
        <v>1.5385</v>
      </c>
      <c r="K379" s="3">
        <f t="shared" si="450"/>
        <v>1.9754246925000005</v>
      </c>
      <c r="L379" s="3">
        <f t="shared" si="451"/>
        <v>2.0512512800000002</v>
      </c>
      <c r="M379" s="5">
        <f t="shared" si="452"/>
        <v>1.7833510619808975E-2</v>
      </c>
      <c r="N379" s="5">
        <f t="shared" si="453"/>
        <v>3.5228757232331633E-2</v>
      </c>
      <c r="O379" s="5">
        <f t="shared" si="454"/>
        <v>3.6581011485776756E-2</v>
      </c>
      <c r="P379" s="5">
        <f t="shared" si="455"/>
        <v>7.2263033365629531E-2</v>
      </c>
      <c r="Q379" s="5">
        <f t="shared" si="456"/>
        <v>3.4795878461417955E-2</v>
      </c>
      <c r="R379" s="5">
        <f t="shared" si="457"/>
        <v>3.7518423316947151E-2</v>
      </c>
      <c r="S379" s="5">
        <f t="shared" si="458"/>
        <v>7.3204122599978924E-2</v>
      </c>
      <c r="T379" s="5">
        <f t="shared" si="459"/>
        <v>7.1375090232708008E-2</v>
      </c>
      <c r="U379" s="5">
        <f t="shared" si="460"/>
        <v>7.4114819843965174E-2</v>
      </c>
      <c r="V379" s="5">
        <f t="shared" si="461"/>
        <v>3.2958874551274268E-2</v>
      </c>
      <c r="W379" s="5">
        <f t="shared" si="462"/>
        <v>2.291221250330466E-2</v>
      </c>
      <c r="X379" s="5">
        <f t="shared" si="463"/>
        <v>4.6998705225035693E-2</v>
      </c>
      <c r="Y379" s="5">
        <f t="shared" si="464"/>
        <v>4.8203077125598591E-2</v>
      </c>
      <c r="Z379" s="5">
        <f t="shared" si="465"/>
        <v>2.5653237950823225E-2</v>
      </c>
      <c r="AA379" s="5">
        <f t="shared" si="466"/>
        <v>5.0676039690634306E-2</v>
      </c>
      <c r="AB379" s="5">
        <f t="shared" si="467"/>
        <v>5.0053350061494556E-2</v>
      </c>
      <c r="AC379" s="5">
        <f t="shared" si="468"/>
        <v>8.3470253774192132E-3</v>
      </c>
      <c r="AD379" s="5">
        <f t="shared" si="469"/>
        <v>1.1315337584708809E-2</v>
      </c>
      <c r="AE379" s="5">
        <f t="shared" si="470"/>
        <v>2.3210600704266053E-2</v>
      </c>
      <c r="AF379" s="5">
        <f t="shared" si="471"/>
        <v>2.3805387202097333E-2</v>
      </c>
      <c r="AG379" s="5">
        <f t="shared" si="472"/>
        <v>1.6276943656399253E-2</v>
      </c>
      <c r="AH379" s="5">
        <f t="shared" si="473"/>
        <v>1.3155309295692683E-2</v>
      </c>
      <c r="AI379" s="5">
        <f t="shared" si="474"/>
        <v>2.5987322820186114E-2</v>
      </c>
      <c r="AJ379" s="5">
        <f t="shared" si="475"/>
        <v>2.5667999595482202E-2</v>
      </c>
      <c r="AK379" s="5">
        <f t="shared" si="476"/>
        <v>1.6901733402665195E-2</v>
      </c>
      <c r="AL379" s="5">
        <f t="shared" si="477"/>
        <v>1.3529167334718807E-3</v>
      </c>
      <c r="AM379" s="5">
        <f t="shared" si="478"/>
        <v>4.47051945376142E-3</v>
      </c>
      <c r="AN379" s="5">
        <f t="shared" si="479"/>
        <v>9.1701587517930144E-3</v>
      </c>
      <c r="AO379" s="5">
        <f t="shared" si="480"/>
        <v>9.4051499387093149E-3</v>
      </c>
      <c r="AP379" s="5">
        <f t="shared" si="481"/>
        <v>6.4307752834564663E-3</v>
      </c>
      <c r="AQ379" s="5">
        <f t="shared" si="482"/>
        <v>3.2977840078956106E-3</v>
      </c>
      <c r="AR379" s="5">
        <f t="shared" si="483"/>
        <v>5.3969690063171046E-3</v>
      </c>
      <c r="AS379" s="5">
        <f t="shared" si="484"/>
        <v>1.0661305839735999E-2</v>
      </c>
      <c r="AT379" s="5">
        <f t="shared" si="485"/>
        <v>1.0530303405054476E-2</v>
      </c>
      <c r="AU379" s="5">
        <f t="shared" si="486"/>
        <v>6.9339404552871504E-3</v>
      </c>
      <c r="AV379" s="5">
        <f t="shared" si="487"/>
        <v>3.4243692979247305E-3</v>
      </c>
      <c r="AW379" s="5">
        <f t="shared" si="488"/>
        <v>1.5228176813375388E-4</v>
      </c>
      <c r="AX379" s="5">
        <f t="shared" si="489"/>
        <v>1.4718624195436555E-3</v>
      </c>
      <c r="AY379" s="5">
        <f t="shared" si="490"/>
        <v>3.0191596720728206E-3</v>
      </c>
      <c r="AZ379" s="5">
        <f t="shared" si="491"/>
        <v>3.0965275709318777E-3</v>
      </c>
      <c r="BA379" s="5">
        <f t="shared" si="492"/>
        <v>2.1172520478097679E-3</v>
      </c>
      <c r="BB379" s="5">
        <f t="shared" si="493"/>
        <v>1.0857539932881022E-3</v>
      </c>
      <c r="BC379" s="5">
        <f t="shared" si="494"/>
        <v>4.4543085369946639E-4</v>
      </c>
      <c r="BD379" s="5">
        <f t="shared" si="495"/>
        <v>1.8450899303880486E-3</v>
      </c>
      <c r="BE379" s="5">
        <f t="shared" si="496"/>
        <v>3.6448362083716579E-3</v>
      </c>
      <c r="BF379" s="5">
        <f t="shared" si="497"/>
        <v>3.6000497230677256E-3</v>
      </c>
      <c r="BG379" s="5">
        <f t="shared" si="498"/>
        <v>2.3705423723919257E-3</v>
      </c>
      <c r="BH379" s="5">
        <f t="shared" si="499"/>
        <v>1.1707069842601344E-3</v>
      </c>
      <c r="BI379" s="5">
        <f t="shared" si="500"/>
        <v>4.6252869687793581E-4</v>
      </c>
      <c r="BJ379" s="8">
        <f t="shared" si="501"/>
        <v>0.37813236392082955</v>
      </c>
      <c r="BK379" s="8">
        <f t="shared" si="502"/>
        <v>0.20897864291965559</v>
      </c>
      <c r="BL379" s="8">
        <f t="shared" si="503"/>
        <v>0.38069665143252107</v>
      </c>
      <c r="BM379" s="8">
        <f t="shared" si="504"/>
        <v>0.75637340383797824</v>
      </c>
      <c r="BN379" s="8">
        <f t="shared" si="505"/>
        <v>0.234220614481912</v>
      </c>
    </row>
    <row r="380" spans="1:66" x14ac:dyDescent="0.25">
      <c r="A380" t="s">
        <v>285</v>
      </c>
      <c r="B380" t="s">
        <v>362</v>
      </c>
      <c r="C380" t="s">
        <v>364</v>
      </c>
      <c r="D380" t="s">
        <v>509</v>
      </c>
      <c r="E380">
        <f>VLOOKUP(A380,home!$A$2:$E$405,3,FALSE)</f>
        <v>1.35</v>
      </c>
      <c r="F380">
        <f>VLOOKUP(B380,home!$B$2:$E$405,3,FALSE)</f>
        <v>0.24690000000000001</v>
      </c>
      <c r="G380">
        <f>VLOOKUP(C380,away!$B$2:$E$405,4,FALSE)</f>
        <v>0.1852</v>
      </c>
      <c r="H380">
        <f>VLOOKUP(A380,away!$A$2:$E$405,3,FALSE)</f>
        <v>1.3</v>
      </c>
      <c r="I380">
        <f>VLOOKUP(C380,away!$B$2:$E$405,3,FALSE)</f>
        <v>0.96150000000000002</v>
      </c>
      <c r="J380">
        <f>VLOOKUP(B380,home!$B$2:$E$405,4,FALSE)</f>
        <v>1.0256000000000001</v>
      </c>
      <c r="K380" s="3">
        <f t="shared" si="450"/>
        <v>6.1729938000000005E-2</v>
      </c>
      <c r="L380" s="3">
        <f t="shared" si="451"/>
        <v>1.2819487200000002</v>
      </c>
      <c r="M380" s="5">
        <f t="shared" si="452"/>
        <v>0.26088419746280744</v>
      </c>
      <c r="N380" s="5">
        <f t="shared" si="453"/>
        <v>1.6104365334558866E-2</v>
      </c>
      <c r="O380" s="5">
        <f t="shared" si="454"/>
        <v>0.33444016300567325</v>
      </c>
      <c r="P380" s="5">
        <f t="shared" si="455"/>
        <v>2.064497052705011E-2</v>
      </c>
      <c r="Q380" s="5">
        <f t="shared" si="456"/>
        <v>4.9706073681583406E-4</v>
      </c>
      <c r="R380" s="5">
        <f t="shared" si="457"/>
        <v>0.21436756944085716</v>
      </c>
      <c r="S380" s="5">
        <f t="shared" si="458"/>
        <v>4.0843294861078196E-4</v>
      </c>
      <c r="T380" s="5">
        <f t="shared" si="459"/>
        <v>6.3720637532331537E-4</v>
      </c>
      <c r="U380" s="5">
        <f t="shared" si="460"/>
        <v>1.3232896770794811E-2</v>
      </c>
      <c r="V380" s="5">
        <f t="shared" si="461"/>
        <v>3.5912426826201201E-6</v>
      </c>
      <c r="W380" s="5">
        <f t="shared" si="462"/>
        <v>1.0227842821958589E-5</v>
      </c>
      <c r="X380" s="5">
        <f t="shared" si="463"/>
        <v>1.3111570013971002E-5</v>
      </c>
      <c r="Y380" s="5">
        <f t="shared" si="464"/>
        <v>8.4041801983002557E-6</v>
      </c>
      <c r="Z380" s="5">
        <f t="shared" si="465"/>
        <v>9.1602743751405993E-2</v>
      </c>
      <c r="AA380" s="5">
        <f t="shared" si="466"/>
        <v>5.6546316924041811E-3</v>
      </c>
      <c r="AB380" s="5">
        <f t="shared" si="467"/>
        <v>1.745300318924726E-4</v>
      </c>
      <c r="AC380" s="5">
        <f t="shared" si="468"/>
        <v>1.7761975442367148E-8</v>
      </c>
      <c r="AD380" s="5">
        <f t="shared" si="469"/>
        <v>1.5784102581831218E-7</v>
      </c>
      <c r="AE380" s="5">
        <f t="shared" si="470"/>
        <v>2.0234410101127229E-7</v>
      </c>
      <c r="AF380" s="5">
        <f t="shared" si="471"/>
        <v>1.2969738064547564E-7</v>
      </c>
      <c r="AG380" s="5">
        <f t="shared" si="472"/>
        <v>5.5421797035273433E-8</v>
      </c>
      <c r="AH380" s="5">
        <f t="shared" si="473"/>
        <v>2.9357505025150742E-2</v>
      </c>
      <c r="AI380" s="5">
        <f t="shared" si="474"/>
        <v>1.812236965037244E-3</v>
      </c>
      <c r="AJ380" s="5">
        <f t="shared" si="475"/>
        <v>5.5934637746528625E-5</v>
      </c>
      <c r="AK380" s="5">
        <f t="shared" si="476"/>
        <v>1.1509472400485578E-6</v>
      </c>
      <c r="AL380" s="5">
        <f t="shared" si="477"/>
        <v>5.6223483534242801E-11</v>
      </c>
      <c r="AM380" s="5">
        <f t="shared" si="478"/>
        <v>1.9487033475241627E-9</v>
      </c>
      <c r="AN380" s="5">
        <f t="shared" si="479"/>
        <v>2.4981377620183159E-9</v>
      </c>
      <c r="AO380" s="5">
        <f t="shared" si="480"/>
        <v>1.601242253201523E-9</v>
      </c>
      <c r="AP380" s="5">
        <f t="shared" si="481"/>
        <v>6.8423681896720277E-10</v>
      </c>
      <c r="AQ380" s="5">
        <f t="shared" si="482"/>
        <v>2.1928912856296942E-10</v>
      </c>
      <c r="AR380" s="5">
        <f t="shared" si="483"/>
        <v>7.526963197877109E-3</v>
      </c>
      <c r="AS380" s="5">
        <f t="shared" si="484"/>
        <v>4.6463897153323577E-4</v>
      </c>
      <c r="AT380" s="5">
        <f t="shared" si="485"/>
        <v>1.4341067452565206E-5</v>
      </c>
      <c r="AU380" s="5">
        <f t="shared" si="486"/>
        <v>2.9509106823355619E-7</v>
      </c>
      <c r="AV380" s="5">
        <f t="shared" si="487"/>
        <v>4.5539883366027985E-9</v>
      </c>
      <c r="AW380" s="5">
        <f t="shared" si="488"/>
        <v>1.2358954788082928E-13</v>
      </c>
      <c r="AX380" s="5">
        <f t="shared" si="489"/>
        <v>2.0048889470509838E-11</v>
      </c>
      <c r="AY380" s="5">
        <f t="shared" si="490"/>
        <v>2.5701648194141568E-11</v>
      </c>
      <c r="AZ380" s="5">
        <f t="shared" si="491"/>
        <v>1.6474097502185052E-11</v>
      </c>
      <c r="BA380" s="5">
        <f t="shared" si="492"/>
        <v>7.0396494020271089E-12</v>
      </c>
      <c r="BB380" s="5">
        <f t="shared" si="493"/>
        <v>2.2561173850443552E-12</v>
      </c>
      <c r="BC380" s="5">
        <f t="shared" si="494"/>
        <v>5.7844535878547152E-13</v>
      </c>
      <c r="BD380" s="5">
        <f t="shared" si="495"/>
        <v>1.6081968061676106E-3</v>
      </c>
      <c r="BE380" s="5">
        <f t="shared" si="496"/>
        <v>9.9273889136524643E-5</v>
      </c>
      <c r="BF380" s="5">
        <f t="shared" si="497"/>
        <v>3.0640855107082701E-6</v>
      </c>
      <c r="BG380" s="5">
        <f t="shared" si="498"/>
        <v>6.3048602867573307E-8</v>
      </c>
      <c r="BH380" s="5">
        <f t="shared" si="499"/>
        <v>9.7299658650048065E-10</v>
      </c>
      <c r="BI380" s="5">
        <f t="shared" si="500"/>
        <v>1.2012603791777267E-11</v>
      </c>
      <c r="BJ380" s="8">
        <f t="shared" si="501"/>
        <v>1.7270928367744919E-2</v>
      </c>
      <c r="BK380" s="8">
        <f t="shared" si="502"/>
        <v>0.28194121002505151</v>
      </c>
      <c r="BL380" s="8">
        <f t="shared" si="503"/>
        <v>0.6088134602131432</v>
      </c>
      <c r="BM380" s="8">
        <f t="shared" si="504"/>
        <v>0.15269001582400446</v>
      </c>
      <c r="BN380" s="8">
        <f t="shared" si="505"/>
        <v>0.8469383265077628</v>
      </c>
    </row>
    <row r="381" spans="1:66" x14ac:dyDescent="0.25">
      <c r="A381" t="s">
        <v>285</v>
      </c>
      <c r="B381" t="s">
        <v>297</v>
      </c>
      <c r="C381" t="s">
        <v>363</v>
      </c>
      <c r="D381" t="s">
        <v>509</v>
      </c>
      <c r="E381">
        <f>VLOOKUP(A381,home!$A$2:$E$405,3,FALSE)</f>
        <v>1.35</v>
      </c>
      <c r="F381">
        <f>VLOOKUP(B381,home!$B$2:$E$405,3,FALSE)</f>
        <v>1.7283999999999999</v>
      </c>
      <c r="G381">
        <f>VLOOKUP(C381,away!$B$2:$E$405,4,FALSE)</f>
        <v>0.92589999999999995</v>
      </c>
      <c r="H381">
        <f>VLOOKUP(A381,away!$A$2:$E$405,3,FALSE)</f>
        <v>1.3</v>
      </c>
      <c r="I381">
        <f>VLOOKUP(C381,away!$B$2:$E$405,3,FALSE)</f>
        <v>0.96150000000000002</v>
      </c>
      <c r="J381">
        <f>VLOOKUP(B381,home!$B$2:$E$405,4,FALSE)</f>
        <v>0</v>
      </c>
      <c r="K381" s="3">
        <f t="shared" si="450"/>
        <v>2.1604395059999999</v>
      </c>
      <c r="L381" s="3">
        <f t="shared" si="451"/>
        <v>0</v>
      </c>
      <c r="M381" s="5">
        <f t="shared" si="452"/>
        <v>0.11527444609220268</v>
      </c>
      <c r="N381" s="5">
        <f t="shared" si="453"/>
        <v>0.24904346736986196</v>
      </c>
      <c r="O381" s="5">
        <f t="shared" si="454"/>
        <v>0</v>
      </c>
      <c r="P381" s="5">
        <f t="shared" si="455"/>
        <v>0</v>
      </c>
      <c r="Q381" s="5">
        <f t="shared" si="456"/>
        <v>0.26902167280853589</v>
      </c>
      <c r="R381" s="5">
        <f t="shared" si="457"/>
        <v>0</v>
      </c>
      <c r="S381" s="5">
        <f t="shared" si="458"/>
        <v>0</v>
      </c>
      <c r="T381" s="5">
        <f t="shared" si="459"/>
        <v>0</v>
      </c>
      <c r="U381" s="5">
        <f t="shared" si="460"/>
        <v>0</v>
      </c>
      <c r="V381" s="5">
        <f t="shared" si="461"/>
        <v>0</v>
      </c>
      <c r="W381" s="5">
        <f t="shared" si="462"/>
        <v>0.19373501663525564</v>
      </c>
      <c r="X381" s="5">
        <f t="shared" si="463"/>
        <v>0</v>
      </c>
      <c r="Y381" s="5">
        <f t="shared" si="464"/>
        <v>0</v>
      </c>
      <c r="Z381" s="5">
        <f t="shared" si="465"/>
        <v>0</v>
      </c>
      <c r="AA381" s="5">
        <f t="shared" si="466"/>
        <v>0</v>
      </c>
      <c r="AB381" s="5">
        <f t="shared" si="467"/>
        <v>0</v>
      </c>
      <c r="AC381" s="5">
        <f t="shared" si="468"/>
        <v>0</v>
      </c>
      <c r="AD381" s="5">
        <f t="shared" si="469"/>
        <v>0.10463819590859338</v>
      </c>
      <c r="AE381" s="5">
        <f t="shared" si="470"/>
        <v>0</v>
      </c>
      <c r="AF381" s="5">
        <f t="shared" si="471"/>
        <v>0</v>
      </c>
      <c r="AG381" s="5">
        <f t="shared" si="472"/>
        <v>0</v>
      </c>
      <c r="AH381" s="5">
        <f t="shared" si="473"/>
        <v>0</v>
      </c>
      <c r="AI381" s="5">
        <f t="shared" si="474"/>
        <v>0</v>
      </c>
      <c r="AJ381" s="5">
        <f t="shared" si="475"/>
        <v>0</v>
      </c>
      <c r="AK381" s="5">
        <f t="shared" si="476"/>
        <v>0</v>
      </c>
      <c r="AL381" s="5">
        <f t="shared" si="477"/>
        <v>0</v>
      </c>
      <c r="AM381" s="5">
        <f t="shared" si="478"/>
        <v>4.5212898455498564E-2</v>
      </c>
      <c r="AN381" s="5">
        <f t="shared" si="479"/>
        <v>0</v>
      </c>
      <c r="AO381" s="5">
        <f t="shared" si="480"/>
        <v>0</v>
      </c>
      <c r="AP381" s="5">
        <f t="shared" si="481"/>
        <v>0</v>
      </c>
      <c r="AQ381" s="5">
        <f t="shared" si="482"/>
        <v>0</v>
      </c>
      <c r="AR381" s="5">
        <f t="shared" si="483"/>
        <v>0</v>
      </c>
      <c r="AS381" s="5">
        <f t="shared" si="484"/>
        <v>0</v>
      </c>
      <c r="AT381" s="5">
        <f t="shared" si="485"/>
        <v>0</v>
      </c>
      <c r="AU381" s="5">
        <f t="shared" si="486"/>
        <v>0</v>
      </c>
      <c r="AV381" s="5">
        <f t="shared" si="487"/>
        <v>0</v>
      </c>
      <c r="AW381" s="5">
        <f t="shared" si="488"/>
        <v>0</v>
      </c>
      <c r="AX381" s="5">
        <f t="shared" si="489"/>
        <v>1.6279955334004208E-2</v>
      </c>
      <c r="AY381" s="5">
        <f t="shared" si="490"/>
        <v>0</v>
      </c>
      <c r="AZ381" s="5">
        <f t="shared" si="491"/>
        <v>0</v>
      </c>
      <c r="BA381" s="5">
        <f t="shared" si="492"/>
        <v>0</v>
      </c>
      <c r="BB381" s="5">
        <f t="shared" si="493"/>
        <v>0</v>
      </c>
      <c r="BC381" s="5">
        <f t="shared" si="494"/>
        <v>0</v>
      </c>
      <c r="BD381" s="5">
        <f t="shared" si="495"/>
        <v>0</v>
      </c>
      <c r="BE381" s="5">
        <f t="shared" si="496"/>
        <v>0</v>
      </c>
      <c r="BF381" s="5">
        <f t="shared" si="497"/>
        <v>0</v>
      </c>
      <c r="BG381" s="5">
        <f t="shared" si="498"/>
        <v>0</v>
      </c>
      <c r="BH381" s="5">
        <f t="shared" si="499"/>
        <v>0</v>
      </c>
      <c r="BI381" s="5">
        <f t="shared" si="500"/>
        <v>0</v>
      </c>
      <c r="BJ381" s="8">
        <f t="shared" si="501"/>
        <v>0.87793120651174961</v>
      </c>
      <c r="BK381" s="8">
        <f t="shared" si="502"/>
        <v>0.11527444609220268</v>
      </c>
      <c r="BL381" s="8">
        <f t="shared" si="503"/>
        <v>0</v>
      </c>
      <c r="BM381" s="8">
        <f t="shared" si="504"/>
        <v>0.35986606633335183</v>
      </c>
      <c r="BN381" s="8">
        <f t="shared" si="505"/>
        <v>0.63333958627060061</v>
      </c>
    </row>
    <row r="382" spans="1:66" x14ac:dyDescent="0.25">
      <c r="A382" t="s">
        <v>287</v>
      </c>
      <c r="B382" t="s">
        <v>314</v>
      </c>
      <c r="C382" t="s">
        <v>359</v>
      </c>
      <c r="D382" t="s">
        <v>509</v>
      </c>
      <c r="E382">
        <f>VLOOKUP(A382,home!$A$2:$E$405,3,FALSE)</f>
        <v>1.2423999999999999</v>
      </c>
      <c r="F382">
        <f>VLOOKUP(B382,home!$B$2:$E$405,3,FALSE)</f>
        <v>1.8781000000000001</v>
      </c>
      <c r="G382">
        <f>VLOOKUP(C382,away!$B$2:$E$405,4,FALSE)</f>
        <v>1.3414999999999999</v>
      </c>
      <c r="H382">
        <f>VLOOKUP(A382,away!$A$2:$E$405,3,FALSE)</f>
        <v>0.87880000000000003</v>
      </c>
      <c r="I382">
        <f>VLOOKUP(C382,away!$B$2:$E$405,3,FALSE)</f>
        <v>0.37930000000000003</v>
      </c>
      <c r="J382">
        <f>VLOOKUP(B382,home!$B$2:$E$405,4,FALSE)</f>
        <v>0.37930000000000003</v>
      </c>
      <c r="K382" s="3">
        <f t="shared" si="450"/>
        <v>3.1301909567599999</v>
      </c>
      <c r="L382" s="3">
        <f t="shared" si="451"/>
        <v>0.126431629012</v>
      </c>
      <c r="M382" s="5">
        <f t="shared" si="452"/>
        <v>3.8518270732730682E-2</v>
      </c>
      <c r="N382" s="5">
        <f t="shared" si="453"/>
        <v>0.12056954271762696</v>
      </c>
      <c r="O382" s="5">
        <f t="shared" si="454"/>
        <v>4.8699277154643835E-3</v>
      </c>
      <c r="P382" s="5">
        <f t="shared" si="455"/>
        <v>1.5243803695021499E-2</v>
      </c>
      <c r="Q382" s="5">
        <f t="shared" si="456"/>
        <v>0.18870284613770227</v>
      </c>
      <c r="R382" s="5">
        <f t="shared" si="457"/>
        <v>3.0785644711842487E-4</v>
      </c>
      <c r="S382" s="5">
        <f t="shared" si="458"/>
        <v>1.5082034231542819E-3</v>
      </c>
      <c r="T382" s="5">
        <f t="shared" si="459"/>
        <v>2.3858008236390494E-2</v>
      </c>
      <c r="U382" s="5">
        <f t="shared" si="460"/>
        <v>9.6364946675035659E-4</v>
      </c>
      <c r="V382" s="5">
        <f t="shared" si="461"/>
        <v>6.6319917729579532E-5</v>
      </c>
      <c r="W382" s="5">
        <f t="shared" si="462"/>
        <v>0.19689198083170312</v>
      </c>
      <c r="X382" s="5">
        <f t="shared" si="463"/>
        <v>2.4893373875951703E-2</v>
      </c>
      <c r="Y382" s="5">
        <f t="shared" si="464"/>
        <v>1.5736549053706693E-3</v>
      </c>
      <c r="Z382" s="5">
        <f t="shared" si="465"/>
        <v>1.2974264037009706E-5</v>
      </c>
      <c r="AA382" s="5">
        <f t="shared" si="466"/>
        <v>4.061192395926427E-5</v>
      </c>
      <c r="AB382" s="5">
        <f t="shared" si="467"/>
        <v>6.3561538556956921E-5</v>
      </c>
      <c r="AC382" s="5">
        <f t="shared" si="468"/>
        <v>1.6404030277516806E-6</v>
      </c>
      <c r="AD382" s="5">
        <f t="shared" si="469"/>
        <v>0.15407737446449007</v>
      </c>
      <c r="AE382" s="5">
        <f t="shared" si="470"/>
        <v>1.9480253447437413E-2</v>
      </c>
      <c r="AF382" s="5">
        <f t="shared" si="471"/>
        <v>1.2314600884630706E-3</v>
      </c>
      <c r="AG382" s="5">
        <f t="shared" si="472"/>
        <v>5.189850168254926E-5</v>
      </c>
      <c r="AH382" s="5">
        <f t="shared" si="473"/>
        <v>4.1008933435773596E-7</v>
      </c>
      <c r="AI382" s="5">
        <f t="shared" si="474"/>
        <v>1.2836579258703128E-6</v>
      </c>
      <c r="AJ382" s="5">
        <f t="shared" si="475"/>
        <v>2.0090472155662767E-6</v>
      </c>
      <c r="AK382" s="5">
        <f t="shared" si="476"/>
        <v>2.096233808623139E-6</v>
      </c>
      <c r="AL382" s="5">
        <f t="shared" si="477"/>
        <v>2.5967917313086255E-8</v>
      </c>
      <c r="AM382" s="5">
        <f t="shared" si="478"/>
        <v>9.64583208380142E-2</v>
      </c>
      <c r="AN382" s="5">
        <f t="shared" si="479"/>
        <v>1.219538263531228E-2</v>
      </c>
      <c r="AO382" s="5">
        <f t="shared" si="480"/>
        <v>7.7094104650359463E-4</v>
      </c>
      <c r="AP382" s="5">
        <f t="shared" si="481"/>
        <v>3.2490444127221865E-5</v>
      </c>
      <c r="AQ382" s="5">
        <f t="shared" si="482"/>
        <v>1.0269549445820066E-6</v>
      </c>
      <c r="AR382" s="5">
        <f t="shared" si="483"/>
        <v>1.0369652516659058E-8</v>
      </c>
      <c r="AS382" s="5">
        <f t="shared" si="484"/>
        <v>3.2458992532389751E-8</v>
      </c>
      <c r="AT382" s="5">
        <f t="shared" si="485"/>
        <v>5.0801422445213409E-8</v>
      </c>
      <c r="AU382" s="5">
        <f t="shared" si="486"/>
        <v>5.3006051042850495E-8</v>
      </c>
      <c r="AV382" s="5">
        <f t="shared" si="487"/>
        <v>4.1479765406972398E-8</v>
      </c>
      <c r="AW382" s="5">
        <f t="shared" si="488"/>
        <v>2.8547046661162385E-10</v>
      </c>
      <c r="AX382" s="5">
        <f t="shared" si="489"/>
        <v>5.0322160598567783E-2</v>
      </c>
      <c r="AY382" s="5">
        <f t="shared" si="490"/>
        <v>6.3623127398804062E-3</v>
      </c>
      <c r="AZ382" s="5">
        <f t="shared" si="491"/>
        <v>4.0219878199344042E-4</v>
      </c>
      <c r="BA382" s="5">
        <f t="shared" si="492"/>
        <v>1.6950215731357656E-5</v>
      </c>
      <c r="BB382" s="5">
        <f t="shared" si="493"/>
        <v>5.3576084675509406E-7</v>
      </c>
      <c r="BC382" s="5">
        <f t="shared" si="494"/>
        <v>1.3547423323219004E-8</v>
      </c>
      <c r="BD382" s="5">
        <f t="shared" si="495"/>
        <v>2.1850867666159858E-10</v>
      </c>
      <c r="BE382" s="5">
        <f t="shared" si="496"/>
        <v>6.8397388365973074E-10</v>
      </c>
      <c r="BF382" s="5">
        <f t="shared" si="497"/>
        <v>1.0704844326458531E-9</v>
      </c>
      <c r="BG382" s="5">
        <f t="shared" si="498"/>
        <v>1.116940230140136E-9</v>
      </c>
      <c r="BH382" s="5">
        <f t="shared" si="499"/>
        <v>8.7405905190652184E-10</v>
      </c>
      <c r="BI382" s="5">
        <f t="shared" si="500"/>
        <v>5.4719434799040274E-10</v>
      </c>
      <c r="BJ382" s="8">
        <f t="shared" si="501"/>
        <v>0.89789272677016319</v>
      </c>
      <c r="BK382" s="8">
        <f t="shared" si="502"/>
        <v>6.1700576879461524E-2</v>
      </c>
      <c r="BL382" s="8">
        <f t="shared" si="503"/>
        <v>6.2515987471783727E-3</v>
      </c>
      <c r="BM382" s="8">
        <f t="shared" si="504"/>
        <v>0.59128331676076573</v>
      </c>
      <c r="BN382" s="8">
        <f t="shared" si="505"/>
        <v>0.36821224744566422</v>
      </c>
    </row>
    <row r="383" spans="1:66" x14ac:dyDescent="0.25">
      <c r="A383" t="s">
        <v>287</v>
      </c>
      <c r="B383" t="s">
        <v>336</v>
      </c>
      <c r="C383" t="s">
        <v>353</v>
      </c>
      <c r="D383" t="s">
        <v>509</v>
      </c>
      <c r="E383">
        <f>VLOOKUP(A383,home!$A$2:$E$405,3,FALSE)</f>
        <v>1.2423999999999999</v>
      </c>
      <c r="F383">
        <f>VLOOKUP(B383,home!$B$2:$E$405,3,FALSE)</f>
        <v>0.80489999999999995</v>
      </c>
      <c r="G383">
        <f>VLOOKUP(C383,away!$B$2:$E$405,4,FALSE)</f>
        <v>0.80489999999999995</v>
      </c>
      <c r="H383">
        <f>VLOOKUP(A383,away!$A$2:$E$405,3,FALSE)</f>
        <v>0.87880000000000003</v>
      </c>
      <c r="I383">
        <f>VLOOKUP(C383,away!$B$2:$E$405,3,FALSE)</f>
        <v>1.5172000000000001</v>
      </c>
      <c r="J383">
        <f>VLOOKUP(B383,home!$B$2:$E$405,4,FALSE)</f>
        <v>1.8965000000000001</v>
      </c>
      <c r="K383" s="3">
        <f t="shared" si="450"/>
        <v>0.80490624602399985</v>
      </c>
      <c r="L383" s="3">
        <f t="shared" si="451"/>
        <v>2.52863258024</v>
      </c>
      <c r="M383" s="5">
        <f t="shared" si="452"/>
        <v>3.5666663346968303E-2</v>
      </c>
      <c r="N383" s="5">
        <f t="shared" si="453"/>
        <v>2.8708320102810044E-2</v>
      </c>
      <c r="O383" s="5">
        <f t="shared" si="454"/>
        <v>9.0187886967595901E-2</v>
      </c>
      <c r="P383" s="5">
        <f t="shared" si="455"/>
        <v>7.2592793535924433E-2</v>
      </c>
      <c r="Q383" s="5">
        <f t="shared" si="456"/>
        <v>1.1553753081804081E-2</v>
      </c>
      <c r="R383" s="5">
        <f t="shared" si="457"/>
        <v>0.11402601466463277</v>
      </c>
      <c r="S383" s="5">
        <f t="shared" si="458"/>
        <v>3.693724881190269E-2</v>
      </c>
      <c r="T383" s="5">
        <f t="shared" si="459"/>
        <v>2.9215196466698106E-2</v>
      </c>
      <c r="U383" s="5">
        <f t="shared" si="460"/>
        <v>9.1780251412787117E-2</v>
      </c>
      <c r="V383" s="5">
        <f t="shared" si="461"/>
        <v>8.3532035089051906E-3</v>
      </c>
      <c r="W383" s="5">
        <f t="shared" si="462"/>
        <v>3.0998960068543808E-3</v>
      </c>
      <c r="X383" s="5">
        <f t="shared" si="463"/>
        <v>7.8384980382878652E-3</v>
      </c>
      <c r="Y383" s="5">
        <f t="shared" si="464"/>
        <v>9.9103407598810159E-3</v>
      </c>
      <c r="Z383" s="5">
        <f t="shared" si="465"/>
        <v>9.6109965225304808E-2</v>
      </c>
      <c r="AA383" s="5">
        <f t="shared" si="466"/>
        <v>7.7359511314997256E-2</v>
      </c>
      <c r="AB383" s="5">
        <f t="shared" si="467"/>
        <v>3.1133576923402788E-2</v>
      </c>
      <c r="AC383" s="5">
        <f t="shared" si="468"/>
        <v>1.062586041106816E-3</v>
      </c>
      <c r="AD383" s="5">
        <f t="shared" si="469"/>
        <v>6.2378141448548674E-4</v>
      </c>
      <c r="AE383" s="5">
        <f t="shared" si="470"/>
        <v>1.5773140076161931E-3</v>
      </c>
      <c r="AF383" s="5">
        <f t="shared" si="471"/>
        <v>1.9942237944636154E-3</v>
      </c>
      <c r="AG383" s="5">
        <f t="shared" si="472"/>
        <v>1.6808864196568448E-3</v>
      </c>
      <c r="AH383" s="5">
        <f t="shared" si="473"/>
        <v>6.0756697338609805E-2</v>
      </c>
      <c r="AI383" s="5">
        <f t="shared" si="474"/>
        <v>4.8903445175636759E-2</v>
      </c>
      <c r="AJ383" s="5">
        <f t="shared" si="475"/>
        <v>1.9681344236981133E-2</v>
      </c>
      <c r="AK383" s="5">
        <f t="shared" si="476"/>
        <v>5.2805456354981899E-3</v>
      </c>
      <c r="AL383" s="5">
        <f t="shared" si="477"/>
        <v>8.6507771524166444E-5</v>
      </c>
      <c r="AM383" s="5">
        <f t="shared" si="478"/>
        <v>1.0041711133461079E-4</v>
      </c>
      <c r="AN383" s="5">
        <f t="shared" si="479"/>
        <v>2.5391797933428423E-4</v>
      </c>
      <c r="AO383" s="5">
        <f t="shared" si="480"/>
        <v>3.2103263762668915E-4</v>
      </c>
      <c r="AP383" s="5">
        <f t="shared" si="481"/>
        <v>2.7059119560774261E-4</v>
      </c>
      <c r="AQ383" s="5">
        <f t="shared" si="482"/>
        <v>1.7105642828495822E-4</v>
      </c>
      <c r="AR383" s="5">
        <f t="shared" si="483"/>
        <v>3.072627287163792E-2</v>
      </c>
      <c r="AS383" s="5">
        <f t="shared" si="484"/>
        <v>2.4731768951419143E-2</v>
      </c>
      <c r="AT383" s="5">
        <f t="shared" si="485"/>
        <v>9.9533776521098481E-3</v>
      </c>
      <c r="AU383" s="5">
        <f t="shared" si="486"/>
        <v>2.6705119470729708E-3</v>
      </c>
      <c r="AV383" s="5">
        <f t="shared" si="487"/>
        <v>5.3737793657018676E-4</v>
      </c>
      <c r="AW383" s="5">
        <f t="shared" si="488"/>
        <v>4.8908421978248376E-6</v>
      </c>
      <c r="AX383" s="5">
        <f t="shared" si="489"/>
        <v>1.3471060020152595E-5</v>
      </c>
      <c r="AY383" s="5">
        <f t="shared" si="490"/>
        <v>3.4063361257326363E-5</v>
      </c>
      <c r="AZ383" s="5">
        <f t="shared" si="491"/>
        <v>4.306686253388022E-5</v>
      </c>
      <c r="BA383" s="5">
        <f t="shared" si="492"/>
        <v>3.6300090577295638E-5</v>
      </c>
      <c r="BB383" s="5">
        <f t="shared" si="493"/>
        <v>2.29473979248532E-5</v>
      </c>
      <c r="BC383" s="5">
        <f t="shared" si="494"/>
        <v>1.160510760490311E-5</v>
      </c>
      <c r="BD383" s="5">
        <f t="shared" si="495"/>
        <v>1.2949242442094697E-2</v>
      </c>
      <c r="BE383" s="5">
        <f t="shared" si="496"/>
        <v>1.0422926122921094E-2</v>
      </c>
      <c r="BF383" s="5">
        <f t="shared" si="497"/>
        <v>4.1947391690929509E-3</v>
      </c>
      <c r="BG383" s="5">
        <f t="shared" si="498"/>
        <v>1.1254572525481465E-3</v>
      </c>
      <c r="BH383" s="5">
        <f t="shared" si="499"/>
        <v>2.264718930522533E-4</v>
      </c>
      <c r="BI383" s="5">
        <f t="shared" si="500"/>
        <v>3.6457728253327603E-5</v>
      </c>
      <c r="BJ383" s="8">
        <f t="shared" si="501"/>
        <v>9.7480679324664338E-2</v>
      </c>
      <c r="BK383" s="8">
        <f t="shared" si="502"/>
        <v>0.15473306637758893</v>
      </c>
      <c r="BL383" s="8">
        <f t="shared" si="503"/>
        <v>0.63668387763691414</v>
      </c>
      <c r="BM383" s="8">
        <f t="shared" si="504"/>
        <v>0.63224298434567727</v>
      </c>
      <c r="BN383" s="8">
        <f t="shared" si="505"/>
        <v>0.35273543169973554</v>
      </c>
    </row>
    <row r="384" spans="1:66" x14ac:dyDescent="0.25">
      <c r="A384" t="s">
        <v>287</v>
      </c>
      <c r="B384" t="s">
        <v>328</v>
      </c>
      <c r="C384" t="s">
        <v>286</v>
      </c>
      <c r="D384" t="s">
        <v>509</v>
      </c>
      <c r="E384">
        <f>VLOOKUP(A384,home!$A$2:$E$405,3,FALSE)</f>
        <v>1.2423999999999999</v>
      </c>
      <c r="F384">
        <f>VLOOKUP(B384,home!$B$2:$E$405,3,FALSE)</f>
        <v>0.80489999999999995</v>
      </c>
      <c r="G384">
        <f>VLOOKUP(C384,away!$B$2:$E$405,4,FALSE)</f>
        <v>0.80489999999999995</v>
      </c>
      <c r="H384">
        <f>VLOOKUP(A384,away!$A$2:$E$405,3,FALSE)</f>
        <v>0.87880000000000003</v>
      </c>
      <c r="I384">
        <f>VLOOKUP(C384,away!$B$2:$E$405,3,FALSE)</f>
        <v>1.8965000000000001</v>
      </c>
      <c r="J384">
        <f>VLOOKUP(B384,home!$B$2:$E$405,4,FALSE)</f>
        <v>1.1378999999999999</v>
      </c>
      <c r="K384" s="3">
        <f t="shared" si="450"/>
        <v>0.80490624602399985</v>
      </c>
      <c r="L384" s="3">
        <f t="shared" si="451"/>
        <v>1.89647443518</v>
      </c>
      <c r="M384" s="5">
        <f t="shared" si="452"/>
        <v>6.7112787378316691E-2</v>
      </c>
      <c r="N384" s="5">
        <f t="shared" si="453"/>
        <v>5.4019501748887762E-2</v>
      </c>
      <c r="O384" s="5">
        <f t="shared" si="454"/>
        <v>0.12727768553664856</v>
      </c>
      <c r="P384" s="5">
        <f t="shared" si="455"/>
        <v>0.10244660406792694</v>
      </c>
      <c r="Q384" s="5">
        <f t="shared" si="456"/>
        <v>2.1740317182392069E-2</v>
      </c>
      <c r="R384" s="5">
        <f t="shared" si="457"/>
        <v>0.12068943839456668</v>
      </c>
      <c r="S384" s="5">
        <f t="shared" si="458"/>
        <v>3.90957785208959E-2</v>
      </c>
      <c r="T384" s="5">
        <f t="shared" si="459"/>
        <v>4.122995574911105E-2</v>
      </c>
      <c r="U384" s="5">
        <f t="shared" si="460"/>
        <v>9.7143682792915451E-2</v>
      </c>
      <c r="V384" s="5">
        <f t="shared" si="461"/>
        <v>6.6310094449743935E-3</v>
      </c>
      <c r="W384" s="5">
        <f t="shared" si="462"/>
        <v>5.8329723635500881E-3</v>
      </c>
      <c r="X384" s="5">
        <f t="shared" si="463"/>
        <v>1.1062082968584203E-2</v>
      </c>
      <c r="Y384" s="5">
        <f t="shared" si="464"/>
        <v>1.0489478774880016E-2</v>
      </c>
      <c r="Z384" s="5">
        <f t="shared" si="465"/>
        <v>7.629481150384243E-2</v>
      </c>
      <c r="AA384" s="5">
        <f t="shared" si="466"/>
        <v>6.1410170318666482E-2</v>
      </c>
      <c r="AB384" s="5">
        <f t="shared" si="467"/>
        <v>2.4714714829446149E-2</v>
      </c>
      <c r="AC384" s="5">
        <f t="shared" si="468"/>
        <v>6.3263316287867448E-4</v>
      </c>
      <c r="AD384" s="5">
        <f t="shared" si="469"/>
        <v>1.1737489720767096E-3</v>
      </c>
      <c r="AE384" s="5">
        <f t="shared" si="470"/>
        <v>2.2259849188622834E-3</v>
      </c>
      <c r="AF384" s="5">
        <f t="shared" si="471"/>
        <v>2.1107617458592746E-3</v>
      </c>
      <c r="AG384" s="5">
        <f t="shared" si="472"/>
        <v>1.3343352299260063E-3</v>
      </c>
      <c r="AH384" s="5">
        <f t="shared" si="473"/>
        <v>3.6172789888478531E-2</v>
      </c>
      <c r="AI384" s="5">
        <f t="shared" si="474"/>
        <v>2.9115704517350151E-2</v>
      </c>
      <c r="AJ384" s="5">
        <f t="shared" si="475"/>
        <v>1.1717706211702162E-2</v>
      </c>
      <c r="AK384" s="5">
        <f t="shared" si="476"/>
        <v>3.1438849729577643E-3</v>
      </c>
      <c r="AL384" s="5">
        <f t="shared" si="477"/>
        <v>3.8628179033798593E-5</v>
      </c>
      <c r="AM384" s="5">
        <f t="shared" si="478"/>
        <v>1.8895157577775864E-4</v>
      </c>
      <c r="AN384" s="5">
        <f t="shared" si="479"/>
        <v>3.5834183294949576E-4</v>
      </c>
      <c r="AO384" s="5">
        <f t="shared" si="480"/>
        <v>3.3979306262213059E-4</v>
      </c>
      <c r="AP384" s="5">
        <f t="shared" si="481"/>
        <v>2.1480295217146255E-4</v>
      </c>
      <c r="AQ384" s="5">
        <f t="shared" si="482"/>
        <v>1.0184207684859273E-4</v>
      </c>
      <c r="AR384" s="5">
        <f t="shared" si="483"/>
        <v>1.372015425452742E-2</v>
      </c>
      <c r="AS384" s="5">
        <f t="shared" si="484"/>
        <v>1.1043437855881875E-2</v>
      </c>
      <c r="AT384" s="5">
        <f t="shared" si="485"/>
        <v>4.4444660538886047E-3</v>
      </c>
      <c r="AU384" s="5">
        <f t="shared" si="486"/>
        <v>1.1924594956721924E-3</v>
      </c>
      <c r="AV384" s="5">
        <f t="shared" si="487"/>
        <v>2.399545240492941E-4</v>
      </c>
      <c r="AW384" s="5">
        <f t="shared" si="488"/>
        <v>1.6379250503886035E-6</v>
      </c>
      <c r="AX384" s="5">
        <f t="shared" si="489"/>
        <v>2.5348050589932497E-5</v>
      </c>
      <c r="AY384" s="5">
        <f t="shared" si="490"/>
        <v>4.8071929925456295E-5</v>
      </c>
      <c r="AZ384" s="5">
        <f t="shared" si="491"/>
        <v>4.5583593076696159E-5</v>
      </c>
      <c r="BA384" s="5">
        <f t="shared" si="492"/>
        <v>2.8816039644534105E-5</v>
      </c>
      <c r="BB384" s="5">
        <f t="shared" si="493"/>
        <v>1.3662220627248075E-5</v>
      </c>
      <c r="BC384" s="5">
        <f t="shared" si="494"/>
        <v>5.1820104294729647E-6</v>
      </c>
      <c r="BD384" s="5">
        <f t="shared" si="495"/>
        <v>4.3366536317395654E-3</v>
      </c>
      <c r="BE384" s="5">
        <f t="shared" si="496"/>
        <v>3.4905995950298388E-3</v>
      </c>
      <c r="BF384" s="5">
        <f t="shared" si="497"/>
        <v>1.4048027082041808E-3</v>
      </c>
      <c r="BG384" s="5">
        <f t="shared" si="498"/>
        <v>3.7691149142165858E-4</v>
      </c>
      <c r="BH384" s="5">
        <f t="shared" si="499"/>
        <v>7.5844603410878543E-5</v>
      </c>
      <c r="BI384" s="5">
        <f t="shared" si="500"/>
        <v>1.2209559002525864E-5</v>
      </c>
      <c r="BJ384" s="8">
        <f t="shared" si="501"/>
        <v>0.15258953499879224</v>
      </c>
      <c r="BK384" s="8">
        <f t="shared" si="502"/>
        <v>0.21600551268395185</v>
      </c>
      <c r="BL384" s="8">
        <f t="shared" si="503"/>
        <v>0.55172327123555998</v>
      </c>
      <c r="BM384" s="8">
        <f t="shared" si="504"/>
        <v>0.50328036210853266</v>
      </c>
      <c r="BN384" s="8">
        <f t="shared" si="505"/>
        <v>0.49328633430873869</v>
      </c>
    </row>
    <row r="385" spans="1:66" x14ac:dyDescent="0.25">
      <c r="A385" t="s">
        <v>287</v>
      </c>
      <c r="B385" t="s">
        <v>327</v>
      </c>
      <c r="C385" t="s">
        <v>368</v>
      </c>
      <c r="D385" t="s">
        <v>509</v>
      </c>
      <c r="E385">
        <f>VLOOKUP(A385,home!$A$2:$E$405,3,FALSE)</f>
        <v>1.2423999999999999</v>
      </c>
      <c r="F385">
        <f>VLOOKUP(B385,home!$B$2:$E$405,3,FALSE)</f>
        <v>0.80489999999999995</v>
      </c>
      <c r="G385">
        <f>VLOOKUP(C385,away!$B$2:$E$405,4,FALSE)</f>
        <v>0.53659999999999997</v>
      </c>
      <c r="H385">
        <f>VLOOKUP(A385,away!$A$2:$E$405,3,FALSE)</f>
        <v>0.87880000000000003</v>
      </c>
      <c r="I385">
        <f>VLOOKUP(C385,away!$B$2:$E$405,3,FALSE)</f>
        <v>0.75860000000000005</v>
      </c>
      <c r="J385">
        <f>VLOOKUP(B385,home!$B$2:$E$405,4,FALSE)</f>
        <v>0</v>
      </c>
      <c r="K385" s="3">
        <f t="shared" si="450"/>
        <v>0.53660416401599997</v>
      </c>
      <c r="L385" s="3">
        <f t="shared" si="451"/>
        <v>0</v>
      </c>
      <c r="M385" s="5">
        <f t="shared" si="452"/>
        <v>0.58473053370522909</v>
      </c>
      <c r="N385" s="5">
        <f t="shared" si="453"/>
        <v>0.31376883921352394</v>
      </c>
      <c r="O385" s="5">
        <f t="shared" si="454"/>
        <v>0</v>
      </c>
      <c r="P385" s="5">
        <f t="shared" si="455"/>
        <v>0</v>
      </c>
      <c r="Q385" s="5">
        <f t="shared" si="456"/>
        <v>8.4184832830221865E-2</v>
      </c>
      <c r="R385" s="5">
        <f t="shared" si="457"/>
        <v>0</v>
      </c>
      <c r="S385" s="5">
        <f t="shared" si="458"/>
        <v>0</v>
      </c>
      <c r="T385" s="5">
        <f t="shared" si="459"/>
        <v>0</v>
      </c>
      <c r="U385" s="5">
        <f t="shared" si="460"/>
        <v>0</v>
      </c>
      <c r="V385" s="5">
        <f t="shared" si="461"/>
        <v>0</v>
      </c>
      <c r="W385" s="5">
        <f t="shared" si="462"/>
        <v>1.5057977281229304E-2</v>
      </c>
      <c r="X385" s="5">
        <f t="shared" si="463"/>
        <v>0</v>
      </c>
      <c r="Y385" s="5">
        <f t="shared" si="464"/>
        <v>0</v>
      </c>
      <c r="Z385" s="5">
        <f t="shared" si="465"/>
        <v>0</v>
      </c>
      <c r="AA385" s="5">
        <f t="shared" si="466"/>
        <v>0</v>
      </c>
      <c r="AB385" s="5">
        <f t="shared" si="467"/>
        <v>0</v>
      </c>
      <c r="AC385" s="5">
        <f t="shared" si="468"/>
        <v>0</v>
      </c>
      <c r="AD385" s="5">
        <f t="shared" si="469"/>
        <v>2.0200433276914929E-3</v>
      </c>
      <c r="AE385" s="5">
        <f t="shared" si="470"/>
        <v>0</v>
      </c>
      <c r="AF385" s="5">
        <f t="shared" si="471"/>
        <v>0</v>
      </c>
      <c r="AG385" s="5">
        <f t="shared" si="472"/>
        <v>0</v>
      </c>
      <c r="AH385" s="5">
        <f t="shared" si="473"/>
        <v>0</v>
      </c>
      <c r="AI385" s="5">
        <f t="shared" si="474"/>
        <v>0</v>
      </c>
      <c r="AJ385" s="5">
        <f t="shared" si="475"/>
        <v>0</v>
      </c>
      <c r="AK385" s="5">
        <f t="shared" si="476"/>
        <v>0</v>
      </c>
      <c r="AL385" s="5">
        <f t="shared" si="477"/>
        <v>0</v>
      </c>
      <c r="AM385" s="5">
        <f t="shared" si="478"/>
        <v>2.1679273222639851E-4</v>
      </c>
      <c r="AN385" s="5">
        <f t="shared" si="479"/>
        <v>0</v>
      </c>
      <c r="AO385" s="5">
        <f t="shared" si="480"/>
        <v>0</v>
      </c>
      <c r="AP385" s="5">
        <f t="shared" si="481"/>
        <v>0</v>
      </c>
      <c r="AQ385" s="5">
        <f t="shared" si="482"/>
        <v>0</v>
      </c>
      <c r="AR385" s="5">
        <f t="shared" si="483"/>
        <v>0</v>
      </c>
      <c r="AS385" s="5">
        <f t="shared" si="484"/>
        <v>0</v>
      </c>
      <c r="AT385" s="5">
        <f t="shared" si="485"/>
        <v>0</v>
      </c>
      <c r="AU385" s="5">
        <f t="shared" si="486"/>
        <v>0</v>
      </c>
      <c r="AV385" s="5">
        <f t="shared" si="487"/>
        <v>0</v>
      </c>
      <c r="AW385" s="5">
        <f t="shared" si="488"/>
        <v>0</v>
      </c>
      <c r="AX385" s="5">
        <f t="shared" si="489"/>
        <v>1.938864714018184E-5</v>
      </c>
      <c r="AY385" s="5">
        <f t="shared" si="490"/>
        <v>0</v>
      </c>
      <c r="AZ385" s="5">
        <f t="shared" si="491"/>
        <v>0</v>
      </c>
      <c r="BA385" s="5">
        <f t="shared" si="492"/>
        <v>0</v>
      </c>
      <c r="BB385" s="5">
        <f t="shared" si="493"/>
        <v>0</v>
      </c>
      <c r="BC385" s="5">
        <f t="shared" si="494"/>
        <v>0</v>
      </c>
      <c r="BD385" s="5">
        <f t="shared" si="495"/>
        <v>0</v>
      </c>
      <c r="BE385" s="5">
        <f t="shared" si="496"/>
        <v>0</v>
      </c>
      <c r="BF385" s="5">
        <f t="shared" si="497"/>
        <v>0</v>
      </c>
      <c r="BG385" s="5">
        <f t="shared" si="498"/>
        <v>0</v>
      </c>
      <c r="BH385" s="5">
        <f t="shared" si="499"/>
        <v>0</v>
      </c>
      <c r="BI385" s="5">
        <f t="shared" si="500"/>
        <v>0</v>
      </c>
      <c r="BJ385" s="8">
        <f t="shared" si="501"/>
        <v>0.41526787403203325</v>
      </c>
      <c r="BK385" s="8">
        <f t="shared" si="502"/>
        <v>0.58473053370522909</v>
      </c>
      <c r="BL385" s="8">
        <f t="shared" si="503"/>
        <v>0</v>
      </c>
      <c r="BM385" s="8">
        <f t="shared" si="504"/>
        <v>1.7314201988287373E-2</v>
      </c>
      <c r="BN385" s="8">
        <f t="shared" si="505"/>
        <v>0.98268420574897486</v>
      </c>
    </row>
    <row r="386" spans="1:66" x14ac:dyDescent="0.25">
      <c r="A386" t="s">
        <v>34</v>
      </c>
      <c r="B386" t="s">
        <v>207</v>
      </c>
      <c r="C386" t="s">
        <v>500</v>
      </c>
      <c r="D386" t="s">
        <v>509</v>
      </c>
      <c r="E386">
        <f>VLOOKUP(A386,home!$A$2:$E$405,3,FALSE)</f>
        <v>1.4921</v>
      </c>
      <c r="F386">
        <f>VLOOKUP(B386,home!$B$2:$E$405,3,FALSE)</f>
        <v>1.117</v>
      </c>
      <c r="G386">
        <f>VLOOKUP(C386,away!$B$2:$E$405,4,FALSE)</f>
        <v>0.44679999999999997</v>
      </c>
      <c r="H386">
        <f>VLOOKUP(A386,away!$A$2:$E$405,3,FALSE)</f>
        <v>1.2222</v>
      </c>
      <c r="I386">
        <f>VLOOKUP(C386,away!$B$2:$E$405,3,FALSE)</f>
        <v>0.54549999999999998</v>
      </c>
      <c r="J386">
        <f>VLOOKUP(B386,home!$B$2:$E$405,4,FALSE)</f>
        <v>0</v>
      </c>
      <c r="K386" s="3">
        <f t="shared" ref="K386:K449" si="506">E386*F386*G386</f>
        <v>0.74467070275999991</v>
      </c>
      <c r="L386" s="3">
        <f t="shared" ref="L386:L449" si="507">H386*I386*J386</f>
        <v>0</v>
      </c>
      <c r="M386" s="5">
        <f t="shared" ref="M386:M449" si="508">_xlfn.POISSON.DIST(0,K386,FALSE) * _xlfn.POISSON.DIST(0,L386,FALSE)</f>
        <v>0.47489065437674538</v>
      </c>
      <c r="N386" s="5">
        <f t="shared" ref="N386:N449" si="509">_xlfn.POISSON.DIST(1,K386,FALSE) * _xlfn.POISSON.DIST(0,L386,FALSE)</f>
        <v>0.35363715732888718</v>
      </c>
      <c r="O386" s="5">
        <f t="shared" ref="O386:O449" si="510">_xlfn.POISSON.DIST(0,K386,FALSE) * _xlfn.POISSON.DIST(1,L386,FALSE)</f>
        <v>0</v>
      </c>
      <c r="P386" s="5">
        <f t="shared" ref="P386:P449" si="511">_xlfn.POISSON.DIST(1,K386,FALSE) * _xlfn.POISSON.DIST(1,L386,FALSE)</f>
        <v>0</v>
      </c>
      <c r="Q386" s="5">
        <f t="shared" ref="Q386:Q449" si="512">_xlfn.POISSON.DIST(2,K386,FALSE) * _xlfn.POISSON.DIST(0,L386,FALSE)</f>
        <v>0.13167161523507551</v>
      </c>
      <c r="R386" s="5">
        <f t="shared" ref="R386:R449" si="513">_xlfn.POISSON.DIST(0,K386,FALSE) * _xlfn.POISSON.DIST(2,L386,FALSE)</f>
        <v>0</v>
      </c>
      <c r="S386" s="5">
        <f t="shared" ref="S386:S449" si="514">_xlfn.POISSON.DIST(2,K386,FALSE) * _xlfn.POISSON.DIST(2,L386,FALSE)</f>
        <v>0</v>
      </c>
      <c r="T386" s="5">
        <f t="shared" ref="T386:T449" si="515">_xlfn.POISSON.DIST(2,K386,FALSE) * _xlfn.POISSON.DIST(1,L386,FALSE)</f>
        <v>0</v>
      </c>
      <c r="U386" s="5">
        <f t="shared" ref="U386:U449" si="516">_xlfn.POISSON.DIST(1,K386,FALSE) * _xlfn.POISSON.DIST(2,L386,FALSE)</f>
        <v>0</v>
      </c>
      <c r="V386" s="5">
        <f t="shared" ref="V386:V449" si="517">_xlfn.POISSON.DIST(3,K386,FALSE) * _xlfn.POISSON.DIST(3,L386,FALSE)</f>
        <v>0</v>
      </c>
      <c r="W386" s="5">
        <f t="shared" ref="W386:W449" si="518">_xlfn.POISSON.DIST(3,K386,FALSE) * _xlfn.POISSON.DIST(0,L386,FALSE)</f>
        <v>3.268399808354934E-2</v>
      </c>
      <c r="X386" s="5">
        <f t="shared" ref="X386:X449" si="519">_xlfn.POISSON.DIST(3,K386,FALSE) * _xlfn.POISSON.DIST(1,L386,FALSE)</f>
        <v>0</v>
      </c>
      <c r="Y386" s="5">
        <f t="shared" ref="Y386:Y449" si="520">_xlfn.POISSON.DIST(3,K386,FALSE) * _xlfn.POISSON.DIST(2,L386,FALSE)</f>
        <v>0</v>
      </c>
      <c r="Z386" s="5">
        <f t="shared" ref="Z386:Z449" si="521">_xlfn.POISSON.DIST(0,K386,FALSE) * _xlfn.POISSON.DIST(3,L386,FALSE)</f>
        <v>0</v>
      </c>
      <c r="AA386" s="5">
        <f t="shared" ref="AA386:AA449" si="522">_xlfn.POISSON.DIST(1,K386,FALSE) * _xlfn.POISSON.DIST(3,L386,FALSE)</f>
        <v>0</v>
      </c>
      <c r="AB386" s="5">
        <f t="shared" ref="AB386:AB449" si="523">_xlfn.POISSON.DIST(2,K386,FALSE) * _xlfn.POISSON.DIST(3,L386,FALSE)</f>
        <v>0</v>
      </c>
      <c r="AC386" s="5">
        <f t="shared" ref="AC386:AC449" si="524">_xlfn.POISSON.DIST(4,K386,FALSE) * _xlfn.POISSON.DIST(4,L386,FALSE)</f>
        <v>0</v>
      </c>
      <c r="AD386" s="5">
        <f t="shared" ref="AD386:AD449" si="525">_xlfn.POISSON.DIST(4,K386,FALSE) * _xlfn.POISSON.DIST(0,L386,FALSE)</f>
        <v>6.0847039554707931E-3</v>
      </c>
      <c r="AE386" s="5">
        <f t="shared" ref="AE386:AE449" si="526">_xlfn.POISSON.DIST(4,K386,FALSE) * _xlfn.POISSON.DIST(1,L386,FALSE)</f>
        <v>0</v>
      </c>
      <c r="AF386" s="5">
        <f t="shared" ref="AF386:AF449" si="527">_xlfn.POISSON.DIST(4,K386,FALSE) * _xlfn.POISSON.DIST(2,L386,FALSE)</f>
        <v>0</v>
      </c>
      <c r="AG386" s="5">
        <f t="shared" ref="AG386:AG449" si="528">_xlfn.POISSON.DIST(4,K386,FALSE) * _xlfn.POISSON.DIST(3,L386,FALSE)</f>
        <v>0</v>
      </c>
      <c r="AH386" s="5">
        <f t="shared" ref="AH386:AH449" si="529">_xlfn.POISSON.DIST(0,K386,FALSE) * _xlfn.POISSON.DIST(4,L386,FALSE)</f>
        <v>0</v>
      </c>
      <c r="AI386" s="5">
        <f t="shared" ref="AI386:AI449" si="530">_xlfn.POISSON.DIST(1,K386,FALSE) * _xlfn.POISSON.DIST(4,L386,FALSE)</f>
        <v>0</v>
      </c>
      <c r="AJ386" s="5">
        <f t="shared" ref="AJ386:AJ449" si="531">_xlfn.POISSON.DIST(2,K386,FALSE) * _xlfn.POISSON.DIST(4,L386,FALSE)</f>
        <v>0</v>
      </c>
      <c r="AK386" s="5">
        <f t="shared" ref="AK386:AK449" si="532">_xlfn.POISSON.DIST(3,K386,FALSE) * _xlfn.POISSON.DIST(4,L386,FALSE)</f>
        <v>0</v>
      </c>
      <c r="AL386" s="5">
        <f t="shared" ref="AL386:AL449" si="533">_xlfn.POISSON.DIST(5,K386,FALSE) * _xlfn.POISSON.DIST(5,L386,FALSE)</f>
        <v>0</v>
      </c>
      <c r="AM386" s="5">
        <f t="shared" ref="AM386:AM449" si="534">_xlfn.POISSON.DIST(5,K386,FALSE) * _xlfn.POISSON.DIST(0,L386,FALSE)</f>
        <v>9.0622015412139762E-4</v>
      </c>
      <c r="AN386" s="5">
        <f t="shared" ref="AN386:AN449" si="535">_xlfn.POISSON.DIST(5,K386,FALSE) * _xlfn.POISSON.DIST(1,L386,FALSE)</f>
        <v>0</v>
      </c>
      <c r="AO386" s="5">
        <f t="shared" ref="AO386:AO449" si="536">_xlfn.POISSON.DIST(5,K386,FALSE) * _xlfn.POISSON.DIST(2,L386,FALSE)</f>
        <v>0</v>
      </c>
      <c r="AP386" s="5">
        <f t="shared" ref="AP386:AP449" si="537">_xlfn.POISSON.DIST(5,K386,FALSE) * _xlfn.POISSON.DIST(3,L386,FALSE)</f>
        <v>0</v>
      </c>
      <c r="AQ386" s="5">
        <f t="shared" ref="AQ386:AQ449" si="538">_xlfn.POISSON.DIST(5,K386,FALSE) * _xlfn.POISSON.DIST(4,L386,FALSE)</f>
        <v>0</v>
      </c>
      <c r="AR386" s="5">
        <f t="shared" ref="AR386:AR449" si="539">_xlfn.POISSON.DIST(0,K386,FALSE) * _xlfn.POISSON.DIST(5,L386,FALSE)</f>
        <v>0</v>
      </c>
      <c r="AS386" s="5">
        <f t="shared" ref="AS386:AS449" si="540">_xlfn.POISSON.DIST(1,K386,FALSE) * _xlfn.POISSON.DIST(5,L386,FALSE)</f>
        <v>0</v>
      </c>
      <c r="AT386" s="5">
        <f t="shared" ref="AT386:AT449" si="541">_xlfn.POISSON.DIST(2,K386,FALSE) * _xlfn.POISSON.DIST(5,L386,FALSE)</f>
        <v>0</v>
      </c>
      <c r="AU386" s="5">
        <f t="shared" ref="AU386:AU449" si="542">_xlfn.POISSON.DIST(3,K386,FALSE) * _xlfn.POISSON.DIST(5,L386,FALSE)</f>
        <v>0</v>
      </c>
      <c r="AV386" s="5">
        <f t="shared" ref="AV386:AV449" si="543">_xlfn.POISSON.DIST(4,K386,FALSE) * _xlfn.POISSON.DIST(5,L386,FALSE)</f>
        <v>0</v>
      </c>
      <c r="AW386" s="5">
        <f t="shared" ref="AW386:AW449" si="544">_xlfn.POISSON.DIST(6,K386,FALSE) * _xlfn.POISSON.DIST(6,L386,FALSE)</f>
        <v>0</v>
      </c>
      <c r="AX386" s="5">
        <f t="shared" ref="AX386:AX449" si="545">_xlfn.POISSON.DIST(6,K386,FALSE) * _xlfn.POISSON.DIST(0,L386,FALSE)</f>
        <v>1.1247259983747607E-4</v>
      </c>
      <c r="AY386" s="5">
        <f t="shared" ref="AY386:AY449" si="546">_xlfn.POISSON.DIST(6,K386,FALSE) * _xlfn.POISSON.DIST(1,L386,FALSE)</f>
        <v>0</v>
      </c>
      <c r="AZ386" s="5">
        <f t="shared" ref="AZ386:AZ449" si="547">_xlfn.POISSON.DIST(6,K386,FALSE) * _xlfn.POISSON.DIST(2,L386,FALSE)</f>
        <v>0</v>
      </c>
      <c r="BA386" s="5">
        <f t="shared" ref="BA386:BA449" si="548">_xlfn.POISSON.DIST(6,K386,FALSE) * _xlfn.POISSON.DIST(3,L386,FALSE)</f>
        <v>0</v>
      </c>
      <c r="BB386" s="5">
        <f t="shared" ref="BB386:BB449" si="549">_xlfn.POISSON.DIST(6,K386,FALSE) * _xlfn.POISSON.DIST(4,L386,FALSE)</f>
        <v>0</v>
      </c>
      <c r="BC386" s="5">
        <f t="shared" ref="BC386:BC449" si="550">_xlfn.POISSON.DIST(6,K386,FALSE) * _xlfn.POISSON.DIST(5,L386,FALSE)</f>
        <v>0</v>
      </c>
      <c r="BD386" s="5">
        <f t="shared" ref="BD386:BD449" si="551">_xlfn.POISSON.DIST(0,K386,FALSE) * _xlfn.POISSON.DIST(6,L386,FALSE)</f>
        <v>0</v>
      </c>
      <c r="BE386" s="5">
        <f t="shared" ref="BE386:BE449" si="552">_xlfn.POISSON.DIST(1,K386,FALSE) * _xlfn.POISSON.DIST(6,L386,FALSE)</f>
        <v>0</v>
      </c>
      <c r="BF386" s="5">
        <f t="shared" ref="BF386:BF449" si="553">_xlfn.POISSON.DIST(2,K386,FALSE) * _xlfn.POISSON.DIST(6,L386,FALSE)</f>
        <v>0</v>
      </c>
      <c r="BG386" s="5">
        <f t="shared" ref="BG386:BG449" si="554">_xlfn.POISSON.DIST(3,K386,FALSE) * _xlfn.POISSON.DIST(6,L386,FALSE)</f>
        <v>0</v>
      </c>
      <c r="BH386" s="5">
        <f t="shared" ref="BH386:BH449" si="555">_xlfn.POISSON.DIST(4,K386,FALSE) * _xlfn.POISSON.DIST(6,L386,FALSE)</f>
        <v>0</v>
      </c>
      <c r="BI386" s="5">
        <f t="shared" ref="BI386:BI449" si="556">_xlfn.POISSON.DIST(5,K386,FALSE) * _xlfn.POISSON.DIST(6,L386,FALSE)</f>
        <v>0</v>
      </c>
      <c r="BJ386" s="8">
        <f t="shared" ref="BJ386:BJ449" si="557">SUM(N386,Q386,T386,W386,X386,Y386,AD386,AE386,AF386,AG386,AM386,AN386,AO386,AP386,AQ386,AX386,AY386,AZ386,BA386,BB386,BC386)</f>
        <v>0.52509616735694176</v>
      </c>
      <c r="BK386" s="8">
        <f t="shared" ref="BK386:BK449" si="558">SUM(M386,P386,S386,V386,AC386,AL386,AY386)</f>
        <v>0.47489065437674538</v>
      </c>
      <c r="BL386" s="8">
        <f t="shared" ref="BL386:BL449" si="559">SUM(O386,R386,U386,AA386,AB386,AH386,AI386,AJ386,AK386,AR386,AS386,AT386,AU386,AV386,BD386,BE386,BF386,BG386,BH386,BI386)</f>
        <v>0</v>
      </c>
      <c r="BM386" s="8">
        <f t="shared" ref="BM386:BM449" si="560">SUM(S386:BI386)</f>
        <v>3.9787394792979006E-2</v>
      </c>
      <c r="BN386" s="8">
        <f t="shared" ref="BN386:BN449" si="561">SUM(M386:R386)</f>
        <v>0.96019942694070803</v>
      </c>
    </row>
    <row r="387" spans="1:66" x14ac:dyDescent="0.25">
      <c r="A387" t="s">
        <v>34</v>
      </c>
      <c r="B387" t="s">
        <v>439</v>
      </c>
      <c r="C387" t="s">
        <v>205</v>
      </c>
      <c r="D387" t="s">
        <v>509</v>
      </c>
      <c r="E387">
        <f>VLOOKUP(A387,home!$A$2:$E$405,3,FALSE)</f>
        <v>1.4921</v>
      </c>
      <c r="F387">
        <f>VLOOKUP(B387,home!$B$2:$E$405,3,FALSE)</f>
        <v>1.5638000000000001</v>
      </c>
      <c r="G387">
        <f>VLOOKUP(C387,away!$B$2:$E$405,4,FALSE)</f>
        <v>1.7871999999999999</v>
      </c>
      <c r="H387">
        <f>VLOOKUP(A387,away!$A$2:$E$405,3,FALSE)</f>
        <v>1.2222</v>
      </c>
      <c r="I387">
        <f>VLOOKUP(C387,away!$B$2:$E$405,3,FALSE)</f>
        <v>0.54549999999999998</v>
      </c>
      <c r="J387">
        <f>VLOOKUP(B387,home!$B$2:$E$405,4,FALSE)</f>
        <v>0.54549999999999998</v>
      </c>
      <c r="K387" s="3">
        <f t="shared" si="506"/>
        <v>4.1701559354560001</v>
      </c>
      <c r="L387" s="3">
        <f t="shared" si="507"/>
        <v>0.36369035954999995</v>
      </c>
      <c r="M387" s="5">
        <f t="shared" si="508"/>
        <v>1.0739290054642558E-2</v>
      </c>
      <c r="N387" s="5">
        <f t="shared" si="509"/>
        <v>4.478451416395126E-2</v>
      </c>
      <c r="O387" s="5">
        <f t="shared" si="510"/>
        <v>3.9057762612846902E-3</v>
      </c>
      <c r="P387" s="5">
        <f t="shared" si="511"/>
        <v>1.6287696058559498E-2</v>
      </c>
      <c r="Q387" s="5">
        <f t="shared" si="512"/>
        <v>9.3379203778657313E-2</v>
      </c>
      <c r="R387" s="5">
        <f t="shared" si="513"/>
        <v>7.1024658639424175E-4</v>
      </c>
      <c r="S387" s="5">
        <f t="shared" si="514"/>
        <v>6.1756652801581375E-3</v>
      </c>
      <c r="T387" s="5">
        <f t="shared" si="515"/>
        <v>3.3961116196752586E-2</v>
      </c>
      <c r="U387" s="5">
        <f t="shared" si="516"/>
        <v>2.9618390178893098E-3</v>
      </c>
      <c r="V387" s="5">
        <f t="shared" si="517"/>
        <v>1.0406994475510656E-3</v>
      </c>
      <c r="W387" s="5">
        <f t="shared" si="518"/>
        <v>0.12980194696190775</v>
      </c>
      <c r="X387" s="5">
        <f t="shared" si="519"/>
        <v>4.7207716760866249E-2</v>
      </c>
      <c r="Y387" s="5">
        <f t="shared" si="520"/>
        <v>8.5844957411470007E-3</v>
      </c>
      <c r="Z387" s="5">
        <f t="shared" si="521"/>
        <v>8.6103278791627302E-5</v>
      </c>
      <c r="AA387" s="5">
        <f t="shared" si="522"/>
        <v>3.5906409911512732E-4</v>
      </c>
      <c r="AB387" s="5">
        <f t="shared" si="523"/>
        <v>7.4867664206705478E-4</v>
      </c>
      <c r="AC387" s="5">
        <f t="shared" si="524"/>
        <v>9.8648259124766628E-5</v>
      </c>
      <c r="AD387" s="5">
        <f t="shared" si="525"/>
        <v>0.13532358988923612</v>
      </c>
      <c r="AE387" s="5">
        <f t="shared" si="526"/>
        <v>4.921588506241302E-2</v>
      </c>
      <c r="AF387" s="5">
        <f t="shared" si="527"/>
        <v>8.9496714669602302E-3</v>
      </c>
      <c r="AG387" s="5">
        <f t="shared" si="528"/>
        <v>1.084969744557714E-3</v>
      </c>
      <c r="AH387" s="5">
        <f t="shared" si="529"/>
        <v>7.8287331055402023E-6</v>
      </c>
      <c r="AI387" s="5">
        <f t="shared" si="530"/>
        <v>3.2647037827169363E-5</v>
      </c>
      <c r="AJ387" s="5">
        <f t="shared" si="531"/>
        <v>6.8071619285013426E-5</v>
      </c>
      <c r="AK387" s="5">
        <f t="shared" si="532"/>
        <v>9.4623089065833314E-5</v>
      </c>
      <c r="AL387" s="5">
        <f t="shared" si="533"/>
        <v>5.9845775769344233E-6</v>
      </c>
      <c r="AM387" s="5">
        <f t="shared" si="534"/>
        <v>0.11286409431676228</v>
      </c>
      <c r="AN387" s="5">
        <f t="shared" si="535"/>
        <v>4.104758304234838E-2</v>
      </c>
      <c r="AO387" s="5">
        <f t="shared" si="536"/>
        <v>7.4643051176650809E-3</v>
      </c>
      <c r="AP387" s="5">
        <f t="shared" si="537"/>
        <v>9.0489860401150608E-4</v>
      </c>
      <c r="AQ387" s="5">
        <f t="shared" si="538"/>
        <v>8.2275724662309401E-5</v>
      </c>
      <c r="AR387" s="5">
        <f t="shared" si="539"/>
        <v>5.694469515949811E-7</v>
      </c>
      <c r="AS387" s="5">
        <f t="shared" si="540"/>
        <v>2.374682585121136E-6</v>
      </c>
      <c r="AT387" s="5">
        <f t="shared" si="541"/>
        <v>4.951398338583451E-6</v>
      </c>
      <c r="AU387" s="5">
        <f t="shared" si="542"/>
        <v>6.8827010568169207E-6</v>
      </c>
      <c r="AV387" s="5">
        <f t="shared" si="543"/>
        <v>7.1754841660135912E-6</v>
      </c>
      <c r="AW387" s="5">
        <f t="shared" si="544"/>
        <v>2.5212452001538301E-7</v>
      </c>
      <c r="AX387" s="5">
        <f t="shared" si="545"/>
        <v>7.8443478802485367E-2</v>
      </c>
      <c r="AY387" s="5">
        <f t="shared" si="546"/>
        <v>2.85291370100287E-2</v>
      </c>
      <c r="AZ387" s="5">
        <f t="shared" si="547"/>
        <v>5.1878860484142735E-3</v>
      </c>
      <c r="BA387" s="5">
        <f t="shared" si="548"/>
        <v>6.2892804741740524E-4</v>
      </c>
      <c r="BB387" s="5">
        <f t="shared" si="549"/>
        <v>5.7183766924078874E-5</v>
      </c>
      <c r="BC387" s="5">
        <f t="shared" si="550"/>
        <v>4.1594369506083297E-6</v>
      </c>
      <c r="BD387" s="5">
        <f t="shared" si="551"/>
        <v>3.4517061095038334E-8</v>
      </c>
      <c r="BE387" s="5">
        <f t="shared" si="552"/>
        <v>1.4394152719997149E-7</v>
      </c>
      <c r="BF387" s="5">
        <f t="shared" si="553"/>
        <v>3.0012930700578116E-7</v>
      </c>
      <c r="BG387" s="5">
        <f t="shared" si="554"/>
        <v>4.1719533700481822E-7</v>
      </c>
      <c r="BH387" s="5">
        <f t="shared" si="555"/>
        <v>4.3494240271380222E-7</v>
      </c>
      <c r="BI387" s="5">
        <f t="shared" si="556"/>
        <v>3.6275552845169115E-7</v>
      </c>
      <c r="BJ387" s="8">
        <f t="shared" si="557"/>
        <v>0.82750703968411932</v>
      </c>
      <c r="BK387" s="8">
        <f t="shared" si="558"/>
        <v>6.2877120687641661E-2</v>
      </c>
      <c r="BL387" s="8">
        <f t="shared" si="559"/>
        <v>8.9124202802955757E-3</v>
      </c>
      <c r="BM387" s="8">
        <f t="shared" si="560"/>
        <v>0.70104707214185025</v>
      </c>
      <c r="BN387" s="8">
        <f t="shared" si="561"/>
        <v>0.16980672690348955</v>
      </c>
    </row>
    <row r="388" spans="1:66" x14ac:dyDescent="0.25">
      <c r="A388" t="s">
        <v>34</v>
      </c>
      <c r="B388" t="s">
        <v>271</v>
      </c>
      <c r="C388" t="s">
        <v>440</v>
      </c>
      <c r="D388" t="s">
        <v>509</v>
      </c>
      <c r="E388">
        <f>VLOOKUP(A388,home!$A$2:$E$405,3,FALSE)</f>
        <v>1.4921</v>
      </c>
      <c r="F388">
        <f>VLOOKUP(B388,home!$B$2:$E$405,3,FALSE)</f>
        <v>0.89359999999999995</v>
      </c>
      <c r="G388">
        <f>VLOOKUP(C388,away!$B$2:$E$405,4,FALSE)</f>
        <v>0.89359999999999995</v>
      </c>
      <c r="H388">
        <f>VLOOKUP(A388,away!$A$2:$E$405,3,FALSE)</f>
        <v>1.2222</v>
      </c>
      <c r="I388">
        <f>VLOOKUP(C388,away!$B$2:$E$405,3,FALSE)</f>
        <v>0.54549999999999998</v>
      </c>
      <c r="J388">
        <f>VLOOKUP(B388,home!$B$2:$E$405,4,FALSE)</f>
        <v>0.81820000000000004</v>
      </c>
      <c r="K388" s="3">
        <f t="shared" si="506"/>
        <v>1.191473124416</v>
      </c>
      <c r="L388" s="3">
        <f t="shared" si="507"/>
        <v>0.54550220382000003</v>
      </c>
      <c r="M388" s="5">
        <f t="shared" si="508"/>
        <v>0.17605209591326662</v>
      </c>
      <c r="N388" s="5">
        <f t="shared" si="509"/>
        <v>0.20976134077776507</v>
      </c>
      <c r="O388" s="5">
        <f t="shared" si="510"/>
        <v>9.6036806307816941E-2</v>
      </c>
      <c r="P388" s="5">
        <f t="shared" si="511"/>
        <v>0.11442527367050886</v>
      </c>
      <c r="Q388" s="5">
        <f t="shared" si="512"/>
        <v>0.12496250003908656</v>
      </c>
      <c r="R388" s="5">
        <f t="shared" si="513"/>
        <v>2.6194144744374308E-2</v>
      </c>
      <c r="S388" s="5">
        <f t="shared" si="514"/>
        <v>1.859271141682586E-2</v>
      </c>
      <c r="T388" s="5">
        <f t="shared" si="515"/>
        <v>6.8167319166178547E-2</v>
      </c>
      <c r="U388" s="5">
        <f t="shared" si="516"/>
        <v>3.1209619479984602E-2</v>
      </c>
      <c r="V388" s="5">
        <f t="shared" si="517"/>
        <v>1.3427061531675578E-3</v>
      </c>
      <c r="W388" s="5">
        <f t="shared" si="518"/>
        <v>4.962982011880164E-2</v>
      </c>
      <c r="X388" s="5">
        <f t="shared" si="519"/>
        <v>2.7073176249996462E-2</v>
      </c>
      <c r="Y388" s="5">
        <f t="shared" si="520"/>
        <v>7.384238654390177E-3</v>
      </c>
      <c r="Z388" s="5">
        <f t="shared" si="521"/>
        <v>4.7629878950787522E-3</v>
      </c>
      <c r="AA388" s="5">
        <f t="shared" si="522"/>
        <v>5.6749720689050678E-3</v>
      </c>
      <c r="AB388" s="5">
        <f t="shared" si="523"/>
        <v>3.3807883509559271E-3</v>
      </c>
      <c r="AC388" s="5">
        <f t="shared" si="524"/>
        <v>5.4543343490982114E-5</v>
      </c>
      <c r="AD388" s="5">
        <f t="shared" si="525"/>
        <v>1.4783149210288166E-2</v>
      </c>
      <c r="AE388" s="5">
        <f t="shared" si="526"/>
        <v>8.0642404736120856E-3</v>
      </c>
      <c r="AF388" s="5">
        <f t="shared" si="527"/>
        <v>2.1995304752449167E-3</v>
      </c>
      <c r="AG388" s="5">
        <f t="shared" si="528"/>
        <v>3.999495738717847E-4</v>
      </c>
      <c r="AH388" s="5">
        <f t="shared" si="529"/>
        <v>6.4955509838336061E-4</v>
      </c>
      <c r="AI388" s="5">
        <f t="shared" si="530"/>
        <v>7.7392744255116487E-4</v>
      </c>
      <c r="AJ388" s="5">
        <f t="shared" si="531"/>
        <v>4.6105687402386045E-4</v>
      </c>
      <c r="AK388" s="5">
        <f t="shared" si="532"/>
        <v>1.8311229140889428E-4</v>
      </c>
      <c r="AL388" s="5">
        <f t="shared" si="533"/>
        <v>1.4180204952368054E-6</v>
      </c>
      <c r="AM388" s="5">
        <f t="shared" si="534"/>
        <v>3.5227449956579913E-3</v>
      </c>
      <c r="AN388" s="5">
        <f t="shared" si="535"/>
        <v>1.9216651586273104E-3</v>
      </c>
      <c r="AO388" s="5">
        <f t="shared" si="536"/>
        <v>5.241362895176538E-4</v>
      </c>
      <c r="AP388" s="5">
        <f t="shared" si="537"/>
        <v>9.5305833677972586E-5</v>
      </c>
      <c r="AQ388" s="5">
        <f t="shared" si="538"/>
        <v>1.2997385577059104E-5</v>
      </c>
      <c r="AR388" s="5">
        <f t="shared" si="539"/>
        <v>7.0866747534128045E-5</v>
      </c>
      <c r="AS388" s="5">
        <f t="shared" si="540"/>
        <v>8.44358251016874E-5</v>
      </c>
      <c r="AT388" s="5">
        <f t="shared" si="541"/>
        <v>5.0301508173275214E-5</v>
      </c>
      <c r="AU388" s="5">
        <f t="shared" si="542"/>
        <v>1.9977631702016385E-5</v>
      </c>
      <c r="AV388" s="5">
        <f t="shared" si="543"/>
        <v>5.9507028156084003E-6</v>
      </c>
      <c r="AW388" s="5">
        <f t="shared" si="544"/>
        <v>2.560122622229691E-8</v>
      </c>
      <c r="AX388" s="5">
        <f t="shared" si="545"/>
        <v>6.9954266441624245E-4</v>
      </c>
      <c r="AY388" s="5">
        <f t="shared" si="546"/>
        <v>3.8160206510517492E-4</v>
      </c>
      <c r="AZ388" s="5">
        <f t="shared" si="547"/>
        <v>1.0408238374856802E-4</v>
      </c>
      <c r="BA388" s="5">
        <f t="shared" si="548"/>
        <v>1.8925723237894269E-5</v>
      </c>
      <c r="BB388" s="5">
        <f t="shared" si="549"/>
        <v>2.5810059337896776E-6</v>
      </c>
      <c r="BC388" s="5">
        <f t="shared" si="550"/>
        <v>2.8158888499095332E-7</v>
      </c>
      <c r="BD388" s="5">
        <f t="shared" si="551"/>
        <v>6.442994492903729E-6</v>
      </c>
      <c r="BE388" s="5">
        <f t="shared" si="552"/>
        <v>7.6766547790550869E-6</v>
      </c>
      <c r="BF388" s="5">
        <f t="shared" si="553"/>
        <v>4.5732639273318921E-6</v>
      </c>
      <c r="BG388" s="5">
        <f t="shared" si="554"/>
        <v>1.8163070200923714E-6</v>
      </c>
      <c r="BH388" s="5">
        <f t="shared" si="555"/>
        <v>5.4102025003204322E-7</v>
      </c>
      <c r="BI388" s="5">
        <f t="shared" si="556"/>
        <v>1.2892221753560076E-7</v>
      </c>
      <c r="BJ388" s="8">
        <f t="shared" si="557"/>
        <v>0.51970912983362005</v>
      </c>
      <c r="BK388" s="8">
        <f t="shared" si="558"/>
        <v>0.31085035058286026</v>
      </c>
      <c r="BL388" s="8">
        <f t="shared" si="559"/>
        <v>0.16481669423641782</v>
      </c>
      <c r="BM388" s="8">
        <f t="shared" si="560"/>
        <v>0.25232542463127977</v>
      </c>
      <c r="BN388" s="8">
        <f t="shared" si="561"/>
        <v>0.74743216145281832</v>
      </c>
    </row>
    <row r="389" spans="1:66" x14ac:dyDescent="0.25">
      <c r="A389" t="s">
        <v>10</v>
      </c>
      <c r="B389" t="s">
        <v>215</v>
      </c>
      <c r="C389" t="s">
        <v>12</v>
      </c>
      <c r="D389" t="s">
        <v>510</v>
      </c>
      <c r="E389">
        <f>VLOOKUP(A389,home!$A$2:$E$405,3,FALSE)</f>
        <v>1.5185</v>
      </c>
      <c r="F389">
        <f>VLOOKUP(B389,home!$B$2:$E$405,3,FALSE)</f>
        <v>0.82320000000000004</v>
      </c>
      <c r="G389">
        <f>VLOOKUP(C389,away!$B$2:$E$405,4,FALSE)</f>
        <v>0.82320000000000004</v>
      </c>
      <c r="H389">
        <f>VLOOKUP(A389,away!$A$2:$E$405,3,FALSE)</f>
        <v>1.4074</v>
      </c>
      <c r="I389">
        <f>VLOOKUP(C389,away!$B$2:$E$405,3,FALSE)</f>
        <v>0.88819999999999999</v>
      </c>
      <c r="J389">
        <f>VLOOKUP(B389,home!$B$2:$E$405,4,FALSE)</f>
        <v>1.2434000000000001</v>
      </c>
      <c r="K389" s="3">
        <f t="shared" si="506"/>
        <v>1.0290240374399999</v>
      </c>
      <c r="L389" s="3">
        <f t="shared" si="507"/>
        <v>1.5543155023120001</v>
      </c>
      <c r="M389" s="5">
        <f t="shared" si="508"/>
        <v>7.5521375790042797E-2</v>
      </c>
      <c r="N389" s="5">
        <f t="shared" si="509"/>
        <v>7.7713311028493312E-2</v>
      </c>
      <c r="O389" s="5">
        <f t="shared" si="510"/>
        <v>0.1173840451463937</v>
      </c>
      <c r="P389" s="5">
        <f t="shared" si="511"/>
        <v>0.12079100406758127</v>
      </c>
      <c r="Q389" s="5">
        <f t="shared" si="512"/>
        <v>3.9984432538685326E-2</v>
      </c>
      <c r="R389" s="5">
        <f t="shared" si="513"/>
        <v>9.1225920547565731E-2</v>
      </c>
      <c r="S389" s="5">
        <f t="shared" si="514"/>
        <v>4.8299128925489369E-2</v>
      </c>
      <c r="T389" s="5">
        <f t="shared" si="515"/>
        <v>6.2148423346026958E-2</v>
      </c>
      <c r="U389" s="5">
        <f t="shared" si="516"/>
        <v>9.3873665081036728E-2</v>
      </c>
      <c r="V389" s="5">
        <f t="shared" si="517"/>
        <v>8.5834422042292881E-3</v>
      </c>
      <c r="W389" s="5">
        <f t="shared" si="518"/>
        <v>1.3714980735235097E-2</v>
      </c>
      <c r="X389" s="5">
        <f t="shared" si="519"/>
        <v>2.131740717068634E-2</v>
      </c>
      <c r="Y389" s="5">
        <f t="shared" si="520"/>
        <v>1.6566988217247388E-2</v>
      </c>
      <c r="Z389" s="5">
        <f t="shared" si="521"/>
        <v>4.726462083992141E-2</v>
      </c>
      <c r="AA389" s="5">
        <f t="shared" si="522"/>
        <v>4.8636430964766685E-2</v>
      </c>
      <c r="AB389" s="5">
        <f t="shared" si="523"/>
        <v>2.5024028279018021E-2</v>
      </c>
      <c r="AC389" s="5">
        <f t="shared" si="524"/>
        <v>8.5803736968402045E-4</v>
      </c>
      <c r="AD389" s="5">
        <f t="shared" si="525"/>
        <v>3.5282612123958587E-3</v>
      </c>
      <c r="AE389" s="5">
        <f t="shared" si="526"/>
        <v>5.4840310986330153E-3</v>
      </c>
      <c r="AF389" s="5">
        <f t="shared" si="527"/>
        <v>4.2619572758832037E-3</v>
      </c>
      <c r="AG389" s="5">
        <f t="shared" si="528"/>
        <v>2.208142088032228E-3</v>
      </c>
      <c r="AH389" s="5">
        <f t="shared" si="529"/>
        <v>1.8366033220597169E-2</v>
      </c>
      <c r="AI389" s="5">
        <f t="shared" si="530"/>
        <v>1.8899089656416065E-2</v>
      </c>
      <c r="AJ389" s="5">
        <f t="shared" si="531"/>
        <v>9.7238087710928983E-3</v>
      </c>
      <c r="AK389" s="5">
        <f t="shared" si="532"/>
        <v>3.3353443203081668E-3</v>
      </c>
      <c r="AL389" s="5">
        <f t="shared" si="533"/>
        <v>5.4894760233064597E-5</v>
      </c>
      <c r="AM389" s="5">
        <f t="shared" si="534"/>
        <v>7.2613311958450734E-4</v>
      </c>
      <c r="AN389" s="5">
        <f t="shared" si="535"/>
        <v>1.128639964512373E-3</v>
      </c>
      <c r="AO389" s="5">
        <f t="shared" si="536"/>
        <v>8.7713129668522377E-4</v>
      </c>
      <c r="AP389" s="5">
        <f t="shared" si="537"/>
        <v>4.5444625733362317E-4</v>
      </c>
      <c r="AQ389" s="5">
        <f t="shared" si="538"/>
        <v>1.7658821568532974E-4</v>
      </c>
      <c r="AR389" s="5">
        <f t="shared" si="539"/>
        <v>5.7093220301502714E-3</v>
      </c>
      <c r="AS389" s="5">
        <f t="shared" si="540"/>
        <v>5.8750296065103692E-3</v>
      </c>
      <c r="AT389" s="5">
        <f t="shared" si="541"/>
        <v>3.0227733428854165E-3</v>
      </c>
      <c r="AU389" s="5">
        <f t="shared" si="542"/>
        <v>1.0368354765206524E-3</v>
      </c>
      <c r="AV389" s="5">
        <f t="shared" si="543"/>
        <v>2.6673215705257699E-4</v>
      </c>
      <c r="AW389" s="5">
        <f t="shared" si="544"/>
        <v>2.4388949255297545E-6</v>
      </c>
      <c r="AX389" s="5">
        <f t="shared" si="545"/>
        <v>1.2453473907229196E-4</v>
      </c>
      <c r="AY389" s="5">
        <f t="shared" si="546"/>
        <v>1.9356627551644332E-4</v>
      </c>
      <c r="AZ389" s="5">
        <f t="shared" si="547"/>
        <v>1.5043153138000185E-4</v>
      </c>
      <c r="BA389" s="5">
        <f t="shared" si="548"/>
        <v>7.7939353753490314E-5</v>
      </c>
      <c r="BB389" s="5">
        <f t="shared" si="549"/>
        <v>3.0285586444807248E-5</v>
      </c>
      <c r="BC389" s="5">
        <f t="shared" si="550"/>
        <v>9.4146713015548106E-6</v>
      </c>
      <c r="BD389" s="5">
        <f t="shared" si="551"/>
        <v>1.4790146231923301E-3</v>
      </c>
      <c r="BE389" s="5">
        <f t="shared" si="552"/>
        <v>1.5219415989901717E-3</v>
      </c>
      <c r="BF389" s="5">
        <f t="shared" si="553"/>
        <v>7.8305724447037773E-4</v>
      </c>
      <c r="BG389" s="5">
        <f t="shared" si="554"/>
        <v>2.6859490908384979E-4</v>
      </c>
      <c r="BH389" s="5">
        <f t="shared" si="555"/>
        <v>6.9097654445323189E-5</v>
      </c>
      <c r="BI389" s="5">
        <f t="shared" si="556"/>
        <v>1.4220629470992091E-5</v>
      </c>
      <c r="BJ389" s="8">
        <f t="shared" si="557"/>
        <v>0.25087704572258834</v>
      </c>
      <c r="BK389" s="8">
        <f t="shared" si="558"/>
        <v>0.25430144939277627</v>
      </c>
      <c r="BL389" s="8">
        <f t="shared" si="559"/>
        <v>0.44651498525996758</v>
      </c>
      <c r="BM389" s="8">
        <f t="shared" si="560"/>
        <v>0.47614688471590039</v>
      </c>
      <c r="BN389" s="8">
        <f t="shared" si="561"/>
        <v>0.52262008911876212</v>
      </c>
    </row>
    <row r="390" spans="1:66" x14ac:dyDescent="0.25">
      <c r="A390" t="s">
        <v>10</v>
      </c>
      <c r="B390" t="s">
        <v>11</v>
      </c>
      <c r="C390" t="s">
        <v>211</v>
      </c>
      <c r="D390" t="s">
        <v>510</v>
      </c>
      <c r="E390">
        <f>VLOOKUP(A390,home!$A$2:$E$405,3,FALSE)</f>
        <v>1.5185</v>
      </c>
      <c r="F390">
        <f>VLOOKUP(B390,home!$B$2:$E$405,3,FALSE)</f>
        <v>0.52680000000000005</v>
      </c>
      <c r="G390">
        <f>VLOOKUP(C390,away!$B$2:$E$405,4,FALSE)</f>
        <v>0.1646</v>
      </c>
      <c r="H390">
        <f>VLOOKUP(A390,away!$A$2:$E$405,3,FALSE)</f>
        <v>1.4074</v>
      </c>
      <c r="I390">
        <f>VLOOKUP(C390,away!$B$2:$E$405,3,FALSE)</f>
        <v>1.2434000000000001</v>
      </c>
      <c r="J390">
        <f>VLOOKUP(B390,home!$B$2:$E$405,4,FALSE)</f>
        <v>1.1368</v>
      </c>
      <c r="K390" s="3">
        <f t="shared" si="506"/>
        <v>0.13167107868</v>
      </c>
      <c r="L390" s="3">
        <f t="shared" si="507"/>
        <v>1.9893558466880001</v>
      </c>
      <c r="M390" s="5">
        <f t="shared" si="508"/>
        <v>0.11990842825673641</v>
      </c>
      <c r="N390" s="5">
        <f t="shared" si="509"/>
        <v>1.5788472091387874E-2</v>
      </c>
      <c r="O390" s="5">
        <f t="shared" si="510"/>
        <v>0.23854053281970716</v>
      </c>
      <c r="P390" s="5">
        <f t="shared" si="511"/>
        <v>3.1408889265272785E-2</v>
      </c>
      <c r="Q390" s="5">
        <f t="shared" si="512"/>
        <v>1.0394425754910583E-3</v>
      </c>
      <c r="R390" s="5">
        <f t="shared" si="513"/>
        <v>0.23727100181847768</v>
      </c>
      <c r="S390" s="5">
        <f t="shared" si="514"/>
        <v>2.0568160620993417E-3</v>
      </c>
      <c r="T390" s="5">
        <f t="shared" si="515"/>
        <v>2.0678211648495694E-3</v>
      </c>
      <c r="U390" s="5">
        <f t="shared" si="516"/>
        <v>3.1241728748923198E-2</v>
      </c>
      <c r="V390" s="5">
        <f t="shared" si="517"/>
        <v>5.9862632837333342E-5</v>
      </c>
      <c r="W390" s="5">
        <f t="shared" si="518"/>
        <v>4.5621508380274986E-5</v>
      </c>
      <c r="X390" s="5">
        <f t="shared" si="519"/>
        <v>9.0757414431025642E-5</v>
      </c>
      <c r="Y390" s="5">
        <f t="shared" si="520"/>
        <v>9.0274396514323393E-5</v>
      </c>
      <c r="Z390" s="5">
        <f t="shared" si="521"/>
        <v>0.15733881823903584</v>
      </c>
      <c r="AA390" s="5">
        <f t="shared" si="522"/>
        <v>2.0716971915770307E-2</v>
      </c>
      <c r="AB390" s="5">
        <f t="shared" si="523"/>
        <v>1.3639130195663711E-3</v>
      </c>
      <c r="AC390" s="5">
        <f t="shared" si="524"/>
        <v>9.8002848572169455E-7</v>
      </c>
      <c r="AD390" s="5">
        <f t="shared" si="525"/>
        <v>1.5017583048598665E-6</v>
      </c>
      <c r="AE390" s="5">
        <f t="shared" si="526"/>
        <v>2.9875316640852355E-6</v>
      </c>
      <c r="AF390" s="5">
        <f t="shared" si="527"/>
        <v>2.9716317915567474E-6</v>
      </c>
      <c r="AG390" s="5">
        <f t="shared" si="528"/>
        <v>1.970544359579117E-6</v>
      </c>
      <c r="AH390" s="5">
        <f t="shared" si="529"/>
        <v>7.8250724493701657E-2</v>
      </c>
      <c r="AI390" s="5">
        <f t="shared" si="530"/>
        <v>1.0303357301577195E-2</v>
      </c>
      <c r="AJ390" s="5">
        <f t="shared" si="531"/>
        <v>6.7832708496206142E-4</v>
      </c>
      <c r="AK390" s="5">
        <f t="shared" si="532"/>
        <v>2.9772019658271547E-5</v>
      </c>
      <c r="AL390" s="5">
        <f t="shared" si="533"/>
        <v>1.0268371167017234E-8</v>
      </c>
      <c r="AM390" s="5">
        <f t="shared" si="534"/>
        <v>3.9547627183509359E-8</v>
      </c>
      <c r="AN390" s="5">
        <f t="shared" si="535"/>
        <v>7.8674303360151627E-8</v>
      </c>
      <c r="AO390" s="5">
        <f t="shared" si="536"/>
        <v>7.8255592686811529E-8</v>
      </c>
      <c r="AP390" s="5">
        <f t="shared" si="537"/>
        <v>5.189274028251439E-8</v>
      </c>
      <c r="AQ390" s="5">
        <f t="shared" si="538"/>
        <v>2.5808281570420487E-8</v>
      </c>
      <c r="AR390" s="5">
        <f t="shared" si="539"/>
        <v>3.1133707255823467E-2</v>
      </c>
      <c r="AS390" s="5">
        <f t="shared" si="540"/>
        <v>4.0994088176816183E-3</v>
      </c>
      <c r="AT390" s="5">
        <f t="shared" si="541"/>
        <v>2.6988679048722103E-4</v>
      </c>
      <c r="AU390" s="5">
        <f t="shared" si="542"/>
        <v>1.1845428274978518E-5</v>
      </c>
      <c r="AV390" s="5">
        <f t="shared" si="543"/>
        <v>3.8992507959824819E-7</v>
      </c>
      <c r="AW390" s="5">
        <f t="shared" si="544"/>
        <v>7.4713989298247197E-11</v>
      </c>
      <c r="AX390" s="5">
        <f t="shared" si="545"/>
        <v>8.6787978841452824E-10</v>
      </c>
      <c r="AY390" s="5">
        <f t="shared" si="546"/>
        <v>1.7265217313047862E-9</v>
      </c>
      <c r="AZ390" s="5">
        <f t="shared" si="547"/>
        <v>1.7173330503025329E-9</v>
      </c>
      <c r="BA390" s="5">
        <f t="shared" si="548"/>
        <v>1.1387955147766269E-9</v>
      </c>
      <c r="BB390" s="5">
        <f t="shared" si="549"/>
        <v>5.663673788757386E-10</v>
      </c>
      <c r="BC390" s="5">
        <f t="shared" si="550"/>
        <v>2.2534125130796172E-10</v>
      </c>
      <c r="BD390" s="5">
        <f t="shared" si="551"/>
        <v>1.0322670426407493E-2</v>
      </c>
      <c r="BE390" s="5">
        <f t="shared" si="552"/>
        <v>1.3591971499032102E-3</v>
      </c>
      <c r="BF390" s="5">
        <f t="shared" si="553"/>
        <v>8.9483477433268657E-5</v>
      </c>
      <c r="BG390" s="5">
        <f t="shared" si="554"/>
        <v>3.9274619992253074E-6</v>
      </c>
      <c r="BH390" s="5">
        <f t="shared" si="555"/>
        <v>1.2928328947817635E-7</v>
      </c>
      <c r="BI390" s="5">
        <f t="shared" si="556"/>
        <v>3.4045740361780328E-9</v>
      </c>
      <c r="BJ390" s="8">
        <f t="shared" si="557"/>
        <v>1.9132101037958007E-2</v>
      </c>
      <c r="BK390" s="8">
        <f t="shared" si="558"/>
        <v>0.15343498824032448</v>
      </c>
      <c r="BL390" s="8">
        <f t="shared" si="559"/>
        <v>0.66568697864329729</v>
      </c>
      <c r="BM390" s="8">
        <f t="shared" si="560"/>
        <v>0.35163611768173514</v>
      </c>
      <c r="BN390" s="8">
        <f t="shared" si="561"/>
        <v>0.64395676682707292</v>
      </c>
    </row>
    <row r="391" spans="1:66" x14ac:dyDescent="0.25">
      <c r="A391" t="s">
        <v>10</v>
      </c>
      <c r="B391" t="s">
        <v>216</v>
      </c>
      <c r="C391" t="s">
        <v>214</v>
      </c>
      <c r="D391" t="s">
        <v>510</v>
      </c>
      <c r="E391">
        <f>VLOOKUP(A391,home!$A$2:$E$405,3,FALSE)</f>
        <v>1.5185</v>
      </c>
      <c r="F391">
        <f>VLOOKUP(B391,home!$B$2:$E$405,3,FALSE)</f>
        <v>1.1525000000000001</v>
      </c>
      <c r="G391">
        <f>VLOOKUP(C391,away!$B$2:$E$405,4,FALSE)</f>
        <v>0.7903</v>
      </c>
      <c r="H391">
        <f>VLOOKUP(A391,away!$A$2:$E$405,3,FALSE)</f>
        <v>1.4074</v>
      </c>
      <c r="I391">
        <f>VLOOKUP(C391,away!$B$2:$E$405,3,FALSE)</f>
        <v>1.2789999999999999</v>
      </c>
      <c r="J391">
        <f>VLOOKUP(B391,home!$B$2:$E$405,4,FALSE)</f>
        <v>1.0658000000000001</v>
      </c>
      <c r="K391" s="3">
        <f t="shared" si="506"/>
        <v>1.383081308875</v>
      </c>
      <c r="L391" s="3">
        <f t="shared" si="507"/>
        <v>1.9185088506799999</v>
      </c>
      <c r="M391" s="5">
        <f t="shared" si="508"/>
        <v>3.6824563886996099E-2</v>
      </c>
      <c r="N391" s="5">
        <f t="shared" si="509"/>
        <v>5.0931366019577623E-2</v>
      </c>
      <c r="O391" s="5">
        <f t="shared" si="510"/>
        <v>7.0648251739633128E-2</v>
      </c>
      <c r="P391" s="5">
        <f t="shared" si="511"/>
        <v>9.7712276485782276E-2</v>
      </c>
      <c r="Q391" s="5">
        <f t="shared" si="512"/>
        <v>3.5221110188574566E-2</v>
      </c>
      <c r="R391" s="5">
        <f t="shared" si="513"/>
        <v>6.7769648123777435E-2</v>
      </c>
      <c r="S391" s="5">
        <f t="shared" si="514"/>
        <v>6.4818751182858875E-2</v>
      </c>
      <c r="T391" s="5">
        <f t="shared" si="515"/>
        <v>6.7572011627555828E-2</v>
      </c>
      <c r="U391" s="5">
        <f t="shared" si="516"/>
        <v>9.3730933629032287E-2</v>
      </c>
      <c r="V391" s="5">
        <f t="shared" si="517"/>
        <v>1.9110395249813804E-2</v>
      </c>
      <c r="W391" s="5">
        <f t="shared" si="518"/>
        <v>1.6237886393214777E-2</v>
      </c>
      <c r="X391" s="5">
        <f t="shared" si="519"/>
        <v>3.1152528761718892E-2</v>
      </c>
      <c r="Y391" s="5">
        <f t="shared" si="520"/>
        <v>2.9883201075210482E-2</v>
      </c>
      <c r="Z391" s="5">
        <f t="shared" si="521"/>
        <v>4.3338889910978763E-2</v>
      </c>
      <c r="AA391" s="5">
        <f t="shared" si="522"/>
        <v>5.9941208583266042E-2</v>
      </c>
      <c r="AB391" s="5">
        <f t="shared" si="523"/>
        <v>4.1451782611446497E-2</v>
      </c>
      <c r="AC391" s="5">
        <f t="shared" si="524"/>
        <v>3.1692843500683589E-3</v>
      </c>
      <c r="AD391" s="5">
        <f t="shared" si="525"/>
        <v>5.6145792915227623E-3</v>
      </c>
      <c r="AE391" s="5">
        <f t="shared" si="526"/>
        <v>1.0771620063631063E-2</v>
      </c>
      <c r="AF391" s="5">
        <f t="shared" si="527"/>
        <v>1.0332724214119232E-2</v>
      </c>
      <c r="AG391" s="5">
        <f t="shared" si="528"/>
        <v>6.6078076188077657E-3</v>
      </c>
      <c r="AH391" s="5">
        <f t="shared" si="529"/>
        <v>2.0786510968214732E-2</v>
      </c>
      <c r="AI391" s="5">
        <f t="shared" si="530"/>
        <v>2.8749434796862976E-2</v>
      </c>
      <c r="AJ391" s="5">
        <f t="shared" si="531"/>
        <v>1.9881402954130861E-2</v>
      </c>
      <c r="AK391" s="5">
        <f t="shared" si="532"/>
        <v>9.1658656066902038E-3</v>
      </c>
      <c r="AL391" s="5">
        <f t="shared" si="533"/>
        <v>3.363819754946767E-4</v>
      </c>
      <c r="AM391" s="5">
        <f t="shared" si="534"/>
        <v>1.5530839350603534E-3</v>
      </c>
      <c r="AN391" s="5">
        <f t="shared" si="535"/>
        <v>2.9796052752622103E-3</v>
      </c>
      <c r="AO391" s="5">
        <f t="shared" si="536"/>
        <v>2.8581995460616847E-3</v>
      </c>
      <c r="AP391" s="5">
        <f t="shared" si="537"/>
        <v>1.8278270420429669E-3</v>
      </c>
      <c r="AQ391" s="5">
        <f t="shared" si="538"/>
        <v>8.7667558941791925E-4</v>
      </c>
      <c r="AR391" s="5">
        <f t="shared" si="539"/>
        <v>7.9758210534553696E-3</v>
      </c>
      <c r="AS391" s="5">
        <f t="shared" si="540"/>
        <v>1.1031209021965834E-2</v>
      </c>
      <c r="AT391" s="5">
        <f t="shared" si="541"/>
        <v>7.6285295062871079E-3</v>
      </c>
      <c r="AU391" s="5">
        <f t="shared" si="542"/>
        <v>3.5169588581157119E-3</v>
      </c>
      <c r="AV391" s="5">
        <f t="shared" si="543"/>
        <v>1.2160600151855513E-3</v>
      </c>
      <c r="AW391" s="5">
        <f t="shared" si="544"/>
        <v>2.4793722454176267E-5</v>
      </c>
      <c r="AX391" s="5">
        <f t="shared" si="545"/>
        <v>3.5800689361600185E-4</v>
      </c>
      <c r="AY391" s="5">
        <f t="shared" si="546"/>
        <v>6.8683939400675275E-4</v>
      </c>
      <c r="AZ391" s="5">
        <f t="shared" si="547"/>
        <v>6.5885372819882149E-4</v>
      </c>
      <c r="BA391" s="5">
        <f t="shared" si="548"/>
        <v>4.2133890295098476E-4</v>
      </c>
      <c r="BB391" s="5">
        <f t="shared" si="549"/>
        <v>2.020856036118165E-4</v>
      </c>
      <c r="BC391" s="5">
        <f t="shared" si="550"/>
        <v>7.7540603824856008E-5</v>
      </c>
      <c r="BD391" s="5">
        <f t="shared" si="551"/>
        <v>2.5502805470823328E-3</v>
      </c>
      <c r="BE391" s="5">
        <f t="shared" si="552"/>
        <v>3.527245357057084E-3</v>
      </c>
      <c r="BF391" s="5">
        <f t="shared" si="553"/>
        <v>2.4392335625808897E-3</v>
      </c>
      <c r="BG391" s="5">
        <f t="shared" si="554"/>
        <v>1.1245527827954025E-3</v>
      </c>
      <c r="BH391" s="5">
        <f t="shared" si="555"/>
        <v>3.8883698368192226E-4</v>
      </c>
      <c r="BI391" s="5">
        <f t="shared" si="556"/>
        <v>1.0755863286595994E-4</v>
      </c>
      <c r="BJ391" s="8">
        <f t="shared" si="557"/>
        <v>0.2768248917679873</v>
      </c>
      <c r="BK391" s="8">
        <f t="shared" si="558"/>
        <v>0.22265849252502087</v>
      </c>
      <c r="BL391" s="8">
        <f t="shared" si="559"/>
        <v>0.45363132533412726</v>
      </c>
      <c r="BM391" s="8">
        <f t="shared" si="560"/>
        <v>0.63668433742222075</v>
      </c>
      <c r="BN391" s="8">
        <f t="shared" si="561"/>
        <v>0.35910721644434113</v>
      </c>
    </row>
    <row r="392" spans="1:66" x14ac:dyDescent="0.25">
      <c r="A392" t="s">
        <v>10</v>
      </c>
      <c r="B392" t="s">
        <v>39</v>
      </c>
      <c r="C392" t="s">
        <v>38</v>
      </c>
      <c r="D392" t="s">
        <v>510</v>
      </c>
      <c r="E392">
        <f>VLOOKUP(A392,home!$A$2:$E$405,3,FALSE)</f>
        <v>1.5185</v>
      </c>
      <c r="F392">
        <f>VLOOKUP(B392,home!$B$2:$E$405,3,FALSE)</f>
        <v>0.65849999999999997</v>
      </c>
      <c r="G392">
        <f>VLOOKUP(C392,away!$B$2:$E$405,4,FALSE)</f>
        <v>0.82320000000000004</v>
      </c>
      <c r="H392">
        <f>VLOOKUP(A392,away!$A$2:$E$405,3,FALSE)</f>
        <v>1.4074</v>
      </c>
      <c r="I392">
        <f>VLOOKUP(C392,away!$B$2:$E$405,3,FALSE)</f>
        <v>2.1316000000000002</v>
      </c>
      <c r="J392">
        <f>VLOOKUP(B392,home!$B$2:$E$405,4,FALSE)</f>
        <v>1.8473999999999999</v>
      </c>
      <c r="K392" s="3">
        <f t="shared" si="506"/>
        <v>0.82314422819999999</v>
      </c>
      <c r="L392" s="3">
        <f t="shared" si="507"/>
        <v>5.5422255680160006</v>
      </c>
      <c r="M392" s="5">
        <f t="shared" si="508"/>
        <v>1.7201052533584282E-3</v>
      </c>
      <c r="N392" s="5">
        <f t="shared" si="509"/>
        <v>1.4158947111984888E-3</v>
      </c>
      <c r="O392" s="5">
        <f t="shared" si="510"/>
        <v>9.5332113148417219E-3</v>
      </c>
      <c r="P392" s="5">
        <f t="shared" si="511"/>
        <v>7.8472078700228959E-3</v>
      </c>
      <c r="Q392" s="5">
        <f t="shared" si="512"/>
        <v>5.8274277963097092E-4</v>
      </c>
      <c r="R392" s="5">
        <f t="shared" si="513"/>
        <v>2.6417603747207617E-2</v>
      </c>
      <c r="S392" s="5">
        <f t="shared" si="514"/>
        <v>8.9498406035211642E-3</v>
      </c>
      <c r="T392" s="5">
        <f t="shared" si="515"/>
        <v>3.2296919328474814E-3</v>
      </c>
      <c r="U392" s="5">
        <f t="shared" si="516"/>
        <v>2.174549804738864E-2</v>
      </c>
      <c r="V392" s="5">
        <f t="shared" si="517"/>
        <v>4.5366254627783442E-3</v>
      </c>
      <c r="W392" s="5">
        <f t="shared" si="518"/>
        <v>1.5989378519281944E-4</v>
      </c>
      <c r="X392" s="5">
        <f t="shared" si="519"/>
        <v>8.8616742446250214E-4</v>
      </c>
      <c r="Y392" s="5">
        <f t="shared" si="520"/>
        <v>2.455669878699484E-3</v>
      </c>
      <c r="Z392" s="5">
        <f t="shared" si="521"/>
        <v>4.8804106311163123E-2</v>
      </c>
      <c r="AA392" s="5">
        <f t="shared" si="522"/>
        <v>4.0172818422493109E-2</v>
      </c>
      <c r="AB392" s="5">
        <f t="shared" si="523"/>
        <v>1.6534011807500918E-2</v>
      </c>
      <c r="AC392" s="5">
        <f t="shared" si="524"/>
        <v>1.293519792079343E-3</v>
      </c>
      <c r="AD392" s="5">
        <f t="shared" si="525"/>
        <v>3.2903911601629978E-5</v>
      </c>
      <c r="AE392" s="5">
        <f t="shared" si="526"/>
        <v>1.8236090016629199E-4</v>
      </c>
      <c r="AF392" s="5">
        <f t="shared" si="527"/>
        <v>5.0534262175401848E-4</v>
      </c>
      <c r="AG392" s="5">
        <f t="shared" si="528"/>
        <v>9.3357426629778672E-4</v>
      </c>
      <c r="AH392" s="5">
        <f t="shared" si="529"/>
        <v>6.7620841455474825E-2</v>
      </c>
      <c r="AI392" s="5">
        <f t="shared" si="530"/>
        <v>5.5661705350101384E-2</v>
      </c>
      <c r="AJ392" s="5">
        <f t="shared" si="531"/>
        <v>2.290880574535251E-2</v>
      </c>
      <c r="AK392" s="5">
        <f t="shared" si="532"/>
        <v>6.2857504080806393E-3</v>
      </c>
      <c r="AL392" s="5">
        <f t="shared" si="533"/>
        <v>2.3604412980233555E-4</v>
      </c>
      <c r="AM392" s="5">
        <f t="shared" si="534"/>
        <v>5.4169329840169483E-6</v>
      </c>
      <c r="AN392" s="5">
        <f t="shared" si="535"/>
        <v>3.0021864484247943E-5</v>
      </c>
      <c r="AO392" s="5">
        <f t="shared" si="536"/>
        <v>8.3193972472055236E-5</v>
      </c>
      <c r="AP392" s="5">
        <f t="shared" si="537"/>
        <v>1.5369325377981462E-4</v>
      </c>
      <c r="AQ392" s="5">
        <f t="shared" si="538"/>
        <v>2.1295067018251509E-4</v>
      </c>
      <c r="AR392" s="5">
        <f t="shared" si="539"/>
        <v>7.4953991289057789E-2</v>
      </c>
      <c r="AS392" s="5">
        <f t="shared" si="540"/>
        <v>6.1697945310140986E-2</v>
      </c>
      <c r="AT392" s="5">
        <f t="shared" si="541"/>
        <v>2.5393153786920905E-2</v>
      </c>
      <c r="AU392" s="5">
        <f t="shared" si="542"/>
        <v>6.9674093251663061E-3</v>
      </c>
      <c r="AV392" s="5">
        <f t="shared" si="543"/>
        <v>1.4337956928793753E-3</v>
      </c>
      <c r="AW392" s="5">
        <f t="shared" si="544"/>
        <v>2.9912370986230906E-5</v>
      </c>
      <c r="AX392" s="5">
        <f t="shared" si="545"/>
        <v>7.4315285338995862E-7</v>
      </c>
      <c r="AY392" s="5">
        <f t="shared" si="546"/>
        <v>4.1187207450018756E-6</v>
      </c>
      <c r="AZ392" s="5">
        <f t="shared" si="547"/>
        <v>1.1413439710233653E-5</v>
      </c>
      <c r="BA392" s="5">
        <f t="shared" si="548"/>
        <v>2.1085285793688698E-5</v>
      </c>
      <c r="BB392" s="5">
        <f t="shared" si="549"/>
        <v>2.9214852508676511E-5</v>
      </c>
      <c r="BC392" s="5">
        <f t="shared" si="550"/>
        <v>3.2383060507880673E-5</v>
      </c>
      <c r="BD392" s="5">
        <f t="shared" si="551"/>
        <v>6.9235321157844087E-2</v>
      </c>
      <c r="BE392" s="5">
        <f t="shared" si="552"/>
        <v>5.6990654998652697E-2</v>
      </c>
      <c r="BF392" s="5">
        <f t="shared" si="553"/>
        <v>2.3455764361739226E-2</v>
      </c>
      <c r="BG392" s="5">
        <f t="shared" si="554"/>
        <v>6.4358256841283001E-3</v>
      </c>
      <c r="BH392" s="5">
        <f t="shared" si="555"/>
        <v>1.3244031913978815E-3</v>
      </c>
      <c r="BI392" s="5">
        <f t="shared" si="556"/>
        <v>2.1803496856176525E-4</v>
      </c>
      <c r="BJ392" s="8">
        <f t="shared" si="557"/>
        <v>1.0968477417872994E-2</v>
      </c>
      <c r="BK392" s="8">
        <f t="shared" si="558"/>
        <v>2.4587461832307513E-2</v>
      </c>
      <c r="BL392" s="8">
        <f t="shared" si="559"/>
        <v>0.59498654606493084</v>
      </c>
      <c r="BM392" s="8">
        <f t="shared" si="560"/>
        <v>0.6318556196002556</v>
      </c>
      <c r="BN392" s="8">
        <f t="shared" si="561"/>
        <v>4.751676567626012E-2</v>
      </c>
    </row>
    <row r="393" spans="1:66" x14ac:dyDescent="0.25">
      <c r="A393" t="s">
        <v>13</v>
      </c>
      <c r="B393" t="s">
        <v>43</v>
      </c>
      <c r="C393" t="s">
        <v>14</v>
      </c>
      <c r="D393" t="s">
        <v>510</v>
      </c>
      <c r="E393">
        <f>VLOOKUP(A393,home!$A$2:$E$405,3,FALSE)</f>
        <v>1.2857000000000001</v>
      </c>
      <c r="F393">
        <f>VLOOKUP(B393,home!$B$2:$E$405,3,FALSE)</f>
        <v>0.25929999999999997</v>
      </c>
      <c r="G393">
        <f>VLOOKUP(C393,away!$B$2:$E$405,4,FALSE)</f>
        <v>0.25929999999999997</v>
      </c>
      <c r="H393">
        <f>VLOOKUP(A393,away!$A$2:$E$405,3,FALSE)</f>
        <v>1.4921</v>
      </c>
      <c r="I393">
        <f>VLOOKUP(C393,away!$B$2:$E$405,3,FALSE)</f>
        <v>1.5638000000000001</v>
      </c>
      <c r="J393">
        <f>VLOOKUP(B393,home!$B$2:$E$405,4,FALSE)</f>
        <v>0.89359999999999995</v>
      </c>
      <c r="K393" s="3">
        <f t="shared" si="506"/>
        <v>8.6445955192999996E-2</v>
      </c>
      <c r="L393" s="3">
        <f t="shared" si="507"/>
        <v>2.085077967728</v>
      </c>
      <c r="M393" s="5">
        <f t="shared" si="508"/>
        <v>0.11400375153572394</v>
      </c>
      <c r="N393" s="5">
        <f t="shared" si="509"/>
        <v>9.855163197091097E-3</v>
      </c>
      <c r="O393" s="5">
        <f t="shared" si="510"/>
        <v>0.23770671056547513</v>
      </c>
      <c r="P393" s="5">
        <f t="shared" si="511"/>
        <v>2.0548783650618484E-2</v>
      </c>
      <c r="Q393" s="5">
        <f t="shared" si="512"/>
        <v>4.2596949807771975E-4</v>
      </c>
      <c r="R393" s="5">
        <f t="shared" si="513"/>
        <v>0.24781851249058445</v>
      </c>
      <c r="S393" s="5">
        <f t="shared" si="514"/>
        <v>9.2596187369239674E-4</v>
      </c>
      <c r="T393" s="5">
        <f t="shared" si="515"/>
        <v>8.8817961536600816E-4</v>
      </c>
      <c r="U393" s="5">
        <f t="shared" si="516"/>
        <v>2.1422908026756976E-2</v>
      </c>
      <c r="V393" s="5">
        <f t="shared" si="517"/>
        <v>1.8544604361125398E-5</v>
      </c>
      <c r="W393" s="5">
        <f t="shared" si="518"/>
        <v>1.2274446714803757E-5</v>
      </c>
      <c r="X393" s="5">
        <f t="shared" si="519"/>
        <v>2.5593178411088644E-5</v>
      </c>
      <c r="Y393" s="5">
        <f t="shared" si="520"/>
        <v>2.6681886214546423E-5</v>
      </c>
      <c r="Z393" s="5">
        <f t="shared" si="521"/>
        <v>0.17224030679641461</v>
      </c>
      <c r="AA393" s="5">
        <f t="shared" si="522"/>
        <v>1.4889477843751431E-2</v>
      </c>
      <c r="AB393" s="5">
        <f t="shared" si="523"/>
        <v>6.4356756726405122E-4</v>
      </c>
      <c r="AC393" s="5">
        <f t="shared" si="524"/>
        <v>2.0891256744283036E-7</v>
      </c>
      <c r="AD393" s="5">
        <f t="shared" si="525"/>
        <v>2.6526906768169783E-7</v>
      </c>
      <c r="AE393" s="5">
        <f t="shared" si="526"/>
        <v>5.5310668854285575E-7</v>
      </c>
      <c r="AF393" s="5">
        <f t="shared" si="527"/>
        <v>5.7663528504185095E-7</v>
      </c>
      <c r="AG393" s="5">
        <f t="shared" si="528"/>
        <v>4.0077650941843953E-7</v>
      </c>
      <c r="AH393" s="5">
        <f t="shared" si="529"/>
        <v>8.9783617213978845E-2</v>
      </c>
      <c r="AI393" s="5">
        <f t="shared" si="530"/>
        <v>7.7614305507450786E-3</v>
      </c>
      <c r="AJ393" s="5">
        <f t="shared" si="531"/>
        <v>3.3547213881164519E-4</v>
      </c>
      <c r="AK393" s="5">
        <f t="shared" si="532"/>
        <v>9.6667364934037868E-6</v>
      </c>
      <c r="AL393" s="5">
        <f t="shared" si="533"/>
        <v>1.5062308362484899E-9</v>
      </c>
      <c r="AM393" s="5">
        <f t="shared" si="534"/>
        <v>4.5862875877801886E-9</v>
      </c>
      <c r="AN393" s="5">
        <f t="shared" si="535"/>
        <v>9.5627672029448668E-9</v>
      </c>
      <c r="AO393" s="5">
        <f t="shared" si="536"/>
        <v>9.9695576026861289E-9</v>
      </c>
      <c r="AP393" s="5">
        <f t="shared" si="537"/>
        <v>6.9291016351186755E-9</v>
      </c>
      <c r="AQ393" s="5">
        <f t="shared" si="538"/>
        <v>3.6119292888835021E-9</v>
      </c>
      <c r="AR393" s="5">
        <f t="shared" si="539"/>
        <v>3.7441168423158325E-2</v>
      </c>
      <c r="AS393" s="5">
        <f t="shared" si="540"/>
        <v>3.2366375678819109E-3</v>
      </c>
      <c r="AT393" s="5">
        <f t="shared" si="541"/>
        <v>1.3989711308455007E-4</v>
      </c>
      <c r="AU393" s="5">
        <f t="shared" si="542"/>
        <v>4.0311798564456912E-6</v>
      </c>
      <c r="AV393" s="5">
        <f t="shared" si="543"/>
        <v>8.7119798311307065E-8</v>
      </c>
      <c r="AW393" s="5">
        <f t="shared" si="544"/>
        <v>7.5414700454595759E-12</v>
      </c>
      <c r="AX393" s="5">
        <f t="shared" si="545"/>
        <v>6.607766855257635E-11</v>
      </c>
      <c r="AY393" s="5">
        <f t="shared" si="546"/>
        <v>1.3777709085781029E-10</v>
      </c>
      <c r="AZ393" s="5">
        <f t="shared" si="547"/>
        <v>1.4363798830263957E-10</v>
      </c>
      <c r="BA393" s="5">
        <f t="shared" si="548"/>
        <v>9.983213491286865E-11</v>
      </c>
      <c r="BB393" s="5">
        <f t="shared" si="549"/>
        <v>5.2039446244517916E-11</v>
      </c>
      <c r="BC393" s="5">
        <f t="shared" si="550"/>
        <v>2.1701260563441975E-11</v>
      </c>
      <c r="BD393" s="5">
        <f t="shared" si="551"/>
        <v>1.3011292560853472E-2</v>
      </c>
      <c r="BE393" s="5">
        <f t="shared" si="552"/>
        <v>1.1247736137185535E-3</v>
      </c>
      <c r="BF393" s="5">
        <f t="shared" si="553"/>
        <v>4.8616064706891385E-5</v>
      </c>
      <c r="BG393" s="5">
        <f t="shared" si="554"/>
        <v>1.4008873837706408E-6</v>
      </c>
      <c r="BH393" s="5">
        <f t="shared" si="555"/>
        <v>3.0275262001968944E-8</v>
      </c>
      <c r="BI393" s="5">
        <f t="shared" si="556"/>
        <v>5.2343478849570873E-10</v>
      </c>
      <c r="BJ393" s="8">
        <f t="shared" si="557"/>
        <v>1.1235692790134855E-2</v>
      </c>
      <c r="BK393" s="8">
        <f t="shared" si="558"/>
        <v>0.13549725222097131</v>
      </c>
      <c r="BL393" s="8">
        <f t="shared" si="559"/>
        <v>0.67537929846299993</v>
      </c>
      <c r="BM393" s="8">
        <f t="shared" si="560"/>
        <v>0.36399365920271426</v>
      </c>
      <c r="BN393" s="8">
        <f t="shared" si="561"/>
        <v>0.6303588909375708</v>
      </c>
    </row>
    <row r="394" spans="1:66" s="10" customFormat="1" x14ac:dyDescent="0.25">
      <c r="A394" t="s">
        <v>13</v>
      </c>
      <c r="B394" t="s">
        <v>217</v>
      </c>
      <c r="C394" t="s">
        <v>50</v>
      </c>
      <c r="D394" t="s">
        <v>510</v>
      </c>
      <c r="E394">
        <f>VLOOKUP(A394,home!$A$2:$E$405,3,FALSE)</f>
        <v>1.2857000000000001</v>
      </c>
      <c r="F394">
        <f>VLOOKUP(B394,home!$B$2:$E$405,3,FALSE)</f>
        <v>1.2963</v>
      </c>
      <c r="G394">
        <f>VLOOKUP(C394,away!$B$2:$E$405,4,FALSE)</f>
        <v>1.1667000000000001</v>
      </c>
      <c r="H394">
        <f>VLOOKUP(A394,away!$A$2:$E$405,3,FALSE)</f>
        <v>1.4921</v>
      </c>
      <c r="I394">
        <f>VLOOKUP(C394,away!$B$2:$E$405,3,FALSE)</f>
        <v>0.16750000000000001</v>
      </c>
      <c r="J394">
        <f>VLOOKUP(B394,home!$B$2:$E$405,4,FALSE)</f>
        <v>0.67020000000000002</v>
      </c>
      <c r="K394" s="3">
        <f t="shared" si="506"/>
        <v>1.9444839500970001</v>
      </c>
      <c r="L394" s="3">
        <f t="shared" si="507"/>
        <v>0.16750090785000002</v>
      </c>
      <c r="M394" s="5">
        <f t="shared" si="508"/>
        <v>0.12099756495254811</v>
      </c>
      <c r="N394" s="5">
        <f t="shared" si="509"/>
        <v>0.23527782305104908</v>
      </c>
      <c r="O394" s="5">
        <f t="shared" si="510"/>
        <v>2.0267201977191156E-2</v>
      </c>
      <c r="P394" s="5">
        <f t="shared" si="511"/>
        <v>3.9409248958022385E-2</v>
      </c>
      <c r="Q394" s="5">
        <f t="shared" si="512"/>
        <v>0.22874697536826355</v>
      </c>
      <c r="R394" s="5">
        <f t="shared" si="513"/>
        <v>1.6973873653794171E-3</v>
      </c>
      <c r="S394" s="5">
        <f t="shared" si="514"/>
        <v>3.2089259483124048E-3</v>
      </c>
      <c r="T394" s="5">
        <f t="shared" si="515"/>
        <v>3.8315326042125737E-2</v>
      </c>
      <c r="U394" s="5">
        <f t="shared" si="516"/>
        <v>3.3005424890777081E-3</v>
      </c>
      <c r="V394" s="5">
        <f t="shared" si="517"/>
        <v>1.1612847253440944E-4</v>
      </c>
      <c r="W394" s="5">
        <f t="shared" si="518"/>
        <v>0.14826494074560745</v>
      </c>
      <c r="X394" s="5">
        <f t="shared" si="519"/>
        <v>2.4834512177215707E-2</v>
      </c>
      <c r="Y394" s="5">
        <f t="shared" si="520"/>
        <v>2.0799016678477557E-3</v>
      </c>
      <c r="Z394" s="5">
        <f t="shared" si="521"/>
        <v>9.4771308224724028E-5</v>
      </c>
      <c r="AA394" s="5">
        <f t="shared" si="522"/>
        <v>1.8428128777267167E-4</v>
      </c>
      <c r="AB394" s="5">
        <f t="shared" si="523"/>
        <v>1.7916600318858335E-4</v>
      </c>
      <c r="AC394" s="5">
        <f t="shared" si="524"/>
        <v>2.3639607370498512E-6</v>
      </c>
      <c r="AD394" s="5">
        <f t="shared" si="525"/>
        <v>7.2074699410479101E-2</v>
      </c>
      <c r="AE394" s="5">
        <f t="shared" si="526"/>
        <v>1.2072577584271112E-2</v>
      </c>
      <c r="AF394" s="5">
        <f t="shared" si="527"/>
        <v>1.0110838527274857E-3</v>
      </c>
      <c r="AG394" s="5">
        <f t="shared" si="528"/>
        <v>5.6452487748109866E-5</v>
      </c>
      <c r="AH394" s="5">
        <f t="shared" si="529"/>
        <v>3.9685700414433612E-6</v>
      </c>
      <c r="AI394" s="5">
        <f t="shared" si="530"/>
        <v>7.7168207504224023E-6</v>
      </c>
      <c r="AJ394" s="5">
        <f t="shared" si="531"/>
        <v>7.5026170474859272E-6</v>
      </c>
      <c r="AK394" s="5">
        <f t="shared" si="532"/>
        <v>4.8629061441868427E-6</v>
      </c>
      <c r="AL394" s="5">
        <f t="shared" si="533"/>
        <v>3.0797947793386819E-8</v>
      </c>
      <c r="AM394" s="5">
        <f t="shared" si="534"/>
        <v>2.8029619242348459E-2</v>
      </c>
      <c r="AN394" s="5">
        <f t="shared" si="535"/>
        <v>4.6949866697831967E-3</v>
      </c>
      <c r="AO394" s="5">
        <f t="shared" si="536"/>
        <v>3.9320726476616685E-4</v>
      </c>
      <c r="AP394" s="5">
        <f t="shared" si="537"/>
        <v>2.1954191273849427E-5</v>
      </c>
      <c r="AQ394" s="5">
        <f t="shared" si="538"/>
        <v>9.193367423705818E-7</v>
      </c>
      <c r="AR394" s="5">
        <f t="shared" si="539"/>
        <v>1.3294781696161512E-7</v>
      </c>
      <c r="AS394" s="5">
        <f t="shared" si="540"/>
        <v>2.5851489628229425E-7</v>
      </c>
      <c r="AT394" s="5">
        <f t="shared" si="541"/>
        <v>2.5133903334095597E-7</v>
      </c>
      <c r="AU394" s="5">
        <f t="shared" si="542"/>
        <v>1.6290823878812793E-7</v>
      </c>
      <c r="AV394" s="5">
        <f t="shared" si="543"/>
        <v>7.9193113915521079E-8</v>
      </c>
      <c r="AW394" s="5">
        <f t="shared" si="544"/>
        <v>2.7863829611909636E-10</v>
      </c>
      <c r="AX394" s="5">
        <f t="shared" si="545"/>
        <v>9.0838574573461027E-3</v>
      </c>
      <c r="AY394" s="5">
        <f t="shared" si="546"/>
        <v>1.5215543708854652E-3</v>
      </c>
      <c r="AZ394" s="5">
        <f t="shared" si="547"/>
        <v>1.2743086923322554E-4</v>
      </c>
      <c r="BA394" s="5">
        <f t="shared" si="548"/>
        <v>7.1149287615599717E-6</v>
      </c>
      <c r="BB394" s="5">
        <f t="shared" si="549"/>
        <v>2.9793925671234288E-7</v>
      </c>
      <c r="BC394" s="5">
        <f t="shared" si="550"/>
        <v>9.9810191966943328E-9</v>
      </c>
      <c r="BD394" s="5">
        <f t="shared" si="551"/>
        <v>3.7114800062910263E-9</v>
      </c>
      <c r="BE394" s="5">
        <f t="shared" si="552"/>
        <v>7.2169133033388127E-9</v>
      </c>
      <c r="BF394" s="5">
        <f t="shared" si="553"/>
        <v>7.0165860437919239E-9</v>
      </c>
      <c r="BG394" s="5">
        <f t="shared" si="554"/>
        <v>4.5478796488760015E-9</v>
      </c>
      <c r="BH394" s="5">
        <f t="shared" si="555"/>
        <v>2.2108197460530415E-9</v>
      </c>
      <c r="BI394" s="5">
        <f t="shared" si="556"/>
        <v>8.5978070255153271E-10</v>
      </c>
      <c r="BJ394" s="8">
        <f t="shared" si="557"/>
        <v>0.80661524463875156</v>
      </c>
      <c r="BK394" s="8">
        <f t="shared" si="558"/>
        <v>0.16525581746098764</v>
      </c>
      <c r="BL394" s="8">
        <f t="shared" si="559"/>
        <v>2.5653540503151807E-2</v>
      </c>
      <c r="BM394" s="8">
        <f t="shared" si="560"/>
        <v>0.34970161814641448</v>
      </c>
      <c r="BN394" s="8">
        <f t="shared" si="561"/>
        <v>0.64639620167245371</v>
      </c>
    </row>
    <row r="395" spans="1:66" x14ac:dyDescent="0.25">
      <c r="A395" t="s">
        <v>16</v>
      </c>
      <c r="B395" t="s">
        <v>56</v>
      </c>
      <c r="C395" t="s">
        <v>17</v>
      </c>
      <c r="D395" t="s">
        <v>510</v>
      </c>
      <c r="E395">
        <f>VLOOKUP(A395,home!$A$2:$E$405,3,FALSE)</f>
        <v>1.7778</v>
      </c>
      <c r="F395">
        <f>VLOOKUP(B395,home!$B$2:$E$405,3,FALSE)</f>
        <v>1.5468999999999999</v>
      </c>
      <c r="G395">
        <f>VLOOKUP(C395,away!$B$2:$E$405,4,FALSE)</f>
        <v>1.125</v>
      </c>
      <c r="H395">
        <f>VLOOKUP(A395,away!$A$2:$E$405,3,FALSE)</f>
        <v>1.2716000000000001</v>
      </c>
      <c r="I395">
        <f>VLOOKUP(C395,away!$B$2:$E$405,3,FALSE)</f>
        <v>0.78639999999999999</v>
      </c>
      <c r="J395">
        <f>VLOOKUP(B395,home!$B$2:$E$405,4,FALSE)</f>
        <v>0.78639999999999999</v>
      </c>
      <c r="K395" s="3">
        <f t="shared" si="506"/>
        <v>3.0938386725</v>
      </c>
      <c r="L395" s="3">
        <f t="shared" si="507"/>
        <v>0.78638917913600004</v>
      </c>
      <c r="M395" s="5">
        <f t="shared" si="508"/>
        <v>2.0646120393427368E-2</v>
      </c>
      <c r="N395" s="5">
        <f t="shared" si="509"/>
        <v>6.3875765710276505E-2</v>
      </c>
      <c r="O395" s="5">
        <f t="shared" si="510"/>
        <v>1.6235885668530379E-2</v>
      </c>
      <c r="P395" s="5">
        <f t="shared" si="511"/>
        <v>5.0231210963587791E-2</v>
      </c>
      <c r="Q395" s="5">
        <f t="shared" si="512"/>
        <v>9.8810657095001461E-2</v>
      </c>
      <c r="R395" s="5">
        <f t="shared" si="513"/>
        <v>6.3838624017107746E-3</v>
      </c>
      <c r="S395" s="5">
        <f t="shared" si="514"/>
        <v>3.0552647504561058E-2</v>
      </c>
      <c r="T395" s="5">
        <f t="shared" si="515"/>
        <v>7.7703631522826971E-2</v>
      </c>
      <c r="U395" s="5">
        <f t="shared" si="516"/>
        <v>1.9750640378331526E-2</v>
      </c>
      <c r="V395" s="5">
        <f t="shared" si="517"/>
        <v>8.259267509681905E-3</v>
      </c>
      <c r="W395" s="5">
        <f t="shared" si="518"/>
        <v>0.10190141072521734</v>
      </c>
      <c r="X395" s="5">
        <f t="shared" si="519"/>
        <v>8.0134166733004053E-2</v>
      </c>
      <c r="Y395" s="5">
        <f t="shared" si="520"/>
        <v>3.1508320798957205E-2</v>
      </c>
      <c r="Z395" s="5">
        <f t="shared" si="521"/>
        <v>1.6734001045995036E-3</v>
      </c>
      <c r="AA395" s="5">
        <f t="shared" si="522"/>
        <v>5.1772299581754888E-3</v>
      </c>
      <c r="AB395" s="5">
        <f t="shared" si="523"/>
        <v>8.0087571305144448E-3</v>
      </c>
      <c r="AC395" s="5">
        <f t="shared" si="524"/>
        <v>1.2559048648663183E-3</v>
      </c>
      <c r="AD395" s="5">
        <f t="shared" si="525"/>
        <v>7.8816631320995936E-2</v>
      </c>
      <c r="AE395" s="5">
        <f t="shared" si="526"/>
        <v>6.1980546006782739E-2</v>
      </c>
      <c r="AF395" s="5">
        <f t="shared" si="527"/>
        <v>2.437041534833748E-2</v>
      </c>
      <c r="AG395" s="5">
        <f t="shared" si="528"/>
        <v>6.3882103069941628E-3</v>
      </c>
      <c r="AH395" s="5">
        <f t="shared" si="529"/>
        <v>3.2898593365552497E-4</v>
      </c>
      <c r="AI395" s="5">
        <f t="shared" si="530"/>
        <v>1.0178294042519824E-3</v>
      </c>
      <c r="AJ395" s="5">
        <f t="shared" si="531"/>
        <v>1.57449998644121E-3</v>
      </c>
      <c r="AK395" s="5">
        <f t="shared" si="532"/>
        <v>1.6237496493008469E-3</v>
      </c>
      <c r="AL395" s="5">
        <f t="shared" si="533"/>
        <v>1.222227149995297E-4</v>
      </c>
      <c r="AM395" s="5">
        <f t="shared" si="534"/>
        <v>4.8769188403414383E-2</v>
      </c>
      <c r="AN395" s="5">
        <f t="shared" si="535"/>
        <v>3.8351562035689971E-2</v>
      </c>
      <c r="AO395" s="5">
        <f t="shared" si="536"/>
        <v>1.5079626693914806E-2</v>
      </c>
      <c r="AP395" s="5">
        <f t="shared" si="537"/>
        <v>3.9528184191683271E-3</v>
      </c>
      <c r="AQ395" s="5">
        <f t="shared" si="538"/>
        <v>7.7711340798086032E-4</v>
      </c>
      <c r="AR395" s="5">
        <f t="shared" si="539"/>
        <v>5.1742195662931787E-5</v>
      </c>
      <c r="AS395" s="5">
        <f t="shared" si="540"/>
        <v>1.6008200594204013E-4</v>
      </c>
      <c r="AT395" s="5">
        <f t="shared" si="541"/>
        <v>2.4763395037742935E-4</v>
      </c>
      <c r="AU395" s="5">
        <f t="shared" si="542"/>
        <v>2.5537983076721226E-4</v>
      </c>
      <c r="AV395" s="5">
        <f t="shared" si="543"/>
        <v>1.9752599915102669E-4</v>
      </c>
      <c r="AW395" s="5">
        <f t="shared" si="544"/>
        <v>8.2600869432839446E-6</v>
      </c>
      <c r="AX395" s="5">
        <f t="shared" si="545"/>
        <v>2.5147333518153656E-2</v>
      </c>
      <c r="AY395" s="5">
        <f t="shared" si="546"/>
        <v>1.9775590962800075E-2</v>
      </c>
      <c r="AZ395" s="5">
        <f t="shared" si="547"/>
        <v>7.7756553720828249E-3</v>
      </c>
      <c r="BA395" s="5">
        <f t="shared" si="548"/>
        <v>2.0382304150988809E-3</v>
      </c>
      <c r="BB395" s="5">
        <f t="shared" si="549"/>
        <v>4.0071058575490923E-4</v>
      </c>
      <c r="BC395" s="5">
        <f t="shared" si="550"/>
        <v>6.3022893720581787E-5</v>
      </c>
      <c r="BD395" s="5">
        <f t="shared" si="551"/>
        <v>6.7815837956778688E-6</v>
      </c>
      <c r="BE395" s="5">
        <f t="shared" si="552"/>
        <v>2.0981126207867529E-5</v>
      </c>
      <c r="BF395" s="5">
        <f t="shared" si="553"/>
        <v>3.2456109827251923E-5</v>
      </c>
      <c r="BG395" s="5">
        <f t="shared" si="554"/>
        <v>3.3471322580819768E-5</v>
      </c>
      <c r="BH395" s="5">
        <f t="shared" si="555"/>
        <v>2.5888718055065677E-5</v>
      </c>
      <c r="BI395" s="5">
        <f t="shared" si="556"/>
        <v>1.6019103420042231E-5</v>
      </c>
      <c r="BJ395" s="8">
        <f t="shared" si="557"/>
        <v>0.7876206082761732</v>
      </c>
      <c r="BK395" s="8">
        <f t="shared" si="558"/>
        <v>0.13084296491392405</v>
      </c>
      <c r="BL395" s="8">
        <f t="shared" si="559"/>
        <v>6.1149402456699545E-2</v>
      </c>
      <c r="BM395" s="8">
        <f t="shared" si="560"/>
        <v>0.70533554264300524</v>
      </c>
      <c r="BN395" s="8">
        <f t="shared" si="561"/>
        <v>0.25618350223253428</v>
      </c>
    </row>
    <row r="396" spans="1:66" x14ac:dyDescent="0.25">
      <c r="A396" t="s">
        <v>16</v>
      </c>
      <c r="B396" t="s">
        <v>57</v>
      </c>
      <c r="C396" t="s">
        <v>225</v>
      </c>
      <c r="D396" t="s">
        <v>510</v>
      </c>
      <c r="E396">
        <f>VLOOKUP(A396,home!$A$2:$E$405,3,FALSE)</f>
        <v>1.7778</v>
      </c>
      <c r="F396">
        <f>VLOOKUP(B396,home!$B$2:$E$405,3,FALSE)</f>
        <v>0.84370000000000001</v>
      </c>
      <c r="G396">
        <f>VLOOKUP(C396,away!$B$2:$E$405,4,FALSE)</f>
        <v>1.125</v>
      </c>
      <c r="H396">
        <f>VLOOKUP(A396,away!$A$2:$E$405,3,FALSE)</f>
        <v>1.2716000000000001</v>
      </c>
      <c r="I396">
        <f>VLOOKUP(C396,away!$B$2:$E$405,3,FALSE)</f>
        <v>0.58979999999999999</v>
      </c>
      <c r="J396">
        <f>VLOOKUP(B396,home!$B$2:$E$405,4,FALSE)</f>
        <v>0.78639999999999999</v>
      </c>
      <c r="K396" s="3">
        <f t="shared" si="506"/>
        <v>1.6874210924999999</v>
      </c>
      <c r="L396" s="3">
        <f t="shared" si="507"/>
        <v>0.58979188435200003</v>
      </c>
      <c r="M396" s="5">
        <f t="shared" si="508"/>
        <v>0.10256967278281748</v>
      </c>
      <c r="N396" s="5">
        <f t="shared" si="509"/>
        <v>0.17307822930454939</v>
      </c>
      <c r="O396" s="5">
        <f t="shared" si="510"/>
        <v>6.0494760587945978E-2</v>
      </c>
      <c r="P396" s="5">
        <f t="shared" si="511"/>
        <v>0.10208013500183774</v>
      </c>
      <c r="Q396" s="5">
        <f t="shared" si="512"/>
        <v>0.14602792739052414</v>
      </c>
      <c r="R396" s="5">
        <f t="shared" si="513"/>
        <v>1.783965942029388E-2</v>
      </c>
      <c r="S396" s="5">
        <f t="shared" si="514"/>
        <v>2.5398233413636867E-2</v>
      </c>
      <c r="T396" s="5">
        <f t="shared" si="515"/>
        <v>8.6126086463674284E-2</v>
      </c>
      <c r="U396" s="5">
        <f t="shared" si="516"/>
        <v>3.0103017588820214E-2</v>
      </c>
      <c r="V396" s="5">
        <f t="shared" si="517"/>
        <v>2.8085571552713823E-3</v>
      </c>
      <c r="W396" s="5">
        <f t="shared" si="518"/>
        <v>8.2136868257609644E-2</v>
      </c>
      <c r="X396" s="5">
        <f t="shared" si="519"/>
        <v>4.8443658304427574E-2</v>
      </c>
      <c r="Y396" s="5">
        <f t="shared" si="520"/>
        <v>1.4285838258136374E-2</v>
      </c>
      <c r="Z396" s="5">
        <f t="shared" si="521"/>
        <v>3.5072287818976792E-3</v>
      </c>
      <c r="AA396" s="5">
        <f t="shared" si="522"/>
        <v>5.918171822797226E-3</v>
      </c>
      <c r="AB396" s="5">
        <f t="shared" si="523"/>
        <v>4.9932239814136064E-3</v>
      </c>
      <c r="AC396" s="5">
        <f t="shared" si="524"/>
        <v>1.7469704116241207E-4</v>
      </c>
      <c r="AD396" s="5">
        <f t="shared" si="525"/>
        <v>3.4649870992446062E-2</v>
      </c>
      <c r="AE396" s="5">
        <f t="shared" si="526"/>
        <v>2.0436212705188469E-2</v>
      </c>
      <c r="AF396" s="5">
        <f t="shared" si="527"/>
        <v>6.0265562002056947E-3</v>
      </c>
      <c r="AG396" s="5">
        <f t="shared" si="528"/>
        <v>1.1848046458241821E-3</v>
      </c>
      <c r="AH396" s="5">
        <f t="shared" si="529"/>
        <v>5.1713376803225045E-4</v>
      </c>
      <c r="AI396" s="5">
        <f t="shared" si="530"/>
        <v>8.7262242782162153E-4</v>
      </c>
      <c r="AJ396" s="5">
        <f t="shared" si="531"/>
        <v>7.3624074524738169E-4</v>
      </c>
      <c r="AK396" s="5">
        <f t="shared" si="532"/>
        <v>4.1411605422945032E-4</v>
      </c>
      <c r="AL396" s="5">
        <f t="shared" si="533"/>
        <v>6.9545303450623979E-6</v>
      </c>
      <c r="AM396" s="5">
        <f t="shared" si="534"/>
        <v>1.1693784633011472E-2</v>
      </c>
      <c r="AN396" s="5">
        <f t="shared" si="535"/>
        <v>6.8968992739102978E-3</v>
      </c>
      <c r="AO396" s="5">
        <f t="shared" si="536"/>
        <v>2.0338676094727474E-3</v>
      </c>
      <c r="AP396" s="5">
        <f t="shared" si="537"/>
        <v>3.9985286997114316E-4</v>
      </c>
      <c r="AQ396" s="5">
        <f t="shared" si="538"/>
        <v>5.8957494410958935E-5</v>
      </c>
      <c r="AR396" s="5">
        <f t="shared" si="539"/>
        <v>6.1000259901958223E-5</v>
      </c>
      <c r="AS396" s="5">
        <f t="shared" si="540"/>
        <v>1.0293312520654629E-4</v>
      </c>
      <c r="AT396" s="5">
        <f t="shared" si="541"/>
        <v>8.6845763295234825E-5</v>
      </c>
      <c r="AU396" s="5">
        <f t="shared" si="542"/>
        <v>4.8848457592880516E-5</v>
      </c>
      <c r="AV396" s="5">
        <f t="shared" si="543"/>
        <v>2.060697941957959E-5</v>
      </c>
      <c r="AW396" s="5">
        <f t="shared" si="544"/>
        <v>1.9225939501455325E-7</v>
      </c>
      <c r="AX396" s="5">
        <f t="shared" si="545"/>
        <v>3.2887231401493209E-3</v>
      </c>
      <c r="AY396" s="5">
        <f t="shared" si="546"/>
        <v>1.939662217940695E-3</v>
      </c>
      <c r="AZ396" s="5">
        <f t="shared" si="547"/>
        <v>5.7199851726281103E-4</v>
      </c>
      <c r="BA396" s="5">
        <f t="shared" si="548"/>
        <v>1.1245336111432779E-4</v>
      </c>
      <c r="BB396" s="5">
        <f t="shared" si="549"/>
        <v>1.6581019938333827E-5</v>
      </c>
      <c r="BC396" s="5">
        <f t="shared" si="550"/>
        <v>1.9558701987815987E-6</v>
      </c>
      <c r="BD396" s="5">
        <f t="shared" si="551"/>
        <v>5.9962430389229457E-6</v>
      </c>
      <c r="BE396" s="5">
        <f t="shared" si="552"/>
        <v>1.0118186979634877E-5</v>
      </c>
      <c r="BF396" s="5">
        <f t="shared" si="553"/>
        <v>8.5368210636473805E-6</v>
      </c>
      <c r="BG396" s="5">
        <f t="shared" si="554"/>
        <v>4.8017373085656252E-6</v>
      </c>
      <c r="BH396" s="5">
        <f t="shared" si="555"/>
        <v>2.0256382037794545E-6</v>
      </c>
      <c r="BI396" s="5">
        <f t="shared" si="556"/>
        <v>6.8362092616625245E-7</v>
      </c>
      <c r="BJ396" s="8">
        <f t="shared" si="557"/>
        <v>0.6394107885299668</v>
      </c>
      <c r="BK396" s="8">
        <f t="shared" si="558"/>
        <v>0.23497791214301164</v>
      </c>
      <c r="BL396" s="8">
        <f t="shared" si="559"/>
        <v>0.1222413432295385</v>
      </c>
      <c r="BM396" s="8">
        <f t="shared" si="560"/>
        <v>0.39610741823790035</v>
      </c>
      <c r="BN396" s="8">
        <f t="shared" si="561"/>
        <v>0.6020903844879687</v>
      </c>
    </row>
    <row r="397" spans="1:66" x14ac:dyDescent="0.25">
      <c r="A397" t="s">
        <v>16</v>
      </c>
      <c r="B397" t="s">
        <v>58</v>
      </c>
      <c r="C397" t="s">
        <v>463</v>
      </c>
      <c r="D397" t="s">
        <v>510</v>
      </c>
      <c r="E397">
        <f>VLOOKUP(A397,home!$A$2:$E$405,3,FALSE)</f>
        <v>1.7778</v>
      </c>
      <c r="F397">
        <f>VLOOKUP(B397,home!$B$2:$E$405,3,FALSE)</f>
        <v>1.2656000000000001</v>
      </c>
      <c r="G397">
        <f>VLOOKUP(C397,away!$B$2:$E$405,4,FALSE)</f>
        <v>1.4624999999999999</v>
      </c>
      <c r="H397">
        <f>VLOOKUP(A397,away!$A$2:$E$405,3,FALSE)</f>
        <v>1.2716000000000001</v>
      </c>
      <c r="I397">
        <f>VLOOKUP(C397,away!$B$2:$E$405,3,FALSE)</f>
        <v>1.2583</v>
      </c>
      <c r="J397">
        <f>VLOOKUP(B397,home!$B$2:$E$405,4,FALSE)</f>
        <v>0.98299999999999998</v>
      </c>
      <c r="K397" s="3">
        <f t="shared" si="506"/>
        <v>3.2906011319999999</v>
      </c>
      <c r="L397" s="3">
        <f t="shared" si="507"/>
        <v>1.5728533572399999</v>
      </c>
      <c r="M397" s="5">
        <f t="shared" si="508"/>
        <v>7.7237561199086698E-3</v>
      </c>
      <c r="N397" s="5">
        <f t="shared" si="509"/>
        <v>2.5415800631463394E-2</v>
      </c>
      <c r="O397" s="5">
        <f t="shared" si="510"/>
        <v>1.2148335743701345E-2</v>
      </c>
      <c r="P397" s="5">
        <f t="shared" si="511"/>
        <v>3.9975327350139707E-2</v>
      </c>
      <c r="Q397" s="5">
        <f t="shared" si="512"/>
        <v>4.1816631164289887E-2</v>
      </c>
      <c r="R397" s="5">
        <f t="shared" si="513"/>
        <v>9.5537753296796781E-3</v>
      </c>
      <c r="S397" s="5">
        <f t="shared" si="514"/>
        <v>5.1724406232602688E-2</v>
      </c>
      <c r="T397" s="5">
        <f t="shared" si="515"/>
        <v>6.5771428715220154E-2</v>
      </c>
      <c r="U397" s="5">
        <f t="shared" si="516"/>
        <v>3.1437663914717619E-2</v>
      </c>
      <c r="V397" s="5">
        <f t="shared" si="517"/>
        <v>2.9745171750916743E-2</v>
      </c>
      <c r="W397" s="5">
        <f t="shared" si="518"/>
        <v>4.5867284615212923E-2</v>
      </c>
      <c r="X397" s="5">
        <f t="shared" si="519"/>
        <v>7.2142512594520231E-2</v>
      </c>
      <c r="Y397" s="5">
        <f t="shared" si="520"/>
        <v>5.6734796567010082E-2</v>
      </c>
      <c r="Z397" s="5">
        <f t="shared" si="521"/>
        <v>5.0088958672011236E-3</v>
      </c>
      <c r="AA397" s="5">
        <f t="shared" si="522"/>
        <v>1.6482278410682137E-2</v>
      </c>
      <c r="AB397" s="5">
        <f t="shared" si="523"/>
        <v>2.7118301998064906E-2</v>
      </c>
      <c r="AC397" s="5">
        <f t="shared" si="524"/>
        <v>9.6218808518248357E-3</v>
      </c>
      <c r="AD397" s="5">
        <f t="shared" si="525"/>
        <v>3.7732734669146464E-2</v>
      </c>
      <c r="AE397" s="5">
        <f t="shared" si="526"/>
        <v>5.934805840221314E-2</v>
      </c>
      <c r="AF397" s="5">
        <f t="shared" si="527"/>
        <v>4.6672896451798278E-2</v>
      </c>
      <c r="AG397" s="5">
        <f t="shared" si="528"/>
        <v>2.4469873958775267E-2</v>
      </c>
      <c r="AH397" s="5">
        <f t="shared" si="529"/>
        <v>1.9695646701982125E-3</v>
      </c>
      <c r="AI397" s="5">
        <f t="shared" si="530"/>
        <v>6.4810517333014446E-3</v>
      </c>
      <c r="AJ397" s="5">
        <f t="shared" si="531"/>
        <v>1.0663278085076151E-2</v>
      </c>
      <c r="AK397" s="5">
        <f t="shared" si="532"/>
        <v>1.1696198312527457E-2</v>
      </c>
      <c r="AL397" s="5">
        <f t="shared" si="533"/>
        <v>1.991972976900709E-3</v>
      </c>
      <c r="AM397" s="5">
        <f t="shared" si="534"/>
        <v>2.4832675883149791E-2</v>
      </c>
      <c r="AN397" s="5">
        <f t="shared" si="535"/>
        <v>3.9058157632064917E-2</v>
      </c>
      <c r="AO397" s="5">
        <f t="shared" si="536"/>
        <v>3.0716377179601229E-2</v>
      </c>
      <c r="AP397" s="5">
        <f t="shared" si="537"/>
        <v>1.6104118989728636E-2</v>
      </c>
      <c r="AQ397" s="5">
        <f t="shared" si="538"/>
        <v>6.3323544045967833E-3</v>
      </c>
      <c r="AR397" s="5">
        <f t="shared" si="539"/>
        <v>6.1956728076450996E-4</v>
      </c>
      <c r="AS397" s="5">
        <f t="shared" si="540"/>
        <v>2.0387487954338581E-3</v>
      </c>
      <c r="AT397" s="5">
        <f t="shared" si="541"/>
        <v>3.3543545470591457E-3</v>
      </c>
      <c r="AU397" s="5">
        <f t="shared" si="542"/>
        <v>3.6792809565607239E-3</v>
      </c>
      <c r="AV397" s="5">
        <f t="shared" si="543"/>
        <v>3.0267615201511901E-3</v>
      </c>
      <c r="AW397" s="5">
        <f t="shared" si="544"/>
        <v>2.8638114304611081E-4</v>
      </c>
      <c r="AX397" s="5">
        <f t="shared" si="545"/>
        <v>1.3619071895280313E-2</v>
      </c>
      <c r="AY397" s="5">
        <f t="shared" si="546"/>
        <v>2.1420802952984565E-2</v>
      </c>
      <c r="AZ397" s="5">
        <f t="shared" si="547"/>
        <v>1.6845890919689143E-2</v>
      </c>
      <c r="BA397" s="5">
        <f t="shared" si="548"/>
        <v>8.8320386962439674E-3</v>
      </c>
      <c r="BB397" s="5">
        <f t="shared" si="549"/>
        <v>3.4728754286652303E-3</v>
      </c>
      <c r="BC397" s="5">
        <f t="shared" si="550"/>
        <v>1.0924647554504815E-3</v>
      </c>
      <c r="BD397" s="5">
        <f t="shared" si="551"/>
        <v>1.6241474626441948E-4</v>
      </c>
      <c r="BE397" s="5">
        <f t="shared" si="552"/>
        <v>5.3444214791119142E-4</v>
      </c>
      <c r="BF397" s="5">
        <f t="shared" si="553"/>
        <v>8.793179684525392E-4</v>
      </c>
      <c r="BG397" s="5">
        <f t="shared" si="554"/>
        <v>9.6449490079262179E-4</v>
      </c>
      <c r="BH397" s="5">
        <f t="shared" si="555"/>
        <v>7.9344200308910731E-4</v>
      </c>
      <c r="BI397" s="5">
        <f t="shared" si="556"/>
        <v>5.221802307082726E-4</v>
      </c>
      <c r="BJ397" s="8">
        <f t="shared" si="557"/>
        <v>0.65829884650710468</v>
      </c>
      <c r="BK397" s="8">
        <f t="shared" si="558"/>
        <v>0.16220331823527792</v>
      </c>
      <c r="BL397" s="8">
        <f t="shared" si="559"/>
        <v>0.14412545329513651</v>
      </c>
      <c r="BM397" s="8">
        <f t="shared" si="560"/>
        <v>0.81186846575559923</v>
      </c>
      <c r="BN397" s="8">
        <f t="shared" si="561"/>
        <v>0.13663362633918269</v>
      </c>
    </row>
    <row r="398" spans="1:66" x14ac:dyDescent="0.25">
      <c r="A398" t="s">
        <v>59</v>
      </c>
      <c r="B398" t="s">
        <v>83</v>
      </c>
      <c r="C398" t="s">
        <v>64</v>
      </c>
      <c r="D398" t="s">
        <v>510</v>
      </c>
      <c r="E398">
        <f>VLOOKUP(A398,home!$A$2:$E$405,3,FALSE)</f>
        <v>1.806</v>
      </c>
      <c r="F398">
        <f>VLOOKUP(B398,home!$B$2:$E$405,3,FALSE)</f>
        <v>0.69210000000000005</v>
      </c>
      <c r="G398">
        <f>VLOOKUP(C398,away!$B$2:$E$405,4,FALSE)</f>
        <v>0.55369999999999997</v>
      </c>
      <c r="H398">
        <f>VLOOKUP(A398,away!$A$2:$E$405,3,FALSE)</f>
        <v>1.1493</v>
      </c>
      <c r="I398">
        <f>VLOOKUP(C398,away!$B$2:$E$405,3,FALSE)</f>
        <v>0.435</v>
      </c>
      <c r="J398">
        <f>VLOOKUP(B398,home!$B$2:$E$405,4,FALSE)</f>
        <v>1.7402</v>
      </c>
      <c r="K398" s="3">
        <f t="shared" si="506"/>
        <v>0.69208768062000003</v>
      </c>
      <c r="L398" s="3">
        <f t="shared" si="507"/>
        <v>0.87000515909999998</v>
      </c>
      <c r="M398" s="5">
        <f t="shared" si="508"/>
        <v>0.20969674995917459</v>
      </c>
      <c r="N398" s="5">
        <f t="shared" si="509"/>
        <v>0.14512853731279721</v>
      </c>
      <c r="O398" s="5">
        <f t="shared" si="510"/>
        <v>0.18243725431098459</v>
      </c>
      <c r="P398" s="5">
        <f t="shared" si="511"/>
        <v>0.12626257619477041</v>
      </c>
      <c r="Q398" s="5">
        <f t="shared" si="512"/>
        <v>5.0220836390293476E-2</v>
      </c>
      <c r="R398" s="5">
        <f t="shared" si="513"/>
        <v>7.9360676231297639E-2</v>
      </c>
      <c r="S398" s="5">
        <f t="shared" si="514"/>
        <v>1.9006300944630718E-2</v>
      </c>
      <c r="T398" s="5">
        <f t="shared" si="515"/>
        <v>4.3692386753872346E-2</v>
      </c>
      <c r="U398" s="5">
        <f t="shared" si="516"/>
        <v>5.4924546345353549E-2</v>
      </c>
      <c r="V398" s="5">
        <f t="shared" si="517"/>
        <v>1.2715634583269956E-3</v>
      </c>
      <c r="W398" s="5">
        <f t="shared" si="518"/>
        <v>1.1585740725384902E-2</v>
      </c>
      <c r="X398" s="5">
        <f t="shared" si="519"/>
        <v>1.0079654203079842E-2</v>
      </c>
      <c r="Y398" s="5">
        <f t="shared" si="520"/>
        <v>4.3846755793117299E-3</v>
      </c>
      <c r="Z398" s="5">
        <f t="shared" si="521"/>
        <v>2.3014732583631233E-2</v>
      </c>
      <c r="AA398" s="5">
        <f t="shared" si="522"/>
        <v>1.5928212893894882E-2</v>
      </c>
      <c r="AB398" s="5">
        <f t="shared" si="523"/>
        <v>5.5118599590786438E-3</v>
      </c>
      <c r="AC398" s="5">
        <f t="shared" si="524"/>
        <v>4.7852100138281634E-5</v>
      </c>
      <c r="AD398" s="5">
        <f t="shared" si="525"/>
        <v>2.0045871067240783E-3</v>
      </c>
      <c r="AE398" s="5">
        <f t="shared" si="526"/>
        <v>1.7440011247152904E-3</v>
      </c>
      <c r="AF398" s="5">
        <f t="shared" si="527"/>
        <v>7.5864498798925253E-4</v>
      </c>
      <c r="AG398" s="5">
        <f t="shared" si="528"/>
        <v>2.2000835115866909E-4</v>
      </c>
      <c r="AH398" s="5">
        <f t="shared" si="529"/>
        <v>5.0057340207665104E-3</v>
      </c>
      <c r="AI398" s="5">
        <f t="shared" si="530"/>
        <v>3.4644068482329211E-3</v>
      </c>
      <c r="AJ398" s="5">
        <f t="shared" si="531"/>
        <v>1.1988366501587834E-3</v>
      </c>
      <c r="AK398" s="5">
        <f t="shared" si="532"/>
        <v>2.7656669221688094E-4</v>
      </c>
      <c r="AL398" s="5">
        <f t="shared" si="533"/>
        <v>1.1525079794447677E-6</v>
      </c>
      <c r="AM398" s="5">
        <f t="shared" si="534"/>
        <v>2.774700082586849E-4</v>
      </c>
      <c r="AN398" s="5">
        <f t="shared" si="535"/>
        <v>2.4140033868057546E-4</v>
      </c>
      <c r="AO398" s="5">
        <f t="shared" si="536"/>
        <v>1.0500977003029395E-4</v>
      </c>
      <c r="AP398" s="5">
        <f t="shared" si="537"/>
        <v>3.0453013894086773E-5</v>
      </c>
      <c r="AQ398" s="5">
        <f t="shared" si="538"/>
        <v>6.6235697994998661E-6</v>
      </c>
      <c r="AR398" s="5">
        <f t="shared" si="539"/>
        <v>8.7100288462985034E-4</v>
      </c>
      <c r="AS398" s="5">
        <f t="shared" si="540"/>
        <v>6.0281036623680267E-4</v>
      </c>
      <c r="AT398" s="5">
        <f t="shared" si="541"/>
        <v>2.0859881411126074E-4</v>
      </c>
      <c r="AU398" s="5">
        <f t="shared" si="542"/>
        <v>4.8122889812781662E-5</v>
      </c>
      <c r="AV398" s="5">
        <f t="shared" si="543"/>
        <v>8.3263147988149718E-6</v>
      </c>
      <c r="AW398" s="5">
        <f t="shared" si="544"/>
        <v>1.9276331522392376E-8</v>
      </c>
      <c r="AX398" s="5">
        <f t="shared" si="545"/>
        <v>3.2005595742894221E-5</v>
      </c>
      <c r="AY398" s="5">
        <f t="shared" si="546"/>
        <v>2.7845033416386966E-5</v>
      </c>
      <c r="AZ398" s="5">
        <f t="shared" si="547"/>
        <v>1.2112661363784278E-5</v>
      </c>
      <c r="BA398" s="5">
        <f t="shared" si="548"/>
        <v>3.5126926256411884E-6</v>
      </c>
      <c r="BB398" s="5">
        <f t="shared" si="549"/>
        <v>7.640151766600895E-7</v>
      </c>
      <c r="BC398" s="5">
        <f t="shared" si="550"/>
        <v>1.3293942906499521E-7</v>
      </c>
      <c r="BD398" s="5">
        <f t="shared" si="551"/>
        <v>1.262961672031586E-4</v>
      </c>
      <c r="BE398" s="5">
        <f t="shared" si="552"/>
        <v>8.7408021430829754E-5</v>
      </c>
      <c r="BF398" s="5">
        <f t="shared" si="553"/>
        <v>3.0247007409823108E-5</v>
      </c>
      <c r="BG398" s="5">
        <f t="shared" si="554"/>
        <v>6.9778604013201433E-6</v>
      </c>
      <c r="BH398" s="5">
        <f t="shared" si="555"/>
        <v>1.2073228052099501E-6</v>
      </c>
      <c r="BI398" s="5">
        <f t="shared" si="556"/>
        <v>1.6711464800347735E-7</v>
      </c>
      <c r="BJ398" s="8">
        <f t="shared" si="557"/>
        <v>0.27055640217374449</v>
      </c>
      <c r="BK398" s="8">
        <f t="shared" si="558"/>
        <v>0.35631404019843688</v>
      </c>
      <c r="BL398" s="8">
        <f t="shared" si="559"/>
        <v>0.35009925871547226</v>
      </c>
      <c r="BM398" s="8">
        <f t="shared" si="560"/>
        <v>0.20684997751488196</v>
      </c>
      <c r="BN398" s="8">
        <f t="shared" si="561"/>
        <v>0.79310663039931795</v>
      </c>
    </row>
    <row r="399" spans="1:66" x14ac:dyDescent="0.25">
      <c r="A399" t="s">
        <v>59</v>
      </c>
      <c r="B399" t="s">
        <v>67</v>
      </c>
      <c r="C399" t="s">
        <v>228</v>
      </c>
      <c r="D399" t="s">
        <v>510</v>
      </c>
      <c r="E399">
        <f>VLOOKUP(A399,home!$A$2:$E$405,3,FALSE)</f>
        <v>1.806</v>
      </c>
      <c r="F399">
        <f>VLOOKUP(B399,home!$B$2:$E$405,3,FALSE)</f>
        <v>1.1073999999999999</v>
      </c>
      <c r="G399">
        <f>VLOOKUP(C399,away!$B$2:$E$405,4,FALSE)</f>
        <v>0.55369999999999997</v>
      </c>
      <c r="H399">
        <f>VLOOKUP(A399,away!$A$2:$E$405,3,FALSE)</f>
        <v>1.1493</v>
      </c>
      <c r="I399">
        <f>VLOOKUP(C399,away!$B$2:$E$405,3,FALSE)</f>
        <v>1.4501999999999999</v>
      </c>
      <c r="J399">
        <f>VLOOKUP(B399,home!$B$2:$E$405,4,FALSE)</f>
        <v>1.1600999999999999</v>
      </c>
      <c r="K399" s="3">
        <f t="shared" si="506"/>
        <v>1.1073802882799999</v>
      </c>
      <c r="L399" s="3">
        <f t="shared" si="507"/>
        <v>1.9335559090859997</v>
      </c>
      <c r="M399" s="5">
        <f t="shared" si="508"/>
        <v>4.779012755292613E-2</v>
      </c>
      <c r="N399" s="5">
        <f t="shared" si="509"/>
        <v>5.2921845226497309E-2</v>
      </c>
      <c r="O399" s="5">
        <f t="shared" si="510"/>
        <v>9.240488352593397E-2</v>
      </c>
      <c r="P399" s="5">
        <f t="shared" si="511"/>
        <v>0.10232734655742858</v>
      </c>
      <c r="Q399" s="5">
        <f t="shared" si="512"/>
        <v>2.9302304111614063E-2</v>
      </c>
      <c r="R399" s="5">
        <f t="shared" si="513"/>
        <v>8.9335004284986599E-2</v>
      </c>
      <c r="S399" s="5">
        <f t="shared" si="514"/>
        <v>5.4775360464815147E-2</v>
      </c>
      <c r="T399" s="5">
        <f t="shared" si="515"/>
        <v>5.6657643264846361E-2</v>
      </c>
      <c r="U399" s="5">
        <f t="shared" si="516"/>
        <v>9.8927822798603501E-2</v>
      </c>
      <c r="V399" s="5">
        <f t="shared" si="517"/>
        <v>1.3031555493185224E-2</v>
      </c>
      <c r="W399" s="5">
        <f t="shared" si="518"/>
        <v>1.0816264658129141E-2</v>
      </c>
      <c r="X399" s="5">
        <f t="shared" si="519"/>
        <v>2.0913852443963661E-2</v>
      </c>
      <c r="Y399" s="5">
        <f t="shared" si="520"/>
        <v>2.0219051487389308E-2</v>
      </c>
      <c r="Z399" s="5">
        <f t="shared" si="521"/>
        <v>5.7578075141152985E-2</v>
      </c>
      <c r="AA399" s="5">
        <f t="shared" si="522"/>
        <v>6.3760825448417491E-2</v>
      </c>
      <c r="AB399" s="5">
        <f t="shared" si="523"/>
        <v>3.5303740633019658E-2</v>
      </c>
      <c r="AC399" s="5">
        <f t="shared" si="524"/>
        <v>1.743933009041371E-3</v>
      </c>
      <c r="AD399" s="5">
        <f t="shared" si="525"/>
        <v>2.9944295688079533E-3</v>
      </c>
      <c r="AE399" s="5">
        <f t="shared" si="526"/>
        <v>5.7898969871104603E-3</v>
      </c>
      <c r="AF399" s="5">
        <f t="shared" si="527"/>
        <v>5.5975447662133292E-3</v>
      </c>
      <c r="AG399" s="5">
        <f t="shared" si="528"/>
        <v>3.6077219196950648E-3</v>
      </c>
      <c r="AH399" s="5">
        <f t="shared" si="529"/>
        <v>2.7832606855743534E-2</v>
      </c>
      <c r="AI399" s="5">
        <f t="shared" si="530"/>
        <v>3.082128020349718E-2</v>
      </c>
      <c r="AJ399" s="5">
        <f t="shared" si="531"/>
        <v>1.7065439078453679E-2</v>
      </c>
      <c r="AK399" s="5">
        <f t="shared" si="532"/>
        <v>6.2993102821076062E-3</v>
      </c>
      <c r="AL399" s="5">
        <f t="shared" si="533"/>
        <v>1.4936309780005114E-4</v>
      </c>
      <c r="AM399" s="5">
        <f t="shared" si="534"/>
        <v>6.6319445582814181E-4</v>
      </c>
      <c r="AN399" s="5">
        <f t="shared" si="535"/>
        <v>1.2823235589395775E-3</v>
      </c>
      <c r="AO399" s="5">
        <f t="shared" si="536"/>
        <v>1.2397221473739049E-3</v>
      </c>
      <c r="AP399" s="5">
        <f t="shared" si="537"/>
        <v>7.9902402789319954E-4</v>
      </c>
      <c r="AQ399" s="5">
        <f t="shared" si="538"/>
        <v>3.862394076586484E-4</v>
      </c>
      <c r="AR399" s="5">
        <f t="shared" si="539"/>
        <v>1.0763180290238081E-2</v>
      </c>
      <c r="AS399" s="5">
        <f t="shared" si="540"/>
        <v>1.1918933692613459E-2</v>
      </c>
      <c r="AT399" s="5">
        <f t="shared" si="541"/>
        <v>6.5993961142582483E-3</v>
      </c>
      <c r="AU399" s="5">
        <f t="shared" si="542"/>
        <v>2.4360137238270707E-3</v>
      </c>
      <c r="AV399" s="5">
        <f t="shared" si="543"/>
        <v>6.7439839493641397E-4</v>
      </c>
      <c r="AW399" s="5">
        <f t="shared" si="544"/>
        <v>8.8837092129485152E-6</v>
      </c>
      <c r="AX399" s="5">
        <f t="shared" si="545"/>
        <v>1.2240141128011081E-4</v>
      </c>
      <c r="AY399" s="5">
        <f t="shared" si="546"/>
        <v>2.3666997206112401E-4</v>
      </c>
      <c r="AZ399" s="5">
        <f t="shared" si="547"/>
        <v>2.2880731149100243E-4</v>
      </c>
      <c r="BA399" s="5">
        <f t="shared" si="548"/>
        <v>1.4747057639183625E-4</v>
      </c>
      <c r="BB399" s="5">
        <f t="shared" si="549"/>
        <v>7.1285651099688372E-5</v>
      </c>
      <c r="BC399" s="5">
        <f t="shared" si="550"/>
        <v>2.7566958383369061E-5</v>
      </c>
      <c r="BD399" s="5">
        <f t="shared" si="551"/>
        <v>3.4685351417913014E-3</v>
      </c>
      <c r="BE399" s="5">
        <f t="shared" si="552"/>
        <v>3.8409874452261616E-3</v>
      </c>
      <c r="BF399" s="5">
        <f t="shared" si="553"/>
        <v>2.1267168921872037E-3</v>
      </c>
      <c r="BG399" s="5">
        <f t="shared" si="554"/>
        <v>7.8502812172007066E-4</v>
      </c>
      <c r="BH399" s="5">
        <f t="shared" si="555"/>
        <v>2.1733116693456952E-4</v>
      </c>
      <c r="BI399" s="5">
        <f t="shared" si="556"/>
        <v>4.8133650058446499E-5</v>
      </c>
      <c r="BJ399" s="8">
        <f t="shared" si="557"/>
        <v>0.21402525991266727</v>
      </c>
      <c r="BK399" s="8">
        <f t="shared" si="558"/>
        <v>0.22005435614725763</v>
      </c>
      <c r="BL399" s="8">
        <f t="shared" si="559"/>
        <v>0.50462956774455436</v>
      </c>
      <c r="BM399" s="8">
        <f t="shared" si="560"/>
        <v>0.58197796142339731</v>
      </c>
      <c r="BN399" s="8">
        <f t="shared" si="561"/>
        <v>0.41408151125938664</v>
      </c>
    </row>
    <row r="400" spans="1:66" x14ac:dyDescent="0.25">
      <c r="A400" t="s">
        <v>70</v>
      </c>
      <c r="B400" t="s">
        <v>71</v>
      </c>
      <c r="C400" t="s">
        <v>227</v>
      </c>
      <c r="D400" t="s">
        <v>510</v>
      </c>
      <c r="E400">
        <f>VLOOKUP(A400,home!$A$2:$E$405,3,FALSE)</f>
        <v>1.359</v>
      </c>
      <c r="F400">
        <f>VLOOKUP(B400,home!$B$2:$E$405,3,FALSE)</f>
        <v>0.98109999999999997</v>
      </c>
      <c r="G400">
        <f>VLOOKUP(C400,away!$B$2:$E$405,4,FALSE)</f>
        <v>0.49059999999999998</v>
      </c>
      <c r="H400">
        <f>VLOOKUP(A400,away!$A$2:$E$405,3,FALSE)</f>
        <v>1.0342</v>
      </c>
      <c r="I400">
        <f>VLOOKUP(C400,away!$B$2:$E$405,3,FALSE)</f>
        <v>1.2891999999999999</v>
      </c>
      <c r="J400">
        <f>VLOOKUP(B400,home!$B$2:$E$405,4,FALSE)</f>
        <v>1.1281000000000001</v>
      </c>
      <c r="K400" s="3">
        <f t="shared" si="506"/>
        <v>0.65412428993999994</v>
      </c>
      <c r="L400" s="3">
        <f t="shared" si="507"/>
        <v>1.5040851709840002</v>
      </c>
      <c r="M400" s="5">
        <f t="shared" si="508"/>
        <v>0.11553180015202218</v>
      </c>
      <c r="N400" s="5">
        <f t="shared" si="509"/>
        <v>7.5572156739931479E-2</v>
      </c>
      <c r="O400" s="5">
        <f t="shared" si="510"/>
        <v>0.17376966738574359</v>
      </c>
      <c r="P400" s="5">
        <f t="shared" si="511"/>
        <v>0.11366696029180948</v>
      </c>
      <c r="Q400" s="5">
        <f t="shared" si="512"/>
        <v>2.4716791683371025E-2</v>
      </c>
      <c r="R400" s="5">
        <f t="shared" si="513"/>
        <v>0.13068218994085953</v>
      </c>
      <c r="S400" s="5">
        <f t="shared" si="514"/>
        <v>2.7958055368692475E-2</v>
      </c>
      <c r="T400" s="5">
        <f t="shared" si="515"/>
        <v>3.7176159845259016E-2</v>
      </c>
      <c r="U400" s="5">
        <f t="shared" si="516"/>
        <v>8.5482394702868933E-2</v>
      </c>
      <c r="V400" s="5">
        <f t="shared" si="517"/>
        <v>3.0563082730351112E-3</v>
      </c>
      <c r="W400" s="5">
        <f t="shared" si="518"/>
        <v>5.389284603159991E-3</v>
      </c>
      <c r="X400" s="5">
        <f t="shared" si="519"/>
        <v>8.1059430538253339E-3</v>
      </c>
      <c r="Y400" s="5">
        <f t="shared" si="520"/>
        <v>6.0960143720497247E-3</v>
      </c>
      <c r="Z400" s="5">
        <f t="shared" si="521"/>
        <v>6.551904800058711E-2</v>
      </c>
      <c r="AA400" s="5">
        <f t="shared" si="522"/>
        <v>4.2857600750928808E-2</v>
      </c>
      <c r="AB400" s="5">
        <f t="shared" si="523"/>
        <v>1.4017098829866657E-2</v>
      </c>
      <c r="AC400" s="5">
        <f t="shared" si="524"/>
        <v>1.8793595716367912E-4</v>
      </c>
      <c r="AD400" s="5">
        <f t="shared" si="525"/>
        <v>8.8131549108165052E-4</v>
      </c>
      <c r="AE400" s="5">
        <f t="shared" si="526"/>
        <v>1.3255735610943923E-3</v>
      </c>
      <c r="AF400" s="5">
        <f t="shared" si="527"/>
        <v>9.9688776814526496E-4</v>
      </c>
      <c r="AG400" s="5">
        <f t="shared" si="528"/>
        <v>4.9980136973420974E-4</v>
      </c>
      <c r="AH400" s="5">
        <f t="shared" si="529"/>
        <v>2.4636557128668E-2</v>
      </c>
      <c r="AI400" s="5">
        <f t="shared" si="530"/>
        <v>1.6115370438356195E-2</v>
      </c>
      <c r="AJ400" s="5">
        <f t="shared" si="531"/>
        <v>5.2707276225549063E-3</v>
      </c>
      <c r="AK400" s="5">
        <f t="shared" si="532"/>
        <v>1.1492369878569578E-3</v>
      </c>
      <c r="AL400" s="5">
        <f t="shared" si="533"/>
        <v>7.3960966425582723E-6</v>
      </c>
      <c r="AM400" s="5">
        <f t="shared" si="534"/>
        <v>1.1529797396338144E-4</v>
      </c>
      <c r="AN400" s="5">
        <f t="shared" si="535"/>
        <v>1.7341797288282135E-4</v>
      </c>
      <c r="AO400" s="5">
        <f t="shared" si="536"/>
        <v>1.3041770069757857E-4</v>
      </c>
      <c r="AP400" s="5">
        <f t="shared" si="537"/>
        <v>6.5386443217685874E-5</v>
      </c>
      <c r="AQ400" s="5">
        <f t="shared" si="538"/>
        <v>2.4586694906777179E-5</v>
      </c>
      <c r="AR400" s="5">
        <f t="shared" si="539"/>
        <v>7.4110960482659319E-3</v>
      </c>
      <c r="AS400" s="5">
        <f t="shared" si="540"/>
        <v>4.8477779402490914E-3</v>
      </c>
      <c r="AT400" s="5">
        <f t="shared" si="541"/>
        <v>1.5855246514761162E-3</v>
      </c>
      <c r="AU400" s="5">
        <f t="shared" si="542"/>
        <v>3.4571006227639356E-4</v>
      </c>
      <c r="AV400" s="5">
        <f t="shared" si="543"/>
        <v>5.6534337252914754E-5</v>
      </c>
      <c r="AW400" s="5">
        <f t="shared" si="544"/>
        <v>2.0213093381068009E-7</v>
      </c>
      <c r="AX400" s="5">
        <f t="shared" si="545"/>
        <v>1.2569867558386248E-5</v>
      </c>
      <c r="AY400" s="5">
        <f t="shared" si="546"/>
        <v>1.8906151395801615E-5</v>
      </c>
      <c r="AZ400" s="5">
        <f t="shared" si="547"/>
        <v>1.4218230977401837E-5</v>
      </c>
      <c r="BA400" s="5">
        <f t="shared" si="548"/>
        <v>7.1284767902451503E-6</v>
      </c>
      <c r="BB400" s="5">
        <f t="shared" si="549"/>
        <v>2.680459057977839E-6</v>
      </c>
      <c r="BC400" s="5">
        <f t="shared" si="550"/>
        <v>8.0632774410684121E-7</v>
      </c>
      <c r="BD400" s="5">
        <f t="shared" si="551"/>
        <v>1.8578199444891507E-3</v>
      </c>
      <c r="BE400" s="5">
        <f t="shared" si="552"/>
        <v>1.2152451520253357E-3</v>
      </c>
      <c r="BF400" s="5">
        <f t="shared" si="553"/>
        <v>3.9746068608579997E-4</v>
      </c>
      <c r="BG400" s="5">
        <f t="shared" si="554"/>
        <v>8.6662896354979733E-5</v>
      </c>
      <c r="BH400" s="5">
        <f t="shared" si="555"/>
        <v>1.4172076385586225E-5</v>
      </c>
      <c r="BI400" s="5">
        <f t="shared" si="556"/>
        <v>1.8540598805394066E-6</v>
      </c>
      <c r="BJ400" s="8">
        <f t="shared" si="557"/>
        <v>0.16132534478684421</v>
      </c>
      <c r="BK400" s="8">
        <f t="shared" si="558"/>
        <v>0.2604273622907613</v>
      </c>
      <c r="BL400" s="8">
        <f t="shared" si="559"/>
        <v>0.5118007016424454</v>
      </c>
      <c r="BM400" s="8">
        <f t="shared" si="560"/>
        <v>0.36511418650643901</v>
      </c>
      <c r="BN400" s="8">
        <f t="shared" si="561"/>
        <v>0.63393956619373726</v>
      </c>
    </row>
    <row r="401" spans="1:66" x14ac:dyDescent="0.25">
      <c r="A401" t="s">
        <v>70</v>
      </c>
      <c r="B401" t="s">
        <v>73</v>
      </c>
      <c r="C401" t="s">
        <v>61</v>
      </c>
      <c r="D401" t="s">
        <v>510</v>
      </c>
      <c r="E401">
        <f>VLOOKUP(A401,home!$A$2:$E$405,3,FALSE)</f>
        <v>1.359</v>
      </c>
      <c r="F401">
        <f>VLOOKUP(B401,home!$B$2:$E$405,3,FALSE)</f>
        <v>1.0302</v>
      </c>
      <c r="G401">
        <f>VLOOKUP(C401,away!$B$2:$E$405,4,FALSE)</f>
        <v>1.0302</v>
      </c>
      <c r="H401">
        <f>VLOOKUP(A401,away!$A$2:$E$405,3,FALSE)</f>
        <v>1.0342</v>
      </c>
      <c r="I401">
        <f>VLOOKUP(C401,away!$B$2:$E$405,3,FALSE)</f>
        <v>1.1603000000000001</v>
      </c>
      <c r="J401">
        <f>VLOOKUP(B401,home!$B$2:$E$405,4,FALSE)</f>
        <v>0.96689999999999998</v>
      </c>
      <c r="K401" s="3">
        <f t="shared" si="506"/>
        <v>1.4423230623599999</v>
      </c>
      <c r="L401" s="3">
        <f t="shared" si="507"/>
        <v>1.160262847194</v>
      </c>
      <c r="M401" s="5">
        <f t="shared" si="508"/>
        <v>7.4081761575947258E-2</v>
      </c>
      <c r="N401" s="5">
        <f t="shared" si="509"/>
        <v>0.10684983322124361</v>
      </c>
      <c r="O401" s="5">
        <f t="shared" si="510"/>
        <v>8.5954315611255633E-2</v>
      </c>
      <c r="P401" s="5">
        <f t="shared" si="511"/>
        <v>0.12397389171548415</v>
      </c>
      <c r="Q401" s="5">
        <f t="shared" si="512"/>
        <v>7.705598933215968E-2</v>
      </c>
      <c r="R401" s="5">
        <f t="shared" si="513"/>
        <v>4.9864799479863567E-2</v>
      </c>
      <c r="S401" s="5">
        <f t="shared" si="514"/>
        <v>5.1866766867193215E-2</v>
      </c>
      <c r="T401" s="5">
        <f t="shared" si="515"/>
        <v>8.9405201575882082E-2</v>
      </c>
      <c r="U401" s="5">
        <f t="shared" si="516"/>
        <v>7.1921150289764146E-2</v>
      </c>
      <c r="V401" s="5">
        <f t="shared" si="517"/>
        <v>9.6441865228620513E-3</v>
      </c>
      <c r="W401" s="5">
        <f t="shared" si="518"/>
        <v>3.7046543502246676E-2</v>
      </c>
      <c r="X401" s="5">
        <f t="shared" si="519"/>
        <v>4.2983728042613106E-2</v>
      </c>
      <c r="Y401" s="5">
        <f t="shared" si="520"/>
        <v>2.4936211340867431E-2</v>
      </c>
      <c r="Z401" s="5">
        <f t="shared" si="521"/>
        <v>1.9285424739754795E-2</v>
      </c>
      <c r="AA401" s="5">
        <f t="shared" si="522"/>
        <v>2.7815812869556436E-2</v>
      </c>
      <c r="AB401" s="5">
        <f t="shared" si="523"/>
        <v>2.0059694200025673E-2</v>
      </c>
      <c r="AC401" s="5">
        <f t="shared" si="524"/>
        <v>1.0087058796883306E-3</v>
      </c>
      <c r="AD401" s="5">
        <f t="shared" si="525"/>
        <v>1.3358271018503346E-2</v>
      </c>
      <c r="AE401" s="5">
        <f t="shared" si="526"/>
        <v>1.5499105565517785E-2</v>
      </c>
      <c r="AF401" s="5">
        <f t="shared" si="527"/>
        <v>8.9915181762040188E-3</v>
      </c>
      <c r="AG401" s="5">
        <f t="shared" si="528"/>
        <v>3.4775081599063584E-3</v>
      </c>
      <c r="AH401" s="5">
        <f t="shared" si="529"/>
        <v>5.5940404544733806E-3</v>
      </c>
      <c r="AI401" s="5">
        <f t="shared" si="530"/>
        <v>8.0684135592617705E-3</v>
      </c>
      <c r="AJ401" s="5">
        <f t="shared" si="531"/>
        <v>5.8186294765906928E-3</v>
      </c>
      <c r="AK401" s="5">
        <f t="shared" si="532"/>
        <v>2.7974478284714835E-3</v>
      </c>
      <c r="AL401" s="5">
        <f t="shared" si="533"/>
        <v>6.7521717000776764E-5</v>
      </c>
      <c r="AM401" s="5">
        <f t="shared" si="534"/>
        <v>3.8533884726485172E-3</v>
      </c>
      <c r="AN401" s="5">
        <f t="shared" si="535"/>
        <v>4.470943480619707E-3</v>
      </c>
      <c r="AO401" s="5">
        <f t="shared" si="536"/>
        <v>2.593734806233637E-3</v>
      </c>
      <c r="AP401" s="5">
        <f t="shared" si="537"/>
        <v>1.0031380437156056E-3</v>
      </c>
      <c r="AQ401" s="5">
        <f t="shared" si="538"/>
        <v>2.9097595068252219E-4</v>
      </c>
      <c r="AR401" s="5">
        <f t="shared" si="539"/>
        <v>1.2981114610051395E-3</v>
      </c>
      <c r="AS401" s="5">
        <f t="shared" si="540"/>
        <v>1.872296097721546E-3</v>
      </c>
      <c r="AT401" s="5">
        <f t="shared" si="541"/>
        <v>1.3502279206552093E-3</v>
      </c>
      <c r="AU401" s="5">
        <f t="shared" si="542"/>
        <v>6.4915495646779872E-4</v>
      </c>
      <c r="AV401" s="5">
        <f t="shared" si="543"/>
        <v>2.3407279118970196E-4</v>
      </c>
      <c r="AW401" s="5">
        <f t="shared" si="544"/>
        <v>3.1387730160952479E-6</v>
      </c>
      <c r="AX401" s="5">
        <f t="shared" si="545"/>
        <v>9.2630517705552073E-4</v>
      </c>
      <c r="AY401" s="5">
        <f t="shared" si="546"/>
        <v>1.0747574821009806E-3</v>
      </c>
      <c r="AZ401" s="5">
        <f t="shared" si="547"/>
        <v>6.2350058811276913E-4</v>
      </c>
      <c r="BA401" s="5">
        <f t="shared" si="548"/>
        <v>2.4114152253028497E-4</v>
      </c>
      <c r="BB401" s="5">
        <f t="shared" si="549"/>
        <v>6.9946887376921182E-5</v>
      </c>
      <c r="BC401" s="5">
        <f t="shared" si="550"/>
        <v>1.6231354940060912E-5</v>
      </c>
      <c r="BD401" s="5">
        <f t="shared" si="551"/>
        <v>2.510250832868312E-4</v>
      </c>
      <c r="BE401" s="5">
        <f t="shared" si="552"/>
        <v>3.6205926685543637E-4</v>
      </c>
      <c r="BF401" s="5">
        <f t="shared" si="553"/>
        <v>2.6110321526337478E-4</v>
      </c>
      <c r="BG401" s="5">
        <f t="shared" si="554"/>
        <v>1.2553172967690431E-4</v>
      </c>
      <c r="BH401" s="5">
        <f t="shared" si="555"/>
        <v>4.5264327192735076E-5</v>
      </c>
      <c r="BI401" s="5">
        <f t="shared" si="556"/>
        <v>1.3057156602458137E-5</v>
      </c>
      <c r="BJ401" s="8">
        <f t="shared" si="557"/>
        <v>0.43476797370116071</v>
      </c>
      <c r="BK401" s="8">
        <f t="shared" si="558"/>
        <v>0.26171759176027676</v>
      </c>
      <c r="BL401" s="8">
        <f t="shared" si="559"/>
        <v>0.28435620777517978</v>
      </c>
      <c r="BM401" s="8">
        <f t="shared" si="560"/>
        <v>0.48127498833133331</v>
      </c>
      <c r="BN401" s="8">
        <f t="shared" si="561"/>
        <v>0.51778059093595397</v>
      </c>
    </row>
    <row r="402" spans="1:66" x14ac:dyDescent="0.25">
      <c r="A402" t="s">
        <v>19</v>
      </c>
      <c r="B402" t="s">
        <v>331</v>
      </c>
      <c r="C402" t="s">
        <v>243</v>
      </c>
      <c r="D402" t="s">
        <v>510</v>
      </c>
      <c r="E402">
        <f>VLOOKUP(A402,home!$A$2:$E$405,3,FALSE)</f>
        <v>1.4750000000000001</v>
      </c>
      <c r="F402">
        <f>VLOOKUP(B402,home!$B$2:$E$405,3,FALSE)</f>
        <v>1.8079000000000001</v>
      </c>
      <c r="G402">
        <f>VLOOKUP(C402,away!$B$2:$E$405,4,FALSE)</f>
        <v>1.3559000000000001</v>
      </c>
      <c r="H402">
        <f>VLOOKUP(A402,away!$A$2:$E$405,3,FALSE)</f>
        <v>1.5625</v>
      </c>
      <c r="I402">
        <f>VLOOKUP(C402,away!$B$2:$E$405,3,FALSE)</f>
        <v>0.64</v>
      </c>
      <c r="J402">
        <f>VLOOKUP(B402,home!$B$2:$E$405,4,FALSE)</f>
        <v>0.85329999999999995</v>
      </c>
      <c r="K402" s="3">
        <f t="shared" si="506"/>
        <v>3.6157141247500002</v>
      </c>
      <c r="L402" s="3">
        <f t="shared" si="507"/>
        <v>0.85329999999999995</v>
      </c>
      <c r="M402" s="5">
        <f t="shared" si="508"/>
        <v>1.1458607040819649E-2</v>
      </c>
      <c r="N402" s="5">
        <f t="shared" si="509"/>
        <v>4.1431047327451412E-2</v>
      </c>
      <c r="O402" s="5">
        <f t="shared" si="510"/>
        <v>9.7776293879314052E-3</v>
      </c>
      <c r="P402" s="5">
        <f t="shared" si="511"/>
        <v>3.5353112684514285E-2</v>
      </c>
      <c r="Q402" s="5">
        <f t="shared" si="512"/>
        <v>7.4901411512525926E-2</v>
      </c>
      <c r="R402" s="5">
        <f t="shared" si="513"/>
        <v>4.1716255783609338E-3</v>
      </c>
      <c r="S402" s="5">
        <f t="shared" si="514"/>
        <v>2.726864120637831E-2</v>
      </c>
      <c r="T402" s="5">
        <f t="shared" si="515"/>
        <v>6.3913374443638357E-2</v>
      </c>
      <c r="U402" s="5">
        <f t="shared" si="516"/>
        <v>1.5083405526848019E-2</v>
      </c>
      <c r="V402" s="5">
        <f t="shared" si="517"/>
        <v>9.3479594459572619E-3</v>
      </c>
      <c r="W402" s="5">
        <f t="shared" si="518"/>
        <v>9.0274030523184084E-2</v>
      </c>
      <c r="X402" s="5">
        <f t="shared" si="519"/>
        <v>7.7030830245432974E-2</v>
      </c>
      <c r="Y402" s="5">
        <f t="shared" si="520"/>
        <v>3.2865203724213976E-2</v>
      </c>
      <c r="Z402" s="5">
        <f t="shared" si="521"/>
        <v>1.186549368671795E-3</v>
      </c>
      <c r="AA402" s="5">
        <f t="shared" si="522"/>
        <v>4.2902233120198051E-3</v>
      </c>
      <c r="AB402" s="5">
        <f t="shared" si="523"/>
        <v>7.7561105138008709E-3</v>
      </c>
      <c r="AC402" s="5">
        <f t="shared" si="524"/>
        <v>1.8025721979442557E-3</v>
      </c>
      <c r="AD402" s="5">
        <f t="shared" si="525"/>
        <v>8.1601271815197343E-2</v>
      </c>
      <c r="AE402" s="5">
        <f t="shared" si="526"/>
        <v>6.9630365239907885E-2</v>
      </c>
      <c r="AF402" s="5">
        <f t="shared" si="527"/>
        <v>2.9707795329606698E-2</v>
      </c>
      <c r="AG402" s="5">
        <f t="shared" si="528"/>
        <v>8.4498872515844665E-3</v>
      </c>
      <c r="AH402" s="5">
        <f t="shared" si="529"/>
        <v>2.5312064407191062E-4</v>
      </c>
      <c r="AI402" s="5">
        <f t="shared" si="530"/>
        <v>9.1521188803662479E-4</v>
      </c>
      <c r="AJ402" s="5">
        <f t="shared" si="531"/>
        <v>1.6545722753565704E-3</v>
      </c>
      <c r="AK402" s="5">
        <f t="shared" si="532"/>
        <v>1.9941534488088328E-3</v>
      </c>
      <c r="AL402" s="5">
        <f t="shared" si="533"/>
        <v>2.2245823705753821E-4</v>
      </c>
      <c r="AM402" s="5">
        <f t="shared" si="534"/>
        <v>5.90093742199546E-2</v>
      </c>
      <c r="AN402" s="5">
        <f t="shared" si="535"/>
        <v>5.035269902188725E-2</v>
      </c>
      <c r="AO402" s="5">
        <f t="shared" si="536"/>
        <v>2.1482979037688196E-2</v>
      </c>
      <c r="AP402" s="5">
        <f t="shared" si="537"/>
        <v>6.11047533761978E-3</v>
      </c>
      <c r="AQ402" s="5">
        <f t="shared" si="538"/>
        <v>1.3035171513977393E-3</v>
      </c>
      <c r="AR402" s="5">
        <f t="shared" si="539"/>
        <v>4.3197569117312277E-5</v>
      </c>
      <c r="AS402" s="5">
        <f t="shared" si="540"/>
        <v>1.5619006081233041E-4</v>
      </c>
      <c r="AT402" s="5">
        <f t="shared" si="541"/>
        <v>2.8236930451235232E-4</v>
      </c>
      <c r="AU402" s="5">
        <f t="shared" si="542"/>
        <v>3.403222275737154E-4</v>
      </c>
      <c r="AV402" s="5">
        <f t="shared" si="543"/>
        <v>3.0762697130116675E-4</v>
      </c>
      <c r="AW402" s="5">
        <f t="shared" si="544"/>
        <v>1.9065220033283123E-5</v>
      </c>
      <c r="AX402" s="5">
        <f t="shared" si="545"/>
        <v>3.5560171309958061E-2</v>
      </c>
      <c r="AY402" s="5">
        <f t="shared" si="546"/>
        <v>3.0343494178787206E-2</v>
      </c>
      <c r="AZ402" s="5">
        <f t="shared" si="547"/>
        <v>1.2946051791379563E-2</v>
      </c>
      <c r="BA402" s="5">
        <f t="shared" si="548"/>
        <v>3.6822886645280603E-3</v>
      </c>
      <c r="BB402" s="5">
        <f t="shared" si="549"/>
        <v>7.8552422936044829E-4</v>
      </c>
      <c r="BC402" s="5">
        <f t="shared" si="550"/>
        <v>1.3405756498265412E-4</v>
      </c>
      <c r="BD402" s="5">
        <f t="shared" si="551"/>
        <v>6.1434142879670916E-6</v>
      </c>
      <c r="BE402" s="5">
        <f t="shared" si="552"/>
        <v>2.2212829815193583E-5</v>
      </c>
      <c r="BF402" s="5">
        <f t="shared" si="553"/>
        <v>4.0157621256731696E-5</v>
      </c>
      <c r="BG402" s="5">
        <f t="shared" si="554"/>
        <v>4.8399492798108542E-5</v>
      </c>
      <c r="BH402" s="5">
        <f t="shared" si="555"/>
        <v>4.3749682435214246E-5</v>
      </c>
      <c r="BI402" s="5">
        <f t="shared" si="556"/>
        <v>3.1637268946866218E-5</v>
      </c>
      <c r="BJ402" s="8">
        <f t="shared" si="557"/>
        <v>0.79151584992028645</v>
      </c>
      <c r="BK402" s="8">
        <f t="shared" si="558"/>
        <v>0.11579684499145851</v>
      </c>
      <c r="BL402" s="8">
        <f t="shared" si="559"/>
        <v>4.7218059018091924E-2</v>
      </c>
      <c r="BM402" s="8">
        <f t="shared" si="560"/>
        <v>0.74829944080815114</v>
      </c>
      <c r="BN402" s="8">
        <f t="shared" si="561"/>
        <v>0.17709343353160362</v>
      </c>
    </row>
    <row r="403" spans="1:66" x14ac:dyDescent="0.25">
      <c r="A403" t="s">
        <v>19</v>
      </c>
      <c r="B403" t="s">
        <v>146</v>
      </c>
      <c r="C403" t="s">
        <v>236</v>
      </c>
      <c r="D403" t="s">
        <v>510</v>
      </c>
      <c r="E403">
        <f>VLOOKUP(A403,home!$A$2:$E$405,3,FALSE)</f>
        <v>1.4750000000000001</v>
      </c>
      <c r="F403">
        <f>VLOOKUP(B403,home!$B$2:$E$405,3,FALSE)</f>
        <v>0.16950000000000001</v>
      </c>
      <c r="G403">
        <f>VLOOKUP(C403,away!$B$2:$E$405,4,FALSE)</f>
        <v>0.33900000000000002</v>
      </c>
      <c r="H403">
        <f>VLOOKUP(A403,away!$A$2:$E$405,3,FALSE)</f>
        <v>1.5625</v>
      </c>
      <c r="I403">
        <f>VLOOKUP(C403,away!$B$2:$E$405,3,FALSE)</f>
        <v>0.8</v>
      </c>
      <c r="J403">
        <f>VLOOKUP(B403,home!$B$2:$E$405,4,FALSE)</f>
        <v>0.8</v>
      </c>
      <c r="K403" s="3">
        <f t="shared" si="506"/>
        <v>8.475423750000001E-2</v>
      </c>
      <c r="L403" s="3">
        <f t="shared" si="507"/>
        <v>1</v>
      </c>
      <c r="M403" s="5">
        <f t="shared" si="508"/>
        <v>0.33798483968770487</v>
      </c>
      <c r="N403" s="5">
        <f t="shared" si="509"/>
        <v>2.8645647374291164E-2</v>
      </c>
      <c r="O403" s="5">
        <f t="shared" si="510"/>
        <v>0.33798483968770487</v>
      </c>
      <c r="P403" s="5">
        <f t="shared" si="511"/>
        <v>2.8645647374291164E-2</v>
      </c>
      <c r="Q403" s="5">
        <f t="shared" si="512"/>
        <v>1.2139200004509622E-3</v>
      </c>
      <c r="R403" s="5">
        <f t="shared" si="513"/>
        <v>0.16899241984385241</v>
      </c>
      <c r="S403" s="5">
        <f t="shared" si="514"/>
        <v>6.0696000022548101E-4</v>
      </c>
      <c r="T403" s="5">
        <f t="shared" si="515"/>
        <v>1.2139200004509622E-3</v>
      </c>
      <c r="U403" s="5">
        <f t="shared" si="516"/>
        <v>1.432282368714558E-2</v>
      </c>
      <c r="V403" s="5">
        <f t="shared" si="517"/>
        <v>5.7158257791233907E-6</v>
      </c>
      <c r="W403" s="5">
        <f t="shared" si="518"/>
        <v>3.4294954674740344E-5</v>
      </c>
      <c r="X403" s="5">
        <f t="shared" si="519"/>
        <v>3.4294954674740344E-5</v>
      </c>
      <c r="Y403" s="5">
        <f t="shared" si="520"/>
        <v>1.7147477337370169E-5</v>
      </c>
      <c r="Z403" s="5">
        <f t="shared" si="521"/>
        <v>5.6330806614617479E-2</v>
      </c>
      <c r="AA403" s="5">
        <f t="shared" si="522"/>
        <v>4.7742745623818609E-3</v>
      </c>
      <c r="AB403" s="5">
        <f t="shared" si="523"/>
        <v>2.0232000007516036E-4</v>
      </c>
      <c r="AC403" s="5">
        <f t="shared" si="524"/>
        <v>3.0277528474527871E-8</v>
      </c>
      <c r="AD403" s="5">
        <f t="shared" si="525"/>
        <v>7.2666068338866897E-7</v>
      </c>
      <c r="AE403" s="5">
        <f t="shared" si="526"/>
        <v>7.2666068338866897E-7</v>
      </c>
      <c r="AF403" s="5">
        <f t="shared" si="527"/>
        <v>3.6333034169433443E-7</v>
      </c>
      <c r="AG403" s="5">
        <f t="shared" si="528"/>
        <v>1.2111011389811151E-7</v>
      </c>
      <c r="AH403" s="5">
        <f t="shared" si="529"/>
        <v>1.4082701653654366E-2</v>
      </c>
      <c r="AI403" s="5">
        <f t="shared" si="530"/>
        <v>1.193568640595465E-3</v>
      </c>
      <c r="AJ403" s="5">
        <f t="shared" si="531"/>
        <v>5.0580000018790084E-5</v>
      </c>
      <c r="AK403" s="5">
        <f t="shared" si="532"/>
        <v>1.4289564447808475E-6</v>
      </c>
      <c r="AL403" s="5">
        <f t="shared" si="533"/>
        <v>1.0264595356972593E-10</v>
      </c>
      <c r="AM403" s="5">
        <f t="shared" si="534"/>
        <v>1.2317514428367109E-8</v>
      </c>
      <c r="AN403" s="5">
        <f t="shared" si="535"/>
        <v>1.2317514428367109E-8</v>
      </c>
      <c r="AO403" s="5">
        <f t="shared" si="536"/>
        <v>6.1587572141835538E-9</v>
      </c>
      <c r="AP403" s="5">
        <f t="shared" si="537"/>
        <v>2.0529190713945183E-9</v>
      </c>
      <c r="AQ403" s="5">
        <f t="shared" si="538"/>
        <v>5.1322976784862948E-10</v>
      </c>
      <c r="AR403" s="5">
        <f t="shared" si="539"/>
        <v>2.8165403307308743E-3</v>
      </c>
      <c r="AS403" s="5">
        <f t="shared" si="540"/>
        <v>2.3871372811909308E-4</v>
      </c>
      <c r="AT403" s="5">
        <f t="shared" si="541"/>
        <v>1.011600000375802E-5</v>
      </c>
      <c r="AU403" s="5">
        <f t="shared" si="542"/>
        <v>2.8579128895616958E-7</v>
      </c>
      <c r="AV403" s="5">
        <f t="shared" si="543"/>
        <v>6.0555056949055759E-9</v>
      </c>
      <c r="AW403" s="5">
        <f t="shared" si="544"/>
        <v>2.4165776464618141E-13</v>
      </c>
      <c r="AX403" s="5">
        <f t="shared" si="545"/>
        <v>1.7399359054525066E-10</v>
      </c>
      <c r="AY403" s="5">
        <f t="shared" si="546"/>
        <v>1.7399359054525066E-10</v>
      </c>
      <c r="AZ403" s="5">
        <f t="shared" si="547"/>
        <v>8.6996795272625315E-11</v>
      </c>
      <c r="BA403" s="5">
        <f t="shared" si="548"/>
        <v>2.8998931757541776E-11</v>
      </c>
      <c r="BB403" s="5">
        <f t="shared" si="549"/>
        <v>7.2497329393854424E-12</v>
      </c>
      <c r="BC403" s="5">
        <f t="shared" si="550"/>
        <v>1.4499465878770891E-12</v>
      </c>
      <c r="BD403" s="5">
        <f t="shared" si="551"/>
        <v>4.6942338845514555E-4</v>
      </c>
      <c r="BE403" s="5">
        <f t="shared" si="552"/>
        <v>3.9785621353182163E-5</v>
      </c>
      <c r="BF403" s="5">
        <f t="shared" si="553"/>
        <v>1.686000000626336E-6</v>
      </c>
      <c r="BG403" s="5">
        <f t="shared" si="554"/>
        <v>4.763188149269491E-8</v>
      </c>
      <c r="BH403" s="5">
        <f t="shared" si="555"/>
        <v>1.009250949150929E-9</v>
      </c>
      <c r="BI403" s="5">
        <f t="shared" si="556"/>
        <v>1.7107658928287647E-11</v>
      </c>
      <c r="BJ403" s="8">
        <f t="shared" si="557"/>
        <v>3.1161196356319806E-2</v>
      </c>
      <c r="BK403" s="8">
        <f t="shared" si="558"/>
        <v>0.36724319344216866</v>
      </c>
      <c r="BL403" s="8">
        <f t="shared" si="559"/>
        <v>0.54518156260557049</v>
      </c>
      <c r="BM403" s="8">
        <f t="shared" si="560"/>
        <v>9.6449444876629251E-2</v>
      </c>
      <c r="BN403" s="8">
        <f t="shared" si="561"/>
        <v>0.90346731396829538</v>
      </c>
    </row>
    <row r="404" spans="1:66" x14ac:dyDescent="0.25">
      <c r="A404" t="s">
        <v>19</v>
      </c>
      <c r="B404" t="s">
        <v>150</v>
      </c>
      <c r="C404" t="s">
        <v>139</v>
      </c>
      <c r="D404" t="s">
        <v>510</v>
      </c>
      <c r="E404">
        <f>VLOOKUP(A404,home!$A$2:$E$405,3,FALSE)</f>
        <v>1.4750000000000001</v>
      </c>
      <c r="F404">
        <f>VLOOKUP(B404,home!$B$2:$E$405,3,FALSE)</f>
        <v>0.67800000000000005</v>
      </c>
      <c r="G404">
        <f>VLOOKUP(C404,away!$B$2:$E$405,4,FALSE)</f>
        <v>1.6949000000000001</v>
      </c>
      <c r="H404">
        <f>VLOOKUP(A404,away!$A$2:$E$405,3,FALSE)</f>
        <v>1.5625</v>
      </c>
      <c r="I404">
        <f>VLOOKUP(C404,away!$B$2:$E$405,3,FALSE)</f>
        <v>0.64</v>
      </c>
      <c r="J404">
        <f>VLOOKUP(B404,home!$B$2:$E$405,4,FALSE)</f>
        <v>1.1200000000000001</v>
      </c>
      <c r="K404" s="3">
        <f t="shared" si="506"/>
        <v>1.6949847450000002</v>
      </c>
      <c r="L404" s="3">
        <f t="shared" si="507"/>
        <v>1.1200000000000001</v>
      </c>
      <c r="M404" s="5">
        <f t="shared" si="508"/>
        <v>5.9905632593566946E-2</v>
      </c>
      <c r="N404" s="5">
        <f t="shared" si="509"/>
        <v>0.10153913338567078</v>
      </c>
      <c r="O404" s="5">
        <f t="shared" si="510"/>
        <v>6.7094308504794975E-2</v>
      </c>
      <c r="P404" s="5">
        <f t="shared" si="511"/>
        <v>0.11372382939195126</v>
      </c>
      <c r="Q404" s="5">
        <f t="shared" si="512"/>
        <v>8.6053641054616103E-2</v>
      </c>
      <c r="R404" s="5">
        <f t="shared" si="513"/>
        <v>3.7572812762685204E-2</v>
      </c>
      <c r="S404" s="5">
        <f t="shared" si="514"/>
        <v>5.3972843669455234E-2</v>
      </c>
      <c r="T404" s="5">
        <f t="shared" si="515"/>
        <v>9.6380077981170029E-2</v>
      </c>
      <c r="U404" s="5">
        <f t="shared" si="516"/>
        <v>6.3685344459492726E-2</v>
      </c>
      <c r="V404" s="5">
        <f t="shared" si="517"/>
        <v>1.1384569362630669E-2</v>
      </c>
      <c r="W404" s="5">
        <f t="shared" si="518"/>
        <v>4.8619869613093343E-2</v>
      </c>
      <c r="X404" s="5">
        <f t="shared" si="519"/>
        <v>5.4454253966664541E-2</v>
      </c>
      <c r="Y404" s="5">
        <f t="shared" si="520"/>
        <v>3.0494382221332154E-2</v>
      </c>
      <c r="Z404" s="5">
        <f t="shared" si="521"/>
        <v>1.4027183431402473E-2</v>
      </c>
      <c r="AA404" s="5">
        <f t="shared" si="522"/>
        <v>2.3775861931543948E-2</v>
      </c>
      <c r="AB404" s="5">
        <f t="shared" si="523"/>
        <v>2.0149861636596617E-2</v>
      </c>
      <c r="AC404" s="5">
        <f t="shared" si="524"/>
        <v>1.3507669978637354E-3</v>
      </c>
      <c r="AD404" s="5">
        <f t="shared" si="525"/>
        <v>2.0602484324520564E-2</v>
      </c>
      <c r="AE404" s="5">
        <f t="shared" si="526"/>
        <v>2.3074782443463029E-2</v>
      </c>
      <c r="AF404" s="5">
        <f t="shared" si="527"/>
        <v>1.2921878168339302E-2</v>
      </c>
      <c r="AG404" s="5">
        <f t="shared" si="528"/>
        <v>4.8241678495133389E-3</v>
      </c>
      <c r="AH404" s="5">
        <f t="shared" si="529"/>
        <v>3.9276113607926936E-3</v>
      </c>
      <c r="AI404" s="5">
        <f t="shared" si="530"/>
        <v>6.6572413408323081E-3</v>
      </c>
      <c r="AJ404" s="5">
        <f t="shared" si="531"/>
        <v>5.6419612582470548E-3</v>
      </c>
      <c r="AK404" s="5">
        <f t="shared" si="532"/>
        <v>3.1876794215365887E-3</v>
      </c>
      <c r="AL404" s="5">
        <f t="shared" si="533"/>
        <v>1.0257091960319573E-4</v>
      </c>
      <c r="AM404" s="5">
        <f t="shared" si="534"/>
        <v>6.9841793278327905E-3</v>
      </c>
      <c r="AN404" s="5">
        <f t="shared" si="535"/>
        <v>7.8222808471727252E-3</v>
      </c>
      <c r="AO404" s="5">
        <f t="shared" si="536"/>
        <v>4.3804772744167279E-3</v>
      </c>
      <c r="AP404" s="5">
        <f t="shared" si="537"/>
        <v>1.6353781824489113E-3</v>
      </c>
      <c r="AQ404" s="5">
        <f t="shared" si="538"/>
        <v>4.5790589108569534E-4</v>
      </c>
      <c r="AR404" s="5">
        <f t="shared" si="539"/>
        <v>8.7978494481756315E-4</v>
      </c>
      <c r="AS404" s="5">
        <f t="shared" si="540"/>
        <v>1.4912220603464366E-3</v>
      </c>
      <c r="AT404" s="5">
        <f t="shared" si="541"/>
        <v>1.2637993218473401E-3</v>
      </c>
      <c r="AU404" s="5">
        <f t="shared" si="542"/>
        <v>7.140401904241956E-4</v>
      </c>
      <c r="AV404" s="5">
        <f t="shared" si="543"/>
        <v>3.0257180752147662E-4</v>
      </c>
      <c r="AW404" s="5">
        <f t="shared" si="544"/>
        <v>5.4088578135834119E-6</v>
      </c>
      <c r="AX404" s="5">
        <f t="shared" si="545"/>
        <v>1.9730129028368241E-3</v>
      </c>
      <c r="AY404" s="5">
        <f t="shared" si="546"/>
        <v>2.209774451177243E-3</v>
      </c>
      <c r="AZ404" s="5">
        <f t="shared" si="547"/>
        <v>1.2374736926592566E-3</v>
      </c>
      <c r="BA404" s="5">
        <f t="shared" si="548"/>
        <v>4.6199017859278901E-4</v>
      </c>
      <c r="BB404" s="5">
        <f t="shared" si="549"/>
        <v>1.2935725000598098E-4</v>
      </c>
      <c r="BC404" s="5">
        <f t="shared" si="550"/>
        <v>2.8976024001339732E-5</v>
      </c>
      <c r="BD404" s="5">
        <f t="shared" si="551"/>
        <v>1.6422652303261164E-4</v>
      </c>
      <c r="BE404" s="5">
        <f t="shared" si="552"/>
        <v>2.7836145126466791E-4</v>
      </c>
      <c r="BF404" s="5">
        <f t="shared" si="553"/>
        <v>2.3590920674483658E-4</v>
      </c>
      <c r="BG404" s="5">
        <f t="shared" si="554"/>
        <v>1.3328750221251639E-4</v>
      </c>
      <c r="BH404" s="5">
        <f t="shared" si="555"/>
        <v>5.6480070737342255E-5</v>
      </c>
      <c r="BI404" s="5">
        <f t="shared" si="556"/>
        <v>1.9146571659263186E-5</v>
      </c>
      <c r="BJ404" s="8">
        <f t="shared" si="557"/>
        <v>0.50628547703061333</v>
      </c>
      <c r="BK404" s="8">
        <f t="shared" si="558"/>
        <v>0.24264998738624827</v>
      </c>
      <c r="BL404" s="8">
        <f t="shared" si="559"/>
        <v>0.23723151232713036</v>
      </c>
      <c r="BM404" s="8">
        <f t="shared" si="560"/>
        <v>0.53210043688874575</v>
      </c>
      <c r="BN404" s="8">
        <f t="shared" si="561"/>
        <v>0.46588935769328527</v>
      </c>
    </row>
    <row r="405" spans="1:66" x14ac:dyDescent="0.25">
      <c r="A405" t="s">
        <v>19</v>
      </c>
      <c r="B405" t="s">
        <v>242</v>
      </c>
      <c r="C405" t="s">
        <v>152</v>
      </c>
      <c r="D405" t="s">
        <v>510</v>
      </c>
      <c r="E405">
        <f>VLOOKUP(A405,home!$A$2:$E$405,3,FALSE)</f>
        <v>1.4750000000000001</v>
      </c>
      <c r="F405">
        <f>VLOOKUP(B405,home!$B$2:$E$405,3,FALSE)</f>
        <v>0.67800000000000005</v>
      </c>
      <c r="G405">
        <f>VLOOKUP(C405,away!$B$2:$E$405,4,FALSE)</f>
        <v>0.84750000000000003</v>
      </c>
      <c r="H405">
        <f>VLOOKUP(A405,away!$A$2:$E$405,3,FALSE)</f>
        <v>1.5625</v>
      </c>
      <c r="I405">
        <f>VLOOKUP(C405,away!$B$2:$E$405,3,FALSE)</f>
        <v>0.8</v>
      </c>
      <c r="J405">
        <f>VLOOKUP(B405,home!$B$2:$E$405,4,FALSE)</f>
        <v>1.44</v>
      </c>
      <c r="K405" s="3">
        <f t="shared" si="506"/>
        <v>0.84754237500000007</v>
      </c>
      <c r="L405" s="3">
        <f t="shared" si="507"/>
        <v>1.7999999999999998</v>
      </c>
      <c r="M405" s="5">
        <f t="shared" si="508"/>
        <v>7.0825060786684144E-2</v>
      </c>
      <c r="N405" s="5">
        <f t="shared" si="509"/>
        <v>6.0027240228665665E-2</v>
      </c>
      <c r="O405" s="5">
        <f t="shared" si="510"/>
        <v>0.12748510941603144</v>
      </c>
      <c r="P405" s="5">
        <f t="shared" si="511"/>
        <v>0.10804903241159819</v>
      </c>
      <c r="Q405" s="5">
        <f t="shared" si="512"/>
        <v>2.5437814874049419E-2</v>
      </c>
      <c r="R405" s="5">
        <f t="shared" si="513"/>
        <v>0.11473659847442833</v>
      </c>
      <c r="S405" s="5">
        <f t="shared" si="514"/>
        <v>4.1209260095960064E-2</v>
      </c>
      <c r="T405" s="5">
        <f t="shared" si="515"/>
        <v>4.5788066773288949E-2</v>
      </c>
      <c r="U405" s="5">
        <f t="shared" si="516"/>
        <v>9.7244129170438384E-2</v>
      </c>
      <c r="V405" s="5">
        <f t="shared" si="517"/>
        <v>6.9853188347445434E-3</v>
      </c>
      <c r="W405" s="5">
        <f t="shared" si="518"/>
        <v>7.1865420110540576E-3</v>
      </c>
      <c r="X405" s="5">
        <f t="shared" si="519"/>
        <v>1.2935775619897302E-2</v>
      </c>
      <c r="Y405" s="5">
        <f t="shared" si="520"/>
        <v>1.1642198057907574E-2</v>
      </c>
      <c r="Z405" s="5">
        <f t="shared" si="521"/>
        <v>6.8841959084656984E-2</v>
      </c>
      <c r="AA405" s="5">
        <f t="shared" si="522"/>
        <v>5.8346477502263024E-2</v>
      </c>
      <c r="AB405" s="5">
        <f t="shared" si="523"/>
        <v>2.4725556057576033E-2</v>
      </c>
      <c r="AC405" s="5">
        <f t="shared" si="524"/>
        <v>6.6603979297480767E-4</v>
      </c>
      <c r="AD405" s="5">
        <f t="shared" si="525"/>
        <v>1.5227247210215077E-3</v>
      </c>
      <c r="AE405" s="5">
        <f t="shared" si="526"/>
        <v>2.740904497838714E-3</v>
      </c>
      <c r="AF405" s="5">
        <f t="shared" si="527"/>
        <v>2.466814048054843E-3</v>
      </c>
      <c r="AG405" s="5">
        <f t="shared" si="528"/>
        <v>1.4800884288329054E-3</v>
      </c>
      <c r="AH405" s="5">
        <f t="shared" si="529"/>
        <v>3.0978881588095655E-2</v>
      </c>
      <c r="AI405" s="5">
        <f t="shared" si="530"/>
        <v>2.6255914876018371E-2</v>
      </c>
      <c r="AJ405" s="5">
        <f t="shared" si="531"/>
        <v>1.1126500225909219E-2</v>
      </c>
      <c r="AK405" s="5">
        <f t="shared" si="532"/>
        <v>3.1433934756350456E-3</v>
      </c>
      <c r="AL405" s="5">
        <f t="shared" si="533"/>
        <v>4.0643780254731143E-5</v>
      </c>
      <c r="AM405" s="5">
        <f t="shared" si="534"/>
        <v>2.5811474530515634E-4</v>
      </c>
      <c r="AN405" s="5">
        <f t="shared" si="535"/>
        <v>4.6460654154928133E-4</v>
      </c>
      <c r="AO405" s="5">
        <f t="shared" si="536"/>
        <v>4.1814588739435329E-4</v>
      </c>
      <c r="AP405" s="5">
        <f t="shared" si="537"/>
        <v>2.5088753243661193E-4</v>
      </c>
      <c r="AQ405" s="5">
        <f t="shared" si="538"/>
        <v>1.1289938959647541E-4</v>
      </c>
      <c r="AR405" s="5">
        <f t="shared" si="539"/>
        <v>1.1152397371714435E-2</v>
      </c>
      <c r="AS405" s="5">
        <f t="shared" si="540"/>
        <v>9.452129355366613E-3</v>
      </c>
      <c r="AT405" s="5">
        <f t="shared" si="541"/>
        <v>4.0055400813273183E-3</v>
      </c>
      <c r="AU405" s="5">
        <f t="shared" si="542"/>
        <v>1.1316216512286164E-3</v>
      </c>
      <c r="AV405" s="5">
        <f t="shared" si="543"/>
        <v>2.3977432547093075E-4</v>
      </c>
      <c r="AW405" s="5">
        <f t="shared" si="544"/>
        <v>1.7223663023036445E-6</v>
      </c>
      <c r="AX405" s="5">
        <f t="shared" si="545"/>
        <v>3.6460530709742042E-5</v>
      </c>
      <c r="AY405" s="5">
        <f t="shared" si="546"/>
        <v>6.562895527753568E-5</v>
      </c>
      <c r="AZ405" s="5">
        <f t="shared" si="547"/>
        <v>5.9066059749782121E-5</v>
      </c>
      <c r="BA405" s="5">
        <f t="shared" si="548"/>
        <v>3.5439635849869262E-5</v>
      </c>
      <c r="BB405" s="5">
        <f t="shared" si="549"/>
        <v>1.5947836132441176E-5</v>
      </c>
      <c r="BC405" s="5">
        <f t="shared" si="550"/>
        <v>5.7412210076788222E-6</v>
      </c>
      <c r="BD405" s="5">
        <f t="shared" si="551"/>
        <v>3.3457192115143265E-3</v>
      </c>
      <c r="BE405" s="5">
        <f t="shared" si="552"/>
        <v>2.8356388066099799E-3</v>
      </c>
      <c r="BF405" s="5">
        <f t="shared" si="553"/>
        <v>1.201662024398194E-3</v>
      </c>
      <c r="BG405" s="5">
        <f t="shared" si="554"/>
        <v>3.3948649536858449E-4</v>
      </c>
      <c r="BH405" s="5">
        <f t="shared" si="555"/>
        <v>7.1932297641279138E-5</v>
      </c>
      <c r="BI405" s="5">
        <f t="shared" si="556"/>
        <v>1.2193134076419328E-5</v>
      </c>
      <c r="BJ405" s="8">
        <f t="shared" si="557"/>
        <v>0.17295110759561985</v>
      </c>
      <c r="BK405" s="8">
        <f t="shared" si="558"/>
        <v>0.22784098465749403</v>
      </c>
      <c r="BL405" s="8">
        <f t="shared" si="559"/>
        <v>0.52783065554111219</v>
      </c>
      <c r="BM405" s="8">
        <f t="shared" si="560"/>
        <v>0.4908399440984505</v>
      </c>
      <c r="BN405" s="8">
        <f t="shared" si="561"/>
        <v>0.50656085619145719</v>
      </c>
    </row>
    <row r="406" spans="1:66" x14ac:dyDescent="0.25">
      <c r="A406" t="s">
        <v>19</v>
      </c>
      <c r="B406" t="s">
        <v>144</v>
      </c>
      <c r="C406" t="s">
        <v>142</v>
      </c>
      <c r="D406" t="s">
        <v>510</v>
      </c>
      <c r="E406">
        <f>VLOOKUP(A406,home!$A$2:$E$405,3,FALSE)</f>
        <v>1.4750000000000001</v>
      </c>
      <c r="F406">
        <f>VLOOKUP(B406,home!$B$2:$E$405,3,FALSE)</f>
        <v>0.90400000000000003</v>
      </c>
      <c r="G406">
        <f>VLOOKUP(C406,away!$B$2:$E$405,4,FALSE)</f>
        <v>1.1863999999999999</v>
      </c>
      <c r="H406">
        <f>VLOOKUP(A406,away!$A$2:$E$405,3,FALSE)</f>
        <v>1.5625</v>
      </c>
      <c r="I406">
        <f>VLOOKUP(C406,away!$B$2:$E$405,3,FALSE)</f>
        <v>0.8</v>
      </c>
      <c r="J406">
        <f>VLOOKUP(B406,home!$B$2:$E$405,4,FALSE)</f>
        <v>1.0667</v>
      </c>
      <c r="K406" s="3">
        <f t="shared" si="506"/>
        <v>1.58194576</v>
      </c>
      <c r="L406" s="3">
        <f t="shared" si="507"/>
        <v>1.333375</v>
      </c>
      <c r="M406" s="5">
        <f t="shared" si="508"/>
        <v>5.418664733612568E-2</v>
      </c>
      <c r="N406" s="5">
        <f t="shared" si="509"/>
        <v>8.5720337001999297E-2</v>
      </c>
      <c r="O406" s="5">
        <f t="shared" si="510"/>
        <v>7.2251120891806575E-2</v>
      </c>
      <c r="P406" s="5">
        <f t="shared" si="511"/>
        <v>0.11429735435004081</v>
      </c>
      <c r="Q406" s="5">
        <f t="shared" si="512"/>
        <v>6.7802461833041977E-2</v>
      </c>
      <c r="R406" s="5">
        <f t="shared" si="513"/>
        <v>4.816891915955631E-2</v>
      </c>
      <c r="S406" s="5">
        <f t="shared" si="514"/>
        <v>6.0272621824995466E-2</v>
      </c>
      <c r="T406" s="5">
        <f t="shared" si="515"/>
        <v>9.0406107546632336E-2</v>
      </c>
      <c r="U406" s="5">
        <f t="shared" si="516"/>
        <v>7.6200617428242856E-2</v>
      </c>
      <c r="V406" s="5">
        <f t="shared" si="517"/>
        <v>1.4126073802328063E-2</v>
      </c>
      <c r="W406" s="5">
        <f t="shared" si="518"/>
        <v>3.5753272338114199E-2</v>
      </c>
      <c r="X406" s="5">
        <f t="shared" si="519"/>
        <v>4.7672519503833014E-2</v>
      </c>
      <c r="Y406" s="5">
        <f t="shared" si="520"/>
        <v>3.1782672846711678E-2</v>
      </c>
      <c r="Z406" s="5">
        <f t="shared" si="521"/>
        <v>2.1409077528124466E-2</v>
      </c>
      <c r="AA406" s="5">
        <f t="shared" si="522"/>
        <v>3.3867999421127774E-2</v>
      </c>
      <c r="AB406" s="5">
        <f t="shared" si="523"/>
        <v>2.6788669041967778E-2</v>
      </c>
      <c r="AC406" s="5">
        <f t="shared" si="524"/>
        <v>1.862281740905821E-3</v>
      </c>
      <c r="AD406" s="5">
        <f t="shared" si="525"/>
        <v>1.4139934395351259E-2</v>
      </c>
      <c r="AE406" s="5">
        <f t="shared" si="526"/>
        <v>1.8853835024401484E-2</v>
      </c>
      <c r="AF406" s="5">
        <f t="shared" si="527"/>
        <v>1.2569616137830667E-2</v>
      </c>
      <c r="AG406" s="5">
        <f t="shared" si="528"/>
        <v>5.5866706392599889E-3</v>
      </c>
      <c r="AH406" s="5">
        <f t="shared" si="529"/>
        <v>7.1365821872657366E-3</v>
      </c>
      <c r="AI406" s="5">
        <f t="shared" si="530"/>
        <v>1.1289685932036556E-2</v>
      </c>
      <c r="AJ406" s="5">
        <f t="shared" si="531"/>
        <v>8.9298353959584419E-3</v>
      </c>
      <c r="AK406" s="5">
        <f t="shared" si="532"/>
        <v>4.7088384140447932E-3</v>
      </c>
      <c r="AL406" s="5">
        <f t="shared" si="533"/>
        <v>1.5712644092524697E-4</v>
      </c>
      <c r="AM406" s="5">
        <f t="shared" si="534"/>
        <v>4.4737218526808183E-3</v>
      </c>
      <c r="AN406" s="5">
        <f t="shared" si="535"/>
        <v>5.9651488753182857E-3</v>
      </c>
      <c r="AO406" s="5">
        <f t="shared" si="536"/>
        <v>3.9768901908137609E-3</v>
      </c>
      <c r="AP406" s="5">
        <f t="shared" si="537"/>
        <v>1.7675619860587661E-3</v>
      </c>
      <c r="AQ406" s="5">
        <f t="shared" si="538"/>
        <v>5.8920574079027654E-4</v>
      </c>
      <c r="AR406" s="5">
        <f t="shared" si="539"/>
        <v>1.9031480547890901E-3</v>
      </c>
      <c r="AS406" s="5">
        <f t="shared" si="540"/>
        <v>3.0106769959258482E-3</v>
      </c>
      <c r="AT406" s="5">
        <f t="shared" si="541"/>
        <v>2.381363854217217E-3</v>
      </c>
      <c r="AU406" s="5">
        <f t="shared" si="542"/>
        <v>1.2557294840653949E-3</v>
      </c>
      <c r="AV406" s="5">
        <f t="shared" si="543"/>
        <v>4.9662398325605976E-4</v>
      </c>
      <c r="AW406" s="5">
        <f t="shared" si="544"/>
        <v>9.2064175806547585E-6</v>
      </c>
      <c r="AX406" s="5">
        <f t="shared" si="545"/>
        <v>1.1795308860446266E-3</v>
      </c>
      <c r="AY406" s="5">
        <f t="shared" si="546"/>
        <v>1.5727569951797537E-3</v>
      </c>
      <c r="AZ406" s="5">
        <f t="shared" si="547"/>
        <v>1.0485374292239025E-3</v>
      </c>
      <c r="BA406" s="5">
        <f t="shared" si="548"/>
        <v>4.6603119823047365E-4</v>
      </c>
      <c r="BB406" s="5">
        <f t="shared" si="549"/>
        <v>1.5534858723513937E-4</v>
      </c>
      <c r="BC406" s="5">
        <f t="shared" si="550"/>
        <v>4.1427584500930785E-5</v>
      </c>
      <c r="BD406" s="5">
        <f t="shared" si="551"/>
        <v>4.2293500625906688E-4</v>
      </c>
      <c r="BE406" s="5">
        <f t="shared" si="552"/>
        <v>6.6906023990710413E-4</v>
      </c>
      <c r="BF406" s="5">
        <f t="shared" si="553"/>
        <v>5.2920850485281329E-4</v>
      </c>
      <c r="BG406" s="5">
        <f t="shared" si="554"/>
        <v>2.7905971680261581E-4</v>
      </c>
      <c r="BH406" s="5">
        <f t="shared" si="555"/>
        <v>1.103643339456747E-4</v>
      </c>
      <c r="BI406" s="5">
        <f t="shared" si="556"/>
        <v>3.4918078028116845E-5</v>
      </c>
      <c r="BJ406" s="8">
        <f t="shared" si="557"/>
        <v>0.43152358859325257</v>
      </c>
      <c r="BK406" s="8">
        <f t="shared" si="558"/>
        <v>0.24647486249050082</v>
      </c>
      <c r="BL406" s="8">
        <f t="shared" si="559"/>
        <v>0.30043535612405586</v>
      </c>
      <c r="BM406" s="8">
        <f t="shared" si="560"/>
        <v>0.55585249358576394</v>
      </c>
      <c r="BN406" s="8">
        <f t="shared" si="561"/>
        <v>0.44242684057257059</v>
      </c>
    </row>
    <row r="407" spans="1:66" x14ac:dyDescent="0.25">
      <c r="A407" t="s">
        <v>19</v>
      </c>
      <c r="B407" t="s">
        <v>237</v>
      </c>
      <c r="C407" t="s">
        <v>239</v>
      </c>
      <c r="D407" t="s">
        <v>510</v>
      </c>
      <c r="E407">
        <f>VLOOKUP(A407,home!$A$2:$E$405,3,FALSE)</f>
        <v>1.4750000000000001</v>
      </c>
      <c r="F407">
        <f>VLOOKUP(B407,home!$B$2:$E$405,3,FALSE)</f>
        <v>0.16950000000000001</v>
      </c>
      <c r="G407">
        <f>VLOOKUP(C407,away!$B$2:$E$405,4,FALSE)</f>
        <v>0.84750000000000003</v>
      </c>
      <c r="H407">
        <f>VLOOKUP(A407,away!$A$2:$E$405,3,FALSE)</f>
        <v>1.5625</v>
      </c>
      <c r="I407">
        <f>VLOOKUP(C407,away!$B$2:$E$405,3,FALSE)</f>
        <v>0.48</v>
      </c>
      <c r="J407">
        <f>VLOOKUP(B407,home!$B$2:$E$405,4,FALSE)</f>
        <v>0.96</v>
      </c>
      <c r="K407" s="3">
        <f t="shared" si="506"/>
        <v>0.21188559375000002</v>
      </c>
      <c r="L407" s="3">
        <f t="shared" si="507"/>
        <v>0.72</v>
      </c>
      <c r="M407" s="5">
        <f t="shared" si="508"/>
        <v>0.39381044333134957</v>
      </c>
      <c r="N407" s="5">
        <f t="shared" si="509"/>
        <v>8.3442759610213732E-2</v>
      </c>
      <c r="O407" s="5">
        <f t="shared" si="510"/>
        <v>0.28354351919857168</v>
      </c>
      <c r="P407" s="5">
        <f t="shared" si="511"/>
        <v>6.007878691935388E-2</v>
      </c>
      <c r="Q407" s="5">
        <f t="shared" si="512"/>
        <v>8.8401593320743266E-3</v>
      </c>
      <c r="R407" s="5">
        <f t="shared" si="513"/>
        <v>0.10207566691148576</v>
      </c>
      <c r="S407" s="5">
        <f t="shared" si="514"/>
        <v>2.2913692988736647E-3</v>
      </c>
      <c r="T407" s="5">
        <f t="shared" si="515"/>
        <v>6.3649147190935158E-3</v>
      </c>
      <c r="U407" s="5">
        <f t="shared" si="516"/>
        <v>2.162836329096739E-2</v>
      </c>
      <c r="V407" s="5">
        <f t="shared" si="517"/>
        <v>3.8840651551389421E-5</v>
      </c>
      <c r="W407" s="5">
        <f t="shared" si="518"/>
        <v>6.2436746964039073E-4</v>
      </c>
      <c r="X407" s="5">
        <f t="shared" si="519"/>
        <v>4.495445781410813E-4</v>
      </c>
      <c r="Y407" s="5">
        <f t="shared" si="520"/>
        <v>1.618360481307892E-4</v>
      </c>
      <c r="Z407" s="5">
        <f t="shared" si="521"/>
        <v>2.4498160058756591E-2</v>
      </c>
      <c r="AA407" s="5">
        <f t="shared" si="522"/>
        <v>5.1908071898321747E-3</v>
      </c>
      <c r="AB407" s="5">
        <f t="shared" si="523"/>
        <v>5.4992863172967962E-4</v>
      </c>
      <c r="AC407" s="5">
        <f t="shared" si="524"/>
        <v>3.7033985320213516E-7</v>
      </c>
      <c r="AD407" s="5">
        <f t="shared" si="525"/>
        <v>3.3073618005734824E-5</v>
      </c>
      <c r="AE407" s="5">
        <f t="shared" si="526"/>
        <v>2.381300496412907E-5</v>
      </c>
      <c r="AF407" s="5">
        <f t="shared" si="527"/>
        <v>8.5726817870864619E-6</v>
      </c>
      <c r="AG407" s="5">
        <f t="shared" si="528"/>
        <v>2.0574436289007516E-6</v>
      </c>
      <c r="AH407" s="5">
        <f t="shared" si="529"/>
        <v>4.4096688105761854E-3</v>
      </c>
      <c r="AI407" s="5">
        <f t="shared" si="530"/>
        <v>9.3434529416979123E-4</v>
      </c>
      <c r="AJ407" s="5">
        <f t="shared" si="531"/>
        <v>9.8987153711342312E-5</v>
      </c>
      <c r="AK407" s="5">
        <f t="shared" si="532"/>
        <v>6.9913172792500932E-6</v>
      </c>
      <c r="AL407" s="5">
        <f t="shared" si="533"/>
        <v>2.259926774928644E-9</v>
      </c>
      <c r="AM407" s="5">
        <f t="shared" si="534"/>
        <v>1.4015646377211643E-6</v>
      </c>
      <c r="AN407" s="5">
        <f t="shared" si="535"/>
        <v>1.0091265391592382E-6</v>
      </c>
      <c r="AO407" s="5">
        <f t="shared" si="536"/>
        <v>3.6328555409732561E-7</v>
      </c>
      <c r="AP407" s="5">
        <f t="shared" si="537"/>
        <v>8.7188532983358172E-8</v>
      </c>
      <c r="AQ407" s="5">
        <f t="shared" si="538"/>
        <v>1.5693935937004467E-8</v>
      </c>
      <c r="AR407" s="5">
        <f t="shared" si="539"/>
        <v>6.3499230872297093E-4</v>
      </c>
      <c r="AS407" s="5">
        <f t="shared" si="540"/>
        <v>1.3454572236044999E-4</v>
      </c>
      <c r="AT407" s="5">
        <f t="shared" si="541"/>
        <v>1.4254150134433298E-5</v>
      </c>
      <c r="AU407" s="5">
        <f t="shared" si="542"/>
        <v>1.0067496882120139E-6</v>
      </c>
      <c r="AV407" s="5">
        <f t="shared" si="543"/>
        <v>5.3328938861107486E-8</v>
      </c>
      <c r="AW407" s="5">
        <f t="shared" si="544"/>
        <v>9.5769185307455464E-12</v>
      </c>
      <c r="AX407" s="5">
        <f t="shared" si="545"/>
        <v>4.9495225907092007E-8</v>
      </c>
      <c r="AY407" s="5">
        <f t="shared" si="546"/>
        <v>3.5636562653106246E-8</v>
      </c>
      <c r="AZ407" s="5">
        <f t="shared" si="547"/>
        <v>1.2829162555118243E-8</v>
      </c>
      <c r="BA407" s="5">
        <f t="shared" si="548"/>
        <v>3.078999013228379E-9</v>
      </c>
      <c r="BB407" s="5">
        <f t="shared" si="549"/>
        <v>5.5421982238110805E-10</v>
      </c>
      <c r="BC407" s="5">
        <f t="shared" si="550"/>
        <v>7.9807654422879593E-11</v>
      </c>
      <c r="BD407" s="5">
        <f t="shared" si="551"/>
        <v>7.619907704675646E-5</v>
      </c>
      <c r="BE407" s="5">
        <f t="shared" si="552"/>
        <v>1.6145486683253989E-5</v>
      </c>
      <c r="BF407" s="5">
        <f t="shared" si="553"/>
        <v>1.7104980161319948E-6</v>
      </c>
      <c r="BG407" s="5">
        <f t="shared" si="554"/>
        <v>1.2080996258544159E-7</v>
      </c>
      <c r="BH407" s="5">
        <f t="shared" si="555"/>
        <v>6.3994726633328942E-9</v>
      </c>
      <c r="BI407" s="5">
        <f t="shared" si="556"/>
        <v>2.7119121299143715E-10</v>
      </c>
      <c r="BJ407" s="8">
        <f t="shared" si="557"/>
        <v>9.9954077038857211E-2</v>
      </c>
      <c r="BK407" s="8">
        <f t="shared" si="558"/>
        <v>0.45621984843747121</v>
      </c>
      <c r="BL407" s="8">
        <f t="shared" si="559"/>
        <v>0.41931731260054089</v>
      </c>
      <c r="BM407" s="8">
        <f t="shared" si="560"/>
        <v>6.8198027205591039E-2</v>
      </c>
      <c r="BN407" s="8">
        <f t="shared" si="561"/>
        <v>0.93179133530304892</v>
      </c>
    </row>
    <row r="408" spans="1:66" x14ac:dyDescent="0.25">
      <c r="A408" t="s">
        <v>19</v>
      </c>
      <c r="B408" t="s">
        <v>233</v>
      </c>
      <c r="C408" t="s">
        <v>137</v>
      </c>
      <c r="D408" t="s">
        <v>510</v>
      </c>
      <c r="E408">
        <f>VLOOKUP(A408,home!$A$2:$E$405,3,FALSE)</f>
        <v>1.4750000000000001</v>
      </c>
      <c r="F408">
        <f>VLOOKUP(B408,home!$B$2:$E$405,3,FALSE)</f>
        <v>0.33900000000000002</v>
      </c>
      <c r="G408">
        <f>VLOOKUP(C408,away!$B$2:$E$405,4,FALSE)</f>
        <v>0.22600000000000001</v>
      </c>
      <c r="H408">
        <f>VLOOKUP(A408,away!$A$2:$E$405,3,FALSE)</f>
        <v>1.5625</v>
      </c>
      <c r="I408">
        <f>VLOOKUP(C408,away!$B$2:$E$405,3,FALSE)</f>
        <v>1.28</v>
      </c>
      <c r="J408">
        <f>VLOOKUP(B408,home!$B$2:$E$405,4,FALSE)</f>
        <v>1.6</v>
      </c>
      <c r="K408" s="3">
        <f t="shared" si="506"/>
        <v>0.11300565000000001</v>
      </c>
      <c r="L408" s="3">
        <f t="shared" si="507"/>
        <v>3.2</v>
      </c>
      <c r="M408" s="5">
        <f t="shared" si="508"/>
        <v>3.6406583693282493E-2</v>
      </c>
      <c r="N408" s="5">
        <f t="shared" si="509"/>
        <v>4.1141496545387879E-3</v>
      </c>
      <c r="O408" s="5">
        <f t="shared" si="510"/>
        <v>0.11650106781850397</v>
      </c>
      <c r="P408" s="5">
        <f t="shared" si="511"/>
        <v>1.316527889452412E-2</v>
      </c>
      <c r="Q408" s="5">
        <f t="shared" si="512"/>
        <v>2.3246107795421559E-4</v>
      </c>
      <c r="R408" s="5">
        <f t="shared" si="513"/>
        <v>0.18640170850960638</v>
      </c>
      <c r="S408" s="5">
        <f t="shared" si="514"/>
        <v>1.1902007191255839E-3</v>
      </c>
      <c r="T408" s="5">
        <f t="shared" si="515"/>
        <v>7.438754494534898E-4</v>
      </c>
      <c r="U408" s="5">
        <f t="shared" si="516"/>
        <v>2.1064446231238598E-2</v>
      </c>
      <c r="V408" s="5">
        <f t="shared" si="517"/>
        <v>4.7822010984979193E-5</v>
      </c>
      <c r="W408" s="5">
        <f t="shared" si="518"/>
        <v>8.7564717379722619E-6</v>
      </c>
      <c r="X408" s="5">
        <f t="shared" si="519"/>
        <v>2.8020709561511235E-5</v>
      </c>
      <c r="Y408" s="5">
        <f t="shared" si="520"/>
        <v>4.4833135298417986E-5</v>
      </c>
      <c r="Z408" s="5">
        <f t="shared" si="521"/>
        <v>0.1988284890769135</v>
      </c>
      <c r="AA408" s="5">
        <f t="shared" si="522"/>
        <v>2.2468742646654504E-2</v>
      </c>
      <c r="AB408" s="5">
        <f t="shared" si="523"/>
        <v>1.2695474337339563E-3</v>
      </c>
      <c r="AC408" s="5">
        <f t="shared" si="524"/>
        <v>1.0808314871329432E-6</v>
      </c>
      <c r="AD408" s="5">
        <f t="shared" si="525"/>
        <v>2.4738269511404633E-7</v>
      </c>
      <c r="AE408" s="5">
        <f t="shared" si="526"/>
        <v>7.916246243649482E-7</v>
      </c>
      <c r="AF408" s="5">
        <f t="shared" si="527"/>
        <v>1.2665993989839175E-6</v>
      </c>
      <c r="AG408" s="5">
        <f t="shared" si="528"/>
        <v>1.3510393589161787E-6</v>
      </c>
      <c r="AH408" s="5">
        <f t="shared" si="529"/>
        <v>0.15906279126153083</v>
      </c>
      <c r="AI408" s="5">
        <f t="shared" si="530"/>
        <v>1.7974994117323607E-2</v>
      </c>
      <c r="AJ408" s="5">
        <f t="shared" si="531"/>
        <v>1.0156379469871651E-3</v>
      </c>
      <c r="AK408" s="5">
        <f t="shared" si="532"/>
        <v>3.825760878798336E-5</v>
      </c>
      <c r="AL408" s="5">
        <f t="shared" si="533"/>
        <v>1.563392828722239E-8</v>
      </c>
      <c r="AM408" s="5">
        <f t="shared" si="534"/>
        <v>5.5911284520229304E-9</v>
      </c>
      <c r="AN408" s="5">
        <f t="shared" si="535"/>
        <v>1.7891611046473377E-8</v>
      </c>
      <c r="AO408" s="5">
        <f t="shared" si="536"/>
        <v>2.8626577674357406E-8</v>
      </c>
      <c r="AP408" s="5">
        <f t="shared" si="537"/>
        <v>3.0535016185981238E-8</v>
      </c>
      <c r="AQ408" s="5">
        <f t="shared" si="538"/>
        <v>2.4428012948784993E-8</v>
      </c>
      <c r="AR408" s="5">
        <f t="shared" si="539"/>
        <v>0.1018001864073797</v>
      </c>
      <c r="AS408" s="5">
        <f t="shared" si="540"/>
        <v>1.1503996235087105E-2</v>
      </c>
      <c r="AT408" s="5">
        <f t="shared" si="541"/>
        <v>6.500082860717855E-4</v>
      </c>
      <c r="AU408" s="5">
        <f t="shared" si="542"/>
        <v>2.4484869624309342E-5</v>
      </c>
      <c r="AV408" s="5">
        <f t="shared" si="543"/>
        <v>6.9173215176508339E-7</v>
      </c>
      <c r="AW408" s="5">
        <f t="shared" si="544"/>
        <v>1.5704197583564002E-10</v>
      </c>
      <c r="AX408" s="5">
        <f t="shared" si="545"/>
        <v>1.05304850825724E-10</v>
      </c>
      <c r="AY408" s="5">
        <f t="shared" si="546"/>
        <v>3.369755226423167E-10</v>
      </c>
      <c r="AZ408" s="5">
        <f t="shared" si="547"/>
        <v>5.3916083622770687E-10</v>
      </c>
      <c r="BA408" s="5">
        <f t="shared" si="548"/>
        <v>5.7510489197622069E-10</v>
      </c>
      <c r="BB408" s="5">
        <f t="shared" si="549"/>
        <v>4.6008391358097667E-10</v>
      </c>
      <c r="BC408" s="5">
        <f t="shared" si="550"/>
        <v>2.9445370469182498E-10</v>
      </c>
      <c r="BD408" s="5">
        <f t="shared" si="551"/>
        <v>5.4293432750602513E-2</v>
      </c>
      <c r="BE408" s="5">
        <f t="shared" si="552"/>
        <v>6.1354646587131242E-3</v>
      </c>
      <c r="BF408" s="5">
        <f t="shared" si="553"/>
        <v>3.4667108590495232E-4</v>
      </c>
      <c r="BG408" s="5">
        <f t="shared" si="554"/>
        <v>1.3058597132964985E-5</v>
      </c>
      <c r="BH408" s="5">
        <f t="shared" si="555"/>
        <v>3.6892381427471122E-7</v>
      </c>
      <c r="BI408" s="5">
        <f t="shared" si="556"/>
        <v>8.3380950865186109E-9</v>
      </c>
      <c r="BJ408" s="8">
        <f t="shared" si="557"/>
        <v>5.1758625280518018E-3</v>
      </c>
      <c r="BK408" s="8">
        <f t="shared" si="558"/>
        <v>5.0810982120308115E-2</v>
      </c>
      <c r="BL408" s="8">
        <f t="shared" si="559"/>
        <v>0.70056556545894466</v>
      </c>
      <c r="BM408" s="8">
        <f t="shared" si="560"/>
        <v>0.59855964935587436</v>
      </c>
      <c r="BN408" s="8">
        <f t="shared" si="561"/>
        <v>0.35682124964841</v>
      </c>
    </row>
    <row r="409" spans="1:66" x14ac:dyDescent="0.25">
      <c r="A409" t="s">
        <v>22</v>
      </c>
      <c r="B409" t="s">
        <v>246</v>
      </c>
      <c r="C409" t="s">
        <v>254</v>
      </c>
      <c r="D409" t="s">
        <v>510</v>
      </c>
      <c r="E409">
        <f>VLOOKUP(A409,home!$A$2:$E$405,3,FALSE)</f>
        <v>1.4</v>
      </c>
      <c r="F409">
        <f>VLOOKUP(B409,home!$B$2:$E$405,3,FALSE)</f>
        <v>1.0713999999999999</v>
      </c>
      <c r="G409">
        <f>VLOOKUP(C409,away!$B$2:$E$405,4,FALSE)</f>
        <v>1.4286000000000001</v>
      </c>
      <c r="H409">
        <f>VLOOKUP(A409,away!$A$2:$E$405,3,FALSE)</f>
        <v>1.0286</v>
      </c>
      <c r="I409">
        <f>VLOOKUP(C409,away!$B$2:$E$405,3,FALSE)</f>
        <v>0.97219999999999995</v>
      </c>
      <c r="J409">
        <f>VLOOKUP(B409,home!$B$2:$E$405,4,FALSE)</f>
        <v>0.72909999999999997</v>
      </c>
      <c r="K409" s="3">
        <f t="shared" si="506"/>
        <v>2.1428428559999997</v>
      </c>
      <c r="L409" s="3">
        <f t="shared" si="507"/>
        <v>0.72910358717199986</v>
      </c>
      <c r="M409" s="5">
        <f t="shared" si="508"/>
        <v>5.6588672677632811E-2</v>
      </c>
      <c r="N409" s="5">
        <f t="shared" si="509"/>
        <v>0.12126063297778786</v>
      </c>
      <c r="O409" s="5">
        <f t="shared" si="510"/>
        <v>4.1259004242564221E-2</v>
      </c>
      <c r="P409" s="5">
        <f t="shared" si="511"/>
        <v>8.8411562486852432E-2</v>
      </c>
      <c r="Q409" s="5">
        <f t="shared" si="512"/>
        <v>0.12992124054524537</v>
      </c>
      <c r="R409" s="5">
        <f t="shared" si="513"/>
        <v>1.5041043998199166E-2</v>
      </c>
      <c r="S409" s="5">
        <f t="shared" si="514"/>
        <v>3.4532548704116345E-2</v>
      </c>
      <c r="T409" s="5">
        <f t="shared" si="515"/>
        <v>9.4726042531374677E-2</v>
      </c>
      <c r="U409" s="5">
        <f t="shared" si="516"/>
        <v>3.2230593678322761E-2</v>
      </c>
      <c r="V409" s="5">
        <f t="shared" si="517"/>
        <v>5.9946755402144345E-3</v>
      </c>
      <c r="W409" s="5">
        <f t="shared" si="518"/>
        <v>9.2800267381678833E-2</v>
      </c>
      <c r="X409" s="5">
        <f t="shared" si="519"/>
        <v>6.7661007838502762E-2</v>
      </c>
      <c r="Y409" s="5">
        <f t="shared" si="520"/>
        <v>2.4665941763362582E-2</v>
      </c>
      <c r="Z409" s="5">
        <f t="shared" si="521"/>
        <v>3.6554930446329641E-3</v>
      </c>
      <c r="AA409" s="5">
        <f t="shared" si="522"/>
        <v>7.8331471558494362E-3</v>
      </c>
      <c r="AB409" s="5">
        <f t="shared" si="523"/>
        <v>8.3926017114543412E-3</v>
      </c>
      <c r="AC409" s="5">
        <f t="shared" si="524"/>
        <v>5.8536298656811482E-4</v>
      </c>
      <c r="AD409" s="5">
        <f t="shared" si="525"/>
        <v>4.9714097498430067E-2</v>
      </c>
      <c r="AE409" s="5">
        <f t="shared" si="526"/>
        <v>3.6246726819123908E-2</v>
      </c>
      <c r="AF409" s="5">
        <f t="shared" si="527"/>
        <v>1.3213809273533385E-2</v>
      </c>
      <c r="AG409" s="5">
        <f t="shared" si="528"/>
        <v>3.2114119138466099E-3</v>
      </c>
      <c r="AH409" s="5">
        <f t="shared" si="529"/>
        <v>6.6630827293104702E-4</v>
      </c>
      <c r="AI409" s="5">
        <f t="shared" si="530"/>
        <v>1.4277939225439923E-3</v>
      </c>
      <c r="AJ409" s="5">
        <f t="shared" si="531"/>
        <v>1.5297690033818057E-3</v>
      </c>
      <c r="AK409" s="5">
        <f t="shared" si="532"/>
        <v>1.092684860075647E-3</v>
      </c>
      <c r="AL409" s="5">
        <f t="shared" si="533"/>
        <v>3.6581777812161502E-5</v>
      </c>
      <c r="AM409" s="5">
        <f t="shared" si="534"/>
        <v>2.130589973339966E-2</v>
      </c>
      <c r="AN409" s="5">
        <f t="shared" si="535"/>
        <v>1.5534207923548649E-2</v>
      </c>
      <c r="AO409" s="5">
        <f t="shared" si="536"/>
        <v>5.6630233604675105E-3</v>
      </c>
      <c r="AP409" s="5">
        <f t="shared" si="537"/>
        <v>1.3763102154518987E-3</v>
      </c>
      <c r="AQ409" s="5">
        <f t="shared" si="538"/>
        <v>2.5086817878686168E-4</v>
      </c>
      <c r="AR409" s="5">
        <f t="shared" si="539"/>
        <v>9.7161550391281298E-5</v>
      </c>
      <c r="AS409" s="5">
        <f t="shared" si="540"/>
        <v>2.0820193413384112E-4</v>
      </c>
      <c r="AT409" s="5">
        <f t="shared" si="541"/>
        <v>2.2307201358204201E-4</v>
      </c>
      <c r="AU409" s="5">
        <f t="shared" si="542"/>
        <v>1.5933609022593785E-4</v>
      </c>
      <c r="AV409" s="5">
        <f t="shared" si="543"/>
        <v>8.535805066090557E-5</v>
      </c>
      <c r="AW409" s="5">
        <f t="shared" si="544"/>
        <v>1.5876028333957239E-6</v>
      </c>
      <c r="AX409" s="5">
        <f t="shared" si="545"/>
        <v>7.6091991723946295E-3</v>
      </c>
      <c r="AY409" s="5">
        <f t="shared" si="546"/>
        <v>5.5478944120991372E-3</v>
      </c>
      <c r="AZ409" s="5">
        <f t="shared" si="547"/>
        <v>2.0224948585564869E-3</v>
      </c>
      <c r="BA409" s="5">
        <f t="shared" si="548"/>
        <v>4.9153608547015373E-4</v>
      </c>
      <c r="BB409" s="5">
        <f t="shared" si="549"/>
        <v>8.9595180785192912E-5</v>
      </c>
      <c r="BC409" s="5">
        <f t="shared" si="550"/>
        <v>1.3064833540761601E-5</v>
      </c>
      <c r="BD409" s="5">
        <f t="shared" si="551"/>
        <v>1.1806805820912703E-5</v>
      </c>
      <c r="BE409" s="5">
        <f t="shared" si="552"/>
        <v>2.5300129505522E-5</v>
      </c>
      <c r="BF409" s="5">
        <f t="shared" si="553"/>
        <v>2.7107100883391315E-5</v>
      </c>
      <c r="BG409" s="5">
        <f t="shared" si="554"/>
        <v>1.9362085824948784E-5</v>
      </c>
      <c r="BH409" s="5">
        <f t="shared" si="555"/>
        <v>1.0372476821812591E-5</v>
      </c>
      <c r="BI409" s="5">
        <f t="shared" si="556"/>
        <v>4.4453175713293373E-6</v>
      </c>
      <c r="BJ409" s="8">
        <f t="shared" si="557"/>
        <v>0.69332527249738718</v>
      </c>
      <c r="BK409" s="8">
        <f t="shared" si="558"/>
        <v>0.19169729858529541</v>
      </c>
      <c r="BL409" s="8">
        <f t="shared" si="559"/>
        <v>0.11034447040074437</v>
      </c>
      <c r="BM409" s="8">
        <f t="shared" si="560"/>
        <v>0.54099407079051232</v>
      </c>
      <c r="BN409" s="8">
        <f t="shared" si="561"/>
        <v>0.45248215692828186</v>
      </c>
    </row>
    <row r="410" spans="1:66" x14ac:dyDescent="0.25">
      <c r="A410" t="s">
        <v>22</v>
      </c>
      <c r="B410" t="s">
        <v>23</v>
      </c>
      <c r="C410" t="s">
        <v>158</v>
      </c>
      <c r="D410" t="s">
        <v>510</v>
      </c>
      <c r="E410">
        <f>VLOOKUP(A410,home!$A$2:$E$405,3,FALSE)</f>
        <v>1.4</v>
      </c>
      <c r="F410">
        <f>VLOOKUP(B410,home!$B$2:$E$405,3,FALSE)</f>
        <v>1.4286000000000001</v>
      </c>
      <c r="G410">
        <f>VLOOKUP(C410,away!$B$2:$E$405,4,FALSE)</f>
        <v>1.4286000000000001</v>
      </c>
      <c r="H410">
        <f>VLOOKUP(A410,away!$A$2:$E$405,3,FALSE)</f>
        <v>1.0286</v>
      </c>
      <c r="I410">
        <f>VLOOKUP(C410,away!$B$2:$E$405,3,FALSE)</f>
        <v>0.97219999999999995</v>
      </c>
      <c r="J410">
        <f>VLOOKUP(B410,home!$B$2:$E$405,4,FALSE)</f>
        <v>0.97219999999999995</v>
      </c>
      <c r="K410" s="3">
        <f t="shared" si="506"/>
        <v>2.8572571440000001</v>
      </c>
      <c r="L410" s="3">
        <f t="shared" si="507"/>
        <v>0.97220478322399984</v>
      </c>
      <c r="M410" s="5">
        <f t="shared" si="508"/>
        <v>2.1721300126269223E-2</v>
      </c>
      <c r="N410" s="5">
        <f t="shared" si="509"/>
        <v>6.2063339962750833E-2</v>
      </c>
      <c r="O410" s="5">
        <f t="shared" si="510"/>
        <v>2.1117551880603009E-2</v>
      </c>
      <c r="P410" s="5">
        <f t="shared" si="511"/>
        <v>6.0338275974643571E-2</v>
      </c>
      <c r="Q410" s="5">
        <f t="shared" si="512"/>
        <v>8.8665460744535296E-2</v>
      </c>
      <c r="R410" s="5">
        <f t="shared" si="513"/>
        <v>1.0265292474151607E-2</v>
      </c>
      <c r="S410" s="5">
        <f t="shared" si="514"/>
        <v>4.1902504988516623E-2</v>
      </c>
      <c r="T410" s="5">
        <f t="shared" si="515"/>
        <v>8.6200985042596989E-2</v>
      </c>
      <c r="U410" s="5">
        <f t="shared" si="516"/>
        <v>2.9330580257019113E-2</v>
      </c>
      <c r="V410" s="5">
        <f t="shared" si="517"/>
        <v>1.2933157240580846E-2</v>
      </c>
      <c r="W410" s="5">
        <f t="shared" si="518"/>
        <v>8.4446673712791673E-2</v>
      </c>
      <c r="X410" s="5">
        <f t="shared" si="519"/>
        <v>8.2099460110932457E-2</v>
      </c>
      <c r="Y410" s="5">
        <f t="shared" si="520"/>
        <v>3.9908743909978249E-2</v>
      </c>
      <c r="Z410" s="5">
        <f t="shared" si="521"/>
        <v>3.3266554815211745E-3</v>
      </c>
      <c r="AA410" s="5">
        <f t="shared" si="522"/>
        <v>9.5051101402031345E-3</v>
      </c>
      <c r="AB410" s="5">
        <f t="shared" si="523"/>
        <v>1.357927192630113E-2</v>
      </c>
      <c r="AC410" s="5">
        <f t="shared" si="524"/>
        <v>2.2453893363577741E-3</v>
      </c>
      <c r="AD410" s="5">
        <f t="shared" si="525"/>
        <v>6.0321465438227757E-2</v>
      </c>
      <c r="AE410" s="5">
        <f t="shared" si="526"/>
        <v>5.8644817230126212E-2</v>
      </c>
      <c r="AF410" s="5">
        <f t="shared" si="527"/>
        <v>2.8507385911212966E-2</v>
      </c>
      <c r="AG410" s="5">
        <f t="shared" si="528"/>
        <v>9.2383389800312389E-3</v>
      </c>
      <c r="AH410" s="5">
        <f t="shared" si="529"/>
        <v>8.085475928183059E-4</v>
      </c>
      <c r="AI410" s="5">
        <f t="shared" si="530"/>
        <v>2.3102283858441072E-3</v>
      </c>
      <c r="AJ410" s="5">
        <f t="shared" si="531"/>
        <v>3.3004582798623334E-3</v>
      </c>
      <c r="AK410" s="5">
        <f t="shared" si="532"/>
        <v>3.1434193328702007E-3</v>
      </c>
      <c r="AL410" s="5">
        <f t="shared" si="533"/>
        <v>2.4949320834405749E-4</v>
      </c>
      <c r="AM410" s="5">
        <f t="shared" si="534"/>
        <v>3.4470787611985076E-2</v>
      </c>
      <c r="AN410" s="5">
        <f t="shared" si="535"/>
        <v>3.3512664597870487E-2</v>
      </c>
      <c r="AO410" s="5">
        <f t="shared" si="536"/>
        <v>1.6290586410315642E-2</v>
      </c>
      <c r="AP410" s="5">
        <f t="shared" si="537"/>
        <v>5.2792620098775864E-3</v>
      </c>
      <c r="AQ410" s="5">
        <f t="shared" si="538"/>
        <v>1.2831309444739341E-3</v>
      </c>
      <c r="AR410" s="5">
        <f t="shared" si="539"/>
        <v>1.5721476744044163E-4</v>
      </c>
      <c r="AS410" s="5">
        <f t="shared" si="540"/>
        <v>4.4920301741150043E-4</v>
      </c>
      <c r="AT410" s="5">
        <f t="shared" si="541"/>
        <v>6.4174426530268322E-4</v>
      </c>
      <c r="AU410" s="5">
        <f t="shared" si="542"/>
        <v>6.1120946221904096E-4</v>
      </c>
      <c r="AV410" s="5">
        <f t="shared" si="543"/>
        <v>4.3659565060143825E-4</v>
      </c>
      <c r="AW410" s="5">
        <f t="shared" si="544"/>
        <v>1.9251443886558684E-5</v>
      </c>
      <c r="AX410" s="5">
        <f t="shared" si="545"/>
        <v>1.6415317360608514E-2</v>
      </c>
      <c r="AY410" s="5">
        <f t="shared" si="546"/>
        <v>1.5959050056123563E-2</v>
      </c>
      <c r="AZ410" s="5">
        <f t="shared" si="547"/>
        <v>7.7577324001372834E-3</v>
      </c>
      <c r="BA410" s="5">
        <f t="shared" si="548"/>
        <v>2.5140348487950898E-3</v>
      </c>
      <c r="BB410" s="5">
        <f t="shared" si="549"/>
        <v>6.1103917629760278E-4</v>
      </c>
      <c r="BC410" s="5">
        <f t="shared" si="550"/>
        <v>1.188110419867565E-4</v>
      </c>
      <c r="BD410" s="5">
        <f t="shared" si="551"/>
        <v>2.5474158149841009E-5</v>
      </c>
      <c r="BE410" s="5">
        <f t="shared" si="552"/>
        <v>7.2786220361019028E-5</v>
      </c>
      <c r="BF410" s="5">
        <f t="shared" si="553"/>
        <v>1.0398447405564E-4</v>
      </c>
      <c r="BG410" s="5">
        <f t="shared" si="554"/>
        <v>9.9036793786853324E-5</v>
      </c>
      <c r="BH410" s="5">
        <f t="shared" si="555"/>
        <v>7.0743396641585377E-5</v>
      </c>
      <c r="BI410" s="5">
        <f t="shared" si="556"/>
        <v>4.0426415088999091E-5</v>
      </c>
      <c r="BJ410" s="8">
        <f t="shared" si="557"/>
        <v>0.73430908750165513</v>
      </c>
      <c r="BK410" s="8">
        <f t="shared" si="558"/>
        <v>0.15534917093083564</v>
      </c>
      <c r="BL410" s="8">
        <f t="shared" si="559"/>
        <v>9.6068878890731957E-2</v>
      </c>
      <c r="BM410" s="8">
        <f t="shared" si="560"/>
        <v>0.70894277302955355</v>
      </c>
      <c r="BN410" s="8">
        <f t="shared" si="561"/>
        <v>0.2641712211629535</v>
      </c>
    </row>
    <row r="411" spans="1:66" x14ac:dyDescent="0.25">
      <c r="A411" t="s">
        <v>22</v>
      </c>
      <c r="B411" t="s">
        <v>256</v>
      </c>
      <c r="C411" t="s">
        <v>24</v>
      </c>
      <c r="D411" t="s">
        <v>510</v>
      </c>
      <c r="E411">
        <f>VLOOKUP(A411,home!$A$2:$E$405,3,FALSE)</f>
        <v>1.4</v>
      </c>
      <c r="F411">
        <f>VLOOKUP(B411,home!$B$2:$E$405,3,FALSE)</f>
        <v>1.25</v>
      </c>
      <c r="G411">
        <f>VLOOKUP(C411,away!$B$2:$E$405,4,FALSE)</f>
        <v>1.0713999999999999</v>
      </c>
      <c r="H411">
        <f>VLOOKUP(A411,away!$A$2:$E$405,3,FALSE)</f>
        <v>1.0286</v>
      </c>
      <c r="I411">
        <f>VLOOKUP(C411,away!$B$2:$E$405,3,FALSE)</f>
        <v>0.97219999999999995</v>
      </c>
      <c r="J411">
        <f>VLOOKUP(B411,home!$B$2:$E$405,4,FALSE)</f>
        <v>1.2152000000000001</v>
      </c>
      <c r="K411" s="3">
        <f t="shared" si="506"/>
        <v>1.8749499999999999</v>
      </c>
      <c r="L411" s="3">
        <f t="shared" si="507"/>
        <v>1.2152059787839999</v>
      </c>
      <c r="M411" s="5">
        <f t="shared" si="508"/>
        <v>4.549485761859233E-2</v>
      </c>
      <c r="N411" s="5">
        <f t="shared" si="509"/>
        <v>8.5300583291979676E-2</v>
      </c>
      <c r="O411" s="5">
        <f t="shared" si="510"/>
        <v>5.5285622982040213E-2</v>
      </c>
      <c r="P411" s="5">
        <f t="shared" si="511"/>
        <v>0.10365777881017629</v>
      </c>
      <c r="Q411" s="5">
        <f t="shared" si="512"/>
        <v>7.9967164321648659E-2</v>
      </c>
      <c r="R411" s="5">
        <f t="shared" si="513"/>
        <v>3.3591709794286689E-2</v>
      </c>
      <c r="S411" s="5">
        <f t="shared" si="514"/>
        <v>5.9044778191966005E-2</v>
      </c>
      <c r="T411" s="5">
        <f t="shared" si="515"/>
        <v>9.717657619007003E-2</v>
      </c>
      <c r="U411" s="5">
        <f t="shared" si="516"/>
        <v>6.2982776278797836E-2</v>
      </c>
      <c r="V411" s="5">
        <f t="shared" si="517"/>
        <v>1.4947844604108244E-2</v>
      </c>
      <c r="W411" s="5">
        <f t="shared" si="518"/>
        <v>4.9978144914958396E-2</v>
      </c>
      <c r="X411" s="5">
        <f t="shared" si="519"/>
        <v>6.0733740509190615E-2</v>
      </c>
      <c r="Y411" s="5">
        <f t="shared" si="520"/>
        <v>3.6902002290342226E-2</v>
      </c>
      <c r="Z411" s="5">
        <f t="shared" si="521"/>
        <v>1.3606948859864744E-2</v>
      </c>
      <c r="AA411" s="5">
        <f t="shared" si="522"/>
        <v>2.5512348764803402E-2</v>
      </c>
      <c r="AB411" s="5">
        <f t="shared" si="523"/>
        <v>2.3917189158284072E-2</v>
      </c>
      <c r="AC411" s="5">
        <f t="shared" si="524"/>
        <v>2.1286202039737826E-3</v>
      </c>
      <c r="AD411" s="5">
        <f t="shared" si="525"/>
        <v>2.3426630702075298E-2</v>
      </c>
      <c r="AE411" s="5">
        <f t="shared" si="526"/>
        <v>2.8468181691926719E-2</v>
      </c>
      <c r="AF411" s="5">
        <f t="shared" si="527"/>
        <v>1.7297352298569279E-2</v>
      </c>
      <c r="AG411" s="5">
        <f t="shared" si="528"/>
        <v>7.0066153101181836E-3</v>
      </c>
      <c r="AH411" s="5">
        <f t="shared" si="529"/>
        <v>4.1338114018789444E-3</v>
      </c>
      <c r="AI411" s="5">
        <f t="shared" si="530"/>
        <v>7.7506896879529271E-3</v>
      </c>
      <c r="AJ411" s="5">
        <f t="shared" si="531"/>
        <v>7.266077815213671E-3</v>
      </c>
      <c r="AK411" s="5">
        <f t="shared" si="532"/>
        <v>4.5411775332116254E-3</v>
      </c>
      <c r="AL411" s="5">
        <f t="shared" si="533"/>
        <v>1.9399822645820483E-4</v>
      </c>
      <c r="AM411" s="5">
        <f t="shared" si="534"/>
        <v>8.7847522469712159E-3</v>
      </c>
      <c r="AN411" s="5">
        <f t="shared" si="535"/>
        <v>1.0675283452655601E-2</v>
      </c>
      <c r="AO411" s="5">
        <f t="shared" si="536"/>
        <v>6.486334138440495E-3</v>
      </c>
      <c r="AP411" s="5">
        <f t="shared" si="537"/>
        <v>2.6274106751412178E-3</v>
      </c>
      <c r="AQ411" s="5">
        <f t="shared" si="538"/>
        <v>7.9821129028812888E-4</v>
      </c>
      <c r="AR411" s="5">
        <f t="shared" si="539"/>
        <v>1.0046864661457512E-3</v>
      </c>
      <c r="AS411" s="5">
        <f t="shared" si="540"/>
        <v>1.8837368896999762E-3</v>
      </c>
      <c r="AT411" s="5">
        <f t="shared" si="541"/>
        <v>1.7659562406714855E-3</v>
      </c>
      <c r="AU411" s="5">
        <f t="shared" si="542"/>
        <v>1.1036932178156674E-3</v>
      </c>
      <c r="AV411" s="5">
        <f t="shared" si="543"/>
        <v>5.1734239968587116E-4</v>
      </c>
      <c r="AW411" s="5">
        <f t="shared" si="544"/>
        <v>1.2278204065488459E-5</v>
      </c>
      <c r="AX411" s="5">
        <f t="shared" si="545"/>
        <v>2.7451618709097804E-3</v>
      </c>
      <c r="AY411" s="5">
        <f t="shared" si="546"/>
        <v>3.3359371182594363E-3</v>
      </c>
      <c r="AZ411" s="5">
        <f t="shared" si="547"/>
        <v>2.0269253654781674E-3</v>
      </c>
      <c r="BA411" s="5">
        <f t="shared" si="548"/>
        <v>8.210439408926711E-4</v>
      </c>
      <c r="BB411" s="5">
        <f t="shared" si="549"/>
        <v>2.4943437645428787E-4</v>
      </c>
      <c r="BC411" s="5">
        <f t="shared" si="550"/>
        <v>6.0622829116301856E-5</v>
      </c>
      <c r="BD411" s="5">
        <f t="shared" si="551"/>
        <v>2.034835000772809E-4</v>
      </c>
      <c r="BE411" s="5">
        <f t="shared" si="552"/>
        <v>3.8152138846989781E-4</v>
      </c>
      <c r="BF411" s="5">
        <f t="shared" si="553"/>
        <v>3.5766676365581748E-4</v>
      </c>
      <c r="BG411" s="5">
        <f t="shared" si="554"/>
        <v>2.2353576617215837E-4</v>
      </c>
      <c r="BH411" s="5">
        <f t="shared" si="555"/>
        <v>1.0477959619612203E-4</v>
      </c>
      <c r="BI411" s="5">
        <f t="shared" si="556"/>
        <v>3.9291300777583802E-5</v>
      </c>
      <c r="BJ411" s="8">
        <f t="shared" si="557"/>
        <v>0.52486810882548651</v>
      </c>
      <c r="BK411" s="8">
        <f t="shared" si="558"/>
        <v>0.22880381477353434</v>
      </c>
      <c r="BL411" s="8">
        <f t="shared" si="559"/>
        <v>0.23256709694583699</v>
      </c>
      <c r="BM411" s="8">
        <f t="shared" si="560"/>
        <v>0.59322459367180447</v>
      </c>
      <c r="BN411" s="8">
        <f t="shared" si="561"/>
        <v>0.40329771681872384</v>
      </c>
    </row>
    <row r="412" spans="1:66" x14ac:dyDescent="0.25">
      <c r="A412" t="s">
        <v>22</v>
      </c>
      <c r="B412" t="s">
        <v>161</v>
      </c>
      <c r="C412" t="s">
        <v>255</v>
      </c>
      <c r="D412" t="s">
        <v>510</v>
      </c>
      <c r="E412">
        <f>VLOOKUP(A412,home!$A$2:$E$405,3,FALSE)</f>
        <v>1.4</v>
      </c>
      <c r="F412">
        <f>VLOOKUP(B412,home!$B$2:$E$405,3,FALSE)</f>
        <v>1.25</v>
      </c>
      <c r="G412">
        <f>VLOOKUP(C412,away!$B$2:$E$405,4,FALSE)</f>
        <v>0.71430000000000005</v>
      </c>
      <c r="H412">
        <f>VLOOKUP(A412,away!$A$2:$E$405,3,FALSE)</f>
        <v>1.0286</v>
      </c>
      <c r="I412">
        <f>VLOOKUP(C412,away!$B$2:$E$405,3,FALSE)</f>
        <v>0.97219999999999995</v>
      </c>
      <c r="J412">
        <f>VLOOKUP(B412,home!$B$2:$E$405,4,FALSE)</f>
        <v>1.2152000000000001</v>
      </c>
      <c r="K412" s="3">
        <f t="shared" si="506"/>
        <v>1.2500250000000002</v>
      </c>
      <c r="L412" s="3">
        <f t="shared" si="507"/>
        <v>1.2152059787839999</v>
      </c>
      <c r="M412" s="5">
        <f t="shared" si="508"/>
        <v>8.4989209400146509E-2</v>
      </c>
      <c r="N412" s="5">
        <f t="shared" si="509"/>
        <v>0.10623863648041813</v>
      </c>
      <c r="O412" s="5">
        <f t="shared" si="510"/>
        <v>0.10327939539518338</v>
      </c>
      <c r="P412" s="5">
        <f t="shared" si="511"/>
        <v>0.1291018262288641</v>
      </c>
      <c r="Q412" s="5">
        <f t="shared" si="512"/>
        <v>6.6400475783217366E-2</v>
      </c>
      <c r="R412" s="5">
        <f t="shared" si="513"/>
        <v>6.2752869384711793E-2</v>
      </c>
      <c r="S412" s="5">
        <f t="shared" si="514"/>
        <v>4.9027640253584644E-2</v>
      </c>
      <c r="T412" s="5">
        <f t="shared" si="515"/>
        <v>8.0690255165867947E-2</v>
      </c>
      <c r="U412" s="5">
        <f t="shared" si="516"/>
        <v>7.8442655552624349E-2</v>
      </c>
      <c r="V412" s="5">
        <f t="shared" si="517"/>
        <v>8.2749823799247793E-3</v>
      </c>
      <c r="W412" s="5">
        <f t="shared" si="518"/>
        <v>2.7667418246972105E-2</v>
      </c>
      <c r="X412" s="5">
        <f t="shared" si="519"/>
        <v>3.3621612071238038E-2</v>
      </c>
      <c r="Y412" s="5">
        <f t="shared" si="520"/>
        <v>2.042859200266239E-2</v>
      </c>
      <c r="Z412" s="5">
        <f t="shared" si="521"/>
        <v>2.5419220687384395E-2</v>
      </c>
      <c r="AA412" s="5">
        <f t="shared" si="522"/>
        <v>3.1774661339747677E-2</v>
      </c>
      <c r="AB412" s="5">
        <f t="shared" si="523"/>
        <v>1.9859560520609051E-2</v>
      </c>
      <c r="AC412" s="5">
        <f t="shared" si="524"/>
        <v>7.8562571707641417E-4</v>
      </c>
      <c r="AD412" s="5">
        <f t="shared" si="525"/>
        <v>8.6462411235428294E-3</v>
      </c>
      <c r="AE412" s="5">
        <f t="shared" si="526"/>
        <v>1.0506963907337335E-2</v>
      </c>
      <c r="AF412" s="5">
        <f t="shared" si="527"/>
        <v>6.3840626795320142E-3</v>
      </c>
      <c r="AG412" s="5">
        <f t="shared" si="528"/>
        <v>2.5859837123663686E-3</v>
      </c>
      <c r="AH412" s="5">
        <f t="shared" si="529"/>
        <v>7.7223972388348675E-3</v>
      </c>
      <c r="AI412" s="5">
        <f t="shared" si="530"/>
        <v>9.653189608474555E-3</v>
      </c>
      <c r="AJ412" s="5">
        <f t="shared" si="531"/>
        <v>6.0333641701667048E-3</v>
      </c>
      <c r="AK412" s="5">
        <f t="shared" si="532"/>
        <v>2.5139520156042127E-3</v>
      </c>
      <c r="AL412" s="5">
        <f t="shared" si="533"/>
        <v>4.7735808120954699E-5</v>
      </c>
      <c r="AM412" s="5">
        <f t="shared" si="534"/>
        <v>2.1616035120913244E-3</v>
      </c>
      <c r="AN412" s="5">
        <f t="shared" si="535"/>
        <v>2.62679351165387E-3</v>
      </c>
      <c r="AO412" s="5">
        <f t="shared" si="536"/>
        <v>1.5960475901964008E-3</v>
      </c>
      <c r="AP412" s="5">
        <f t="shared" si="537"/>
        <v>6.4650885801015388E-4</v>
      </c>
      <c r="AQ412" s="5">
        <f t="shared" si="538"/>
        <v>1.9641035739768889E-4</v>
      </c>
      <c r="AR412" s="5">
        <f t="shared" si="539"/>
        <v>1.8768606590354347E-3</v>
      </c>
      <c r="AS412" s="5">
        <f t="shared" si="540"/>
        <v>2.3461227453107692E-3</v>
      </c>
      <c r="AT412" s="5">
        <f t="shared" si="541"/>
        <v>1.4663560423535476E-3</v>
      </c>
      <c r="AU412" s="5">
        <f t="shared" si="542"/>
        <v>6.1099390394766466E-4</v>
      </c>
      <c r="AV412" s="5">
        <f t="shared" si="543"/>
        <v>1.9093941369554494E-4</v>
      </c>
      <c r="AW412" s="5">
        <f t="shared" si="544"/>
        <v>2.0142360974812021E-6</v>
      </c>
      <c r="AX412" s="5">
        <f t="shared" si="545"/>
        <v>4.5034307170032663E-4</v>
      </c>
      <c r="AY412" s="5">
        <f t="shared" si="546"/>
        <v>5.4725959323418858E-4</v>
      </c>
      <c r="AZ412" s="5">
        <f t="shared" si="547"/>
        <v>3.3251656482254294E-4</v>
      </c>
      <c r="BA412" s="5">
        <f t="shared" si="548"/>
        <v>1.3469203920569054E-4</v>
      </c>
      <c r="BB412" s="5">
        <f t="shared" si="549"/>
        <v>4.0919642834341041E-5</v>
      </c>
      <c r="BC412" s="5">
        <f t="shared" si="550"/>
        <v>9.945158924399408E-6</v>
      </c>
      <c r="BD412" s="5">
        <f t="shared" si="551"/>
        <v>3.80128715700723E-4</v>
      </c>
      <c r="BE412" s="5">
        <f t="shared" si="552"/>
        <v>4.7517039784379628E-4</v>
      </c>
      <c r="BF412" s="5">
        <f t="shared" si="553"/>
        <v>2.9698743828234582E-4</v>
      </c>
      <c r="BG412" s="5">
        <f t="shared" si="554"/>
        <v>1.237472408462965E-4</v>
      </c>
      <c r="BH412" s="5">
        <f t="shared" si="555"/>
        <v>3.8671786184722951E-5</v>
      </c>
      <c r="BI412" s="5">
        <f t="shared" si="556"/>
        <v>9.6681399051116585E-6</v>
      </c>
      <c r="BJ412" s="8">
        <f t="shared" si="557"/>
        <v>0.37191328107322535</v>
      </c>
      <c r="BK412" s="8">
        <f t="shared" si="558"/>
        <v>0.27277427938095161</v>
      </c>
      <c r="BL412" s="8">
        <f t="shared" si="559"/>
        <v>0.32984769170906247</v>
      </c>
      <c r="BM412" s="8">
        <f t="shared" si="560"/>
        <v>0.44664681482094576</v>
      </c>
      <c r="BN412" s="8">
        <f t="shared" si="561"/>
        <v>0.55276241267254134</v>
      </c>
    </row>
    <row r="413" spans="1:66" x14ac:dyDescent="0.25">
      <c r="A413" t="s">
        <v>25</v>
      </c>
      <c r="B413" t="s">
        <v>165</v>
      </c>
      <c r="C413" t="s">
        <v>442</v>
      </c>
      <c r="D413" t="s">
        <v>510</v>
      </c>
      <c r="E413">
        <f>VLOOKUP(A413,home!$A$2:$E$405,3,FALSE)</f>
        <v>1.35</v>
      </c>
      <c r="F413">
        <f>VLOOKUP(B413,home!$B$2:$E$405,3,FALSE)</f>
        <v>0.74070000000000003</v>
      </c>
      <c r="G413">
        <f>VLOOKUP(C413,away!$B$2:$E$405,4,FALSE)</f>
        <v>1.9753000000000001</v>
      </c>
      <c r="H413">
        <f>VLOOKUP(A413,away!$A$2:$E$405,3,FALSE)</f>
        <v>1.0667</v>
      </c>
      <c r="I413">
        <f>VLOOKUP(C413,away!$B$2:$E$405,3,FALSE)</f>
        <v>1.5625</v>
      </c>
      <c r="J413">
        <f>VLOOKUP(B413,home!$B$2:$E$405,4,FALSE)</f>
        <v>1.1718</v>
      </c>
      <c r="K413" s="3">
        <f t="shared" si="506"/>
        <v>1.9751913585000003</v>
      </c>
      <c r="L413" s="3">
        <f t="shared" si="507"/>
        <v>1.9530610312499999</v>
      </c>
      <c r="M413" s="5">
        <f t="shared" si="508"/>
        <v>1.9678032051327447E-2</v>
      </c>
      <c r="N413" s="5">
        <f t="shared" si="509"/>
        <v>3.8867878860068004E-2</v>
      </c>
      <c r="O413" s="5">
        <f t="shared" si="510"/>
        <v>3.8432397571136132E-2</v>
      </c>
      <c r="P413" s="5">
        <f t="shared" si="511"/>
        <v>7.5911339568944497E-2</v>
      </c>
      <c r="Q413" s="5">
        <f t="shared" si="512"/>
        <v>3.8385749223815595E-2</v>
      </c>
      <c r="R413" s="5">
        <f t="shared" si="513"/>
        <v>3.7530409016846566E-2</v>
      </c>
      <c r="S413" s="5">
        <f t="shared" si="514"/>
        <v>7.3210210504292647E-2</v>
      </c>
      <c r="T413" s="5">
        <f t="shared" si="515"/>
        <v>7.4969710964369177E-2</v>
      </c>
      <c r="U413" s="5">
        <f t="shared" si="516"/>
        <v>7.4129739571045836E-2</v>
      </c>
      <c r="V413" s="5">
        <f t="shared" si="517"/>
        <v>3.1380086602886409E-2</v>
      </c>
      <c r="W413" s="5">
        <f t="shared" si="518"/>
        <v>2.5273066718809554E-2</v>
      </c>
      <c r="X413" s="5">
        <f t="shared" si="519"/>
        <v>4.9359841748688245E-2</v>
      </c>
      <c r="Y413" s="5">
        <f t="shared" si="520"/>
        <v>4.8201391714014927E-2</v>
      </c>
      <c r="Z413" s="5">
        <f t="shared" si="521"/>
        <v>2.4433059779225559E-2</v>
      </c>
      <c r="AA413" s="5">
        <f t="shared" si="522"/>
        <v>4.8259968537640245E-2</v>
      </c>
      <c r="AB413" s="5">
        <f t="shared" si="523"/>
        <v>4.7661336408514471E-2</v>
      </c>
      <c r="AC413" s="5">
        <f t="shared" si="524"/>
        <v>7.565874739154572E-3</v>
      </c>
      <c r="AD413" s="5">
        <f t="shared" si="525"/>
        <v>1.2479785746446655E-2</v>
      </c>
      <c r="AE413" s="5">
        <f t="shared" si="526"/>
        <v>2.4373783219734154E-2</v>
      </c>
      <c r="AF413" s="5">
        <f t="shared" si="527"/>
        <v>2.3801743095298963E-2</v>
      </c>
      <c r="AG413" s="5">
        <f t="shared" si="528"/>
        <v>1.5495418971750725E-2</v>
      </c>
      <c r="AH413" s="5">
        <f t="shared" si="529"/>
        <v>1.1929814232251791E-2</v>
      </c>
      <c r="AI413" s="5">
        <f t="shared" si="530"/>
        <v>2.3563665980054056E-2</v>
      </c>
      <c r="AJ413" s="5">
        <f t="shared" si="531"/>
        <v>2.3271374709191613E-2</v>
      </c>
      <c r="AK413" s="5">
        <f t="shared" si="532"/>
        <v>1.5321806075336911E-2</v>
      </c>
      <c r="AL413" s="5">
        <f t="shared" si="533"/>
        <v>1.1674656997447423E-3</v>
      </c>
      <c r="AM413" s="5">
        <f t="shared" si="534"/>
        <v>4.9299929924625802E-3</v>
      </c>
      <c r="AN413" s="5">
        <f t="shared" si="535"/>
        <v>9.6285771979142398E-3</v>
      </c>
      <c r="AO413" s="5">
        <f t="shared" si="536"/>
        <v>9.4025994558143092E-3</v>
      </c>
      <c r="AP413" s="5">
        <f t="shared" si="537"/>
        <v>6.1212835298677963E-3</v>
      </c>
      <c r="AQ413" s="5">
        <f t="shared" si="538"/>
        <v>2.9888100808543095E-3</v>
      </c>
      <c r="AR413" s="5">
        <f t="shared" si="539"/>
        <v>4.65993105741252E-3</v>
      </c>
      <c r="AS413" s="5">
        <f t="shared" si="540"/>
        <v>9.2042555558069783E-3</v>
      </c>
      <c r="AT413" s="5">
        <f t="shared" si="541"/>
        <v>9.0900830176277835E-3</v>
      </c>
      <c r="AU413" s="5">
        <f t="shared" si="542"/>
        <v>5.9848844748220022E-3</v>
      </c>
      <c r="AV413" s="5">
        <f t="shared" si="543"/>
        <v>2.9553230240723094E-3</v>
      </c>
      <c r="AW413" s="5">
        <f t="shared" si="544"/>
        <v>1.2510268209699139E-4</v>
      </c>
      <c r="AX413" s="5">
        <f t="shared" si="545"/>
        <v>1.6229465926962739E-3</v>
      </c>
      <c r="AY413" s="5">
        <f t="shared" si="546"/>
        <v>3.1697137459950585E-3</v>
      </c>
      <c r="AZ413" s="5">
        <f t="shared" si="547"/>
        <v>3.0953221987602047E-3</v>
      </c>
      <c r="BA413" s="5">
        <f t="shared" si="548"/>
        <v>2.0151177218538747E-3</v>
      </c>
      <c r="BB413" s="5">
        <f t="shared" si="549"/>
        <v>9.8391197398351978E-4</v>
      </c>
      <c r="BC413" s="5">
        <f t="shared" si="550"/>
        <v>3.8432802691349511E-4</v>
      </c>
      <c r="BD413" s="5">
        <f t="shared" si="551"/>
        <v>1.5168549594239997E-3</v>
      </c>
      <c r="BE413" s="5">
        <f t="shared" si="552"/>
        <v>2.9960788079521528E-3</v>
      </c>
      <c r="BF413" s="5">
        <f t="shared" si="553"/>
        <v>2.9589144854260379E-3</v>
      </c>
      <c r="BG413" s="5">
        <f t="shared" si="554"/>
        <v>1.9481407740513286E-3</v>
      </c>
      <c r="BH413" s="5">
        <f t="shared" si="555"/>
        <v>9.6198770551192197E-4</v>
      </c>
      <c r="BI413" s="5">
        <f t="shared" si="556"/>
        <v>3.8002196058207815E-4</v>
      </c>
      <c r="BJ413" s="8">
        <f t="shared" si="557"/>
        <v>0.39555097378011173</v>
      </c>
      <c r="BK413" s="8">
        <f t="shared" si="558"/>
        <v>0.21208272291234537</v>
      </c>
      <c r="BL413" s="8">
        <f t="shared" si="559"/>
        <v>0.36275698792470668</v>
      </c>
      <c r="BM413" s="8">
        <f t="shared" si="560"/>
        <v>0.74297332704035335</v>
      </c>
      <c r="BN413" s="8">
        <f t="shared" si="561"/>
        <v>0.24880580629213825</v>
      </c>
    </row>
    <row r="414" spans="1:66" x14ac:dyDescent="0.25">
      <c r="A414" t="s">
        <v>25</v>
      </c>
      <c r="B414" t="s">
        <v>247</v>
      </c>
      <c r="C414" t="s">
        <v>167</v>
      </c>
      <c r="D414" t="s">
        <v>510</v>
      </c>
      <c r="E414">
        <f>VLOOKUP(A414,home!$A$2:$E$405,3,FALSE)</f>
        <v>1.35</v>
      </c>
      <c r="F414">
        <f>VLOOKUP(B414,home!$B$2:$E$405,3,FALSE)</f>
        <v>0.49380000000000002</v>
      </c>
      <c r="G414">
        <f>VLOOKUP(C414,away!$B$2:$E$405,4,FALSE)</f>
        <v>0.55559999999999998</v>
      </c>
      <c r="H414">
        <f>VLOOKUP(A414,away!$A$2:$E$405,3,FALSE)</f>
        <v>1.0667</v>
      </c>
      <c r="I414">
        <f>VLOOKUP(C414,away!$B$2:$E$405,3,FALSE)</f>
        <v>0.70309999999999995</v>
      </c>
      <c r="J414">
        <f>VLOOKUP(B414,home!$B$2:$E$405,4,FALSE)</f>
        <v>1.25</v>
      </c>
      <c r="K414" s="3">
        <f t="shared" si="506"/>
        <v>0.37037962800000002</v>
      </c>
      <c r="L414" s="3">
        <f t="shared" si="507"/>
        <v>0.9374959625</v>
      </c>
      <c r="M414" s="5">
        <f t="shared" si="508"/>
        <v>0.27039387397171882</v>
      </c>
      <c r="N414" s="5">
        <f t="shared" si="509"/>
        <v>0.10014838245512411</v>
      </c>
      <c r="O414" s="5">
        <f t="shared" si="510"/>
        <v>0.25349316513322029</v>
      </c>
      <c r="P414" s="5">
        <f t="shared" si="511"/>
        <v>9.3888704202584702E-2</v>
      </c>
      <c r="Q414" s="5">
        <f t="shared" si="512"/>
        <v>1.8546460319265299E-2</v>
      </c>
      <c r="R414" s="5">
        <f t="shared" si="513"/>
        <v>0.11882440941686986</v>
      </c>
      <c r="S414" s="5">
        <f t="shared" si="514"/>
        <v>8.1502297438906073E-3</v>
      </c>
      <c r="T414" s="5">
        <f t="shared" si="515"/>
        <v>1.7387231667977683E-2</v>
      </c>
      <c r="U414" s="5">
        <f t="shared" si="516"/>
        <v>4.4010140557139962E-2</v>
      </c>
      <c r="V414" s="5">
        <f t="shared" si="517"/>
        <v>3.1444438127210947E-4</v>
      </c>
      <c r="W414" s="5">
        <f t="shared" si="518"/>
        <v>2.2897436912554144E-3</v>
      </c>
      <c r="X414" s="5">
        <f t="shared" si="519"/>
        <v>2.1466254657117978E-3</v>
      </c>
      <c r="Y414" s="5">
        <f t="shared" si="520"/>
        <v>1.0062263535522461E-3</v>
      </c>
      <c r="Z414" s="5">
        <f t="shared" si="521"/>
        <v>3.7132468024920831E-2</v>
      </c>
      <c r="AA414" s="5">
        <f t="shared" si="522"/>
        <v>1.3753109693792074E-2</v>
      </c>
      <c r="AB414" s="5">
        <f t="shared" si="523"/>
        <v>2.5469358261149514E-3</v>
      </c>
      <c r="AC414" s="5">
        <f t="shared" si="524"/>
        <v>6.8240209799718189E-6</v>
      </c>
      <c r="AD414" s="5">
        <f t="shared" si="525"/>
        <v>2.1201860414563184E-4</v>
      </c>
      <c r="AE414" s="5">
        <f t="shared" si="526"/>
        <v>1.987665853614156E-4</v>
      </c>
      <c r="AF414" s="5">
        <f t="shared" si="527"/>
        <v>9.3171435628119345E-5</v>
      </c>
      <c r="AG414" s="5">
        <f t="shared" si="528"/>
        <v>2.9115948240563518E-5</v>
      </c>
      <c r="AH414" s="5">
        <f t="shared" si="529"/>
        <v>8.7028847127559057E-3</v>
      </c>
      <c r="AI414" s="5">
        <f t="shared" si="530"/>
        <v>3.2233712024374197E-3</v>
      </c>
      <c r="AJ414" s="5">
        <f t="shared" si="531"/>
        <v>5.9693551343234215E-4</v>
      </c>
      <c r="AK414" s="5">
        <f t="shared" si="532"/>
        <v>7.3697584468353296E-5</v>
      </c>
      <c r="AL414" s="5">
        <f t="shared" si="533"/>
        <v>9.478003001322713E-8</v>
      </c>
      <c r="AM414" s="5">
        <f t="shared" si="534"/>
        <v>1.5705474346507683E-5</v>
      </c>
      <c r="AN414" s="5">
        <f t="shared" si="535"/>
        <v>1.472381878899828E-5</v>
      </c>
      <c r="AO414" s="5">
        <f t="shared" si="536"/>
        <v>6.9017603336337625E-6</v>
      </c>
      <c r="AP414" s="5">
        <f t="shared" si="537"/>
        <v>2.1567908156414353E-6</v>
      </c>
      <c r="AQ414" s="5">
        <f t="shared" si="538"/>
        <v>5.0549567040523182E-7</v>
      </c>
      <c r="AR414" s="5">
        <f t="shared" si="539"/>
        <v>1.6317838560623273E-3</v>
      </c>
      <c r="AS414" s="5">
        <f t="shared" si="540"/>
        <v>6.0437949758477031E-4</v>
      </c>
      <c r="AT414" s="5">
        <f t="shared" si="541"/>
        <v>1.1192492674313709E-4</v>
      </c>
      <c r="AU414" s="5">
        <f t="shared" si="542"/>
        <v>1.3818237577016788E-5</v>
      </c>
      <c r="AV414" s="5">
        <f t="shared" si="543"/>
        <v>1.2794984233477749E-6</v>
      </c>
      <c r="AW414" s="5">
        <f t="shared" si="544"/>
        <v>9.1417815297787861E-10</v>
      </c>
      <c r="AX414" s="5">
        <f t="shared" si="545"/>
        <v>9.6949795767050905E-7</v>
      </c>
      <c r="AY414" s="5">
        <f t="shared" si="546"/>
        <v>9.0890042096809834E-7</v>
      </c>
      <c r="AZ414" s="5">
        <f t="shared" si="547"/>
        <v>4.2604523748607114E-7</v>
      </c>
      <c r="BA414" s="5">
        <f t="shared" si="548"/>
        <v>1.3313856332851513E-7</v>
      </c>
      <c r="BB414" s="5">
        <f t="shared" si="549"/>
        <v>3.1204216393383371E-8</v>
      </c>
      <c r="BC414" s="5">
        <f t="shared" si="550"/>
        <v>5.8507653763546462E-9</v>
      </c>
      <c r="BD414" s="5">
        <f t="shared" si="551"/>
        <v>2.549651294551854E-4</v>
      </c>
      <c r="BE414" s="5">
        <f t="shared" si="552"/>
        <v>9.4433889800583416E-5</v>
      </c>
      <c r="BF414" s="5">
        <f t="shared" si="553"/>
        <v>1.7488194487466543E-5</v>
      </c>
      <c r="BG414" s="5">
        <f t="shared" si="554"/>
        <v>2.159090322886503E-6</v>
      </c>
      <c r="BH414" s="5">
        <f t="shared" si="555"/>
        <v>1.9992076765227573E-7</v>
      </c>
      <c r="BI414" s="5">
        <f t="shared" si="556"/>
        <v>1.4809315910504871E-8</v>
      </c>
      <c r="BJ414" s="8">
        <f t="shared" si="557"/>
        <v>0.1421002105033787</v>
      </c>
      <c r="BK414" s="8">
        <f t="shared" si="558"/>
        <v>0.37275508000089719</v>
      </c>
      <c r="BL414" s="8">
        <f t="shared" si="559"/>
        <v>0.44795709669077138</v>
      </c>
      <c r="BM414" s="8">
        <f t="shared" si="560"/>
        <v>0.1446489517349423</v>
      </c>
      <c r="BN414" s="8">
        <f t="shared" si="561"/>
        <v>0.85529499549878307</v>
      </c>
    </row>
    <row r="415" spans="1:66" x14ac:dyDescent="0.25">
      <c r="A415" t="s">
        <v>25</v>
      </c>
      <c r="B415" t="s">
        <v>169</v>
      </c>
      <c r="C415" t="s">
        <v>501</v>
      </c>
      <c r="D415" t="s">
        <v>510</v>
      </c>
      <c r="E415">
        <f>VLOOKUP(A415,home!$A$2:$E$405,3,FALSE)</f>
        <v>1.35</v>
      </c>
      <c r="F415">
        <f>VLOOKUP(B415,home!$B$2:$E$405,3,FALSE)</f>
        <v>1.2345999999999999</v>
      </c>
      <c r="G415">
        <f>VLOOKUP(C415,away!$B$2:$E$405,4,FALSE)</f>
        <v>1.4815</v>
      </c>
      <c r="H415">
        <f>VLOOKUP(A415,away!$A$2:$E$405,3,FALSE)</f>
        <v>1.0667</v>
      </c>
      <c r="I415">
        <f>VLOOKUP(C415,away!$B$2:$E$405,3,FALSE)</f>
        <v>0.625</v>
      </c>
      <c r="J415">
        <f>VLOOKUP(B415,home!$B$2:$E$405,4,FALSE)</f>
        <v>0.3125</v>
      </c>
      <c r="K415" s="3">
        <f t="shared" si="506"/>
        <v>2.4692308650000001</v>
      </c>
      <c r="L415" s="3">
        <f t="shared" si="507"/>
        <v>0.20833984375</v>
      </c>
      <c r="M415" s="5">
        <f t="shared" si="508"/>
        <v>6.8729916499879085E-2</v>
      </c>
      <c r="N415" s="5">
        <f t="shared" si="509"/>
        <v>0.16971003117037423</v>
      </c>
      <c r="O415" s="5">
        <f t="shared" si="510"/>
        <v>1.4319180064535354E-2</v>
      </c>
      <c r="P415" s="5">
        <f t="shared" si="511"/>
        <v>3.5357361376843387E-2</v>
      </c>
      <c r="Q415" s="5">
        <f t="shared" si="512"/>
        <v>0.20952662353300008</v>
      </c>
      <c r="R415" s="5">
        <f t="shared" si="513"/>
        <v>1.4916278686367055E-3</v>
      </c>
      <c r="S415" s="5">
        <f t="shared" si="514"/>
        <v>4.5473029329771431E-3</v>
      </c>
      <c r="T415" s="5">
        <f t="shared" si="515"/>
        <v>4.3652744008330309E-2</v>
      </c>
      <c r="U415" s="5">
        <f t="shared" si="516"/>
        <v>3.6831735723319189E-3</v>
      </c>
      <c r="V415" s="5">
        <f t="shared" si="517"/>
        <v>2.5992341759862903E-4</v>
      </c>
      <c r="W415" s="5">
        <f t="shared" si="518"/>
        <v>0.17245653528897309</v>
      </c>
      <c r="X415" s="5">
        <f t="shared" si="519"/>
        <v>3.5929567615771006E-2</v>
      </c>
      <c r="Y415" s="5">
        <f t="shared" si="520"/>
        <v>3.7427802515373966E-3</v>
      </c>
      <c r="Z415" s="5">
        <f t="shared" si="521"/>
        <v>1.0358850569497228E-4</v>
      </c>
      <c r="AA415" s="5">
        <f t="shared" si="522"/>
        <v>2.5578393552125382E-4</v>
      </c>
      <c r="AB415" s="5">
        <f t="shared" si="523"/>
        <v>3.1579479418012498E-4</v>
      </c>
      <c r="AC415" s="5">
        <f t="shared" si="524"/>
        <v>8.3571742429978325E-6</v>
      </c>
      <c r="AD415" s="5">
        <f t="shared" si="525"/>
        <v>0.10645874995162352</v>
      </c>
      <c r="AE415" s="5">
        <f t="shared" si="526"/>
        <v>2.217959933074156E-2</v>
      </c>
      <c r="AF415" s="5">
        <f t="shared" si="527"/>
        <v>2.310447129502151E-3</v>
      </c>
      <c r="AG415" s="5">
        <f t="shared" si="528"/>
        <v>1.6045273131770475E-4</v>
      </c>
      <c r="AH415" s="5">
        <f t="shared" si="529"/>
        <v>5.3954032726966254E-6</v>
      </c>
      <c r="AI415" s="5">
        <f t="shared" si="530"/>
        <v>1.3322496290064519E-5</v>
      </c>
      <c r="AJ415" s="5">
        <f t="shared" si="531"/>
        <v>1.6448159519137654E-5</v>
      </c>
      <c r="AK415" s="5">
        <f t="shared" si="532"/>
        <v>1.3538101052366089E-5</v>
      </c>
      <c r="AL415" s="5">
        <f t="shared" si="533"/>
        <v>1.7197031211259613E-7</v>
      </c>
      <c r="AM415" s="5">
        <f t="shared" si="534"/>
        <v>5.2574246245973177E-2</v>
      </c>
      <c r="AN415" s="5">
        <f t="shared" si="535"/>
        <v>1.0953310248160075E-2</v>
      </c>
      <c r="AO415" s="5">
        <f t="shared" si="536"/>
        <v>1.1410054728234721E-3</v>
      </c>
      <c r="AP415" s="5">
        <f t="shared" si="537"/>
        <v>7.9238967308645688E-5</v>
      </c>
      <c r="AQ415" s="5">
        <f t="shared" si="538"/>
        <v>4.1271585169986492E-6</v>
      </c>
      <c r="AR415" s="5">
        <f t="shared" si="539"/>
        <v>2.2481549496037081E-7</v>
      </c>
      <c r="AS415" s="5">
        <f t="shared" si="540"/>
        <v>5.5512135908639955E-7</v>
      </c>
      <c r="AT415" s="5">
        <f t="shared" si="541"/>
        <v>6.8536139683844316E-7</v>
      </c>
      <c r="AU415" s="5">
        <f t="shared" si="542"/>
        <v>5.641051715843325E-7</v>
      </c>
      <c r="AV415" s="5">
        <f t="shared" si="543"/>
        <v>3.4822647519553873E-7</v>
      </c>
      <c r="AW415" s="5">
        <f t="shared" si="544"/>
        <v>2.4574518076226002E-9</v>
      </c>
      <c r="AX415" s="5">
        <f t="shared" si="545"/>
        <v>2.1636325255777925E-2</v>
      </c>
      <c r="AY415" s="5">
        <f t="shared" si="546"/>
        <v>4.507708623112951E-3</v>
      </c>
      <c r="AZ415" s="5">
        <f t="shared" si="547"/>
        <v>4.6956765510493997E-4</v>
      </c>
      <c r="BA415" s="5">
        <f t="shared" si="548"/>
        <v>3.2609883964872369E-5</v>
      </c>
      <c r="BB415" s="5">
        <f t="shared" si="549"/>
        <v>1.6984845324867843E-6</v>
      </c>
      <c r="BC415" s="5">
        <f t="shared" si="550"/>
        <v>7.0772400422017717E-8</v>
      </c>
      <c r="BD415" s="5">
        <f t="shared" si="551"/>
        <v>7.8063375154370917E-9</v>
      </c>
      <c r="BE415" s="5">
        <f t="shared" si="552"/>
        <v>1.9275649535724682E-8</v>
      </c>
      <c r="BF415" s="5">
        <f t="shared" si="553"/>
        <v>2.3798014388267158E-8</v>
      </c>
      <c r="BG415" s="5">
        <f t="shared" si="554"/>
        <v>1.9587597217741122E-8</v>
      </c>
      <c r="BH415" s="5">
        <f t="shared" si="555"/>
        <v>1.2091574905308627E-8</v>
      </c>
      <c r="BI415" s="5">
        <f t="shared" si="556"/>
        <v>5.9713779925294993E-9</v>
      </c>
      <c r="BJ415" s="8">
        <f t="shared" si="557"/>
        <v>0.85752743977884716</v>
      </c>
      <c r="BK415" s="8">
        <f t="shared" si="558"/>
        <v>0.11341074199496631</v>
      </c>
      <c r="BL415" s="8">
        <f t="shared" si="559"/>
        <v>2.0116730555788841E-2</v>
      </c>
      <c r="BM415" s="8">
        <f t="shared" si="560"/>
        <v>0.48751605415636717</v>
      </c>
      <c r="BN415" s="8">
        <f t="shared" si="561"/>
        <v>0.49913474051326884</v>
      </c>
    </row>
    <row r="416" spans="1:66" x14ac:dyDescent="0.25">
      <c r="A416" t="s">
        <v>25</v>
      </c>
      <c r="B416" t="s">
        <v>502</v>
      </c>
      <c r="C416" t="s">
        <v>26</v>
      </c>
      <c r="D416" t="s">
        <v>510</v>
      </c>
      <c r="E416">
        <f>VLOOKUP(A416,home!$A$2:$E$405,3,FALSE)</f>
        <v>1.35</v>
      </c>
      <c r="F416">
        <f>VLOOKUP(B416,home!$B$2:$E$405,3,FALSE)</f>
        <v>1.2345999999999999</v>
      </c>
      <c r="G416">
        <f>VLOOKUP(C416,away!$B$2:$E$405,4,FALSE)</f>
        <v>0.74070000000000003</v>
      </c>
      <c r="H416">
        <f>VLOOKUP(A416,away!$A$2:$E$405,3,FALSE)</f>
        <v>1.0667</v>
      </c>
      <c r="I416">
        <f>VLOOKUP(C416,away!$B$2:$E$405,3,FALSE)</f>
        <v>0.625</v>
      </c>
      <c r="J416">
        <f>VLOOKUP(B416,home!$B$2:$E$405,4,FALSE)</f>
        <v>1.5625</v>
      </c>
      <c r="K416" s="3">
        <f t="shared" si="506"/>
        <v>1.234532097</v>
      </c>
      <c r="L416" s="3">
        <f t="shared" si="507"/>
        <v>1.04169921875</v>
      </c>
      <c r="M416" s="5">
        <f t="shared" si="508"/>
        <v>0.10267041087807829</v>
      </c>
      <c r="N416" s="5">
        <f t="shared" si="509"/>
        <v>0.12674991764116558</v>
      </c>
      <c r="O416" s="5">
        <f t="shared" si="510"/>
        <v>0.10695168680043564</v>
      </c>
      <c r="P416" s="5">
        <f t="shared" si="511"/>
        <v>0.13203529018342902</v>
      </c>
      <c r="Q416" s="5">
        <f t="shared" si="512"/>
        <v>7.8238420810062728E-2</v>
      </c>
      <c r="R416" s="5">
        <f t="shared" si="513"/>
        <v>5.5705744292004249E-2</v>
      </c>
      <c r="S416" s="5">
        <f t="shared" si="514"/>
        <v>4.2449712883988751E-2</v>
      </c>
      <c r="T416" s="5">
        <f t="shared" si="515"/>
        <v>8.1500901834076073E-2</v>
      </c>
      <c r="U416" s="5">
        <f t="shared" si="516"/>
        <v>6.8770529315753781E-2</v>
      </c>
      <c r="V416" s="5">
        <f t="shared" si="517"/>
        <v>6.0656447611836597E-3</v>
      </c>
      <c r="W416" s="5">
        <f t="shared" si="518"/>
        <v>3.2195947236205079E-2</v>
      </c>
      <c r="X416" s="5">
        <f t="shared" si="519"/>
        <v>3.3538493082871046E-2</v>
      </c>
      <c r="Y416" s="5">
        <f t="shared" si="520"/>
        <v>1.7468511021239523E-2</v>
      </c>
      <c r="Z416" s="5">
        <f t="shared" si="521"/>
        <v>1.9342876769622704E-2</v>
      </c>
      <c r="AA416" s="5">
        <f t="shared" si="522"/>
        <v>2.3879402220414899E-2</v>
      </c>
      <c r="AB416" s="5">
        <f t="shared" si="523"/>
        <v>1.4739944249137632E-2</v>
      </c>
      <c r="AC416" s="5">
        <f t="shared" si="524"/>
        <v>4.8753041366972398E-4</v>
      </c>
      <c r="AD416" s="5">
        <f t="shared" si="525"/>
        <v>9.9367325641033996E-3</v>
      </c>
      <c r="AE416" s="5">
        <f t="shared" si="526"/>
        <v>1.0351086548954194E-2</v>
      </c>
      <c r="AF416" s="5">
        <f t="shared" si="527"/>
        <v>5.3913593856296091E-3</v>
      </c>
      <c r="AG416" s="5">
        <f t="shared" si="528"/>
        <v>1.8720582866702815E-3</v>
      </c>
      <c r="AH416" s="5">
        <f t="shared" si="529"/>
        <v>5.0373649048233741E-3</v>
      </c>
      <c r="AI416" s="5">
        <f t="shared" si="530"/>
        <v>6.2187886593058038E-3</v>
      </c>
      <c r="AJ416" s="5">
        <f t="shared" si="531"/>
        <v>3.8386471021863069E-3</v>
      </c>
      <c r="AK416" s="5">
        <f t="shared" si="532"/>
        <v>1.5796443522350123E-3</v>
      </c>
      <c r="AL416" s="5">
        <f t="shared" si="533"/>
        <v>2.5078781351550409E-5</v>
      </c>
      <c r="AM416" s="5">
        <f t="shared" si="534"/>
        <v>2.4534430579381508E-3</v>
      </c>
      <c r="AN416" s="5">
        <f t="shared" si="535"/>
        <v>2.5557497167017825E-3</v>
      </c>
      <c r="AO416" s="5">
        <f t="shared" si="536"/>
        <v>1.3311612416043903E-3</v>
      </c>
      <c r="AP416" s="5">
        <f t="shared" si="537"/>
        <v>4.6222320846985785E-4</v>
      </c>
      <c r="AQ416" s="5">
        <f t="shared" si="538"/>
        <v>1.2037438878779233E-4</v>
      </c>
      <c r="AR416" s="5">
        <f t="shared" si="539"/>
        <v>1.0494838171826355E-3</v>
      </c>
      <c r="AS416" s="5">
        <f t="shared" si="540"/>
        <v>1.2956214575940432E-3</v>
      </c>
      <c r="AT416" s="5">
        <f t="shared" si="541"/>
        <v>7.9974313748088551E-4</v>
      </c>
      <c r="AU416" s="5">
        <f t="shared" si="542"/>
        <v>3.2910285752521247E-4</v>
      </c>
      <c r="AV416" s="5">
        <f t="shared" si="543"/>
        <v>1.0157201020732317E-4</v>
      </c>
      <c r="AW416" s="5">
        <f t="shared" si="544"/>
        <v>8.9587754773294676E-7</v>
      </c>
      <c r="AX416" s="5">
        <f t="shared" si="545"/>
        <v>5.0480903386441295E-4</v>
      </c>
      <c r="AY416" s="5">
        <f t="shared" si="546"/>
        <v>5.258591761945012E-4</v>
      </c>
      <c r="AZ416" s="5">
        <f t="shared" si="547"/>
        <v>2.7389354650716525E-4</v>
      </c>
      <c r="BA416" s="5">
        <f t="shared" si="548"/>
        <v>9.5104897805726955E-5</v>
      </c>
      <c r="BB416" s="5">
        <f t="shared" si="549"/>
        <v>2.476767443588109E-5</v>
      </c>
      <c r="BC416" s="5">
        <f t="shared" si="550"/>
        <v>5.1600934220223363E-6</v>
      </c>
      <c r="BD416" s="5">
        <f t="shared" si="551"/>
        <v>1.8220774540831983E-4</v>
      </c>
      <c r="BE416" s="5">
        <f t="shared" si="552"/>
        <v>2.2494131002857515E-4</v>
      </c>
      <c r="BF416" s="5">
        <f t="shared" si="553"/>
        <v>1.3884863358575202E-4</v>
      </c>
      <c r="BG416" s="5">
        <f t="shared" si="554"/>
        <v>5.7137698262067719E-5</v>
      </c>
      <c r="BH416" s="5">
        <f t="shared" si="555"/>
        <v>1.7634580613305926E-5</v>
      </c>
      <c r="BI416" s="5">
        <f t="shared" si="556"/>
        <v>4.3540911568520212E-6</v>
      </c>
      <c r="BJ416" s="8">
        <f t="shared" si="557"/>
        <v>0.4055959744467092</v>
      </c>
      <c r="BK416" s="8">
        <f t="shared" si="558"/>
        <v>0.28425952707789554</v>
      </c>
      <c r="BL416" s="8">
        <f t="shared" si="559"/>
        <v>0.29092239923534158</v>
      </c>
      <c r="BM416" s="8">
        <f t="shared" si="560"/>
        <v>0.39724434362574679</v>
      </c>
      <c r="BN416" s="8">
        <f t="shared" si="561"/>
        <v>0.60235147060517558</v>
      </c>
    </row>
    <row r="417" spans="1:66" x14ac:dyDescent="0.25">
      <c r="A417" t="s">
        <v>25</v>
      </c>
      <c r="B417" t="s">
        <v>277</v>
      </c>
      <c r="C417" t="s">
        <v>171</v>
      </c>
      <c r="D417" t="s">
        <v>510</v>
      </c>
      <c r="E417">
        <f>VLOOKUP(A417,home!$A$2:$E$405,3,FALSE)</f>
        <v>1.35</v>
      </c>
      <c r="F417">
        <f>VLOOKUP(B417,home!$B$2:$E$405,3,FALSE)</f>
        <v>0.98770000000000002</v>
      </c>
      <c r="G417">
        <f>VLOOKUP(C417,away!$B$2:$E$405,4,FALSE)</f>
        <v>0.49380000000000002</v>
      </c>
      <c r="H417">
        <f>VLOOKUP(A417,away!$A$2:$E$405,3,FALSE)</f>
        <v>1.0667</v>
      </c>
      <c r="I417">
        <f>VLOOKUP(C417,away!$B$2:$E$405,3,FALSE)</f>
        <v>1.25</v>
      </c>
      <c r="J417">
        <f>VLOOKUP(B417,home!$B$2:$E$405,4,FALSE)</f>
        <v>0.9375</v>
      </c>
      <c r="K417" s="3">
        <f t="shared" si="506"/>
        <v>0.65843045100000008</v>
      </c>
      <c r="L417" s="3">
        <f t="shared" si="507"/>
        <v>1.2500390625</v>
      </c>
      <c r="M417" s="5">
        <f t="shared" si="508"/>
        <v>0.14830719514750226</v>
      </c>
      <c r="N417" s="5">
        <f t="shared" si="509"/>
        <v>9.7649973387514924E-2</v>
      </c>
      <c r="O417" s="5">
        <f t="shared" si="510"/>
        <v>0.18538978718418828</v>
      </c>
      <c r="P417" s="5">
        <f t="shared" si="511"/>
        <v>0.12206628118647909</v>
      </c>
      <c r="Q417" s="5">
        <f t="shared" si="512"/>
        <v>3.2147858008839729E-2</v>
      </c>
      <c r="R417" s="5">
        <f t="shared" si="513"/>
        <v>0.11587223788439863</v>
      </c>
      <c r="S417" s="5">
        <f t="shared" si="514"/>
        <v>2.5117083813562244E-2</v>
      </c>
      <c r="T417" s="5">
        <f t="shared" si="515"/>
        <v>4.0186078286753128E-2</v>
      </c>
      <c r="U417" s="5">
        <f t="shared" si="516"/>
        <v>7.6293809848603872E-2</v>
      </c>
      <c r="V417" s="5">
        <f t="shared" si="517"/>
        <v>2.2969957820929612E-3</v>
      </c>
      <c r="W417" s="5">
        <f t="shared" si="518"/>
        <v>7.055709549148104E-3</v>
      </c>
      <c r="X417" s="5">
        <f t="shared" si="519"/>
        <v>8.8199125500893934E-3</v>
      </c>
      <c r="Y417" s="5">
        <f t="shared" si="520"/>
        <v>5.5126176077228651E-3</v>
      </c>
      <c r="Z417" s="5">
        <f t="shared" si="521"/>
        <v>4.8281607871596882E-2</v>
      </c>
      <c r="AA417" s="5">
        <f t="shared" si="522"/>
        <v>3.1790080845900681E-2</v>
      </c>
      <c r="AB417" s="5">
        <f t="shared" si="523"/>
        <v>1.0465778634346425E-2</v>
      </c>
      <c r="AC417" s="5">
        <f t="shared" si="524"/>
        <v>1.1816087747051482E-4</v>
      </c>
      <c r="AD417" s="5">
        <f t="shared" si="525"/>
        <v>1.1614235051426479E-3</v>
      </c>
      <c r="AE417" s="5">
        <f t="shared" si="526"/>
        <v>1.4518247495339796E-3</v>
      </c>
      <c r="AF417" s="5">
        <f t="shared" si="527"/>
        <v>9.074188244108767E-4</v>
      </c>
      <c r="AG417" s="5">
        <f t="shared" si="528"/>
        <v>3.7810299218714148E-4</v>
      </c>
      <c r="AH417" s="5">
        <f t="shared" si="529"/>
        <v>1.50884739599509E-2</v>
      </c>
      <c r="AI417" s="5">
        <f t="shared" si="530"/>
        <v>9.9347107143522261E-3</v>
      </c>
      <c r="AJ417" s="5">
        <f t="shared" si="531"/>
        <v>3.2706580281027346E-3</v>
      </c>
      <c r="AK417" s="5">
        <f t="shared" si="532"/>
        <v>7.1783361350348496E-4</v>
      </c>
      <c r="AL417" s="5">
        <f t="shared" si="533"/>
        <v>3.8901575557980905E-6</v>
      </c>
      <c r="AM417" s="5">
        <f t="shared" si="534"/>
        <v>1.5294332045861497E-4</v>
      </c>
      <c r="AN417" s="5">
        <f t="shared" si="535"/>
        <v>1.9118512492172411E-4</v>
      </c>
      <c r="AO417" s="5">
        <f t="shared" si="536"/>
        <v>1.1949443716054871E-4</v>
      </c>
      <c r="AP417" s="5">
        <f t="shared" si="537"/>
        <v>4.9790904734045822E-5</v>
      </c>
      <c r="AQ417" s="5">
        <f t="shared" si="538"/>
        <v>1.5560143968693368E-5</v>
      </c>
      <c r="AR417" s="5">
        <f t="shared" si="539"/>
        <v>3.7722363686905308E-3</v>
      </c>
      <c r="AS417" s="5">
        <f t="shared" si="540"/>
        <v>2.4837552935155082E-3</v>
      </c>
      <c r="AT417" s="5">
        <f t="shared" si="541"/>
        <v>8.1769005904152681E-4</v>
      </c>
      <c r="AU417" s="5">
        <f t="shared" si="542"/>
        <v>1.7946401145097645E-4</v>
      </c>
      <c r="AV417" s="5">
        <f t="shared" si="543"/>
        <v>2.9541142499483893E-5</v>
      </c>
      <c r="AW417" s="5">
        <f t="shared" si="544"/>
        <v>8.8940216583984632E-8</v>
      </c>
      <c r="AX417" s="5">
        <f t="shared" si="545"/>
        <v>1.6783756577833896E-5</v>
      </c>
      <c r="AY417" s="5">
        <f t="shared" si="546"/>
        <v>2.0980351337783691E-5</v>
      </c>
      <c r="AZ417" s="5">
        <f t="shared" si="547"/>
        <v>1.3113129358601874E-5</v>
      </c>
      <c r="BA417" s="5">
        <f t="shared" si="548"/>
        <v>5.4639746432893042E-6</v>
      </c>
      <c r="BB417" s="5">
        <f t="shared" si="549"/>
        <v>1.7075454351552839E-6</v>
      </c>
      <c r="BC417" s="5">
        <f t="shared" si="550"/>
        <v>4.2689969898753237E-7</v>
      </c>
      <c r="BD417" s="5">
        <f t="shared" si="551"/>
        <v>7.8590713564105348E-4</v>
      </c>
      <c r="BE417" s="5">
        <f t="shared" si="552"/>
        <v>5.1746518976425698E-4</v>
      </c>
      <c r="BF417" s="5">
        <f t="shared" si="553"/>
        <v>1.7035741913664016E-4</v>
      </c>
      <c r="BG417" s="5">
        <f t="shared" si="554"/>
        <v>3.7389504104444688E-5</v>
      </c>
      <c r="BH417" s="5">
        <f t="shared" si="555"/>
        <v>6.1545970125389663E-6</v>
      </c>
      <c r="BI417" s="5">
        <f t="shared" si="556"/>
        <v>8.1047481733785702E-7</v>
      </c>
      <c r="BJ417" s="8">
        <f t="shared" si="557"/>
        <v>0.19585836904963808</v>
      </c>
      <c r="BK417" s="8">
        <f t="shared" si="558"/>
        <v>0.29793058731600069</v>
      </c>
      <c r="BL417" s="8">
        <f t="shared" si="559"/>
        <v>0.4576241419090214</v>
      </c>
      <c r="BM417" s="8">
        <f t="shared" si="560"/>
        <v>0.29824048193621289</v>
      </c>
      <c r="BN417" s="8">
        <f t="shared" si="561"/>
        <v>0.70143333279892284</v>
      </c>
    </row>
    <row r="418" spans="1:66" x14ac:dyDescent="0.25">
      <c r="A418" t="s">
        <v>25</v>
      </c>
      <c r="B418" t="s">
        <v>170</v>
      </c>
      <c r="C418" t="s">
        <v>251</v>
      </c>
      <c r="D418" t="s">
        <v>510</v>
      </c>
      <c r="E418">
        <f>VLOOKUP(A418,home!$A$2:$E$405,3,FALSE)</f>
        <v>1.35</v>
      </c>
      <c r="F418">
        <f>VLOOKUP(B418,home!$B$2:$E$405,3,FALSE)</f>
        <v>0.49380000000000002</v>
      </c>
      <c r="G418">
        <f>VLOOKUP(C418,away!$B$2:$E$405,4,FALSE)</f>
        <v>0.49380000000000002</v>
      </c>
      <c r="H418">
        <f>VLOOKUP(A418,away!$A$2:$E$405,3,FALSE)</f>
        <v>1.0667</v>
      </c>
      <c r="I418">
        <f>VLOOKUP(C418,away!$B$2:$E$405,3,FALSE)</f>
        <v>0.9375</v>
      </c>
      <c r="J418">
        <f>VLOOKUP(B418,home!$B$2:$E$405,4,FALSE)</f>
        <v>1.5625</v>
      </c>
      <c r="K418" s="3">
        <f t="shared" si="506"/>
        <v>0.32918189400000003</v>
      </c>
      <c r="L418" s="3">
        <f t="shared" si="507"/>
        <v>1.562548828125</v>
      </c>
      <c r="M418" s="5">
        <f t="shared" si="508"/>
        <v>0.15081057164405742</v>
      </c>
      <c r="N418" s="5">
        <f t="shared" si="509"/>
        <v>4.9644109609013519E-2</v>
      </c>
      <c r="O418" s="5">
        <f t="shared" si="510"/>
        <v>0.23564888199128325</v>
      </c>
      <c r="P418" s="5">
        <f t="shared" si="511"/>
        <v>7.7571345292873115E-2</v>
      </c>
      <c r="Q418" s="5">
        <f t="shared" si="512"/>
        <v>8.1709710135193341E-3</v>
      </c>
      <c r="R418" s="5">
        <f t="shared" si="513"/>
        <v>0.18410644220222308</v>
      </c>
      <c r="S418" s="5">
        <f t="shared" si="514"/>
        <v>9.974953255843683E-3</v>
      </c>
      <c r="T418" s="5">
        <f t="shared" si="515"/>
        <v>1.2767541181817978E-2</v>
      </c>
      <c r="U418" s="5">
        <f t="shared" si="516"/>
        <v>6.0604507341729327E-2</v>
      </c>
      <c r="V418" s="5">
        <f t="shared" si="517"/>
        <v>5.7008274600829092E-4</v>
      </c>
      <c r="W418" s="5">
        <f t="shared" si="518"/>
        <v>8.9657857134979818E-4</v>
      </c>
      <c r="X418" s="5">
        <f t="shared" si="519"/>
        <v>1.4009477959846136E-3</v>
      </c>
      <c r="Y418" s="5">
        <f t="shared" si="520"/>
        <v>1.0945246684400303E-3</v>
      </c>
      <c r="Z418" s="5">
        <f t="shared" si="521"/>
        <v>9.5891768504448888E-2</v>
      </c>
      <c r="AA418" s="5">
        <f t="shared" si="522"/>
        <v>3.1565833975304033E-2</v>
      </c>
      <c r="AB418" s="5">
        <f t="shared" si="523"/>
        <v>5.1954505068400655E-3</v>
      </c>
      <c r="AC418" s="5">
        <f t="shared" si="524"/>
        <v>1.8326834225724589E-5</v>
      </c>
      <c r="AD418" s="5">
        <f t="shared" si="525"/>
        <v>7.3784358059185177E-5</v>
      </c>
      <c r="AE418" s="5">
        <f t="shared" si="526"/>
        <v>1.1529166221933517E-4</v>
      </c>
      <c r="AF418" s="5">
        <f t="shared" si="527"/>
        <v>9.0074425846702795E-5</v>
      </c>
      <c r="AG418" s="5">
        <f t="shared" si="528"/>
        <v>4.6915229516932539E-5</v>
      </c>
      <c r="AH418" s="5">
        <f t="shared" si="529"/>
        <v>3.7458892625865096E-2</v>
      </c>
      <c r="AI418" s="5">
        <f t="shared" si="530"/>
        <v>1.2330789221724908E-2</v>
      </c>
      <c r="AJ418" s="5">
        <f t="shared" si="531"/>
        <v>2.0295362752610954E-3</v>
      </c>
      <c r="AK418" s="5">
        <f t="shared" si="532"/>
        <v>2.2269553167738427E-4</v>
      </c>
      <c r="AL418" s="5">
        <f t="shared" si="533"/>
        <v>3.7706565802409925E-7</v>
      </c>
      <c r="AM418" s="5">
        <f t="shared" si="534"/>
        <v>4.8576949466993479E-6</v>
      </c>
      <c r="AN418" s="5">
        <f t="shared" si="535"/>
        <v>7.590385546353799E-6</v>
      </c>
      <c r="AO418" s="5">
        <f t="shared" si="536"/>
        <v>5.9301740202360348E-6</v>
      </c>
      <c r="AP418" s="5">
        <f t="shared" si="537"/>
        <v>3.0887288219657112E-6</v>
      </c>
      <c r="AQ418" s="5">
        <f t="shared" si="538"/>
        <v>1.2065724002896085E-6</v>
      </c>
      <c r="AR418" s="5">
        <f t="shared" si="539"/>
        <v>1.1706269755081142E-2</v>
      </c>
      <c r="AS418" s="5">
        <f t="shared" si="540"/>
        <v>3.8534920496525269E-3</v>
      </c>
      <c r="AT418" s="5">
        <f t="shared" si="541"/>
        <v>6.3424990570928039E-4</v>
      </c>
      <c r="AU418" s="5">
        <f t="shared" si="542"/>
        <v>6.9594528410234119E-5</v>
      </c>
      <c r="AV418" s="5">
        <f t="shared" si="543"/>
        <v>5.7273146685294189E-6</v>
      </c>
      <c r="AW418" s="5">
        <f t="shared" si="544"/>
        <v>5.3874594757091032E-9</v>
      </c>
      <c r="AX418" s="5">
        <f t="shared" si="545"/>
        <v>2.6651087050478675E-7</v>
      </c>
      <c r="AY418" s="5">
        <f t="shared" si="546"/>
        <v>4.1643624838982805E-7</v>
      </c>
      <c r="AZ418" s="5">
        <f t="shared" si="547"/>
        <v>3.2535098595514872E-7</v>
      </c>
      <c r="BA418" s="5">
        <f t="shared" si="548"/>
        <v>1.694589339445103E-7</v>
      </c>
      <c r="BB418" s="5">
        <f t="shared" si="549"/>
        <v>6.619696466257659E-8</v>
      </c>
      <c r="BC418" s="5">
        <f t="shared" si="550"/>
        <v>2.0687197911788218E-8</v>
      </c>
      <c r="BD418" s="5">
        <f t="shared" si="551"/>
        <v>3.0486030145861942E-3</v>
      </c>
      <c r="BE418" s="5">
        <f t="shared" si="552"/>
        <v>1.0035449143955932E-3</v>
      </c>
      <c r="BF418" s="5">
        <f t="shared" si="553"/>
        <v>1.651744078174046E-4</v>
      </c>
      <c r="BG418" s="5">
        <f t="shared" si="554"/>
        <v>1.8124141468553887E-5</v>
      </c>
      <c r="BH418" s="5">
        <f t="shared" si="555"/>
        <v>1.4915348039356275E-6</v>
      </c>
      <c r="BI418" s="5">
        <f t="shared" si="556"/>
        <v>9.8197250345289695E-8</v>
      </c>
      <c r="BJ418" s="8">
        <f t="shared" si="557"/>
        <v>7.4324676712704305E-2</v>
      </c>
      <c r="BK418" s="8">
        <f t="shared" si="558"/>
        <v>0.23894607327491468</v>
      </c>
      <c r="BL418" s="8">
        <f t="shared" si="559"/>
        <v>0.58966939943575214</v>
      </c>
      <c r="BM418" s="8">
        <f t="shared" si="560"/>
        <v>0.29287918512606115</v>
      </c>
      <c r="BN418" s="8">
        <f t="shared" si="561"/>
        <v>0.70595232175296974</v>
      </c>
    </row>
    <row r="419" spans="1:66" x14ac:dyDescent="0.25">
      <c r="A419" t="s">
        <v>173</v>
      </c>
      <c r="B419" t="s">
        <v>503</v>
      </c>
      <c r="C419" t="s">
        <v>436</v>
      </c>
      <c r="D419" t="s">
        <v>510</v>
      </c>
      <c r="E419">
        <f>VLOOKUP(A419,home!$A$2:$E$405,3,FALSE)</f>
        <v>1.8412999999999999</v>
      </c>
      <c r="F419">
        <f>VLOOKUP(B419,home!$B$2:$E$405,3,FALSE)</f>
        <v>0.72409999999999997</v>
      </c>
      <c r="G419">
        <f>VLOOKUP(C419,away!$B$2:$E$405,4,FALSE)</f>
        <v>0.27150000000000002</v>
      </c>
      <c r="H419">
        <f>VLOOKUP(A419,away!$A$2:$E$405,3,FALSE)</f>
        <v>1.4127000000000001</v>
      </c>
      <c r="I419">
        <f>VLOOKUP(C419,away!$B$2:$E$405,3,FALSE)</f>
        <v>0.88480000000000003</v>
      </c>
      <c r="J419">
        <f>VLOOKUP(B419,home!$B$2:$E$405,4,FALSE)</f>
        <v>1.6516999999999999</v>
      </c>
      <c r="K419" s="3">
        <f t="shared" si="506"/>
        <v>0.361986967095</v>
      </c>
      <c r="L419" s="3">
        <f t="shared" si="507"/>
        <v>2.0645539108320001</v>
      </c>
      <c r="M419" s="5">
        <f t="shared" si="508"/>
        <v>8.8341890044514648E-2</v>
      </c>
      <c r="N419" s="5">
        <f t="shared" si="509"/>
        <v>3.1978612844653836E-2</v>
      </c>
      <c r="O419" s="5">
        <f t="shared" si="510"/>
        <v>0.18238659458169323</v>
      </c>
      <c r="P419" s="5">
        <f t="shared" si="511"/>
        <v>6.6021570211412514E-2</v>
      </c>
      <c r="Q419" s="5">
        <f t="shared" si="512"/>
        <v>5.7879205377707257E-3</v>
      </c>
      <c r="R419" s="5">
        <f t="shared" si="513"/>
        <v>0.18827347856348267</v>
      </c>
      <c r="S419" s="5">
        <f t="shared" si="514"/>
        <v>1.233516662079589E-2</v>
      </c>
      <c r="T419" s="5">
        <f t="shared" si="515"/>
        <v>1.1949473981839405E-2</v>
      </c>
      <c r="U419" s="5">
        <f t="shared" si="516"/>
        <v>6.8152545489620603E-2</v>
      </c>
      <c r="V419" s="5">
        <f t="shared" si="517"/>
        <v>1.0242870293960408E-3</v>
      </c>
      <c r="W419" s="5">
        <f t="shared" si="518"/>
        <v>6.9838393375149573E-4</v>
      </c>
      <c r="X419" s="5">
        <f t="shared" si="519"/>
        <v>1.4418512816888869E-3</v>
      </c>
      <c r="Y419" s="5">
        <f t="shared" si="520"/>
        <v>1.4883898512244619E-3</v>
      </c>
      <c r="Z419" s="5">
        <f t="shared" si="521"/>
        <v>0.12956691549139432</v>
      </c>
      <c r="AA419" s="5">
        <f t="shared" si="522"/>
        <v>4.690153477458401E-2</v>
      </c>
      <c r="AB419" s="5">
        <f t="shared" si="523"/>
        <v>8.4888721625761693E-3</v>
      </c>
      <c r="AC419" s="5">
        <f t="shared" si="524"/>
        <v>4.7843269762675857E-5</v>
      </c>
      <c r="AD419" s="5">
        <f t="shared" si="525"/>
        <v>6.3201470511644816E-5</v>
      </c>
      <c r="AE419" s="5">
        <f t="shared" si="526"/>
        <v>1.3048284311514962E-4</v>
      </c>
      <c r="AF419" s="5">
        <f t="shared" si="527"/>
        <v>1.3469443202493027E-4</v>
      </c>
      <c r="AG419" s="5">
        <f t="shared" si="528"/>
        <v>9.2694638801454947E-5</v>
      </c>
      <c r="AH419" s="5">
        <f t="shared" si="529"/>
        <v>6.6874470523049331E-2</v>
      </c>
      <c r="AI419" s="5">
        <f t="shared" si="530"/>
        <v>2.4207686760722609E-2</v>
      </c>
      <c r="AJ419" s="5">
        <f t="shared" si="531"/>
        <v>4.3814335554498802E-3</v>
      </c>
      <c r="AK419" s="5">
        <f t="shared" si="532"/>
        <v>5.2867394808852176E-4</v>
      </c>
      <c r="AL419" s="5">
        <f t="shared" si="533"/>
        <v>1.4302106473784607E-6</v>
      </c>
      <c r="AM419" s="5">
        <f t="shared" si="534"/>
        <v>4.5756217252908777E-6</v>
      </c>
      <c r="AN419" s="5">
        <f t="shared" si="535"/>
        <v>9.4466177274371452E-6</v>
      </c>
      <c r="AO419" s="5">
        <f t="shared" si="536"/>
        <v>9.7515257866576312E-6</v>
      </c>
      <c r="AP419" s="5">
        <f t="shared" si="537"/>
        <v>6.7108502331410375E-6</v>
      </c>
      <c r="AQ419" s="5">
        <f t="shared" si="538"/>
        <v>3.4637280234597916E-6</v>
      </c>
      <c r="AR419" s="5">
        <f t="shared" si="539"/>
        <v>2.7613189930636155E-2</v>
      </c>
      <c r="AS419" s="5">
        <f t="shared" si="540"/>
        <v>9.9956148748091764E-3</v>
      </c>
      <c r="AT419" s="5">
        <f t="shared" si="541"/>
        <v>1.8091411563909206E-3</v>
      </c>
      <c r="AU419" s="5">
        <f t="shared" si="542"/>
        <v>2.1829517341623024E-4</v>
      </c>
      <c r="AV419" s="5">
        <f t="shared" si="543"/>
        <v>1.9755001939104557E-5</v>
      </c>
      <c r="AW419" s="5">
        <f t="shared" si="544"/>
        <v>2.9690442384136845E-8</v>
      </c>
      <c r="AX419" s="5">
        <f t="shared" si="545"/>
        <v>2.760525718186728E-7</v>
      </c>
      <c r="AY419" s="5">
        <f t="shared" si="546"/>
        <v>5.6992541674347249E-7</v>
      </c>
      <c r="AZ419" s="5">
        <f t="shared" si="547"/>
        <v>5.8832087401014688E-7</v>
      </c>
      <c r="BA419" s="5">
        <f t="shared" si="548"/>
        <v>4.048733870872498E-7</v>
      </c>
      <c r="BB419" s="5">
        <f t="shared" si="549"/>
        <v>2.0897073367569489E-7</v>
      </c>
      <c r="BC419" s="5">
        <f t="shared" si="550"/>
        <v>8.6286269091917625E-8</v>
      </c>
      <c r="BD419" s="5">
        <f t="shared" si="551"/>
        <v>9.5014865436402907E-3</v>
      </c>
      <c r="BE419" s="5">
        <f t="shared" si="552"/>
        <v>3.439414296826304E-3</v>
      </c>
      <c r="BF419" s="5">
        <f t="shared" si="553"/>
        <v>6.2251157494566786E-4</v>
      </c>
      <c r="BG419" s="5">
        <f t="shared" si="554"/>
        <v>7.5113692332038064E-5</v>
      </c>
      <c r="BH419" s="5">
        <f t="shared" si="555"/>
        <v>6.7975444186453516E-6</v>
      </c>
      <c r="BI419" s="5">
        <f t="shared" si="556"/>
        <v>4.9212449755979523E-7</v>
      </c>
      <c r="BJ419" s="8">
        <f t="shared" si="557"/>
        <v>5.3801788588130395E-2</v>
      </c>
      <c r="BK419" s="8">
        <f t="shared" si="558"/>
        <v>0.16777275731194594</v>
      </c>
      <c r="BL419" s="8">
        <f t="shared" si="559"/>
        <v>0.64349710227311896</v>
      </c>
      <c r="BM419" s="8">
        <f t="shared" si="560"/>
        <v>0.43184795664608766</v>
      </c>
      <c r="BN419" s="8">
        <f t="shared" si="561"/>
        <v>0.56279006678352761</v>
      </c>
    </row>
    <row r="420" spans="1:66" x14ac:dyDescent="0.25">
      <c r="A420" t="s">
        <v>173</v>
      </c>
      <c r="B420" t="s">
        <v>261</v>
      </c>
      <c r="C420" t="s">
        <v>258</v>
      </c>
      <c r="D420" t="s">
        <v>510</v>
      </c>
      <c r="E420">
        <f>VLOOKUP(A420,home!$A$2:$E$405,3,FALSE)</f>
        <v>1.8412999999999999</v>
      </c>
      <c r="F420">
        <f>VLOOKUP(B420,home!$B$2:$E$405,3,FALSE)</f>
        <v>2.7155</v>
      </c>
      <c r="G420">
        <f>VLOOKUP(C420,away!$B$2:$E$405,4,FALSE)</f>
        <v>1.222</v>
      </c>
      <c r="H420">
        <f>VLOOKUP(A420,away!$A$2:$E$405,3,FALSE)</f>
        <v>1.4127000000000001</v>
      </c>
      <c r="I420">
        <f>VLOOKUP(C420,away!$B$2:$E$405,3,FALSE)</f>
        <v>0.70789999999999997</v>
      </c>
      <c r="J420">
        <f>VLOOKUP(B420,home!$B$2:$E$405,4,FALSE)</f>
        <v>0.23599999999999999</v>
      </c>
      <c r="K420" s="3">
        <f t="shared" si="506"/>
        <v>6.1100612832999994</v>
      </c>
      <c r="L420" s="3">
        <f t="shared" si="507"/>
        <v>0.23601187788</v>
      </c>
      <c r="M420" s="5">
        <f t="shared" si="508"/>
        <v>1.7536198158455817E-3</v>
      </c>
      <c r="N420" s="5">
        <f t="shared" si="509"/>
        <v>1.0714724542425762E-2</v>
      </c>
      <c r="O420" s="5">
        <f t="shared" si="510"/>
        <v>4.1387510582529554E-4</v>
      </c>
      <c r="P420" s="5">
        <f t="shared" si="511"/>
        <v>2.5288022602248284E-3</v>
      </c>
      <c r="Q420" s="5">
        <f t="shared" si="512"/>
        <v>3.2733811793949977E-2</v>
      </c>
      <c r="R420" s="5">
        <f t="shared" si="513"/>
        <v>4.8839720466805862E-5</v>
      </c>
      <c r="S420" s="5">
        <f t="shared" si="514"/>
        <v>9.1166295190309773E-4</v>
      </c>
      <c r="T420" s="5">
        <f t="shared" si="515"/>
        <v>7.7255683916606262E-3</v>
      </c>
      <c r="U420" s="5">
        <f t="shared" si="516"/>
        <v>2.9841368511142503E-4</v>
      </c>
      <c r="V420" s="5">
        <f t="shared" si="517"/>
        <v>1.4607342876997299E-4</v>
      </c>
      <c r="W420" s="5">
        <f t="shared" si="518"/>
        <v>6.6668532032347599E-2</v>
      </c>
      <c r="X420" s="5">
        <f t="shared" si="519"/>
        <v>1.5734565440457291E-2</v>
      </c>
      <c r="Y420" s="5">
        <f t="shared" si="520"/>
        <v>1.856772168614037E-3</v>
      </c>
      <c r="Z420" s="5">
        <f t="shared" si="521"/>
        <v>3.8422513808350414E-6</v>
      </c>
      <c r="AA420" s="5">
        <f t="shared" si="522"/>
        <v>2.3476391402746145E-5</v>
      </c>
      <c r="AB420" s="5">
        <f t="shared" si="523"/>
        <v>7.1721095090758089E-5</v>
      </c>
      <c r="AC420" s="5">
        <f t="shared" si="524"/>
        <v>1.3165297200343442E-5</v>
      </c>
      <c r="AD420" s="5">
        <f t="shared" si="525"/>
        <v>0.10183720409632316</v>
      </c>
      <c r="AE420" s="5">
        <f t="shared" si="526"/>
        <v>2.4034789776822059E-2</v>
      </c>
      <c r="AF420" s="5">
        <f t="shared" si="527"/>
        <v>2.8362479348394E-3</v>
      </c>
      <c r="AG420" s="5">
        <f t="shared" si="528"/>
        <v>2.2312940041157293E-4</v>
      </c>
      <c r="AH420" s="5">
        <f t="shared" si="529"/>
        <v>2.2670424091947527E-7</v>
      </c>
      <c r="AI420" s="5">
        <f t="shared" si="530"/>
        <v>1.3851768052020012E-6</v>
      </c>
      <c r="AJ420" s="5">
        <f t="shared" si="531"/>
        <v>4.2317575839949662E-6</v>
      </c>
      <c r="AK420" s="5">
        <f t="shared" si="532"/>
        <v>8.6187660580929346E-6</v>
      </c>
      <c r="AL420" s="5">
        <f t="shared" si="533"/>
        <v>7.593991129874808E-7</v>
      </c>
      <c r="AM420" s="5">
        <f t="shared" si="534"/>
        <v>0.12444631158969285</v>
      </c>
      <c r="AN420" s="5">
        <f t="shared" si="535"/>
        <v>2.9370807693523019E-2</v>
      </c>
      <c r="AO420" s="5">
        <f t="shared" si="536"/>
        <v>3.4659297393003596E-3</v>
      </c>
      <c r="AP420" s="5">
        <f t="shared" si="537"/>
        <v>2.7266686212413897E-4</v>
      </c>
      <c r="AQ420" s="5">
        <f t="shared" si="538"/>
        <v>1.608815454139127E-5</v>
      </c>
      <c r="AR420" s="5">
        <f t="shared" si="539"/>
        <v>1.0700978724553061E-8</v>
      </c>
      <c r="AS420" s="5">
        <f t="shared" si="540"/>
        <v>6.5383635798308659E-8</v>
      </c>
      <c r="AT420" s="5">
        <f t="shared" si="541"/>
        <v>1.9974901082631678E-7</v>
      </c>
      <c r="AU420" s="5">
        <f t="shared" si="542"/>
        <v>4.0682623247578385E-7</v>
      </c>
      <c r="AV420" s="5">
        <f t="shared" si="543"/>
        <v>6.2143330302027256E-7</v>
      </c>
      <c r="AW420" s="5">
        <f t="shared" si="544"/>
        <v>3.0419145586478776E-8</v>
      </c>
      <c r="AX420" s="5">
        <f t="shared" si="545"/>
        <v>0.12672909838227836</v>
      </c>
      <c r="AY420" s="5">
        <f t="shared" si="546"/>
        <v>2.990957249124079E-2</v>
      </c>
      <c r="AZ420" s="5">
        <f t="shared" si="547"/>
        <v>3.529507185122864E-3</v>
      </c>
      <c r="BA420" s="5">
        <f t="shared" si="548"/>
        <v>2.7766853958393337E-4</v>
      </c>
      <c r="BB420" s="5">
        <f t="shared" si="549"/>
        <v>1.6383268363850306E-5</v>
      </c>
      <c r="BC420" s="5">
        <f t="shared" si="550"/>
        <v>7.7332918647286129E-7</v>
      </c>
      <c r="BD420" s="5">
        <f t="shared" si="551"/>
        <v>4.209263473226158E-10</v>
      </c>
      <c r="BE420" s="5">
        <f t="shared" si="552"/>
        <v>2.5718857778968028E-9</v>
      </c>
      <c r="BF420" s="5">
        <f t="shared" si="553"/>
        <v>7.8571898582985776E-9</v>
      </c>
      <c r="BG420" s="5">
        <f t="shared" si="554"/>
        <v>1.6002637182909192E-8</v>
      </c>
      <c r="BH420" s="5">
        <f t="shared" si="555"/>
        <v>2.4444273470497594E-8</v>
      </c>
      <c r="BI420" s="5">
        <f t="shared" si="556"/>
        <v>2.9871201786096932E-8</v>
      </c>
      <c r="BJ420" s="8">
        <f t="shared" si="557"/>
        <v>0.58240015281280955</v>
      </c>
      <c r="BK420" s="8">
        <f t="shared" si="558"/>
        <v>3.5263655644297599E-2</v>
      </c>
      <c r="BL420" s="8">
        <f t="shared" si="559"/>
        <v>8.7217366386050808E-4</v>
      </c>
      <c r="BM420" s="8">
        <f t="shared" si="560"/>
        <v>0.54043660906151503</v>
      </c>
      <c r="BN420" s="8">
        <f t="shared" si="561"/>
        <v>4.8193673238738251E-2</v>
      </c>
    </row>
    <row r="421" spans="1:66" x14ac:dyDescent="0.25">
      <c r="A421" t="s">
        <v>173</v>
      </c>
      <c r="B421" t="s">
        <v>259</v>
      </c>
      <c r="C421" t="s">
        <v>178</v>
      </c>
      <c r="D421" t="s">
        <v>510</v>
      </c>
      <c r="E421">
        <f>VLOOKUP(A421,home!$A$2:$E$405,3,FALSE)</f>
        <v>1.8412999999999999</v>
      </c>
      <c r="F421">
        <f>VLOOKUP(B421,home!$B$2:$E$405,3,FALSE)</f>
        <v>1.6293</v>
      </c>
      <c r="G421">
        <f>VLOOKUP(C421,away!$B$2:$E$405,4,FALSE)</f>
        <v>1.0862000000000001</v>
      </c>
      <c r="H421">
        <f>VLOOKUP(A421,away!$A$2:$E$405,3,FALSE)</f>
        <v>1.4127000000000001</v>
      </c>
      <c r="I421">
        <f>VLOOKUP(C421,away!$B$2:$E$405,3,FALSE)</f>
        <v>0.47189999999999999</v>
      </c>
      <c r="J421">
        <f>VLOOKUP(B421,home!$B$2:$E$405,4,FALSE)</f>
        <v>0.23599999999999999</v>
      </c>
      <c r="K421" s="3">
        <f t="shared" si="506"/>
        <v>3.258632683758</v>
      </c>
      <c r="L421" s="3">
        <f t="shared" si="507"/>
        <v>0.15733013868000001</v>
      </c>
      <c r="M421" s="5">
        <f t="shared" si="508"/>
        <v>3.2844767793229999E-2</v>
      </c>
      <c r="N421" s="5">
        <f t="shared" si="509"/>
        <v>0.10702903382146142</v>
      </c>
      <c r="O421" s="5">
        <f t="shared" si="510"/>
        <v>5.1674718718212739E-3</v>
      </c>
      <c r="P421" s="5">
        <f t="shared" si="511"/>
        <v>1.6838892733916939E-2</v>
      </c>
      <c r="Q421" s="5">
        <f t="shared" si="512"/>
        <v>0.17438415386082728</v>
      </c>
      <c r="R421" s="5">
        <f t="shared" si="513"/>
        <v>4.0649953310932014E-4</v>
      </c>
      <c r="S421" s="5">
        <f t="shared" si="514"/>
        <v>2.1582456472930664E-3</v>
      </c>
      <c r="T421" s="5">
        <f t="shared" si="515"/>
        <v>2.7435883110518415E-2</v>
      </c>
      <c r="U421" s="5">
        <f t="shared" si="516"/>
        <v>1.3246326645223981E-3</v>
      </c>
      <c r="V421" s="5">
        <f t="shared" si="517"/>
        <v>1.2294353574230141E-4</v>
      </c>
      <c r="W421" s="5">
        <f t="shared" si="518"/>
        <v>0.18941796776679187</v>
      </c>
      <c r="X421" s="5">
        <f t="shared" si="519"/>
        <v>2.9801155137233141E-2</v>
      </c>
      <c r="Y421" s="5">
        <f t="shared" si="520"/>
        <v>2.3443099352825425E-3</v>
      </c>
      <c r="Z421" s="5">
        <f t="shared" si="521"/>
        <v>2.1318209305814866E-5</v>
      </c>
      <c r="AA421" s="5">
        <f t="shared" si="522"/>
        <v>6.9468213603122284E-5</v>
      </c>
      <c r="AB421" s="5">
        <f t="shared" si="523"/>
        <v>1.1318569566470818E-4</v>
      </c>
      <c r="AC421" s="5">
        <f t="shared" si="524"/>
        <v>3.9394269426069267E-6</v>
      </c>
      <c r="AD421" s="5">
        <f t="shared" si="525"/>
        <v>0.15431089516397184</v>
      </c>
      <c r="AE421" s="5">
        <f t="shared" si="526"/>
        <v>2.4277754535982632E-2</v>
      </c>
      <c r="AF421" s="5">
        <f t="shared" si="527"/>
        <v>1.9098112439925737E-3</v>
      </c>
      <c r="AG421" s="5">
        <f t="shared" si="528"/>
        <v>1.0015695595665831E-4</v>
      </c>
      <c r="AH421" s="5">
        <f t="shared" si="529"/>
        <v>8.3849920662327996E-7</v>
      </c>
      <c r="AI421" s="5">
        <f t="shared" si="530"/>
        <v>2.7323609200077732E-6</v>
      </c>
      <c r="AJ421" s="5">
        <f t="shared" si="531"/>
        <v>4.4518802988802036E-6</v>
      </c>
      <c r="AK421" s="5">
        <f t="shared" si="532"/>
        <v>4.8356808820364555E-6</v>
      </c>
      <c r="AL421" s="5">
        <f t="shared" si="533"/>
        <v>8.0786794581429264E-8</v>
      </c>
      <c r="AM421" s="5">
        <f t="shared" si="534"/>
        <v>0.1005685052882546</v>
      </c>
      <c r="AN421" s="5">
        <f t="shared" si="535"/>
        <v>1.5822456883841412E-2</v>
      </c>
      <c r="AO421" s="5">
        <f t="shared" si="536"/>
        <v>1.2446746678965452E-3</v>
      </c>
      <c r="AP421" s="5">
        <f t="shared" si="537"/>
        <v>6.527494603721547E-5</v>
      </c>
      <c r="AQ421" s="5">
        <f t="shared" si="538"/>
        <v>2.5674290780911573E-6</v>
      </c>
      <c r="AR421" s="5">
        <f t="shared" si="539"/>
        <v>2.6384239292222122E-8</v>
      </c>
      <c r="AS421" s="5">
        <f t="shared" si="540"/>
        <v>8.5976544493727064E-8</v>
      </c>
      <c r="AT421" s="5">
        <f t="shared" si="541"/>
        <v>1.4008298896191646E-7</v>
      </c>
      <c r="AU421" s="5">
        <f t="shared" si="542"/>
        <v>1.5215966875660405E-7</v>
      </c>
      <c r="AV421" s="5">
        <f t="shared" si="543"/>
        <v>1.2395811744001522E-7</v>
      </c>
      <c r="AW421" s="5">
        <f t="shared" si="544"/>
        <v>1.1504962583366233E-9</v>
      </c>
      <c r="AX421" s="5">
        <f t="shared" si="545"/>
        <v>5.4619303048165944E-2</v>
      </c>
      <c r="AY421" s="5">
        <f t="shared" si="546"/>
        <v>8.5932625231728964E-3</v>
      </c>
      <c r="AZ421" s="5">
        <f t="shared" si="547"/>
        <v>6.7598959224221935E-4</v>
      </c>
      <c r="BA421" s="5">
        <f t="shared" si="548"/>
        <v>3.5451178764568337E-5</v>
      </c>
      <c r="BB421" s="5">
        <f t="shared" si="549"/>
        <v>1.3943847178497522E-6</v>
      </c>
      <c r="BC421" s="5">
        <f t="shared" si="550"/>
        <v>4.3875748206514839E-8</v>
      </c>
      <c r="BD421" s="5">
        <f t="shared" si="551"/>
        <v>6.9183933780193515E-10</v>
      </c>
      <c r="BE421" s="5">
        <f t="shared" si="552"/>
        <v>2.2544502780708781E-9</v>
      </c>
      <c r="BF421" s="5">
        <f t="shared" si="553"/>
        <v>3.6732126800145372E-9</v>
      </c>
      <c r="BG421" s="5">
        <f t="shared" si="554"/>
        <v>3.9898836311632295E-9</v>
      </c>
      <c r="BH421" s="5">
        <f t="shared" si="555"/>
        <v>3.250391301224887E-9</v>
      </c>
      <c r="BI421" s="5">
        <f t="shared" si="556"/>
        <v>2.1183662658348227E-9</v>
      </c>
      <c r="BJ421" s="8">
        <f t="shared" si="557"/>
        <v>0.89264004534993824</v>
      </c>
      <c r="BK421" s="8">
        <f t="shared" si="558"/>
        <v>6.0562132447092396E-2</v>
      </c>
      <c r="BL421" s="8">
        <f t="shared" si="559"/>
        <v>7.0946609397308106E-3</v>
      </c>
      <c r="BM421" s="8">
        <f t="shared" si="560"/>
        <v>0.61505407595902428</v>
      </c>
      <c r="BN421" s="8">
        <f t="shared" si="561"/>
        <v>0.33667081961436629</v>
      </c>
    </row>
    <row r="422" spans="1:66" x14ac:dyDescent="0.25">
      <c r="A422" t="s">
        <v>173</v>
      </c>
      <c r="B422" t="s">
        <v>175</v>
      </c>
      <c r="C422" t="s">
        <v>179</v>
      </c>
      <c r="D422" t="s">
        <v>510</v>
      </c>
      <c r="E422">
        <f>VLOOKUP(A422,home!$A$2:$E$405,3,FALSE)</f>
        <v>1.8412999999999999</v>
      </c>
      <c r="F422">
        <f>VLOOKUP(B422,home!$B$2:$E$405,3,FALSE)</f>
        <v>1.0862000000000001</v>
      </c>
      <c r="G422">
        <f>VLOOKUP(C422,away!$B$2:$E$405,4,FALSE)</f>
        <v>0.36209999999999998</v>
      </c>
      <c r="H422">
        <f>VLOOKUP(A422,away!$A$2:$E$405,3,FALSE)</f>
        <v>1.4127000000000001</v>
      </c>
      <c r="I422">
        <f>VLOOKUP(C422,away!$B$2:$E$405,3,FALSE)</f>
        <v>1.6516999999999999</v>
      </c>
      <c r="J422">
        <f>VLOOKUP(B422,home!$B$2:$E$405,4,FALSE)</f>
        <v>0.88480000000000003</v>
      </c>
      <c r="K422" s="3">
        <f t="shared" si="506"/>
        <v>0.72420726372600008</v>
      </c>
      <c r="L422" s="3">
        <f t="shared" si="507"/>
        <v>2.0645539108320001</v>
      </c>
      <c r="M422" s="5">
        <f t="shared" si="508"/>
        <v>6.1497351228159601E-2</v>
      </c>
      <c r="N422" s="5">
        <f t="shared" si="509"/>
        <v>4.4536828459342231E-2</v>
      </c>
      <c r="O422" s="5">
        <f t="shared" si="510"/>
        <v>0.126964596983906</v>
      </c>
      <c r="P422" s="5">
        <f t="shared" si="511"/>
        <v>9.1948683371788922E-2</v>
      </c>
      <c r="Q422" s="5">
        <f t="shared" si="512"/>
        <v>1.6126947336787243E-2</v>
      </c>
      <c r="R422" s="5">
        <f t="shared" si="513"/>
        <v>0.13106262762016599</v>
      </c>
      <c r="S422" s="5">
        <f t="shared" si="514"/>
        <v>3.4369611881487655E-2</v>
      </c>
      <c r="T422" s="5">
        <f t="shared" si="515"/>
        <v>3.3294952193945813E-2</v>
      </c>
      <c r="U422" s="5">
        <f t="shared" si="516"/>
        <v>9.4916506925540087E-2</v>
      </c>
      <c r="V422" s="5">
        <f t="shared" si="517"/>
        <v>5.7098042930833169E-3</v>
      </c>
      <c r="W422" s="5">
        <f t="shared" si="518"/>
        <v>3.8930841343426644E-3</v>
      </c>
      <c r="X422" s="5">
        <f t="shared" si="519"/>
        <v>8.0374820747551607E-3</v>
      </c>
      <c r="Y422" s="5">
        <f t="shared" si="520"/>
        <v>8.296907525338933E-3</v>
      </c>
      <c r="Z422" s="5">
        <f t="shared" si="521"/>
        <v>9.0195286805710609E-2</v>
      </c>
      <c r="AA422" s="5">
        <f t="shared" si="522"/>
        <v>6.5320081858545473E-2</v>
      </c>
      <c r="AB422" s="5">
        <f t="shared" si="523"/>
        <v>2.3652638874567779E-2</v>
      </c>
      <c r="AC422" s="5">
        <f t="shared" si="524"/>
        <v>5.3356869907268201E-4</v>
      </c>
      <c r="AD422" s="5">
        <f t="shared" si="525"/>
        <v>7.0484995209685103E-4</v>
      </c>
      <c r="AE422" s="5">
        <f t="shared" si="526"/>
        <v>1.4552007251513019E-3</v>
      </c>
      <c r="AF422" s="5">
        <f t="shared" si="527"/>
        <v>1.5021701740783415E-3</v>
      </c>
      <c r="AG422" s="5">
        <f t="shared" si="528"/>
        <v>1.0337704358762091E-3</v>
      </c>
      <c r="AH422" s="5">
        <f t="shared" si="529"/>
        <v>4.6553258028335924E-2</v>
      </c>
      <c r="AI422" s="5">
        <f t="shared" si="530"/>
        <v>3.3714207614231599E-2</v>
      </c>
      <c r="AJ422" s="5">
        <f t="shared" si="531"/>
        <v>1.2208037022496473E-2</v>
      </c>
      <c r="AK422" s="5">
        <f t="shared" si="532"/>
        <v>2.9470496958426255E-3</v>
      </c>
      <c r="AL422" s="5">
        <f t="shared" si="533"/>
        <v>3.1910928447055719E-5</v>
      </c>
      <c r="AM422" s="5">
        <f t="shared" si="534"/>
        <v>1.0209149102909259E-4</v>
      </c>
      <c r="AN422" s="5">
        <f t="shared" si="535"/>
        <v>2.1077338706678315E-4</v>
      </c>
      <c r="AO422" s="5">
        <f t="shared" si="536"/>
        <v>2.1757651028401709E-4</v>
      </c>
      <c r="AP422" s="5">
        <f t="shared" si="537"/>
        <v>1.497328117373488E-4</v>
      </c>
      <c r="AQ422" s="5">
        <f t="shared" si="538"/>
        <v>7.7282865513053747E-5</v>
      </c>
      <c r="AR422" s="5">
        <f t="shared" si="539"/>
        <v>1.9222342184874421E-2</v>
      </c>
      <c r="AS422" s="5">
        <f t="shared" si="540"/>
        <v>1.3920959836112766E-2</v>
      </c>
      <c r="AT422" s="5">
        <f t="shared" si="541"/>
        <v>5.0408301156753864E-3</v>
      </c>
      <c r="AU422" s="5">
        <f t="shared" si="542"/>
        <v>1.2168685949936293E-3</v>
      </c>
      <c r="AV422" s="5">
        <f t="shared" si="543"/>
        <v>2.203162688736096E-4</v>
      </c>
      <c r="AW422" s="5">
        <f t="shared" si="544"/>
        <v>1.3253361492089882E-6</v>
      </c>
      <c r="AX422" s="5">
        <f t="shared" si="545"/>
        <v>1.2322566561314433E-5</v>
      </c>
      <c r="AY422" s="5">
        <f t="shared" si="546"/>
        <v>2.5440602985649344E-5</v>
      </c>
      <c r="AZ422" s="5">
        <f t="shared" si="547"/>
        <v>2.6261748193973311E-5</v>
      </c>
      <c r="BA422" s="5">
        <f t="shared" si="548"/>
        <v>1.8072931646384275E-5</v>
      </c>
      <c r="BB422" s="5">
        <f t="shared" si="549"/>
        <v>9.3281354276855143E-6</v>
      </c>
      <c r="BC422" s="5">
        <f t="shared" si="550"/>
        <v>3.8516876955997314E-6</v>
      </c>
      <c r="BD422" s="5">
        <f t="shared" si="551"/>
        <v>6.6142602888555778E-3</v>
      </c>
      <c r="BE422" s="5">
        <f t="shared" si="552"/>
        <v>4.7900953453636408E-3</v>
      </c>
      <c r="BF422" s="5">
        <f t="shared" si="553"/>
        <v>1.7345109215262259E-3</v>
      </c>
      <c r="BG422" s="5">
        <f t="shared" si="554"/>
        <v>4.1871513612712363E-4</v>
      </c>
      <c r="BH422" s="5">
        <f t="shared" si="555"/>
        <v>7.580913575382095E-5</v>
      </c>
      <c r="BI422" s="5">
        <f t="shared" si="556"/>
        <v>1.0980305353941514E-5</v>
      </c>
      <c r="BJ422" s="8">
        <f t="shared" si="557"/>
        <v>0.11973492774985565</v>
      </c>
      <c r="BK422" s="8">
        <f t="shared" si="558"/>
        <v>0.19411637100502488</v>
      </c>
      <c r="BL422" s="8">
        <f t="shared" si="559"/>
        <v>0.590604692757142</v>
      </c>
      <c r="BM422" s="8">
        <f t="shared" si="560"/>
        <v>0.52249012805074679</v>
      </c>
      <c r="BN422" s="8">
        <f t="shared" si="561"/>
        <v>0.47213703500015003</v>
      </c>
    </row>
    <row r="423" spans="1:66" x14ac:dyDescent="0.25">
      <c r="A423" t="s">
        <v>27</v>
      </c>
      <c r="B423" t="s">
        <v>183</v>
      </c>
      <c r="C423" t="s">
        <v>263</v>
      </c>
      <c r="D423" t="s">
        <v>510</v>
      </c>
      <c r="E423">
        <f>VLOOKUP(A423,home!$A$2:$E$405,3,FALSE)</f>
        <v>1.381</v>
      </c>
      <c r="F423">
        <f>VLOOKUP(B423,home!$B$2:$E$405,3,FALSE)</f>
        <v>0.90510000000000002</v>
      </c>
      <c r="G423">
        <f>VLOOKUP(C423,away!$B$2:$E$405,4,FALSE)</f>
        <v>0.96550000000000002</v>
      </c>
      <c r="H423">
        <f>VLOOKUP(A423,away!$A$2:$E$405,3,FALSE)</f>
        <v>1.127</v>
      </c>
      <c r="I423">
        <f>VLOOKUP(C423,away!$B$2:$E$405,3,FALSE)</f>
        <v>0.29580000000000001</v>
      </c>
      <c r="J423">
        <f>VLOOKUP(B423,home!$B$2:$E$405,4,FALSE)</f>
        <v>1.1091</v>
      </c>
      <c r="K423" s="3">
        <f t="shared" si="506"/>
        <v>1.2068200630500001</v>
      </c>
      <c r="L423" s="3">
        <f t="shared" si="507"/>
        <v>0.36973689605999999</v>
      </c>
      <c r="M423" s="5">
        <f t="shared" si="508"/>
        <v>0.20668550116174805</v>
      </c>
      <c r="N423" s="5">
        <f t="shared" si="509"/>
        <v>0.24943220954354167</v>
      </c>
      <c r="O423" s="5">
        <f t="shared" si="510"/>
        <v>7.6419255660150259E-2</v>
      </c>
      <c r="P423" s="5">
        <f t="shared" si="511"/>
        <v>9.2224290934016628E-2</v>
      </c>
      <c r="Q423" s="5">
        <f t="shared" si="512"/>
        <v>0.15050989742401896</v>
      </c>
      <c r="R423" s="5">
        <f t="shared" si="513"/>
        <v>1.4127509193499766E-2</v>
      </c>
      <c r="S423" s="5">
        <f t="shared" si="514"/>
        <v>1.0287755781700962E-2</v>
      </c>
      <c r="T423" s="5">
        <f t="shared" si="515"/>
        <v>5.5649062299865763E-2</v>
      </c>
      <c r="U423" s="5">
        <f t="shared" si="516"/>
        <v>1.7049361535638845E-2</v>
      </c>
      <c r="V423" s="5">
        <f t="shared" si="517"/>
        <v>5.1005081899082108E-4</v>
      </c>
      <c r="W423" s="5">
        <f t="shared" si="518"/>
        <v>6.054612129963452E-2</v>
      </c>
      <c r="X423" s="5">
        <f t="shared" si="519"/>
        <v>2.2386134957799123E-2</v>
      </c>
      <c r="Y423" s="5">
        <f t="shared" si="520"/>
        <v>4.1384900270384521E-3</v>
      </c>
      <c r="Z423" s="5">
        <f t="shared" si="521"/>
        <v>1.74115379942124E-3</v>
      </c>
      <c r="AA423" s="5">
        <f t="shared" si="522"/>
        <v>2.101259337997288E-3</v>
      </c>
      <c r="AB423" s="5">
        <f t="shared" si="523"/>
        <v>1.2679209633831448E-3</v>
      </c>
      <c r="AC423" s="5">
        <f t="shared" si="524"/>
        <v>1.4224230430213828E-5</v>
      </c>
      <c r="AD423" s="5">
        <f t="shared" si="525"/>
        <v>1.826706848106447E-2</v>
      </c>
      <c r="AE423" s="5">
        <f t="shared" si="526"/>
        <v>6.7540092003042368E-3</v>
      </c>
      <c r="AF423" s="5">
        <f t="shared" si="527"/>
        <v>1.2486031988405853E-3</v>
      </c>
      <c r="AG423" s="5">
        <f t="shared" si="528"/>
        <v>1.5388489038330172E-4</v>
      </c>
      <c r="AH423" s="5">
        <f t="shared" si="529"/>
        <v>1.6094220034027125E-4</v>
      </c>
      <c r="AI423" s="5">
        <f t="shared" si="530"/>
        <v>1.9422827636205191E-4</v>
      </c>
      <c r="AJ423" s="5">
        <f t="shared" si="531"/>
        <v>1.1719929036267221E-4</v>
      </c>
      <c r="AK423" s="5">
        <f t="shared" si="532"/>
        <v>4.7146151661631766E-5</v>
      </c>
      <c r="AL423" s="5">
        <f t="shared" si="533"/>
        <v>2.5387742403506628E-7</v>
      </c>
      <c r="AM423" s="5">
        <f t="shared" si="534"/>
        <v>4.4090129472113774E-3</v>
      </c>
      <c r="AN423" s="5">
        <f t="shared" si="535"/>
        <v>1.6301747617902874E-3</v>
      </c>
      <c r="AO423" s="5">
        <f t="shared" si="536"/>
        <v>3.0136787822984527E-4</v>
      </c>
      <c r="AP423" s="5">
        <f t="shared" si="537"/>
        <v>3.7142274622963697E-5</v>
      </c>
      <c r="AQ423" s="5">
        <f t="shared" si="538"/>
        <v>3.4332173329256751E-6</v>
      </c>
      <c r="AR423" s="5">
        <f t="shared" si="539"/>
        <v>1.1901253919775721E-5</v>
      </c>
      <c r="AS423" s="5">
        <f t="shared" si="540"/>
        <v>1.4362672005837797E-5</v>
      </c>
      <c r="AT423" s="5">
        <f t="shared" si="541"/>
        <v>8.6665803678258239E-6</v>
      </c>
      <c r="AU423" s="5">
        <f t="shared" si="542"/>
        <v>3.4863343553091503E-6</v>
      </c>
      <c r="AV423" s="5">
        <f t="shared" si="543"/>
        <v>1.0518445616218924E-6</v>
      </c>
      <c r="AW423" s="5">
        <f t="shared" si="544"/>
        <v>3.1467112653153344E-9</v>
      </c>
      <c r="AX423" s="5">
        <f t="shared" si="545"/>
        <v>8.8681421382365083E-4</v>
      </c>
      <c r="AY423" s="5">
        <f t="shared" si="546"/>
        <v>3.2788793480104583E-4</v>
      </c>
      <c r="AZ423" s="5">
        <f t="shared" si="547"/>
        <v>6.0616133634431155E-5</v>
      </c>
      <c r="BA423" s="5">
        <f t="shared" si="548"/>
        <v>7.4706737003842499E-6</v>
      </c>
      <c r="BB423" s="5">
        <f t="shared" si="549"/>
        <v>6.9054592636428668E-7</v>
      </c>
      <c r="BC423" s="5">
        <f t="shared" si="550"/>
        <v>5.1064061480161765E-8</v>
      </c>
      <c r="BD423" s="5">
        <f t="shared" si="551"/>
        <v>7.3338878058663003E-7</v>
      </c>
      <c r="BE423" s="5">
        <f t="shared" si="552"/>
        <v>8.8506829442771964E-7</v>
      </c>
      <c r="BF423" s="5">
        <f t="shared" si="553"/>
        <v>5.3405908744240851E-7</v>
      </c>
      <c r="BG423" s="5">
        <f t="shared" si="554"/>
        <v>2.1483774052655757E-7</v>
      </c>
      <c r="BH423" s="5">
        <f t="shared" si="555"/>
        <v>6.4817623891944951E-8</v>
      </c>
      <c r="BI423" s="5">
        <f t="shared" si="556"/>
        <v>1.5644641790405632E-8</v>
      </c>
      <c r="BJ423" s="8">
        <f t="shared" si="557"/>
        <v>0.57675014296762595</v>
      </c>
      <c r="BK423" s="8">
        <f t="shared" si="558"/>
        <v>0.31004996473911173</v>
      </c>
      <c r="BL423" s="8">
        <f t="shared" si="559"/>
        <v>0.11152673911077494</v>
      </c>
      <c r="BM423" s="8">
        <f t="shared" si="560"/>
        <v>0.21034145191186862</v>
      </c>
      <c r="BN423" s="8">
        <f t="shared" si="561"/>
        <v>0.78939866391697544</v>
      </c>
    </row>
    <row r="424" spans="1:66" x14ac:dyDescent="0.25">
      <c r="A424" t="s">
        <v>27</v>
      </c>
      <c r="B424" t="s">
        <v>431</v>
      </c>
      <c r="C424" t="s">
        <v>29</v>
      </c>
      <c r="D424" t="s">
        <v>510</v>
      </c>
      <c r="E424">
        <f>VLOOKUP(A424,home!$A$2:$E$405,3,FALSE)</f>
        <v>1.381</v>
      </c>
      <c r="F424">
        <f>VLOOKUP(B424,home!$B$2:$E$405,3,FALSE)</f>
        <v>0.48270000000000002</v>
      </c>
      <c r="G424">
        <f>VLOOKUP(C424,away!$B$2:$E$405,4,FALSE)</f>
        <v>0.72409999999999997</v>
      </c>
      <c r="H424">
        <f>VLOOKUP(A424,away!$A$2:$E$405,3,FALSE)</f>
        <v>1.127</v>
      </c>
      <c r="I424">
        <f>VLOOKUP(C424,away!$B$2:$E$405,3,FALSE)</f>
        <v>1.1091</v>
      </c>
      <c r="J424">
        <f>VLOOKUP(B424,home!$B$2:$E$405,4,FALSE)</f>
        <v>1.1831</v>
      </c>
      <c r="K424" s="3">
        <f t="shared" si="506"/>
        <v>0.48269135967000004</v>
      </c>
      <c r="L424" s="3">
        <f t="shared" si="507"/>
        <v>1.4788225886699999</v>
      </c>
      <c r="M424" s="5">
        <f t="shared" si="508"/>
        <v>0.14064532989362127</v>
      </c>
      <c r="N424" s="5">
        <f t="shared" si="509"/>
        <v>6.7888285517587757E-2</v>
      </c>
      <c r="O424" s="5">
        <f t="shared" si="510"/>
        <v>0.20798949083763113</v>
      </c>
      <c r="P424" s="5">
        <f t="shared" si="511"/>
        <v>0.10039473012948719</v>
      </c>
      <c r="Q424" s="5">
        <f t="shared" si="512"/>
        <v>1.6384544421074797E-2</v>
      </c>
      <c r="R424" s="5">
        <f t="shared" si="513"/>
        <v>0.15378977862833046</v>
      </c>
      <c r="S424" s="5">
        <f t="shared" si="514"/>
        <v>1.7915813211494488E-2</v>
      </c>
      <c r="T424" s="5">
        <f t="shared" si="515"/>
        <v>2.4229834394952441E-2</v>
      </c>
      <c r="U424" s="5">
        <f t="shared" si="516"/>
        <v>7.4232997349457153E-2</v>
      </c>
      <c r="V424" s="5">
        <f t="shared" si="517"/>
        <v>1.4209526850891311E-3</v>
      </c>
      <c r="W424" s="5">
        <f t="shared" si="518"/>
        <v>2.6362260080607033E-3</v>
      </c>
      <c r="X424" s="5">
        <f t="shared" si="519"/>
        <v>3.8985105695595094E-3</v>
      </c>
      <c r="Y424" s="5">
        <f t="shared" si="520"/>
        <v>2.882602746216675E-3</v>
      </c>
      <c r="Z424" s="5">
        <f t="shared" si="521"/>
        <v>7.5809266180711279E-2</v>
      </c>
      <c r="AA424" s="5">
        <f t="shared" si="522"/>
        <v>3.6592477768352477E-2</v>
      </c>
      <c r="AB424" s="5">
        <f t="shared" si="523"/>
        <v>8.8314364238501527E-3</v>
      </c>
      <c r="AC424" s="5">
        <f t="shared" si="524"/>
        <v>6.3393573685575425E-5</v>
      </c>
      <c r="AD424" s="5">
        <f t="shared" si="525"/>
        <v>3.1812087905705926E-4</v>
      </c>
      <c r="AE424" s="5">
        <f t="shared" si="526"/>
        <v>4.7044434187713639E-4</v>
      </c>
      <c r="AF424" s="5">
        <f t="shared" si="527"/>
        <v>3.4785185973995071E-4</v>
      </c>
      <c r="AG424" s="5">
        <f t="shared" si="528"/>
        <v>1.7147039589810251E-4</v>
      </c>
      <c r="AH424" s="5">
        <f t="shared" si="529"/>
        <v>2.8027113814633138E-2</v>
      </c>
      <c r="AI424" s="5">
        <f t="shared" si="530"/>
        <v>1.3528445674811112E-2</v>
      </c>
      <c r="AJ424" s="5">
        <f t="shared" si="531"/>
        <v>3.2650319184981528E-3</v>
      </c>
      <c r="AK424" s="5">
        <f t="shared" si="532"/>
        <v>5.2533423203527416E-4</v>
      </c>
      <c r="AL424" s="5">
        <f t="shared" si="533"/>
        <v>1.8100510630309238E-6</v>
      </c>
      <c r="AM424" s="5">
        <f t="shared" si="534"/>
        <v>3.0710839930293525E-5</v>
      </c>
      <c r="AN424" s="5">
        <f t="shared" si="535"/>
        <v>4.5415883805946672E-5</v>
      </c>
      <c r="AO424" s="5">
        <f t="shared" si="536"/>
        <v>3.3581017428322995E-5</v>
      </c>
      <c r="AP424" s="5">
        <f t="shared" si="537"/>
        <v>1.6553455707841663E-5</v>
      </c>
      <c r="AQ424" s="5">
        <f t="shared" si="538"/>
        <v>6.1199060553261493E-6</v>
      </c>
      <c r="AR424" s="5">
        <f t="shared" si="539"/>
        <v>8.2894258008608945E-3</v>
      </c>
      <c r="AS424" s="5">
        <f t="shared" si="540"/>
        <v>4.0012342107011243E-3</v>
      </c>
      <c r="AT424" s="5">
        <f t="shared" si="541"/>
        <v>9.6568059076072236E-4</v>
      </c>
      <c r="AU424" s="5">
        <f t="shared" si="542"/>
        <v>1.5537522578707401E-4</v>
      </c>
      <c r="AV424" s="5">
        <f t="shared" si="543"/>
        <v>1.8749569748548998E-5</v>
      </c>
      <c r="AW424" s="5">
        <f t="shared" si="544"/>
        <v>3.589003870212376E-8</v>
      </c>
      <c r="AX424" s="5">
        <f t="shared" si="545"/>
        <v>2.4706428470935169E-6</v>
      </c>
      <c r="AY424" s="5">
        <f t="shared" si="546"/>
        <v>3.6536424508178536E-6</v>
      </c>
      <c r="AZ424" s="5">
        <f t="shared" si="547"/>
        <v>2.7015444935965308E-6</v>
      </c>
      <c r="BA424" s="5">
        <f t="shared" si="548"/>
        <v>1.3317016738092016E-6</v>
      </c>
      <c r="BB424" s="5">
        <f t="shared" si="549"/>
        <v>4.9233762914967395E-7</v>
      </c>
      <c r="BC424" s="5">
        <f t="shared" si="550"/>
        <v>1.4561600144775416E-7</v>
      </c>
      <c r="BD424" s="5">
        <f t="shared" si="551"/>
        <v>2.0430983535695019E-3</v>
      </c>
      <c r="BE424" s="5">
        <f t="shared" si="552"/>
        <v>9.8618592222400147E-4</v>
      </c>
      <c r="BF424" s="5">
        <f t="shared" si="553"/>
        <v>2.3801171184285804E-4</v>
      </c>
      <c r="BG424" s="5">
        <f t="shared" si="554"/>
        <v>3.8295398935604473E-5</v>
      </c>
      <c r="BH424" s="5">
        <f t="shared" si="555"/>
        <v>4.6212145453329979E-6</v>
      </c>
      <c r="BI424" s="5">
        <f t="shared" si="556"/>
        <v>4.4612406644271332E-7</v>
      </c>
      <c r="BJ424" s="8">
        <f t="shared" si="557"/>
        <v>0.11937106772204779</v>
      </c>
      <c r="BK424" s="8">
        <f t="shared" si="558"/>
        <v>0.26044568318689149</v>
      </c>
      <c r="BL424" s="8">
        <f t="shared" si="559"/>
        <v>0.54352323077064135</v>
      </c>
      <c r="BM424" s="8">
        <f t="shared" si="560"/>
        <v>0.31205347068014705</v>
      </c>
      <c r="BN424" s="8">
        <f t="shared" si="561"/>
        <v>0.68709215942773261</v>
      </c>
    </row>
    <row r="425" spans="1:66" x14ac:dyDescent="0.25">
      <c r="A425" t="s">
        <v>27</v>
      </c>
      <c r="B425" t="s">
        <v>182</v>
      </c>
      <c r="C425" t="s">
        <v>433</v>
      </c>
      <c r="D425" t="s">
        <v>510</v>
      </c>
      <c r="E425">
        <f>VLOOKUP(A425,home!$A$2:$E$405,3,FALSE)</f>
        <v>1.381</v>
      </c>
      <c r="F425">
        <f>VLOOKUP(B425,home!$B$2:$E$405,3,FALSE)</f>
        <v>0.48270000000000002</v>
      </c>
      <c r="G425">
        <f>VLOOKUP(C425,away!$B$2:$E$405,4,FALSE)</f>
        <v>0.2414</v>
      </c>
      <c r="H425">
        <f>VLOOKUP(A425,away!$A$2:$E$405,3,FALSE)</f>
        <v>1.127</v>
      </c>
      <c r="I425">
        <f>VLOOKUP(C425,away!$B$2:$E$405,3,FALSE)</f>
        <v>1.1831</v>
      </c>
      <c r="J425">
        <f>VLOOKUP(B425,home!$B$2:$E$405,4,FALSE)</f>
        <v>0.29580000000000001</v>
      </c>
      <c r="K425" s="3">
        <f t="shared" si="506"/>
        <v>0.16091934018000001</v>
      </c>
      <c r="L425" s="3">
        <f t="shared" si="507"/>
        <v>0.39440602446</v>
      </c>
      <c r="M425" s="5">
        <f t="shared" si="508"/>
        <v>0.57388550876480415</v>
      </c>
      <c r="N425" s="5">
        <f t="shared" si="509"/>
        <v>9.234927740929591E-2</v>
      </c>
      <c r="O425" s="5">
        <f t="shared" si="510"/>
        <v>0.22634390200713089</v>
      </c>
      <c r="P425" s="5">
        <f t="shared" si="511"/>
        <v>3.6423111364754089E-2</v>
      </c>
      <c r="Q425" s="5">
        <f t="shared" si="512"/>
        <v>7.4303923934018398E-3</v>
      </c>
      <c r="R425" s="5">
        <f t="shared" si="513"/>
        <v>4.4635699275698146E-2</v>
      </c>
      <c r="S425" s="5">
        <f t="shared" si="514"/>
        <v>5.7792147616022877E-4</v>
      </c>
      <c r="T425" s="5">
        <f t="shared" si="515"/>
        <v>2.9305915240594436E-3</v>
      </c>
      <c r="U425" s="5">
        <f t="shared" si="516"/>
        <v>7.1827472759182507E-3</v>
      </c>
      <c r="V425" s="5">
        <f t="shared" si="517"/>
        <v>4.0754738173730761E-6</v>
      </c>
      <c r="W425" s="5">
        <f t="shared" si="518"/>
        <v>3.9856461374157152E-4</v>
      </c>
      <c r="X425" s="5">
        <f t="shared" si="519"/>
        <v>1.5719628479624869E-4</v>
      </c>
      <c r="Y425" s="5">
        <f t="shared" si="520"/>
        <v>3.099958087318519E-5</v>
      </c>
      <c r="Z425" s="5">
        <f t="shared" si="521"/>
        <v>5.8681962334400702E-3</v>
      </c>
      <c r="AA425" s="5">
        <f t="shared" si="522"/>
        <v>9.4430626593193761E-4</v>
      </c>
      <c r="AB425" s="5">
        <f t="shared" si="523"/>
        <v>7.5978570620803507E-5</v>
      </c>
      <c r="AC425" s="5">
        <f t="shared" si="524"/>
        <v>1.6166272981196985E-8</v>
      </c>
      <c r="AD425" s="5">
        <f t="shared" si="525"/>
        <v>1.6034188665597572E-5</v>
      </c>
      <c r="AE425" s="5">
        <f t="shared" si="526"/>
        <v>6.3239806070399295E-6</v>
      </c>
      <c r="AF425" s="5">
        <f t="shared" si="527"/>
        <v>1.2471080249923779E-6</v>
      </c>
      <c r="AG425" s="5">
        <f t="shared" si="528"/>
        <v>1.6395563940313541E-7</v>
      </c>
      <c r="AH425" s="5">
        <f t="shared" si="529"/>
        <v>5.786129867955609E-4</v>
      </c>
      <c r="AI425" s="5">
        <f t="shared" si="530"/>
        <v>9.3110020054720737E-5</v>
      </c>
      <c r="AJ425" s="5">
        <f t="shared" si="531"/>
        <v>7.4916014956761148E-6</v>
      </c>
      <c r="AK425" s="5">
        <f t="shared" si="532"/>
        <v>4.0184785652523366E-7</v>
      </c>
      <c r="AL425" s="5">
        <f t="shared" si="533"/>
        <v>4.1041354218161469E-11</v>
      </c>
      <c r="AM425" s="5">
        <f t="shared" si="534"/>
        <v>5.1604221207791955E-7</v>
      </c>
      <c r="AN425" s="5">
        <f t="shared" si="535"/>
        <v>2.0353015731919644E-7</v>
      </c>
      <c r="AO425" s="5">
        <f t="shared" si="536"/>
        <v>4.0136760102991312E-8</v>
      </c>
      <c r="AP425" s="5">
        <f t="shared" si="537"/>
        <v>5.2767266623085158E-9</v>
      </c>
      <c r="AQ425" s="5">
        <f t="shared" si="538"/>
        <v>5.2029319626079648E-10</v>
      </c>
      <c r="AR425" s="5">
        <f t="shared" si="539"/>
        <v>4.5641689564592742E-5</v>
      </c>
      <c r="AS425" s="5">
        <f t="shared" si="540"/>
        <v>7.3446305694346568E-6</v>
      </c>
      <c r="AT425" s="5">
        <f t="shared" si="541"/>
        <v>5.9094655254964139E-7</v>
      </c>
      <c r="AU425" s="5">
        <f t="shared" si="542"/>
        <v>3.1698243105977981E-8</v>
      </c>
      <c r="AV425" s="5">
        <f t="shared" si="543"/>
        <v>1.2752150913698034E-9</v>
      </c>
      <c r="AW425" s="5">
        <f t="shared" si="544"/>
        <v>7.2355402699759333E-14</v>
      </c>
      <c r="AX425" s="5">
        <f t="shared" si="545"/>
        <v>1.3840195378767719E-8</v>
      </c>
      <c r="AY425" s="5">
        <f t="shared" si="546"/>
        <v>5.4586564370894394E-9</v>
      </c>
      <c r="AZ425" s="5">
        <f t="shared" si="547"/>
        <v>1.0764634921227167E-9</v>
      </c>
      <c r="BA425" s="5">
        <f t="shared" si="548"/>
        <v>1.4152122880148311E-10</v>
      </c>
      <c r="BB425" s="5">
        <f t="shared" si="549"/>
        <v>1.3954206307071747E-11</v>
      </c>
      <c r="BC425" s="5">
        <f t="shared" si="550"/>
        <v>1.1007246068133655E-12</v>
      </c>
      <c r="BD425" s="5">
        <f t="shared" si="551"/>
        <v>3.0002262218014145E-6</v>
      </c>
      <c r="BE425" s="5">
        <f t="shared" si="552"/>
        <v>4.8279442400301804E-7</v>
      </c>
      <c r="BF425" s="5">
        <f t="shared" si="553"/>
        <v>3.8845480076574414E-8</v>
      </c>
      <c r="BG425" s="5">
        <f t="shared" si="554"/>
        <v>2.0836630076325625E-9</v>
      </c>
      <c r="BH425" s="5">
        <f t="shared" si="555"/>
        <v>8.3825419086426617E-11</v>
      </c>
      <c r="BI425" s="5">
        <f t="shared" si="556"/>
        <v>2.6978262259399521E-12</v>
      </c>
      <c r="BJ425" s="8">
        <f t="shared" si="557"/>
        <v>0.10332157707714608</v>
      </c>
      <c r="BK425" s="8">
        <f t="shared" si="558"/>
        <v>0.61089063874550664</v>
      </c>
      <c r="BL425" s="8">
        <f t="shared" si="559"/>
        <v>0.27991938412795953</v>
      </c>
      <c r="BM425" s="8">
        <f t="shared" si="560"/>
        <v>1.8931899510383047E-2</v>
      </c>
      <c r="BN425" s="8">
        <f t="shared" si="561"/>
        <v>0.98106789121508498</v>
      </c>
    </row>
    <row r="426" spans="1:66" x14ac:dyDescent="0.25">
      <c r="A426" t="s">
        <v>184</v>
      </c>
      <c r="B426" t="s">
        <v>190</v>
      </c>
      <c r="C426" t="s">
        <v>185</v>
      </c>
      <c r="D426" t="s">
        <v>510</v>
      </c>
      <c r="E426">
        <f>VLOOKUP(A426,home!$A$2:$E$405,3,FALSE)</f>
        <v>1.5952</v>
      </c>
      <c r="F426">
        <f>VLOOKUP(B426,home!$B$2:$E$405,3,FALSE)</f>
        <v>0.62690000000000001</v>
      </c>
      <c r="G426">
        <f>VLOOKUP(C426,away!$B$2:$E$405,4,FALSE)</f>
        <v>0.47020000000000001</v>
      </c>
      <c r="H426">
        <f>VLOOKUP(A426,away!$A$2:$E$405,3,FALSE)</f>
        <v>1.1429</v>
      </c>
      <c r="I426">
        <f>VLOOKUP(C426,away!$B$2:$E$405,3,FALSE)</f>
        <v>3.7185999999999999</v>
      </c>
      <c r="J426">
        <f>VLOOKUP(B426,home!$B$2:$E$405,4,FALSE)</f>
        <v>2.0415999999999999</v>
      </c>
      <c r="K426" s="3">
        <f t="shared" si="506"/>
        <v>0.47021451977599998</v>
      </c>
      <c r="L426" s="3">
        <f t="shared" si="507"/>
        <v>8.6767753783039989</v>
      </c>
      <c r="M426" s="5">
        <f t="shared" si="508"/>
        <v>1.0654001687544961E-4</v>
      </c>
      <c r="N426" s="5">
        <f t="shared" si="509"/>
        <v>5.0096662872016483E-5</v>
      </c>
      <c r="O426" s="5">
        <f t="shared" si="510"/>
        <v>9.2442379522899383E-4</v>
      </c>
      <c r="P426" s="5">
        <f t="shared" si="511"/>
        <v>4.3467749094310877E-4</v>
      </c>
      <c r="Q426" s="5">
        <f t="shared" si="512"/>
        <v>1.1778089137372699E-5</v>
      </c>
      <c r="R426" s="5">
        <f t="shared" si="513"/>
        <v>4.0105088127806356E-3</v>
      </c>
      <c r="S426" s="5">
        <f t="shared" si="514"/>
        <v>4.4336514737340795E-4</v>
      </c>
      <c r="T426" s="5">
        <f t="shared" si="515"/>
        <v>1.0219583383062523E-4</v>
      </c>
      <c r="U426" s="5">
        <f t="shared" si="516"/>
        <v>1.8857994754590628E-3</v>
      </c>
      <c r="V426" s="5">
        <f t="shared" si="517"/>
        <v>2.0098952850864212E-4</v>
      </c>
      <c r="W426" s="5">
        <f t="shared" si="518"/>
        <v>1.8460761758695421E-6</v>
      </c>
      <c r="X426" s="5">
        <f t="shared" si="519"/>
        <v>1.6017988309258446E-5</v>
      </c>
      <c r="Y426" s="5">
        <f t="shared" si="520"/>
        <v>6.9492243285867504E-5</v>
      </c>
      <c r="Z426" s="5">
        <f t="shared" si="521"/>
        <v>1.1599428040402072E-2</v>
      </c>
      <c r="AA426" s="5">
        <f t="shared" si="522"/>
        <v>5.4542194856939301E-3</v>
      </c>
      <c r="AB426" s="5">
        <f t="shared" si="523"/>
        <v>1.2823265981092365E-3</v>
      </c>
      <c r="AC426" s="5">
        <f t="shared" si="524"/>
        <v>5.1251648512097065E-5</v>
      </c>
      <c r="AD426" s="5">
        <f t="shared" si="525"/>
        <v>2.1701295562660274E-7</v>
      </c>
      <c r="AE426" s="5">
        <f t="shared" si="526"/>
        <v>1.8829726701538851E-6</v>
      </c>
      <c r="AF426" s="5">
        <f t="shared" si="527"/>
        <v>8.1690654512052848E-6</v>
      </c>
      <c r="AG426" s="5">
        <f t="shared" si="528"/>
        <v>2.3627048656923948E-5</v>
      </c>
      <c r="AH426" s="5">
        <f t="shared" si="529"/>
        <v>2.5161407905842426E-2</v>
      </c>
      <c r="AI426" s="5">
        <f t="shared" si="530"/>
        <v>1.1831259335333747E-2</v>
      </c>
      <c r="AJ426" s="5">
        <f t="shared" si="531"/>
        <v>2.7816149633546369E-3</v>
      </c>
      <c r="AK426" s="5">
        <f t="shared" si="532"/>
        <v>4.3598524806517887E-4</v>
      </c>
      <c r="AL426" s="5">
        <f t="shared" si="533"/>
        <v>8.3641578574106842E-6</v>
      </c>
      <c r="AM426" s="5">
        <f t="shared" si="534"/>
        <v>2.0408528543026691E-8</v>
      </c>
      <c r="AN426" s="5">
        <f t="shared" si="535"/>
        <v>1.7708021796954839E-7</v>
      </c>
      <c r="AO426" s="5">
        <f t="shared" si="536"/>
        <v>7.6824263763144145E-7</v>
      </c>
      <c r="AP426" s="5">
        <f t="shared" si="537"/>
        <v>2.2219562675879369E-6</v>
      </c>
      <c r="AQ426" s="5">
        <f t="shared" si="538"/>
        <v>4.8198538585688152E-6</v>
      </c>
      <c r="AR426" s="5">
        <f t="shared" si="539"/>
        <v>4.3663976920175429E-2</v>
      </c>
      <c r="AS426" s="5">
        <f t="shared" si="540"/>
        <v>2.0531435939030639E-2</v>
      </c>
      <c r="AT426" s="5">
        <f t="shared" si="541"/>
        <v>4.8270896451914989E-3</v>
      </c>
      <c r="AU426" s="5">
        <f t="shared" si="542"/>
        <v>7.5658921314314105E-4</v>
      </c>
      <c r="AV426" s="5">
        <f t="shared" si="543"/>
        <v>8.8939808381450927E-5</v>
      </c>
      <c r="AW426" s="5">
        <f t="shared" si="544"/>
        <v>9.4792529030082757E-7</v>
      </c>
      <c r="AX426" s="5">
        <f t="shared" si="545"/>
        <v>1.5993977413656799E-9</v>
      </c>
      <c r="AY426" s="5">
        <f t="shared" si="546"/>
        <v>1.3877614942396758E-8</v>
      </c>
      <c r="AZ426" s="5">
        <f t="shared" si="547"/>
        <v>6.0206473820885939E-8</v>
      </c>
      <c r="BA426" s="5">
        <f t="shared" si="548"/>
        <v>1.741326832211891E-7</v>
      </c>
      <c r="BB426" s="5">
        <f t="shared" si="549"/>
        <v>3.7772754458290581E-7</v>
      </c>
      <c r="BC426" s="5">
        <f t="shared" si="550"/>
        <v>6.5549141170883665E-7</v>
      </c>
      <c r="BD426" s="5">
        <f t="shared" si="551"/>
        <v>6.3143753309968728E-2</v>
      </c>
      <c r="BE426" s="5">
        <f t="shared" si="552"/>
        <v>2.9691109639501157E-2</v>
      </c>
      <c r="BF426" s="5">
        <f t="shared" si="553"/>
        <v>6.9805954303772998E-3</v>
      </c>
      <c r="BG426" s="5">
        <f t="shared" si="554"/>
        <v>1.0941257760151341E-3</v>
      </c>
      <c r="BH426" s="5">
        <f t="shared" si="555"/>
        <v>1.2861845658587487E-4</v>
      </c>
      <c r="BI426" s="5">
        <f t="shared" si="556"/>
        <v>1.2095653159571497E-5</v>
      </c>
      <c r="BJ426" s="8">
        <f t="shared" si="557"/>
        <v>2.9461356998123798E-4</v>
      </c>
      <c r="BK426" s="8">
        <f t="shared" si="558"/>
        <v>1.2452018676850586E-3</v>
      </c>
      <c r="BL426" s="8">
        <f t="shared" si="559"/>
        <v>0.22468587541139778</v>
      </c>
      <c r="BM426" s="8">
        <f t="shared" si="560"/>
        <v>0.23228802806930393</v>
      </c>
      <c r="BN426" s="8">
        <f t="shared" si="561"/>
        <v>5.5380248678375769E-3</v>
      </c>
    </row>
    <row r="427" spans="1:66" x14ac:dyDescent="0.25">
      <c r="A427" t="s">
        <v>184</v>
      </c>
      <c r="B427" t="s">
        <v>196</v>
      </c>
      <c r="C427" t="s">
        <v>188</v>
      </c>
      <c r="D427" t="s">
        <v>510</v>
      </c>
      <c r="E427">
        <f>VLOOKUP(A427,home!$A$2:$E$405,3,FALSE)</f>
        <v>1.5952</v>
      </c>
      <c r="F427">
        <f>VLOOKUP(B427,home!$B$2:$E$405,3,FALSE)</f>
        <v>1.8806</v>
      </c>
      <c r="G427">
        <f>VLOOKUP(C427,away!$B$2:$E$405,4,FALSE)</f>
        <v>1.097</v>
      </c>
      <c r="H427">
        <f>VLOOKUP(A427,away!$A$2:$E$405,3,FALSE)</f>
        <v>1.1429</v>
      </c>
      <c r="I427">
        <f>VLOOKUP(C427,away!$B$2:$E$405,3,FALSE)</f>
        <v>0.65620000000000001</v>
      </c>
      <c r="J427">
        <f>VLOOKUP(B427,home!$B$2:$E$405,4,FALSE)</f>
        <v>1.1666000000000001</v>
      </c>
      <c r="K427" s="3">
        <f t="shared" si="506"/>
        <v>3.2909266326400002</v>
      </c>
      <c r="L427" s="3">
        <f t="shared" si="507"/>
        <v>0.8749161452680001</v>
      </c>
      <c r="M427" s="5">
        <f t="shared" si="508"/>
        <v>1.5516632313102156E-2</v>
      </c>
      <c r="N427" s="5">
        <f t="shared" si="509"/>
        <v>5.1064098528070291E-2</v>
      </c>
      <c r="O427" s="5">
        <f t="shared" si="510"/>
        <v>1.3575752130920231E-2</v>
      </c>
      <c r="P427" s="5">
        <f t="shared" si="511"/>
        <v>4.4676804245764618E-2</v>
      </c>
      <c r="Q427" s="5">
        <f t="shared" si="512"/>
        <v>8.4024100908889815E-2</v>
      </c>
      <c r="R427" s="5">
        <f t="shared" si="513"/>
        <v>5.938822361749284E-3</v>
      </c>
      <c r="S427" s="5">
        <f t="shared" si="514"/>
        <v>3.2159311333441652E-2</v>
      </c>
      <c r="T427" s="5">
        <f t="shared" si="515"/>
        <v>7.3514042476815339E-2</v>
      </c>
      <c r="U427" s="5">
        <f t="shared" si="516"/>
        <v>1.9544228676798701E-2</v>
      </c>
      <c r="V427" s="5">
        <f t="shared" si="517"/>
        <v>1.028842418989738E-2</v>
      </c>
      <c r="W427" s="5">
        <f t="shared" si="518"/>
        <v>9.2172383821565423E-2</v>
      </c>
      <c r="X427" s="5">
        <f t="shared" si="519"/>
        <v>8.0643106753326602E-2</v>
      </c>
      <c r="Y427" s="5">
        <f t="shared" si="520"/>
        <v>3.5277978051528172E-2</v>
      </c>
      <c r="Z427" s="5">
        <f t="shared" si="521"/>
        <v>1.7319905227243613E-3</v>
      </c>
      <c r="AA427" s="5">
        <f t="shared" si="522"/>
        <v>5.6998537387136748E-3</v>
      </c>
      <c r="AB427" s="5">
        <f t="shared" si="523"/>
        <v>9.3789002354427598E-3</v>
      </c>
      <c r="AC427" s="5">
        <f t="shared" si="524"/>
        <v>1.8514564897778489E-3</v>
      </c>
      <c r="AD427" s="5">
        <f t="shared" si="525"/>
        <v>7.5833138178076492E-2</v>
      </c>
      <c r="AE427" s="5">
        <f t="shared" si="526"/>
        <v>6.6347636938338297E-2</v>
      </c>
      <c r="AF427" s="5">
        <f t="shared" si="527"/>
        <v>2.902430937886586E-2</v>
      </c>
      <c r="AG427" s="5">
        <f t="shared" si="528"/>
        <v>8.4646122936077265E-3</v>
      </c>
      <c r="AH427" s="5">
        <f t="shared" si="529"/>
        <v>3.7883661794567663E-4</v>
      </c>
      <c r="AI427" s="5">
        <f t="shared" si="530"/>
        <v>1.2467235154166915E-3</v>
      </c>
      <c r="AJ427" s="5">
        <f t="shared" si="531"/>
        <v>2.0514378102116791E-3</v>
      </c>
      <c r="AK427" s="5">
        <f t="shared" si="532"/>
        <v>2.2503771082767652E-3</v>
      </c>
      <c r="AL427" s="5">
        <f t="shared" si="533"/>
        <v>2.132348243980997E-4</v>
      </c>
      <c r="AM427" s="5">
        <f t="shared" si="534"/>
        <v>4.9912258813380184E-2</v>
      </c>
      <c r="AN427" s="5">
        <f t="shared" si="535"/>
        <v>4.366904108262136E-2</v>
      </c>
      <c r="AO427" s="5">
        <f t="shared" si="536"/>
        <v>1.9103374545778509E-2</v>
      </c>
      <c r="AP427" s="5">
        <f t="shared" si="537"/>
        <v>5.5712836064011209E-3</v>
      </c>
      <c r="AQ427" s="5">
        <f t="shared" si="538"/>
        <v>1.2186014942768175E-3</v>
      </c>
      <c r="AR427" s="5">
        <f t="shared" si="539"/>
        <v>6.6290054691879515E-5</v>
      </c>
      <c r="AS427" s="5">
        <f t="shared" si="540"/>
        <v>2.1815570646466844E-4</v>
      </c>
      <c r="AT427" s="5">
        <f t="shared" si="541"/>
        <v>3.5896721223348601E-4</v>
      </c>
      <c r="AU427" s="5">
        <f t="shared" si="542"/>
        <v>3.9377825299457137E-4</v>
      </c>
      <c r="AV427" s="5">
        <f t="shared" si="543"/>
        <v>3.2397383503357172E-4</v>
      </c>
      <c r="AW427" s="5">
        <f t="shared" si="544"/>
        <v>1.7054549946041597E-5</v>
      </c>
      <c r="AX427" s="5">
        <f t="shared" si="545"/>
        <v>2.7376263637362248E-2</v>
      </c>
      <c r="AY427" s="5">
        <f t="shared" si="546"/>
        <v>2.3951935053441498E-2</v>
      </c>
      <c r="AZ427" s="5">
        <f t="shared" si="547"/>
        <v>1.0477967344333263E-2</v>
      </c>
      <c r="BA427" s="5">
        <f t="shared" si="548"/>
        <v>3.0557809330493475E-3</v>
      </c>
      <c r="BB427" s="5">
        <f t="shared" si="549"/>
        <v>6.6838801868174681E-4</v>
      </c>
      <c r="BC427" s="5">
        <f t="shared" si="550"/>
        <v>1.1695669376967003E-4</v>
      </c>
      <c r="BD427" s="5">
        <f t="shared" si="551"/>
        <v>9.6663731867706842E-6</v>
      </c>
      <c r="BE427" s="5">
        <f t="shared" si="552"/>
        <v>3.1811324961380827E-5</v>
      </c>
      <c r="BF427" s="5">
        <f t="shared" si="553"/>
        <v>5.2344368267486919E-5</v>
      </c>
      <c r="BG427" s="5">
        <f t="shared" si="554"/>
        <v>5.7420491866729593E-5</v>
      </c>
      <c r="BH427" s="5">
        <f t="shared" si="555"/>
        <v>4.7241656485877233E-5</v>
      </c>
      <c r="BI427" s="5">
        <f t="shared" si="556"/>
        <v>3.1093765099880697E-5</v>
      </c>
      <c r="BJ427" s="8">
        <f t="shared" si="557"/>
        <v>0.78148725855217982</v>
      </c>
      <c r="BK427" s="8">
        <f t="shared" si="558"/>
        <v>0.12865779844982325</v>
      </c>
      <c r="BL427" s="8">
        <f t="shared" si="559"/>
        <v>6.1655675236761784E-2</v>
      </c>
      <c r="BM427" s="8">
        <f t="shared" si="560"/>
        <v>0.73480163176949731</v>
      </c>
      <c r="BN427" s="8">
        <f t="shared" si="561"/>
        <v>0.21479621048849637</v>
      </c>
    </row>
    <row r="428" spans="1:66" x14ac:dyDescent="0.25">
      <c r="A428" t="s">
        <v>285</v>
      </c>
      <c r="B428" t="s">
        <v>302</v>
      </c>
      <c r="C428" t="s">
        <v>351</v>
      </c>
      <c r="D428" t="s">
        <v>510</v>
      </c>
      <c r="E428">
        <f>VLOOKUP(A428,home!$A$2:$E$405,3,FALSE)</f>
        <v>1.35</v>
      </c>
      <c r="F428">
        <f>VLOOKUP(B428,home!$B$2:$E$405,3,FALSE)</f>
        <v>0</v>
      </c>
      <c r="G428">
        <f>VLOOKUP(C428,away!$B$2:$E$405,4,FALSE)</f>
        <v>0.49380000000000002</v>
      </c>
      <c r="H428">
        <f>VLOOKUP(A428,away!$A$2:$E$405,3,FALSE)</f>
        <v>1.3</v>
      </c>
      <c r="I428">
        <f>VLOOKUP(C428,away!$B$2:$E$405,3,FALSE)</f>
        <v>0.76919999999999999</v>
      </c>
      <c r="J428">
        <f>VLOOKUP(B428,home!$B$2:$E$405,4,FALSE)</f>
        <v>2.3077000000000001</v>
      </c>
      <c r="K428" s="3">
        <f t="shared" si="506"/>
        <v>0</v>
      </c>
      <c r="L428" s="3">
        <f t="shared" si="507"/>
        <v>2.3076076920000004</v>
      </c>
      <c r="M428" s="5">
        <f t="shared" si="508"/>
        <v>9.9498999315382211E-2</v>
      </c>
      <c r="N428" s="5">
        <f t="shared" si="509"/>
        <v>0</v>
      </c>
      <c r="O428" s="5">
        <f t="shared" si="510"/>
        <v>0.22960465616647874</v>
      </c>
      <c r="P428" s="5">
        <f t="shared" si="511"/>
        <v>0</v>
      </c>
      <c r="Q428" s="5">
        <f t="shared" si="512"/>
        <v>0</v>
      </c>
      <c r="R428" s="5">
        <f t="shared" si="513"/>
        <v>0.26491873534439092</v>
      </c>
      <c r="S428" s="5">
        <f t="shared" si="514"/>
        <v>0</v>
      </c>
      <c r="T428" s="5">
        <f t="shared" si="515"/>
        <v>0</v>
      </c>
      <c r="U428" s="5">
        <f t="shared" si="516"/>
        <v>0</v>
      </c>
      <c r="V428" s="5">
        <f t="shared" si="517"/>
        <v>0</v>
      </c>
      <c r="W428" s="5">
        <f t="shared" si="518"/>
        <v>0</v>
      </c>
      <c r="X428" s="5">
        <f t="shared" si="519"/>
        <v>0</v>
      </c>
      <c r="Y428" s="5">
        <f t="shared" si="520"/>
        <v>0</v>
      </c>
      <c r="Z428" s="5">
        <f t="shared" si="521"/>
        <v>0.20377617047854291</v>
      </c>
      <c r="AA428" s="5">
        <f t="shared" si="522"/>
        <v>0</v>
      </c>
      <c r="AB428" s="5">
        <f t="shared" si="523"/>
        <v>0</v>
      </c>
      <c r="AC428" s="5">
        <f t="shared" si="524"/>
        <v>0</v>
      </c>
      <c r="AD428" s="5">
        <f t="shared" si="525"/>
        <v>0</v>
      </c>
      <c r="AE428" s="5">
        <f t="shared" si="526"/>
        <v>0</v>
      </c>
      <c r="AF428" s="5">
        <f t="shared" si="527"/>
        <v>0</v>
      </c>
      <c r="AG428" s="5">
        <f t="shared" si="528"/>
        <v>0</v>
      </c>
      <c r="AH428" s="5">
        <f t="shared" si="529"/>
        <v>0.11755886461064728</v>
      </c>
      <c r="AI428" s="5">
        <f t="shared" si="530"/>
        <v>0</v>
      </c>
      <c r="AJ428" s="5">
        <f t="shared" si="531"/>
        <v>0</v>
      </c>
      <c r="AK428" s="5">
        <f t="shared" si="532"/>
        <v>0</v>
      </c>
      <c r="AL428" s="5">
        <f t="shared" si="533"/>
        <v>0</v>
      </c>
      <c r="AM428" s="5">
        <f t="shared" si="534"/>
        <v>0</v>
      </c>
      <c r="AN428" s="5">
        <f t="shared" si="535"/>
        <v>0</v>
      </c>
      <c r="AO428" s="5">
        <f t="shared" si="536"/>
        <v>0</v>
      </c>
      <c r="AP428" s="5">
        <f t="shared" si="537"/>
        <v>0</v>
      </c>
      <c r="AQ428" s="5">
        <f t="shared" si="538"/>
        <v>0</v>
      </c>
      <c r="AR428" s="5">
        <f t="shared" si="539"/>
        <v>5.4255948047663274E-2</v>
      </c>
      <c r="AS428" s="5">
        <f t="shared" si="540"/>
        <v>0</v>
      </c>
      <c r="AT428" s="5">
        <f t="shared" si="541"/>
        <v>0</v>
      </c>
      <c r="AU428" s="5">
        <f t="shared" si="542"/>
        <v>0</v>
      </c>
      <c r="AV428" s="5">
        <f t="shared" si="543"/>
        <v>0</v>
      </c>
      <c r="AW428" s="5">
        <f t="shared" si="544"/>
        <v>0</v>
      </c>
      <c r="AX428" s="5">
        <f t="shared" si="545"/>
        <v>0</v>
      </c>
      <c r="AY428" s="5">
        <f t="shared" si="546"/>
        <v>0</v>
      </c>
      <c r="AZ428" s="5">
        <f t="shared" si="547"/>
        <v>0</v>
      </c>
      <c r="BA428" s="5">
        <f t="shared" si="548"/>
        <v>0</v>
      </c>
      <c r="BB428" s="5">
        <f t="shared" si="549"/>
        <v>0</v>
      </c>
      <c r="BC428" s="5">
        <f t="shared" si="550"/>
        <v>0</v>
      </c>
      <c r="BD428" s="5">
        <f t="shared" si="551"/>
        <v>2.0866907175256681E-2</v>
      </c>
      <c r="BE428" s="5">
        <f t="shared" si="552"/>
        <v>0</v>
      </c>
      <c r="BF428" s="5">
        <f t="shared" si="553"/>
        <v>0</v>
      </c>
      <c r="BG428" s="5">
        <f t="shared" si="554"/>
        <v>0</v>
      </c>
      <c r="BH428" s="5">
        <f t="shared" si="555"/>
        <v>0</v>
      </c>
      <c r="BI428" s="5">
        <f t="shared" si="556"/>
        <v>0</v>
      </c>
      <c r="BJ428" s="8">
        <f t="shared" si="557"/>
        <v>0</v>
      </c>
      <c r="BK428" s="8">
        <f t="shared" si="558"/>
        <v>9.9498999315382211E-2</v>
      </c>
      <c r="BL428" s="8">
        <f t="shared" si="559"/>
        <v>0.68720511134443685</v>
      </c>
      <c r="BM428" s="8">
        <f t="shared" si="560"/>
        <v>0.39645789031211015</v>
      </c>
      <c r="BN428" s="8">
        <f t="shared" si="561"/>
        <v>0.59402239082625186</v>
      </c>
    </row>
    <row r="429" spans="1:66" x14ac:dyDescent="0.25">
      <c r="A429" t="s">
        <v>285</v>
      </c>
      <c r="B429" t="s">
        <v>361</v>
      </c>
      <c r="C429" t="s">
        <v>322</v>
      </c>
      <c r="D429" t="s">
        <v>510</v>
      </c>
      <c r="E429">
        <f>VLOOKUP(A429,home!$A$2:$E$405,3,FALSE)</f>
        <v>1.35</v>
      </c>
      <c r="F429">
        <f>VLOOKUP(B429,home!$B$2:$E$405,3,FALSE)</f>
        <v>1.6667000000000001</v>
      </c>
      <c r="G429">
        <f>VLOOKUP(C429,away!$B$2:$E$405,4,FALSE)</f>
        <v>0.98770000000000002</v>
      </c>
      <c r="H429">
        <f>VLOOKUP(A429,away!$A$2:$E$405,3,FALSE)</f>
        <v>1.3</v>
      </c>
      <c r="I429">
        <f>VLOOKUP(C429,away!$B$2:$E$405,3,FALSE)</f>
        <v>0.51280000000000003</v>
      </c>
      <c r="J429">
        <f>VLOOKUP(B429,home!$B$2:$E$405,4,FALSE)</f>
        <v>0.3846</v>
      </c>
      <c r="K429" s="3">
        <f t="shared" si="506"/>
        <v>2.2223694465000001</v>
      </c>
      <c r="L429" s="3">
        <f t="shared" si="507"/>
        <v>0.25638974400000003</v>
      </c>
      <c r="M429" s="5">
        <f t="shared" si="508"/>
        <v>8.3847199474622006E-2</v>
      </c>
      <c r="N429" s="5">
        <f t="shared" si="509"/>
        <v>0.18633945428699078</v>
      </c>
      <c r="O429" s="5">
        <f t="shared" si="510"/>
        <v>2.1497562008415273E-2</v>
      </c>
      <c r="P429" s="5">
        <f t="shared" si="511"/>
        <v>4.7775524981741278E-2</v>
      </c>
      <c r="Q429" s="5">
        <f t="shared" si="512"/>
        <v>0.20705755494244596</v>
      </c>
      <c r="R429" s="5">
        <f t="shared" si="513"/>
        <v>2.755877209980859E-3</v>
      </c>
      <c r="S429" s="5">
        <f t="shared" si="514"/>
        <v>6.8055367429768155E-3</v>
      </c>
      <c r="T429" s="5">
        <f t="shared" si="515"/>
        <v>5.3087433504959661E-2</v>
      </c>
      <c r="U429" s="5">
        <f t="shared" si="516"/>
        <v>6.124577309767126E-3</v>
      </c>
      <c r="V429" s="5">
        <f t="shared" si="517"/>
        <v>4.3086059816153574E-4</v>
      </c>
      <c r="W429" s="5">
        <f t="shared" si="518"/>
        <v>0.15338612792369566</v>
      </c>
      <c r="X429" s="5">
        <f t="shared" si="519"/>
        <v>3.9326630071507579E-2</v>
      </c>
      <c r="Y429" s="5">
        <f t="shared" si="520"/>
        <v>5.0414723082082653E-3</v>
      </c>
      <c r="Z429" s="5">
        <f t="shared" si="521"/>
        <v>2.355262174541424E-4</v>
      </c>
      <c r="AA429" s="5">
        <f t="shared" si="522"/>
        <v>5.2342626951980113E-4</v>
      </c>
      <c r="AB429" s="5">
        <f t="shared" si="523"/>
        <v>5.8162327443814026E-4</v>
      </c>
      <c r="AC429" s="5">
        <f t="shared" si="524"/>
        <v>1.5343827372958928E-5</v>
      </c>
      <c r="AD429" s="5">
        <f t="shared" si="525"/>
        <v>8.5220161053640456E-2</v>
      </c>
      <c r="AE429" s="5">
        <f t="shared" si="526"/>
        <v>2.1849575276181647E-2</v>
      </c>
      <c r="AF429" s="5">
        <f t="shared" si="527"/>
        <v>2.8010035057844714E-3</v>
      </c>
      <c r="AG429" s="5">
        <f t="shared" si="528"/>
        <v>2.3938285726372789E-4</v>
      </c>
      <c r="AH429" s="5">
        <f t="shared" si="529"/>
        <v>1.5096626649588971E-5</v>
      </c>
      <c r="AI429" s="5">
        <f t="shared" si="530"/>
        <v>3.3550281811264187E-5</v>
      </c>
      <c r="AJ429" s="5">
        <f t="shared" si="531"/>
        <v>3.7280560609409117E-5</v>
      </c>
      <c r="AK429" s="5">
        <f t="shared" si="532"/>
        <v>2.7617059615580745E-5</v>
      </c>
      <c r="AL429" s="5">
        <f t="shared" si="533"/>
        <v>3.4971205362402099E-7</v>
      </c>
      <c r="AM429" s="5">
        <f t="shared" si="534"/>
        <v>3.7878136430283968E-2</v>
      </c>
      <c r="AN429" s="5">
        <f t="shared" si="535"/>
        <v>9.7115657025575799E-3</v>
      </c>
      <c r="AO429" s="5">
        <f t="shared" si="536"/>
        <v>1.2449729221589592E-3</v>
      </c>
      <c r="AP429" s="5">
        <f t="shared" si="537"/>
        <v>1.0639942959975591E-4</v>
      </c>
      <c r="AQ429" s="5">
        <f t="shared" si="538"/>
        <v>6.8199306292068579E-6</v>
      </c>
      <c r="AR429" s="5">
        <f t="shared" si="539"/>
        <v>7.7412404839033874E-7</v>
      </c>
      <c r="AS429" s="5">
        <f t="shared" si="540"/>
        <v>1.7203896329435762E-6</v>
      </c>
      <c r="AT429" s="5">
        <f t="shared" si="541"/>
        <v>1.9116706781645772E-6</v>
      </c>
      <c r="AU429" s="5">
        <f t="shared" si="542"/>
        <v>1.4161461689742972E-6</v>
      </c>
      <c r="AV429" s="5">
        <f t="shared" si="543"/>
        <v>7.8679999442662636E-7</v>
      </c>
      <c r="AW429" s="5">
        <f t="shared" si="544"/>
        <v>5.5350940821912702E-9</v>
      </c>
      <c r="AX429" s="5">
        <f t="shared" si="545"/>
        <v>1.4029868848836948E-2</v>
      </c>
      <c r="AY429" s="5">
        <f t="shared" si="546"/>
        <v>3.5971144825068802E-3</v>
      </c>
      <c r="AZ429" s="5">
        <f t="shared" si="547"/>
        <v>4.6113163065431581E-4</v>
      </c>
      <c r="BA429" s="5">
        <f t="shared" si="548"/>
        <v>3.9409806911254219E-5</v>
      </c>
      <c r="BB429" s="5">
        <f t="shared" si="549"/>
        <v>2.5260675762664744E-6</v>
      </c>
      <c r="BC429" s="5">
        <f t="shared" si="550"/>
        <v>1.2953156384113236E-7</v>
      </c>
      <c r="BD429" s="5">
        <f t="shared" si="551"/>
        <v>3.30795777651738E-8</v>
      </c>
      <c r="BE429" s="5">
        <f t="shared" si="552"/>
        <v>7.3515042928443005E-8</v>
      </c>
      <c r="BF429" s="5">
        <f t="shared" si="553"/>
        <v>8.1688792631153827E-8</v>
      </c>
      <c r="BG429" s="5">
        <f t="shared" si="554"/>
        <v>6.0514225621650203E-8</v>
      </c>
      <c r="BH429" s="5">
        <f t="shared" si="555"/>
        <v>3.3621241525040732E-8</v>
      </c>
      <c r="BI429" s="5">
        <f t="shared" si="556"/>
        <v>1.4943763983729522E-8</v>
      </c>
      <c r="BJ429" s="8">
        <f t="shared" si="557"/>
        <v>0.82142687051395735</v>
      </c>
      <c r="BK429" s="8">
        <f t="shared" si="558"/>
        <v>0.14247192981943507</v>
      </c>
      <c r="BL429" s="8">
        <f t="shared" si="559"/>
        <v>3.1603517093974402E-2</v>
      </c>
      <c r="BM429" s="8">
        <f t="shared" si="560"/>
        <v>0.44286756179321202</v>
      </c>
      <c r="BN429" s="8">
        <f t="shared" si="561"/>
        <v>0.54927317290419608</v>
      </c>
    </row>
    <row r="430" spans="1:66" x14ac:dyDescent="0.25">
      <c r="A430" t="s">
        <v>285</v>
      </c>
      <c r="B430" t="s">
        <v>291</v>
      </c>
      <c r="C430" t="s">
        <v>347</v>
      </c>
      <c r="D430" t="s">
        <v>510</v>
      </c>
      <c r="E430">
        <f>VLOOKUP(A430,home!$A$2:$E$405,3,FALSE)</f>
        <v>1.35</v>
      </c>
      <c r="F430">
        <f>VLOOKUP(B430,home!$B$2:$E$405,3,FALSE)</f>
        <v>0.74070000000000003</v>
      </c>
      <c r="G430">
        <f>VLOOKUP(C430,away!$B$2:$E$405,4,FALSE)</f>
        <v>0.74070000000000003</v>
      </c>
      <c r="H430">
        <f>VLOOKUP(A430,away!$A$2:$E$405,3,FALSE)</f>
        <v>1.3</v>
      </c>
      <c r="I430">
        <f>VLOOKUP(C430,away!$B$2:$E$405,3,FALSE)</f>
        <v>2.1154000000000002</v>
      </c>
      <c r="J430">
        <f>VLOOKUP(B430,home!$B$2:$E$405,4,FALSE)</f>
        <v>1.0256000000000001</v>
      </c>
      <c r="K430" s="3">
        <f t="shared" si="506"/>
        <v>0.74065926150000005</v>
      </c>
      <c r="L430" s="3">
        <f t="shared" si="507"/>
        <v>2.8204205120000001</v>
      </c>
      <c r="M430" s="5">
        <f t="shared" si="508"/>
        <v>2.8408133797488154E-2</v>
      </c>
      <c r="N430" s="5">
        <f t="shared" si="509"/>
        <v>2.1040747399040768E-2</v>
      </c>
      <c r="O430" s="5">
        <f t="shared" si="510"/>
        <v>8.0122883270076051E-2</v>
      </c>
      <c r="P430" s="5">
        <f t="shared" si="511"/>
        <v>5.9343755552065239E-2</v>
      </c>
      <c r="Q430" s="5">
        <f t="shared" si="512"/>
        <v>7.79201221499079E-3</v>
      </c>
      <c r="R430" s="5">
        <f t="shared" si="513"/>
        <v>0.11299011172775209</v>
      </c>
      <c r="S430" s="5">
        <f t="shared" si="514"/>
        <v>3.0991839767864834E-2</v>
      </c>
      <c r="T430" s="5">
        <f t="shared" si="515"/>
        <v>2.1976751080914583E-2</v>
      </c>
      <c r="U430" s="5">
        <f t="shared" si="516"/>
        <v>8.3687172709079355E-2</v>
      </c>
      <c r="V430" s="5">
        <f t="shared" si="517"/>
        <v>7.1934490327616616E-3</v>
      </c>
      <c r="W430" s="5">
        <f t="shared" si="518"/>
        <v>1.9237420042513534E-3</v>
      </c>
      <c r="X430" s="5">
        <f t="shared" si="519"/>
        <v>5.4257614085865087E-3</v>
      </c>
      <c r="Y430" s="5">
        <f t="shared" si="520"/>
        <v>7.6514643849977023E-3</v>
      </c>
      <c r="Z430" s="5">
        <f t="shared" si="521"/>
        <v>0.10622654292337458</v>
      </c>
      <c r="AA430" s="5">
        <f t="shared" si="522"/>
        <v>7.8677672833324677E-2</v>
      </c>
      <c r="AB430" s="5">
        <f t="shared" si="523"/>
        <v>2.913667352863443E-2</v>
      </c>
      <c r="AC430" s="5">
        <f t="shared" si="524"/>
        <v>9.3918145947999852E-4</v>
      </c>
      <c r="AD430" s="5">
        <f t="shared" si="525"/>
        <v>3.5620933304633424E-4</v>
      </c>
      <c r="AE430" s="5">
        <f t="shared" si="526"/>
        <v>1.0046601094897206E-3</v>
      </c>
      <c r="AF430" s="5">
        <f t="shared" si="527"/>
        <v>1.4167819901964873E-3</v>
      </c>
      <c r="AG430" s="5">
        <f t="shared" si="528"/>
        <v>1.3319736620607851E-3</v>
      </c>
      <c r="AH430" s="5">
        <f t="shared" si="529"/>
        <v>7.4900880144983528E-2</v>
      </c>
      <c r="AI430" s="5">
        <f t="shared" si="530"/>
        <v>5.5476030573883513E-2</v>
      </c>
      <c r="AJ430" s="5">
        <f t="shared" si="531"/>
        <v>2.0544417917901989E-2</v>
      </c>
      <c r="AK430" s="5">
        <f t="shared" si="532"/>
        <v>5.0721378010068876E-3</v>
      </c>
      <c r="AL430" s="5">
        <f t="shared" si="533"/>
        <v>7.8476897282623974E-5</v>
      </c>
      <c r="AM430" s="5">
        <f t="shared" si="534"/>
        <v>5.2765948310701111E-5</v>
      </c>
      <c r="AN430" s="5">
        <f t="shared" si="535"/>
        <v>1.4882216295063319E-4</v>
      </c>
      <c r="AO430" s="5">
        <f t="shared" si="536"/>
        <v>2.0987054051308616E-4</v>
      </c>
      <c r="AP430" s="5">
        <f t="shared" si="537"/>
        <v>1.9730772577587842E-4</v>
      </c>
      <c r="AQ430" s="5">
        <f t="shared" si="538"/>
        <v>1.3912268923858964E-4</v>
      </c>
      <c r="AR430" s="5">
        <f t="shared" si="539"/>
        <v>4.2250395745553011E-2</v>
      </c>
      <c r="AS430" s="5">
        <f t="shared" si="540"/>
        <v>3.1293146910984039E-2</v>
      </c>
      <c r="AT430" s="5">
        <f t="shared" si="541"/>
        <v>1.1588779540550221E-2</v>
      </c>
      <c r="AU430" s="5">
        <f t="shared" si="542"/>
        <v>2.8611122987300796E-3</v>
      </c>
      <c r="AV430" s="5">
        <f t="shared" si="543"/>
        <v>5.2977733056149695E-4</v>
      </c>
      <c r="AW430" s="5">
        <f t="shared" si="544"/>
        <v>4.5537758090532311E-6</v>
      </c>
      <c r="AX430" s="5">
        <f t="shared" si="545"/>
        <v>6.513598051358508E-6</v>
      </c>
      <c r="AY430" s="5">
        <f t="shared" si="546"/>
        <v>1.8371085550974766E-5</v>
      </c>
      <c r="AZ430" s="5">
        <f t="shared" si="547"/>
        <v>2.5907093257838031E-5</v>
      </c>
      <c r="BA430" s="5">
        <f t="shared" si="548"/>
        <v>2.4356299076901094E-5</v>
      </c>
      <c r="BB430" s="5">
        <f t="shared" si="549"/>
        <v>1.7173751378224627E-5</v>
      </c>
      <c r="BC430" s="5">
        <f t="shared" si="550"/>
        <v>9.6874401310266008E-6</v>
      </c>
      <c r="BD430" s="5">
        <f t="shared" si="551"/>
        <v>1.9860647133479202E-2</v>
      </c>
      <c r="BE430" s="5">
        <f t="shared" si="552"/>
        <v>1.4709972238794798E-2</v>
      </c>
      <c r="BF430" s="5">
        <f t="shared" si="553"/>
        <v>5.4475385875356278E-3</v>
      </c>
      <c r="BG430" s="5">
        <f t="shared" si="554"/>
        <v>1.3449233024122977E-3</v>
      </c>
      <c r="BH430" s="5">
        <f t="shared" si="555"/>
        <v>2.4903247498470835E-4</v>
      </c>
      <c r="BI430" s="5">
        <f t="shared" si="556"/>
        <v>3.688964180233827E-5</v>
      </c>
      <c r="BJ430" s="8">
        <f t="shared" si="557"/>
        <v>7.0770001921810238E-2</v>
      </c>
      <c r="BK430" s="8">
        <f t="shared" si="558"/>
        <v>0.12697320759249348</v>
      </c>
      <c r="BL430" s="8">
        <f t="shared" si="559"/>
        <v>0.67078019571203051</v>
      </c>
      <c r="BM430" s="8">
        <f t="shared" si="560"/>
        <v>0.66503848687855405</v>
      </c>
      <c r="BN430" s="8">
        <f t="shared" si="561"/>
        <v>0.30969764396141308</v>
      </c>
    </row>
    <row r="431" spans="1:66" x14ac:dyDescent="0.25">
      <c r="A431" t="s">
        <v>287</v>
      </c>
      <c r="B431" t="s">
        <v>504</v>
      </c>
      <c r="C431" t="s">
        <v>505</v>
      </c>
      <c r="D431" t="s">
        <v>510</v>
      </c>
      <c r="E431">
        <f>VLOOKUP(A431,home!$A$2:$E$405,3,FALSE)</f>
        <v>1.2423999999999999</v>
      </c>
      <c r="F431">
        <f>VLOOKUP(B431,home!$B$2:$E$405,3,FALSE)</f>
        <v>0</v>
      </c>
      <c r="G431">
        <f>VLOOKUP(C431,away!$B$2:$E$405,4,FALSE)</f>
        <v>1.8781000000000001</v>
      </c>
      <c r="H431">
        <f>VLOOKUP(A431,away!$A$2:$E$405,3,FALSE)</f>
        <v>0.87880000000000003</v>
      </c>
      <c r="I431">
        <f>VLOOKUP(C431,away!$B$2:$E$405,3,FALSE)</f>
        <v>1.1378999999999999</v>
      </c>
      <c r="J431">
        <f>VLOOKUP(B431,home!$B$2:$E$405,4,FALSE)</f>
        <v>1.1378999999999999</v>
      </c>
      <c r="K431" s="3">
        <f t="shared" si="506"/>
        <v>0</v>
      </c>
      <c r="L431" s="3">
        <f t="shared" si="507"/>
        <v>1.1378846611079998</v>
      </c>
      <c r="M431" s="5">
        <f t="shared" si="508"/>
        <v>0.32049626347682986</v>
      </c>
      <c r="N431" s="5">
        <f t="shared" si="509"/>
        <v>0</v>
      </c>
      <c r="O431" s="5">
        <f t="shared" si="510"/>
        <v>0.36468778215271275</v>
      </c>
      <c r="P431" s="5">
        <f t="shared" si="511"/>
        <v>0</v>
      </c>
      <c r="Q431" s="5">
        <f t="shared" si="512"/>
        <v>0</v>
      </c>
      <c r="R431" s="5">
        <f t="shared" si="513"/>
        <v>0.20748631670253384</v>
      </c>
      <c r="S431" s="5">
        <f t="shared" si="514"/>
        <v>0</v>
      </c>
      <c r="T431" s="5">
        <f t="shared" si="515"/>
        <v>0</v>
      </c>
      <c r="U431" s="5">
        <f t="shared" si="516"/>
        <v>0</v>
      </c>
      <c r="V431" s="5">
        <f t="shared" si="517"/>
        <v>0</v>
      </c>
      <c r="W431" s="5">
        <f t="shared" si="518"/>
        <v>0</v>
      </c>
      <c r="X431" s="5">
        <f t="shared" si="519"/>
        <v>0</v>
      </c>
      <c r="Y431" s="5">
        <f t="shared" si="520"/>
        <v>0</v>
      </c>
      <c r="Z431" s="5">
        <f t="shared" si="521"/>
        <v>7.8698499055203278E-2</v>
      </c>
      <c r="AA431" s="5">
        <f t="shared" si="522"/>
        <v>0</v>
      </c>
      <c r="AB431" s="5">
        <f t="shared" si="523"/>
        <v>0</v>
      </c>
      <c r="AC431" s="5">
        <f t="shared" si="524"/>
        <v>0</v>
      </c>
      <c r="AD431" s="5">
        <f t="shared" si="525"/>
        <v>0</v>
      </c>
      <c r="AE431" s="5">
        <f t="shared" si="526"/>
        <v>0</v>
      </c>
      <c r="AF431" s="5">
        <f t="shared" si="527"/>
        <v>0</v>
      </c>
      <c r="AG431" s="5">
        <f t="shared" si="528"/>
        <v>0</v>
      </c>
      <c r="AH431" s="5">
        <f t="shared" si="529"/>
        <v>2.2387453731784558E-2</v>
      </c>
      <c r="AI431" s="5">
        <f t="shared" si="530"/>
        <v>0</v>
      </c>
      <c r="AJ431" s="5">
        <f t="shared" si="531"/>
        <v>0</v>
      </c>
      <c r="AK431" s="5">
        <f t="shared" si="532"/>
        <v>0</v>
      </c>
      <c r="AL431" s="5">
        <f t="shared" si="533"/>
        <v>0</v>
      </c>
      <c r="AM431" s="5">
        <f t="shared" si="534"/>
        <v>0</v>
      </c>
      <c r="AN431" s="5">
        <f t="shared" si="535"/>
        <v>0</v>
      </c>
      <c r="AO431" s="5">
        <f t="shared" si="536"/>
        <v>0</v>
      </c>
      <c r="AP431" s="5">
        <f t="shared" si="537"/>
        <v>0</v>
      </c>
      <c r="AQ431" s="5">
        <f t="shared" si="538"/>
        <v>0</v>
      </c>
      <c r="AR431" s="5">
        <f t="shared" si="539"/>
        <v>5.0948680405325311E-3</v>
      </c>
      <c r="AS431" s="5">
        <f t="shared" si="540"/>
        <v>0</v>
      </c>
      <c r="AT431" s="5">
        <f t="shared" si="541"/>
        <v>0</v>
      </c>
      <c r="AU431" s="5">
        <f t="shared" si="542"/>
        <v>0</v>
      </c>
      <c r="AV431" s="5">
        <f t="shared" si="543"/>
        <v>0</v>
      </c>
      <c r="AW431" s="5">
        <f t="shared" si="544"/>
        <v>0</v>
      </c>
      <c r="AX431" s="5">
        <f t="shared" si="545"/>
        <v>0</v>
      </c>
      <c r="AY431" s="5">
        <f t="shared" si="546"/>
        <v>0</v>
      </c>
      <c r="AZ431" s="5">
        <f t="shared" si="547"/>
        <v>0</v>
      </c>
      <c r="BA431" s="5">
        <f t="shared" si="548"/>
        <v>0</v>
      </c>
      <c r="BB431" s="5">
        <f t="shared" si="549"/>
        <v>0</v>
      </c>
      <c r="BC431" s="5">
        <f t="shared" si="550"/>
        <v>0</v>
      </c>
      <c r="BD431" s="5">
        <f t="shared" si="551"/>
        <v>9.6622869894855742E-4</v>
      </c>
      <c r="BE431" s="5">
        <f t="shared" si="552"/>
        <v>0</v>
      </c>
      <c r="BF431" s="5">
        <f t="shared" si="553"/>
        <v>0</v>
      </c>
      <c r="BG431" s="5">
        <f t="shared" si="554"/>
        <v>0</v>
      </c>
      <c r="BH431" s="5">
        <f t="shared" si="555"/>
        <v>0</v>
      </c>
      <c r="BI431" s="5">
        <f t="shared" si="556"/>
        <v>0</v>
      </c>
      <c r="BJ431" s="8">
        <f t="shared" si="557"/>
        <v>0</v>
      </c>
      <c r="BK431" s="8">
        <f t="shared" si="558"/>
        <v>0.32049626347682986</v>
      </c>
      <c r="BL431" s="8">
        <f t="shared" si="559"/>
        <v>0.60062264932651221</v>
      </c>
      <c r="BM431" s="8">
        <f t="shared" si="560"/>
        <v>0.10714704952646892</v>
      </c>
      <c r="BN431" s="8">
        <f t="shared" si="561"/>
        <v>0.89267036233207642</v>
      </c>
    </row>
    <row r="432" spans="1:66" x14ac:dyDescent="0.25">
      <c r="A432" t="s">
        <v>287</v>
      </c>
      <c r="B432" t="s">
        <v>435</v>
      </c>
      <c r="C432" t="s">
        <v>323</v>
      </c>
      <c r="D432" t="s">
        <v>510</v>
      </c>
      <c r="E432">
        <f>VLOOKUP(A432,home!$A$2:$E$405,3,FALSE)</f>
        <v>1.2423999999999999</v>
      </c>
      <c r="F432">
        <f>VLOOKUP(B432,home!$B$2:$E$405,3,FALSE)</f>
        <v>0.53659999999999997</v>
      </c>
      <c r="G432">
        <f>VLOOKUP(C432,away!$B$2:$E$405,4,FALSE)</f>
        <v>1.3414999999999999</v>
      </c>
      <c r="H432">
        <f>VLOOKUP(A432,away!$A$2:$E$405,3,FALSE)</f>
        <v>0.87880000000000003</v>
      </c>
      <c r="I432">
        <f>VLOOKUP(C432,away!$B$2:$E$405,3,FALSE)</f>
        <v>0.75860000000000005</v>
      </c>
      <c r="J432">
        <f>VLOOKUP(B432,home!$B$2:$E$405,4,FALSE)</f>
        <v>1.1378999999999999</v>
      </c>
      <c r="K432" s="3">
        <f t="shared" si="506"/>
        <v>0.89434027335999977</v>
      </c>
      <c r="L432" s="3">
        <f t="shared" si="507"/>
        <v>0.75858977407200001</v>
      </c>
      <c r="M432" s="5">
        <f t="shared" si="508"/>
        <v>0.19148801686592573</v>
      </c>
      <c r="N432" s="5">
        <f t="shared" si="509"/>
        <v>0.17125544534903628</v>
      </c>
      <c r="O432" s="5">
        <f t="shared" si="510"/>
        <v>0.14526085145181794</v>
      </c>
      <c r="P432" s="5">
        <f t="shared" si="511"/>
        <v>0.12991262959592517</v>
      </c>
      <c r="Q432" s="5">
        <f t="shared" si="512"/>
        <v>7.6580320903922777E-2</v>
      </c>
      <c r="R432" s="5">
        <f t="shared" si="513"/>
        <v>5.5096698242170443E-2</v>
      </c>
      <c r="S432" s="5">
        <f t="shared" si="514"/>
        <v>2.2034396204992066E-2</v>
      </c>
      <c r="T432" s="5">
        <f t="shared" si="515"/>
        <v>5.8093048332868047E-2</v>
      </c>
      <c r="U432" s="5">
        <f t="shared" si="516"/>
        <v>4.9275196167136132E-2</v>
      </c>
      <c r="V432" s="5">
        <f t="shared" si="517"/>
        <v>1.660995351272941E-3</v>
      </c>
      <c r="W432" s="5">
        <f t="shared" si="518"/>
        <v>2.2829621710403605E-2</v>
      </c>
      <c r="X432" s="5">
        <f t="shared" si="519"/>
        <v>1.73183175754443E-2</v>
      </c>
      <c r="Y432" s="5">
        <f t="shared" si="520"/>
        <v>6.5687493084317173E-3</v>
      </c>
      <c r="Z432" s="5">
        <f t="shared" si="521"/>
        <v>1.3931930623880415E-2</v>
      </c>
      <c r="AA432" s="5">
        <f t="shared" si="522"/>
        <v>1.2459886642593763E-2</v>
      </c>
      <c r="AB432" s="5">
        <f t="shared" si="523"/>
        <v>5.5716892129859565E-3</v>
      </c>
      <c r="AC432" s="5">
        <f t="shared" si="524"/>
        <v>7.0430084008063853E-5</v>
      </c>
      <c r="AD432" s="5">
        <f t="shared" si="525"/>
        <v>5.104362530296936E-3</v>
      </c>
      <c r="AE432" s="5">
        <f t="shared" si="526"/>
        <v>3.8721172186395353E-3</v>
      </c>
      <c r="AF432" s="5">
        <f t="shared" si="527"/>
        <v>1.4686742630340326E-3</v>
      </c>
      <c r="AG432" s="5">
        <f t="shared" si="528"/>
        <v>3.7137375912678268E-4</v>
      </c>
      <c r="AH432" s="5">
        <f t="shared" si="529"/>
        <v>2.6421550260890552E-3</v>
      </c>
      <c r="AI432" s="5">
        <f t="shared" si="530"/>
        <v>2.3629856482919832E-3</v>
      </c>
      <c r="AJ432" s="5">
        <f t="shared" si="531"/>
        <v>1.0566566153196041E-3</v>
      </c>
      <c r="AK432" s="5">
        <f t="shared" si="532"/>
        <v>3.1500352206419565E-4</v>
      </c>
      <c r="AL432" s="5">
        <f t="shared" si="533"/>
        <v>1.9112960833587592E-6</v>
      </c>
      <c r="AM432" s="5">
        <f t="shared" si="534"/>
        <v>9.1300739613486056E-4</v>
      </c>
      <c r="AN432" s="5">
        <f t="shared" si="535"/>
        <v>6.9259807436000893E-4</v>
      </c>
      <c r="AO432" s="5">
        <f t="shared" si="536"/>
        <v>2.6269890837573066E-4</v>
      </c>
      <c r="AP432" s="5">
        <f t="shared" si="537"/>
        <v>6.6426901851235527E-5</v>
      </c>
      <c r="AQ432" s="5">
        <f t="shared" si="538"/>
        <v>1.2597692116907919E-5</v>
      </c>
      <c r="AR432" s="5">
        <f t="shared" si="539"/>
        <v>4.0086235686081925E-4</v>
      </c>
      <c r="AS432" s="5">
        <f t="shared" si="540"/>
        <v>3.5850734981463889E-4</v>
      </c>
      <c r="AT432" s="5">
        <f t="shared" si="541"/>
        <v>1.6031378061739658E-4</v>
      </c>
      <c r="AU432" s="5">
        <f t="shared" si="542"/>
        <v>4.7791690126912503E-5</v>
      </c>
      <c r="AV432" s="5">
        <f t="shared" si="543"/>
        <v>1.068550830310983E-5</v>
      </c>
      <c r="AW432" s="5">
        <f t="shared" si="544"/>
        <v>3.6019297736030449E-8</v>
      </c>
      <c r="AX432" s="5">
        <f t="shared" si="545"/>
        <v>1.3608988070649207E-4</v>
      </c>
      <c r="AY432" s="5">
        <f t="shared" si="546"/>
        <v>1.0323639185862327E-4</v>
      </c>
      <c r="AZ432" s="5">
        <f t="shared" si="547"/>
        <v>3.9157035588020728E-5</v>
      </c>
      <c r="BA432" s="5">
        <f t="shared" si="548"/>
        <v>9.9013755933486375E-6</v>
      </c>
      <c r="BB432" s="5">
        <f t="shared" si="549"/>
        <v>1.8777705685900895E-6</v>
      </c>
      <c r="BC432" s="5">
        <f t="shared" si="550"/>
        <v>2.8489151027716149E-7</v>
      </c>
      <c r="BD432" s="5">
        <f t="shared" si="551"/>
        <v>5.0681680787503029E-5</v>
      </c>
      <c r="BE432" s="5">
        <f t="shared" si="552"/>
        <v>4.5326668249839707E-5</v>
      </c>
      <c r="BF432" s="5">
        <f t="shared" si="553"/>
        <v>2.0268732436529829E-5</v>
      </c>
      <c r="BG432" s="5">
        <f t="shared" si="554"/>
        <v>6.0423812359822615E-6</v>
      </c>
      <c r="BH432" s="5">
        <f t="shared" si="555"/>
        <v>1.3509862215834271E-6</v>
      </c>
      <c r="BI432" s="5">
        <f t="shared" si="556"/>
        <v>2.4164827734330314E-7</v>
      </c>
      <c r="BJ432" s="8">
        <f t="shared" si="557"/>
        <v>0.36569990726986812</v>
      </c>
      <c r="BK432" s="8">
        <f t="shared" si="558"/>
        <v>0.34527161579006599</v>
      </c>
      <c r="BL432" s="8">
        <f t="shared" si="559"/>
        <v>0.27514319531140069</v>
      </c>
      <c r="BM432" s="8">
        <f t="shared" si="560"/>
        <v>0.23034948621385593</v>
      </c>
      <c r="BN432" s="8">
        <f t="shared" si="561"/>
        <v>0.7695939624087984</v>
      </c>
    </row>
    <row r="433" spans="1:66" x14ac:dyDescent="0.25">
      <c r="A433" t="s">
        <v>287</v>
      </c>
      <c r="B433" t="s">
        <v>438</v>
      </c>
      <c r="C433" t="s">
        <v>333</v>
      </c>
      <c r="D433" t="s">
        <v>510</v>
      </c>
      <c r="E433">
        <f>VLOOKUP(A433,home!$A$2:$E$405,3,FALSE)</f>
        <v>1.2423999999999999</v>
      </c>
      <c r="F433">
        <f>VLOOKUP(B433,home!$B$2:$E$405,3,FALSE)</f>
        <v>0.53659999999999997</v>
      </c>
      <c r="G433">
        <f>VLOOKUP(C433,away!$B$2:$E$405,4,FALSE)</f>
        <v>1.2073</v>
      </c>
      <c r="H433">
        <f>VLOOKUP(A433,away!$A$2:$E$405,3,FALSE)</f>
        <v>0.87880000000000003</v>
      </c>
      <c r="I433">
        <f>VLOOKUP(C433,away!$B$2:$E$405,3,FALSE)</f>
        <v>1.1378999999999999</v>
      </c>
      <c r="J433">
        <f>VLOOKUP(B433,home!$B$2:$E$405,4,FALSE)</f>
        <v>0</v>
      </c>
      <c r="K433" s="3">
        <f t="shared" si="506"/>
        <v>0.80487291243199988</v>
      </c>
      <c r="L433" s="3">
        <f t="shared" si="507"/>
        <v>0</v>
      </c>
      <c r="M433" s="5">
        <f t="shared" si="508"/>
        <v>0.44714474948729249</v>
      </c>
      <c r="N433" s="5">
        <f t="shared" si="509"/>
        <v>0.35989469679851405</v>
      </c>
      <c r="O433" s="5">
        <f t="shared" si="510"/>
        <v>0</v>
      </c>
      <c r="P433" s="5">
        <f t="shared" si="511"/>
        <v>0</v>
      </c>
      <c r="Q433" s="5">
        <f t="shared" si="512"/>
        <v>0.14483474639052579</v>
      </c>
      <c r="R433" s="5">
        <f t="shared" si="513"/>
        <v>0</v>
      </c>
      <c r="S433" s="5">
        <f t="shared" si="514"/>
        <v>0</v>
      </c>
      <c r="T433" s="5">
        <f t="shared" si="515"/>
        <v>0</v>
      </c>
      <c r="U433" s="5">
        <f t="shared" si="516"/>
        <v>0</v>
      </c>
      <c r="V433" s="5">
        <f t="shared" si="517"/>
        <v>0</v>
      </c>
      <c r="W433" s="5">
        <f t="shared" si="518"/>
        <v>3.8857854716230857E-2</v>
      </c>
      <c r="X433" s="5">
        <f t="shared" si="519"/>
        <v>0</v>
      </c>
      <c r="Y433" s="5">
        <f t="shared" si="520"/>
        <v>0</v>
      </c>
      <c r="Z433" s="5">
        <f t="shared" si="521"/>
        <v>0</v>
      </c>
      <c r="AA433" s="5">
        <f t="shared" si="522"/>
        <v>0</v>
      </c>
      <c r="AB433" s="5">
        <f t="shared" si="523"/>
        <v>0</v>
      </c>
      <c r="AC433" s="5">
        <f t="shared" si="524"/>
        <v>0</v>
      </c>
      <c r="AD433" s="5">
        <f t="shared" si="525"/>
        <v>7.8189086740780619E-3</v>
      </c>
      <c r="AE433" s="5">
        <f t="shared" si="526"/>
        <v>0</v>
      </c>
      <c r="AF433" s="5">
        <f t="shared" si="527"/>
        <v>0</v>
      </c>
      <c r="AG433" s="5">
        <f t="shared" si="528"/>
        <v>0</v>
      </c>
      <c r="AH433" s="5">
        <f t="shared" si="529"/>
        <v>0</v>
      </c>
      <c r="AI433" s="5">
        <f t="shared" si="530"/>
        <v>0</v>
      </c>
      <c r="AJ433" s="5">
        <f t="shared" si="531"/>
        <v>0</v>
      </c>
      <c r="AK433" s="5">
        <f t="shared" si="532"/>
        <v>0</v>
      </c>
      <c r="AL433" s="5">
        <f t="shared" si="533"/>
        <v>0</v>
      </c>
      <c r="AM433" s="5">
        <f t="shared" si="534"/>
        <v>1.2586455593090076E-3</v>
      </c>
      <c r="AN433" s="5">
        <f t="shared" si="535"/>
        <v>0</v>
      </c>
      <c r="AO433" s="5">
        <f t="shared" si="536"/>
        <v>0</v>
      </c>
      <c r="AP433" s="5">
        <f t="shared" si="537"/>
        <v>0</v>
      </c>
      <c r="AQ433" s="5">
        <f t="shared" si="538"/>
        <v>0</v>
      </c>
      <c r="AR433" s="5">
        <f t="shared" si="539"/>
        <v>0</v>
      </c>
      <c r="AS433" s="5">
        <f t="shared" si="540"/>
        <v>0</v>
      </c>
      <c r="AT433" s="5">
        <f t="shared" si="541"/>
        <v>0</v>
      </c>
      <c r="AU433" s="5">
        <f t="shared" si="542"/>
        <v>0</v>
      </c>
      <c r="AV433" s="5">
        <f t="shared" si="543"/>
        <v>0</v>
      </c>
      <c r="AW433" s="5">
        <f t="shared" si="544"/>
        <v>0</v>
      </c>
      <c r="AX433" s="5">
        <f t="shared" si="545"/>
        <v>1.6884161950677398E-4</v>
      </c>
      <c r="AY433" s="5">
        <f t="shared" si="546"/>
        <v>0</v>
      </c>
      <c r="AZ433" s="5">
        <f t="shared" si="547"/>
        <v>0</v>
      </c>
      <c r="BA433" s="5">
        <f t="shared" si="548"/>
        <v>0</v>
      </c>
      <c r="BB433" s="5">
        <f t="shared" si="549"/>
        <v>0</v>
      </c>
      <c r="BC433" s="5">
        <f t="shared" si="550"/>
        <v>0</v>
      </c>
      <c r="BD433" s="5">
        <f t="shared" si="551"/>
        <v>0</v>
      </c>
      <c r="BE433" s="5">
        <f t="shared" si="552"/>
        <v>0</v>
      </c>
      <c r="BF433" s="5">
        <f t="shared" si="553"/>
        <v>0</v>
      </c>
      <c r="BG433" s="5">
        <f t="shared" si="554"/>
        <v>0</v>
      </c>
      <c r="BH433" s="5">
        <f t="shared" si="555"/>
        <v>0</v>
      </c>
      <c r="BI433" s="5">
        <f t="shared" si="556"/>
        <v>0</v>
      </c>
      <c r="BJ433" s="8">
        <f t="shared" si="557"/>
        <v>0.5528336937581646</v>
      </c>
      <c r="BK433" s="8">
        <f t="shared" si="558"/>
        <v>0.44714474948729249</v>
      </c>
      <c r="BL433" s="8">
        <f t="shared" si="559"/>
        <v>0</v>
      </c>
      <c r="BM433" s="8">
        <f t="shared" si="560"/>
        <v>4.81042505691247E-2</v>
      </c>
      <c r="BN433" s="8">
        <f t="shared" si="561"/>
        <v>0.95187419267633233</v>
      </c>
    </row>
    <row r="434" spans="1:66" x14ac:dyDescent="0.25">
      <c r="A434" t="s">
        <v>34</v>
      </c>
      <c r="B434" t="s">
        <v>206</v>
      </c>
      <c r="C434" t="s">
        <v>492</v>
      </c>
      <c r="D434" t="s">
        <v>510</v>
      </c>
      <c r="E434">
        <f>VLOOKUP(A434,home!$A$2:$E$405,3,FALSE)</f>
        <v>1.4921</v>
      </c>
      <c r="F434">
        <f>VLOOKUP(B434,home!$B$2:$E$405,3,FALSE)</f>
        <v>1.5638000000000001</v>
      </c>
      <c r="G434">
        <f>VLOOKUP(C434,away!$B$2:$E$405,4,FALSE)</f>
        <v>1.5638000000000001</v>
      </c>
      <c r="H434">
        <f>VLOOKUP(A434,away!$A$2:$E$405,3,FALSE)</f>
        <v>1.2222</v>
      </c>
      <c r="I434">
        <f>VLOOKUP(C434,away!$B$2:$E$405,3,FALSE)</f>
        <v>0.54549999999999998</v>
      </c>
      <c r="J434">
        <f>VLOOKUP(B434,home!$B$2:$E$405,4,FALSE)</f>
        <v>0.81820000000000004</v>
      </c>
      <c r="K434" s="3">
        <f t="shared" si="506"/>
        <v>3.6488864435240007</v>
      </c>
      <c r="L434" s="3">
        <f t="shared" si="507"/>
        <v>0.54550220382000003</v>
      </c>
      <c r="M434" s="5">
        <f t="shared" si="508"/>
        <v>1.5079958817455793E-2</v>
      </c>
      <c r="N434" s="5">
        <f t="shared" si="509"/>
        <v>5.502505729791466E-2</v>
      </c>
      <c r="O434" s="5">
        <f t="shared" si="510"/>
        <v>8.2261507684369753E-3</v>
      </c>
      <c r="P434" s="5">
        <f t="shared" si="511"/>
        <v>3.001629002133422E-2</v>
      </c>
      <c r="Q434" s="5">
        <f t="shared" si="512"/>
        <v>0.10039009281424614</v>
      </c>
      <c r="R434" s="5">
        <f t="shared" si="513"/>
        <v>2.2436916865689782E-3</v>
      </c>
      <c r="S434" s="5">
        <f t="shared" si="514"/>
        <v>1.4936673195717266E-2</v>
      </c>
      <c r="T434" s="5">
        <f t="shared" si="515"/>
        <v>5.4763016871865612E-2</v>
      </c>
      <c r="U434" s="5">
        <f t="shared" si="516"/>
        <v>8.1869761785690453E-3</v>
      </c>
      <c r="V434" s="5">
        <f t="shared" si="517"/>
        <v>3.3034537208826886E-3</v>
      </c>
      <c r="W434" s="5">
        <f t="shared" si="518"/>
        <v>0.12210401624467296</v>
      </c>
      <c r="X434" s="5">
        <f t="shared" si="519"/>
        <v>6.6608009956742167E-2</v>
      </c>
      <c r="Y434" s="5">
        <f t="shared" si="520"/>
        <v>1.8167408111733677E-2</v>
      </c>
      <c r="Z434" s="5">
        <f t="shared" si="521"/>
        <v>4.079795865719968E-4</v>
      </c>
      <c r="AA434" s="5">
        <f t="shared" si="522"/>
        <v>1.4886711826770855E-3</v>
      </c>
      <c r="AB434" s="5">
        <f t="shared" si="523"/>
        <v>2.7159960486676303E-3</v>
      </c>
      <c r="AC434" s="5">
        <f t="shared" si="524"/>
        <v>4.1096525095981554E-4</v>
      </c>
      <c r="AD434" s="5">
        <f t="shared" si="525"/>
        <v>0.11138592239375537</v>
      </c>
      <c r="AE434" s="5">
        <f t="shared" si="526"/>
        <v>6.0761266140317037E-2</v>
      </c>
      <c r="AF434" s="5">
        <f t="shared" si="527"/>
        <v>1.6572702293218243E-2</v>
      </c>
      <c r="AG434" s="5">
        <f t="shared" si="528"/>
        <v>3.0134818747344404E-3</v>
      </c>
      <c r="AH434" s="5">
        <f t="shared" si="529"/>
        <v>5.5638440897149185E-5</v>
      </c>
      <c r="AI434" s="5">
        <f t="shared" si="530"/>
        <v>2.0301835272841897E-4</v>
      </c>
      <c r="AJ434" s="5">
        <f t="shared" si="531"/>
        <v>3.7039545752865107E-4</v>
      </c>
      <c r="AK434" s="5">
        <f t="shared" si="532"/>
        <v>4.5051032123972145E-4</v>
      </c>
      <c r="AL434" s="5">
        <f t="shared" si="533"/>
        <v>3.2720652120670538E-5</v>
      </c>
      <c r="AM434" s="5">
        <f t="shared" si="534"/>
        <v>8.1286916444398088E-2</v>
      </c>
      <c r="AN434" s="5">
        <f t="shared" si="535"/>
        <v>4.4342192062151349E-2</v>
      </c>
      <c r="AO434" s="5">
        <f t="shared" si="536"/>
        <v>1.2094381746056634E-2</v>
      </c>
      <c r="AP434" s="5">
        <f t="shared" si="537"/>
        <v>2.1991706321047582E-3</v>
      </c>
      <c r="AQ434" s="5">
        <f t="shared" si="538"/>
        <v>2.9991310659734197E-4</v>
      </c>
      <c r="AR434" s="5">
        <f t="shared" si="539"/>
        <v>6.0701784253007415E-6</v>
      </c>
      <c r="AS434" s="5">
        <f t="shared" si="540"/>
        <v>2.2149391765851738E-5</v>
      </c>
      <c r="AT434" s="5">
        <f t="shared" si="541"/>
        <v>4.0410307673359291E-5</v>
      </c>
      <c r="AU434" s="5">
        <f t="shared" si="542"/>
        <v>4.9150874615984856E-5</v>
      </c>
      <c r="AV434" s="5">
        <f t="shared" si="543"/>
        <v>4.4836490018403765E-5</v>
      </c>
      <c r="AW434" s="5">
        <f t="shared" si="544"/>
        <v>1.8091572095975448E-6</v>
      </c>
      <c r="AX434" s="5">
        <f t="shared" si="545"/>
        <v>4.9434454574972093E-2</v>
      </c>
      <c r="AY434" s="5">
        <f t="shared" si="546"/>
        <v>2.6966603915286953E-2</v>
      </c>
      <c r="AZ434" s="5">
        <f t="shared" si="547"/>
        <v>7.3551709326650366E-3</v>
      </c>
      <c r="BA434" s="5">
        <f t="shared" si="548"/>
        <v>1.3374206510805276E-3</v>
      </c>
      <c r="BB434" s="5">
        <f t="shared" si="549"/>
        <v>1.8239147814970175E-4</v>
      </c>
      <c r="BC434" s="5">
        <f t="shared" si="550"/>
        <v>1.9898990657729943E-5</v>
      </c>
      <c r="BD434" s="5">
        <f t="shared" si="551"/>
        <v>5.5188261809702827E-7</v>
      </c>
      <c r="BE434" s="5">
        <f t="shared" si="552"/>
        <v>2.0137570035907797E-6</v>
      </c>
      <c r="BF434" s="5">
        <f t="shared" si="553"/>
        <v>3.6739853154769559E-6</v>
      </c>
      <c r="BG434" s="5">
        <f t="shared" si="554"/>
        <v>4.4686517371167032E-6</v>
      </c>
      <c r="BH434" s="5">
        <f t="shared" si="555"/>
        <v>4.0764006860987782E-6</v>
      </c>
      <c r="BI434" s="5">
        <f t="shared" si="556"/>
        <v>2.9748646403755538E-6</v>
      </c>
      <c r="BJ434" s="8">
        <f t="shared" si="557"/>
        <v>0.83430948853332065</v>
      </c>
      <c r="BK434" s="8">
        <f t="shared" si="558"/>
        <v>9.0746665573757421E-2</v>
      </c>
      <c r="BL434" s="8">
        <f t="shared" si="559"/>
        <v>2.4121425221813306E-2</v>
      </c>
      <c r="BM434" s="8">
        <f t="shared" si="560"/>
        <v>0.71163952275142894</v>
      </c>
      <c r="BN434" s="8">
        <f t="shared" si="561"/>
        <v>0.21098124140595678</v>
      </c>
    </row>
    <row r="435" spans="1:66" x14ac:dyDescent="0.25">
      <c r="A435" t="s">
        <v>34</v>
      </c>
      <c r="B435" t="s">
        <v>493</v>
      </c>
      <c r="C435" t="s">
        <v>208</v>
      </c>
      <c r="D435" t="s">
        <v>510</v>
      </c>
      <c r="E435">
        <f>VLOOKUP(A435,home!$A$2:$E$405,3,FALSE)</f>
        <v>1.4921</v>
      </c>
      <c r="F435">
        <f>VLOOKUP(B435,home!$B$2:$E$405,3,FALSE)</f>
        <v>0.16750000000000001</v>
      </c>
      <c r="G435">
        <f>VLOOKUP(C435,away!$B$2:$E$405,4,FALSE)</f>
        <v>1.3404</v>
      </c>
      <c r="H435">
        <f>VLOOKUP(A435,away!$A$2:$E$405,3,FALSE)</f>
        <v>1.2222</v>
      </c>
      <c r="I435">
        <f>VLOOKUP(C435,away!$B$2:$E$405,3,FALSE)</f>
        <v>0.81820000000000004</v>
      </c>
      <c r="J435">
        <f>VLOOKUP(B435,home!$B$2:$E$405,4,FALSE)</f>
        <v>1.0226999999999999</v>
      </c>
      <c r="K435" s="3">
        <f t="shared" si="506"/>
        <v>0.33500181570000004</v>
      </c>
      <c r="L435" s="3">
        <f t="shared" si="507"/>
        <v>1.0227041317080001</v>
      </c>
      <c r="M435" s="5">
        <f t="shared" si="508"/>
        <v>0.2572502461523471</v>
      </c>
      <c r="N435" s="5">
        <f t="shared" si="509"/>
        <v>8.6179299550308217E-2</v>
      </c>
      <c r="O435" s="5">
        <f t="shared" si="510"/>
        <v>0.26309088962290539</v>
      </c>
      <c r="P435" s="5">
        <f t="shared" si="511"/>
        <v>8.81359257178016E-2</v>
      </c>
      <c r="Q435" s="5">
        <f t="shared" si="512"/>
        <v>1.4435110912553723E-2</v>
      </c>
      <c r="R435" s="5">
        <f t="shared" si="513"/>
        <v>0.13453206991603939</v>
      </c>
      <c r="S435" s="5">
        <f t="shared" si="514"/>
        <v>7.5490126037951015E-3</v>
      </c>
      <c r="T435" s="5">
        <f t="shared" si="515"/>
        <v>1.4762847571931931E-2</v>
      </c>
      <c r="U435" s="5">
        <f t="shared" si="516"/>
        <v>4.5068487691752541E-2</v>
      </c>
      <c r="V435" s="5">
        <f t="shared" si="517"/>
        <v>2.8737223947939621E-4</v>
      </c>
      <c r="W435" s="5">
        <f t="shared" si="518"/>
        <v>1.6119294551787933E-3</v>
      </c>
      <c r="X435" s="5">
        <f t="shared" si="519"/>
        <v>1.6485269138331775E-3</v>
      </c>
      <c r="Y435" s="5">
        <f t="shared" si="520"/>
        <v>8.429776430045145E-4</v>
      </c>
      <c r="Z435" s="5">
        <f t="shared" si="521"/>
        <v>4.5862167916787683E-2</v>
      </c>
      <c r="AA435" s="5">
        <f t="shared" si="522"/>
        <v>1.536390952406216E-2</v>
      </c>
      <c r="AB435" s="5">
        <f t="shared" si="523"/>
        <v>2.5734687934056734E-3</v>
      </c>
      <c r="AC435" s="5">
        <f t="shared" si="524"/>
        <v>6.1534971129616722E-6</v>
      </c>
      <c r="AD435" s="5">
        <f t="shared" si="525"/>
        <v>1.3499982356630192E-4</v>
      </c>
      <c r="AE435" s="5">
        <f t="shared" si="526"/>
        <v>1.3806487734110802E-4</v>
      </c>
      <c r="AF435" s="5">
        <f t="shared" si="527"/>
        <v>7.059976025025471E-5</v>
      </c>
      <c r="AG435" s="5">
        <f t="shared" si="528"/>
        <v>2.4067555501843247E-5</v>
      </c>
      <c r="AH435" s="5">
        <f t="shared" si="529"/>
        <v>1.1725857154396209E-2</v>
      </c>
      <c r="AI435" s="5">
        <f t="shared" si="530"/>
        <v>3.9281834373615645E-3</v>
      </c>
      <c r="AJ435" s="5">
        <f t="shared" si="531"/>
        <v>6.5797429195939576E-4</v>
      </c>
      <c r="AK435" s="5">
        <f t="shared" si="532"/>
        <v>7.347419416343981E-5</v>
      </c>
      <c r="AL435" s="5">
        <f t="shared" si="533"/>
        <v>8.4329429816213026E-8</v>
      </c>
      <c r="AM435" s="5">
        <f t="shared" si="534"/>
        <v>9.0450372027781631E-6</v>
      </c>
      <c r="AN435" s="5">
        <f t="shared" si="535"/>
        <v>9.2503969187337995E-6</v>
      </c>
      <c r="AO435" s="5">
        <f t="shared" si="536"/>
        <v>4.730209574364005E-6</v>
      </c>
      <c r="AP435" s="5">
        <f t="shared" si="537"/>
        <v>1.6125349585156031E-6</v>
      </c>
      <c r="AQ435" s="5">
        <f t="shared" si="538"/>
        <v>4.1228654114937383E-7</v>
      </c>
      <c r="AR435" s="5">
        <f t="shared" si="539"/>
        <v>2.3984165119237638E-3</v>
      </c>
      <c r="AS435" s="5">
        <f t="shared" si="540"/>
        <v>8.0347388629932156E-4</v>
      </c>
      <c r="AT435" s="5">
        <f t="shared" si="541"/>
        <v>1.3458260538890405E-4</v>
      </c>
      <c r="AU435" s="5">
        <f t="shared" si="542"/>
        <v>1.5028472388973151E-5</v>
      </c>
      <c r="AV435" s="5">
        <f t="shared" si="543"/>
        <v>1.2586413843758309E-6</v>
      </c>
      <c r="AW435" s="5">
        <f t="shared" si="544"/>
        <v>8.0255320702877739E-10</v>
      </c>
      <c r="AX435" s="5">
        <f t="shared" si="545"/>
        <v>5.0501731433412184E-7</v>
      </c>
      <c r="AY435" s="5">
        <f t="shared" si="546"/>
        <v>5.164832939535842E-7</v>
      </c>
      <c r="AZ435" s="5">
        <f t="shared" si="547"/>
        <v>2.6410479934224407E-7</v>
      </c>
      <c r="BA435" s="5">
        <f t="shared" si="548"/>
        <v>9.0033689830408464E-8</v>
      </c>
      <c r="BB435" s="5">
        <f t="shared" si="549"/>
        <v>2.3019456645618811E-8</v>
      </c>
      <c r="BC435" s="5">
        <f t="shared" si="550"/>
        <v>4.7084186842295098E-9</v>
      </c>
      <c r="BD435" s="5">
        <f t="shared" si="551"/>
        <v>4.088117460501871E-4</v>
      </c>
      <c r="BE435" s="5">
        <f t="shared" si="552"/>
        <v>1.3695267720629999E-4</v>
      </c>
      <c r="BF435" s="5">
        <f t="shared" si="553"/>
        <v>2.293969776454325E-5</v>
      </c>
      <c r="BG435" s="5">
        <f t="shared" si="554"/>
        <v>2.561613467577073E-6</v>
      </c>
      <c r="BH435" s="5">
        <f t="shared" si="555"/>
        <v>2.1453629068997316E-7</v>
      </c>
      <c r="BI435" s="5">
        <f t="shared" si="556"/>
        <v>1.4374009382936811E-8</v>
      </c>
      <c r="BJ435" s="8">
        <f t="shared" si="557"/>
        <v>0.11987487789563819</v>
      </c>
      <c r="BK435" s="8">
        <f t="shared" si="558"/>
        <v>0.35322931102325994</v>
      </c>
      <c r="BL435" s="8">
        <f t="shared" si="559"/>
        <v>0.48093856938821977</v>
      </c>
      <c r="BM435" s="8">
        <f t="shared" si="560"/>
        <v>0.15628086867120938</v>
      </c>
      <c r="BN435" s="8">
        <f t="shared" si="561"/>
        <v>0.84362354187195532</v>
      </c>
    </row>
    <row r="436" spans="1:66" x14ac:dyDescent="0.25">
      <c r="A436" t="s">
        <v>34</v>
      </c>
      <c r="B436" t="s">
        <v>284</v>
      </c>
      <c r="C436" t="s">
        <v>270</v>
      </c>
      <c r="D436" t="s">
        <v>510</v>
      </c>
      <c r="E436">
        <f>VLOOKUP(A436,home!$A$2:$E$405,3,FALSE)</f>
        <v>1.4921</v>
      </c>
      <c r="F436">
        <f>VLOOKUP(B436,home!$B$2:$E$405,3,FALSE)</f>
        <v>1.117</v>
      </c>
      <c r="G436">
        <f>VLOOKUP(C436,away!$B$2:$E$405,4,FALSE)</f>
        <v>1.5638000000000001</v>
      </c>
      <c r="H436">
        <f>VLOOKUP(A436,away!$A$2:$E$405,3,FALSE)</f>
        <v>1.2222</v>
      </c>
      <c r="I436">
        <f>VLOOKUP(C436,away!$B$2:$E$405,3,FALSE)</f>
        <v>2.1819000000000002</v>
      </c>
      <c r="J436">
        <f>VLOOKUP(B436,home!$B$2:$E$405,4,FALSE)</f>
        <v>1.3636999999999999</v>
      </c>
      <c r="K436" s="3">
        <f t="shared" si="506"/>
        <v>2.6063474596599998</v>
      </c>
      <c r="L436" s="3">
        <f t="shared" si="507"/>
        <v>3.6366035820659999</v>
      </c>
      <c r="M436" s="5">
        <f t="shared" si="508"/>
        <v>1.9441098997939334E-3</v>
      </c>
      <c r="N436" s="5">
        <f t="shared" si="509"/>
        <v>5.0670258986277757E-3</v>
      </c>
      <c r="O436" s="5">
        <f t="shared" si="510"/>
        <v>7.0699570255205908E-3</v>
      </c>
      <c r="P436" s="5">
        <f t="shared" si="511"/>
        <v>1.842676453337096E-2</v>
      </c>
      <c r="Q436" s="5">
        <f t="shared" si="512"/>
        <v>6.6032150394599674E-3</v>
      </c>
      <c r="R436" s="5">
        <f t="shared" si="513"/>
        <v>1.2855315522030432E-2</v>
      </c>
      <c r="S436" s="5">
        <f t="shared" si="514"/>
        <v>4.3663381787764188E-2</v>
      </c>
      <c r="T436" s="5">
        <f t="shared" si="515"/>
        <v>2.4013275465652198E-2</v>
      </c>
      <c r="U436" s="5">
        <f t="shared" si="516"/>
        <v>3.3505418953971779E-2</v>
      </c>
      <c r="V436" s="5">
        <f t="shared" si="517"/>
        <v>4.5983617548180887E-2</v>
      </c>
      <c r="W436" s="5">
        <f t="shared" si="518"/>
        <v>5.7367575812283965E-3</v>
      </c>
      <c r="X436" s="5">
        <f t="shared" si="519"/>
        <v>2.0862313169339466E-2</v>
      </c>
      <c r="Y436" s="5">
        <f t="shared" si="520"/>
        <v>3.7933981400901297E-2</v>
      </c>
      <c r="Z436" s="5">
        <f t="shared" si="521"/>
        <v>1.558322882533484E-2</v>
      </c>
      <c r="AA436" s="5">
        <f t="shared" si="522"/>
        <v>4.0615308862211943E-2</v>
      </c>
      <c r="AB436" s="5">
        <f t="shared" si="523"/>
        <v>5.2928803538166203E-2</v>
      </c>
      <c r="AC436" s="5">
        <f t="shared" si="524"/>
        <v>2.7240271146795995E-2</v>
      </c>
      <c r="AD436" s="5">
        <f t="shared" si="525"/>
        <v>3.7379958871299693E-3</v>
      </c>
      <c r="AE436" s="5">
        <f t="shared" si="526"/>
        <v>1.359360923288482E-2</v>
      </c>
      <c r="AF436" s="5">
        <f t="shared" si="527"/>
        <v>2.4717284014757195E-2</v>
      </c>
      <c r="AG436" s="5">
        <f t="shared" si="528"/>
        <v>2.9962321195669567E-2</v>
      </c>
      <c r="AH436" s="5">
        <f t="shared" si="529"/>
        <v>1.4167506441591706E-2</v>
      </c>
      <c r="AI436" s="5">
        <f t="shared" si="530"/>
        <v>3.6925444423759224E-2</v>
      </c>
      <c r="AJ436" s="5">
        <f t="shared" si="531"/>
        <v>4.8120269135340697E-2</v>
      </c>
      <c r="AK436" s="5">
        <f t="shared" si="532"/>
        <v>4.1806047073016897E-2</v>
      </c>
      <c r="AL436" s="5">
        <f t="shared" si="533"/>
        <v>1.0327606732528709E-2</v>
      </c>
      <c r="AM436" s="5">
        <f t="shared" si="534"/>
        <v>1.9485032169281444E-3</v>
      </c>
      <c r="AN436" s="5">
        <f t="shared" si="535"/>
        <v>7.0859337783480136E-3</v>
      </c>
      <c r="AO436" s="5">
        <f t="shared" si="536"/>
        <v>1.2884366080311425E-2</v>
      </c>
      <c r="AP436" s="5">
        <f t="shared" si="537"/>
        <v>1.5618443946770068E-2</v>
      </c>
      <c r="AQ436" s="5">
        <f t="shared" si="538"/>
        <v>1.4199522300780264E-2</v>
      </c>
      <c r="AR436" s="5">
        <f t="shared" si="539"/>
        <v>1.0304320934887102E-2</v>
      </c>
      <c r="AS436" s="5">
        <f t="shared" si="540"/>
        <v>2.6856640692164355E-2</v>
      </c>
      <c r="AT436" s="5">
        <f t="shared" si="541"/>
        <v>3.4998868621511983E-2</v>
      </c>
      <c r="AU436" s="5">
        <f t="shared" si="542"/>
        <v>3.0406404107550609E-2</v>
      </c>
      <c r="AV436" s="5">
        <f t="shared" si="543"/>
        <v>1.9812413525777478E-2</v>
      </c>
      <c r="AW436" s="5">
        <f t="shared" si="544"/>
        <v>2.7191017892577662E-3</v>
      </c>
      <c r="AX436" s="5">
        <f t="shared" si="545"/>
        <v>8.4641273493000157E-4</v>
      </c>
      <c r="AY436" s="5">
        <f t="shared" si="546"/>
        <v>3.0780675837527231E-3</v>
      </c>
      <c r="AZ436" s="5">
        <f t="shared" si="547"/>
        <v>5.5968558004581958E-3</v>
      </c>
      <c r="BA436" s="5">
        <f t="shared" si="548"/>
        <v>6.7845152840843807E-3</v>
      </c>
      <c r="BB436" s="5">
        <f t="shared" si="549"/>
        <v>6.1681481461706962E-3</v>
      </c>
      <c r="BC436" s="5">
        <f t="shared" si="550"/>
        <v>4.4862219286156213E-3</v>
      </c>
      <c r="BD436" s="5">
        <f t="shared" si="551"/>
        <v>6.2454550704280146E-3</v>
      </c>
      <c r="BE436" s="5">
        <f t="shared" si="552"/>
        <v>1.6277825957230721E-2</v>
      </c>
      <c r="BF436" s="5">
        <f t="shared" si="553"/>
        <v>2.1212835166207953E-2</v>
      </c>
      <c r="BG436" s="5">
        <f t="shared" si="554"/>
        <v>1.8429339682544132E-2</v>
      </c>
      <c r="BH436" s="5">
        <f t="shared" si="555"/>
        <v>1.2008315666202533E-2</v>
      </c>
      <c r="BI436" s="5">
        <f t="shared" si="556"/>
        <v>6.2595686062804695E-3</v>
      </c>
      <c r="BJ436" s="8">
        <f t="shared" si="557"/>
        <v>0.25092476968680016</v>
      </c>
      <c r="BK436" s="8">
        <f t="shared" si="558"/>
        <v>0.15066381923218741</v>
      </c>
      <c r="BL436" s="8">
        <f t="shared" si="559"/>
        <v>0.49080605900639485</v>
      </c>
      <c r="BM436" s="8">
        <f t="shared" si="560"/>
        <v>0.85565252303741868</v>
      </c>
      <c r="BN436" s="8">
        <f t="shared" si="561"/>
        <v>5.1966387918803661E-2</v>
      </c>
    </row>
    <row r="437" spans="1:66" x14ac:dyDescent="0.25">
      <c r="A437" t="s">
        <v>59</v>
      </c>
      <c r="B437" t="s">
        <v>229</v>
      </c>
      <c r="C437" t="s">
        <v>232</v>
      </c>
      <c r="D437" t="s">
        <v>511</v>
      </c>
      <c r="E437">
        <f>VLOOKUP(A437,home!$A$2:$E$405,3,FALSE)</f>
        <v>1.806</v>
      </c>
      <c r="F437">
        <f>VLOOKUP(B437,home!$B$2:$E$405,3,FALSE)</f>
        <v>2.2147999999999999</v>
      </c>
      <c r="G437">
        <f>VLOOKUP(C437,away!$B$2:$E$405,4,FALSE)</f>
        <v>0.92279999999999995</v>
      </c>
      <c r="H437">
        <f>VLOOKUP(A437,away!$A$2:$E$405,3,FALSE)</f>
        <v>1.1493</v>
      </c>
      <c r="I437">
        <f>VLOOKUP(C437,away!$B$2:$E$405,3,FALSE)</f>
        <v>0.87009999999999998</v>
      </c>
      <c r="J437">
        <f>VLOOKUP(B437,home!$B$2:$E$405,4,FALSE)</f>
        <v>0.58009999999999995</v>
      </c>
      <c r="K437" s="3">
        <f t="shared" si="506"/>
        <v>3.6911342966399996</v>
      </c>
      <c r="L437" s="3">
        <f t="shared" si="507"/>
        <v>0.58010343999299996</v>
      </c>
      <c r="M437" s="5">
        <f t="shared" si="508"/>
        <v>1.3964488093707188E-2</v>
      </c>
      <c r="N437" s="5">
        <f t="shared" si="509"/>
        <v>5.1544800937703542E-2</v>
      </c>
      <c r="O437" s="5">
        <f t="shared" si="510"/>
        <v>8.1008475809008305E-3</v>
      </c>
      <c r="P437" s="5">
        <f t="shared" si="511"/>
        <v>2.9901316337716234E-2</v>
      </c>
      <c r="Q437" s="5">
        <f t="shared" si="512"/>
        <v>9.5129391277319592E-2</v>
      </c>
      <c r="R437" s="5">
        <f t="shared" si="513"/>
        <v>2.3496647742697716E-3</v>
      </c>
      <c r="S437" s="5">
        <f t="shared" si="514"/>
        <v>1.6006471428248743E-2</v>
      </c>
      <c r="T437" s="5">
        <f t="shared" si="515"/>
        <v>5.5184887124413176E-2</v>
      </c>
      <c r="U437" s="5">
        <f t="shared" si="516"/>
        <v>8.6729282339140373E-3</v>
      </c>
      <c r="V437" s="5">
        <f t="shared" si="517"/>
        <v>3.8081880140459056E-3</v>
      </c>
      <c r="W437" s="5">
        <f t="shared" si="518"/>
        <v>0.1170451195874001</v>
      </c>
      <c r="X437" s="5">
        <f t="shared" si="519"/>
        <v>6.789827650704286E-2</v>
      </c>
      <c r="Y437" s="5">
        <f t="shared" si="520"/>
        <v>1.9694011885665722E-2</v>
      </c>
      <c r="Z437" s="5">
        <f t="shared" si="521"/>
        <v>4.543495394614235E-4</v>
      </c>
      <c r="AA437" s="5">
        <f t="shared" si="522"/>
        <v>1.6770651677686494E-3</v>
      </c>
      <c r="AB437" s="5">
        <f t="shared" si="523"/>
        <v>3.0951363792255885E-3</v>
      </c>
      <c r="AC437" s="5">
        <f t="shared" si="524"/>
        <v>5.0964021075000524E-4</v>
      </c>
      <c r="AD437" s="5">
        <f t="shared" si="525"/>
        <v>0.10800731379084569</v>
      </c>
      <c r="AE437" s="5">
        <f t="shared" si="526"/>
        <v>6.2655414274472965E-2</v>
      </c>
      <c r="AF437" s="5">
        <f t="shared" si="527"/>
        <v>1.8173310677404138E-2</v>
      </c>
      <c r="AG437" s="5">
        <f t="shared" si="528"/>
        <v>3.5141333466745528E-3</v>
      </c>
      <c r="AH437" s="5">
        <f t="shared" si="529"/>
        <v>6.5892432700201745E-5</v>
      </c>
      <c r="AI437" s="5">
        <f t="shared" si="530"/>
        <v>2.4321781822875772E-4</v>
      </c>
      <c r="AJ437" s="5">
        <f t="shared" si="531"/>
        <v>4.4887481520906051E-4</v>
      </c>
      <c r="AK437" s="5">
        <f t="shared" si="532"/>
        <v>5.5228574177203509E-4</v>
      </c>
      <c r="AL437" s="5">
        <f t="shared" si="533"/>
        <v>4.3650474139251485E-5</v>
      </c>
      <c r="AM437" s="5">
        <f t="shared" si="534"/>
        <v>7.9733900044269751E-2</v>
      </c>
      <c r="AN437" s="5">
        <f t="shared" si="535"/>
        <v>4.6253909699738895E-2</v>
      </c>
      <c r="AO437" s="5">
        <f t="shared" si="536"/>
        <v>1.3416026064972058E-2</v>
      </c>
      <c r="AP437" s="5">
        <f t="shared" si="537"/>
        <v>2.5942276237753479E-3</v>
      </c>
      <c r="AQ437" s="5">
        <f t="shared" si="538"/>
        <v>3.7623009216923624E-4</v>
      </c>
      <c r="AR437" s="5">
        <f t="shared" si="539"/>
        <v>7.6448853757788564E-6</v>
      </c>
      <c r="AS437" s="5">
        <f t="shared" si="540"/>
        <v>2.8218298604418911E-5</v>
      </c>
      <c r="AT437" s="5">
        <f t="shared" si="541"/>
        <v>5.2078764885799648E-5</v>
      </c>
      <c r="AU437" s="5">
        <f t="shared" si="542"/>
        <v>6.4076571732208656E-5</v>
      </c>
      <c r="AV437" s="5">
        <f t="shared" si="543"/>
        <v>5.9128807882967115E-5</v>
      </c>
      <c r="AW437" s="5">
        <f t="shared" si="544"/>
        <v>2.5962813411073153E-6</v>
      </c>
      <c r="AX437" s="5">
        <f t="shared" si="545"/>
        <v>4.9051422176378298E-2</v>
      </c>
      <c r="AY437" s="5">
        <f t="shared" si="546"/>
        <v>2.8454898741065975E-2</v>
      </c>
      <c r="AZ437" s="5">
        <f t="shared" si="547"/>
        <v>8.2533923221724276E-3</v>
      </c>
      <c r="BA437" s="5">
        <f t="shared" si="548"/>
        <v>1.5959404259013466E-3</v>
      </c>
      <c r="BB437" s="5">
        <f t="shared" si="549"/>
        <v>2.3145263277231612E-4</v>
      </c>
      <c r="BC437" s="5">
        <f t="shared" si="550"/>
        <v>2.6853293693331433E-5</v>
      </c>
      <c r="BD437" s="5">
        <f t="shared" si="551"/>
        <v>7.3913738414024857E-7</v>
      </c>
      <c r="BE437" s="5">
        <f t="shared" si="552"/>
        <v>2.7282553485288459E-6</v>
      </c>
      <c r="BF437" s="5">
        <f t="shared" si="553"/>
        <v>5.0351784434731699E-6</v>
      </c>
      <c r="BG437" s="5">
        <f t="shared" si="554"/>
        <v>6.195173280802075E-6</v>
      </c>
      <c r="BH437" s="5">
        <f t="shared" si="555"/>
        <v>5.7168041425990717E-6</v>
      </c>
      <c r="BI437" s="5">
        <f t="shared" si="556"/>
        <v>4.2202983675842102E-6</v>
      </c>
      <c r="BJ437" s="8">
        <f t="shared" si="557"/>
        <v>0.8288349125258514</v>
      </c>
      <c r="BK437" s="8">
        <f t="shared" si="558"/>
        <v>9.2688653299673296E-2</v>
      </c>
      <c r="BL437" s="8">
        <f t="shared" si="559"/>
        <v>2.5441695119437235E-2</v>
      </c>
      <c r="BM437" s="8">
        <f t="shared" si="560"/>
        <v>0.71797679902308154</v>
      </c>
      <c r="BN437" s="8">
        <f t="shared" si="561"/>
        <v>0.20099050900161716</v>
      </c>
    </row>
    <row r="438" spans="1:66" x14ac:dyDescent="0.25">
      <c r="A438" t="s">
        <v>141</v>
      </c>
      <c r="B438" t="s">
        <v>428</v>
      </c>
      <c r="C438" t="s">
        <v>240</v>
      </c>
      <c r="D438" t="s">
        <v>511</v>
      </c>
      <c r="E438">
        <f>VLOOKUP(A438,home!$A$2:$E$405,3,FALSE)</f>
        <v>1.3483000000000001</v>
      </c>
      <c r="F438">
        <f>VLOOKUP(B438,home!$B$2:$E$405,3,FALSE)</f>
        <v>1.1867000000000001</v>
      </c>
      <c r="G438">
        <f>VLOOKUP(C438,away!$B$2:$E$405,4,FALSE)</f>
        <v>1.4833000000000001</v>
      </c>
      <c r="H438">
        <f>VLOOKUP(A438,away!$A$2:$E$405,3,FALSE)</f>
        <v>1.1460999999999999</v>
      </c>
      <c r="I438">
        <f>VLOOKUP(C438,away!$B$2:$E$405,3,FALSE)</f>
        <v>1.3959999999999999</v>
      </c>
      <c r="J438">
        <f>VLOOKUP(B438,home!$B$2:$E$405,4,FALSE)</f>
        <v>1.5705</v>
      </c>
      <c r="K438" s="3">
        <f t="shared" si="506"/>
        <v>2.3733209539130002</v>
      </c>
      <c r="L438" s="3">
        <f t="shared" si="507"/>
        <v>2.5127302697999996</v>
      </c>
      <c r="M438" s="5">
        <f t="shared" si="508"/>
        <v>7.5511816071155632E-3</v>
      </c>
      <c r="N438" s="5">
        <f t="shared" si="509"/>
        <v>1.7921377534969814E-2</v>
      </c>
      <c r="O438" s="5">
        <f t="shared" si="510"/>
        <v>1.8974082596956283E-2</v>
      </c>
      <c r="P438" s="5">
        <f t="shared" si="511"/>
        <v>4.5031587808632347E-2</v>
      </c>
      <c r="Q438" s="5">
        <f t="shared" si="512"/>
        <v>2.1266590413364789E-2</v>
      </c>
      <c r="R438" s="5">
        <f t="shared" si="513"/>
        <v>2.383837584152872E-2</v>
      </c>
      <c r="S438" s="5">
        <f t="shared" si="514"/>
        <v>6.7136641855352341E-2</v>
      </c>
      <c r="T438" s="5">
        <f t="shared" si="515"/>
        <v>5.3437205467100186E-2</v>
      </c>
      <c r="U438" s="5">
        <f t="shared" si="516"/>
        <v>5.6576116891953569E-2</v>
      </c>
      <c r="V438" s="5">
        <f t="shared" si="517"/>
        <v>4.4485599740621891E-2</v>
      </c>
      <c r="W438" s="5">
        <f t="shared" si="518"/>
        <v>1.6824148215441329E-2</v>
      </c>
      <c r="X438" s="5">
        <f t="shared" si="519"/>
        <v>4.2274546484541063E-2</v>
      </c>
      <c r="Y438" s="5">
        <f t="shared" si="520"/>
        <v>5.3112266296886756E-2</v>
      </c>
      <c r="Z438" s="5">
        <f t="shared" si="521"/>
        <v>1.996646951995942E-2</v>
      </c>
      <c r="AA438" s="5">
        <f t="shared" si="522"/>
        <v>4.7386840487384937E-2</v>
      </c>
      <c r="AB438" s="5">
        <f t="shared" si="523"/>
        <v>5.6232090734221807E-2</v>
      </c>
      <c r="AC438" s="5">
        <f t="shared" si="524"/>
        <v>1.6580659948071869E-2</v>
      </c>
      <c r="AD438" s="5">
        <f t="shared" si="525"/>
        <v>9.9822758728612283E-3</v>
      </c>
      <c r="AE438" s="5">
        <f t="shared" si="526"/>
        <v>2.5082766747232619E-2</v>
      </c>
      <c r="AF438" s="5">
        <f t="shared" si="527"/>
        <v>3.151311362805214E-2</v>
      </c>
      <c r="AG438" s="5">
        <f t="shared" si="528"/>
        <v>2.6394651502951168E-2</v>
      </c>
      <c r="AH438" s="5">
        <f t="shared" si="529"/>
        <v>1.2542588085960279E-2</v>
      </c>
      <c r="AI438" s="5">
        <f t="shared" si="530"/>
        <v>2.9767587120709083E-2</v>
      </c>
      <c r="AJ438" s="5">
        <f t="shared" si="531"/>
        <v>3.5324019130504813E-2</v>
      </c>
      <c r="AK438" s="5">
        <f t="shared" si="532"/>
        <v>2.794507825961692E-2</v>
      </c>
      <c r="AL438" s="5">
        <f t="shared" si="533"/>
        <v>3.9551608382618775E-3</v>
      </c>
      <c r="AM438" s="5">
        <f t="shared" si="534"/>
        <v>4.7382288993603472E-3</v>
      </c>
      <c r="AN438" s="5">
        <f t="shared" si="535"/>
        <v>1.1905891180663878E-2</v>
      </c>
      <c r="AO438" s="5">
        <f t="shared" si="536"/>
        <v>1.4958146579299492E-2</v>
      </c>
      <c r="AP438" s="5">
        <f t="shared" si="537"/>
        <v>1.2528595896637053E-2</v>
      </c>
      <c r="AQ438" s="5">
        <f t="shared" si="538"/>
        <v>7.8702455368929985E-3</v>
      </c>
      <c r="AR438" s="5">
        <f t="shared" si="539"/>
        <v>6.3032281490450455E-3</v>
      </c>
      <c r="AS438" s="5">
        <f t="shared" si="540"/>
        <v>1.4959583443422863E-2</v>
      </c>
      <c r="AT438" s="5">
        <f t="shared" si="541"/>
        <v>1.775194642404274E-2</v>
      </c>
      <c r="AU438" s="5">
        <f t="shared" si="542"/>
        <v>1.4043688806973863E-2</v>
      </c>
      <c r="AV438" s="5">
        <f t="shared" si="543"/>
        <v>8.3325452289561338E-3</v>
      </c>
      <c r="AW438" s="5">
        <f t="shared" si="544"/>
        <v>6.5518507143902231E-4</v>
      </c>
      <c r="AX438" s="5">
        <f t="shared" si="545"/>
        <v>1.8742229885480065E-3</v>
      </c>
      <c r="AY438" s="5">
        <f t="shared" si="546"/>
        <v>4.7094168356795934E-3</v>
      </c>
      <c r="AZ438" s="5">
        <f t="shared" si="547"/>
        <v>5.9167471180589237E-3</v>
      </c>
      <c r="BA438" s="5">
        <f t="shared" si="548"/>
        <v>4.95572986076619E-3</v>
      </c>
      <c r="BB438" s="5">
        <f t="shared" si="549"/>
        <v>3.1131031075247364E-3</v>
      </c>
      <c r="BC438" s="5">
        <f t="shared" si="550"/>
        <v>1.5644776822571695E-3</v>
      </c>
      <c r="BD438" s="5">
        <f t="shared" si="551"/>
        <v>2.6397186945934835E-3</v>
      </c>
      <c r="BE438" s="5">
        <f t="shared" si="552"/>
        <v>6.2648996903145867E-3</v>
      </c>
      <c r="BF438" s="5">
        <f t="shared" si="553"/>
        <v>7.4343088545933385E-3</v>
      </c>
      <c r="BG438" s="5">
        <f t="shared" si="554"/>
        <v>5.8813336608224426E-3</v>
      </c>
      <c r="BH438" s="5">
        <f t="shared" si="555"/>
        <v>3.4895731035459393E-3</v>
      </c>
      <c r="BI438" s="5">
        <f t="shared" si="556"/>
        <v>1.6563753933713592E-3</v>
      </c>
      <c r="BJ438" s="8">
        <f t="shared" si="557"/>
        <v>0.37194374784908946</v>
      </c>
      <c r="BK438" s="8">
        <f t="shared" si="558"/>
        <v>0.1894502486337355</v>
      </c>
      <c r="BL438" s="8">
        <f t="shared" si="559"/>
        <v>0.39734398059851822</v>
      </c>
      <c r="BM438" s="8">
        <f t="shared" si="560"/>
        <v>0.84006701903449432</v>
      </c>
      <c r="BN438" s="8">
        <f t="shared" si="561"/>
        <v>0.13458319580256753</v>
      </c>
    </row>
    <row r="439" spans="1:66" x14ac:dyDescent="0.25">
      <c r="A439" t="s">
        <v>22</v>
      </c>
      <c r="B439" t="s">
        <v>159</v>
      </c>
      <c r="C439" t="s">
        <v>245</v>
      </c>
      <c r="D439" t="s">
        <v>511</v>
      </c>
      <c r="E439">
        <f>VLOOKUP(A439,home!$A$2:$E$405,3,FALSE)</f>
        <v>1.4</v>
      </c>
      <c r="F439">
        <f>VLOOKUP(B439,home!$B$2:$E$405,3,FALSE)</f>
        <v>0.95240000000000002</v>
      </c>
      <c r="G439">
        <f>VLOOKUP(C439,away!$B$2:$E$405,4,FALSE)</f>
        <v>0.71430000000000005</v>
      </c>
      <c r="H439">
        <f>VLOOKUP(A439,away!$A$2:$E$405,3,FALSE)</f>
        <v>1.0286</v>
      </c>
      <c r="I439">
        <f>VLOOKUP(C439,away!$B$2:$E$405,3,FALSE)</f>
        <v>2.1873999999999998</v>
      </c>
      <c r="J439">
        <f>VLOOKUP(B439,home!$B$2:$E$405,4,FALSE)</f>
        <v>2.2685</v>
      </c>
      <c r="K439" s="3">
        <f t="shared" si="506"/>
        <v>0.95241904799999999</v>
      </c>
      <c r="L439" s="3">
        <f t="shared" si="507"/>
        <v>5.1040334433399996</v>
      </c>
      <c r="M439" s="5">
        <f t="shared" si="508"/>
        <v>2.3426969012835587E-3</v>
      </c>
      <c r="N439" s="5">
        <f t="shared" si="509"/>
        <v>2.2312291524730367E-3</v>
      </c>
      <c r="O439" s="5">
        <f t="shared" si="510"/>
        <v>1.1957203331760268E-2</v>
      </c>
      <c r="P439" s="5">
        <f t="shared" si="511"/>
        <v>1.1388268213977541E-2</v>
      </c>
      <c r="Q439" s="5">
        <f t="shared" si="512"/>
        <v>1.0625325726341082E-3</v>
      </c>
      <c r="R439" s="5">
        <f t="shared" si="513"/>
        <v>3.0514982847060442E-2</v>
      </c>
      <c r="S439" s="5">
        <f t="shared" si="514"/>
        <v>1.3840101641235891E-2</v>
      </c>
      <c r="T439" s="5">
        <f t="shared" si="515"/>
        <v>5.4232017853625752E-3</v>
      </c>
      <c r="U439" s="5">
        <f t="shared" si="516"/>
        <v>2.9063050912933631E-2</v>
      </c>
      <c r="V439" s="5">
        <f t="shared" si="517"/>
        <v>7.4754674368269188E-3</v>
      </c>
      <c r="W439" s="5">
        <f t="shared" si="518"/>
        <v>3.373254204323894E-4</v>
      </c>
      <c r="X439" s="5">
        <f t="shared" si="519"/>
        <v>1.7217202271756413E-3</v>
      </c>
      <c r="Y439" s="5">
        <f t="shared" si="520"/>
        <v>4.393858809789708E-3</v>
      </c>
      <c r="Z439" s="5">
        <f t="shared" si="521"/>
        <v>5.1916497658114305E-2</v>
      </c>
      <c r="AA439" s="5">
        <f t="shared" si="522"/>
        <v>4.9446261275035451E-2</v>
      </c>
      <c r="AB439" s="5">
        <f t="shared" si="523"/>
        <v>2.3546780545364267E-2</v>
      </c>
      <c r="AC439" s="5">
        <f t="shared" si="524"/>
        <v>2.2712239296939188E-3</v>
      </c>
      <c r="AD439" s="5">
        <f t="shared" si="525"/>
        <v>8.0318788948603996E-5</v>
      </c>
      <c r="AE439" s="5">
        <f t="shared" si="526"/>
        <v>4.0994978492224195E-4</v>
      </c>
      <c r="AF439" s="5">
        <f t="shared" si="527"/>
        <v>1.0461987061665815E-3</v>
      </c>
      <c r="AG439" s="5">
        <f t="shared" si="528"/>
        <v>1.7799443948844232E-3</v>
      </c>
      <c r="AH439" s="5">
        <f t="shared" si="529"/>
        <v>6.6245885077024558E-2</v>
      </c>
      <c r="AI439" s="5">
        <f t="shared" si="530"/>
        <v>6.3093842798977132E-2</v>
      </c>
      <c r="AJ439" s="5">
        <f t="shared" si="531"/>
        <v>3.004588884663173E-2</v>
      </c>
      <c r="AK439" s="5">
        <f t="shared" si="532"/>
        <v>9.5387589505409355E-3</v>
      </c>
      <c r="AL439" s="5">
        <f t="shared" si="533"/>
        <v>4.4163301315141337E-4</v>
      </c>
      <c r="AM439" s="5">
        <f t="shared" si="534"/>
        <v>1.5299428901388472E-5</v>
      </c>
      <c r="AN439" s="5">
        <f t="shared" si="535"/>
        <v>7.808879677668932E-5</v>
      </c>
      <c r="AO439" s="5">
        <f t="shared" si="536"/>
        <v>1.9928391514920153E-4</v>
      </c>
      <c r="AP439" s="5">
        <f t="shared" si="537"/>
        <v>3.3905058921375182E-4</v>
      </c>
      <c r="AQ439" s="5">
        <f t="shared" si="538"/>
        <v>4.3263138658278038E-4</v>
      </c>
      <c r="AR439" s="5">
        <f t="shared" si="539"/>
        <v>6.7624242583358293E-2</v>
      </c>
      <c r="AS439" s="5">
        <f t="shared" si="540"/>
        <v>6.4406616742963163E-2</v>
      </c>
      <c r="AT439" s="5">
        <f t="shared" si="541"/>
        <v>3.067104430161692E-2</v>
      </c>
      <c r="AU439" s="5">
        <f t="shared" si="542"/>
        <v>9.7372289383039368E-3</v>
      </c>
      <c r="AV439" s="5">
        <f t="shared" si="543"/>
        <v>2.3184805788943712E-3</v>
      </c>
      <c r="AW439" s="5">
        <f t="shared" si="544"/>
        <v>5.9634916245931833E-5</v>
      </c>
      <c r="AX439" s="5">
        <f t="shared" si="545"/>
        <v>2.4285779182006817E-6</v>
      </c>
      <c r="AY439" s="5">
        <f t="shared" si="546"/>
        <v>1.2395542914253313E-5</v>
      </c>
      <c r="AZ439" s="5">
        <f t="shared" si="547"/>
        <v>3.1633632791352541E-5</v>
      </c>
      <c r="BA439" s="5">
        <f t="shared" si="548"/>
        <v>5.3819706567133409E-5</v>
      </c>
      <c r="BB439" s="5">
        <f t="shared" si="549"/>
        <v>6.8674395557348581E-5</v>
      </c>
      <c r="BC439" s="5">
        <f t="shared" si="550"/>
        <v>7.0103282325173401E-5</v>
      </c>
      <c r="BD439" s="5">
        <f t="shared" si="551"/>
        <v>5.7526065954332954E-2</v>
      </c>
      <c r="BE439" s="5">
        <f t="shared" si="552"/>
        <v>5.4788920971410998E-2</v>
      </c>
      <c r="BF439" s="5">
        <f t="shared" si="553"/>
        <v>2.6091005976269253E-2</v>
      </c>
      <c r="BG439" s="5">
        <f t="shared" si="554"/>
        <v>8.2831903577602235E-3</v>
      </c>
      <c r="BH439" s="5">
        <f t="shared" si="555"/>
        <v>1.9722670687351927E-3</v>
      </c>
      <c r="BI439" s="5">
        <f t="shared" si="556"/>
        <v>3.7568494480130467E-4</v>
      </c>
      <c r="BJ439" s="8">
        <f t="shared" si="557"/>
        <v>1.9789688897486585E-2</v>
      </c>
      <c r="BK439" s="8">
        <f t="shared" si="558"/>
        <v>3.7771786679083499E-2</v>
      </c>
      <c r="BL439" s="8">
        <f t="shared" si="559"/>
        <v>0.63724740300377514</v>
      </c>
      <c r="BM439" s="8">
        <f t="shared" si="560"/>
        <v>0.68727570259260229</v>
      </c>
      <c r="BN439" s="8">
        <f t="shared" si="561"/>
        <v>5.9496913019188954E-2</v>
      </c>
    </row>
    <row r="440" spans="1:66" x14ac:dyDescent="0.25">
      <c r="A440" t="s">
        <v>22</v>
      </c>
      <c r="B440" t="s">
        <v>253</v>
      </c>
      <c r="C440" t="s">
        <v>248</v>
      </c>
      <c r="D440" t="s">
        <v>511</v>
      </c>
      <c r="E440">
        <f>VLOOKUP(A440,home!$A$2:$E$405,3,FALSE)</f>
        <v>1.4</v>
      </c>
      <c r="F440">
        <f>VLOOKUP(B440,home!$B$2:$E$405,3,FALSE)</f>
        <v>1.4286000000000001</v>
      </c>
      <c r="G440">
        <f>VLOOKUP(C440,away!$B$2:$E$405,4,FALSE)</f>
        <v>0.89290000000000003</v>
      </c>
      <c r="H440">
        <f>VLOOKUP(A440,away!$A$2:$E$405,3,FALSE)</f>
        <v>1.0286</v>
      </c>
      <c r="I440">
        <f>VLOOKUP(C440,away!$B$2:$E$405,3,FALSE)</f>
        <v>0.72909999999999997</v>
      </c>
      <c r="J440">
        <f>VLOOKUP(B440,home!$B$2:$E$405,4,FALSE)</f>
        <v>0.72909999999999997</v>
      </c>
      <c r="K440" s="3">
        <f t="shared" si="506"/>
        <v>1.7858357159999998</v>
      </c>
      <c r="L440" s="3">
        <f t="shared" si="507"/>
        <v>0.54679019276599994</v>
      </c>
      <c r="M440" s="5">
        <f t="shared" si="508"/>
        <v>9.7040592487325175E-2</v>
      </c>
      <c r="N440" s="5">
        <f t="shared" si="509"/>
        <v>0.17329855596566657</v>
      </c>
      <c r="O440" s="5">
        <f t="shared" si="510"/>
        <v>5.3060844272271375E-2</v>
      </c>
      <c r="P440" s="5">
        <f t="shared" si="511"/>
        <v>9.4757950822536241E-2</v>
      </c>
      <c r="Q440" s="5">
        <f t="shared" si="512"/>
        <v>0.15474137538735613</v>
      </c>
      <c r="R440" s="5">
        <f t="shared" si="513"/>
        <v>1.4506574633980985E-2</v>
      </c>
      <c r="S440" s="5">
        <f t="shared" si="514"/>
        <v>2.3132250674528263E-2</v>
      </c>
      <c r="T440" s="5">
        <f t="shared" si="515"/>
        <v>8.4611066476928412E-2</v>
      </c>
      <c r="U440" s="5">
        <f t="shared" si="516"/>
        <v>2.5906359098182868E-2</v>
      </c>
      <c r="V440" s="5">
        <f t="shared" si="517"/>
        <v>2.5097912529265976E-3</v>
      </c>
      <c r="W440" s="5">
        <f t="shared" si="518"/>
        <v>9.2114224969901251E-2</v>
      </c>
      <c r="X440" s="5">
        <f t="shared" si="519"/>
        <v>5.0367154827782992E-2</v>
      </c>
      <c r="Y440" s="5">
        <f t="shared" si="520"/>
        <v>1.3770133148679213E-2</v>
      </c>
      <c r="Z440" s="5">
        <f t="shared" si="521"/>
        <v>2.6440175801629427E-3</v>
      </c>
      <c r="AA440" s="5">
        <f t="shared" si="522"/>
        <v>4.7217810283868757E-3</v>
      </c>
      <c r="AB440" s="5">
        <f t="shared" si="523"/>
        <v>4.2161626018122466E-3</v>
      </c>
      <c r="AC440" s="5">
        <f t="shared" si="524"/>
        <v>1.5317216101519136E-4</v>
      </c>
      <c r="AD440" s="5">
        <f t="shared" si="525"/>
        <v>4.1125218225727171E-2</v>
      </c>
      <c r="AE440" s="5">
        <f t="shared" si="526"/>
        <v>2.2486866001189175E-2</v>
      </c>
      <c r="AF440" s="5">
        <f t="shared" si="527"/>
        <v>6.1477988977467193E-3</v>
      </c>
      <c r="AG440" s="5">
        <f t="shared" si="528"/>
        <v>1.1205187147951771E-3</v>
      </c>
      <c r="AH440" s="5">
        <f t="shared" si="529"/>
        <v>3.614307205834971E-4</v>
      </c>
      <c r="AI440" s="5">
        <f t="shared" si="530"/>
        <v>6.4545588967762537E-4</v>
      </c>
      <c r="AJ440" s="5">
        <f t="shared" si="531"/>
        <v>5.7633909044442965E-4</v>
      </c>
      <c r="AK440" s="5">
        <f t="shared" si="532"/>
        <v>3.4308231074753879E-4</v>
      </c>
      <c r="AL440" s="5">
        <f t="shared" si="533"/>
        <v>5.9827664810496154E-6</v>
      </c>
      <c r="AM440" s="5">
        <f t="shared" si="534"/>
        <v>1.4688576707159541E-2</v>
      </c>
      <c r="AN440" s="5">
        <f t="shared" si="535"/>
        <v>8.0315696891659419E-3</v>
      </c>
      <c r="AO440" s="5">
        <f t="shared" si="536"/>
        <v>2.195791769276304E-3</v>
      </c>
      <c r="AP440" s="5">
        <f t="shared" si="537"/>
        <v>4.0021246826552878E-4</v>
      </c>
      <c r="AQ440" s="5">
        <f t="shared" si="538"/>
        <v>5.4708063167566283E-5</v>
      </c>
      <c r="AR440" s="5">
        <f t="shared" si="539"/>
        <v>3.9525354675880942E-5</v>
      </c>
      <c r="AS440" s="5">
        <f t="shared" si="540"/>
        <v>7.0585790067755782E-5</v>
      </c>
      <c r="AT440" s="5">
        <f t="shared" si="541"/>
        <v>6.3027312472538165E-5</v>
      </c>
      <c r="AU440" s="5">
        <f t="shared" si="542"/>
        <v>3.7518808565650295E-5</v>
      </c>
      <c r="AV440" s="5">
        <f t="shared" si="543"/>
        <v>1.6750607089576256E-5</v>
      </c>
      <c r="AW440" s="5">
        <f t="shared" si="544"/>
        <v>1.6227879415744523E-7</v>
      </c>
      <c r="AX440" s="5">
        <f t="shared" si="545"/>
        <v>4.3718974834752022E-3</v>
      </c>
      <c r="AY440" s="5">
        <f t="shared" si="546"/>
        <v>2.3905106677425954E-3</v>
      </c>
      <c r="AZ440" s="5">
        <f t="shared" si="547"/>
        <v>6.535538944120766E-4</v>
      </c>
      <c r="BA440" s="5">
        <f t="shared" si="548"/>
        <v>1.1911895330284978E-4</v>
      </c>
      <c r="BB440" s="5">
        <f t="shared" si="549"/>
        <v>1.6283268859637346E-5</v>
      </c>
      <c r="BC440" s="5">
        <f t="shared" si="550"/>
        <v>1.7807063437243421E-6</v>
      </c>
      <c r="BD440" s="5">
        <f t="shared" si="551"/>
        <v>3.6020127170615732E-6</v>
      </c>
      <c r="BE440" s="5">
        <f t="shared" si="552"/>
        <v>6.4326029596147599E-6</v>
      </c>
      <c r="BF440" s="5">
        <f t="shared" si="553"/>
        <v>5.7437860560636725E-6</v>
      </c>
      <c r="BG440" s="5">
        <f t="shared" si="554"/>
        <v>3.4191527613270931E-6</v>
      </c>
      <c r="BH440" s="5">
        <f t="shared" si="555"/>
        <v>1.5265112799094867E-6</v>
      </c>
      <c r="BI440" s="5">
        <f t="shared" si="556"/>
        <v>5.4521967290784672E-7</v>
      </c>
      <c r="BJ440" s="8">
        <f t="shared" si="557"/>
        <v>0.67270691628694368</v>
      </c>
      <c r="BK440" s="8">
        <f t="shared" si="558"/>
        <v>0.21999025083255511</v>
      </c>
      <c r="BL440" s="8">
        <f t="shared" si="559"/>
        <v>0.10458670680440571</v>
      </c>
      <c r="BM440" s="8">
        <f t="shared" si="560"/>
        <v>0.41013164954598258</v>
      </c>
      <c r="BN440" s="8">
        <f t="shared" si="561"/>
        <v>0.58740589356913642</v>
      </c>
    </row>
    <row r="441" spans="1:66" x14ac:dyDescent="0.25">
      <c r="A441" t="s">
        <v>27</v>
      </c>
      <c r="B441" t="s">
        <v>266</v>
      </c>
      <c r="C441" t="s">
        <v>491</v>
      </c>
      <c r="D441" t="s">
        <v>511</v>
      </c>
      <c r="E441">
        <f>VLOOKUP(A441,home!$A$2:$E$405,3,FALSE)</f>
        <v>1.381</v>
      </c>
      <c r="F441">
        <f>VLOOKUP(B441,home!$B$2:$E$405,3,FALSE)</f>
        <v>0.48270000000000002</v>
      </c>
      <c r="G441">
        <f>VLOOKUP(C441,away!$B$2:$E$405,4,FALSE)</f>
        <v>0.90510000000000002</v>
      </c>
      <c r="H441">
        <f>VLOOKUP(A441,away!$A$2:$E$405,3,FALSE)</f>
        <v>1.127</v>
      </c>
      <c r="I441">
        <f>VLOOKUP(C441,away!$B$2:$E$405,3,FALSE)</f>
        <v>0.88729999999999998</v>
      </c>
      <c r="J441">
        <f>VLOOKUP(B441,home!$B$2:$E$405,4,FALSE)</f>
        <v>1.4789000000000001</v>
      </c>
      <c r="K441" s="3">
        <f t="shared" si="506"/>
        <v>0.6033475343700001</v>
      </c>
      <c r="L441" s="3">
        <f t="shared" si="507"/>
        <v>1.4788809221900001</v>
      </c>
      <c r="M441" s="5">
        <f t="shared" si="508"/>
        <v>0.12465212062025126</v>
      </c>
      <c r="N441" s="5">
        <f t="shared" si="509"/>
        <v>7.5208549630220459E-2</v>
      </c>
      <c r="O441" s="5">
        <f t="shared" si="510"/>
        <v>0.1843456430958163</v>
      </c>
      <c r="P441" s="5">
        <f t="shared" si="511"/>
        <v>0.11122448923371281</v>
      </c>
      <c r="Q441" s="5">
        <f t="shared" si="512"/>
        <v>2.2688446491468645E-2</v>
      </c>
      <c r="R441" s="5">
        <f t="shared" si="513"/>
        <v>0.13631262733162475</v>
      </c>
      <c r="S441" s="5">
        <f t="shared" si="514"/>
        <v>2.4810823401448204E-2</v>
      </c>
      <c r="T441" s="5">
        <f t="shared" si="515"/>
        <v>3.3553510670361615E-2</v>
      </c>
      <c r="U441" s="5">
        <f t="shared" si="516"/>
        <v>8.2243887604032492E-2</v>
      </c>
      <c r="V441" s="5">
        <f t="shared" si="517"/>
        <v>2.4597978460754915E-3</v>
      </c>
      <c r="W441" s="5">
        <f t="shared" si="518"/>
        <v>4.5630060831044292E-3</v>
      </c>
      <c r="X441" s="5">
        <f t="shared" si="519"/>
        <v>6.7481426441400585E-3</v>
      </c>
      <c r="Y441" s="5">
        <f t="shared" si="520"/>
        <v>4.9898497083177588E-3</v>
      </c>
      <c r="Z441" s="5">
        <f t="shared" si="521"/>
        <v>6.7196714671445043E-2</v>
      </c>
      <c r="AA441" s="5">
        <f t="shared" si="522"/>
        <v>4.0542972114780779E-2</v>
      </c>
      <c r="AB441" s="5">
        <f t="shared" si="523"/>
        <v>1.2230751130742325E-2</v>
      </c>
      <c r="AC441" s="5">
        <f t="shared" si="524"/>
        <v>1.3717664693879128E-4</v>
      </c>
      <c r="AD441" s="5">
        <f t="shared" si="525"/>
        <v>6.8826961738909225E-4</v>
      </c>
      <c r="AE441" s="5">
        <f t="shared" si="526"/>
        <v>1.0178688064797392E-3</v>
      </c>
      <c r="AF441" s="5">
        <f t="shared" si="527"/>
        <v>7.5265337959759592E-4</v>
      </c>
      <c r="AG441" s="5">
        <f t="shared" si="528"/>
        <v>3.7102824136957117E-4</v>
      </c>
      <c r="AH441" s="5">
        <f t="shared" si="529"/>
        <v>2.4843984840361225E-2</v>
      </c>
      <c r="AI441" s="5">
        <f t="shared" si="530"/>
        <v>1.4989556997357607E-2</v>
      </c>
      <c r="AJ441" s="5">
        <f t="shared" si="531"/>
        <v>4.521956127827147E-3</v>
      </c>
      <c r="AK441" s="5">
        <f t="shared" si="532"/>
        <v>9.0943702675127418E-4</v>
      </c>
      <c r="AL441" s="5">
        <f t="shared" si="533"/>
        <v>4.8959945212778566E-6</v>
      </c>
      <c r="AM441" s="5">
        <f t="shared" si="534"/>
        <v>8.3053155326698476E-5</v>
      </c>
      <c r="AN441" s="5">
        <f t="shared" si="535"/>
        <v>1.2282572694033715E-4</v>
      </c>
      <c r="AO441" s="5">
        <f t="shared" si="536"/>
        <v>9.0822312163091497E-5</v>
      </c>
      <c r="AP441" s="5">
        <f t="shared" si="537"/>
        <v>4.4771794922393625E-5</v>
      </c>
      <c r="AQ441" s="5">
        <f t="shared" si="538"/>
        <v>1.6553038340732755E-5</v>
      </c>
      <c r="AR441" s="5">
        <f t="shared" si="539"/>
        <v>7.3482590423175577E-3</v>
      </c>
      <c r="AS441" s="5">
        <f t="shared" si="540"/>
        <v>4.4335539750943575E-3</v>
      </c>
      <c r="AT441" s="5">
        <f t="shared" si="541"/>
        <v>1.3374869296847464E-3</v>
      </c>
      <c r="AU441" s="5">
        <f t="shared" si="542"/>
        <v>2.6898981375913123E-4</v>
      </c>
      <c r="AV441" s="5">
        <f t="shared" si="543"/>
        <v>4.0573585225554336E-5</v>
      </c>
      <c r="AW441" s="5">
        <f t="shared" si="544"/>
        <v>1.2134982969905896E-7</v>
      </c>
      <c r="AX441" s="5">
        <f t="shared" si="545"/>
        <v>8.3516527480020228E-6</v>
      </c>
      <c r="AY441" s="5">
        <f t="shared" si="546"/>
        <v>1.2351099917775879E-5</v>
      </c>
      <c r="AZ441" s="5">
        <f t="shared" si="547"/>
        <v>9.1329030182306157E-6</v>
      </c>
      <c r="BA441" s="5">
        <f t="shared" si="548"/>
        <v>4.5021586792909113E-6</v>
      </c>
      <c r="BB441" s="5">
        <f t="shared" si="549"/>
        <v>1.6645391448688631E-6</v>
      </c>
      <c r="BC441" s="5">
        <f t="shared" si="550"/>
        <v>4.923310371170037E-7</v>
      </c>
      <c r="BD441" s="5">
        <f t="shared" si="551"/>
        <v>1.8112000181656001E-3</v>
      </c>
      <c r="BE441" s="5">
        <f t="shared" si="552"/>
        <v>1.0927830652111145E-3</v>
      </c>
      <c r="BF441" s="5">
        <f t="shared" si="553"/>
        <v>3.2966398399820839E-4</v>
      </c>
      <c r="BG441" s="5">
        <f t="shared" si="554"/>
        <v>6.6300650638636757E-5</v>
      </c>
      <c r="BH441" s="5">
        <f t="shared" si="555"/>
        <v>1.0000583522487063E-5</v>
      </c>
      <c r="BI441" s="5">
        <f t="shared" si="556"/>
        <v>1.2067654821107646E-6</v>
      </c>
      <c r="BJ441" s="8">
        <f t="shared" si="557"/>
        <v>0.1509758459846875</v>
      </c>
      <c r="BK441" s="8">
        <f t="shared" si="558"/>
        <v>0.26330165484286561</v>
      </c>
      <c r="BL441" s="8">
        <f t="shared" si="559"/>
        <v>0.51768083468239334</v>
      </c>
      <c r="BM441" s="8">
        <f t="shared" si="560"/>
        <v>0.34471094402820929</v>
      </c>
      <c r="BN441" s="8">
        <f t="shared" si="561"/>
        <v>0.65443187640309419</v>
      </c>
    </row>
    <row r="442" spans="1:66" x14ac:dyDescent="0.25">
      <c r="A442" t="s">
        <v>27</v>
      </c>
      <c r="B442" t="s">
        <v>432</v>
      </c>
      <c r="C442" t="s">
        <v>265</v>
      </c>
      <c r="D442" t="s">
        <v>511</v>
      </c>
      <c r="E442">
        <f>VLOOKUP(A442,home!$A$2:$E$405,3,FALSE)</f>
        <v>1.381</v>
      </c>
      <c r="F442">
        <f>VLOOKUP(B442,home!$B$2:$E$405,3,FALSE)</f>
        <v>0.72409999999999997</v>
      </c>
      <c r="G442">
        <f>VLOOKUP(C442,away!$B$2:$E$405,4,FALSE)</f>
        <v>0.96550000000000002</v>
      </c>
      <c r="H442">
        <f>VLOOKUP(A442,away!$A$2:$E$405,3,FALSE)</f>
        <v>1.127</v>
      </c>
      <c r="I442">
        <f>VLOOKUP(C442,away!$B$2:$E$405,3,FALSE)</f>
        <v>1.1831</v>
      </c>
      <c r="J442">
        <f>VLOOKUP(B442,home!$B$2:$E$405,4,FALSE)</f>
        <v>2.2183000000000002</v>
      </c>
      <c r="K442" s="3">
        <f t="shared" si="506"/>
        <v>0.96548271755000004</v>
      </c>
      <c r="L442" s="3">
        <f t="shared" si="507"/>
        <v>2.95777851271</v>
      </c>
      <c r="M442" s="5">
        <f t="shared" si="508"/>
        <v>1.9776493762393006E-2</v>
      </c>
      <c r="N442" s="5">
        <f t="shared" si="509"/>
        <v>1.9093862941325822E-2</v>
      </c>
      <c r="O442" s="5">
        <f t="shared" si="510"/>
        <v>5.8494488307149373E-2</v>
      </c>
      <c r="P442" s="5">
        <f t="shared" si="511"/>
        <v>5.6475417532483273E-2</v>
      </c>
      <c r="Q442" s="5">
        <f t="shared" si="512"/>
        <v>9.2173973405592444E-3</v>
      </c>
      <c r="R442" s="5">
        <f t="shared" si="513"/>
        <v>8.6506870313426396E-2</v>
      </c>
      <c r="S442" s="5">
        <f t="shared" si="514"/>
        <v>4.0318987073601278E-2</v>
      </c>
      <c r="T442" s="5">
        <f t="shared" si="515"/>
        <v>2.7263019797016431E-2</v>
      </c>
      <c r="U442" s="5">
        <f t="shared" si="516"/>
        <v>8.352088823695232E-2</v>
      </c>
      <c r="V442" s="5">
        <f t="shared" si="517"/>
        <v>1.2793143083153226E-2</v>
      </c>
      <c r="W442" s="5">
        <f t="shared" si="518"/>
        <v>2.9664126110337617E-3</v>
      </c>
      <c r="X442" s="5">
        <f t="shared" si="519"/>
        <v>8.7739914807476276E-3</v>
      </c>
      <c r="Y442" s="5">
        <f t="shared" si="520"/>
        <v>1.2975761736227965E-2</v>
      </c>
      <c r="Z442" s="5">
        <f t="shared" si="521"/>
        <v>8.5289387404947722E-2</v>
      </c>
      <c r="AA442" s="5">
        <f t="shared" si="522"/>
        <v>8.2345429529903674E-2</v>
      </c>
      <c r="AB442" s="5">
        <f t="shared" si="523"/>
        <v>3.9751544540176702E-2</v>
      </c>
      <c r="AC442" s="5">
        <f t="shared" si="524"/>
        <v>2.2833234048411735E-3</v>
      </c>
      <c r="AD442" s="5">
        <f t="shared" si="525"/>
        <v>7.1600502726886677E-4</v>
      </c>
      <c r="AE442" s="5">
        <f t="shared" si="526"/>
        <v>2.1177842846481915E-3</v>
      </c>
      <c r="AF442" s="5">
        <f t="shared" si="527"/>
        <v>3.13196842584367E-3</v>
      </c>
      <c r="AG442" s="5">
        <f t="shared" si="528"/>
        <v>3.0878896374821902E-3</v>
      </c>
      <c r="AH442" s="5">
        <f t="shared" si="529"/>
        <v>6.3066779357138322E-2</v>
      </c>
      <c r="AI442" s="5">
        <f t="shared" si="530"/>
        <v>6.0889885520856155E-2</v>
      </c>
      <c r="AJ442" s="5">
        <f t="shared" si="531"/>
        <v>2.9394066071992294E-2</v>
      </c>
      <c r="AK442" s="5">
        <f t="shared" si="532"/>
        <v>9.4598209303437941E-3</v>
      </c>
      <c r="AL442" s="5">
        <f t="shared" si="533"/>
        <v>2.6081800788228934E-4</v>
      </c>
      <c r="AM442" s="5">
        <f t="shared" si="534"/>
        <v>1.382580959014015E-4</v>
      </c>
      <c r="AN442" s="5">
        <f t="shared" si="535"/>
        <v>4.0893682526536385E-4</v>
      </c>
      <c r="AO442" s="5">
        <f t="shared" si="536"/>
        <v>6.0477227741286856E-4</v>
      </c>
      <c r="AP442" s="5">
        <f t="shared" si="537"/>
        <v>5.9626081573815805E-4</v>
      </c>
      <c r="AQ442" s="5">
        <f t="shared" si="538"/>
        <v>4.4090185719031515E-4</v>
      </c>
      <c r="AR442" s="5">
        <f t="shared" si="539"/>
        <v>3.7307512969673252E-2</v>
      </c>
      <c r="AS442" s="5">
        <f t="shared" si="540"/>
        <v>3.6019759006992003E-2</v>
      </c>
      <c r="AT442" s="5">
        <f t="shared" si="541"/>
        <v>1.7388227405783361E-2</v>
      </c>
      <c r="AU442" s="5">
        <f t="shared" si="542"/>
        <v>5.596011016371037E-3</v>
      </c>
      <c r="AV442" s="5">
        <f t="shared" si="543"/>
        <v>1.3507129808814115E-3</v>
      </c>
      <c r="AW442" s="5">
        <f t="shared" si="544"/>
        <v>2.0689272819590484E-5</v>
      </c>
      <c r="AX442" s="5">
        <f t="shared" si="545"/>
        <v>2.2247633692362265E-5</v>
      </c>
      <c r="AY442" s="5">
        <f t="shared" si="546"/>
        <v>6.580357289391214E-5</v>
      </c>
      <c r="AZ442" s="5">
        <f t="shared" si="547"/>
        <v>9.7316196982579772E-5</v>
      </c>
      <c r="BA442" s="5">
        <f t="shared" si="548"/>
        <v>9.5946585457909399E-5</v>
      </c>
      <c r="BB442" s="5">
        <f t="shared" si="549"/>
        <v>7.0947187208824557E-5</v>
      </c>
      <c r="BC442" s="5">
        <f t="shared" si="550"/>
        <v>4.1969213172694988E-5</v>
      </c>
      <c r="BD442" s="5">
        <f t="shared" si="551"/>
        <v>1.8391226704058225E-2</v>
      </c>
      <c r="BE442" s="5">
        <f t="shared" si="552"/>
        <v>1.7756411537312264E-2</v>
      </c>
      <c r="BF442" s="5">
        <f t="shared" si="553"/>
        <v>8.5717542324902085E-3</v>
      </c>
      <c r="BG442" s="5">
        <f t="shared" si="554"/>
        <v>2.7586268568517876E-3</v>
      </c>
      <c r="BH442" s="5">
        <f t="shared" si="555"/>
        <v>6.6585163861491959E-4</v>
      </c>
      <c r="BI442" s="5">
        <f t="shared" si="556"/>
        <v>1.2857364990701066E-4</v>
      </c>
      <c r="BJ442" s="8">
        <f t="shared" si="557"/>
        <v>9.1927453543070164E-2</v>
      </c>
      <c r="BK442" s="8">
        <f t="shared" si="558"/>
        <v>0.13197398643724814</v>
      </c>
      <c r="BL442" s="8">
        <f t="shared" si="559"/>
        <v>0.65936444080687451</v>
      </c>
      <c r="BM442" s="8">
        <f t="shared" si="560"/>
        <v>0.71894562369472903</v>
      </c>
      <c r="BN442" s="8">
        <f t="shared" si="561"/>
        <v>0.2495645301973371</v>
      </c>
    </row>
    <row r="443" spans="1:66" x14ac:dyDescent="0.25">
      <c r="A443" t="s">
        <v>27</v>
      </c>
      <c r="B443" t="s">
        <v>180</v>
      </c>
      <c r="C443" t="s">
        <v>278</v>
      </c>
      <c r="D443" t="s">
        <v>511</v>
      </c>
      <c r="E443">
        <f>VLOOKUP(A443,home!$A$2:$E$405,3,FALSE)</f>
        <v>1.381</v>
      </c>
      <c r="F443">
        <f>VLOOKUP(B443,home!$B$2:$E$405,3,FALSE)</f>
        <v>0.48270000000000002</v>
      </c>
      <c r="G443">
        <f>VLOOKUP(C443,away!$B$2:$E$405,4,FALSE)</f>
        <v>0.96550000000000002</v>
      </c>
      <c r="H443">
        <f>VLOOKUP(A443,away!$A$2:$E$405,3,FALSE)</f>
        <v>1.127</v>
      </c>
      <c r="I443">
        <f>VLOOKUP(C443,away!$B$2:$E$405,3,FALSE)</f>
        <v>1.1831</v>
      </c>
      <c r="J443">
        <f>VLOOKUP(B443,home!$B$2:$E$405,4,FALSE)</f>
        <v>2.6619000000000002</v>
      </c>
      <c r="K443" s="3">
        <f t="shared" si="506"/>
        <v>0.64361069985000008</v>
      </c>
      <c r="L443" s="3">
        <f t="shared" si="507"/>
        <v>3.5492542140300003</v>
      </c>
      <c r="M443" s="5">
        <f t="shared" si="508"/>
        <v>1.5102954170286866E-2</v>
      </c>
      <c r="N443" s="5">
        <f t="shared" si="509"/>
        <v>9.7204229033408043E-3</v>
      </c>
      <c r="O443" s="5">
        <f t="shared" si="510"/>
        <v>5.3604223733192617E-2</v>
      </c>
      <c r="P443" s="5">
        <f t="shared" si="511"/>
        <v>3.4500251951836078E-2</v>
      </c>
      <c r="Q443" s="5">
        <f t="shared" si="512"/>
        <v>3.1280840938285727E-3</v>
      </c>
      <c r="R443" s="5">
        <f t="shared" si="513"/>
        <v>9.5127508487420465E-2</v>
      </c>
      <c r="S443" s="5">
        <f t="shared" si="514"/>
        <v>1.970255903778529E-2</v>
      </c>
      <c r="T443" s="5">
        <f t="shared" si="515"/>
        <v>1.1102365651861274E-2</v>
      </c>
      <c r="U443" s="5">
        <f t="shared" si="516"/>
        <v>6.12250823125755E-2</v>
      </c>
      <c r="V443" s="5">
        <f t="shared" si="517"/>
        <v>5.0008115648204742E-3</v>
      </c>
      <c r="W443" s="5">
        <f t="shared" si="518"/>
        <v>6.7108946427288699E-4</v>
      </c>
      <c r="X443" s="5">
        <f t="shared" si="519"/>
        <v>2.3818671090616791E-3</v>
      </c>
      <c r="Y443" s="5">
        <f t="shared" si="520"/>
        <v>4.2269259370483108E-3</v>
      </c>
      <c r="Z443" s="5">
        <f t="shared" si="521"/>
        <v>0.11254390345638388</v>
      </c>
      <c r="AA443" s="5">
        <f t="shared" si="522"/>
        <v>7.2434460467414058E-2</v>
      </c>
      <c r="AB443" s="5">
        <f t="shared" si="523"/>
        <v>2.3309796897344762E-2</v>
      </c>
      <c r="AC443" s="5">
        <f t="shared" si="524"/>
        <v>7.1397148947104376E-4</v>
      </c>
      <c r="AD443" s="5">
        <f t="shared" si="525"/>
        <v>1.0798008994065858E-4</v>
      </c>
      <c r="AE443" s="5">
        <f t="shared" si="526"/>
        <v>3.8324878925322087E-4</v>
      </c>
      <c r="AF443" s="5">
        <f t="shared" si="527"/>
        <v>6.8012369013944519E-4</v>
      </c>
      <c r="AG443" s="5">
        <f t="shared" si="528"/>
        <v>8.0464395776301968E-4</v>
      </c>
      <c r="AH443" s="5">
        <f t="shared" si="529"/>
        <v>9.986173090148899E-2</v>
      </c>
      <c r="AI443" s="5">
        <f t="shared" si="530"/>
        <v>6.42720785137397E-2</v>
      </c>
      <c r="AJ443" s="5">
        <f t="shared" si="531"/>
        <v>2.0683098716521079E-2</v>
      </c>
      <c r="AK443" s="5">
        <f t="shared" si="532"/>
        <v>4.4372878800022567E-3</v>
      </c>
      <c r="AL443" s="5">
        <f t="shared" si="533"/>
        <v>6.523808784810962E-5</v>
      </c>
      <c r="AM443" s="5">
        <f t="shared" si="534"/>
        <v>1.3899428251314649E-5</v>
      </c>
      <c r="AN443" s="5">
        <f t="shared" si="535"/>
        <v>4.9332604293586153E-5</v>
      </c>
      <c r="AO443" s="5">
        <f t="shared" si="536"/>
        <v>8.7546976839042602E-5</v>
      </c>
      <c r="AP443" s="5">
        <f t="shared" si="537"/>
        <v>1.0357549215718624E-4</v>
      </c>
      <c r="AQ443" s="5">
        <f t="shared" si="538"/>
        <v>9.1903938002281117E-5</v>
      </c>
      <c r="AR443" s="5">
        <f t="shared" si="539"/>
        <v>7.0886933844487937E-2</v>
      </c>
      <c r="AS443" s="5">
        <f t="shared" si="540"/>
        <v>4.5623589101871524E-2</v>
      </c>
      <c r="AT443" s="5">
        <f t="shared" si="541"/>
        <v>1.4681915055762185E-2</v>
      </c>
      <c r="AU443" s="5">
        <f t="shared" si="542"/>
        <v>3.1498125413924505E-3</v>
      </c>
      <c r="AV443" s="5">
        <f t="shared" si="543"/>
        <v>5.0681326354047552E-4</v>
      </c>
      <c r="AW443" s="5">
        <f t="shared" si="544"/>
        <v>4.1396067327083741E-6</v>
      </c>
      <c r="AX443" s="5">
        <f t="shared" si="545"/>
        <v>1.4909701240572468E-6</v>
      </c>
      <c r="AY443" s="5">
        <f t="shared" si="546"/>
        <v>5.2918319958030143E-6</v>
      </c>
      <c r="AZ443" s="5">
        <f t="shared" si="547"/>
        <v>9.3910285055213216E-6</v>
      </c>
      <c r="BA443" s="5">
        <f t="shared" si="548"/>
        <v>1.1110382499099133E-5</v>
      </c>
      <c r="BB443" s="5">
        <f t="shared" si="549"/>
        <v>9.8583929761031909E-6</v>
      </c>
      <c r="BC443" s="5">
        <f t="shared" si="550"/>
        <v>6.9979885627996003E-6</v>
      </c>
      <c r="BD443" s="5">
        <f t="shared" si="551"/>
        <v>4.1932624777869132E-2</v>
      </c>
      <c r="BE443" s="5">
        <f t="shared" si="552"/>
        <v>2.6988285979831803E-2</v>
      </c>
      <c r="BF443" s="5">
        <f t="shared" si="553"/>
        <v>8.6849748136157458E-3</v>
      </c>
      <c r="BG443" s="5">
        <f t="shared" si="554"/>
        <v>1.8632475726569513E-3</v>
      </c>
      <c r="BH443" s="5">
        <f t="shared" si="555"/>
        <v>2.9980151855788851E-4</v>
      </c>
      <c r="BI443" s="5">
        <f t="shared" si="556"/>
        <v>3.8591093035027094E-5</v>
      </c>
      <c r="BJ443" s="8">
        <f t="shared" si="557"/>
        <v>3.3597150720716673E-2</v>
      </c>
      <c r="BK443" s="8">
        <f t="shared" si="558"/>
        <v>7.5091078134043671E-2</v>
      </c>
      <c r="BL443" s="8">
        <f t="shared" si="559"/>
        <v>0.7096118574723207</v>
      </c>
      <c r="BM443" s="8">
        <f t="shared" si="560"/>
        <v>0.71965939221829656</v>
      </c>
      <c r="BN443" s="8">
        <f t="shared" si="561"/>
        <v>0.21118344533990541</v>
      </c>
    </row>
    <row r="444" spans="1:66" x14ac:dyDescent="0.25">
      <c r="A444" t="s">
        <v>285</v>
      </c>
      <c r="B444" t="s">
        <v>295</v>
      </c>
      <c r="C444" t="s">
        <v>334</v>
      </c>
      <c r="D444" t="s">
        <v>511</v>
      </c>
      <c r="E444">
        <f>VLOOKUP(A444,home!$A$2:$E$405,3,FALSE)</f>
        <v>1.35</v>
      </c>
      <c r="F444">
        <f>VLOOKUP(B444,home!$B$2:$E$405,3,FALSE)</f>
        <v>0.74070000000000003</v>
      </c>
      <c r="G444">
        <f>VLOOKUP(C444,away!$B$2:$E$405,4,FALSE)</f>
        <v>0.98770000000000002</v>
      </c>
      <c r="H444">
        <f>VLOOKUP(A444,away!$A$2:$E$405,3,FALSE)</f>
        <v>1.3</v>
      </c>
      <c r="I444">
        <f>VLOOKUP(C444,away!$B$2:$E$405,3,FALSE)</f>
        <v>0.76919999999999999</v>
      </c>
      <c r="J444">
        <f>VLOOKUP(B444,home!$B$2:$E$405,4,FALSE)</f>
        <v>0.57689999999999997</v>
      </c>
      <c r="K444" s="3">
        <f t="shared" si="506"/>
        <v>0.98764567650000012</v>
      </c>
      <c r="L444" s="3">
        <f t="shared" si="507"/>
        <v>0.57687692400000001</v>
      </c>
      <c r="M444" s="5">
        <f t="shared" si="508"/>
        <v>0.20918785551667396</v>
      </c>
      <c r="N444" s="5">
        <f t="shared" si="509"/>
        <v>0.20660348107734972</v>
      </c>
      <c r="O444" s="5">
        <f t="shared" si="510"/>
        <v>0.1206756466286153</v>
      </c>
      <c r="P444" s="5">
        <f t="shared" si="511"/>
        <v>0.1191847806515937</v>
      </c>
      <c r="Q444" s="5">
        <f t="shared" si="512"/>
        <v>0.10202551741794701</v>
      </c>
      <c r="R444" s="5">
        <f t="shared" si="513"/>
        <v>3.4807497914413281E-2</v>
      </c>
      <c r="S444" s="5">
        <f t="shared" si="514"/>
        <v>1.6976382189926236E-2</v>
      </c>
      <c r="T444" s="5">
        <f t="shared" si="515"/>
        <v>5.8856166657573691E-2</v>
      </c>
      <c r="U444" s="5">
        <f t="shared" si="516"/>
        <v>3.4377474824953048E-2</v>
      </c>
      <c r="V444" s="5">
        <f t="shared" si="517"/>
        <v>1.0746993055949425E-3</v>
      </c>
      <c r="W444" s="5">
        <f t="shared" si="518"/>
        <v>3.3588353723503613E-2</v>
      </c>
      <c r="X444" s="5">
        <f t="shared" si="519"/>
        <v>1.9376346178238711E-2</v>
      </c>
      <c r="Y444" s="5">
        <f t="shared" si="520"/>
        <v>5.5888834908307521E-3</v>
      </c>
      <c r="Z444" s="5">
        <f t="shared" si="521"/>
        <v>6.6932141096677188E-3</v>
      </c>
      <c r="AA444" s="5">
        <f t="shared" si="522"/>
        <v>6.6105239773021195E-3</v>
      </c>
      <c r="AB444" s="5">
        <f t="shared" si="523"/>
        <v>3.2644277127910114E-3</v>
      </c>
      <c r="AC444" s="5">
        <f t="shared" si="524"/>
        <v>3.8269370575848161E-5</v>
      </c>
      <c r="AD444" s="5">
        <f t="shared" si="525"/>
        <v>8.2933480839427545E-3</v>
      </c>
      <c r="AE444" s="5">
        <f t="shared" si="526"/>
        <v>4.7842411323261898E-3</v>
      </c>
      <c r="AF444" s="5">
        <f t="shared" si="527"/>
        <v>1.3799591540453048E-3</v>
      </c>
      <c r="AG444" s="5">
        <f t="shared" si="528"/>
        <v>2.6535553067709927E-4</v>
      </c>
      <c r="AH444" s="5">
        <f t="shared" si="529"/>
        <v>9.6529019181462782E-4</v>
      </c>
      <c r="AI444" s="5">
        <f t="shared" si="530"/>
        <v>9.5336468451357294E-4</v>
      </c>
      <c r="AJ444" s="5">
        <f t="shared" si="531"/>
        <v>4.7079325439380843E-4</v>
      </c>
      <c r="AK444" s="5">
        <f t="shared" si="532"/>
        <v>1.5499230740913657E-4</v>
      </c>
      <c r="AL444" s="5">
        <f t="shared" si="533"/>
        <v>8.7215895521113807E-7</v>
      </c>
      <c r="AM444" s="5">
        <f t="shared" si="534"/>
        <v>1.6381778757631248E-3</v>
      </c>
      <c r="AN444" s="5">
        <f t="shared" si="535"/>
        <v>9.4502701393508548E-4</v>
      </c>
      <c r="AO444" s="5">
        <f t="shared" si="536"/>
        <v>2.7258213844788862E-4</v>
      </c>
      <c r="AP444" s="5">
        <f t="shared" si="537"/>
        <v>5.2415448521720062E-5</v>
      </c>
      <c r="AQ444" s="5">
        <f t="shared" si="538"/>
        <v>7.5593156783225528E-6</v>
      </c>
      <c r="AR444" s="5">
        <f t="shared" si="539"/>
        <v>1.1137072732427856E-4</v>
      </c>
      <c r="AS444" s="5">
        <f t="shared" si="540"/>
        <v>1.0999481733048414E-4</v>
      </c>
      <c r="AT444" s="5">
        <f t="shared" si="541"/>
        <v>5.4317952886929967E-5</v>
      </c>
      <c r="AU444" s="5">
        <f t="shared" si="542"/>
        <v>1.7882297108369034E-5</v>
      </c>
      <c r="AV444" s="5">
        <f t="shared" si="543"/>
        <v>4.4153433562422811E-6</v>
      </c>
      <c r="AW444" s="5">
        <f t="shared" si="544"/>
        <v>1.3803126794736289E-8</v>
      </c>
      <c r="AX444" s="5">
        <f t="shared" si="545"/>
        <v>2.6965654938923398E-4</v>
      </c>
      <c r="AY444" s="5">
        <f t="shared" si="546"/>
        <v>1.5555864074811538E-4</v>
      </c>
      <c r="AZ444" s="5">
        <f t="shared" si="547"/>
        <v>4.4869095088196933E-5</v>
      </c>
      <c r="BA444" s="5">
        <f t="shared" si="548"/>
        <v>8.6279818523808549E-6</v>
      </c>
      <c r="BB444" s="5">
        <f t="shared" si="549"/>
        <v>1.2443209078323221E-6</v>
      </c>
      <c r="BC444" s="5">
        <f t="shared" si="550"/>
        <v>1.4356400355583958E-7</v>
      </c>
      <c r="BD444" s="5">
        <f t="shared" si="551"/>
        <v>1.0707867100412086E-5</v>
      </c>
      <c r="BE444" s="5">
        <f t="shared" si="552"/>
        <v>1.0575578646258589E-5</v>
      </c>
      <c r="BF444" s="5">
        <f t="shared" si="553"/>
        <v>5.2224622632315098E-6</v>
      </c>
      <c r="BG444" s="5">
        <f t="shared" si="554"/>
        <v>1.7193140916550025E-6</v>
      </c>
      <c r="BH444" s="5">
        <f t="shared" si="555"/>
        <v>4.2451828229214691E-7</v>
      </c>
      <c r="BI444" s="5">
        <f t="shared" si="556"/>
        <v>8.3854729220209113E-8</v>
      </c>
      <c r="BJ444" s="8">
        <f t="shared" si="557"/>
        <v>0.44415751439077028</v>
      </c>
      <c r="BK444" s="8">
        <f t="shared" si="558"/>
        <v>0.34661841783406805</v>
      </c>
      <c r="BL444" s="8">
        <f t="shared" si="559"/>
        <v>0.20260672622932527</v>
      </c>
      <c r="BM444" s="8">
        <f t="shared" si="560"/>
        <v>0.2074355485196171</v>
      </c>
      <c r="BN444" s="8">
        <f t="shared" si="561"/>
        <v>0.79248477920659288</v>
      </c>
    </row>
    <row r="445" spans="1:66" x14ac:dyDescent="0.25">
      <c r="A445" t="s">
        <v>285</v>
      </c>
      <c r="B445" t="s">
        <v>321</v>
      </c>
      <c r="C445" t="s">
        <v>296</v>
      </c>
      <c r="D445" t="s">
        <v>511</v>
      </c>
      <c r="E445">
        <f>VLOOKUP(A445,home!$A$2:$E$405,3,FALSE)</f>
        <v>1.35</v>
      </c>
      <c r="F445">
        <f>VLOOKUP(B445,home!$B$2:$E$405,3,FALSE)</f>
        <v>0.49380000000000002</v>
      </c>
      <c r="G445">
        <f>VLOOKUP(C445,away!$B$2:$E$405,4,FALSE)</f>
        <v>0.24690000000000001</v>
      </c>
      <c r="H445">
        <f>VLOOKUP(A445,away!$A$2:$E$405,3,FALSE)</f>
        <v>1.3</v>
      </c>
      <c r="I445">
        <f>VLOOKUP(C445,away!$B$2:$E$405,3,FALSE)</f>
        <v>1.2821</v>
      </c>
      <c r="J445">
        <f>VLOOKUP(B445,home!$B$2:$E$405,4,FALSE)</f>
        <v>1.0256000000000001</v>
      </c>
      <c r="K445" s="3">
        <f t="shared" si="506"/>
        <v>0.16459094700000002</v>
      </c>
      <c r="L445" s="3">
        <f t="shared" si="507"/>
        <v>1.7093982880000003</v>
      </c>
      <c r="M445" s="5">
        <f t="shared" si="508"/>
        <v>0.15351005104162704</v>
      </c>
      <c r="N445" s="5">
        <f t="shared" si="509"/>
        <v>2.526636467495974E-2</v>
      </c>
      <c r="O445" s="5">
        <f t="shared" si="510"/>
        <v>0.26240981844134992</v>
      </c>
      <c r="P445" s="5">
        <f t="shared" si="511"/>
        <v>4.3190280519359858E-2</v>
      </c>
      <c r="Q445" s="5">
        <f t="shared" si="512"/>
        <v>2.0793074445494852E-3</v>
      </c>
      <c r="R445" s="5">
        <f t="shared" si="513"/>
        <v>0.22428144719901724</v>
      </c>
      <c r="S445" s="5">
        <f t="shared" si="514"/>
        <v>3.03791236906559E-3</v>
      </c>
      <c r="T445" s="5">
        <f t="shared" si="515"/>
        <v>3.5543645859385459E-3</v>
      </c>
      <c r="U445" s="5">
        <f t="shared" si="516"/>
        <v>3.6914695789016759E-2</v>
      </c>
      <c r="V445" s="5">
        <f t="shared" si="517"/>
        <v>9.4969016703086835E-5</v>
      </c>
      <c r="W445" s="5">
        <f t="shared" si="518"/>
        <v>1.1407839380084996E-4</v>
      </c>
      <c r="X445" s="5">
        <f t="shared" si="519"/>
        <v>1.9500541106096277E-4</v>
      </c>
      <c r="Y445" s="5">
        <f t="shared" si="520"/>
        <v>1.6667095790917305E-4</v>
      </c>
      <c r="Z445" s="5">
        <f t="shared" si="521"/>
        <v>0.12779544062405418</v>
      </c>
      <c r="AA445" s="5">
        <f t="shared" si="522"/>
        <v>2.1033972594595354E-2</v>
      </c>
      <c r="AB445" s="5">
        <f t="shared" si="523"/>
        <v>1.7310007342582481E-3</v>
      </c>
      <c r="AC445" s="5">
        <f t="shared" si="524"/>
        <v>1.6699796056602481E-6</v>
      </c>
      <c r="AD445" s="5">
        <f t="shared" si="525"/>
        <v>4.6940677169802067E-6</v>
      </c>
      <c r="AE445" s="5">
        <f t="shared" si="526"/>
        <v>8.0240313191620361E-6</v>
      </c>
      <c r="AF445" s="5">
        <f t="shared" si="527"/>
        <v>6.8581326999169841E-6</v>
      </c>
      <c r="AG445" s="5">
        <f t="shared" si="528"/>
        <v>3.9077600987049703E-6</v>
      </c>
      <c r="AH445" s="5">
        <f t="shared" si="529"/>
        <v>5.4613326854241001E-2</v>
      </c>
      <c r="AI445" s="5">
        <f t="shared" si="530"/>
        <v>8.9888591857600602E-3</v>
      </c>
      <c r="AJ445" s="5">
        <f t="shared" si="531"/>
        <v>7.3974242291694858E-4</v>
      </c>
      <c r="AK445" s="5">
        <f t="shared" si="532"/>
        <v>4.0584968641325037E-5</v>
      </c>
      <c r="AL445" s="5">
        <f t="shared" si="533"/>
        <v>1.879404954676681E-8</v>
      </c>
      <c r="AM445" s="5">
        <f t="shared" si="534"/>
        <v>1.5452021016398016E-7</v>
      </c>
      <c r="AN445" s="5">
        <f t="shared" si="535"/>
        <v>2.6413658271570792E-7</v>
      </c>
      <c r="AO445" s="5">
        <f t="shared" si="536"/>
        <v>2.2575731114620079E-7</v>
      </c>
      <c r="AP445" s="5">
        <f t="shared" si="537"/>
        <v>1.2863638705893299E-7</v>
      </c>
      <c r="AQ445" s="5">
        <f t="shared" si="538"/>
        <v>5.4972704953261391E-8</v>
      </c>
      <c r="AR445" s="5">
        <f t="shared" si="539"/>
        <v>1.867118548532478E-2</v>
      </c>
      <c r="AS445" s="5">
        <f t="shared" si="540"/>
        <v>3.0731081006422608E-3</v>
      </c>
      <c r="AT445" s="5">
        <f t="shared" si="541"/>
        <v>2.5290288625904049E-4</v>
      </c>
      <c r="AU445" s="5">
        <f t="shared" si="542"/>
        <v>1.3875175182802926E-5</v>
      </c>
      <c r="AV445" s="5">
        <f t="shared" si="543"/>
        <v>5.7093205578210801E-7</v>
      </c>
      <c r="AW445" s="5">
        <f t="shared" si="544"/>
        <v>1.4688149199926797E-10</v>
      </c>
      <c r="AX445" s="5">
        <f t="shared" si="545"/>
        <v>4.2387712869214166E-9</v>
      </c>
      <c r="AY445" s="5">
        <f t="shared" si="546"/>
        <v>7.2457483810870274E-9</v>
      </c>
      <c r="AZ445" s="5">
        <f t="shared" si="547"/>
        <v>6.1929349389544699E-9</v>
      </c>
      <c r="BA445" s="5">
        <f t="shared" si="548"/>
        <v>3.5287307941147186E-9</v>
      </c>
      <c r="BB445" s="5">
        <f t="shared" si="549"/>
        <v>1.5080015945681463E-9</v>
      </c>
      <c r="BC445" s="5">
        <f t="shared" si="550"/>
        <v>5.1555506881121127E-10</v>
      </c>
      <c r="BD445" s="5">
        <f t="shared" si="551"/>
        <v>5.319415417257444E-3</v>
      </c>
      <c r="BE445" s="5">
        <f t="shared" si="552"/>
        <v>8.7552762101280311E-4</v>
      </c>
      <c r="BF445" s="5">
        <f t="shared" si="553"/>
        <v>7.2051960133577182E-5</v>
      </c>
      <c r="BG445" s="5">
        <f t="shared" si="554"/>
        <v>3.9530334505305731E-6</v>
      </c>
      <c r="BH445" s="5">
        <f t="shared" si="555"/>
        <v>1.626583797863762E-7</v>
      </c>
      <c r="BI445" s="5">
        <f t="shared" si="556"/>
        <v>5.3544193533050663E-9</v>
      </c>
      <c r="BJ445" s="8">
        <f t="shared" si="557"/>
        <v>3.1400126712991611E-2</v>
      </c>
      <c r="BK445" s="8">
        <f t="shared" si="558"/>
        <v>0.19983490896615916</v>
      </c>
      <c r="BL445" s="8">
        <f t="shared" si="559"/>
        <v>0.63903620681391504</v>
      </c>
      <c r="BM445" s="8">
        <f t="shared" si="560"/>
        <v>0.28732940669738982</v>
      </c>
      <c r="BN445" s="8">
        <f t="shared" si="561"/>
        <v>0.71073726932086323</v>
      </c>
    </row>
    <row r="446" spans="1:66" x14ac:dyDescent="0.25">
      <c r="A446" t="s">
        <v>285</v>
      </c>
      <c r="B446" t="s">
        <v>299</v>
      </c>
      <c r="C446" t="s">
        <v>315</v>
      </c>
      <c r="D446" t="s">
        <v>511</v>
      </c>
      <c r="E446">
        <f>VLOOKUP(A446,home!$A$2:$E$405,3,FALSE)</f>
        <v>1.35</v>
      </c>
      <c r="F446">
        <f>VLOOKUP(B446,home!$B$2:$E$405,3,FALSE)</f>
        <v>1.2963</v>
      </c>
      <c r="G446">
        <f>VLOOKUP(C446,away!$B$2:$E$405,4,FALSE)</f>
        <v>2.4691000000000001</v>
      </c>
      <c r="H446">
        <f>VLOOKUP(A446,away!$A$2:$E$405,3,FALSE)</f>
        <v>1.3</v>
      </c>
      <c r="I446">
        <f>VLOOKUP(C446,away!$B$2:$E$405,3,FALSE)</f>
        <v>0</v>
      </c>
      <c r="J446">
        <f>VLOOKUP(B446,home!$B$2:$E$405,4,FALSE)</f>
        <v>0.1923</v>
      </c>
      <c r="K446" s="3">
        <f t="shared" si="506"/>
        <v>4.3209373455</v>
      </c>
      <c r="L446" s="3">
        <f t="shared" si="507"/>
        <v>0</v>
      </c>
      <c r="M446" s="5">
        <f t="shared" si="508"/>
        <v>1.3287422797378746E-2</v>
      </c>
      <c r="N446" s="5">
        <f t="shared" si="509"/>
        <v>5.7414121390641906E-2</v>
      </c>
      <c r="O446" s="5">
        <f t="shared" si="510"/>
        <v>0</v>
      </c>
      <c r="P446" s="5">
        <f t="shared" si="511"/>
        <v>0</v>
      </c>
      <c r="Q446" s="5">
        <f t="shared" si="512"/>
        <v>0.12404141063794751</v>
      </c>
      <c r="R446" s="5">
        <f t="shared" si="513"/>
        <v>0</v>
      </c>
      <c r="S446" s="5">
        <f t="shared" si="514"/>
        <v>0</v>
      </c>
      <c r="T446" s="5">
        <f t="shared" si="515"/>
        <v>0</v>
      </c>
      <c r="U446" s="5">
        <f t="shared" si="516"/>
        <v>0</v>
      </c>
      <c r="V446" s="5">
        <f t="shared" si="517"/>
        <v>0</v>
      </c>
      <c r="W446" s="5">
        <f t="shared" si="518"/>
        <v>0.17865838787133617</v>
      </c>
      <c r="X446" s="5">
        <f t="shared" si="519"/>
        <v>0</v>
      </c>
      <c r="Y446" s="5">
        <f t="shared" si="520"/>
        <v>0</v>
      </c>
      <c r="Z446" s="5">
        <f t="shared" si="521"/>
        <v>0</v>
      </c>
      <c r="AA446" s="5">
        <f t="shared" si="522"/>
        <v>0</v>
      </c>
      <c r="AB446" s="5">
        <f t="shared" si="523"/>
        <v>0</v>
      </c>
      <c r="AC446" s="5">
        <f t="shared" si="524"/>
        <v>0</v>
      </c>
      <c r="AD446" s="5">
        <f t="shared" si="525"/>
        <v>0.19299292506002014</v>
      </c>
      <c r="AE446" s="5">
        <f t="shared" si="526"/>
        <v>0</v>
      </c>
      <c r="AF446" s="5">
        <f t="shared" si="527"/>
        <v>0</v>
      </c>
      <c r="AG446" s="5">
        <f t="shared" si="528"/>
        <v>0</v>
      </c>
      <c r="AH446" s="5">
        <f t="shared" si="529"/>
        <v>0</v>
      </c>
      <c r="AI446" s="5">
        <f t="shared" si="530"/>
        <v>0</v>
      </c>
      <c r="AJ446" s="5">
        <f t="shared" si="531"/>
        <v>0</v>
      </c>
      <c r="AK446" s="5">
        <f t="shared" si="532"/>
        <v>0</v>
      </c>
      <c r="AL446" s="5">
        <f t="shared" si="533"/>
        <v>0</v>
      </c>
      <c r="AM446" s="5">
        <f t="shared" si="534"/>
        <v>0.16678206746182472</v>
      </c>
      <c r="AN446" s="5">
        <f t="shared" si="535"/>
        <v>0</v>
      </c>
      <c r="AO446" s="5">
        <f t="shared" si="536"/>
        <v>0</v>
      </c>
      <c r="AP446" s="5">
        <f t="shared" si="537"/>
        <v>0</v>
      </c>
      <c r="AQ446" s="5">
        <f t="shared" si="538"/>
        <v>0</v>
      </c>
      <c r="AR446" s="5">
        <f t="shared" si="539"/>
        <v>0</v>
      </c>
      <c r="AS446" s="5">
        <f t="shared" si="540"/>
        <v>0</v>
      </c>
      <c r="AT446" s="5">
        <f t="shared" si="541"/>
        <v>0</v>
      </c>
      <c r="AU446" s="5">
        <f t="shared" si="542"/>
        <v>0</v>
      </c>
      <c r="AV446" s="5">
        <f t="shared" si="543"/>
        <v>0</v>
      </c>
      <c r="AW446" s="5">
        <f t="shared" si="544"/>
        <v>0</v>
      </c>
      <c r="AX446" s="5">
        <f t="shared" si="545"/>
        <v>0.12010914397591647</v>
      </c>
      <c r="AY446" s="5">
        <f t="shared" si="546"/>
        <v>0</v>
      </c>
      <c r="AZ446" s="5">
        <f t="shared" si="547"/>
        <v>0</v>
      </c>
      <c r="BA446" s="5">
        <f t="shared" si="548"/>
        <v>0</v>
      </c>
      <c r="BB446" s="5">
        <f t="shared" si="549"/>
        <v>0</v>
      </c>
      <c r="BC446" s="5">
        <f t="shared" si="550"/>
        <v>0</v>
      </c>
      <c r="BD446" s="5">
        <f t="shared" si="551"/>
        <v>0</v>
      </c>
      <c r="BE446" s="5">
        <f t="shared" si="552"/>
        <v>0</v>
      </c>
      <c r="BF446" s="5">
        <f t="shared" si="553"/>
        <v>0</v>
      </c>
      <c r="BG446" s="5">
        <f t="shared" si="554"/>
        <v>0</v>
      </c>
      <c r="BH446" s="5">
        <f t="shared" si="555"/>
        <v>0</v>
      </c>
      <c r="BI446" s="5">
        <f t="shared" si="556"/>
        <v>0</v>
      </c>
      <c r="BJ446" s="8">
        <f t="shared" si="557"/>
        <v>0.83999805639768688</v>
      </c>
      <c r="BK446" s="8">
        <f t="shared" si="558"/>
        <v>1.3287422797378746E-2</v>
      </c>
      <c r="BL446" s="8">
        <f t="shared" si="559"/>
        <v>0</v>
      </c>
      <c r="BM446" s="8">
        <f t="shared" si="560"/>
        <v>0.65854252436909755</v>
      </c>
      <c r="BN446" s="8">
        <f t="shared" si="561"/>
        <v>0.19474295482596815</v>
      </c>
    </row>
    <row r="447" spans="1:66" x14ac:dyDescent="0.25">
      <c r="A447" t="s">
        <v>287</v>
      </c>
      <c r="B447" t="s">
        <v>340</v>
      </c>
      <c r="C447" t="s">
        <v>506</v>
      </c>
      <c r="D447" t="s">
        <v>511</v>
      </c>
      <c r="E447">
        <f>VLOOKUP(A447,home!$A$2:$E$405,3,FALSE)</f>
        <v>1.2423999999999999</v>
      </c>
      <c r="F447">
        <f>VLOOKUP(B447,home!$B$2:$E$405,3,FALSE)</f>
        <v>0.40239999999999998</v>
      </c>
      <c r="G447">
        <f>VLOOKUP(C447,away!$B$2:$E$405,4,FALSE)</f>
        <v>1.4086000000000001</v>
      </c>
      <c r="H447">
        <f>VLOOKUP(A447,away!$A$2:$E$405,3,FALSE)</f>
        <v>0.87880000000000003</v>
      </c>
      <c r="I447">
        <f>VLOOKUP(C447,away!$B$2:$E$405,3,FALSE)</f>
        <v>0.85340000000000005</v>
      </c>
      <c r="J447">
        <f>VLOOKUP(B447,home!$B$2:$E$405,4,FALSE)</f>
        <v>0.85340000000000005</v>
      </c>
      <c r="K447" s="3">
        <f t="shared" si="506"/>
        <v>0.70421796313599994</v>
      </c>
      <c r="L447" s="3">
        <f t="shared" si="507"/>
        <v>0.64002262292800005</v>
      </c>
      <c r="M447" s="5">
        <f t="shared" si="508"/>
        <v>0.26073764049189291</v>
      </c>
      <c r="N447" s="5">
        <f t="shared" si="509"/>
        <v>0.18361613010008743</v>
      </c>
      <c r="O447" s="5">
        <f t="shared" si="510"/>
        <v>0.16687798856367922</v>
      </c>
      <c r="P447" s="5">
        <f t="shared" si="511"/>
        <v>0.11751847719854686</v>
      </c>
      <c r="Q447" s="5">
        <f t="shared" si="512"/>
        <v>6.4652888568999173E-2</v>
      </c>
      <c r="R447" s="5">
        <f t="shared" si="513"/>
        <v>5.340284397473738E-2</v>
      </c>
      <c r="S447" s="5">
        <f t="shared" si="514"/>
        <v>1.324184768356718E-2</v>
      </c>
      <c r="T447" s="5">
        <f t="shared" si="515"/>
        <v>4.1379311321802559E-2</v>
      </c>
      <c r="U447" s="5">
        <f t="shared" si="516"/>
        <v>3.7607242009559158E-2</v>
      </c>
      <c r="V447" s="5">
        <f t="shared" si="517"/>
        <v>6.6314500495685748E-4</v>
      </c>
      <c r="W447" s="5">
        <f t="shared" si="518"/>
        <v>1.5176575166306459E-2</v>
      </c>
      <c r="X447" s="5">
        <f t="shared" si="519"/>
        <v>9.7133514450034094E-3</v>
      </c>
      <c r="Y447" s="5">
        <f t="shared" si="520"/>
        <v>3.1083823346262805E-3</v>
      </c>
      <c r="Z447" s="5">
        <f t="shared" si="521"/>
        <v>1.1393009424175387E-2</v>
      </c>
      <c r="AA447" s="5">
        <f t="shared" si="522"/>
        <v>8.0231618906820429E-3</v>
      </c>
      <c r="AB447" s="5">
        <f t="shared" si="523"/>
        <v>2.8250273622832428E-3</v>
      </c>
      <c r="AC447" s="5">
        <f t="shared" si="524"/>
        <v>1.8680605290947573E-5</v>
      </c>
      <c r="AD447" s="5">
        <f t="shared" si="525"/>
        <v>2.6719042127491825E-3</v>
      </c>
      <c r="AE447" s="5">
        <f t="shared" si="526"/>
        <v>1.7100791424561051E-3</v>
      </c>
      <c r="AF447" s="5">
        <f t="shared" si="527"/>
        <v>5.4724466908461064E-4</v>
      </c>
      <c r="AG447" s="5">
        <f t="shared" si="528"/>
        <v>1.1674965616363264E-4</v>
      </c>
      <c r="AH447" s="5">
        <f t="shared" si="529"/>
        <v>1.8229459436760382E-3</v>
      </c>
      <c r="AI447" s="5">
        <f t="shared" si="530"/>
        <v>1.2837512793625729E-3</v>
      </c>
      <c r="AJ447" s="5">
        <f t="shared" si="531"/>
        <v>4.5202035556297254E-4</v>
      </c>
      <c r="AK447" s="5">
        <f t="shared" si="532"/>
        <v>1.0610695136352235E-4</v>
      </c>
      <c r="AL447" s="5">
        <f t="shared" si="533"/>
        <v>3.3678548027016243E-7</v>
      </c>
      <c r="AM447" s="5">
        <f t="shared" si="534"/>
        <v>3.7632058847934547E-4</v>
      </c>
      <c r="AN447" s="5">
        <f t="shared" si="535"/>
        <v>2.4085369010035923E-4</v>
      </c>
      <c r="AO447" s="5">
        <f t="shared" si="536"/>
        <v>7.7075905239959791E-5</v>
      </c>
      <c r="AP447" s="5">
        <f t="shared" si="537"/>
        <v>1.644344101207635E-5</v>
      </c>
      <c r="AQ447" s="5">
        <f t="shared" si="538"/>
        <v>2.6310435616277372E-6</v>
      </c>
      <c r="AR447" s="5">
        <f t="shared" si="539"/>
        <v>2.333453288654993E-4</v>
      </c>
      <c r="AS447" s="5">
        <f t="shared" si="540"/>
        <v>1.6432597220096196E-4</v>
      </c>
      <c r="AT447" s="5">
        <f t="shared" si="541"/>
        <v>5.7860650716852192E-5</v>
      </c>
      <c r="AU447" s="5">
        <f t="shared" si="542"/>
        <v>1.3582169864515064E-5</v>
      </c>
      <c r="AV447" s="5">
        <f t="shared" si="543"/>
        <v>2.3912019992389889E-6</v>
      </c>
      <c r="AW447" s="5">
        <f t="shared" si="544"/>
        <v>4.2165114400974234E-9</v>
      </c>
      <c r="AX447" s="5">
        <f t="shared" si="545"/>
        <v>4.4168619717510911E-5</v>
      </c>
      <c r="AY447" s="5">
        <f t="shared" si="546"/>
        <v>2.8268915842710712E-5</v>
      </c>
      <c r="AZ447" s="5">
        <f t="shared" si="547"/>
        <v>9.0463728324913012E-6</v>
      </c>
      <c r="BA447" s="5">
        <f t="shared" si="548"/>
        <v>1.9299610894118947E-6</v>
      </c>
      <c r="BB447" s="5">
        <f t="shared" si="549"/>
        <v>3.0880468964859523E-7</v>
      </c>
      <c r="BC447" s="5">
        <f t="shared" si="550"/>
        <v>3.9528397488272201E-8</v>
      </c>
      <c r="BD447" s="5">
        <f t="shared" si="551"/>
        <v>2.4891048238082266E-5</v>
      </c>
      <c r="BE447" s="5">
        <f t="shared" si="552"/>
        <v>1.7528723290542211E-5</v>
      </c>
      <c r="BF447" s="5">
        <f t="shared" si="553"/>
        <v>6.1720209060200999E-6</v>
      </c>
      <c r="BG447" s="5">
        <f t="shared" si="554"/>
        <v>1.4488159969567614E-6</v>
      </c>
      <c r="BH447" s="5">
        <f t="shared" si="555"/>
        <v>2.5507056258393583E-7</v>
      </c>
      <c r="BI447" s="5">
        <f t="shared" si="556"/>
        <v>3.5925054407762584E-8</v>
      </c>
      <c r="BJ447" s="8">
        <f t="shared" si="557"/>
        <v>0.32348970348824158</v>
      </c>
      <c r="BK447" s="8">
        <f t="shared" si="558"/>
        <v>0.39220839668557772</v>
      </c>
      <c r="BL447" s="8">
        <f t="shared" si="559"/>
        <v>0.27292292525860179</v>
      </c>
      <c r="BM447" s="8">
        <f t="shared" si="560"/>
        <v>0.15317980125932215</v>
      </c>
      <c r="BN447" s="8">
        <f t="shared" si="561"/>
        <v>0.84680596889794302</v>
      </c>
    </row>
    <row r="448" spans="1:66" x14ac:dyDescent="0.25">
      <c r="A448" t="s">
        <v>287</v>
      </c>
      <c r="B448" t="s">
        <v>332</v>
      </c>
      <c r="C448" t="s">
        <v>507</v>
      </c>
      <c r="D448" t="s">
        <v>511</v>
      </c>
      <c r="E448">
        <f>VLOOKUP(A448,home!$A$2:$E$405,3,FALSE)</f>
        <v>1.2423999999999999</v>
      </c>
      <c r="F448">
        <f>VLOOKUP(B448,home!$B$2:$E$405,3,FALSE)</f>
        <v>0.80489999999999995</v>
      </c>
      <c r="G448">
        <f>VLOOKUP(C448,away!$B$2:$E$405,4,FALSE)</f>
        <v>1.0731999999999999</v>
      </c>
      <c r="H448">
        <f>VLOOKUP(A448,away!$A$2:$E$405,3,FALSE)</f>
        <v>0.87880000000000003</v>
      </c>
      <c r="I448">
        <f>VLOOKUP(C448,away!$B$2:$E$405,3,FALSE)</f>
        <v>1.8965000000000001</v>
      </c>
      <c r="J448">
        <f>VLOOKUP(B448,home!$B$2:$E$405,4,FALSE)</f>
        <v>1.5172000000000001</v>
      </c>
      <c r="K448" s="3">
        <f t="shared" si="506"/>
        <v>1.0732083280319999</v>
      </c>
      <c r="L448" s="3">
        <f t="shared" si="507"/>
        <v>2.5286325802400005</v>
      </c>
      <c r="M448" s="5">
        <f t="shared" si="508"/>
        <v>2.7273468251492256E-2</v>
      </c>
      <c r="N448" s="5">
        <f t="shared" si="509"/>
        <v>2.9270113261817839E-2</v>
      </c>
      <c r="O448" s="5">
        <f t="shared" si="510"/>
        <v>6.8964580396864594E-2</v>
      </c>
      <c r="P448" s="5">
        <f t="shared" si="511"/>
        <v>7.4013362021147486E-2</v>
      </c>
      <c r="Q448" s="5">
        <f t="shared" si="512"/>
        <v>1.5706464657511396E-2</v>
      </c>
      <c r="R448" s="5">
        <f t="shared" si="513"/>
        <v>8.7193042437046342E-2</v>
      </c>
      <c r="S448" s="5">
        <f t="shared" si="514"/>
        <v>5.0213431852160137E-2</v>
      </c>
      <c r="T448" s="5">
        <f t="shared" si="515"/>
        <v>3.971587825337141E-2</v>
      </c>
      <c r="U448" s="5">
        <f t="shared" si="516"/>
        <v>9.3576299289885728E-2</v>
      </c>
      <c r="V448" s="5">
        <f t="shared" si="517"/>
        <v>1.5140741974858879E-2</v>
      </c>
      <c r="W448" s="5">
        <f t="shared" si="518"/>
        <v>5.6187695581271686E-3</v>
      </c>
      <c r="X448" s="5">
        <f t="shared" si="519"/>
        <v>1.4207803765541068E-2</v>
      </c>
      <c r="Y448" s="5">
        <f t="shared" si="520"/>
        <v>1.7963157747601856E-2</v>
      </c>
      <c r="Z448" s="5">
        <f t="shared" si="521"/>
        <v>7.3493055958854789E-2</v>
      </c>
      <c r="AA448" s="5">
        <f t="shared" si="522"/>
        <v>7.8873359707564761E-2</v>
      </c>
      <c r="AB448" s="5">
        <f t="shared" si="523"/>
        <v>4.2323773249011043E-2</v>
      </c>
      <c r="AC448" s="5">
        <f t="shared" si="524"/>
        <v>2.5680113515465243E-3</v>
      </c>
      <c r="AD448" s="5">
        <f t="shared" si="525"/>
        <v>1.5075275707686889E-3</v>
      </c>
      <c r="AE448" s="5">
        <f t="shared" si="526"/>
        <v>3.8119833310557693E-3</v>
      </c>
      <c r="AF448" s="5">
        <f t="shared" si="527"/>
        <v>4.8195526231197116E-3</v>
      </c>
      <c r="AG448" s="5">
        <f t="shared" si="528"/>
        <v>4.0622925950005535E-3</v>
      </c>
      <c r="AH448" s="5">
        <f t="shared" si="529"/>
        <v>4.645923392974044E-2</v>
      </c>
      <c r="AI448" s="5">
        <f t="shared" si="530"/>
        <v>4.9860436767384303E-2</v>
      </c>
      <c r="AJ448" s="5">
        <f t="shared" si="531"/>
        <v>2.6755317989034879E-2</v>
      </c>
      <c r="AK448" s="5">
        <f t="shared" si="532"/>
        <v>9.5713433616588725E-3</v>
      </c>
      <c r="AL448" s="5">
        <f t="shared" si="533"/>
        <v>2.787575853335481E-4</v>
      </c>
      <c r="AM448" s="5">
        <f t="shared" si="534"/>
        <v>3.235782287373615E-4</v>
      </c>
      <c r="AN448" s="5">
        <f t="shared" si="535"/>
        <v>8.182104514416435E-4</v>
      </c>
      <c r="AO448" s="5">
        <f t="shared" si="536"/>
        <v>1.0344768025041093E-3</v>
      </c>
      <c r="AP448" s="5">
        <f t="shared" si="537"/>
        <v>8.7193724877146386E-4</v>
      </c>
      <c r="AQ448" s="5">
        <f t="shared" si="538"/>
        <v>5.5120223379208854E-4</v>
      </c>
      <c r="AR448" s="5">
        <f t="shared" si="539"/>
        <v>2.3495666513546662E-2</v>
      </c>
      <c r="AS448" s="5">
        <f t="shared" si="540"/>
        <v>2.521574497500086E-2</v>
      </c>
      <c r="AT448" s="5">
        <f t="shared" si="541"/>
        <v>1.3530873752350989E-2</v>
      </c>
      <c r="AU448" s="5">
        <f t="shared" si="542"/>
        <v>4.8404821321908938E-3</v>
      </c>
      <c r="AV448" s="5">
        <f t="shared" si="543"/>
        <v>1.2987114339893394E-3</v>
      </c>
      <c r="AW448" s="5">
        <f t="shared" si="544"/>
        <v>2.1013285277415213E-5</v>
      </c>
      <c r="AX448" s="5">
        <f t="shared" si="545"/>
        <v>5.7877808308463289E-5</v>
      </c>
      <c r="AY448" s="5">
        <f t="shared" si="546"/>
        <v>1.4635171176166563E-4</v>
      </c>
      <c r="AZ448" s="5">
        <f t="shared" si="547"/>
        <v>1.8503485326722073E-4</v>
      </c>
      <c r="BA448" s="5">
        <f t="shared" si="548"/>
        <v>1.5596171948380742E-4</v>
      </c>
      <c r="BB448" s="5">
        <f t="shared" si="549"/>
        <v>9.85924712892518E-5</v>
      </c>
      <c r="BC448" s="5">
        <f t="shared" si="550"/>
        <v>4.986082701367577E-5</v>
      </c>
      <c r="BD448" s="5">
        <f t="shared" si="551"/>
        <v>9.9019846401013443E-3</v>
      </c>
      <c r="BE448" s="5">
        <f t="shared" si="552"/>
        <v>1.0626892379801708E-2</v>
      </c>
      <c r="BF448" s="5">
        <f t="shared" si="553"/>
        <v>5.7024347015514959E-3</v>
      </c>
      <c r="BG448" s="5">
        <f t="shared" si="554"/>
        <v>2.0399668039212462E-3</v>
      </c>
      <c r="BH448" s="5">
        <f t="shared" si="555"/>
        <v>5.4732734071927561E-4</v>
      </c>
      <c r="BI448" s="5">
        <f t="shared" si="556"/>
        <v>1.1747925204390696E-4</v>
      </c>
      <c r="BJ448" s="8">
        <f t="shared" si="557"/>
        <v>0.14097662772028613</v>
      </c>
      <c r="BK448" s="8">
        <f t="shared" si="558"/>
        <v>0.1696341247483005</v>
      </c>
      <c r="BL448" s="8">
        <f t="shared" si="559"/>
        <v>0.60089495105340873</v>
      </c>
      <c r="BM448" s="8">
        <f t="shared" si="560"/>
        <v>0.68245239002848612</v>
      </c>
      <c r="BN448" s="8">
        <f t="shared" si="561"/>
        <v>0.30242103102587992</v>
      </c>
    </row>
    <row r="449" spans="1:66" x14ac:dyDescent="0.25">
      <c r="A449" t="s">
        <v>287</v>
      </c>
      <c r="B449" t="s">
        <v>304</v>
      </c>
      <c r="C449" t="s">
        <v>343</v>
      </c>
      <c r="D449" t="s">
        <v>511</v>
      </c>
      <c r="E449">
        <f>VLOOKUP(A449,home!$A$2:$E$405,3,FALSE)</f>
        <v>1.2423999999999999</v>
      </c>
      <c r="F449">
        <f>VLOOKUP(B449,home!$B$2:$E$405,3,FALSE)</f>
        <v>1.3414999999999999</v>
      </c>
      <c r="G449">
        <f>VLOOKUP(C449,away!$B$2:$E$405,4,FALSE)</f>
        <v>0.80489999999999995</v>
      </c>
      <c r="H449">
        <f>VLOOKUP(A449,away!$A$2:$E$405,3,FALSE)</f>
        <v>0.87880000000000003</v>
      </c>
      <c r="I449">
        <f>VLOOKUP(C449,away!$B$2:$E$405,3,FALSE)</f>
        <v>1.5172000000000001</v>
      </c>
      <c r="J449">
        <f>VLOOKUP(B449,home!$B$2:$E$405,4,FALSE)</f>
        <v>1.5172000000000001</v>
      </c>
      <c r="K449" s="3">
        <f t="shared" si="506"/>
        <v>1.3415104100399999</v>
      </c>
      <c r="L449" s="3">
        <f t="shared" si="507"/>
        <v>2.022906064192</v>
      </c>
      <c r="M449" s="5">
        <f t="shared" si="508"/>
        <v>3.4582189830371063E-2</v>
      </c>
      <c r="N449" s="5">
        <f t="shared" si="509"/>
        <v>4.6392367659422201E-2</v>
      </c>
      <c r="O449" s="5">
        <f t="shared" si="510"/>
        <v>6.9956521520896528E-2</v>
      </c>
      <c r="P449" s="5">
        <f t="shared" si="511"/>
        <v>9.3847401870469985E-2</v>
      </c>
      <c r="Q449" s="5">
        <f t="shared" si="512"/>
        <v>3.1117922080758965E-2</v>
      </c>
      <c r="R449" s="5">
        <f t="shared" si="513"/>
        <v>7.0757735807199892E-2</v>
      </c>
      <c r="S449" s="5">
        <f t="shared" si="514"/>
        <v>6.3669585999602069E-2</v>
      </c>
      <c r="T449" s="5">
        <f t="shared" si="515"/>
        <v>6.2948633282221431E-2</v>
      </c>
      <c r="U449" s="5">
        <f t="shared" si="516"/>
        <v>9.4922239176218712E-2</v>
      </c>
      <c r="V449" s="5">
        <f t="shared" si="517"/>
        <v>1.9198145550065434E-2</v>
      </c>
      <c r="W449" s="5">
        <f t="shared" si="518"/>
        <v>1.3915005470050581E-2</v>
      </c>
      <c r="X449" s="5">
        <f t="shared" si="519"/>
        <v>2.8148748948630169E-2</v>
      </c>
      <c r="Y449" s="5">
        <f t="shared" si="520"/>
        <v>2.8471137473801082E-2</v>
      </c>
      <c r="Z449" s="5">
        <f t="shared" si="521"/>
        <v>4.7712084284293355E-2</v>
      </c>
      <c r="AA449" s="5">
        <f t="shared" si="522"/>
        <v>6.4006257752085419E-2</v>
      </c>
      <c r="AB449" s="5">
        <f t="shared" si="523"/>
        <v>4.2932530541063024E-2</v>
      </c>
      <c r="AC449" s="5">
        <f t="shared" si="524"/>
        <v>3.2561849203344585E-3</v>
      </c>
      <c r="AD449" s="5">
        <f t="shared" si="525"/>
        <v>4.6667811734590987E-3</v>
      </c>
      <c r="AE449" s="5">
        <f t="shared" si="526"/>
        <v>9.440459936047467E-3</v>
      </c>
      <c r="AF449" s="5">
        <f t="shared" si="527"/>
        <v>9.5485818266960246E-3</v>
      </c>
      <c r="AG449" s="5">
        <f t="shared" si="528"/>
        <v>6.4386280272189693E-3</v>
      </c>
      <c r="AH449" s="5">
        <f t="shared" si="529"/>
        <v>2.4129266158484222E-2</v>
      </c>
      <c r="AI449" s="5">
        <f t="shared" si="530"/>
        <v>3.2369661738232462E-2</v>
      </c>
      <c r="AJ449" s="5">
        <f t="shared" si="531"/>
        <v>2.1712119095656169E-2</v>
      </c>
      <c r="AK449" s="5">
        <f t="shared" si="532"/>
        <v>9.7090112636170119E-3</v>
      </c>
      <c r="AL449" s="5">
        <f t="shared" si="533"/>
        <v>3.5345881366346448E-4</v>
      </c>
      <c r="AM449" s="5">
        <f t="shared" si="534"/>
        <v>1.252107105114813E-3</v>
      </c>
      <c r="AN449" s="5">
        <f t="shared" si="535"/>
        <v>2.5328950559546448E-3</v>
      </c>
      <c r="AO449" s="5">
        <f t="shared" si="536"/>
        <v>2.5619043843262941E-3</v>
      </c>
      <c r="AP449" s="5">
        <f t="shared" si="537"/>
        <v>1.7274973049779105E-3</v>
      </c>
      <c r="AQ449" s="5">
        <f t="shared" si="538"/>
        <v>8.7364119352878846E-4</v>
      </c>
      <c r="AR449" s="5">
        <f t="shared" si="539"/>
        <v>9.7622477673001053E-3</v>
      </c>
      <c r="AS449" s="5">
        <f t="shared" si="540"/>
        <v>1.3096157005222838E-2</v>
      </c>
      <c r="AT449" s="5">
        <f t="shared" si="541"/>
        <v>8.7843154770123558E-3</v>
      </c>
      <c r="AU449" s="5">
        <f t="shared" si="542"/>
        <v>3.9280835524958561E-3</v>
      </c>
      <c r="AV449" s="5">
        <f t="shared" si="543"/>
        <v>1.3173912442950237E-3</v>
      </c>
      <c r="AW449" s="5">
        <f t="shared" si="544"/>
        <v>2.6644408174363884E-5</v>
      </c>
      <c r="AX449" s="5">
        <f t="shared" si="545"/>
        <v>2.7995245266609502E-4</v>
      </c>
      <c r="AY449" s="5">
        <f t="shared" si="546"/>
        <v>5.6631751418366742E-4</v>
      </c>
      <c r="AZ449" s="5">
        <f t="shared" si="547"/>
        <v>5.7280356685014005E-4</v>
      </c>
      <c r="BA449" s="5">
        <f t="shared" si="548"/>
        <v>3.8624260299065195E-4</v>
      </c>
      <c r="BB449" s="5">
        <f t="shared" si="549"/>
        <v>1.953331259597733E-4</v>
      </c>
      <c r="BC449" s="5">
        <f t="shared" si="550"/>
        <v>7.9028113008321034E-5</v>
      </c>
      <c r="BD449" s="5">
        <f t="shared" si="551"/>
        <v>3.291351701436033E-3</v>
      </c>
      <c r="BE449" s="5">
        <f t="shared" si="552"/>
        <v>4.4153825705793041E-3</v>
      </c>
      <c r="BF449" s="5">
        <f t="shared" si="553"/>
        <v>2.9616408413706561E-3</v>
      </c>
      <c r="BG449" s="5">
        <f t="shared" si="554"/>
        <v>1.3243573398327871E-3</v>
      </c>
      <c r="BH449" s="5">
        <f t="shared" si="555"/>
        <v>4.441597894996414E-4</v>
      </c>
      <c r="BI449" s="5">
        <f t="shared" si="556"/>
        <v>1.1916899626698876E-4</v>
      </c>
      <c r="BJ449" s="8">
        <f t="shared" si="557"/>
        <v>0.25211598829786708</v>
      </c>
      <c r="BK449" s="8">
        <f t="shared" si="558"/>
        <v>0.21547328449869019</v>
      </c>
      <c r="BL449" s="8">
        <f t="shared" si="559"/>
        <v>0.47993959933876507</v>
      </c>
      <c r="BM449" s="8">
        <f t="shared" si="560"/>
        <v>0.64804714454448753</v>
      </c>
      <c r="BN449" s="8">
        <f t="shared" si="561"/>
        <v>0.34665413876911866</v>
      </c>
    </row>
    <row r="450" spans="1:66" x14ac:dyDescent="0.25">
      <c r="A450" t="s">
        <v>34</v>
      </c>
      <c r="B450" t="s">
        <v>203</v>
      </c>
      <c r="C450" t="s">
        <v>204</v>
      </c>
      <c r="D450" t="s">
        <v>511</v>
      </c>
      <c r="E450">
        <f>VLOOKUP(A450,home!$A$2:$E$405,3,FALSE)</f>
        <v>1.4921</v>
      </c>
      <c r="F450">
        <f>VLOOKUP(B450,home!$B$2:$E$405,3,FALSE)</f>
        <v>0.44679999999999997</v>
      </c>
      <c r="G450">
        <f>VLOOKUP(C450,away!$B$2:$E$405,4,FALSE)</f>
        <v>0</v>
      </c>
      <c r="H450">
        <f>VLOOKUP(A450,away!$A$2:$E$405,3,FALSE)</f>
        <v>1.2222</v>
      </c>
      <c r="I450">
        <f>VLOOKUP(C450,away!$B$2:$E$405,3,FALSE)</f>
        <v>0.40910000000000002</v>
      </c>
      <c r="J450">
        <f>VLOOKUP(B450,home!$B$2:$E$405,4,FALSE)</f>
        <v>0</v>
      </c>
      <c r="K450" s="3">
        <f t="shared" ref="K450:K451" si="562">E450*F450*G450</f>
        <v>0</v>
      </c>
      <c r="L450" s="3">
        <f t="shared" ref="L450:L451" si="563">H450*I450*J450</f>
        <v>0</v>
      </c>
      <c r="M450" s="5">
        <f t="shared" ref="M450:M451" si="564">_xlfn.POISSON.DIST(0,K450,FALSE) * _xlfn.POISSON.DIST(0,L450,FALSE)</f>
        <v>1</v>
      </c>
      <c r="N450" s="5">
        <f t="shared" ref="N450:N451" si="565">_xlfn.POISSON.DIST(1,K450,FALSE) * _xlfn.POISSON.DIST(0,L450,FALSE)</f>
        <v>0</v>
      </c>
      <c r="O450" s="5">
        <f t="shared" ref="O450:O451" si="566">_xlfn.POISSON.DIST(0,K450,FALSE) * _xlfn.POISSON.DIST(1,L450,FALSE)</f>
        <v>0</v>
      </c>
      <c r="P450" s="5">
        <f t="shared" ref="P450:P451" si="567">_xlfn.POISSON.DIST(1,K450,FALSE) * _xlfn.POISSON.DIST(1,L450,FALSE)</f>
        <v>0</v>
      </c>
      <c r="Q450" s="5">
        <f t="shared" ref="Q450:Q451" si="568">_xlfn.POISSON.DIST(2,K450,FALSE) * _xlfn.POISSON.DIST(0,L450,FALSE)</f>
        <v>0</v>
      </c>
      <c r="R450" s="5">
        <f t="shared" ref="R450:R451" si="569">_xlfn.POISSON.DIST(0,K450,FALSE) * _xlfn.POISSON.DIST(2,L450,FALSE)</f>
        <v>0</v>
      </c>
      <c r="S450" s="5">
        <f t="shared" ref="S450:S451" si="570">_xlfn.POISSON.DIST(2,K450,FALSE) * _xlfn.POISSON.DIST(2,L450,FALSE)</f>
        <v>0</v>
      </c>
      <c r="T450" s="5">
        <f t="shared" ref="T450:T451" si="571">_xlfn.POISSON.DIST(2,K450,FALSE) * _xlfn.POISSON.DIST(1,L450,FALSE)</f>
        <v>0</v>
      </c>
      <c r="U450" s="5">
        <f t="shared" ref="U450:U451" si="572">_xlfn.POISSON.DIST(1,K450,FALSE) * _xlfn.POISSON.DIST(2,L450,FALSE)</f>
        <v>0</v>
      </c>
      <c r="V450" s="5">
        <f t="shared" ref="V450:V451" si="573">_xlfn.POISSON.DIST(3,K450,FALSE) * _xlfn.POISSON.DIST(3,L450,FALSE)</f>
        <v>0</v>
      </c>
      <c r="W450" s="5">
        <f t="shared" ref="W450:W451" si="574">_xlfn.POISSON.DIST(3,K450,FALSE) * _xlfn.POISSON.DIST(0,L450,FALSE)</f>
        <v>0</v>
      </c>
      <c r="X450" s="5">
        <f t="shared" ref="X450:X451" si="575">_xlfn.POISSON.DIST(3,K450,FALSE) * _xlfn.POISSON.DIST(1,L450,FALSE)</f>
        <v>0</v>
      </c>
      <c r="Y450" s="5">
        <f t="shared" ref="Y450:Y451" si="576">_xlfn.POISSON.DIST(3,K450,FALSE) * _xlfn.POISSON.DIST(2,L450,FALSE)</f>
        <v>0</v>
      </c>
      <c r="Z450" s="5">
        <f t="shared" ref="Z450:Z451" si="577">_xlfn.POISSON.DIST(0,K450,FALSE) * _xlfn.POISSON.DIST(3,L450,FALSE)</f>
        <v>0</v>
      </c>
      <c r="AA450" s="5">
        <f t="shared" ref="AA450:AA451" si="578">_xlfn.POISSON.DIST(1,K450,FALSE) * _xlfn.POISSON.DIST(3,L450,FALSE)</f>
        <v>0</v>
      </c>
      <c r="AB450" s="5">
        <f t="shared" ref="AB450:AB451" si="579">_xlfn.POISSON.DIST(2,K450,FALSE) * _xlfn.POISSON.DIST(3,L450,FALSE)</f>
        <v>0</v>
      </c>
      <c r="AC450" s="5">
        <f t="shared" ref="AC450:AC451" si="580">_xlfn.POISSON.DIST(4,K450,FALSE) * _xlfn.POISSON.DIST(4,L450,FALSE)</f>
        <v>0</v>
      </c>
      <c r="AD450" s="5">
        <f t="shared" ref="AD450:AD451" si="581">_xlfn.POISSON.DIST(4,K450,FALSE) * _xlfn.POISSON.DIST(0,L450,FALSE)</f>
        <v>0</v>
      </c>
      <c r="AE450" s="5">
        <f t="shared" ref="AE450:AE451" si="582">_xlfn.POISSON.DIST(4,K450,FALSE) * _xlfn.POISSON.DIST(1,L450,FALSE)</f>
        <v>0</v>
      </c>
      <c r="AF450" s="5">
        <f t="shared" ref="AF450:AF451" si="583">_xlfn.POISSON.DIST(4,K450,FALSE) * _xlfn.POISSON.DIST(2,L450,FALSE)</f>
        <v>0</v>
      </c>
      <c r="AG450" s="5">
        <f t="shared" ref="AG450:AG451" si="584">_xlfn.POISSON.DIST(4,K450,FALSE) * _xlfn.POISSON.DIST(3,L450,FALSE)</f>
        <v>0</v>
      </c>
      <c r="AH450" s="5">
        <f t="shared" ref="AH450:AH451" si="585">_xlfn.POISSON.DIST(0,K450,FALSE) * _xlfn.POISSON.DIST(4,L450,FALSE)</f>
        <v>0</v>
      </c>
      <c r="AI450" s="5">
        <f t="shared" ref="AI450:AI451" si="586">_xlfn.POISSON.DIST(1,K450,FALSE) * _xlfn.POISSON.DIST(4,L450,FALSE)</f>
        <v>0</v>
      </c>
      <c r="AJ450" s="5">
        <f t="shared" ref="AJ450:AJ451" si="587">_xlfn.POISSON.DIST(2,K450,FALSE) * _xlfn.POISSON.DIST(4,L450,FALSE)</f>
        <v>0</v>
      </c>
      <c r="AK450" s="5">
        <f t="shared" ref="AK450:AK451" si="588">_xlfn.POISSON.DIST(3,K450,FALSE) * _xlfn.POISSON.DIST(4,L450,FALSE)</f>
        <v>0</v>
      </c>
      <c r="AL450" s="5">
        <f t="shared" ref="AL450:AL451" si="589">_xlfn.POISSON.DIST(5,K450,FALSE) * _xlfn.POISSON.DIST(5,L450,FALSE)</f>
        <v>0</v>
      </c>
      <c r="AM450" s="5">
        <f t="shared" ref="AM450:AM451" si="590">_xlfn.POISSON.DIST(5,K450,FALSE) * _xlfn.POISSON.DIST(0,L450,FALSE)</f>
        <v>0</v>
      </c>
      <c r="AN450" s="5">
        <f t="shared" ref="AN450:AN451" si="591">_xlfn.POISSON.DIST(5,K450,FALSE) * _xlfn.POISSON.DIST(1,L450,FALSE)</f>
        <v>0</v>
      </c>
      <c r="AO450" s="5">
        <f t="shared" ref="AO450:AO451" si="592">_xlfn.POISSON.DIST(5,K450,FALSE) * _xlfn.POISSON.DIST(2,L450,FALSE)</f>
        <v>0</v>
      </c>
      <c r="AP450" s="5">
        <f t="shared" ref="AP450:AP451" si="593">_xlfn.POISSON.DIST(5,K450,FALSE) * _xlfn.POISSON.DIST(3,L450,FALSE)</f>
        <v>0</v>
      </c>
      <c r="AQ450" s="5">
        <f t="shared" ref="AQ450:AQ451" si="594">_xlfn.POISSON.DIST(5,K450,FALSE) * _xlfn.POISSON.DIST(4,L450,FALSE)</f>
        <v>0</v>
      </c>
      <c r="AR450" s="5">
        <f t="shared" ref="AR450:AR451" si="595">_xlfn.POISSON.DIST(0,K450,FALSE) * _xlfn.POISSON.DIST(5,L450,FALSE)</f>
        <v>0</v>
      </c>
      <c r="AS450" s="5">
        <f t="shared" ref="AS450:AS451" si="596">_xlfn.POISSON.DIST(1,K450,FALSE) * _xlfn.POISSON.DIST(5,L450,FALSE)</f>
        <v>0</v>
      </c>
      <c r="AT450" s="5">
        <f t="shared" ref="AT450:AT451" si="597">_xlfn.POISSON.DIST(2,K450,FALSE) * _xlfn.POISSON.DIST(5,L450,FALSE)</f>
        <v>0</v>
      </c>
      <c r="AU450" s="5">
        <f t="shared" ref="AU450:AU451" si="598">_xlfn.POISSON.DIST(3,K450,FALSE) * _xlfn.POISSON.DIST(5,L450,FALSE)</f>
        <v>0</v>
      </c>
      <c r="AV450" s="5">
        <f t="shared" ref="AV450:AV451" si="599">_xlfn.POISSON.DIST(4,K450,FALSE) * _xlfn.POISSON.DIST(5,L450,FALSE)</f>
        <v>0</v>
      </c>
      <c r="AW450" s="5">
        <f t="shared" ref="AW450:AW451" si="600">_xlfn.POISSON.DIST(6,K450,FALSE) * _xlfn.POISSON.DIST(6,L450,FALSE)</f>
        <v>0</v>
      </c>
      <c r="AX450" s="5">
        <f t="shared" ref="AX450:AX451" si="601">_xlfn.POISSON.DIST(6,K450,FALSE) * _xlfn.POISSON.DIST(0,L450,FALSE)</f>
        <v>0</v>
      </c>
      <c r="AY450" s="5">
        <f t="shared" ref="AY450:AY451" si="602">_xlfn.POISSON.DIST(6,K450,FALSE) * _xlfn.POISSON.DIST(1,L450,FALSE)</f>
        <v>0</v>
      </c>
      <c r="AZ450" s="5">
        <f t="shared" ref="AZ450:AZ451" si="603">_xlfn.POISSON.DIST(6,K450,FALSE) * _xlfn.POISSON.DIST(2,L450,FALSE)</f>
        <v>0</v>
      </c>
      <c r="BA450" s="5">
        <f t="shared" ref="BA450:BA451" si="604">_xlfn.POISSON.DIST(6,K450,FALSE) * _xlfn.POISSON.DIST(3,L450,FALSE)</f>
        <v>0</v>
      </c>
      <c r="BB450" s="5">
        <f t="shared" ref="BB450:BB451" si="605">_xlfn.POISSON.DIST(6,K450,FALSE) * _xlfn.POISSON.DIST(4,L450,FALSE)</f>
        <v>0</v>
      </c>
      <c r="BC450" s="5">
        <f t="shared" ref="BC450:BC451" si="606">_xlfn.POISSON.DIST(6,K450,FALSE) * _xlfn.POISSON.DIST(5,L450,FALSE)</f>
        <v>0</v>
      </c>
      <c r="BD450" s="5">
        <f t="shared" ref="BD450:BD451" si="607">_xlfn.POISSON.DIST(0,K450,FALSE) * _xlfn.POISSON.DIST(6,L450,FALSE)</f>
        <v>0</v>
      </c>
      <c r="BE450" s="5">
        <f t="shared" ref="BE450:BE451" si="608">_xlfn.POISSON.DIST(1,K450,FALSE) * _xlfn.POISSON.DIST(6,L450,FALSE)</f>
        <v>0</v>
      </c>
      <c r="BF450" s="5">
        <f t="shared" ref="BF450:BF451" si="609">_xlfn.POISSON.DIST(2,K450,FALSE) * _xlfn.POISSON.DIST(6,L450,FALSE)</f>
        <v>0</v>
      </c>
      <c r="BG450" s="5">
        <f t="shared" ref="BG450:BG451" si="610">_xlfn.POISSON.DIST(3,K450,FALSE) * _xlfn.POISSON.DIST(6,L450,FALSE)</f>
        <v>0</v>
      </c>
      <c r="BH450" s="5">
        <f t="shared" ref="BH450:BH451" si="611">_xlfn.POISSON.DIST(4,K450,FALSE) * _xlfn.POISSON.DIST(6,L450,FALSE)</f>
        <v>0</v>
      </c>
      <c r="BI450" s="5">
        <f t="shared" ref="BI450:BI451" si="612">_xlfn.POISSON.DIST(5,K450,FALSE) * _xlfn.POISSON.DIST(6,L450,FALSE)</f>
        <v>0</v>
      </c>
      <c r="BJ450" s="8">
        <f t="shared" ref="BJ450:BJ451" si="613">SUM(N450,Q450,T450,W450,X450,Y450,AD450,AE450,AF450,AG450,AM450,AN450,AO450,AP450,AQ450,AX450,AY450,AZ450,BA450,BB450,BC450)</f>
        <v>0</v>
      </c>
      <c r="BK450" s="8">
        <f t="shared" ref="BK450:BK451" si="614">SUM(M450,P450,S450,V450,AC450,AL450,AY450)</f>
        <v>1</v>
      </c>
      <c r="BL450" s="8">
        <f t="shared" ref="BL450:BL451" si="615">SUM(O450,R450,U450,AA450,AB450,AH450,AI450,AJ450,AK450,AR450,AS450,AT450,AU450,AV450,BD450,BE450,BF450,BG450,BH450,BI450)</f>
        <v>0</v>
      </c>
      <c r="BM450" s="8">
        <f t="shared" ref="BM450:BM451" si="616">SUM(S450:BI450)</f>
        <v>0</v>
      </c>
      <c r="BN450" s="8">
        <f t="shared" ref="BN450:BN451" si="617">SUM(M450:R450)</f>
        <v>1</v>
      </c>
    </row>
    <row r="451" spans="1:66" s="14" customFormat="1" x14ac:dyDescent="0.25">
      <c r="A451" s="14" t="s">
        <v>34</v>
      </c>
      <c r="B451" s="14" t="s">
        <v>280</v>
      </c>
      <c r="C451" s="14" t="s">
        <v>279</v>
      </c>
      <c r="D451" s="14" t="s">
        <v>511</v>
      </c>
      <c r="E451" s="14">
        <f>VLOOKUP(A451,home!$A$2:$E$405,3,FALSE)</f>
        <v>1.4921</v>
      </c>
      <c r="F451" s="14">
        <f>VLOOKUP(B451,home!$B$2:$E$405,3,FALSE)</f>
        <v>0.67020000000000002</v>
      </c>
      <c r="G451" s="14">
        <f>VLOOKUP(C451,away!$B$2:$E$405,4,FALSE)</f>
        <v>0.33510000000000001</v>
      </c>
      <c r="H451" s="14">
        <f>VLOOKUP(A451,away!$A$2:$E$405,3,FALSE)</f>
        <v>1.2222</v>
      </c>
      <c r="I451" s="14">
        <f>VLOOKUP(C451,away!$B$2:$E$405,3,FALSE)</f>
        <v>2.4546000000000001</v>
      </c>
      <c r="J451" s="14">
        <f>VLOOKUP(B451,home!$B$2:$E$405,4,FALSE)</f>
        <v>2.4546000000000001</v>
      </c>
      <c r="K451" s="16">
        <f t="shared" si="562"/>
        <v>0.33510181624199997</v>
      </c>
      <c r="L451" s="16">
        <f t="shared" si="563"/>
        <v>7.3638297497520009</v>
      </c>
      <c r="M451" s="17">
        <f t="shared" si="564"/>
        <v>4.5331125740262154E-4</v>
      </c>
      <c r="N451" s="17">
        <f t="shared" si="565"/>
        <v>1.519054256785632E-4</v>
      </c>
      <c r="O451" s="17">
        <f t="shared" si="566"/>
        <v>3.3381069231589117E-3</v>
      </c>
      <c r="P451" s="17">
        <f t="shared" si="567"/>
        <v>1.1186056927605453E-3</v>
      </c>
      <c r="Q451" s="17">
        <f t="shared" si="568"/>
        <v>2.5451892020950334E-5</v>
      </c>
      <c r="R451" s="17">
        <f t="shared" si="569"/>
        <v>1.2290625534305358E-2</v>
      </c>
      <c r="S451" s="17">
        <f t="shared" si="570"/>
        <v>6.9007700307613384E-4</v>
      </c>
      <c r="T451" s="17">
        <f t="shared" si="571"/>
        <v>1.8742339965134968E-4</v>
      </c>
      <c r="U451" s="17">
        <f t="shared" si="572"/>
        <v>4.1186109392960264E-3</v>
      </c>
      <c r="V451" s="17">
        <f t="shared" si="573"/>
        <v>1.8920628829124871E-4</v>
      </c>
      <c r="W451" s="17">
        <f t="shared" si="574"/>
        <v>2.842991747671908E-6</v>
      </c>
      <c r="X451" s="17">
        <f t="shared" si="575"/>
        <v>2.0935307209805831E-5</v>
      </c>
      <c r="Y451" s="17">
        <f t="shared" si="576"/>
        <v>7.7082019025882884E-5</v>
      </c>
      <c r="Z451" s="17">
        <f t="shared" si="577"/>
        <v>3.0168691317526457E-2</v>
      </c>
      <c r="AA451" s="17">
        <f t="shared" si="578"/>
        <v>1.0109583254147368E-2</v>
      </c>
      <c r="AB451" s="17">
        <f t="shared" si="579"/>
        <v>1.6938698549572458E-3</v>
      </c>
      <c r="AC451" s="17">
        <f t="shared" si="580"/>
        <v>2.9180726781607243E-5</v>
      </c>
      <c r="AD451" s="17">
        <f t="shared" si="581"/>
        <v>2.3817292455146849E-7</v>
      </c>
      <c r="AE451" s="17">
        <f t="shared" si="582"/>
        <v>1.7538648673975426E-6</v>
      </c>
      <c r="AF451" s="17">
        <f t="shared" si="583"/>
        <v>6.4575811437934375E-6</v>
      </c>
      <c r="AG451" s="17">
        <f t="shared" si="584"/>
        <v>1.5850842712701222E-5</v>
      </c>
      <c r="AH451" s="17">
        <f t="shared" si="585"/>
        <v>5.5539276658771557E-2</v>
      </c>
      <c r="AI451" s="17">
        <f t="shared" si="586"/>
        <v>1.8611312481121262E-2</v>
      </c>
      <c r="AJ451" s="17">
        <f t="shared" si="587"/>
        <v>3.1183423075355687E-3</v>
      </c>
      <c r="AK451" s="17">
        <f t="shared" si="588"/>
        <v>3.4832072363981273E-4</v>
      </c>
      <c r="AL451" s="17">
        <f t="shared" si="589"/>
        <v>2.8802926522342484E-6</v>
      </c>
      <c r="AM451" s="17">
        <f t="shared" si="590"/>
        <v>1.5962435919373188E-8</v>
      </c>
      <c r="AN451" s="17">
        <f t="shared" si="591"/>
        <v>1.1754466050159022E-7</v>
      </c>
      <c r="AO451" s="17">
        <f t="shared" si="592"/>
        <v>4.327894339630546E-7</v>
      </c>
      <c r="AP451" s="17">
        <f t="shared" si="593"/>
        <v>1.0623292363984902E-6</v>
      </c>
      <c r="AQ451" s="17">
        <f t="shared" si="594"/>
        <v>1.9557029087556323E-6</v>
      </c>
      <c r="AR451" s="17">
        <f t="shared" si="595"/>
        <v>8.1796355547913757E-2</v>
      </c>
      <c r="AS451" s="17">
        <f t="shared" si="596"/>
        <v>2.7410107306082288E-2</v>
      </c>
      <c r="AT451" s="17">
        <f t="shared" si="597"/>
        <v>4.5925883708281432E-3</v>
      </c>
      <c r="AU451" s="17">
        <f t="shared" si="598"/>
        <v>5.1299490143879949E-4</v>
      </c>
      <c r="AV451" s="17">
        <f t="shared" si="599"/>
        <v>4.2976380798756863E-5</v>
      </c>
      <c r="AW451" s="17">
        <f t="shared" si="600"/>
        <v>1.9743067784193125E-7</v>
      </c>
      <c r="AX451" s="17">
        <f t="shared" si="601"/>
        <v>8.9150687803808197E-10</v>
      </c>
      <c r="AY451" s="17">
        <f t="shared" si="602"/>
        <v>6.5649048706053576E-9</v>
      </c>
      <c r="AZ451" s="17">
        <f t="shared" si="603"/>
        <v>2.4171420895227775E-8</v>
      </c>
      <c r="BA451" s="17">
        <f t="shared" si="604"/>
        <v>5.9331409427351811E-8</v>
      </c>
      <c r="BB451" s="17">
        <f t="shared" si="605"/>
        <v>1.0922659945896241E-7</v>
      </c>
      <c r="BC451" s="17">
        <f t="shared" si="606"/>
        <v>1.6086521651203059E-7</v>
      </c>
      <c r="BD451" s="17">
        <f t="shared" si="607"/>
        <v>0.1003890727341699</v>
      </c>
      <c r="BE451" s="17">
        <f t="shared" si="608"/>
        <v>3.3640560604070564E-2</v>
      </c>
      <c r="BF451" s="17">
        <f t="shared" si="609"/>
        <v>5.6365064789115592E-3</v>
      </c>
      <c r="BG451" s="17">
        <f t="shared" si="610"/>
        <v>6.2960118611435443E-4</v>
      </c>
      <c r="BH451" s="17">
        <f t="shared" si="611"/>
        <v>5.2745125243759405E-5</v>
      </c>
      <c r="BI451" s="17">
        <f t="shared" si="612"/>
        <v>3.5349974534191085E-6</v>
      </c>
      <c r="BJ451" s="18">
        <f t="shared" si="613"/>
        <v>4.9388687671624791E-4</v>
      </c>
      <c r="BK451" s="18">
        <f t="shared" si="614"/>
        <v>2.4832678258692618E-3</v>
      </c>
      <c r="BL451" s="18">
        <f t="shared" si="615"/>
        <v>0.36387509230995846</v>
      </c>
      <c r="BM451" s="18">
        <f t="shared" si="616"/>
        <v>0.3796431224705164</v>
      </c>
      <c r="BN451" s="18">
        <f t="shared" si="617"/>
        <v>1.7378006725326949E-2</v>
      </c>
    </row>
    <row r="452" spans="1:66" x14ac:dyDescent="0.25">
      <c r="A452" t="s">
        <v>70</v>
      </c>
      <c r="B452" t="s">
        <v>72</v>
      </c>
      <c r="C452" t="s">
        <v>85</v>
      </c>
      <c r="D452" t="s">
        <v>512</v>
      </c>
      <c r="E452">
        <f>VLOOKUP(A452,home!$A$2:$E$405,3,FALSE)</f>
        <v>1.359</v>
      </c>
      <c r="F452">
        <f>VLOOKUP(B452,home!$B$2:$E$405,3,FALSE)</f>
        <v>0.5887</v>
      </c>
      <c r="G452">
        <f>VLOOKUP(C452,away!$B$2:$E$405,4,FALSE)</f>
        <v>0.73580000000000001</v>
      </c>
      <c r="H452">
        <f>VLOOKUP(A452,away!$A$2:$E$405,3,FALSE)</f>
        <v>1.0342</v>
      </c>
      <c r="I452">
        <f>VLOOKUP(C452,away!$B$2:$E$405,3,FALSE)</f>
        <v>0.58020000000000005</v>
      </c>
      <c r="J452">
        <f>VLOOKUP(B452,home!$B$2:$E$405,4,FALSE)</f>
        <v>0.96689999999999998</v>
      </c>
      <c r="K452" s="3">
        <f t="shared" ref="K452:K498" si="618">E452*F452*G452</f>
        <v>0.58867186014000006</v>
      </c>
      <c r="L452" s="3">
        <f t="shared" ref="L452:L498" si="619">H452*I452*J452</f>
        <v>0.58018142199600009</v>
      </c>
      <c r="M452" s="5">
        <f t="shared" ref="M452:M498" si="620">_xlfn.POISSON.DIST(0,K452,FALSE) * _xlfn.POISSON.DIST(0,L452,FALSE)</f>
        <v>0.3107230487197965</v>
      </c>
      <c r="N452" s="5">
        <f t="shared" ref="N452:N498" si="621">_xlfn.POISSON.DIST(1,K452,FALSE) * _xlfn.POISSON.DIST(0,L452,FALSE)</f>
        <v>0.18291391507825444</v>
      </c>
      <c r="O452" s="5">
        <f t="shared" ref="O452:O498" si="622">_xlfn.POISSON.DIST(0,K452,FALSE) * _xlfn.POISSON.DIST(1,L452,FALSE)</f>
        <v>0.18027574025318396</v>
      </c>
      <c r="P452" s="5">
        <f t="shared" ref="P452:P498" si="623">_xlfn.POISSON.DIST(1,K452,FALSE) * _xlfn.POISSON.DIST(1,L452,FALSE)</f>
        <v>0.10612325535295726</v>
      </c>
      <c r="Q452" s="5">
        <f t="shared" ref="Q452:Q498" si="624">_xlfn.POISSON.DIST(2,K452,FALSE) * _xlfn.POISSON.DIST(0,L452,FALSE)</f>
        <v>5.3838137317303018E-2</v>
      </c>
      <c r="R452" s="5">
        <f t="shared" ref="R452:R498" si="625">_xlfn.POISSON.DIST(0,K452,FALSE) * _xlfn.POISSON.DIST(2,L452,FALSE)</f>
        <v>5.2296317665736905E-2</v>
      </c>
      <c r="S452" s="5">
        <f t="shared" ref="S452:S498" si="626">_xlfn.POISSON.DIST(2,K452,FALSE) * _xlfn.POISSON.DIST(2,L452,FALSE)</f>
        <v>9.0612406877361527E-3</v>
      </c>
      <c r="T452" s="5">
        <f t="shared" ref="T452:T498" si="627">_xlfn.POISSON.DIST(2,K452,FALSE) * _xlfn.POISSON.DIST(1,L452,FALSE)</f>
        <v>3.1235887066368782E-2</v>
      </c>
      <c r="U452" s="5">
        <f t="shared" ref="U452:U498" si="628">_xlfn.POISSON.DIST(1,K452,FALSE) * _xlfn.POISSON.DIST(2,L452,FALSE)</f>
        <v>3.0785370598761682E-2</v>
      </c>
      <c r="V452" s="5">
        <f t="shared" ref="V452:V498" si="629">_xlfn.POISSON.DIST(3,K452,FALSE) * _xlfn.POISSON.DIST(3,L452,FALSE)</f>
        <v>3.4386046898646119E-4</v>
      </c>
      <c r="W452" s="5">
        <f t="shared" ref="W452:W498" si="630">_xlfn.POISSON.DIST(3,K452,FALSE) * _xlfn.POISSON.DIST(0,L452,FALSE)</f>
        <v>1.0564332147016511E-2</v>
      </c>
      <c r="X452" s="5">
        <f t="shared" ref="X452:X498" si="631">_xlfn.POISSON.DIST(3,K452,FALSE) * _xlfn.POISSON.DIST(1,L452,FALSE)</f>
        <v>6.1292292474940955E-3</v>
      </c>
      <c r="Y452" s="5">
        <f t="shared" ref="Y452:Y498" si="632">_xlfn.POISSON.DIST(3,K452,FALSE) * _xlfn.POISSON.DIST(2,L452,FALSE)</f>
        <v>1.7780324702752987E-3</v>
      </c>
      <c r="Z452" s="5">
        <f t="shared" ref="Z452:Z498" si="633">_xlfn.POISSON.DIST(0,K452,FALSE) * _xlfn.POISSON.DIST(3,L452,FALSE)</f>
        <v>1.0113783982820593E-2</v>
      </c>
      <c r="AA452" s="5">
        <f t="shared" ref="AA452:AA498" si="634">_xlfn.POISSON.DIST(1,K452,FALSE) * _xlfn.POISSON.DIST(3,L452,FALSE)</f>
        <v>5.9537000302211356E-3</v>
      </c>
      <c r="AB452" s="5">
        <f t="shared" ref="AB452:AB498" si="635">_xlfn.POISSON.DIST(2,K452,FALSE) * _xlfn.POISSON.DIST(3,L452,FALSE)</f>
        <v>1.7523878357529252E-3</v>
      </c>
      <c r="AC452" s="5">
        <f t="shared" ref="AC452:AC498" si="636">_xlfn.POISSON.DIST(4,K452,FALSE) * _xlfn.POISSON.DIST(4,L452,FALSE)</f>
        <v>7.340055820284756E-6</v>
      </c>
      <c r="AD452" s="5">
        <f t="shared" ref="AD452:AD498" si="637">_xlfn.POISSON.DIST(4,K452,FALSE) * _xlfn.POISSON.DIST(0,L452,FALSE)</f>
        <v>1.554731264030252E-3</v>
      </c>
      <c r="AE452" s="5">
        <f t="shared" ref="AE452:AE498" si="638">_xlfn.POISSON.DIST(4,K452,FALSE) * _xlfn.POISSON.DIST(1,L452,FALSE)</f>
        <v>9.0202619558671024E-4</v>
      </c>
      <c r="AF452" s="5">
        <f t="shared" ref="AF452:AF498" si="639">_xlfn.POISSON.DIST(4,K452,FALSE) * _xlfn.POISSON.DIST(2,L452,FALSE)</f>
        <v>2.6166942041656979E-4</v>
      </c>
      <c r="AG452" s="5">
        <f t="shared" ref="AG452:AG498" si="640">_xlfn.POISSON.DIST(4,K452,FALSE) * _xlfn.POISSON.DIST(3,L452,FALSE)</f>
        <v>5.0605245476718218E-5</v>
      </c>
      <c r="AH452" s="5">
        <f t="shared" ref="AH452:AH498" si="641">_xlfn.POISSON.DIST(0,K452,FALSE) * _xlfn.POISSON.DIST(4,L452,FALSE)</f>
        <v>1.466957393228305E-3</v>
      </c>
      <c r="AI452" s="5">
        <f t="shared" ref="AI452:AI498" si="642">_xlfn.POISSON.DIST(1,K452,FALSE) * _xlfn.POISSON.DIST(4,L452,FALSE)</f>
        <v>8.6355653741783172E-4</v>
      </c>
      <c r="AJ452" s="5">
        <f t="shared" ref="AJ452:AJ498" si="643">_xlfn.POISSON.DIST(2,K452,FALSE) * _xlfn.POISSON.DIST(4,L452,FALSE)</f>
        <v>2.5417571660890626E-4</v>
      </c>
      <c r="AK452" s="5">
        <f t="shared" ref="AK452:AK498" si="644">_xlfn.POISSON.DIST(3,K452,FALSE) * _xlfn.POISSON.DIST(4,L452,FALSE)</f>
        <v>4.9875363966194131E-5</v>
      </c>
      <c r="AL452" s="5">
        <f t="shared" ref="AL452:AL498" si="645">_xlfn.POISSON.DIST(5,K452,FALSE) * _xlfn.POISSON.DIST(5,L452,FALSE)</f>
        <v>1.0027587220586024E-7</v>
      </c>
      <c r="AM452" s="5">
        <f t="shared" ref="AM452:AM498" si="646">_xlfn.POISSON.DIST(5,K452,FALSE) * _xlfn.POISSON.DIST(0,L452,FALSE)</f>
        <v>1.8304530904290046E-4</v>
      </c>
      <c r="AN452" s="5">
        <f t="shared" ref="AN452:AN498" si="647">_xlfn.POISSON.DIST(5,K452,FALSE) * _xlfn.POISSON.DIST(1,L452,FALSE)</f>
        <v>1.0619948769020727E-4</v>
      </c>
      <c r="AO452" s="5">
        <f t="shared" ref="AO452:AO498" si="648">_xlfn.POISSON.DIST(5,K452,FALSE) * _xlfn.POISSON.DIST(2,L452,FALSE)</f>
        <v>3.0807484891675577E-5</v>
      </c>
      <c r="AP452" s="5">
        <f t="shared" ref="AP452:AP498" si="649">_xlfn.POISSON.DIST(5,K452,FALSE) * _xlfn.POISSON.DIST(3,L452,FALSE)</f>
        <v>5.9579767975242092E-6</v>
      </c>
      <c r="AQ452" s="5">
        <f t="shared" ref="AQ452:AQ498" si="650">_xlfn.POISSON.DIST(5,K452,FALSE) * _xlfn.POISSON.DIST(4,L452,FALSE)</f>
        <v>8.6417686265169248E-7</v>
      </c>
      <c r="AR452" s="5">
        <f t="shared" ref="AR452:AR498" si="651">_xlfn.POISSON.DIST(0,K452,FALSE) * _xlfn.POISSON.DIST(5,L452,FALSE)</f>
        <v>1.702202852821488E-4</v>
      </c>
      <c r="AS452" s="5">
        <f t="shared" ref="AS452:AS498" si="652">_xlfn.POISSON.DIST(1,K452,FALSE) * _xlfn.POISSON.DIST(5,L452,FALSE)</f>
        <v>1.0020389197060399E-4</v>
      </c>
      <c r="AT452" s="5">
        <f t="shared" ref="AT452:AT498" si="653">_xlfn.POISSON.DIST(2,K452,FALSE) * _xlfn.POISSON.DIST(5,L452,FALSE)</f>
        <v>2.9493605739801529E-5</v>
      </c>
      <c r="AU452" s="5">
        <f t="shared" ref="AU452:AU498" si="654">_xlfn.POISSON.DIST(3,K452,FALSE) * _xlfn.POISSON.DIST(5,L452,FALSE)</f>
        <v>5.7873519176949175E-6</v>
      </c>
      <c r="AV452" s="5">
        <f t="shared" ref="AV452:AV498" si="655">_xlfn.POISSON.DIST(4,K452,FALSE) * _xlfn.POISSON.DIST(5,L452,FALSE)</f>
        <v>8.5171280466856575E-7</v>
      </c>
      <c r="AW452" s="5">
        <f t="shared" ref="AW452:AW498" si="656">_xlfn.POISSON.DIST(6,K452,FALSE) * _xlfn.POISSON.DIST(6,L452,FALSE)</f>
        <v>9.5132966977141861E-10</v>
      </c>
      <c r="AX452" s="5">
        <f t="shared" ref="AX452:AX498" si="657">_xlfn.POISSON.DIST(6,K452,FALSE) * _xlfn.POISSON.DIST(0,L452,FALSE)</f>
        <v>1.7958937094030889E-5</v>
      </c>
      <c r="AY452" s="5">
        <f t="shared" ref="AY452:AY498" si="658">_xlfn.POISSON.DIST(6,K452,FALSE) * _xlfn.POISSON.DIST(1,L452,FALSE)</f>
        <v>1.0419441660751555E-5</v>
      </c>
      <c r="AZ452" s="5">
        <f t="shared" ref="AZ452:AZ498" si="659">_xlfn.POISSON.DIST(6,K452,FALSE) * _xlfn.POISSON.DIST(2,L452,FALSE)</f>
        <v>3.0225832395696004E-6</v>
      </c>
      <c r="BA452" s="5">
        <f t="shared" ref="BA452:BA498" si="660">_xlfn.POISSON.DIST(6,K452,FALSE) * _xlfn.POISSON.DIST(3,L452,FALSE)</f>
        <v>5.8454888067825585E-7</v>
      </c>
      <c r="BB452" s="5">
        <f t="shared" ref="BB452:BB498" si="661">_xlfn.POISSON.DIST(6,K452,FALSE) * _xlfn.POISSON.DIST(4,L452,FALSE)</f>
        <v>8.4786100204520149E-8</v>
      </c>
      <c r="BC452" s="5">
        <f t="shared" ref="BC452:BC498" si="662">_xlfn.POISSON.DIST(6,K452,FALSE) * _xlfn.POISSON.DIST(5,L452,FALSE)</f>
        <v>9.8382640364307762E-9</v>
      </c>
      <c r="BD452" s="5">
        <f t="shared" ref="BD452:BD498" si="663">_xlfn.POISSON.DIST(0,K452,FALSE) * _xlfn.POISSON.DIST(6,L452,FALSE)</f>
        <v>1.6459774527926969E-5</v>
      </c>
      <c r="BE452" s="5">
        <f t="shared" ref="BE452:BE498" si="664">_xlfn.POISSON.DIST(1,K452,FALSE) * _xlfn.POISSON.DIST(6,L452,FALSE)</f>
        <v>9.6894060888397586E-6</v>
      </c>
      <c r="BF452" s="5">
        <f t="shared" ref="BF452:BF498" si="665">_xlfn.POISSON.DIST(2,K452,FALSE) * _xlfn.POISSON.DIST(6,L452,FALSE)</f>
        <v>2.8519403529845716E-6</v>
      </c>
      <c r="BG452" s="5">
        <f t="shared" ref="BG452:BG498" si="666">_xlfn.POISSON.DIST(3,K452,FALSE) * _xlfn.POISSON.DIST(6,L452,FALSE)</f>
        <v>5.5961901086658547E-7</v>
      </c>
      <c r="BH452" s="5">
        <f t="shared" ref="BH452:BH498" si="667">_xlfn.POISSON.DIST(4,K452,FALSE) * _xlfn.POISSON.DIST(6,L452,FALSE)</f>
        <v>8.2357991024134929E-8</v>
      </c>
      <c r="BI452" s="5">
        <f t="shared" ref="BI452:BI498" si="668">_xlfn.POISSON.DIST(5,K452,FALSE) * _xlfn.POISSON.DIST(6,L452,FALSE)</f>
        <v>9.6963663547141897E-9</v>
      </c>
      <c r="BJ452" s="8">
        <f t="shared" ref="BJ452:BJ498" si="669">SUM(N452,Q452,T452,W452,X452,Y452,AD452,AE452,AF452,AG452,AM452,AN452,AO452,AP452,AQ452,AX452,AY452,AZ452,BA452,BB452,BC452)</f>
        <v>0.28958752002274663</v>
      </c>
      <c r="BK452" s="8">
        <f t="shared" ref="BK452:BK498" si="670">SUM(M452,P452,S452,V452,AC452,AL452,AY452)</f>
        <v>0.42626926500282958</v>
      </c>
      <c r="BL452" s="8">
        <f t="shared" ref="BL452:BL498" si="671">SUM(O452,R452,U452,AA452,AB452,AH452,AI452,AJ452,AK452,AR452,AS452,AT452,AU452,AV452,BD452,BE452,BF452,BG452,BH452,BI452)</f>
        <v>0.27403429103693078</v>
      </c>
      <c r="BM452" s="8">
        <f t="shared" ref="BM452:BM498" si="672">SUM(S452:BI452)</f>
        <v>0.11382402716776439</v>
      </c>
      <c r="BN452" s="8">
        <f t="shared" ref="BN452:BN498" si="673">SUM(M452:R452)</f>
        <v>0.88617041438723221</v>
      </c>
    </row>
    <row r="453" spans="1:66" x14ac:dyDescent="0.25">
      <c r="A453" t="s">
        <v>70</v>
      </c>
      <c r="B453" t="s">
        <v>77</v>
      </c>
      <c r="C453" t="s">
        <v>76</v>
      </c>
      <c r="D453" t="s">
        <v>512</v>
      </c>
      <c r="E453">
        <f>VLOOKUP(A453,home!$A$2:$E$405,3,FALSE)</f>
        <v>1.359</v>
      </c>
      <c r="F453">
        <f>VLOOKUP(B453,home!$B$2:$E$405,3,FALSE)</f>
        <v>1.4717</v>
      </c>
      <c r="G453">
        <f>VLOOKUP(C453,away!$B$2:$E$405,4,FALSE)</f>
        <v>0.73580000000000001</v>
      </c>
      <c r="H453">
        <f>VLOOKUP(A453,away!$A$2:$E$405,3,FALSE)</f>
        <v>1.0342</v>
      </c>
      <c r="I453">
        <f>VLOOKUP(C453,away!$B$2:$E$405,3,FALSE)</f>
        <v>1.2087000000000001</v>
      </c>
      <c r="J453">
        <f>VLOOKUP(B453,home!$B$2:$E$405,4,FALSE)</f>
        <v>0.72519999999999996</v>
      </c>
      <c r="K453" s="3">
        <f t="shared" si="618"/>
        <v>1.4716296527399999</v>
      </c>
      <c r="L453" s="3">
        <f t="shared" si="619"/>
        <v>0.90652722400800001</v>
      </c>
      <c r="M453" s="5">
        <f t="shared" si="620"/>
        <v>9.2721316930301154E-2</v>
      </c>
      <c r="N453" s="5">
        <f t="shared" si="621"/>
        <v>0.13645143943573457</v>
      </c>
      <c r="O453" s="5">
        <f t="shared" si="622"/>
        <v>8.4054398043191883E-2</v>
      </c>
      <c r="P453" s="5">
        <f t="shared" si="623"/>
        <v>0.1236969446035722</v>
      </c>
      <c r="Q453" s="5">
        <f t="shared" si="624"/>
        <v>0.10040299221634162</v>
      </c>
      <c r="R453" s="5">
        <f t="shared" si="625"/>
        <v>3.8098800061879094E-2</v>
      </c>
      <c r="S453" s="5">
        <f t="shared" si="626"/>
        <v>4.1255168204095284E-2</v>
      </c>
      <c r="T453" s="5">
        <f t="shared" si="627"/>
        <v>9.1018045815977E-2</v>
      </c>
      <c r="U453" s="5">
        <f t="shared" si="628"/>
        <v>5.6067323904873817E-2</v>
      </c>
      <c r="V453" s="5">
        <f t="shared" si="629"/>
        <v>6.1152643269593056E-3</v>
      </c>
      <c r="W453" s="5">
        <f t="shared" si="630"/>
        <v>4.9252006856463894E-2</v>
      </c>
      <c r="X453" s="5">
        <f t="shared" si="631"/>
        <v>4.4648285052413195E-2</v>
      </c>
      <c r="Y453" s="5">
        <f t="shared" si="632"/>
        <v>2.0237442952641002E-2</v>
      </c>
      <c r="Z453" s="5">
        <f t="shared" si="633"/>
        <v>1.151253315271036E-2</v>
      </c>
      <c r="AA453" s="5">
        <f t="shared" si="634"/>
        <v>1.6942185165680884E-2</v>
      </c>
      <c r="AB453" s="5">
        <f t="shared" si="635"/>
        <v>1.2466311036013871E-2</v>
      </c>
      <c r="AC453" s="5">
        <f t="shared" si="636"/>
        <v>5.0988781337676632E-4</v>
      </c>
      <c r="AD453" s="5">
        <f t="shared" si="637"/>
        <v>1.8120178436731516E-2</v>
      </c>
      <c r="AE453" s="5">
        <f t="shared" si="638"/>
        <v>1.6426435056779844E-2</v>
      </c>
      <c r="AF453" s="5">
        <f t="shared" si="639"/>
        <v>7.4455052861851605E-3</v>
      </c>
      <c r="AG453" s="5">
        <f t="shared" si="640"/>
        <v>2.2498510794741085E-3</v>
      </c>
      <c r="AH453" s="5">
        <f t="shared" si="641"/>
        <v>2.6091061800566475E-3</v>
      </c>
      <c r="AI453" s="5">
        <f t="shared" si="642"/>
        <v>3.8396380217185517E-3</v>
      </c>
      <c r="AJ453" s="5">
        <f t="shared" si="643"/>
        <v>2.8252625842744871E-3</v>
      </c>
      <c r="AK453" s="5">
        <f t="shared" si="644"/>
        <v>1.3859133985983923E-3</v>
      </c>
      <c r="AL453" s="5">
        <f t="shared" si="645"/>
        <v>2.7209089212015189E-5</v>
      </c>
      <c r="AM453" s="5">
        <f t="shared" si="646"/>
        <v>5.3332383800868089E-3</v>
      </c>
      <c r="AN453" s="5">
        <f t="shared" si="647"/>
        <v>4.8347257836730178E-3</v>
      </c>
      <c r="AO453" s="5">
        <f t="shared" si="648"/>
        <v>2.1914052717565014E-3</v>
      </c>
      <c r="AP453" s="5">
        <f t="shared" si="649"/>
        <v>6.6218951256063942E-4</v>
      </c>
      <c r="AQ453" s="5">
        <f t="shared" si="650"/>
        <v>1.5007320514720177E-4</v>
      </c>
      <c r="AR453" s="5">
        <f t="shared" si="651"/>
        <v>4.7304515650977406E-4</v>
      </c>
      <c r="AS453" s="5">
        <f t="shared" si="652"/>
        <v>6.9614727940481779E-4</v>
      </c>
      <c r="AT453" s="5">
        <f t="shared" si="653"/>
        <v>5.1223548952320397E-4</v>
      </c>
      <c r="AU453" s="5">
        <f t="shared" si="654"/>
        <v>2.5127364518937875E-4</v>
      </c>
      <c r="AV453" s="5">
        <f t="shared" si="655"/>
        <v>9.2445436803189864E-5</v>
      </c>
      <c r="AW453" s="5">
        <f t="shared" si="656"/>
        <v>1.0083025949871922E-6</v>
      </c>
      <c r="AX453" s="5">
        <f t="shared" si="657"/>
        <v>1.3080919575444634E-3</v>
      </c>
      <c r="AY453" s="5">
        <f t="shared" si="658"/>
        <v>1.1858209710199732E-3</v>
      </c>
      <c r="AZ453" s="5">
        <f t="shared" si="659"/>
        <v>5.3748949651460346E-4</v>
      </c>
      <c r="BA453" s="5">
        <f t="shared" si="660"/>
        <v>1.6241628706961374E-4</v>
      </c>
      <c r="BB453" s="5">
        <f t="shared" si="661"/>
        <v>3.6808696462725833E-5</v>
      </c>
      <c r="BC453" s="5">
        <f t="shared" si="662"/>
        <v>6.6736170847415905E-6</v>
      </c>
      <c r="BD453" s="5">
        <f t="shared" si="663"/>
        <v>7.1471385426872527E-5</v>
      </c>
      <c r="BE453" s="5">
        <f t="shared" si="664"/>
        <v>1.0517941011659511E-4</v>
      </c>
      <c r="BF453" s="5">
        <f t="shared" si="665"/>
        <v>7.7392569392641469E-5</v>
      </c>
      <c r="BG453" s="5">
        <f t="shared" si="666"/>
        <v>3.7964400006649756E-5</v>
      </c>
      <c r="BH453" s="5">
        <f t="shared" si="667"/>
        <v>1.3967384199567109E-5</v>
      </c>
      <c r="BI453" s="5">
        <f t="shared" si="668"/>
        <v>4.1109633518590234E-6</v>
      </c>
      <c r="BJ453" s="8">
        <f t="shared" si="669"/>
        <v>0.50266111536766211</v>
      </c>
      <c r="BK453" s="8">
        <f t="shared" si="670"/>
        <v>0.26551161193853667</v>
      </c>
      <c r="BL453" s="8">
        <f t="shared" si="671"/>
        <v>0.22062417151621216</v>
      </c>
      <c r="BM453" s="8">
        <f t="shared" si="672"/>
        <v>0.42369872801567582</v>
      </c>
      <c r="BN453" s="8">
        <f t="shared" si="673"/>
        <v>0.57542589129102051</v>
      </c>
    </row>
    <row r="454" spans="1:66" s="10" customFormat="1" x14ac:dyDescent="0.25">
      <c r="A454" t="s">
        <v>70</v>
      </c>
      <c r="B454" t="s">
        <v>65</v>
      </c>
      <c r="C454" t="s">
        <v>100</v>
      </c>
      <c r="D454" t="s">
        <v>512</v>
      </c>
      <c r="E454">
        <f>VLOOKUP(A454,home!$A$2:$E$405,3,FALSE)</f>
        <v>1.359</v>
      </c>
      <c r="F454">
        <f>VLOOKUP(B454,home!$B$2:$E$405,3,FALSE)</f>
        <v>1.3245</v>
      </c>
      <c r="G454">
        <f>VLOOKUP(C454,away!$B$2:$E$405,4,FALSE)</f>
        <v>1.766</v>
      </c>
      <c r="H454">
        <f>VLOOKUP(A454,away!$A$2:$E$405,3,FALSE)</f>
        <v>1.0342</v>
      </c>
      <c r="I454">
        <f>VLOOKUP(C454,away!$B$2:$E$405,3,FALSE)</f>
        <v>0.77349999999999997</v>
      </c>
      <c r="J454">
        <f>VLOOKUP(B454,home!$B$2:$E$405,4,FALSE)</f>
        <v>1.1603000000000001</v>
      </c>
      <c r="K454" s="3">
        <f t="shared" si="618"/>
        <v>3.178792053</v>
      </c>
      <c r="L454" s="3">
        <f t="shared" si="619"/>
        <v>0.9281862781100001</v>
      </c>
      <c r="M454" s="5">
        <f t="shared" si="620"/>
        <v>1.6457428369088613E-2</v>
      </c>
      <c r="N454" s="5">
        <f t="shared" si="621"/>
        <v>5.2314742512475622E-2</v>
      </c>
      <c r="O454" s="5">
        <f t="shared" si="622"/>
        <v>1.527555918516629E-2</v>
      </c>
      <c r="P454" s="5">
        <f t="shared" si="623"/>
        <v>4.8557826142937743E-2</v>
      </c>
      <c r="Q454" s="5">
        <f t="shared" si="624"/>
        <v>8.3148843876699408E-2</v>
      </c>
      <c r="R454" s="5">
        <f t="shared" si="625"/>
        <v>7.0892822130642621E-3</v>
      </c>
      <c r="S454" s="5">
        <f t="shared" si="626"/>
        <v>3.5817602040371883E-2</v>
      </c>
      <c r="T454" s="5">
        <f t="shared" si="627"/>
        <v>7.7177615927063098E-2</v>
      </c>
      <c r="U454" s="5">
        <f t="shared" si="628"/>
        <v>2.2535353960362922E-2</v>
      </c>
      <c r="V454" s="5">
        <f t="shared" si="629"/>
        <v>1.17422483008749E-2</v>
      </c>
      <c r="W454" s="5">
        <f t="shared" si="630"/>
        <v>8.8104294710463257E-2</v>
      </c>
      <c r="X454" s="5">
        <f t="shared" si="631"/>
        <v>8.177719739281146E-2</v>
      </c>
      <c r="Y454" s="5">
        <f t="shared" si="632"/>
        <v>3.7952236241150239E-2</v>
      </c>
      <c r="Z454" s="5">
        <f t="shared" si="633"/>
        <v>2.1933914906051809E-3</v>
      </c>
      <c r="AA454" s="5">
        <f t="shared" si="634"/>
        <v>6.9723354394535713E-3</v>
      </c>
      <c r="AB454" s="5">
        <f t="shared" si="635"/>
        <v>1.1081802242892642E-2</v>
      </c>
      <c r="AC454" s="5">
        <f t="shared" si="636"/>
        <v>2.1653521692977344E-3</v>
      </c>
      <c r="AD454" s="5">
        <f t="shared" si="637"/>
        <v>7.0016307965197644E-2</v>
      </c>
      <c r="AE454" s="5">
        <f t="shared" si="638"/>
        <v>6.4988176297220354E-2</v>
      </c>
      <c r="AF454" s="5">
        <f t="shared" si="639"/>
        <v>3.0160566739236744E-2</v>
      </c>
      <c r="AG454" s="5">
        <f t="shared" si="640"/>
        <v>9.3315413957934731E-3</v>
      </c>
      <c r="AH454" s="5">
        <f t="shared" si="641"/>
        <v>5.0896897102574196E-4</v>
      </c>
      <c r="AI454" s="5">
        <f t="shared" si="642"/>
        <v>1.6179065203202152E-3</v>
      </c>
      <c r="AJ454" s="5">
        <f t="shared" si="643"/>
        <v>2.5714941946453928E-3</v>
      </c>
      <c r="AK454" s="5">
        <f t="shared" si="644"/>
        <v>2.7247484367581361E-3</v>
      </c>
      <c r="AL454" s="5">
        <f t="shared" si="645"/>
        <v>2.5555583002866253E-4</v>
      </c>
      <c r="AM454" s="5">
        <f t="shared" si="646"/>
        <v>4.4513456668034149E-2</v>
      </c>
      <c r="AN454" s="5">
        <f t="shared" si="647"/>
        <v>4.1316779670513379E-2</v>
      </c>
      <c r="AO454" s="5">
        <f t="shared" si="648"/>
        <v>1.9174833972932365E-2</v>
      </c>
      <c r="AP454" s="5">
        <f t="shared" si="649"/>
        <v>5.9326059262377598E-3</v>
      </c>
      <c r="AQ454" s="5">
        <f t="shared" si="650"/>
        <v>1.3766408535419888E-3</v>
      </c>
      <c r="AR454" s="5">
        <f t="shared" si="651"/>
        <v>9.4483602977971993E-5</v>
      </c>
      <c r="AS454" s="5">
        <f t="shared" si="652"/>
        <v>3.0034372628518445E-4</v>
      </c>
      <c r="AT454" s="5">
        <f t="shared" si="653"/>
        <v>4.7736512514187597E-4</v>
      </c>
      <c r="AU454" s="5">
        <f t="shared" si="654"/>
        <v>5.0581482206011523E-4</v>
      </c>
      <c r="AV454" s="5">
        <f t="shared" si="655"/>
        <v>4.0197003416357586E-4</v>
      </c>
      <c r="AW454" s="5">
        <f t="shared" si="656"/>
        <v>2.0945009157441502E-5</v>
      </c>
      <c r="AX454" s="5">
        <f t="shared" si="657"/>
        <v>2.3583170384651148E-2</v>
      </c>
      <c r="AY454" s="5">
        <f t="shared" si="658"/>
        <v>2.188957514536333E-2</v>
      </c>
      <c r="AZ454" s="5">
        <f t="shared" si="659"/>
        <v>1.0158801641791976E-2</v>
      </c>
      <c r="BA454" s="5">
        <f t="shared" si="660"/>
        <v>3.1430867619842177E-3</v>
      </c>
      <c r="BB454" s="5">
        <f t="shared" si="661"/>
        <v>7.2934250084573556E-4</v>
      </c>
      <c r="BC454" s="5">
        <f t="shared" si="662"/>
        <v>1.3539314026548861E-4</v>
      </c>
      <c r="BD454" s="5">
        <f t="shared" si="663"/>
        <v>1.4616397298424452E-5</v>
      </c>
      <c r="BE454" s="5">
        <f t="shared" si="664"/>
        <v>4.6462487575722306E-5</v>
      </c>
      <c r="BF454" s="5">
        <f t="shared" si="665"/>
        <v>7.3847293134158683E-5</v>
      </c>
      <c r="BG454" s="5">
        <f t="shared" si="666"/>
        <v>7.8248396183475024E-5</v>
      </c>
      <c r="BH454" s="5">
        <f t="shared" si="667"/>
        <v>6.2183844987006483E-5</v>
      </c>
      <c r="BI454" s="5">
        <f t="shared" si="668"/>
        <v>3.9533902453935998E-5</v>
      </c>
      <c r="BJ454" s="8">
        <f t="shared" si="669"/>
        <v>0.76692520972427303</v>
      </c>
      <c r="BK454" s="8">
        <f t="shared" si="670"/>
        <v>0.13688558799796288</v>
      </c>
      <c r="BL454" s="8">
        <f t="shared" si="671"/>
        <v>7.2472320795950645E-2</v>
      </c>
      <c r="BM454" s="8">
        <f t="shared" si="672"/>
        <v>0.7337641975731537</v>
      </c>
      <c r="BN454" s="8">
        <f t="shared" si="673"/>
        <v>0.22284368229943194</v>
      </c>
    </row>
    <row r="455" spans="1:66" x14ac:dyDescent="0.25">
      <c r="A455" t="s">
        <v>70</v>
      </c>
      <c r="B455" t="s">
        <v>80</v>
      </c>
      <c r="C455" t="s">
        <v>86</v>
      </c>
      <c r="D455" t="s">
        <v>512</v>
      </c>
      <c r="E455">
        <f>VLOOKUP(A455,home!$A$2:$E$405,3,FALSE)</f>
        <v>1.359</v>
      </c>
      <c r="F455">
        <f>VLOOKUP(B455,home!$B$2:$E$405,3,FALSE)</f>
        <v>1.4717</v>
      </c>
      <c r="G455">
        <f>VLOOKUP(C455,away!$B$2:$E$405,4,FALSE)</f>
        <v>1.4717</v>
      </c>
      <c r="H455">
        <f>VLOOKUP(A455,away!$A$2:$E$405,3,FALSE)</f>
        <v>1.0342</v>
      </c>
      <c r="I455">
        <f>VLOOKUP(C455,away!$B$2:$E$405,3,FALSE)</f>
        <v>0.64459999999999995</v>
      </c>
      <c r="J455">
        <f>VLOOKUP(B455,home!$B$2:$E$405,4,FALSE)</f>
        <v>0.80579999999999996</v>
      </c>
      <c r="K455" s="3">
        <f t="shared" si="618"/>
        <v>2.9434593095099997</v>
      </c>
      <c r="L455" s="3">
        <f t="shared" si="619"/>
        <v>0.53718279885599995</v>
      </c>
      <c r="M455" s="5">
        <f t="shared" si="620"/>
        <v>3.0787635686029394E-2</v>
      </c>
      <c r="N455" s="5">
        <f t="shared" si="621"/>
        <v>9.0622152877845502E-2</v>
      </c>
      <c r="O455" s="5">
        <f t="shared" si="622"/>
        <v>1.6538588307980138E-2</v>
      </c>
      <c r="P455" s="5">
        <f t="shared" si="623"/>
        <v>4.8680661721277364E-2</v>
      </c>
      <c r="Q455" s="5">
        <f t="shared" si="624"/>
        <v>0.13337130976806641</v>
      </c>
      <c r="R455" s="5">
        <f t="shared" si="625"/>
        <v>4.4421225782039428E-3</v>
      </c>
      <c r="S455" s="5">
        <f t="shared" si="626"/>
        <v>1.9243169967552869E-2</v>
      </c>
      <c r="T455" s="5">
        <f t="shared" si="627"/>
        <v>7.1644773468300491E-2</v>
      </c>
      <c r="U455" s="5">
        <f t="shared" si="628"/>
        <v>1.3075207056798956E-2</v>
      </c>
      <c r="V455" s="5">
        <f t="shared" si="629"/>
        <v>3.3807592155522589E-3</v>
      </c>
      <c r="W455" s="5">
        <f t="shared" si="630"/>
        <v>0.13085767445278568</v>
      </c>
      <c r="X455" s="5">
        <f t="shared" si="631"/>
        <v>7.0294491814334698E-2</v>
      </c>
      <c r="Y455" s="5">
        <f t="shared" si="632"/>
        <v>1.8880495928492242E-2</v>
      </c>
      <c r="Z455" s="5">
        <f t="shared" si="633"/>
        <v>7.9541061314034153E-4</v>
      </c>
      <c r="AA455" s="5">
        <f t="shared" si="634"/>
        <v>2.3412587741309951E-3</v>
      </c>
      <c r="AB455" s="5">
        <f t="shared" si="635"/>
        <v>3.4456999673439241E-3</v>
      </c>
      <c r="AC455" s="5">
        <f t="shared" si="636"/>
        <v>3.3409839710440845E-4</v>
      </c>
      <c r="AD455" s="5">
        <f t="shared" si="637"/>
        <v>9.6293560022220212E-2</v>
      </c>
      <c r="AE455" s="5">
        <f t="shared" si="638"/>
        <v>5.1727244084544481E-2</v>
      </c>
      <c r="AF455" s="5">
        <f t="shared" si="639"/>
        <v>1.3893492877221534E-2</v>
      </c>
      <c r="AG455" s="5">
        <f t="shared" si="640"/>
        <v>2.4877817965572547E-3</v>
      </c>
      <c r="AH455" s="5">
        <f t="shared" si="641"/>
        <v>1.068202248516239E-4</v>
      </c>
      <c r="AI455" s="5">
        <f t="shared" si="642"/>
        <v>3.144209852834638E-4</v>
      </c>
      <c r="AJ455" s="5">
        <f t="shared" si="643"/>
        <v>4.6274268811895915E-4</v>
      </c>
      <c r="AK455" s="5">
        <f t="shared" si="644"/>
        <v>4.5402142441714421E-4</v>
      </c>
      <c r="AL455" s="5">
        <f t="shared" si="645"/>
        <v>2.1130730812747564E-5</v>
      </c>
      <c r="AM455" s="5">
        <f t="shared" si="646"/>
        <v>5.6687235138652779E-2</v>
      </c>
      <c r="AN455" s="5">
        <f t="shared" si="647"/>
        <v>3.0451407631189691E-2</v>
      </c>
      <c r="AO455" s="5">
        <f t="shared" si="648"/>
        <v>8.1789861902137155E-3</v>
      </c>
      <c r="AP455" s="5">
        <f t="shared" si="649"/>
        <v>1.4645368978211922E-3</v>
      </c>
      <c r="AQ455" s="5">
        <f t="shared" si="650"/>
        <v>1.9668100744986788E-4</v>
      </c>
      <c r="AR455" s="5">
        <f t="shared" si="651"/>
        <v>1.1476397472044515E-5</v>
      </c>
      <c r="AS455" s="5">
        <f t="shared" si="652"/>
        <v>3.3780308978726453E-5</v>
      </c>
      <c r="AT455" s="5">
        <f t="shared" si="653"/>
        <v>4.9715482470778316E-5</v>
      </c>
      <c r="AU455" s="5">
        <f t="shared" si="654"/>
        <v>4.8778499901797881E-5</v>
      </c>
      <c r="AV455" s="5">
        <f t="shared" si="655"/>
        <v>3.5894382409969893E-5</v>
      </c>
      <c r="AW455" s="5">
        <f t="shared" si="656"/>
        <v>9.2809439721998045E-7</v>
      </c>
      <c r="AX455" s="5">
        <f t="shared" si="657"/>
        <v>2.7809428333208337E-2</v>
      </c>
      <c r="AY455" s="5">
        <f t="shared" si="658"/>
        <v>1.4938746546618203E-2</v>
      </c>
      <c r="AZ455" s="5">
        <f t="shared" si="659"/>
        <v>4.0124188406563841E-3</v>
      </c>
      <c r="BA455" s="5">
        <f t="shared" si="660"/>
        <v>7.184674610021145E-4</v>
      </c>
      <c r="BB455" s="5">
        <f t="shared" si="661"/>
        <v>9.6487090397019934E-5</v>
      </c>
      <c r="BC455" s="5">
        <f t="shared" si="662"/>
        <v>1.036624105458861E-5</v>
      </c>
      <c r="BD455" s="5">
        <f t="shared" si="663"/>
        <v>1.0274872191361326E-6</v>
      </c>
      <c r="BE455" s="5">
        <f t="shared" si="664"/>
        <v>3.0243668205687904E-6</v>
      </c>
      <c r="BF455" s="5">
        <f t="shared" si="665"/>
        <v>4.4510503366881828E-6</v>
      </c>
      <c r="BG455" s="5">
        <f t="shared" si="666"/>
        <v>4.3671618502074839E-6</v>
      </c>
      <c r="BH455" s="5">
        <f t="shared" si="667"/>
        <v>3.2136408010325334E-6</v>
      </c>
      <c r="BI455" s="5">
        <f t="shared" si="668"/>
        <v>1.8918441866440758E-6</v>
      </c>
      <c r="BJ455" s="8">
        <f t="shared" si="669"/>
        <v>0.82463773846863242</v>
      </c>
      <c r="BK455" s="8">
        <f t="shared" si="670"/>
        <v>0.11738620226494725</v>
      </c>
      <c r="BL455" s="8">
        <f t="shared" si="671"/>
        <v>4.1378502629576742E-2</v>
      </c>
      <c r="BM455" s="8">
        <f t="shared" si="672"/>
        <v>0.64481756458467288</v>
      </c>
      <c r="BN455" s="8">
        <f t="shared" si="673"/>
        <v>0.32444247093940276</v>
      </c>
    </row>
    <row r="456" spans="1:66" x14ac:dyDescent="0.25">
      <c r="A456" t="s">
        <v>70</v>
      </c>
      <c r="B456" t="s">
        <v>78</v>
      </c>
      <c r="C456" t="s">
        <v>82</v>
      </c>
      <c r="D456" t="s">
        <v>512</v>
      </c>
      <c r="E456">
        <f>VLOOKUP(A456,home!$A$2:$E$405,3,FALSE)</f>
        <v>1.359</v>
      </c>
      <c r="F456">
        <f>VLOOKUP(B456,home!$B$2:$E$405,3,FALSE)</f>
        <v>0.1226</v>
      </c>
      <c r="G456">
        <f>VLOOKUP(C456,away!$B$2:$E$405,4,FALSE)</f>
        <v>0.73580000000000001</v>
      </c>
      <c r="H456">
        <f>VLOOKUP(A456,away!$A$2:$E$405,3,FALSE)</f>
        <v>1.0342</v>
      </c>
      <c r="I456">
        <f>VLOOKUP(C456,away!$B$2:$E$405,3,FALSE)</f>
        <v>0.2417</v>
      </c>
      <c r="J456">
        <f>VLOOKUP(B456,home!$B$2:$E$405,4,FALSE)</f>
        <v>0.64459999999999995</v>
      </c>
      <c r="K456" s="3">
        <f t="shared" si="618"/>
        <v>0.12259413971999999</v>
      </c>
      <c r="L456" s="3">
        <f t="shared" si="619"/>
        <v>0.16112817384399999</v>
      </c>
      <c r="M456" s="5">
        <f t="shared" si="620"/>
        <v>0.75297570681841741</v>
      </c>
      <c r="N456" s="5">
        <f t="shared" si="621"/>
        <v>9.2310409007462818E-2</v>
      </c>
      <c r="O456" s="5">
        <f t="shared" si="622"/>
        <v>0.12132560058854673</v>
      </c>
      <c r="P456" s="5">
        <f t="shared" si="623"/>
        <v>1.4873807630165211E-2</v>
      </c>
      <c r="Q456" s="5">
        <f t="shared" si="624"/>
        <v>5.6583575897356207E-3</v>
      </c>
      <c r="R456" s="5">
        <f t="shared" si="625"/>
        <v>9.7744862316795304E-3</v>
      </c>
      <c r="S456" s="5">
        <f t="shared" si="626"/>
        <v>7.3451955825352811E-5</v>
      </c>
      <c r="T456" s="5">
        <f t="shared" si="627"/>
        <v>9.1172082539043794E-4</v>
      </c>
      <c r="U456" s="5">
        <f t="shared" si="628"/>
        <v>1.1982947307777366E-3</v>
      </c>
      <c r="V456" s="5">
        <f t="shared" si="629"/>
        <v>1.6121373890473453E-7</v>
      </c>
      <c r="W456" s="5">
        <f t="shared" si="630"/>
        <v>2.3122716031392376E-4</v>
      </c>
      <c r="X456" s="5">
        <f t="shared" si="631"/>
        <v>3.7257210084516365E-5</v>
      </c>
      <c r="Y456" s="5">
        <f t="shared" si="632"/>
        <v>3.0015931117201905E-6</v>
      </c>
      <c r="Z456" s="5">
        <f t="shared" si="633"/>
        <v>5.2498170559128114E-4</v>
      </c>
      <c r="AA456" s="5">
        <f t="shared" si="634"/>
        <v>6.4359680565701422E-5</v>
      </c>
      <c r="AB456" s="5">
        <f t="shared" si="635"/>
        <v>3.9450598358030836E-6</v>
      </c>
      <c r="AC456" s="5">
        <f t="shared" si="636"/>
        <v>1.9903216316404312E-10</v>
      </c>
      <c r="AD456" s="5">
        <f t="shared" si="637"/>
        <v>7.0867736996460016E-6</v>
      </c>
      <c r="AE456" s="5">
        <f t="shared" si="638"/>
        <v>1.1418789046696479E-6</v>
      </c>
      <c r="AF456" s="5">
        <f t="shared" si="639"/>
        <v>9.1994431330203643E-8</v>
      </c>
      <c r="AG456" s="5">
        <f t="shared" si="640"/>
        <v>4.9409649080176563E-9</v>
      </c>
      <c r="AH456" s="5">
        <f t="shared" si="641"/>
        <v>2.1147335880857896E-5</v>
      </c>
      <c r="AI456" s="5">
        <f t="shared" si="642"/>
        <v>2.5925394496836619E-6</v>
      </c>
      <c r="AJ456" s="5">
        <f t="shared" si="643"/>
        <v>1.5891507176206536E-7</v>
      </c>
      <c r="AK456" s="5">
        <f t="shared" si="644"/>
        <v>6.4940188370708233E-9</v>
      </c>
      <c r="AL456" s="5">
        <f t="shared" si="645"/>
        <v>1.5726223729720038E-13</v>
      </c>
      <c r="AM456" s="5">
        <f t="shared" si="646"/>
        <v>1.7375938501968452E-7</v>
      </c>
      <c r="AN456" s="5">
        <f t="shared" si="647"/>
        <v>2.7997532396478256E-8</v>
      </c>
      <c r="AO456" s="5">
        <f t="shared" si="648"/>
        <v>2.2555956335913847E-9</v>
      </c>
      <c r="AP456" s="5">
        <f t="shared" si="649"/>
        <v>1.211466684570266E-10</v>
      </c>
      <c r="AQ456" s="5">
        <f t="shared" si="650"/>
        <v>4.8800353639413041E-12</v>
      </c>
      <c r="AR456" s="5">
        <f t="shared" si="651"/>
        <v>6.8148632242966561E-7</v>
      </c>
      <c r="AS456" s="5">
        <f t="shared" si="652"/>
        <v>8.354622942921139E-8</v>
      </c>
      <c r="AT456" s="5">
        <f t="shared" si="653"/>
        <v>5.1211390618619582E-9</v>
      </c>
      <c r="AU456" s="5">
        <f t="shared" si="654"/>
        <v>2.0927387922515157E-10</v>
      </c>
      <c r="AV456" s="5">
        <f t="shared" si="655"/>
        <v>6.4139377973686597E-12</v>
      </c>
      <c r="AW456" s="5">
        <f t="shared" si="656"/>
        <v>8.6290531607786146E-17</v>
      </c>
      <c r="AX456" s="5">
        <f t="shared" si="657"/>
        <v>3.5503137207940817E-9</v>
      </c>
      <c r="AY456" s="5">
        <f t="shared" si="658"/>
        <v>5.7205556640484724E-10</v>
      </c>
      <c r="AZ456" s="5">
        <f t="shared" si="659"/>
        <v>4.6087134376054045E-11</v>
      </c>
      <c r="BA456" s="5">
        <f t="shared" si="660"/>
        <v>2.4753119332388742E-12</v>
      </c>
      <c r="BB456" s="5">
        <f t="shared" si="661"/>
        <v>9.9710622874260261E-14</v>
      </c>
      <c r="BC456" s="5">
        <f t="shared" si="662"/>
        <v>3.2132381153154648E-15</v>
      </c>
      <c r="BD456" s="5">
        <f t="shared" si="663"/>
        <v>1.830110777212589E-8</v>
      </c>
      <c r="BE456" s="5">
        <f t="shared" si="664"/>
        <v>2.2436085632467791E-9</v>
      </c>
      <c r="BF456" s="5">
        <f t="shared" si="665"/>
        <v>1.3752663083983205E-10</v>
      </c>
      <c r="BG456" s="5">
        <f t="shared" si="666"/>
        <v>5.6199863321330774E-12</v>
      </c>
      <c r="BH456" s="5">
        <f t="shared" si="667"/>
        <v>1.7224434740650322E-13</v>
      </c>
      <c r="BI456" s="5">
        <f t="shared" si="668"/>
        <v>4.2232295183866113E-15</v>
      </c>
      <c r="BJ456" s="8">
        <f t="shared" si="669"/>
        <v>9.916050728367401E-2</v>
      </c>
      <c r="BK456" s="8">
        <f t="shared" si="670"/>
        <v>0.7679231283893917</v>
      </c>
      <c r="BL456" s="8">
        <f t="shared" si="671"/>
        <v>0.13239138263324479</v>
      </c>
      <c r="BM456" s="8">
        <f t="shared" si="672"/>
        <v>3.0816315738391525E-3</v>
      </c>
      <c r="BN456" s="8">
        <f t="shared" si="673"/>
        <v>0.99691836786600729</v>
      </c>
    </row>
    <row r="457" spans="1:66" x14ac:dyDescent="0.25">
      <c r="A457" t="s">
        <v>70</v>
      </c>
      <c r="B457" t="s">
        <v>88</v>
      </c>
      <c r="C457" t="s">
        <v>84</v>
      </c>
      <c r="D457" t="s">
        <v>512</v>
      </c>
      <c r="E457">
        <f>VLOOKUP(A457,home!$A$2:$E$405,3,FALSE)</f>
        <v>1.359</v>
      </c>
      <c r="F457">
        <f>VLOOKUP(B457,home!$B$2:$E$405,3,FALSE)</f>
        <v>0.73580000000000001</v>
      </c>
      <c r="G457">
        <f>VLOOKUP(C457,away!$B$2:$E$405,4,FALSE)</f>
        <v>1.4717</v>
      </c>
      <c r="H457">
        <f>VLOOKUP(A457,away!$A$2:$E$405,3,FALSE)</f>
        <v>1.0342</v>
      </c>
      <c r="I457">
        <f>VLOOKUP(C457,away!$B$2:$E$405,3,FALSE)</f>
        <v>0.48349999999999999</v>
      </c>
      <c r="J457">
        <f>VLOOKUP(B457,home!$B$2:$E$405,4,FALSE)</f>
        <v>1.2891999999999999</v>
      </c>
      <c r="K457" s="3">
        <f t="shared" si="618"/>
        <v>1.4716296527399999</v>
      </c>
      <c r="L457" s="3">
        <f t="shared" si="619"/>
        <v>0.64464602443999997</v>
      </c>
      <c r="M457" s="5">
        <f t="shared" si="620"/>
        <v>0.12047949853323034</v>
      </c>
      <c r="N457" s="5">
        <f t="shared" si="621"/>
        <v>0.1773012025887471</v>
      </c>
      <c r="O457" s="5">
        <f t="shared" si="622"/>
        <v>7.7666629755971744E-2</v>
      </c>
      <c r="P457" s="5">
        <f t="shared" si="623"/>
        <v>0.11429651537726684</v>
      </c>
      <c r="Q457" s="5">
        <f t="shared" si="624"/>
        <v>0.13046085359803117</v>
      </c>
      <c r="R457" s="5">
        <f t="shared" si="625"/>
        <v>2.5033742051920292E-2</v>
      </c>
      <c r="S457" s="5">
        <f t="shared" si="626"/>
        <v>2.7107710412204705E-2</v>
      </c>
      <c r="T457" s="5">
        <f t="shared" si="627"/>
        <v>8.4101070617019658E-2</v>
      </c>
      <c r="U457" s="5">
        <f t="shared" si="628"/>
        <v>3.6840397122650193E-2</v>
      </c>
      <c r="V457" s="5">
        <f t="shared" si="629"/>
        <v>2.8573942525872802E-3</v>
      </c>
      <c r="W457" s="5">
        <f t="shared" si="630"/>
        <v>6.3996686892211496E-2</v>
      </c>
      <c r="X457" s="5">
        <f t="shared" si="631"/>
        <v>4.1255209782395601E-2</v>
      </c>
      <c r="Y457" s="5">
        <f t="shared" si="632"/>
        <v>1.3297503486829758E-2</v>
      </c>
      <c r="Z457" s="5">
        <f t="shared" si="633"/>
        <v>5.3793007635422876E-3</v>
      </c>
      <c r="AA457" s="5">
        <f t="shared" si="634"/>
        <v>7.9163385146357526E-3</v>
      </c>
      <c r="AB457" s="5">
        <f t="shared" si="635"/>
        <v>5.8249592496328511E-3</v>
      </c>
      <c r="AC457" s="5">
        <f t="shared" si="636"/>
        <v>1.69422085347407E-4</v>
      </c>
      <c r="AD457" s="5">
        <f t="shared" si="637"/>
        <v>2.3544855526923932E-2</v>
      </c>
      <c r="AE457" s="5">
        <f t="shared" si="638"/>
        <v>1.5178097511445674E-2</v>
      </c>
      <c r="AF457" s="5">
        <f t="shared" si="639"/>
        <v>4.8922501096580542E-3</v>
      </c>
      <c r="AG457" s="5">
        <f t="shared" si="640"/>
        <v>1.0512565279190728E-3</v>
      </c>
      <c r="AH457" s="5">
        <f t="shared" si="641"/>
        <v>8.669362128711478E-4</v>
      </c>
      <c r="AI457" s="5">
        <f t="shared" si="642"/>
        <v>1.2758090378952979E-3</v>
      </c>
      <c r="AJ457" s="5">
        <f t="shared" si="643"/>
        <v>9.3875920570020551E-4</v>
      </c>
      <c r="AK457" s="5">
        <f t="shared" si="644"/>
        <v>4.6050196129702374E-4</v>
      </c>
      <c r="AL457" s="5">
        <f t="shared" si="645"/>
        <v>6.4290951469448593E-6</v>
      </c>
      <c r="AM457" s="5">
        <f t="shared" si="646"/>
        <v>6.9298615125801093E-3</v>
      </c>
      <c r="AN457" s="5">
        <f t="shared" si="647"/>
        <v>4.4673076740045321E-3</v>
      </c>
      <c r="AO457" s="5">
        <f t="shared" si="648"/>
        <v>1.4399160659986623E-3</v>
      </c>
      <c r="AP457" s="5">
        <f t="shared" si="649"/>
        <v>3.0941205582444078E-4</v>
      </c>
      <c r="AQ457" s="5">
        <f t="shared" si="650"/>
        <v>4.9865312925258261E-5</v>
      </c>
      <c r="AR457" s="5">
        <f t="shared" si="651"/>
        <v>1.1177339661409105E-4</v>
      </c>
      <c r="AS457" s="5">
        <f t="shared" si="652"/>
        <v>1.6448904484476508E-4</v>
      </c>
      <c r="AT457" s="5">
        <f t="shared" si="653"/>
        <v>1.2103347797221799E-4</v>
      </c>
      <c r="AU457" s="5">
        <f t="shared" si="654"/>
        <v>5.9372151719389839E-5</v>
      </c>
      <c r="AV457" s="5">
        <f t="shared" si="655"/>
        <v>2.184345475430807E-5</v>
      </c>
      <c r="AW457" s="5">
        <f t="shared" si="656"/>
        <v>1.6942098062573794E-7</v>
      </c>
      <c r="AX457" s="5">
        <f t="shared" si="657"/>
        <v>1.699698281882424E-3</v>
      </c>
      <c r="AY457" s="5">
        <f t="shared" si="658"/>
        <v>1.0957037401630031E-3</v>
      </c>
      <c r="AZ457" s="5">
        <f t="shared" si="659"/>
        <v>3.5317053003005927E-4</v>
      </c>
      <c r="BA457" s="5">
        <f t="shared" si="660"/>
        <v>7.5889992711081772E-5</v>
      </c>
      <c r="BB457" s="5">
        <f t="shared" si="661"/>
        <v>1.2230545523994858E-5</v>
      </c>
      <c r="BC457" s="5">
        <f t="shared" si="662"/>
        <v>1.576874509755145E-6</v>
      </c>
      <c r="BD457" s="5">
        <f t="shared" si="663"/>
        <v>1.2009045960904851E-5</v>
      </c>
      <c r="BE457" s="5">
        <f t="shared" si="664"/>
        <v>1.7672868137185104E-5</v>
      </c>
      <c r="BF457" s="5">
        <f t="shared" si="665"/>
        <v>1.3003958399822765E-5</v>
      </c>
      <c r="BG457" s="5">
        <f t="shared" si="666"/>
        <v>6.3790035947255247E-6</v>
      </c>
      <c r="BH457" s="5">
        <f t="shared" si="667"/>
        <v>2.3468827112332843E-6</v>
      </c>
      <c r="BI457" s="5">
        <f t="shared" si="668"/>
        <v>6.9074843787074972E-7</v>
      </c>
      <c r="BJ457" s="8">
        <f t="shared" si="669"/>
        <v>0.57151361922733501</v>
      </c>
      <c r="BK457" s="8">
        <f t="shared" si="670"/>
        <v>0.26601267349594654</v>
      </c>
      <c r="BL457" s="8">
        <f t="shared" si="671"/>
        <v>0.15735468714572101</v>
      </c>
      <c r="BM457" s="8">
        <f t="shared" si="672"/>
        <v>0.35392630440819484</v>
      </c>
      <c r="BN457" s="8">
        <f t="shared" si="673"/>
        <v>0.64523844190516744</v>
      </c>
    </row>
    <row r="458" spans="1:66" x14ac:dyDescent="0.25">
      <c r="A458" t="s">
        <v>70</v>
      </c>
      <c r="B458" t="s">
        <v>344</v>
      </c>
      <c r="C458" t="s">
        <v>101</v>
      </c>
      <c r="D458" t="s">
        <v>512</v>
      </c>
      <c r="E458">
        <f>VLOOKUP(A458,home!$A$2:$E$405,3,FALSE)</f>
        <v>1.359</v>
      </c>
      <c r="F458">
        <f>VLOOKUP(B458,home!$B$2:$E$405,3,FALSE)</f>
        <v>1.0302</v>
      </c>
      <c r="G458">
        <f>VLOOKUP(C458,away!$B$2:$E$405,4,FALSE)</f>
        <v>1.2263999999999999</v>
      </c>
      <c r="H458">
        <f>VLOOKUP(A458,away!$A$2:$E$405,3,FALSE)</f>
        <v>1.0342</v>
      </c>
      <c r="I458">
        <f>VLOOKUP(C458,away!$B$2:$E$405,3,FALSE)</f>
        <v>0.96689999999999998</v>
      </c>
      <c r="J458">
        <f>VLOOKUP(B458,home!$B$2:$E$405,4,FALSE)</f>
        <v>0.96689999999999998</v>
      </c>
      <c r="K458" s="3">
        <f t="shared" si="618"/>
        <v>1.7170112635199999</v>
      </c>
      <c r="L458" s="3">
        <f t="shared" si="619"/>
        <v>0.96686903986200001</v>
      </c>
      <c r="M458" s="5">
        <f t="shared" si="620"/>
        <v>6.8297623817632824E-2</v>
      </c>
      <c r="N458" s="5">
        <f t="shared" si="621"/>
        <v>0.11726778936652738</v>
      </c>
      <c r="O458" s="5">
        <f t="shared" si="622"/>
        <v>6.6034857965410698E-2</v>
      </c>
      <c r="P458" s="5">
        <f t="shared" si="623"/>
        <v>0.11338259491155357</v>
      </c>
      <c r="Q458" s="5">
        <f t="shared" si="624"/>
        <v>0.10067505759520921</v>
      </c>
      <c r="R458" s="5">
        <f t="shared" si="625"/>
        <v>3.192352985922009E-2</v>
      </c>
      <c r="S458" s="5">
        <f t="shared" si="626"/>
        <v>4.7057320995545528E-2</v>
      </c>
      <c r="T458" s="5">
        <f t="shared" si="627"/>
        <v>9.7339596275131474E-2</v>
      </c>
      <c r="U458" s="5">
        <f t="shared" si="628"/>
        <v>5.481306033959793E-2</v>
      </c>
      <c r="V458" s="5">
        <f t="shared" si="629"/>
        <v>8.6801151681964433E-3</v>
      </c>
      <c r="W458" s="5">
        <f t="shared" si="630"/>
        <v>5.76200692821663E-2</v>
      </c>
      <c r="X458" s="5">
        <f t="shared" si="631"/>
        <v>5.5711061063630045E-2</v>
      </c>
      <c r="Y458" s="5">
        <f t="shared" si="632"/>
        <v>2.6932650060142612E-2</v>
      </c>
      <c r="Z458" s="5">
        <f t="shared" si="633"/>
        <v>1.0288624221330008E-2</v>
      </c>
      <c r="AA458" s="5">
        <f t="shared" si="634"/>
        <v>1.7665683674148312E-2</v>
      </c>
      <c r="AB458" s="5">
        <f t="shared" si="635"/>
        <v>1.5166088923147018E-2</v>
      </c>
      <c r="AC458" s="5">
        <f t="shared" si="636"/>
        <v>9.0062977934742428E-4</v>
      </c>
      <c r="AD458" s="5">
        <f t="shared" si="637"/>
        <v>2.4733576990570567E-2</v>
      </c>
      <c r="AE458" s="5">
        <f t="shared" si="638"/>
        <v>2.3914129837225819E-2</v>
      </c>
      <c r="AF458" s="5">
        <f t="shared" si="639"/>
        <v>1.1560915877426865E-2</v>
      </c>
      <c r="AG458" s="5">
        <f t="shared" si="640"/>
        <v>3.7259638781110224E-3</v>
      </c>
      <c r="AH458" s="5">
        <f t="shared" si="641"/>
        <v>2.4869380555945647E-3</v>
      </c>
      <c r="AI458" s="5">
        <f t="shared" si="642"/>
        <v>4.270100653132396E-3</v>
      </c>
      <c r="AJ458" s="5">
        <f t="shared" si="643"/>
        <v>3.6659054588962167E-3</v>
      </c>
      <c r="AK458" s="5">
        <f t="shared" si="644"/>
        <v>2.0981336546414191E-3</v>
      </c>
      <c r="AL458" s="5">
        <f t="shared" si="645"/>
        <v>5.9806321642872224E-5</v>
      </c>
      <c r="AM458" s="5">
        <f t="shared" si="646"/>
        <v>8.493566055989759E-3</v>
      </c>
      <c r="AN458" s="5">
        <f t="shared" si="647"/>
        <v>8.2121660575592923E-3</v>
      </c>
      <c r="AO458" s="5">
        <f t="shared" si="648"/>
        <v>3.9700445556298284E-3</v>
      </c>
      <c r="AP458" s="5">
        <f t="shared" si="649"/>
        <v>1.2795043892370578E-3</v>
      </c>
      <c r="AQ458" s="5">
        <f t="shared" si="650"/>
        <v>3.0927829508021213E-4</v>
      </c>
      <c r="AR458" s="5">
        <f t="shared" si="651"/>
        <v>4.8090868200179737E-4</v>
      </c>
      <c r="AS458" s="5">
        <f t="shared" si="652"/>
        <v>8.2572562372164402E-4</v>
      </c>
      <c r="AT458" s="5">
        <f t="shared" si="653"/>
        <v>7.0889009825357021E-4</v>
      </c>
      <c r="AU458" s="5">
        <f t="shared" si="654"/>
        <v>4.0572409443305973E-4</v>
      </c>
      <c r="AV458" s="5">
        <f t="shared" si="655"/>
        <v>1.7415821000575388E-4</v>
      </c>
      <c r="AW458" s="5">
        <f t="shared" si="656"/>
        <v>2.7579436560756971E-6</v>
      </c>
      <c r="AX458" s="5">
        <f t="shared" si="657"/>
        <v>2.4305914309309252E-3</v>
      </c>
      <c r="AY458" s="5">
        <f t="shared" si="658"/>
        <v>2.3500636031209884E-3</v>
      </c>
      <c r="AZ458" s="5">
        <f t="shared" si="659"/>
        <v>1.1361018697821107E-3</v>
      </c>
      <c r="BA458" s="5">
        <f t="shared" si="660"/>
        <v>3.6615390800721762E-4</v>
      </c>
      <c r="BB458" s="5">
        <f t="shared" si="661"/>
        <v>8.8505719369164369E-5</v>
      </c>
      <c r="BC458" s="5">
        <f t="shared" si="662"/>
        <v>1.711468798175192E-5</v>
      </c>
      <c r="BD458" s="5">
        <f t="shared" si="663"/>
        <v>7.7495952604729584E-5</v>
      </c>
      <c r="BE458" s="5">
        <f t="shared" si="664"/>
        <v>1.330614234995328E-4</v>
      </c>
      <c r="BF458" s="5">
        <f t="shared" si="665"/>
        <v>1.1423398144435133E-4</v>
      </c>
      <c r="BG458" s="5">
        <f t="shared" si="666"/>
        <v>6.5380344272228619E-5</v>
      </c>
      <c r="BH458" s="5">
        <f t="shared" si="667"/>
        <v>2.8064696882057958E-5</v>
      </c>
      <c r="BI458" s="5">
        <f t="shared" si="668"/>
        <v>9.6374801307536325E-6</v>
      </c>
      <c r="BJ458" s="8">
        <f t="shared" si="669"/>
        <v>0.5481339007988294</v>
      </c>
      <c r="BK458" s="8">
        <f t="shared" si="670"/>
        <v>0.24072815459703964</v>
      </c>
      <c r="BL458" s="8">
        <f t="shared" si="671"/>
        <v>0.20114757917103812</v>
      </c>
      <c r="BM458" s="8">
        <f t="shared" si="672"/>
        <v>0.50036949961321897</v>
      </c>
      <c r="BN458" s="8">
        <f t="shared" si="673"/>
        <v>0.49758145351555377</v>
      </c>
    </row>
    <row r="459" spans="1:66" x14ac:dyDescent="0.25">
      <c r="A459" t="s">
        <v>89</v>
      </c>
      <c r="B459" t="s">
        <v>87</v>
      </c>
      <c r="C459" t="s">
        <v>94</v>
      </c>
      <c r="D459" t="s">
        <v>512</v>
      </c>
      <c r="E459">
        <f>VLOOKUP(A459,home!$A$2:$E$405,3,FALSE)</f>
        <v>1.3980999999999999</v>
      </c>
      <c r="F459">
        <f>VLOOKUP(B459,home!$B$2:$E$405,3,FALSE)</f>
        <v>0.89410000000000001</v>
      </c>
      <c r="G459">
        <f>VLOOKUP(C459,away!$B$2:$E$405,4,FALSE)</f>
        <v>1.4305000000000001</v>
      </c>
      <c r="H459">
        <f>VLOOKUP(A459,away!$A$2:$E$405,3,FALSE)</f>
        <v>1.1943999999999999</v>
      </c>
      <c r="I459">
        <f>VLOOKUP(C459,away!$B$2:$E$405,3,FALSE)</f>
        <v>1.0466</v>
      </c>
      <c r="J459">
        <f>VLOOKUP(B459,home!$B$2:$E$405,4,FALSE)</f>
        <v>0.83720000000000006</v>
      </c>
      <c r="K459" s="3">
        <f t="shared" si="618"/>
        <v>1.7881839509050002</v>
      </c>
      <c r="L459" s="3">
        <f t="shared" si="619"/>
        <v>1.0465494282879999</v>
      </c>
      <c r="M459" s="5">
        <f t="shared" si="620"/>
        <v>5.8734183501853242E-2</v>
      </c>
      <c r="N459" s="5">
        <f t="shared" si="621"/>
        <v>0.1050275243075232</v>
      </c>
      <c r="O459" s="5">
        <f t="shared" si="622"/>
        <v>6.1468226164826979E-2</v>
      </c>
      <c r="P459" s="5">
        <f t="shared" si="623"/>
        <v>0.10991649551854241</v>
      </c>
      <c r="Q459" s="5">
        <f t="shared" si="624"/>
        <v>9.3904266684998905E-2</v>
      </c>
      <c r="R459" s="5">
        <f t="shared" si="625"/>
        <v>3.216476847533857E-2</v>
      </c>
      <c r="S459" s="5">
        <f t="shared" si="626"/>
        <v>5.1425061466533133E-2</v>
      </c>
      <c r="T459" s="5">
        <f t="shared" si="627"/>
        <v>9.8275456612989476E-2</v>
      </c>
      <c r="U459" s="5">
        <f t="shared" si="628"/>
        <v>5.7516522772175518E-2</v>
      </c>
      <c r="V459" s="5">
        <f t="shared" si="629"/>
        <v>1.0693115247213943E-2</v>
      </c>
      <c r="W459" s="5">
        <f t="shared" si="630"/>
        <v>5.5972700869206034E-2</v>
      </c>
      <c r="X459" s="5">
        <f t="shared" si="631"/>
        <v>5.8578198094402796E-2</v>
      </c>
      <c r="Y459" s="5">
        <f t="shared" si="632"/>
        <v>3.0652489862919224E-2</v>
      </c>
      <c r="Z459" s="5">
        <f t="shared" si="633"/>
        <v>1.1220673352960489E-2</v>
      </c>
      <c r="AA459" s="5">
        <f t="shared" si="634"/>
        <v>2.0064628008111342E-2</v>
      </c>
      <c r="AB459" s="5">
        <f t="shared" si="635"/>
        <v>1.7939622892491836E-2</v>
      </c>
      <c r="AC459" s="5">
        <f t="shared" si="636"/>
        <v>1.2507087909383338E-3</v>
      </c>
      <c r="AD459" s="5">
        <f t="shared" si="637"/>
        <v>2.5022371345780156E-2</v>
      </c>
      <c r="AE459" s="5">
        <f t="shared" si="638"/>
        <v>2.6187148426336248E-2</v>
      </c>
      <c r="AF459" s="5">
        <f t="shared" si="639"/>
        <v>1.3703072607037597E-2</v>
      </c>
      <c r="AG459" s="5">
        <f t="shared" si="640"/>
        <v>4.7803142675613836E-3</v>
      </c>
      <c r="AH459" s="5">
        <f t="shared" si="641"/>
        <v>2.9357473206367986E-3</v>
      </c>
      <c r="AI459" s="5">
        <f t="shared" si="642"/>
        <v>5.2496562426750789E-3</v>
      </c>
      <c r="AJ459" s="5">
        <f t="shared" si="643"/>
        <v>4.6936755204599117E-3</v>
      </c>
      <c r="AK459" s="5">
        <f t="shared" si="644"/>
        <v>2.7977184121473616E-3</v>
      </c>
      <c r="AL459" s="5">
        <f t="shared" si="645"/>
        <v>9.3624202478161513E-5</v>
      </c>
      <c r="AM459" s="5">
        <f t="shared" si="646"/>
        <v>8.9489205708218472E-3</v>
      </c>
      <c r="AN459" s="5">
        <f t="shared" si="647"/>
        <v>9.365487707188324E-3</v>
      </c>
      <c r="AO459" s="5">
        <f t="shared" si="648"/>
        <v>4.9007229027981155E-3</v>
      </c>
      <c r="AP459" s="5">
        <f t="shared" si="649"/>
        <v>1.7096162507070918E-3</v>
      </c>
      <c r="AQ459" s="5">
        <f t="shared" si="650"/>
        <v>4.4729947744234517E-4</v>
      </c>
      <c r="AR459" s="5">
        <f t="shared" si="651"/>
        <v>6.1448093600209401E-4</v>
      </c>
      <c r="AS459" s="5">
        <f t="shared" si="652"/>
        <v>1.098804947896027E-3</v>
      </c>
      <c r="AT459" s="5">
        <f t="shared" si="653"/>
        <v>9.8243268650134046E-4</v>
      </c>
      <c r="AU459" s="5">
        <f t="shared" si="654"/>
        <v>5.855901209487266E-4</v>
      </c>
      <c r="AV459" s="5">
        <f t="shared" si="655"/>
        <v>2.6178571402225783E-4</v>
      </c>
      <c r="AW459" s="5">
        <f t="shared" si="656"/>
        <v>4.8669576587623539E-6</v>
      </c>
      <c r="AX459" s="5">
        <f t="shared" si="657"/>
        <v>2.6670526904445362E-3</v>
      </c>
      <c r="AY459" s="5">
        <f t="shared" si="658"/>
        <v>2.7912024683987009E-3</v>
      </c>
      <c r="AZ459" s="5">
        <f t="shared" si="659"/>
        <v>1.4605656737693572E-3</v>
      </c>
      <c r="BA459" s="5">
        <f t="shared" si="660"/>
        <v>5.0951805695346607E-4</v>
      </c>
      <c r="BB459" s="5">
        <f t="shared" si="661"/>
        <v>1.3330895780176564E-4</v>
      </c>
      <c r="BC459" s="5">
        <f t="shared" si="662"/>
        <v>2.790288271462139E-5</v>
      </c>
      <c r="BD459" s="5">
        <f t="shared" si="663"/>
        <v>1.071807787111444E-4</v>
      </c>
      <c r="BE459" s="5">
        <f t="shared" si="664"/>
        <v>1.9165894833676869E-4</v>
      </c>
      <c r="BF459" s="5">
        <f t="shared" si="665"/>
        <v>1.7136072773157022E-4</v>
      </c>
      <c r="BG459" s="5">
        <f t="shared" si="666"/>
        <v>1.0214150104833173E-4</v>
      </c>
      <c r="BH459" s="5">
        <f t="shared" si="667"/>
        <v>4.5661948223993277E-5</v>
      </c>
      <c r="BI459" s="5">
        <f t="shared" si="668"/>
        <v>1.6330392596239976E-5</v>
      </c>
      <c r="BJ459" s="8">
        <f t="shared" si="669"/>
        <v>0.54506514071779522</v>
      </c>
      <c r="BK459" s="8">
        <f t="shared" si="670"/>
        <v>0.23490439119595793</v>
      </c>
      <c r="BL459" s="8">
        <f t="shared" si="671"/>
        <v>0.20900799451088187</v>
      </c>
      <c r="BM459" s="8">
        <f t="shared" si="672"/>
        <v>0.5361963996137723</v>
      </c>
      <c r="BN459" s="8">
        <f t="shared" si="673"/>
        <v>0.46121546465308327</v>
      </c>
    </row>
    <row r="460" spans="1:66" x14ac:dyDescent="0.25">
      <c r="A460" t="s">
        <v>89</v>
      </c>
      <c r="B460" t="s">
        <v>115</v>
      </c>
      <c r="C460" t="s">
        <v>127</v>
      </c>
      <c r="D460" t="s">
        <v>512</v>
      </c>
      <c r="E460">
        <f>VLOOKUP(A460,home!$A$2:$E$405,3,FALSE)</f>
        <v>1.3980999999999999</v>
      </c>
      <c r="F460">
        <f>VLOOKUP(B460,home!$B$2:$E$405,3,FALSE)</f>
        <v>1.1444000000000001</v>
      </c>
      <c r="G460">
        <f>VLOOKUP(C460,away!$B$2:$E$405,4,FALSE)</f>
        <v>1.1444000000000001</v>
      </c>
      <c r="H460">
        <f>VLOOKUP(A460,away!$A$2:$E$405,3,FALSE)</f>
        <v>1.1943999999999999</v>
      </c>
      <c r="I460">
        <f>VLOOKUP(C460,away!$B$2:$E$405,3,FALSE)</f>
        <v>0.83720000000000006</v>
      </c>
      <c r="J460">
        <f>VLOOKUP(B460,home!$B$2:$E$405,4,FALSE)</f>
        <v>0.50229999999999997</v>
      </c>
      <c r="K460" s="3">
        <f t="shared" si="618"/>
        <v>1.8310235664160002</v>
      </c>
      <c r="L460" s="3">
        <f t="shared" si="619"/>
        <v>0.50227572886399996</v>
      </c>
      <c r="M460" s="5">
        <f t="shared" si="620"/>
        <v>9.6975268657595037E-2</v>
      </c>
      <c r="N460" s="5">
        <f t="shared" si="621"/>
        <v>0.1775640022715794</v>
      </c>
      <c r="O460" s="5">
        <f t="shared" si="622"/>
        <v>4.8708323746775757E-2</v>
      </c>
      <c r="P460" s="5">
        <f t="shared" si="623"/>
        <v>8.9186088660966473E-2</v>
      </c>
      <c r="Q460" s="5">
        <f t="shared" si="624"/>
        <v>0.1625619363532031</v>
      </c>
      <c r="R460" s="5">
        <f t="shared" si="625"/>
        <v>1.2232504405827731E-2</v>
      </c>
      <c r="S460" s="5">
        <f t="shared" si="626"/>
        <v>2.0505636438932443E-2</v>
      </c>
      <c r="T460" s="5">
        <f t="shared" si="627"/>
        <v>8.1650915067348256E-2</v>
      </c>
      <c r="U460" s="5">
        <f t="shared" si="628"/>
        <v>2.2398003843358123E-2</v>
      </c>
      <c r="V460" s="5">
        <f t="shared" si="629"/>
        <v>2.0953996654199101E-3</v>
      </c>
      <c r="W460" s="5">
        <f t="shared" si="630"/>
        <v>9.921824548831093E-2</v>
      </c>
      <c r="X460" s="5">
        <f t="shared" si="631"/>
        <v>4.9834916569248641E-2</v>
      </c>
      <c r="Y460" s="5">
        <f t="shared" si="632"/>
        <v>1.2515434521347991E-2</v>
      </c>
      <c r="Z460" s="5">
        <f t="shared" si="633"/>
        <v>2.0480300220897386E-3</v>
      </c>
      <c r="AA460" s="5">
        <f t="shared" si="634"/>
        <v>3.7499912351737926E-3</v>
      </c>
      <c r="AB460" s="5">
        <f t="shared" si="635"/>
        <v>3.4331611627283309E-3</v>
      </c>
      <c r="AC460" s="5">
        <f t="shared" si="636"/>
        <v>1.2044340204417628E-4</v>
      </c>
      <c r="AD460" s="5">
        <f t="shared" si="637"/>
        <v>4.5417736426886325E-2</v>
      </c>
      <c r="AE460" s="5">
        <f t="shared" si="638"/>
        <v>2.2812226667167368E-2</v>
      </c>
      <c r="AF460" s="5">
        <f t="shared" si="639"/>
        <v>5.7290138881311318E-3</v>
      </c>
      <c r="AG460" s="5">
        <f t="shared" si="640"/>
        <v>9.5918154211101442E-4</v>
      </c>
      <c r="AH460" s="5">
        <f t="shared" si="641"/>
        <v>2.571689430201193E-4</v>
      </c>
      <c r="AI460" s="5">
        <f t="shared" si="642"/>
        <v>4.708823952201319E-4</v>
      </c>
      <c r="AJ460" s="5">
        <f t="shared" si="643"/>
        <v>4.3109838132923738E-4</v>
      </c>
      <c r="AK460" s="5">
        <f t="shared" si="644"/>
        <v>2.6311709855254172E-4</v>
      </c>
      <c r="AL460" s="5">
        <f t="shared" si="645"/>
        <v>4.4307692392245992E-6</v>
      </c>
      <c r="AM460" s="5">
        <f t="shared" si="646"/>
        <v>1.6632189146179848E-2</v>
      </c>
      <c r="AN460" s="5">
        <f t="shared" si="647"/>
        <v>8.3539449260013922E-3</v>
      </c>
      <c r="AO460" s="5">
        <f t="shared" si="648"/>
        <v>2.0979918882985311E-3</v>
      </c>
      <c r="AP460" s="5">
        <f t="shared" si="649"/>
        <v>3.5125680161530152E-4</v>
      </c>
      <c r="AQ460" s="5">
        <f t="shared" si="650"/>
        <v>4.4106941512440745E-5</v>
      </c>
      <c r="AR460" s="5">
        <f t="shared" si="651"/>
        <v>2.5833943659322983E-5</v>
      </c>
      <c r="AS460" s="5">
        <f t="shared" si="652"/>
        <v>4.7302559653683574E-5</v>
      </c>
      <c r="AT460" s="5">
        <f t="shared" si="653"/>
        <v>4.3306050738846665E-5</v>
      </c>
      <c r="AU460" s="5">
        <f t="shared" si="654"/>
        <v>2.6431466490411761E-5</v>
      </c>
      <c r="AV460" s="5">
        <f t="shared" si="655"/>
        <v>1.2099159509719686E-5</v>
      </c>
      <c r="AW460" s="5">
        <f t="shared" si="656"/>
        <v>1.1319122438693015E-7</v>
      </c>
      <c r="AX460" s="5">
        <f t="shared" si="657"/>
        <v>5.0756550479572867E-3</v>
      </c>
      <c r="AY460" s="5">
        <f t="shared" si="658"/>
        <v>2.5493783386749866E-3</v>
      </c>
      <c r="AZ460" s="5">
        <f t="shared" si="659"/>
        <v>6.4024543160403594E-4</v>
      </c>
      <c r="BA460" s="5">
        <f t="shared" si="660"/>
        <v>1.0719324693692116E-4</v>
      </c>
      <c r="BB460" s="5">
        <f t="shared" si="661"/>
        <v>1.3460141558635199E-5</v>
      </c>
      <c r="BC460" s="5">
        <f t="shared" si="662"/>
        <v>1.3521404823952224E-6</v>
      </c>
      <c r="BD460" s="5">
        <f t="shared" si="663"/>
        <v>2.1626271468196605E-6</v>
      </c>
      <c r="BE460" s="5">
        <f t="shared" si="664"/>
        <v>3.9598212711977927E-6</v>
      </c>
      <c r="BF460" s="5">
        <f t="shared" si="665"/>
        <v>3.6252630331792621E-6</v>
      </c>
      <c r="BG460" s="5">
        <f t="shared" si="666"/>
        <v>2.2126473494026599E-6</v>
      </c>
      <c r="BH460" s="5">
        <f t="shared" si="667"/>
        <v>1.0128523602310421E-6</v>
      </c>
      <c r="BI460" s="5">
        <f t="shared" si="668"/>
        <v>3.7091130817662099E-7</v>
      </c>
      <c r="BJ460" s="8">
        <f t="shared" si="669"/>
        <v>0.69413038284615591</v>
      </c>
      <c r="BK460" s="8">
        <f t="shared" si="670"/>
        <v>0.21143664593287226</v>
      </c>
      <c r="BL460" s="8">
        <f t="shared" si="671"/>
        <v>9.2112568514506776E-2</v>
      </c>
      <c r="BM460" s="8">
        <f t="shared" si="672"/>
        <v>0.40995023807222658</v>
      </c>
      <c r="BN460" s="8">
        <f t="shared" si="673"/>
        <v>0.58722812409594749</v>
      </c>
    </row>
    <row r="461" spans="1:66" x14ac:dyDescent="0.25">
      <c r="A461" t="s">
        <v>89</v>
      </c>
      <c r="B461" t="s">
        <v>96</v>
      </c>
      <c r="C461" t="s">
        <v>97</v>
      </c>
      <c r="D461" t="s">
        <v>512</v>
      </c>
      <c r="E461">
        <f>VLOOKUP(A461,home!$A$2:$E$405,3,FALSE)</f>
        <v>1.3980999999999999</v>
      </c>
      <c r="F461">
        <f>VLOOKUP(B461,home!$B$2:$E$405,3,FALSE)</f>
        <v>0</v>
      </c>
      <c r="G461">
        <f>VLOOKUP(C461,away!$B$2:$E$405,4,FALSE)</f>
        <v>0.42920000000000003</v>
      </c>
      <c r="H461">
        <f>VLOOKUP(A461,away!$A$2:$E$405,3,FALSE)</f>
        <v>1.1943999999999999</v>
      </c>
      <c r="I461">
        <f>VLOOKUP(C461,away!$B$2:$E$405,3,FALSE)</f>
        <v>1.6745000000000001</v>
      </c>
      <c r="J461">
        <f>VLOOKUP(B461,home!$B$2:$E$405,4,FALSE)</f>
        <v>1.8837999999999999</v>
      </c>
      <c r="K461" s="3">
        <f t="shared" si="618"/>
        <v>0</v>
      </c>
      <c r="L461" s="3">
        <f t="shared" si="619"/>
        <v>3.76764295064</v>
      </c>
      <c r="M461" s="5">
        <f t="shared" si="620"/>
        <v>2.3106462223547165E-2</v>
      </c>
      <c r="N461" s="5">
        <f t="shared" si="621"/>
        <v>0</v>
      </c>
      <c r="O461" s="5">
        <f t="shared" si="622"/>
        <v>8.7056899510776928E-2</v>
      </c>
      <c r="P461" s="5">
        <f t="shared" si="623"/>
        <v>0</v>
      </c>
      <c r="Q461" s="5">
        <f t="shared" si="624"/>
        <v>0</v>
      </c>
      <c r="R461" s="5">
        <f t="shared" si="625"/>
        <v>0.16399965687317683</v>
      </c>
      <c r="S461" s="5">
        <f t="shared" si="626"/>
        <v>0</v>
      </c>
      <c r="T461" s="5">
        <f t="shared" si="627"/>
        <v>0</v>
      </c>
      <c r="U461" s="5">
        <f t="shared" si="628"/>
        <v>0</v>
      </c>
      <c r="V461" s="5">
        <f t="shared" si="629"/>
        <v>0</v>
      </c>
      <c r="W461" s="5">
        <f t="shared" si="630"/>
        <v>0</v>
      </c>
      <c r="X461" s="5">
        <f t="shared" si="631"/>
        <v>0</v>
      </c>
      <c r="Y461" s="5">
        <f t="shared" si="632"/>
        <v>0</v>
      </c>
      <c r="Z461" s="5">
        <f t="shared" si="633"/>
        <v>0.20596405037520116</v>
      </c>
      <c r="AA461" s="5">
        <f t="shared" si="634"/>
        <v>0</v>
      </c>
      <c r="AB461" s="5">
        <f t="shared" si="635"/>
        <v>0</v>
      </c>
      <c r="AC461" s="5">
        <f t="shared" si="636"/>
        <v>0</v>
      </c>
      <c r="AD461" s="5">
        <f t="shared" si="637"/>
        <v>0</v>
      </c>
      <c r="AE461" s="5">
        <f t="shared" si="638"/>
        <v>0</v>
      </c>
      <c r="AF461" s="5">
        <f t="shared" si="639"/>
        <v>0</v>
      </c>
      <c r="AG461" s="5">
        <f t="shared" si="640"/>
        <v>0</v>
      </c>
      <c r="AH461" s="5">
        <f t="shared" si="641"/>
        <v>0.19399975062034711</v>
      </c>
      <c r="AI461" s="5">
        <f t="shared" si="642"/>
        <v>0</v>
      </c>
      <c r="AJ461" s="5">
        <f t="shared" si="643"/>
        <v>0</v>
      </c>
      <c r="AK461" s="5">
        <f t="shared" si="644"/>
        <v>0</v>
      </c>
      <c r="AL461" s="5">
        <f t="shared" si="645"/>
        <v>0</v>
      </c>
      <c r="AM461" s="5">
        <f t="shared" si="646"/>
        <v>0</v>
      </c>
      <c r="AN461" s="5">
        <f t="shared" si="647"/>
        <v>0</v>
      </c>
      <c r="AO461" s="5">
        <f t="shared" si="648"/>
        <v>0</v>
      </c>
      <c r="AP461" s="5">
        <f t="shared" si="649"/>
        <v>0</v>
      </c>
      <c r="AQ461" s="5">
        <f t="shared" si="650"/>
        <v>0</v>
      </c>
      <c r="AR461" s="5">
        <f t="shared" si="651"/>
        <v>0.14618435857013368</v>
      </c>
      <c r="AS461" s="5">
        <f t="shared" si="652"/>
        <v>0</v>
      </c>
      <c r="AT461" s="5">
        <f t="shared" si="653"/>
        <v>0</v>
      </c>
      <c r="AU461" s="5">
        <f t="shared" si="654"/>
        <v>0</v>
      </c>
      <c r="AV461" s="5">
        <f t="shared" si="655"/>
        <v>0</v>
      </c>
      <c r="AW461" s="5">
        <f t="shared" si="656"/>
        <v>0</v>
      </c>
      <c r="AX461" s="5">
        <f t="shared" si="657"/>
        <v>0</v>
      </c>
      <c r="AY461" s="5">
        <f t="shared" si="658"/>
        <v>0</v>
      </c>
      <c r="AZ461" s="5">
        <f t="shared" si="659"/>
        <v>0</v>
      </c>
      <c r="BA461" s="5">
        <f t="shared" si="660"/>
        <v>0</v>
      </c>
      <c r="BB461" s="5">
        <f t="shared" si="661"/>
        <v>0</v>
      </c>
      <c r="BC461" s="5">
        <f t="shared" si="662"/>
        <v>0</v>
      </c>
      <c r="BD461" s="5">
        <f t="shared" si="663"/>
        <v>9.1795078010099132E-2</v>
      </c>
      <c r="BE461" s="5">
        <f t="shared" si="664"/>
        <v>0</v>
      </c>
      <c r="BF461" s="5">
        <f t="shared" si="665"/>
        <v>0</v>
      </c>
      <c r="BG461" s="5">
        <f t="shared" si="666"/>
        <v>0</v>
      </c>
      <c r="BH461" s="5">
        <f t="shared" si="667"/>
        <v>0</v>
      </c>
      <c r="BI461" s="5">
        <f t="shared" si="668"/>
        <v>0</v>
      </c>
      <c r="BJ461" s="8">
        <f t="shared" si="669"/>
        <v>0</v>
      </c>
      <c r="BK461" s="8">
        <f t="shared" si="670"/>
        <v>2.3106462223547165E-2</v>
      </c>
      <c r="BL461" s="8">
        <f t="shared" si="671"/>
        <v>0.68303574358453367</v>
      </c>
      <c r="BM461" s="8">
        <f t="shared" si="672"/>
        <v>0.63794323757578109</v>
      </c>
      <c r="BN461" s="8">
        <f t="shared" si="673"/>
        <v>0.27416301860750092</v>
      </c>
    </row>
    <row r="462" spans="1:66" s="14" customFormat="1" x14ac:dyDescent="0.25">
      <c r="A462" t="s">
        <v>89</v>
      </c>
      <c r="B462" t="s">
        <v>95</v>
      </c>
      <c r="C462" t="s">
        <v>106</v>
      </c>
      <c r="D462" t="s">
        <v>512</v>
      </c>
      <c r="E462">
        <f>VLOOKUP(A462,home!$A$2:$E$405,3,FALSE)</f>
        <v>1.3980999999999999</v>
      </c>
      <c r="F462">
        <f>VLOOKUP(B462,home!$B$2:$E$405,3,FALSE)</f>
        <v>1.4305000000000001</v>
      </c>
      <c r="G462">
        <f>VLOOKUP(C462,away!$B$2:$E$405,4,FALSE)</f>
        <v>1.5736000000000001</v>
      </c>
      <c r="H462">
        <f>VLOOKUP(A462,away!$A$2:$E$405,3,FALSE)</f>
        <v>1.1943999999999999</v>
      </c>
      <c r="I462">
        <f>VLOOKUP(C462,away!$B$2:$E$405,3,FALSE)</f>
        <v>1.6745000000000001</v>
      </c>
      <c r="J462">
        <f>VLOOKUP(B462,home!$B$2:$E$405,4,FALSE)</f>
        <v>0.62790000000000001</v>
      </c>
      <c r="K462" s="3">
        <f t="shared" si="618"/>
        <v>3.1471717538800004</v>
      </c>
      <c r="L462" s="3">
        <f t="shared" si="619"/>
        <v>1.2558143161199999</v>
      </c>
      <c r="M462" s="5">
        <f t="shared" si="620"/>
        <v>1.2240733588413445E-2</v>
      </c>
      <c r="N462" s="5">
        <f t="shared" si="621"/>
        <v>3.852369099622497E-2</v>
      </c>
      <c r="O462" s="5">
        <f t="shared" si="622"/>
        <v>1.5372088480140539E-2</v>
      </c>
      <c r="P462" s="5">
        <f t="shared" si="623"/>
        <v>4.8378602662842447E-2</v>
      </c>
      <c r="Q462" s="5">
        <f t="shared" si="624"/>
        <v>6.0620336079260283E-2</v>
      </c>
      <c r="R462" s="5">
        <f t="shared" si="625"/>
        <v>9.6522443910119146E-3</v>
      </c>
      <c r="S462" s="5">
        <f t="shared" si="626"/>
        <v>4.7801244482287321E-2</v>
      </c>
      <c r="T462" s="5">
        <f t="shared" si="627"/>
        <v>7.6127885896340799E-2</v>
      </c>
      <c r="U462" s="5">
        <f t="shared" si="628"/>
        <v>3.0377270908939359E-2</v>
      </c>
      <c r="V462" s="5">
        <f t="shared" si="629"/>
        <v>2.099145626176574E-2</v>
      </c>
      <c r="W462" s="5">
        <f t="shared" si="630"/>
        <v>6.3594203139786865E-2</v>
      </c>
      <c r="X462" s="5">
        <f t="shared" si="631"/>
        <v>7.9862510725187782E-2</v>
      </c>
      <c r="Y462" s="5">
        <f t="shared" si="632"/>
        <v>5.0146242144988945E-2</v>
      </c>
      <c r="Z462" s="5">
        <f t="shared" si="633"/>
        <v>4.0404755629739114E-3</v>
      </c>
      <c r="AA462" s="5">
        <f t="shared" si="634"/>
        <v>1.2716070564033885E-2</v>
      </c>
      <c r="AB462" s="5">
        <f t="shared" si="635"/>
        <v>2.0009829049736191E-2</v>
      </c>
      <c r="AC462" s="5">
        <f t="shared" si="636"/>
        <v>5.1852351947867829E-3</v>
      </c>
      <c r="AD462" s="5">
        <f t="shared" si="637"/>
        <v>5.0035469958011024E-2</v>
      </c>
      <c r="AE462" s="5">
        <f t="shared" si="638"/>
        <v>6.2835259487062409E-2</v>
      </c>
      <c r="AF462" s="5">
        <f t="shared" si="639"/>
        <v>3.9454709210484017E-2</v>
      </c>
      <c r="AG462" s="5">
        <f t="shared" si="640"/>
        <v>1.651592955495915E-2</v>
      </c>
      <c r="AH462" s="5">
        <f t="shared" si="641"/>
        <v>1.2685217639789141E-3</v>
      </c>
      <c r="AI462" s="5">
        <f t="shared" si="642"/>
        <v>3.9922558647764702E-3</v>
      </c>
      <c r="AJ462" s="5">
        <f t="shared" si="643"/>
        <v>6.2821574459431435E-3</v>
      </c>
      <c r="AK462" s="5">
        <f t="shared" si="644"/>
        <v>6.5903428224330608E-3</v>
      </c>
      <c r="AL462" s="5">
        <f t="shared" si="645"/>
        <v>8.1973659957577678E-4</v>
      </c>
      <c r="AM462" s="5">
        <f t="shared" si="646"/>
        <v>3.1494043548792712E-2</v>
      </c>
      <c r="AN462" s="5">
        <f t="shared" si="647"/>
        <v>3.9550670761080611E-2</v>
      </c>
      <c r="AO462" s="5">
        <f t="shared" si="648"/>
        <v>2.483414927695687E-2</v>
      </c>
      <c r="AP462" s="5">
        <f t="shared" si="649"/>
        <v>1.0395693396887862E-2</v>
      </c>
      <c r="AQ462" s="5">
        <f t="shared" si="650"/>
        <v>3.2637651484514838E-3</v>
      </c>
      <c r="AR462" s="5">
        <f t="shared" si="651"/>
        <v>3.1860555830290268E-4</v>
      </c>
      <c r="AS462" s="5">
        <f t="shared" si="652"/>
        <v>1.0027064137200629E-3</v>
      </c>
      <c r="AT462" s="5">
        <f t="shared" si="653"/>
        <v>1.5778446513470485E-3</v>
      </c>
      <c r="AU462" s="5">
        <f t="shared" si="654"/>
        <v>1.6552493729100224E-3</v>
      </c>
      <c r="AV462" s="5">
        <f t="shared" si="655"/>
        <v>1.3023385180125017E-3</v>
      </c>
      <c r="AW462" s="5">
        <f t="shared" si="656"/>
        <v>8.9994858724544861E-5</v>
      </c>
      <c r="AX462" s="5">
        <f t="shared" si="657"/>
        <v>1.6519527378704515E-2</v>
      </c>
      <c r="AY462" s="5">
        <f t="shared" si="658"/>
        <v>2.0745458977713419E-2</v>
      </c>
      <c r="AZ462" s="5">
        <f t="shared" si="659"/>
        <v>1.302622218934635E-2</v>
      </c>
      <c r="BA462" s="5">
        <f t="shared" si="660"/>
        <v>5.4528387701137191E-3</v>
      </c>
      <c r="BB462" s="5">
        <f t="shared" si="661"/>
        <v>1.7119382477507462E-3</v>
      </c>
      <c r="BC462" s="5">
        <f t="shared" si="662"/>
        <v>4.2997531196775418E-4</v>
      </c>
      <c r="BD462" s="5">
        <f t="shared" si="663"/>
        <v>6.6684903552031793E-5</v>
      </c>
      <c r="BE462" s="5">
        <f t="shared" si="664"/>
        <v>2.0986884486916653E-4</v>
      </c>
      <c r="BF462" s="5">
        <f t="shared" si="665"/>
        <v>3.3024665029583245E-4</v>
      </c>
      <c r="BG462" s="5">
        <f t="shared" si="666"/>
        <v>3.4644764320817666E-4</v>
      </c>
      <c r="BH462" s="5">
        <f t="shared" si="667"/>
        <v>2.7258255922576747E-4</v>
      </c>
      <c r="BI462" s="5">
        <f t="shared" si="668"/>
        <v>1.7157282619913151E-4</v>
      </c>
      <c r="BJ462" s="8">
        <f t="shared" si="669"/>
        <v>0.70514052020007234</v>
      </c>
      <c r="BK462" s="8">
        <f t="shared" si="670"/>
        <v>0.1561624677673849</v>
      </c>
      <c r="BL462" s="8">
        <f t="shared" si="671"/>
        <v>0.11351492923263615</v>
      </c>
      <c r="BM462" s="8">
        <f t="shared" si="672"/>
        <v>0.77341523244618482</v>
      </c>
      <c r="BN462" s="8">
        <f t="shared" si="673"/>
        <v>0.18478769619789362</v>
      </c>
    </row>
    <row r="463" spans="1:66" x14ac:dyDescent="0.25">
      <c r="A463" t="s">
        <v>89</v>
      </c>
      <c r="B463" t="s">
        <v>125</v>
      </c>
      <c r="C463" t="s">
        <v>367</v>
      </c>
      <c r="D463" t="s">
        <v>512</v>
      </c>
      <c r="E463">
        <f>VLOOKUP(A463,home!$A$2:$E$405,3,FALSE)</f>
        <v>1.3980999999999999</v>
      </c>
      <c r="F463">
        <f>VLOOKUP(B463,home!$B$2:$E$405,3,FALSE)</f>
        <v>1.1444000000000001</v>
      </c>
      <c r="G463">
        <f>VLOOKUP(C463,away!$B$2:$E$405,4,FALSE)</f>
        <v>1.2875000000000001</v>
      </c>
      <c r="H463">
        <f>VLOOKUP(A463,away!$A$2:$E$405,3,FALSE)</f>
        <v>1.1943999999999999</v>
      </c>
      <c r="I463">
        <f>VLOOKUP(C463,away!$B$2:$E$405,3,FALSE)</f>
        <v>1.0046999999999999</v>
      </c>
      <c r="J463">
        <f>VLOOKUP(B463,home!$B$2:$E$405,4,FALSE)</f>
        <v>0.66979999999999995</v>
      </c>
      <c r="K463" s="3">
        <f t="shared" si="618"/>
        <v>2.0599815115000002</v>
      </c>
      <c r="L463" s="3">
        <f t="shared" si="619"/>
        <v>0.8037691628639998</v>
      </c>
      <c r="M463" s="5">
        <f t="shared" si="620"/>
        <v>5.7054366107151762E-2</v>
      </c>
      <c r="N463" s="5">
        <f t="shared" si="621"/>
        <v>0.11753093933108487</v>
      </c>
      <c r="O463" s="5">
        <f t="shared" si="622"/>
        <v>4.5858540083681537E-2</v>
      </c>
      <c r="P463" s="5">
        <f t="shared" si="623"/>
        <v>9.4467744716765625E-2</v>
      </c>
      <c r="Q463" s="5">
        <f t="shared" si="624"/>
        <v>0.12105578102563154</v>
      </c>
      <c r="R463" s="5">
        <f t="shared" si="625"/>
        <v>1.8429840186612943E-2</v>
      </c>
      <c r="S463" s="5">
        <f t="shared" si="626"/>
        <v>3.9103732986498642E-2</v>
      </c>
      <c r="T463" s="5">
        <f t="shared" si="627"/>
        <v>9.7300903774819536E-2</v>
      </c>
      <c r="U463" s="5">
        <f t="shared" si="628"/>
        <v>3.7965130044322372E-2</v>
      </c>
      <c r="V463" s="5">
        <f t="shared" si="629"/>
        <v>7.1939989819991756E-3</v>
      </c>
      <c r="W463" s="5">
        <f t="shared" si="630"/>
        <v>8.3124223590997845E-2</v>
      </c>
      <c r="X463" s="5">
        <f t="shared" si="631"/>
        <v>6.6812687609456273E-2</v>
      </c>
      <c r="Y463" s="5">
        <f t="shared" si="632"/>
        <v>2.6850988994273302E-2</v>
      </c>
      <c r="Z463" s="5">
        <f t="shared" si="633"/>
        <v>4.9377790728370634E-3</v>
      </c>
      <c r="AA463" s="5">
        <f t="shared" si="634"/>
        <v>1.0171733597915962E-2</v>
      </c>
      <c r="AB463" s="5">
        <f t="shared" si="635"/>
        <v>1.0476791575805132E-2</v>
      </c>
      <c r="AC463" s="5">
        <f t="shared" si="636"/>
        <v>7.4446631530336767E-4</v>
      </c>
      <c r="AD463" s="5">
        <f t="shared" si="637"/>
        <v>4.2808590938811932E-2</v>
      </c>
      <c r="AE463" s="5">
        <f t="shared" si="638"/>
        <v>3.4408225302276274E-2</v>
      </c>
      <c r="AF463" s="5">
        <f t="shared" si="639"/>
        <v>1.3828135223423247E-2</v>
      </c>
      <c r="AG463" s="5">
        <f t="shared" si="640"/>
        <v>3.7048762241670315E-3</v>
      </c>
      <c r="AH463" s="5">
        <f t="shared" si="641"/>
        <v>9.9220863794540555E-4</v>
      </c>
      <c r="AI463" s="5">
        <f t="shared" si="642"/>
        <v>2.0439314497181331E-3</v>
      </c>
      <c r="AJ463" s="5">
        <f t="shared" si="643"/>
        <v>2.1052304985963734E-3</v>
      </c>
      <c r="AK463" s="5">
        <f t="shared" si="644"/>
        <v>1.4455786348514857E-3</v>
      </c>
      <c r="AL463" s="5">
        <f t="shared" si="645"/>
        <v>4.9305992598167928E-5</v>
      </c>
      <c r="AM463" s="5">
        <f t="shared" si="646"/>
        <v>1.7636981173463798E-2</v>
      </c>
      <c r="AN463" s="5">
        <f t="shared" si="647"/>
        <v>1.4176061593243122E-2</v>
      </c>
      <c r="AO463" s="5">
        <f t="shared" si="648"/>
        <v>5.6971405797547614E-3</v>
      </c>
      <c r="AP463" s="5">
        <f t="shared" si="649"/>
        <v>1.5263953048360026E-3</v>
      </c>
      <c r="AQ463" s="5">
        <f t="shared" si="650"/>
        <v>3.0671736909189336E-4</v>
      </c>
      <c r="AR463" s="5">
        <f t="shared" si="651"/>
        <v>1.5950134126156167E-4</v>
      </c>
      <c r="AS463" s="5">
        <f t="shared" si="652"/>
        <v>3.2856981405826916E-4</v>
      </c>
      <c r="AT463" s="5">
        <f t="shared" si="653"/>
        <v>3.3842387109851371E-4</v>
      </c>
      <c r="AU463" s="5">
        <f t="shared" si="654"/>
        <v>2.3238230583773253E-4</v>
      </c>
      <c r="AV463" s="5">
        <f t="shared" si="655"/>
        <v>1.1967581340636692E-4</v>
      </c>
      <c r="AW463" s="5">
        <f t="shared" si="656"/>
        <v>2.2677327295078745E-6</v>
      </c>
      <c r="AX463" s="5">
        <f t="shared" si="657"/>
        <v>6.0553091893348326E-3</v>
      </c>
      <c r="AY463" s="5">
        <f t="shared" si="658"/>
        <v>4.8670707979943436E-3</v>
      </c>
      <c r="AZ463" s="5">
        <f t="shared" si="659"/>
        <v>1.9560007104518664E-3</v>
      </c>
      <c r="BA463" s="5">
        <f t="shared" si="660"/>
        <v>5.240576845337619E-4</v>
      </c>
      <c r="BB463" s="5">
        <f t="shared" si="661"/>
        <v>1.0530535159753696E-4</v>
      </c>
      <c r="BC463" s="5">
        <f t="shared" si="662"/>
        <v>1.6928238859730292E-5</v>
      </c>
      <c r="BD463" s="5">
        <f t="shared" si="663"/>
        <v>2.1367043256915093E-5</v>
      </c>
      <c r="BE463" s="5">
        <f t="shared" si="664"/>
        <v>4.401571406466584E-5</v>
      </c>
      <c r="BF463" s="5">
        <f t="shared" si="665"/>
        <v>4.5335778594341085E-5</v>
      </c>
      <c r="BG463" s="5">
        <f t="shared" si="666"/>
        <v>3.1130288571266704E-5</v>
      </c>
      <c r="BH463" s="5">
        <f t="shared" si="667"/>
        <v>1.6031954726117296E-5</v>
      </c>
      <c r="BI463" s="5">
        <f t="shared" si="668"/>
        <v>6.6051060658013338E-6</v>
      </c>
      <c r="BJ463" s="8">
        <f t="shared" si="669"/>
        <v>0.6602933200081037</v>
      </c>
      <c r="BK463" s="8">
        <f t="shared" si="670"/>
        <v>0.20348068589831109</v>
      </c>
      <c r="BL463" s="8">
        <f t="shared" si="671"/>
        <v>0.13083202374039085</v>
      </c>
      <c r="BM463" s="8">
        <f t="shared" si="672"/>
        <v>0.54028179420344946</v>
      </c>
      <c r="BN463" s="8">
        <f t="shared" si="673"/>
        <v>0.45439721145092826</v>
      </c>
    </row>
    <row r="464" spans="1:66" x14ac:dyDescent="0.25">
      <c r="A464" t="s">
        <v>89</v>
      </c>
      <c r="B464" t="s">
        <v>98</v>
      </c>
      <c r="C464" t="s">
        <v>116</v>
      </c>
      <c r="D464" t="s">
        <v>512</v>
      </c>
      <c r="E464">
        <f>VLOOKUP(A464,home!$A$2:$E$405,3,FALSE)</f>
        <v>1.3980999999999999</v>
      </c>
      <c r="F464">
        <f>VLOOKUP(B464,home!$B$2:$E$405,3,FALSE)</f>
        <v>0.57220000000000004</v>
      </c>
      <c r="G464">
        <f>VLOOKUP(C464,away!$B$2:$E$405,4,FALSE)</f>
        <v>0.57220000000000004</v>
      </c>
      <c r="H464">
        <f>VLOOKUP(A464,away!$A$2:$E$405,3,FALSE)</f>
        <v>1.1943999999999999</v>
      </c>
      <c r="I464">
        <f>VLOOKUP(C464,away!$B$2:$E$405,3,FALSE)</f>
        <v>0.50229999999999997</v>
      </c>
      <c r="J464">
        <f>VLOOKUP(B464,home!$B$2:$E$405,4,FALSE)</f>
        <v>0.50229999999999997</v>
      </c>
      <c r="K464" s="3">
        <f t="shared" si="618"/>
        <v>0.45775589160400004</v>
      </c>
      <c r="L464" s="3">
        <f t="shared" si="619"/>
        <v>0.30135343837599993</v>
      </c>
      <c r="M464" s="5">
        <f t="shared" si="620"/>
        <v>0.46808314902916354</v>
      </c>
      <c r="N464" s="5">
        <f t="shared" si="621"/>
        <v>0.21426781922865276</v>
      </c>
      <c r="O464" s="5">
        <f t="shared" si="622"/>
        <v>0.14105846640580402</v>
      </c>
      <c r="P464" s="5">
        <f t="shared" si="623"/>
        <v>6.4570344057881701E-2</v>
      </c>
      <c r="Q464" s="5">
        <f t="shared" si="624"/>
        <v>4.9041178316528315E-2</v>
      </c>
      <c r="R464" s="5">
        <f t="shared" si="625"/>
        <v>2.125422693171726E-2</v>
      </c>
      <c r="S464" s="5">
        <f t="shared" si="626"/>
        <v>2.2268102047684757E-3</v>
      </c>
      <c r="T464" s="5">
        <f t="shared" si="627"/>
        <v>1.4778727707696341E-2</v>
      </c>
      <c r="U464" s="5">
        <f t="shared" si="628"/>
        <v>9.729247599481983E-3</v>
      </c>
      <c r="V464" s="5">
        <f t="shared" si="629"/>
        <v>3.4131139442906524E-5</v>
      </c>
      <c r="W464" s="5">
        <f t="shared" si="630"/>
        <v>7.4829627685310601E-3</v>
      </c>
      <c r="X464" s="5">
        <f t="shared" si="631"/>
        <v>2.2550165595364266E-3</v>
      </c>
      <c r="Y464" s="5">
        <f t="shared" si="632"/>
        <v>3.3977849690555994E-4</v>
      </c>
      <c r="Z464" s="5">
        <f t="shared" si="633"/>
        <v>2.1350114552989262E-3</v>
      </c>
      <c r="AA464" s="5">
        <f t="shared" si="634"/>
        <v>9.7731407230511346E-4</v>
      </c>
      <c r="AB464" s="5">
        <f t="shared" si="635"/>
        <v>2.2368563727258165E-4</v>
      </c>
      <c r="AC464" s="5">
        <f t="shared" si="636"/>
        <v>2.9426655038305761E-7</v>
      </c>
      <c r="AD464" s="5">
        <f t="shared" si="637"/>
        <v>8.5634257348711777E-4</v>
      </c>
      <c r="AE464" s="5">
        <f t="shared" si="638"/>
        <v>2.5806177894809534E-4</v>
      </c>
      <c r="AF464" s="5">
        <f t="shared" si="639"/>
        <v>3.8883902199717875E-5</v>
      </c>
      <c r="AG464" s="5">
        <f t="shared" si="640"/>
        <v>3.905932541787032E-6</v>
      </c>
      <c r="AH464" s="5">
        <f t="shared" si="641"/>
        <v>1.6084826075661964E-4</v>
      </c>
      <c r="AI464" s="5">
        <f t="shared" si="642"/>
        <v>7.3629239015599097E-5</v>
      </c>
      <c r="AJ464" s="5">
        <f t="shared" si="643"/>
        <v>1.6852108976854793E-5</v>
      </c>
      <c r="AK464" s="5">
        <f t="shared" si="644"/>
        <v>2.5713840567026471E-6</v>
      </c>
      <c r="AL464" s="5">
        <f t="shared" si="645"/>
        <v>1.6237194133024585E-9</v>
      </c>
      <c r="AM464" s="5">
        <f t="shared" si="646"/>
        <v>7.8399171649011918E-5</v>
      </c>
      <c r="AN464" s="5">
        <f t="shared" si="647"/>
        <v>2.3625859942259954E-5</v>
      </c>
      <c r="AO464" s="5">
        <f t="shared" si="648"/>
        <v>3.5598670640949197E-6</v>
      </c>
      <c r="AP464" s="5">
        <f t="shared" si="649"/>
        <v>3.5759272664216024E-7</v>
      </c>
      <c r="AQ464" s="5">
        <f t="shared" si="650"/>
        <v>2.6940449427965993E-8</v>
      </c>
      <c r="AR464" s="5">
        <f t="shared" si="651"/>
        <v>9.6944352871613493E-6</v>
      </c>
      <c r="AS464" s="5">
        <f t="shared" si="652"/>
        <v>4.4376848684718224E-6</v>
      </c>
      <c r="AT464" s="5">
        <f t="shared" si="653"/>
        <v>1.0156881968124493E-6</v>
      </c>
      <c r="AU464" s="5">
        <f t="shared" si="654"/>
        <v>1.5497908537451397E-7</v>
      </c>
      <c r="AV464" s="5">
        <f t="shared" si="655"/>
        <v>1.7735647351395768E-8</v>
      </c>
      <c r="AW464" s="5">
        <f t="shared" si="656"/>
        <v>6.221836238322629E-12</v>
      </c>
      <c r="AX464" s="5">
        <f t="shared" si="657"/>
        <v>5.9812804532014134E-6</v>
      </c>
      <c r="AY464" s="5">
        <f t="shared" si="658"/>
        <v>1.802479430463405E-6</v>
      </c>
      <c r="AZ464" s="5">
        <f t="shared" si="659"/>
        <v>2.7159168698608054E-7</v>
      </c>
      <c r="BA464" s="5">
        <f t="shared" si="660"/>
        <v>2.7281696235864574E-8</v>
      </c>
      <c r="BB464" s="5">
        <f t="shared" si="661"/>
        <v>2.05535824135184E-9</v>
      </c>
      <c r="BC464" s="5">
        <f t="shared" si="662"/>
        <v>1.2387785462516507E-10</v>
      </c>
      <c r="BD464" s="5">
        <f t="shared" si="663"/>
        <v>4.8690856781661621E-7</v>
      </c>
      <c r="BE464" s="5">
        <f t="shared" si="664"/>
        <v>2.2288526559052187E-7</v>
      </c>
      <c r="BF464" s="5">
        <f t="shared" si="665"/>
        <v>5.1013521737891838E-8</v>
      </c>
      <c r="BG464" s="5">
        <f t="shared" si="666"/>
        <v>7.7839133756629064E-9</v>
      </c>
      <c r="BH464" s="5">
        <f t="shared" si="667"/>
        <v>8.9078305186121866E-10</v>
      </c>
      <c r="BI464" s="5">
        <f t="shared" si="668"/>
        <v>8.1552238026092887E-11</v>
      </c>
      <c r="BJ464" s="8">
        <f t="shared" si="669"/>
        <v>0.28943673150936156</v>
      </c>
      <c r="BK464" s="8">
        <f t="shared" si="670"/>
        <v>0.53491653280095686</v>
      </c>
      <c r="BL464" s="8">
        <f t="shared" si="671"/>
        <v>0.17351293172607576</v>
      </c>
      <c r="BM464" s="8">
        <f t="shared" si="672"/>
        <v>4.1724221048736923E-2</v>
      </c>
      <c r="BN464" s="8">
        <f t="shared" si="673"/>
        <v>0.95827518396974765</v>
      </c>
    </row>
    <row r="465" spans="1:66" x14ac:dyDescent="0.25">
      <c r="A465" t="s">
        <v>89</v>
      </c>
      <c r="B465" t="s">
        <v>121</v>
      </c>
      <c r="C465" t="s">
        <v>92</v>
      </c>
      <c r="D465" t="s">
        <v>512</v>
      </c>
      <c r="E465">
        <f>VLOOKUP(A465,home!$A$2:$E$405,3,FALSE)</f>
        <v>1.3980999999999999</v>
      </c>
      <c r="F465">
        <f>VLOOKUP(B465,home!$B$2:$E$405,3,FALSE)</f>
        <v>0.57220000000000004</v>
      </c>
      <c r="G465">
        <f>VLOOKUP(C465,away!$B$2:$E$405,4,FALSE)</f>
        <v>0.71530000000000005</v>
      </c>
      <c r="H465">
        <f>VLOOKUP(A465,away!$A$2:$E$405,3,FALSE)</f>
        <v>1.1943999999999999</v>
      </c>
      <c r="I465">
        <f>VLOOKUP(C465,away!$B$2:$E$405,3,FALSE)</f>
        <v>0.62790000000000001</v>
      </c>
      <c r="J465">
        <f>VLOOKUP(B465,home!$B$2:$E$405,4,FALSE)</f>
        <v>1.6745000000000001</v>
      </c>
      <c r="K465" s="3">
        <f t="shared" si="618"/>
        <v>0.57223486414600011</v>
      </c>
      <c r="L465" s="3">
        <f t="shared" si="619"/>
        <v>1.2558143161199999</v>
      </c>
      <c r="M465" s="5">
        <f t="shared" si="620"/>
        <v>0.1607268111701457</v>
      </c>
      <c r="N465" s="5">
        <f t="shared" si="621"/>
        <v>9.1973484954568127E-2</v>
      </c>
      <c r="O465" s="5">
        <f t="shared" si="622"/>
        <v>0.20184303045178484</v>
      </c>
      <c r="P465" s="5">
        <f t="shared" si="623"/>
        <v>0.11550161910939405</v>
      </c>
      <c r="Q465" s="5">
        <f t="shared" si="624"/>
        <v>2.6315217334005735E-2</v>
      </c>
      <c r="R465" s="5">
        <f t="shared" si="625"/>
        <v>0.1267386836251983</v>
      </c>
      <c r="S465" s="5">
        <f t="shared" si="626"/>
        <v>2.0750464592321719E-2</v>
      </c>
      <c r="T465" s="5">
        <f t="shared" si="627"/>
        <v>3.3047026659853575E-2</v>
      </c>
      <c r="U465" s="5">
        <f t="shared" si="628"/>
        <v>7.2524293406308227E-2</v>
      </c>
      <c r="V465" s="5">
        <f t="shared" si="629"/>
        <v>1.6568571231288074E-3</v>
      </c>
      <c r="W465" s="5">
        <f t="shared" si="630"/>
        <v>5.0194949386990796E-3</v>
      </c>
      <c r="X465" s="5">
        <f t="shared" si="631"/>
        <v>6.3035536037101851E-3</v>
      </c>
      <c r="Y465" s="5">
        <f t="shared" si="632"/>
        <v>3.9580464289845352E-3</v>
      </c>
      <c r="Z465" s="5">
        <f t="shared" si="633"/>
        <v>5.3053417767575814E-2</v>
      </c>
      <c r="AA465" s="5">
        <f t="shared" si="634"/>
        <v>3.0359015308709731E-2</v>
      </c>
      <c r="AB465" s="5">
        <f t="shared" si="635"/>
        <v>8.6862435003929248E-3</v>
      </c>
      <c r="AC465" s="5">
        <f t="shared" si="636"/>
        <v>7.4415742682052343E-5</v>
      </c>
      <c r="AD465" s="5">
        <f t="shared" si="637"/>
        <v>7.1808250108200075E-4</v>
      </c>
      <c r="AE465" s="5">
        <f t="shared" si="638"/>
        <v>9.0177828501403169E-4</v>
      </c>
      <c r="AF465" s="5">
        <f t="shared" si="639"/>
        <v>5.6623304014338154E-4</v>
      </c>
      <c r="AG465" s="5">
        <f t="shared" si="640"/>
        <v>2.3702785269073641E-4</v>
      </c>
      <c r="AH465" s="5">
        <f t="shared" si="641"/>
        <v>1.6656310387904227E-2</v>
      </c>
      <c r="AI465" s="5">
        <f t="shared" si="642"/>
        <v>9.5313215119959844E-3</v>
      </c>
      <c r="AJ465" s="5">
        <f t="shared" si="643"/>
        <v>2.727077235274435E-3</v>
      </c>
      <c r="AK465" s="5">
        <f t="shared" si="644"/>
        <v>5.201762237476387E-4</v>
      </c>
      <c r="AL465" s="5">
        <f t="shared" si="645"/>
        <v>2.1390678268123537E-6</v>
      </c>
      <c r="AM465" s="5">
        <f t="shared" si="646"/>
        <v>8.2182368490455739E-5</v>
      </c>
      <c r="AN465" s="5">
        <f t="shared" si="647"/>
        <v>1.0320579488296349E-4</v>
      </c>
      <c r="AO465" s="5">
        <f t="shared" si="648"/>
        <v>6.4803657360284922E-5</v>
      </c>
      <c r="AP465" s="5">
        <f t="shared" si="649"/>
        <v>2.7127120216660336E-5</v>
      </c>
      <c r="AQ465" s="5">
        <f t="shared" si="650"/>
        <v>8.5166564807975855E-6</v>
      </c>
      <c r="AR465" s="5">
        <f t="shared" si="651"/>
        <v>4.1834466077736729E-3</v>
      </c>
      <c r="AS465" s="5">
        <f t="shared" si="652"/>
        <v>2.3939140012614124E-3</v>
      </c>
      <c r="AT465" s="5">
        <f t="shared" si="653"/>
        <v>6.8494052664451596E-4</v>
      </c>
      <c r="AU465" s="5">
        <f t="shared" si="654"/>
        <v>1.3064894973750479E-4</v>
      </c>
      <c r="AV465" s="5">
        <f t="shared" si="655"/>
        <v>1.8690471000964659E-5</v>
      </c>
      <c r="AW465" s="5">
        <f t="shared" si="656"/>
        <v>4.2699402583751542E-8</v>
      </c>
      <c r="AX465" s="5">
        <f t="shared" si="657"/>
        <v>7.8379360780554109E-6</v>
      </c>
      <c r="AY465" s="5">
        <f t="shared" si="658"/>
        <v>9.8429923356554285E-6</v>
      </c>
      <c r="AZ465" s="5">
        <f t="shared" si="659"/>
        <v>6.1804853442877631E-6</v>
      </c>
      <c r="BA465" s="5">
        <f t="shared" si="660"/>
        <v>2.5871806586421402E-6</v>
      </c>
      <c r="BB465" s="5">
        <f t="shared" si="661"/>
        <v>8.1225462737789294E-7</v>
      </c>
      <c r="BC465" s="5">
        <f t="shared" si="662"/>
        <v>2.0400819787917447E-7</v>
      </c>
      <c r="BD465" s="5">
        <f t="shared" si="663"/>
        <v>8.7560535679430537E-4</v>
      </c>
      <c r="BE465" s="5">
        <f t="shared" si="664"/>
        <v>5.010519123906992E-4</v>
      </c>
      <c r="BF465" s="5">
        <f t="shared" si="665"/>
        <v>1.4335968650849265E-4</v>
      </c>
      <c r="BG465" s="5">
        <f t="shared" si="666"/>
        <v>2.7345136911066817E-5</v>
      </c>
      <c r="BH465" s="5">
        <f t="shared" si="667"/>
        <v>3.9119601763395234E-6</v>
      </c>
      <c r="BI465" s="5">
        <f t="shared" si="668"/>
        <v>4.4771200001044199E-7</v>
      </c>
      <c r="BJ465" s="8">
        <f t="shared" si="669"/>
        <v>0.16935324605342444</v>
      </c>
      <c r="BK465" s="8">
        <f t="shared" si="670"/>
        <v>0.29872214979783479</v>
      </c>
      <c r="BL465" s="8">
        <f t="shared" si="671"/>
        <v>0.47854951397251527</v>
      </c>
      <c r="BM465" s="8">
        <f t="shared" si="672"/>
        <v>0.2765696806533206</v>
      </c>
      <c r="BN465" s="8">
        <f t="shared" si="673"/>
        <v>0.72309884664509672</v>
      </c>
    </row>
    <row r="466" spans="1:66" x14ac:dyDescent="0.25">
      <c r="A466" t="s">
        <v>89</v>
      </c>
      <c r="B466" t="s">
        <v>105</v>
      </c>
      <c r="C466" t="s">
        <v>122</v>
      </c>
      <c r="D466" t="s">
        <v>512</v>
      </c>
      <c r="E466">
        <f>VLOOKUP(A466,home!$A$2:$E$405,3,FALSE)</f>
        <v>1.3980999999999999</v>
      </c>
      <c r="F466">
        <f>VLOOKUP(B466,home!$B$2:$E$405,3,FALSE)</f>
        <v>0.53639999999999999</v>
      </c>
      <c r="G466">
        <f>VLOOKUP(C466,away!$B$2:$E$405,4,FALSE)</f>
        <v>1.2517</v>
      </c>
      <c r="H466">
        <f>VLOOKUP(A466,away!$A$2:$E$405,3,FALSE)</f>
        <v>1.1943999999999999</v>
      </c>
      <c r="I466">
        <f>VLOOKUP(C466,away!$B$2:$E$405,3,FALSE)</f>
        <v>0.83720000000000006</v>
      </c>
      <c r="J466">
        <f>VLOOKUP(B466,home!$B$2:$E$405,4,FALSE)</f>
        <v>1.0466</v>
      </c>
      <c r="K466" s="3">
        <f t="shared" si="618"/>
        <v>0.93870094942799998</v>
      </c>
      <c r="L466" s="3">
        <f t="shared" si="619"/>
        <v>1.0465494282879999</v>
      </c>
      <c r="M466" s="5">
        <f t="shared" si="620"/>
        <v>0.13734622137833635</v>
      </c>
      <c r="N466" s="5">
        <f t="shared" si="621"/>
        <v>0.12892702840819259</v>
      </c>
      <c r="O466" s="5">
        <f t="shared" si="622"/>
        <v>0.14373960946101494</v>
      </c>
      <c r="P466" s="5">
        <f t="shared" si="623"/>
        <v>0.13492850787146465</v>
      </c>
      <c r="Q466" s="5">
        <f t="shared" si="624"/>
        <v>6.0511961986850542E-2</v>
      </c>
      <c r="R466" s="5">
        <f t="shared" si="625"/>
        <v>7.5215303051882787E-2</v>
      </c>
      <c r="S466" s="5">
        <f t="shared" si="626"/>
        <v>3.3138338378946273E-2</v>
      </c>
      <c r="T466" s="5">
        <f t="shared" si="627"/>
        <v>6.3328759221923603E-2</v>
      </c>
      <c r="U466" s="5">
        <f t="shared" si="628"/>
        <v>7.0604676386317108E-2</v>
      </c>
      <c r="V466" s="5">
        <f t="shared" si="629"/>
        <v>3.617222476113585E-3</v>
      </c>
      <c r="W466" s="5">
        <f t="shared" si="630"/>
        <v>1.8934212056269217E-2</v>
      </c>
      <c r="X466" s="5">
        <f t="shared" si="631"/>
        <v>1.9815588802572302E-2</v>
      </c>
      <c r="Y466" s="5">
        <f t="shared" si="632"/>
        <v>1.0368996566261068E-2</v>
      </c>
      <c r="Z466" s="5">
        <f t="shared" si="633"/>
        <v>2.6238844135818864E-2</v>
      </c>
      <c r="AA466" s="5">
        <f t="shared" si="634"/>
        <v>2.4630427902186475E-2</v>
      </c>
      <c r="AB466" s="5">
        <f t="shared" si="635"/>
        <v>1.156030302830017E-2</v>
      </c>
      <c r="AC466" s="5">
        <f t="shared" si="636"/>
        <v>2.2209676868206946E-4</v>
      </c>
      <c r="AD466" s="5">
        <f t="shared" si="637"/>
        <v>4.4433907084727494E-3</v>
      </c>
      <c r="AE466" s="5">
        <f t="shared" si="638"/>
        <v>4.6502280056123658E-3</v>
      </c>
      <c r="AF466" s="5">
        <f t="shared" si="639"/>
        <v>2.4333467303412335E-3</v>
      </c>
      <c r="AG466" s="5">
        <f t="shared" si="640"/>
        <v>8.4887254315503069E-4</v>
      </c>
      <c r="AH466" s="5">
        <f t="shared" si="641"/>
        <v>6.8650618323197925E-3</v>
      </c>
      <c r="AI466" s="5">
        <f t="shared" si="642"/>
        <v>6.4442400598805133E-3</v>
      </c>
      <c r="AJ466" s="5">
        <f t="shared" si="643"/>
        <v>3.0246071312758941E-3</v>
      </c>
      <c r="AK466" s="5">
        <f t="shared" si="644"/>
        <v>9.4640052859179394E-4</v>
      </c>
      <c r="AL466" s="5">
        <f t="shared" si="645"/>
        <v>8.727487454874306E-6</v>
      </c>
      <c r="AM466" s="5">
        <f t="shared" si="646"/>
        <v>8.3420301534458481E-4</v>
      </c>
      <c r="AN466" s="5">
        <f t="shared" si="647"/>
        <v>8.7303468878500068E-4</v>
      </c>
      <c r="AO466" s="5">
        <f t="shared" si="648"/>
        <v>4.5683697721176714E-4</v>
      </c>
      <c r="AP466" s="5">
        <f t="shared" si="649"/>
        <v>1.5936749244059768E-4</v>
      </c>
      <c r="AQ466" s="5">
        <f t="shared" si="650"/>
        <v>4.1696489525349912E-5</v>
      </c>
      <c r="AR466" s="5">
        <f t="shared" si="651"/>
        <v>1.4369253071552098E-3</v>
      </c>
      <c r="AS466" s="5">
        <f t="shared" si="652"/>
        <v>1.3488431500837158E-3</v>
      </c>
      <c r="AT466" s="5">
        <f t="shared" si="653"/>
        <v>6.3308017280651904E-4</v>
      </c>
      <c r="AU466" s="5">
        <f t="shared" si="654"/>
        <v>1.9809098642584061E-4</v>
      </c>
      <c r="AV466" s="5">
        <f t="shared" si="655"/>
        <v>4.6487049257766408E-5</v>
      </c>
      <c r="AW466" s="5">
        <f t="shared" si="656"/>
        <v>2.3816269407330569E-7</v>
      </c>
      <c r="AX466" s="5">
        <f t="shared" si="657"/>
        <v>1.30511193753277E-4</v>
      </c>
      <c r="AY466" s="5">
        <f t="shared" si="658"/>
        <v>1.3658641520767641E-4</v>
      </c>
      <c r="AZ466" s="5">
        <f t="shared" si="659"/>
        <v>7.147221737375056E-5</v>
      </c>
      <c r="BA466" s="5">
        <f t="shared" si="660"/>
        <v>2.4933069410324768E-5</v>
      </c>
      <c r="BB466" s="5">
        <f t="shared" si="661"/>
        <v>6.5234223842101014E-6</v>
      </c>
      <c r="BC466" s="5">
        <f t="shared" si="662"/>
        <v>1.3654167933352448E-6</v>
      </c>
      <c r="BD466" s="5">
        <f t="shared" si="663"/>
        <v>2.5063555978264052E-4</v>
      </c>
      <c r="BE466" s="5">
        <f t="shared" si="664"/>
        <v>2.3527183792838288E-4</v>
      </c>
      <c r="BF466" s="5">
        <f t="shared" si="665"/>
        <v>1.1042494881852176E-4</v>
      </c>
      <c r="BG466" s="5">
        <f t="shared" si="666"/>
        <v>3.4552001432161563E-5</v>
      </c>
      <c r="BH466" s="5">
        <f t="shared" si="667"/>
        <v>8.108499137251917E-6</v>
      </c>
      <c r="BI466" s="5">
        <f t="shared" si="668"/>
        <v>1.522291167714899E-6</v>
      </c>
      <c r="BJ466" s="8">
        <f t="shared" si="669"/>
        <v>0.31699891542788067</v>
      </c>
      <c r="BK466" s="8">
        <f t="shared" si="670"/>
        <v>0.30939770077620549</v>
      </c>
      <c r="BL466" s="8">
        <f t="shared" si="671"/>
        <v>0.34733457118576522</v>
      </c>
      <c r="BM466" s="8">
        <f t="shared" si="672"/>
        <v>0.31916505111541477</v>
      </c>
      <c r="BN466" s="8">
        <f t="shared" si="673"/>
        <v>0.68066863215774176</v>
      </c>
    </row>
    <row r="467" spans="1:66" x14ac:dyDescent="0.25">
      <c r="A467" t="s">
        <v>89</v>
      </c>
      <c r="B467" t="s">
        <v>103</v>
      </c>
      <c r="C467" t="s">
        <v>330</v>
      </c>
      <c r="D467" t="s">
        <v>512</v>
      </c>
      <c r="E467">
        <f>VLOOKUP(A467,home!$A$2:$E$405,3,FALSE)</f>
        <v>1.3980999999999999</v>
      </c>
      <c r="F467">
        <f>VLOOKUP(B467,home!$B$2:$E$405,3,FALSE)</f>
        <v>0.85829999999999995</v>
      </c>
      <c r="G467">
        <f>VLOOKUP(C467,away!$B$2:$E$405,4,FALSE)</f>
        <v>1.4305000000000001</v>
      </c>
      <c r="H467">
        <f>VLOOKUP(A467,away!$A$2:$E$405,3,FALSE)</f>
        <v>1.1943999999999999</v>
      </c>
      <c r="I467">
        <f>VLOOKUP(C467,away!$B$2:$E$405,3,FALSE)</f>
        <v>1.3395999999999999</v>
      </c>
      <c r="J467">
        <f>VLOOKUP(B467,home!$B$2:$E$405,4,FALSE)</f>
        <v>1.0046999999999999</v>
      </c>
      <c r="K467" s="3">
        <f t="shared" si="618"/>
        <v>1.7165845935149999</v>
      </c>
      <c r="L467" s="3">
        <f t="shared" si="619"/>
        <v>1.6075383257279996</v>
      </c>
      <c r="M467" s="5">
        <f t="shared" si="620"/>
        <v>3.6004083397756723E-2</v>
      </c>
      <c r="N467" s="5">
        <f t="shared" si="621"/>
        <v>6.1804054864218375E-2</v>
      </c>
      <c r="O467" s="5">
        <f t="shared" si="622"/>
        <v>5.7877943944601114E-2</v>
      </c>
      <c r="P467" s="5">
        <f t="shared" si="623"/>
        <v>9.9352386879627039E-2</v>
      </c>
      <c r="Q467" s="5">
        <f t="shared" si="624"/>
        <v>5.3045944198336546E-2</v>
      </c>
      <c r="R467" s="5">
        <f t="shared" si="625"/>
        <v>4.6520506552641547E-2</v>
      </c>
      <c r="S467" s="5">
        <f t="shared" si="626"/>
        <v>6.854011994715932E-2</v>
      </c>
      <c r="T467" s="5">
        <f t="shared" si="627"/>
        <v>8.5273388323254831E-2</v>
      </c>
      <c r="U467" s="5">
        <f t="shared" si="628"/>
        <v>7.9856384830778074E-2</v>
      </c>
      <c r="V467" s="5">
        <f t="shared" si="629"/>
        <v>2.1014975929679311E-2</v>
      </c>
      <c r="W467" s="5">
        <f t="shared" si="630"/>
        <v>3.0352616853106969E-2</v>
      </c>
      <c r="X467" s="5">
        <f t="shared" si="631"/>
        <v>4.8792994877507039E-2</v>
      </c>
      <c r="Y467" s="5">
        <f t="shared" si="632"/>
        <v>3.921830464632127E-2</v>
      </c>
      <c r="Z467" s="5">
        <f t="shared" si="633"/>
        <v>2.4927832405217284E-2</v>
      </c>
      <c r="AA467" s="5">
        <f t="shared" si="634"/>
        <v>4.2790733056519946E-2</v>
      </c>
      <c r="AB467" s="5">
        <f t="shared" si="635"/>
        <v>3.6726956555017592E-2</v>
      </c>
      <c r="AC467" s="5">
        <f t="shared" si="636"/>
        <v>3.6243944814632425E-3</v>
      </c>
      <c r="AD467" s="5">
        <f t="shared" si="637"/>
        <v>1.3025708615726786E-2</v>
      </c>
      <c r="AE467" s="5">
        <f t="shared" si="638"/>
        <v>2.0939325819546217E-2</v>
      </c>
      <c r="AF467" s="5">
        <f t="shared" si="639"/>
        <v>1.6830384384913202E-2</v>
      </c>
      <c r="AG467" s="5">
        <f t="shared" si="640"/>
        <v>9.0184959784940146E-3</v>
      </c>
      <c r="AH467" s="5">
        <f t="shared" si="641"/>
        <v>1.0018111492177793E-2</v>
      </c>
      <c r="AI467" s="5">
        <f t="shared" si="642"/>
        <v>1.7196935843587963E-2</v>
      </c>
      <c r="AJ467" s="5">
        <f t="shared" si="643"/>
        <v>1.4759997562384495E-2</v>
      </c>
      <c r="AK467" s="5">
        <f t="shared" si="644"/>
        <v>8.4455948053027263E-3</v>
      </c>
      <c r="AL467" s="5">
        <f t="shared" si="645"/>
        <v>4.0005711435404245E-4</v>
      </c>
      <c r="AM467" s="5">
        <f t="shared" si="646"/>
        <v>4.4719461458744411E-3</v>
      </c>
      <c r="AN467" s="5">
        <f t="shared" si="647"/>
        <v>7.1888248200847795E-3</v>
      </c>
      <c r="AO467" s="5">
        <f t="shared" si="648"/>
        <v>5.778155707615488E-3</v>
      </c>
      <c r="AP467" s="5">
        <f t="shared" si="649"/>
        <v>3.0962022506719629E-3</v>
      </c>
      <c r="AQ467" s="5">
        <f t="shared" si="650"/>
        <v>1.2443159455401182E-3</v>
      </c>
      <c r="AR467" s="5">
        <f t="shared" si="651"/>
        <v>3.2208996350183814E-3</v>
      </c>
      <c r="AS467" s="5">
        <f t="shared" si="652"/>
        <v>5.5289466907306392E-3</v>
      </c>
      <c r="AT467" s="5">
        <f t="shared" si="653"/>
        <v>4.7454523538369812E-3</v>
      </c>
      <c r="AU467" s="5">
        <f t="shared" si="654"/>
        <v>2.7153234666186842E-3</v>
      </c>
      <c r="AV467" s="5">
        <f t="shared" si="655"/>
        <v>1.1652706073018433E-3</v>
      </c>
      <c r="AW467" s="5">
        <f t="shared" si="656"/>
        <v>3.0665217084273638E-5</v>
      </c>
      <c r="AX467" s="5">
        <f t="shared" si="657"/>
        <v>1.2794123095061407E-3</v>
      </c>
      <c r="AY467" s="5">
        <f t="shared" si="658"/>
        <v>2.0567043219392946E-3</v>
      </c>
      <c r="AZ467" s="5">
        <f t="shared" si="659"/>
        <v>1.6531155111039176E-3</v>
      </c>
      <c r="BA467" s="5">
        <f t="shared" si="660"/>
        <v>8.8581551365165948E-4</v>
      </c>
      <c r="BB467" s="5">
        <f t="shared" si="661"/>
        <v>3.5599559692986926E-4</v>
      </c>
      <c r="BC467" s="5">
        <f t="shared" si="662"/>
        <v>1.1445531317103626E-4</v>
      </c>
      <c r="BD467" s="5">
        <f t="shared" si="663"/>
        <v>8.6295326776923047E-4</v>
      </c>
      <c r="BE467" s="5">
        <f t="shared" si="664"/>
        <v>1.4813322843760853E-3</v>
      </c>
      <c r="BF467" s="5">
        <f t="shared" si="665"/>
        <v>1.2714160886181847E-3</v>
      </c>
      <c r="BG467" s="5">
        <f t="shared" si="666"/>
        <v>7.2749775655635924E-4</v>
      </c>
      <c r="BH467" s="5">
        <f t="shared" si="667"/>
        <v>3.1220286018034295E-4</v>
      </c>
      <c r="BI467" s="5">
        <f t="shared" si="668"/>
        <v>1.0718452396737891E-4</v>
      </c>
      <c r="BJ467" s="8">
        <f t="shared" si="669"/>
        <v>0.40642616199751391</v>
      </c>
      <c r="BK467" s="8">
        <f t="shared" si="670"/>
        <v>0.23099272207197899</v>
      </c>
      <c r="BL467" s="8">
        <f t="shared" si="671"/>
        <v>0.33633164417798528</v>
      </c>
      <c r="BM467" s="8">
        <f t="shared" si="672"/>
        <v>0.6420474017106591</v>
      </c>
      <c r="BN467" s="8">
        <f t="shared" si="673"/>
        <v>0.35460491983718134</v>
      </c>
    </row>
    <row r="468" spans="1:66" x14ac:dyDescent="0.25">
      <c r="A468" t="s">
        <v>89</v>
      </c>
      <c r="B468" t="s">
        <v>104</v>
      </c>
      <c r="C468" t="s">
        <v>349</v>
      </c>
      <c r="D468" t="s">
        <v>512</v>
      </c>
      <c r="E468">
        <f>VLOOKUP(A468,home!$A$2:$E$405,3,FALSE)</f>
        <v>1.3980999999999999</v>
      </c>
      <c r="F468">
        <f>VLOOKUP(B468,home!$B$2:$E$405,3,FALSE)</f>
        <v>1.6093</v>
      </c>
      <c r="G468">
        <f>VLOOKUP(C468,away!$B$2:$E$405,4,FALSE)</f>
        <v>0.35759999999999997</v>
      </c>
      <c r="H468">
        <f>VLOOKUP(A468,away!$A$2:$E$405,3,FALSE)</f>
        <v>1.1943999999999999</v>
      </c>
      <c r="I468">
        <f>VLOOKUP(C468,away!$B$2:$E$405,3,FALSE)</f>
        <v>1.2559</v>
      </c>
      <c r="J468">
        <f>VLOOKUP(B468,home!$B$2:$E$405,4,FALSE)</f>
        <v>0.20930000000000001</v>
      </c>
      <c r="K468" s="3">
        <f t="shared" si="618"/>
        <v>0.80458652920799989</v>
      </c>
      <c r="L468" s="3">
        <f t="shared" si="619"/>
        <v>0.31395982872799999</v>
      </c>
      <c r="M468" s="5">
        <f t="shared" si="620"/>
        <v>0.32675443355111339</v>
      </c>
      <c r="N468" s="5">
        <f t="shared" si="621"/>
        <v>0.26290221559421639</v>
      </c>
      <c r="O468" s="5">
        <f t="shared" si="622"/>
        <v>0.10258776599382222</v>
      </c>
      <c r="P468" s="5">
        <f t="shared" si="623"/>
        <v>8.2540734580171901E-2</v>
      </c>
      <c r="Q468" s="5">
        <f t="shared" si="624"/>
        <v>0.10576379058302192</v>
      </c>
      <c r="R468" s="5">
        <f t="shared" si="625"/>
        <v>1.6104218720504278E-2</v>
      </c>
      <c r="S468" s="5">
        <f t="shared" si="626"/>
        <v>5.2126093523752037E-3</v>
      </c>
      <c r="T468" s="5">
        <f t="shared" si="627"/>
        <v>3.3205581577069619E-2</v>
      </c>
      <c r="U468" s="5">
        <f t="shared" si="628"/>
        <v>1.2957237445937035E-2</v>
      </c>
      <c r="V468" s="5">
        <f t="shared" si="629"/>
        <v>1.4630511507733433E-4</v>
      </c>
      <c r="W468" s="5">
        <f t="shared" si="630"/>
        <v>2.8365373727025123E-2</v>
      </c>
      <c r="X468" s="5">
        <f t="shared" si="631"/>
        <v>8.9055878771425179E-3</v>
      </c>
      <c r="Y468" s="5">
        <f t="shared" si="632"/>
        <v>1.3979984223149086E-3</v>
      </c>
      <c r="Z468" s="5">
        <f t="shared" si="633"/>
        <v>1.6853592504292583E-3</v>
      </c>
      <c r="AA468" s="5">
        <f t="shared" si="634"/>
        <v>1.3560173497714732E-3</v>
      </c>
      <c r="AB468" s="5">
        <f t="shared" si="635"/>
        <v>5.4551664649922992E-4</v>
      </c>
      <c r="AC468" s="5">
        <f t="shared" si="636"/>
        <v>2.3098637752360284E-6</v>
      </c>
      <c r="AD468" s="5">
        <f t="shared" si="637"/>
        <v>5.7055993991787313E-3</v>
      </c>
      <c r="AE468" s="5">
        <f t="shared" si="638"/>
        <v>1.7913290101567341E-3</v>
      </c>
      <c r="AF468" s="5">
        <f t="shared" si="639"/>
        <v>2.8120267461215296E-4</v>
      </c>
      <c r="AG468" s="5">
        <f t="shared" si="640"/>
        <v>2.9428781186362349E-5</v>
      </c>
      <c r="AH468" s="5">
        <f t="shared" si="641"/>
        <v>1.3228377540248012E-4</v>
      </c>
      <c r="AI468" s="5">
        <f t="shared" si="642"/>
        <v>1.0643374372161208E-4</v>
      </c>
      <c r="AJ468" s="5">
        <f t="shared" si="643"/>
        <v>4.2817578225792802E-5</v>
      </c>
      <c r="AK468" s="5">
        <f t="shared" si="644"/>
        <v>1.1483482217927556E-5</v>
      </c>
      <c r="AL468" s="5">
        <f t="shared" si="645"/>
        <v>2.3339588781222991E-8</v>
      </c>
      <c r="AM468" s="5">
        <f t="shared" si="646"/>
        <v>9.181296835272932E-4</v>
      </c>
      <c r="AN468" s="5">
        <f t="shared" si="647"/>
        <v>2.8825583819032179E-4</v>
      </c>
      <c r="AO468" s="5">
        <f t="shared" si="648"/>
        <v>4.5250376794039744E-5</v>
      </c>
      <c r="AP468" s="5">
        <f t="shared" si="649"/>
        <v>4.7356001827113942E-6</v>
      </c>
      <c r="AQ468" s="5">
        <f t="shared" si="650"/>
        <v>3.7169705557208884E-7</v>
      </c>
      <c r="AR468" s="5">
        <f t="shared" si="651"/>
        <v>8.3063582937711795E-6</v>
      </c>
      <c r="AS468" s="5">
        <f t="shared" si="652"/>
        <v>6.6831839899434372E-6</v>
      </c>
      <c r="AT468" s="5">
        <f t="shared" si="653"/>
        <v>2.688599905263531E-6</v>
      </c>
      <c r="AU468" s="5">
        <f t="shared" si="654"/>
        <v>7.2107042206831409E-7</v>
      </c>
      <c r="AV468" s="5">
        <f t="shared" si="655"/>
        <v>1.4504088705162305E-7</v>
      </c>
      <c r="AW468" s="5">
        <f t="shared" si="656"/>
        <v>1.6377120323329647E-10</v>
      </c>
      <c r="AX468" s="5">
        <f t="shared" si="657"/>
        <v>1.2311912923867733E-4</v>
      </c>
      <c r="AY468" s="5">
        <f t="shared" si="658"/>
        <v>3.865446072891563E-5</v>
      </c>
      <c r="AZ468" s="5">
        <f t="shared" si="659"/>
        <v>6.0679739350117748E-6</v>
      </c>
      <c r="BA468" s="5">
        <f t="shared" si="660"/>
        <v>6.3503335245408835E-7</v>
      </c>
      <c r="BB468" s="5">
        <f t="shared" si="661"/>
        <v>4.9843740643263319E-8</v>
      </c>
      <c r="BC468" s="5">
        <f t="shared" si="662"/>
        <v>3.1297864551043623E-9</v>
      </c>
      <c r="BD468" s="5">
        <f t="shared" si="663"/>
        <v>4.3464380454429984E-7</v>
      </c>
      <c r="BE468" s="5">
        <f t="shared" si="664"/>
        <v>3.4970855014005849E-7</v>
      </c>
      <c r="BF468" s="5">
        <f t="shared" si="665"/>
        <v>1.4068539429577572E-7</v>
      </c>
      <c r="BG468" s="5">
        <f t="shared" si="666"/>
        <v>3.7731191035565722E-8</v>
      </c>
      <c r="BH468" s="5">
        <f t="shared" si="667"/>
        <v>7.5895020095474532E-9</v>
      </c>
      <c r="BI468" s="5">
        <f t="shared" si="668"/>
        <v>1.2212822160557854E-9</v>
      </c>
      <c r="BJ468" s="8">
        <f t="shared" si="669"/>
        <v>0.44977338041245651</v>
      </c>
      <c r="BK468" s="8">
        <f t="shared" si="670"/>
        <v>0.41469507026283081</v>
      </c>
      <c r="BL468" s="8">
        <f t="shared" si="671"/>
        <v>0.13386329056932439</v>
      </c>
      <c r="BM468" s="8">
        <f t="shared" si="672"/>
        <v>0.10332528717523316</v>
      </c>
      <c r="BN468" s="8">
        <f t="shared" si="673"/>
        <v>0.89665315902285003</v>
      </c>
    </row>
    <row r="469" spans="1:66" x14ac:dyDescent="0.25">
      <c r="A469" t="s">
        <v>89</v>
      </c>
      <c r="B469" t="s">
        <v>99</v>
      </c>
      <c r="C469" t="s">
        <v>120</v>
      </c>
      <c r="D469" t="s">
        <v>512</v>
      </c>
      <c r="E469">
        <f>VLOOKUP(A469,home!$A$2:$E$405,3,FALSE)</f>
        <v>1.3980999999999999</v>
      </c>
      <c r="F469">
        <f>VLOOKUP(B469,home!$B$2:$E$405,3,FALSE)</f>
        <v>1.5736000000000001</v>
      </c>
      <c r="G469">
        <f>VLOOKUP(C469,away!$B$2:$E$405,4,FALSE)</f>
        <v>1.4305000000000001</v>
      </c>
      <c r="H469">
        <f>VLOOKUP(A469,away!$A$2:$E$405,3,FALSE)</f>
        <v>1.1943999999999999</v>
      </c>
      <c r="I469">
        <f>VLOOKUP(C469,away!$B$2:$E$405,3,FALSE)</f>
        <v>0.62790000000000001</v>
      </c>
      <c r="J469">
        <f>VLOOKUP(B469,home!$B$2:$E$405,4,FALSE)</f>
        <v>0.83720000000000006</v>
      </c>
      <c r="K469" s="3">
        <f t="shared" si="618"/>
        <v>3.1471717538800004</v>
      </c>
      <c r="L469" s="3">
        <f t="shared" si="619"/>
        <v>0.62786965987200005</v>
      </c>
      <c r="M469" s="5">
        <f t="shared" si="620"/>
        <v>2.293614075061489E-2</v>
      </c>
      <c r="N469" s="5">
        <f t="shared" si="621"/>
        <v>7.2183974313351204E-2</v>
      </c>
      <c r="O469" s="5">
        <f t="shared" si="622"/>
        <v>1.4400906891864889E-2</v>
      </c>
      <c r="P469" s="5">
        <f t="shared" si="623"/>
        <v>4.5322127400333007E-2</v>
      </c>
      <c r="Q469" s="5">
        <f t="shared" si="624"/>
        <v>0.11358768252088926</v>
      </c>
      <c r="R469" s="5">
        <f t="shared" si="625"/>
        <v>4.5209462560217755E-3</v>
      </c>
      <c r="S469" s="5">
        <f t="shared" si="626"/>
        <v>2.2389285695730541E-2</v>
      </c>
      <c r="T469" s="5">
        <f t="shared" si="627"/>
        <v>7.1318259590039457E-2</v>
      </c>
      <c r="U469" s="5">
        <f t="shared" si="628"/>
        <v>1.422819435776127E-2</v>
      </c>
      <c r="V469" s="5">
        <f t="shared" si="629"/>
        <v>4.9157260380633576E-3</v>
      </c>
      <c r="W469" s="5">
        <f t="shared" si="630"/>
        <v>0.11915998200614389</v>
      </c>
      <c r="X469" s="5">
        <f t="shared" si="631"/>
        <v>7.4816937372551184E-2</v>
      </c>
      <c r="Y469" s="5">
        <f t="shared" si="632"/>
        <v>2.3487642510384224E-2</v>
      </c>
      <c r="Z469" s="5">
        <f t="shared" si="633"/>
        <v>9.4618832935599467E-4</v>
      </c>
      <c r="AA469" s="5">
        <f t="shared" si="634"/>
        <v>2.9778171840000927E-3</v>
      </c>
      <c r="AB469" s="5">
        <f t="shared" si="635"/>
        <v>4.6858510648517902E-3</v>
      </c>
      <c r="AC469" s="5">
        <f t="shared" si="636"/>
        <v>6.0709636209251168E-4</v>
      </c>
      <c r="AD469" s="5">
        <f t="shared" si="637"/>
        <v>9.3754232390646286E-2</v>
      </c>
      <c r="AE469" s="5">
        <f t="shared" si="638"/>
        <v>5.8865438002675526E-2</v>
      </c>
      <c r="AF469" s="5">
        <f t="shared" si="639"/>
        <v>1.8479911268478096E-2</v>
      </c>
      <c r="AG469" s="5">
        <f t="shared" si="640"/>
        <v>3.867658534201361E-3</v>
      </c>
      <c r="AH469" s="5">
        <f t="shared" si="641"/>
        <v>1.4852073613190106E-4</v>
      </c>
      <c r="AI469" s="5">
        <f t="shared" si="642"/>
        <v>4.6742026561978378E-4</v>
      </c>
      <c r="AJ469" s="5">
        <f t="shared" si="643"/>
        <v>7.3552592857483562E-4</v>
      </c>
      <c r="AK469" s="5">
        <f t="shared" si="644"/>
        <v>7.7160880888569358E-4</v>
      </c>
      <c r="AL469" s="5">
        <f t="shared" si="645"/>
        <v>4.7985228144883738E-5</v>
      </c>
      <c r="AM469" s="5">
        <f t="shared" si="646"/>
        <v>5.9012134397308666E-2</v>
      </c>
      <c r="AN469" s="5">
        <f t="shared" si="647"/>
        <v>3.7051928752358944E-2</v>
      </c>
      <c r="AO469" s="5">
        <f t="shared" si="648"/>
        <v>1.1631890951672596E-2</v>
      </c>
      <c r="AP469" s="5">
        <f t="shared" si="649"/>
        <v>2.434437138498289E-3</v>
      </c>
      <c r="AQ469" s="5">
        <f t="shared" si="650"/>
        <v>3.8212730453217146E-4</v>
      </c>
      <c r="AR469" s="5">
        <f t="shared" si="651"/>
        <v>1.8650332815815163E-5</v>
      </c>
      <c r="AS469" s="5">
        <f t="shared" si="652"/>
        <v>5.869580063839472E-5</v>
      </c>
      <c r="AT469" s="5">
        <f t="shared" si="653"/>
        <v>9.2362882920263818E-5</v>
      </c>
      <c r="AU469" s="5">
        <f t="shared" si="654"/>
        <v>9.6893952077859919E-5</v>
      </c>
      <c r="AV469" s="5">
        <f t="shared" si="655"/>
        <v>7.6235477275310789E-5</v>
      </c>
      <c r="AW469" s="5">
        <f t="shared" si="656"/>
        <v>2.6338740619044903E-6</v>
      </c>
      <c r="AX469" s="5">
        <f t="shared" si="657"/>
        <v>3.0953553751896703E-2</v>
      </c>
      <c r="AY469" s="5">
        <f t="shared" si="658"/>
        <v>1.943479726603305E-2</v>
      </c>
      <c r="AZ469" s="5">
        <f t="shared" si="659"/>
        <v>6.1012597745527244E-3</v>
      </c>
      <c r="BA469" s="5">
        <f t="shared" si="660"/>
        <v>1.2769319664797116E-3</v>
      </c>
      <c r="BB469" s="5">
        <f t="shared" si="661"/>
        <v>2.0043670986832516E-4</v>
      </c>
      <c r="BC469" s="5">
        <f t="shared" si="662"/>
        <v>2.5169625770177618E-5</v>
      </c>
      <c r="BD469" s="5">
        <f t="shared" si="663"/>
        <v>1.9516630202609103E-6</v>
      </c>
      <c r="BE469" s="5">
        <f t="shared" si="664"/>
        <v>6.1422187304572667E-6</v>
      </c>
      <c r="BF469" s="5">
        <f t="shared" si="665"/>
        <v>9.6653086473238971E-6</v>
      </c>
      <c r="BG469" s="5">
        <f t="shared" si="666"/>
        <v>1.0139462122463293E-5</v>
      </c>
      <c r="BH469" s="5">
        <f t="shared" si="667"/>
        <v>7.9776571978381589E-6</v>
      </c>
      <c r="BI469" s="5">
        <f t="shared" si="668"/>
        <v>5.0214114790347442E-6</v>
      </c>
      <c r="BJ469" s="8">
        <f t="shared" si="669"/>
        <v>0.81802638614833179</v>
      </c>
      <c r="BK469" s="8">
        <f t="shared" si="670"/>
        <v>0.11565315874101223</v>
      </c>
      <c r="BL469" s="8">
        <f t="shared" si="671"/>
        <v>4.3320527660637057E-2</v>
      </c>
      <c r="BM469" s="8">
        <f t="shared" si="672"/>
        <v>0.68556231935429091</v>
      </c>
      <c r="BN469" s="8">
        <f t="shared" si="673"/>
        <v>0.27295177813307503</v>
      </c>
    </row>
    <row r="470" spans="1:66" x14ac:dyDescent="0.25">
      <c r="A470" t="s">
        <v>89</v>
      </c>
      <c r="B470" t="s">
        <v>350</v>
      </c>
      <c r="C470" t="s">
        <v>81</v>
      </c>
      <c r="D470" t="s">
        <v>512</v>
      </c>
      <c r="E470">
        <f>VLOOKUP(A470,home!$A$2:$E$405,3,FALSE)</f>
        <v>1.3980999999999999</v>
      </c>
      <c r="F470">
        <f>VLOOKUP(B470,home!$B$2:$E$405,3,FALSE)</f>
        <v>0.53639999999999999</v>
      </c>
      <c r="G470">
        <f>VLOOKUP(C470,away!$B$2:$E$405,4,FALSE)</f>
        <v>0.53639999999999999</v>
      </c>
      <c r="H470">
        <f>VLOOKUP(A470,away!$A$2:$E$405,3,FALSE)</f>
        <v>1.1943999999999999</v>
      </c>
      <c r="I470">
        <f>VLOOKUP(C470,away!$B$2:$E$405,3,FALSE)</f>
        <v>0</v>
      </c>
      <c r="J470">
        <f>VLOOKUP(B470,home!$B$2:$E$405,4,FALSE)</f>
        <v>1.2559</v>
      </c>
      <c r="K470" s="3">
        <f t="shared" si="618"/>
        <v>0.40226826657599996</v>
      </c>
      <c r="L470" s="3">
        <f t="shared" si="619"/>
        <v>0</v>
      </c>
      <c r="M470" s="5">
        <f t="shared" si="620"/>
        <v>0.66880130458639186</v>
      </c>
      <c r="N470" s="5">
        <f t="shared" si="621"/>
        <v>0.26903754147973524</v>
      </c>
      <c r="O470" s="5">
        <f t="shared" si="622"/>
        <v>0</v>
      </c>
      <c r="P470" s="5">
        <f t="shared" si="623"/>
        <v>0</v>
      </c>
      <c r="Q470" s="5">
        <f t="shared" si="624"/>
        <v>5.4112632727460877E-2</v>
      </c>
      <c r="R470" s="5">
        <f t="shared" si="625"/>
        <v>0</v>
      </c>
      <c r="S470" s="5">
        <f t="shared" si="626"/>
        <v>0</v>
      </c>
      <c r="T470" s="5">
        <f t="shared" si="627"/>
        <v>0</v>
      </c>
      <c r="U470" s="5">
        <f t="shared" si="628"/>
        <v>0</v>
      </c>
      <c r="V470" s="5">
        <f t="shared" si="629"/>
        <v>0</v>
      </c>
      <c r="W470" s="5">
        <f t="shared" si="630"/>
        <v>7.2559316557131376E-3</v>
      </c>
      <c r="X470" s="5">
        <f t="shared" si="631"/>
        <v>0</v>
      </c>
      <c r="Y470" s="5">
        <f t="shared" si="632"/>
        <v>0</v>
      </c>
      <c r="Z470" s="5">
        <f t="shared" si="633"/>
        <v>0</v>
      </c>
      <c r="AA470" s="5">
        <f t="shared" si="634"/>
        <v>0</v>
      </c>
      <c r="AB470" s="5">
        <f t="shared" si="635"/>
        <v>0</v>
      </c>
      <c r="AC470" s="5">
        <f t="shared" si="636"/>
        <v>0</v>
      </c>
      <c r="AD470" s="5">
        <f t="shared" si="637"/>
        <v>7.2970776238441223E-4</v>
      </c>
      <c r="AE470" s="5">
        <f t="shared" si="638"/>
        <v>0</v>
      </c>
      <c r="AF470" s="5">
        <f t="shared" si="639"/>
        <v>0</v>
      </c>
      <c r="AG470" s="5">
        <f t="shared" si="640"/>
        <v>0</v>
      </c>
      <c r="AH470" s="5">
        <f t="shared" si="641"/>
        <v>0</v>
      </c>
      <c r="AI470" s="5">
        <f t="shared" si="642"/>
        <v>0</v>
      </c>
      <c r="AJ470" s="5">
        <f t="shared" si="643"/>
        <v>0</v>
      </c>
      <c r="AK470" s="5">
        <f t="shared" si="644"/>
        <v>0</v>
      </c>
      <c r="AL470" s="5">
        <f t="shared" si="645"/>
        <v>0</v>
      </c>
      <c r="AM470" s="5">
        <f t="shared" si="646"/>
        <v>5.870765533628582E-5</v>
      </c>
      <c r="AN470" s="5">
        <f t="shared" si="647"/>
        <v>0</v>
      </c>
      <c r="AO470" s="5">
        <f t="shared" si="648"/>
        <v>0</v>
      </c>
      <c r="AP470" s="5">
        <f t="shared" si="649"/>
        <v>0</v>
      </c>
      <c r="AQ470" s="5">
        <f t="shared" si="650"/>
        <v>0</v>
      </c>
      <c r="AR470" s="5">
        <f t="shared" si="651"/>
        <v>0</v>
      </c>
      <c r="AS470" s="5">
        <f t="shared" si="652"/>
        <v>0</v>
      </c>
      <c r="AT470" s="5">
        <f t="shared" si="653"/>
        <v>0</v>
      </c>
      <c r="AU470" s="5">
        <f t="shared" si="654"/>
        <v>0</v>
      </c>
      <c r="AV470" s="5">
        <f t="shared" si="655"/>
        <v>0</v>
      </c>
      <c r="AW470" s="5">
        <f t="shared" si="656"/>
        <v>0</v>
      </c>
      <c r="AX470" s="5">
        <f t="shared" si="657"/>
        <v>3.9360377911448253E-6</v>
      </c>
      <c r="AY470" s="5">
        <f t="shared" si="658"/>
        <v>0</v>
      </c>
      <c r="AZ470" s="5">
        <f t="shared" si="659"/>
        <v>0</v>
      </c>
      <c r="BA470" s="5">
        <f t="shared" si="660"/>
        <v>0</v>
      </c>
      <c r="BB470" s="5">
        <f t="shared" si="661"/>
        <v>0</v>
      </c>
      <c r="BC470" s="5">
        <f t="shared" si="662"/>
        <v>0</v>
      </c>
      <c r="BD470" s="5">
        <f t="shared" si="663"/>
        <v>0</v>
      </c>
      <c r="BE470" s="5">
        <f t="shared" si="664"/>
        <v>0</v>
      </c>
      <c r="BF470" s="5">
        <f t="shared" si="665"/>
        <v>0</v>
      </c>
      <c r="BG470" s="5">
        <f t="shared" si="666"/>
        <v>0</v>
      </c>
      <c r="BH470" s="5">
        <f t="shared" si="667"/>
        <v>0</v>
      </c>
      <c r="BI470" s="5">
        <f t="shared" si="668"/>
        <v>0</v>
      </c>
      <c r="BJ470" s="8">
        <f t="shared" si="669"/>
        <v>0.33119845731842107</v>
      </c>
      <c r="BK470" s="8">
        <f t="shared" si="670"/>
        <v>0.66880130458639186</v>
      </c>
      <c r="BL470" s="8">
        <f t="shared" si="671"/>
        <v>0</v>
      </c>
      <c r="BM470" s="8">
        <f t="shared" si="672"/>
        <v>8.0482831112249804E-3</v>
      </c>
      <c r="BN470" s="8">
        <f t="shared" si="673"/>
        <v>0.99195147879358803</v>
      </c>
    </row>
    <row r="471" spans="1:66" x14ac:dyDescent="0.25">
      <c r="A471" t="s">
        <v>112</v>
      </c>
      <c r="B471" t="s">
        <v>113</v>
      </c>
      <c r="C471" t="s">
        <v>132</v>
      </c>
      <c r="D471" t="s">
        <v>512</v>
      </c>
      <c r="E471">
        <f>VLOOKUP(A471,home!$A$2:$E$405,3,FALSE)</f>
        <v>1.3270999999999999</v>
      </c>
      <c r="F471">
        <f>VLOOKUP(B471,home!$B$2:$E$405,3,FALSE)</f>
        <v>1.5069999999999999</v>
      </c>
      <c r="G471">
        <f>VLOOKUP(C471,away!$B$2:$E$405,4,FALSE)</f>
        <v>0.75349999999999995</v>
      </c>
      <c r="H471">
        <f>VLOOKUP(A471,away!$A$2:$E$405,3,FALSE)</f>
        <v>0.94389999999999996</v>
      </c>
      <c r="I471">
        <f>VLOOKUP(C471,away!$B$2:$E$405,3,FALSE)</f>
        <v>0.63570000000000004</v>
      </c>
      <c r="J471">
        <f>VLOOKUP(B471,home!$B$2:$E$405,4,FALSE)</f>
        <v>0.79459999999999997</v>
      </c>
      <c r="K471" s="3">
        <f t="shared" si="618"/>
        <v>1.5069545639499997</v>
      </c>
      <c r="L471" s="3">
        <f t="shared" si="619"/>
        <v>0.47678958295799995</v>
      </c>
      <c r="M471" s="5">
        <f t="shared" si="620"/>
        <v>0.1375532523674243</v>
      </c>
      <c r="N471" s="5">
        <f t="shared" si="621"/>
        <v>0.20728650144125615</v>
      </c>
      <c r="O471" s="5">
        <f t="shared" si="622"/>
        <v>6.5583957830780762E-2</v>
      </c>
      <c r="P471" s="5">
        <f t="shared" si="623"/>
        <v>9.8832044574999389E-2</v>
      </c>
      <c r="Q471" s="5">
        <f t="shared" si="624"/>
        <v>0.15618566969606462</v>
      </c>
      <c r="R471" s="5">
        <f t="shared" si="625"/>
        <v>1.5634873951436503E-2</v>
      </c>
      <c r="S471" s="5">
        <f t="shared" si="626"/>
        <v>1.7752711889326242E-2</v>
      </c>
      <c r="T471" s="5">
        <f t="shared" si="627"/>
        <v>7.4467700318402594E-2</v>
      </c>
      <c r="U471" s="5">
        <f t="shared" si="628"/>
        <v>2.3561044657900206E-2</v>
      </c>
      <c r="V471" s="5">
        <f t="shared" si="629"/>
        <v>1.417258635454301E-3</v>
      </c>
      <c r="W471" s="5">
        <f t="shared" si="630"/>
        <v>7.8454902590690545E-2</v>
      </c>
      <c r="X471" s="5">
        <f t="shared" si="631"/>
        <v>3.740648028722586E-2</v>
      </c>
      <c r="Y471" s="5">
        <f t="shared" si="632"/>
        <v>8.9175100680365296E-3</v>
      </c>
      <c r="Z471" s="5">
        <f t="shared" si="633"/>
        <v>2.4848483436354361E-3</v>
      </c>
      <c r="AA471" s="5">
        <f t="shared" si="634"/>
        <v>3.7445535521650176E-3</v>
      </c>
      <c r="AB471" s="5">
        <f t="shared" si="635"/>
        <v>2.8214360326951288E-3</v>
      </c>
      <c r="AC471" s="5">
        <f t="shared" si="636"/>
        <v>6.3643791687388606E-5</v>
      </c>
      <c r="AD471" s="5">
        <f t="shared" si="637"/>
        <v>2.9556993380823463E-2</v>
      </c>
      <c r="AE471" s="5">
        <f t="shared" si="638"/>
        <v>1.4092466547535187E-2</v>
      </c>
      <c r="AF471" s="5">
        <f t="shared" si="639"/>
        <v>3.3595706240244325E-3</v>
      </c>
      <c r="AG471" s="5">
        <f t="shared" si="640"/>
        <v>5.3393609224885237E-4</v>
      </c>
      <c r="AH471" s="5">
        <f t="shared" si="641"/>
        <v>2.9618745136895404E-4</v>
      </c>
      <c r="AI471" s="5">
        <f t="shared" si="642"/>
        <v>4.4634103162516391E-4</v>
      </c>
      <c r="AJ471" s="5">
        <f t="shared" si="643"/>
        <v>3.3630782734284602E-4</v>
      </c>
      <c r="AK471" s="5">
        <f t="shared" si="644"/>
        <v>1.6893353843547003E-4</v>
      </c>
      <c r="AL471" s="5">
        <f t="shared" si="645"/>
        <v>1.8291231791941506E-6</v>
      </c>
      <c r="AM471" s="5">
        <f t="shared" si="646"/>
        <v>8.908209214374364E-3</v>
      </c>
      <c r="AN471" s="5">
        <f t="shared" si="647"/>
        <v>4.2473413562241656E-3</v>
      </c>
      <c r="AO471" s="5">
        <f t="shared" si="648"/>
        <v>1.0125440569571926E-3</v>
      </c>
      <c r="AP471" s="5">
        <f t="shared" si="649"/>
        <v>1.6092348621440711E-4</v>
      </c>
      <c r="AQ471" s="5">
        <f t="shared" si="650"/>
        <v>1.9181660470078647E-5</v>
      </c>
      <c r="AR471" s="5">
        <f t="shared" si="651"/>
        <v>2.82438182831193E-5</v>
      </c>
      <c r="AS471" s="5">
        <f t="shared" si="652"/>
        <v>4.2562150865121072E-5</v>
      </c>
      <c r="AT471" s="5">
        <f t="shared" si="653"/>
        <v>3.2069613748861325E-5</v>
      </c>
      <c r="AU471" s="5">
        <f t="shared" si="654"/>
        <v>1.6109150267653404E-5</v>
      </c>
      <c r="AV471" s="5">
        <f t="shared" si="655"/>
        <v>6.0689393792991681E-6</v>
      </c>
      <c r="AW471" s="5">
        <f t="shared" si="656"/>
        <v>3.6506262214805173E-8</v>
      </c>
      <c r="AX471" s="5">
        <f t="shared" si="657"/>
        <v>2.2373777553704789E-3</v>
      </c>
      <c r="AY471" s="5">
        <f t="shared" si="658"/>
        <v>1.0667584069025968E-3</v>
      </c>
      <c r="AZ471" s="5">
        <f t="shared" si="659"/>
        <v>2.5430964797201473E-4</v>
      </c>
      <c r="BA471" s="5">
        <f t="shared" si="660"/>
        <v>4.0417396999590899E-5</v>
      </c>
      <c r="BB471" s="5">
        <f t="shared" si="661"/>
        <v>4.8176484649207145E-6</v>
      </c>
      <c r="BC471" s="5">
        <f t="shared" si="662"/>
        <v>4.5940092048555925E-7</v>
      </c>
      <c r="BD471" s="5">
        <f t="shared" si="663"/>
        <v>2.2443930567249974E-6</v>
      </c>
      <c r="BE471" s="5">
        <f t="shared" si="664"/>
        <v>3.3821983601294249E-6</v>
      </c>
      <c r="BF471" s="5">
        <f t="shared" si="665"/>
        <v>2.5484096274906217E-6</v>
      </c>
      <c r="BG471" s="5">
        <f t="shared" si="666"/>
        <v>1.2801125063203695E-6</v>
      </c>
      <c r="BH471" s="5">
        <f t="shared" si="667"/>
        <v>4.8226784594223888E-7</v>
      </c>
      <c r="BI471" s="5">
        <f t="shared" si="668"/>
        <v>1.4535114629779832E-7</v>
      </c>
      <c r="BJ471" s="8">
        <f t="shared" si="669"/>
        <v>0.62821407107717864</v>
      </c>
      <c r="BK471" s="8">
        <f t="shared" si="670"/>
        <v>0.2566874987889734</v>
      </c>
      <c r="BL471" s="8">
        <f t="shared" si="671"/>
        <v>0.11272877227883703</v>
      </c>
      <c r="BM471" s="8">
        <f t="shared" si="672"/>
        <v>0.31797216872602235</v>
      </c>
      <c r="BN471" s="8">
        <f t="shared" si="673"/>
        <v>0.68107629986196172</v>
      </c>
    </row>
    <row r="472" spans="1:66" x14ac:dyDescent="0.25">
      <c r="A472" t="s">
        <v>112</v>
      </c>
      <c r="B472" t="s">
        <v>119</v>
      </c>
      <c r="C472" t="s">
        <v>117</v>
      </c>
      <c r="D472" t="s">
        <v>512</v>
      </c>
      <c r="E472">
        <f>VLOOKUP(A472,home!$A$2:$E$405,3,FALSE)</f>
        <v>1.3270999999999999</v>
      </c>
      <c r="F472">
        <f>VLOOKUP(B472,home!$B$2:$E$405,3,FALSE)</f>
        <v>0.6028</v>
      </c>
      <c r="G472">
        <f>VLOOKUP(C472,away!$B$2:$E$405,4,FALSE)</f>
        <v>1.1303000000000001</v>
      </c>
      <c r="H472">
        <f>VLOOKUP(A472,away!$A$2:$E$405,3,FALSE)</f>
        <v>0.94389999999999996</v>
      </c>
      <c r="I472">
        <f>VLOOKUP(C472,away!$B$2:$E$405,3,FALSE)</f>
        <v>1.8540000000000001</v>
      </c>
      <c r="J472">
        <f>VLOOKUP(B472,home!$B$2:$E$405,4,FALSE)</f>
        <v>1.2713000000000001</v>
      </c>
      <c r="K472" s="3">
        <f t="shared" si="618"/>
        <v>0.90421273716400008</v>
      </c>
      <c r="L472" s="3">
        <f t="shared" si="619"/>
        <v>2.2247630497800004</v>
      </c>
      <c r="M472" s="5">
        <f t="shared" si="620"/>
        <v>4.3762596529562596E-2</v>
      </c>
      <c r="N472" s="5">
        <f t="shared" si="621"/>
        <v>3.9570697193399569E-2</v>
      </c>
      <c r="O472" s="5">
        <f t="shared" si="622"/>
        <v>9.7361407721401338E-2</v>
      </c>
      <c r="P472" s="5">
        <f t="shared" si="623"/>
        <v>8.8035424969908516E-2</v>
      </c>
      <c r="Q472" s="5">
        <f t="shared" si="624"/>
        <v>1.7890164210365815E-2</v>
      </c>
      <c r="R472" s="5">
        <f t="shared" si="625"/>
        <v>0.10830303118656949</v>
      </c>
      <c r="S472" s="5">
        <f t="shared" si="626"/>
        <v>4.427431564987773E-2</v>
      </c>
      <c r="T472" s="5">
        <f t="shared" si="627"/>
        <v>3.9801376289718464E-2</v>
      </c>
      <c r="U472" s="5">
        <f t="shared" si="628"/>
        <v>9.7928980272366059E-2</v>
      </c>
      <c r="V472" s="5">
        <f t="shared" si="629"/>
        <v>9.8960921542412279E-3</v>
      </c>
      <c r="W472" s="5">
        <f t="shared" si="630"/>
        <v>5.3921714496561034E-3</v>
      </c>
      <c r="X472" s="5">
        <f t="shared" si="631"/>
        <v>1.1996303799273559E-2</v>
      </c>
      <c r="Y472" s="5">
        <f t="shared" si="632"/>
        <v>1.3344466713279627E-2</v>
      </c>
      <c r="Z472" s="5">
        <f t="shared" si="633"/>
        <v>8.031619398768361E-2</v>
      </c>
      <c r="AA472" s="5">
        <f t="shared" si="634"/>
        <v>7.2622925604198196E-2</v>
      </c>
      <c r="AB472" s="5">
        <f t="shared" si="635"/>
        <v>3.2833287170714799E-2</v>
      </c>
      <c r="AC472" s="5">
        <f t="shared" si="636"/>
        <v>1.2442227316075223E-3</v>
      </c>
      <c r="AD472" s="5">
        <f t="shared" si="637"/>
        <v>1.2189175264377798E-3</v>
      </c>
      <c r="AE472" s="5">
        <f t="shared" si="638"/>
        <v>2.7118026735480092E-3</v>
      </c>
      <c r="AF472" s="5">
        <f t="shared" si="639"/>
        <v>3.0165591932021143E-3</v>
      </c>
      <c r="AG472" s="5">
        <f t="shared" si="640"/>
        <v>2.2370431435034112E-3</v>
      </c>
      <c r="AH472" s="5">
        <f t="shared" si="641"/>
        <v>4.4671125170690287E-2</v>
      </c>
      <c r="AI472" s="5">
        <f t="shared" si="642"/>
        <v>4.039220036278552E-2</v>
      </c>
      <c r="AJ472" s="5">
        <f t="shared" si="643"/>
        <v>1.8261571025055507E-2</v>
      </c>
      <c r="AK472" s="5">
        <f t="shared" si="644"/>
        <v>5.5041150404934128E-3</v>
      </c>
      <c r="AL472" s="5">
        <f t="shared" si="645"/>
        <v>1.0011807856080473E-4</v>
      </c>
      <c r="AM472" s="5">
        <f t="shared" si="646"/>
        <v>2.204321505914955E-4</v>
      </c>
      <c r="AN472" s="5">
        <f t="shared" si="647"/>
        <v>4.9040930361949979E-4</v>
      </c>
      <c r="AO472" s="5">
        <f t="shared" si="648"/>
        <v>5.4552224898050245E-4</v>
      </c>
      <c r="AP472" s="5">
        <f t="shared" si="649"/>
        <v>4.0455258078823578E-4</v>
      </c>
      <c r="AQ472" s="5">
        <f t="shared" si="650"/>
        <v>2.2500840835770137E-4</v>
      </c>
      <c r="AR472" s="5">
        <f t="shared" si="651"/>
        <v>1.987653373436982E-2</v>
      </c>
      <c r="AS472" s="5">
        <f t="shared" si="652"/>
        <v>1.7972614973287119E-2</v>
      </c>
      <c r="AT472" s="5">
        <f t="shared" si="653"/>
        <v>8.1255336894953175E-3</v>
      </c>
      <c r="AU472" s="5">
        <f t="shared" si="654"/>
        <v>2.4490703527656199E-3</v>
      </c>
      <c r="AV472" s="5">
        <f t="shared" si="655"/>
        <v>5.5362015179535103E-4</v>
      </c>
      <c r="AW472" s="5">
        <f t="shared" si="656"/>
        <v>5.5945400691135303E-6</v>
      </c>
      <c r="AX472" s="5">
        <f t="shared" si="657"/>
        <v>3.3219593040880511E-5</v>
      </c>
      <c r="AY472" s="5">
        <f t="shared" si="658"/>
        <v>7.39057231260798E-5</v>
      </c>
      <c r="AZ472" s="5">
        <f t="shared" si="659"/>
        <v>8.2211360989086824E-5</v>
      </c>
      <c r="BA472" s="5">
        <f t="shared" si="660"/>
        <v>6.096693273354845E-5</v>
      </c>
      <c r="BB472" s="5">
        <f t="shared" si="661"/>
        <v>3.3909244801005351E-5</v>
      </c>
      <c r="BC472" s="5">
        <f t="shared" si="662"/>
        <v>1.5088006975844265E-5</v>
      </c>
      <c r="BD472" s="5">
        <f t="shared" si="663"/>
        <v>7.3700963016552715E-3</v>
      </c>
      <c r="BE472" s="5">
        <f t="shared" si="664"/>
        <v>6.6641349500819874E-3</v>
      </c>
      <c r="BF472" s="5">
        <f t="shared" si="665"/>
        <v>3.0128978520219548E-3</v>
      </c>
      <c r="BG472" s="5">
        <f t="shared" si="666"/>
        <v>9.0810020452410307E-4</v>
      </c>
      <c r="BH472" s="5">
        <f t="shared" si="667"/>
        <v>2.0527894288798184E-4</v>
      </c>
      <c r="BI472" s="5">
        <f t="shared" si="668"/>
        <v>3.7123166966174905E-5</v>
      </c>
      <c r="BJ472" s="8">
        <f t="shared" si="669"/>
        <v>0.13936472774638831</v>
      </c>
      <c r="BK472" s="8">
        <f t="shared" si="670"/>
        <v>0.18738667583688445</v>
      </c>
      <c r="BL472" s="8">
        <f t="shared" si="671"/>
        <v>0.5850536478741255</v>
      </c>
      <c r="BM472" s="8">
        <f t="shared" si="672"/>
        <v>0.59712961245081764</v>
      </c>
      <c r="BN472" s="8">
        <f t="shared" si="673"/>
        <v>0.39492332181120732</v>
      </c>
    </row>
    <row r="473" spans="1:66" x14ac:dyDescent="0.25">
      <c r="A473" t="s">
        <v>112</v>
      </c>
      <c r="B473" t="s">
        <v>118</v>
      </c>
      <c r="C473" t="s">
        <v>102</v>
      </c>
      <c r="D473" t="s">
        <v>512</v>
      </c>
      <c r="E473">
        <f>VLOOKUP(A473,home!$A$2:$E$405,3,FALSE)</f>
        <v>1.3270999999999999</v>
      </c>
      <c r="F473">
        <f>VLOOKUP(B473,home!$B$2:$E$405,3,FALSE)</f>
        <v>0.94189999999999996</v>
      </c>
      <c r="G473">
        <f>VLOOKUP(C473,away!$B$2:$E$405,4,FALSE)</f>
        <v>0.94189999999999996</v>
      </c>
      <c r="H473">
        <f>VLOOKUP(A473,away!$A$2:$E$405,3,FALSE)</f>
        <v>0.94389999999999996</v>
      </c>
      <c r="I473">
        <f>VLOOKUP(C473,away!$B$2:$E$405,3,FALSE)</f>
        <v>2.1189</v>
      </c>
      <c r="J473">
        <f>VLOOKUP(B473,home!$B$2:$E$405,4,FALSE)</f>
        <v>2.1189</v>
      </c>
      <c r="K473" s="3">
        <f t="shared" si="618"/>
        <v>1.1773707520309997</v>
      </c>
      <c r="L473" s="3">
        <f t="shared" si="619"/>
        <v>4.2378629525189995</v>
      </c>
      <c r="M473" s="5">
        <f t="shared" si="620"/>
        <v>4.4482981037571642E-3</v>
      </c>
      <c r="N473" s="5">
        <f t="shared" si="621"/>
        <v>5.2372960836786437E-3</v>
      </c>
      <c r="O473" s="5">
        <f t="shared" si="622"/>
        <v>1.8851277735673001E-2</v>
      </c>
      <c r="P473" s="5">
        <f t="shared" si="623"/>
        <v>2.2194943044394566E-2</v>
      </c>
      <c r="Q473" s="5">
        <f t="shared" si="624"/>
        <v>3.0831196143248671E-3</v>
      </c>
      <c r="R473" s="5">
        <f t="shared" si="625"/>
        <v>3.9944565761827436E-2</v>
      </c>
      <c r="S473" s="5">
        <f t="shared" si="626"/>
        <v>2.7685616231960773E-2</v>
      </c>
      <c r="T473" s="5">
        <f t="shared" si="627"/>
        <v>1.3065838391732018E-2</v>
      </c>
      <c r="U473" s="5">
        <f t="shared" si="628"/>
        <v>4.7029563430554498E-2</v>
      </c>
      <c r="V473" s="5">
        <f t="shared" si="629"/>
        <v>1.5348708429468458E-2</v>
      </c>
      <c r="W473" s="5">
        <f t="shared" si="630"/>
        <v>1.2099916196397318E-3</v>
      </c>
      <c r="X473" s="5">
        <f t="shared" si="631"/>
        <v>5.1277786577296793E-3</v>
      </c>
      <c r="Y473" s="5">
        <f t="shared" si="632"/>
        <v>1.0865411601155107E-2</v>
      </c>
      <c r="Z473" s="5">
        <f t="shared" si="633"/>
        <v>5.6426531798835791E-2</v>
      </c>
      <c r="AA473" s="5">
        <f t="shared" si="634"/>
        <v>6.643494817849642E-2</v>
      </c>
      <c r="AB473" s="5">
        <f t="shared" si="635"/>
        <v>3.9109282449028414E-2</v>
      </c>
      <c r="AC473" s="5">
        <f t="shared" si="636"/>
        <v>4.7864332247277977E-3</v>
      </c>
      <c r="AD473" s="5">
        <f t="shared" si="637"/>
        <v>3.5615218579160957E-4</v>
      </c>
      <c r="AE473" s="5">
        <f t="shared" si="638"/>
        <v>1.5093241536249258E-3</v>
      </c>
      <c r="AF473" s="5">
        <f t="shared" si="639"/>
        <v>3.198154456994584E-3</v>
      </c>
      <c r="AG473" s="5">
        <f t="shared" si="640"/>
        <v>4.5177800965769555E-3</v>
      </c>
      <c r="AH473" s="5">
        <f t="shared" si="641"/>
        <v>5.9781977162355372E-2</v>
      </c>
      <c r="AI473" s="5">
        <f t="shared" si="642"/>
        <v>7.0385551409542405E-2</v>
      </c>
      <c r="AJ473" s="5">
        <f t="shared" si="643"/>
        <v>4.1434944797584763E-2</v>
      </c>
      <c r="AK473" s="5">
        <f t="shared" si="644"/>
        <v>1.6261430705565114E-2</v>
      </c>
      <c r="AL473" s="5">
        <f t="shared" si="645"/>
        <v>9.5528321466497364E-4</v>
      </c>
      <c r="AM473" s="5">
        <f t="shared" si="646"/>
        <v>8.386463336459033E-5</v>
      </c>
      <c r="AN473" s="5">
        <f t="shared" si="647"/>
        <v>3.5540682276238611E-4</v>
      </c>
      <c r="AO473" s="5">
        <f t="shared" si="648"/>
        <v>7.5308270362860132E-4</v>
      </c>
      <c r="AP473" s="5">
        <f t="shared" si="649"/>
        <v>1.0638204299634984E-3</v>
      </c>
      <c r="AQ473" s="5">
        <f t="shared" si="650"/>
        <v>1.1270812970687858E-3</v>
      </c>
      <c r="AR473" s="5">
        <f t="shared" si="651"/>
        <v>5.0669565248936545E-2</v>
      </c>
      <c r="AS473" s="5">
        <f t="shared" si="652"/>
        <v>5.9656864142224229E-2</v>
      </c>
      <c r="AT473" s="5">
        <f t="shared" si="653"/>
        <v>3.5119123499470863E-2</v>
      </c>
      <c r="AU473" s="5">
        <f t="shared" si="654"/>
        <v>1.3782742948413858E-2</v>
      </c>
      <c r="AV473" s="5">
        <f t="shared" si="655"/>
        <v>4.0568496075559955E-3</v>
      </c>
      <c r="AW473" s="5">
        <f t="shared" si="656"/>
        <v>1.3240055238983181E-4</v>
      </c>
      <c r="AX473" s="5">
        <f t="shared" si="657"/>
        <v>1.6456627742211968E-5</v>
      </c>
      <c r="AY473" s="5">
        <f t="shared" si="658"/>
        <v>6.9740933032116473E-5</v>
      </c>
      <c r="AZ473" s="5">
        <f t="shared" si="659"/>
        <v>1.4777625818545749E-4</v>
      </c>
      <c r="BA473" s="5">
        <f t="shared" si="660"/>
        <v>2.087518432753443E-4</v>
      </c>
      <c r="BB473" s="5">
        <f t="shared" si="661"/>
        <v>2.2116542572165853E-4</v>
      </c>
      <c r="BC473" s="5">
        <f t="shared" si="662"/>
        <v>1.8745375280878183E-4</v>
      </c>
      <c r="BD473" s="5">
        <f t="shared" si="663"/>
        <v>3.578844556478538E-2</v>
      </c>
      <c r="BE473" s="5">
        <f t="shared" si="664"/>
        <v>4.2136269068631868E-2</v>
      </c>
      <c r="BF473" s="5">
        <f t="shared" si="665"/>
        <v>2.4805005400557825E-2</v>
      </c>
      <c r="BG473" s="5">
        <f t="shared" si="666"/>
        <v>9.7348959541959292E-3</v>
      </c>
      <c r="BH473" s="5">
        <f t="shared" si="667"/>
        <v>2.8653954426337992E-3</v>
      </c>
      <c r="BI473" s="5">
        <f t="shared" si="668"/>
        <v>6.7472655743199103E-4</v>
      </c>
      <c r="BJ473" s="8">
        <f t="shared" si="669"/>
        <v>5.2405447588801557E-2</v>
      </c>
      <c r="BK473" s="8">
        <f t="shared" si="670"/>
        <v>7.5489023182005857E-2</v>
      </c>
      <c r="BL473" s="8">
        <f t="shared" si="671"/>
        <v>0.6785234250654657</v>
      </c>
      <c r="BM473" s="8">
        <f t="shared" si="672"/>
        <v>0.76914758691081087</v>
      </c>
      <c r="BN473" s="8">
        <f t="shared" si="673"/>
        <v>9.3759500343655683E-2</v>
      </c>
    </row>
    <row r="474" spans="1:66" x14ac:dyDescent="0.25">
      <c r="A474" t="s">
        <v>112</v>
      </c>
      <c r="B474" t="s">
        <v>107</v>
      </c>
      <c r="C474" t="s">
        <v>358</v>
      </c>
      <c r="D474" t="s">
        <v>512</v>
      </c>
      <c r="E474">
        <f>VLOOKUP(A474,home!$A$2:$E$405,3,FALSE)</f>
        <v>1.3270999999999999</v>
      </c>
      <c r="F474">
        <f>VLOOKUP(B474,home!$B$2:$E$405,3,FALSE)</f>
        <v>1.2056</v>
      </c>
      <c r="G474">
        <f>VLOOKUP(C474,away!$B$2:$E$405,4,FALSE)</f>
        <v>1.1303000000000001</v>
      </c>
      <c r="H474">
        <f>VLOOKUP(A474,away!$A$2:$E$405,3,FALSE)</f>
        <v>0.94389999999999996</v>
      </c>
      <c r="I474">
        <f>VLOOKUP(C474,away!$B$2:$E$405,3,FALSE)</f>
        <v>0.79459999999999997</v>
      </c>
      <c r="J474">
        <f>VLOOKUP(B474,home!$B$2:$E$405,4,FALSE)</f>
        <v>0.84750000000000003</v>
      </c>
      <c r="K474" s="3">
        <f t="shared" si="618"/>
        <v>1.8084254743280002</v>
      </c>
      <c r="L474" s="3">
        <f t="shared" si="619"/>
        <v>0.63564444165</v>
      </c>
      <c r="M474" s="5">
        <f t="shared" si="620"/>
        <v>8.680683501721953E-2</v>
      </c>
      <c r="N474" s="5">
        <f t="shared" si="621"/>
        <v>0.15698369179092769</v>
      </c>
      <c r="O474" s="5">
        <f t="shared" si="622"/>
        <v>5.5178282175924166E-2</v>
      </c>
      <c r="P474" s="5">
        <f t="shared" si="623"/>
        <v>9.9785811116599912E-2</v>
      </c>
      <c r="Q474" s="5">
        <f t="shared" si="624"/>
        <v>0.1419466536443845</v>
      </c>
      <c r="R474" s="5">
        <f t="shared" si="625"/>
        <v>1.7536884182460733E-2</v>
      </c>
      <c r="S474" s="5">
        <f t="shared" si="626"/>
        <v>2.867633665661979E-2</v>
      </c>
      <c r="T474" s="5">
        <f t="shared" si="627"/>
        <v>9.022760139987071E-2</v>
      </c>
      <c r="U474" s="5">
        <f t="shared" si="628"/>
        <v>3.1714148095901756E-2</v>
      </c>
      <c r="V474" s="5">
        <f t="shared" si="629"/>
        <v>3.6626551514775049E-3</v>
      </c>
      <c r="W474" s="5">
        <f t="shared" si="630"/>
        <v>8.5566648148706126E-2</v>
      </c>
      <c r="X474" s="5">
        <f t="shared" si="631"/>
        <v>5.4389964286346307E-2</v>
      </c>
      <c r="Y474" s="5">
        <f t="shared" si="632"/>
        <v>1.728633924007902E-2</v>
      </c>
      <c r="Z474" s="5">
        <f t="shared" si="633"/>
        <v>3.7157409848136572E-3</v>
      </c>
      <c r="AA474" s="5">
        <f t="shared" si="634"/>
        <v>6.7196406529416285E-3</v>
      </c>
      <c r="AB474" s="5">
        <f t="shared" si="635"/>
        <v>6.0759846675548391E-3</v>
      </c>
      <c r="AC474" s="5">
        <f t="shared" si="636"/>
        <v>2.6314245233258199E-4</v>
      </c>
      <c r="AD474" s="5">
        <f t="shared" si="637"/>
        <v>3.8685226566245248E-2</v>
      </c>
      <c r="AE474" s="5">
        <f t="shared" si="638"/>
        <v>2.4590049240804705E-2</v>
      </c>
      <c r="AF474" s="5">
        <f t="shared" si="639"/>
        <v>7.8152640599086567E-3</v>
      </c>
      <c r="AG474" s="5">
        <f t="shared" si="640"/>
        <v>1.6559097199026504E-3</v>
      </c>
      <c r="AH474" s="5">
        <f t="shared" si="641"/>
        <v>5.904725259019744E-4</v>
      </c>
      <c r="AI474" s="5">
        <f t="shared" si="642"/>
        <v>1.0678255577319306E-3</v>
      </c>
      <c r="AJ474" s="5">
        <f t="shared" si="643"/>
        <v>9.6554147037046392E-4</v>
      </c>
      <c r="AK474" s="5">
        <f t="shared" si="644"/>
        <v>5.8203659717935357E-4</v>
      </c>
      <c r="AL474" s="5">
        <f t="shared" si="645"/>
        <v>1.2099454168561397E-5</v>
      </c>
      <c r="AM474" s="5">
        <f t="shared" si="646"/>
        <v>1.3991869840509652E-2</v>
      </c>
      <c r="AN474" s="5">
        <f t="shared" si="647"/>
        <v>8.8938542924102311E-3</v>
      </c>
      <c r="AO474" s="5">
        <f t="shared" si="648"/>
        <v>2.8266645229077791E-3</v>
      </c>
      <c r="AP474" s="5">
        <f t="shared" si="649"/>
        <v>5.9891786413185974E-4</v>
      </c>
      <c r="AQ474" s="5">
        <f t="shared" si="650"/>
        <v>9.5174702835076604E-5</v>
      </c>
      <c r="AR474" s="5">
        <f t="shared" si="651"/>
        <v>7.5066115807325185E-5</v>
      </c>
      <c r="AS474" s="5">
        <f t="shared" si="652"/>
        <v>1.3575147608482267E-4</v>
      </c>
      <c r="AT474" s="5">
        <f t="shared" si="653"/>
        <v>1.2274821376471079E-4</v>
      </c>
      <c r="AU474" s="5">
        <f t="shared" si="654"/>
        <v>7.3993665566787279E-5</v>
      </c>
      <c r="AV474" s="5">
        <f t="shared" si="655"/>
        <v>3.3453007437471184E-5</v>
      </c>
      <c r="AW474" s="5">
        <f t="shared" si="656"/>
        <v>3.8634753691871123E-7</v>
      </c>
      <c r="AX474" s="5">
        <f t="shared" si="657"/>
        <v>4.2172089755098743E-3</v>
      </c>
      <c r="AY474" s="5">
        <f t="shared" si="658"/>
        <v>2.6806454445593422E-3</v>
      </c>
      <c r="AZ474" s="5">
        <f t="shared" si="659"/>
        <v>8.5196868843426959E-4</v>
      </c>
      <c r="BA474" s="5">
        <f t="shared" si="660"/>
        <v>1.8051638708769472E-4</v>
      </c>
      <c r="BB474" s="5">
        <f t="shared" si="661"/>
        <v>2.8686059519758242E-5</v>
      </c>
      <c r="BC474" s="5">
        <f t="shared" si="662"/>
        <v>3.6468268573150813E-6</v>
      </c>
      <c r="BD474" s="5">
        <f t="shared" si="663"/>
        <v>7.9525598781969041E-6</v>
      </c>
      <c r="BE474" s="5">
        <f t="shared" si="664"/>
        <v>1.4381611869850061E-5</v>
      </c>
      <c r="BF474" s="5">
        <f t="shared" si="665"/>
        <v>1.3004036633667397E-5</v>
      </c>
      <c r="BG474" s="5">
        <f t="shared" si="666"/>
        <v>7.838943705806217E-6</v>
      </c>
      <c r="BH474" s="5">
        <f t="shared" si="667"/>
        <v>3.5440363723507755E-6</v>
      </c>
      <c r="BI474" s="5">
        <f t="shared" si="668"/>
        <v>1.2818251315408282E-6</v>
      </c>
      <c r="BJ474" s="8">
        <f t="shared" si="669"/>
        <v>0.65351650170193865</v>
      </c>
      <c r="BK474" s="8">
        <f t="shared" si="670"/>
        <v>0.2218875252929772</v>
      </c>
      <c r="BL474" s="8">
        <f t="shared" si="671"/>
        <v>0.12091983141821937</v>
      </c>
      <c r="BM474" s="8">
        <f t="shared" si="672"/>
        <v>0.43912118237340975</v>
      </c>
      <c r="BN474" s="8">
        <f t="shared" si="673"/>
        <v>0.55823815792751652</v>
      </c>
    </row>
    <row r="475" spans="1:66" x14ac:dyDescent="0.25">
      <c r="A475" t="s">
        <v>112</v>
      </c>
      <c r="B475" t="s">
        <v>111</v>
      </c>
      <c r="C475" t="s">
        <v>356</v>
      </c>
      <c r="D475" t="s">
        <v>512</v>
      </c>
      <c r="E475">
        <f>VLOOKUP(A475,home!$A$2:$E$405,3,FALSE)</f>
        <v>1.3270999999999999</v>
      </c>
      <c r="F475">
        <f>VLOOKUP(B475,home!$B$2:$E$405,3,FALSE)</f>
        <v>1.0548999999999999</v>
      </c>
      <c r="G475">
        <f>VLOOKUP(C475,away!$B$2:$E$405,4,FALSE)</f>
        <v>1.6954</v>
      </c>
      <c r="H475">
        <f>VLOOKUP(A475,away!$A$2:$E$405,3,FALSE)</f>
        <v>0.94389999999999996</v>
      </c>
      <c r="I475">
        <f>VLOOKUP(C475,away!$B$2:$E$405,3,FALSE)</f>
        <v>1.3243</v>
      </c>
      <c r="J475">
        <f>VLOOKUP(B475,home!$B$2:$E$405,4,FALSE)</f>
        <v>1.4832000000000001</v>
      </c>
      <c r="K475" s="3">
        <f t="shared" si="618"/>
        <v>2.3734884371659999</v>
      </c>
      <c r="L475" s="3">
        <f t="shared" si="619"/>
        <v>1.8540100412639999</v>
      </c>
      <c r="M475" s="5">
        <f t="shared" si="620"/>
        <v>1.4588839236851414E-2</v>
      </c>
      <c r="N475" s="5">
        <f t="shared" si="621"/>
        <v>3.4626441240340484E-2</v>
      </c>
      <c r="O475" s="5">
        <f t="shared" si="622"/>
        <v>2.704785443550875E-2</v>
      </c>
      <c r="P475" s="5">
        <f t="shared" si="623"/>
        <v>6.419776975282912E-2</v>
      </c>
      <c r="Q475" s="5">
        <f t="shared" si="624"/>
        <v>4.1092728952078036E-2</v>
      </c>
      <c r="R475" s="5">
        <f t="shared" si="625"/>
        <v>2.5073496859040124E-2</v>
      </c>
      <c r="S475" s="5">
        <f t="shared" si="626"/>
        <v>7.0625112360322706E-2</v>
      </c>
      <c r="T475" s="5">
        <f t="shared" si="627"/>
        <v>7.6186332100092555E-2</v>
      </c>
      <c r="U475" s="5">
        <f t="shared" si="628"/>
        <v>5.9511654874249753E-2</v>
      </c>
      <c r="V475" s="5">
        <f t="shared" si="629"/>
        <v>3.4531531859283392E-2</v>
      </c>
      <c r="W475" s="5">
        <f t="shared" si="630"/>
        <v>3.2511039006451241E-2</v>
      </c>
      <c r="X475" s="5">
        <f t="shared" si="631"/>
        <v>6.027579276988617E-2</v>
      </c>
      <c r="Y475" s="5">
        <f t="shared" si="632"/>
        <v>5.587596252025849E-2</v>
      </c>
      <c r="Z475" s="5">
        <f t="shared" si="633"/>
        <v>1.5495504982087254E-2</v>
      </c>
      <c r="AA475" s="5">
        <f t="shared" si="634"/>
        <v>3.6778401903032241E-2</v>
      </c>
      <c r="AB475" s="5">
        <f t="shared" si="635"/>
        <v>4.3646555827145522E-2</v>
      </c>
      <c r="AC475" s="5">
        <f t="shared" si="636"/>
        <v>9.4971886364809341E-3</v>
      </c>
      <c r="AD475" s="5">
        <f t="shared" si="637"/>
        <v>1.9291143790516205E-2</v>
      </c>
      <c r="AE475" s="5">
        <f t="shared" si="638"/>
        <v>3.5765974295084699E-2</v>
      </c>
      <c r="AF475" s="5">
        <f t="shared" si="639"/>
        <v>3.3155237739338581E-2</v>
      </c>
      <c r="AG475" s="5">
        <f t="shared" si="640"/>
        <v>2.0490047896409617E-2</v>
      </c>
      <c r="AH475" s="5">
        <f t="shared" si="641"/>
        <v>7.1822054578115271E-3</v>
      </c>
      <c r="AI475" s="5">
        <f t="shared" si="642"/>
        <v>1.7046881607466199E-2</v>
      </c>
      <c r="AJ475" s="5">
        <f t="shared" si="643"/>
        <v>2.0230288192529387E-2</v>
      </c>
      <c r="AK475" s="5">
        <f t="shared" si="644"/>
        <v>1.6005451701834785E-2</v>
      </c>
      <c r="AL475" s="5">
        <f t="shared" si="645"/>
        <v>1.6716842772354079E-3</v>
      </c>
      <c r="AM475" s="5">
        <f t="shared" si="646"/>
        <v>9.1574613452993763E-3</v>
      </c>
      <c r="AN475" s="5">
        <f t="shared" si="647"/>
        <v>1.6978025286671979E-2</v>
      </c>
      <c r="AO475" s="5">
        <f t="shared" si="648"/>
        <v>1.5738714681161978E-2</v>
      </c>
      <c r="AP475" s="5">
        <f t="shared" si="649"/>
        <v>9.7265783518211482E-3</v>
      </c>
      <c r="AQ475" s="5">
        <f t="shared" si="650"/>
        <v>4.5082934828543642E-3</v>
      </c>
      <c r="AR475" s="5">
        <f t="shared" si="651"/>
        <v>2.6631762074407345E-3</v>
      </c>
      <c r="AS475" s="5">
        <f t="shared" si="652"/>
        <v>6.3210179344961835E-3</v>
      </c>
      <c r="AT475" s="5">
        <f t="shared" si="653"/>
        <v>7.501431489322803E-3</v>
      </c>
      <c r="AU475" s="5">
        <f t="shared" si="654"/>
        <v>5.9348536340335318E-3</v>
      </c>
      <c r="AV475" s="5">
        <f t="shared" si="655"/>
        <v>3.5215766191628007E-3</v>
      </c>
      <c r="AW475" s="5">
        <f t="shared" si="656"/>
        <v>2.0433885677769228E-4</v>
      </c>
      <c r="AX475" s="5">
        <f t="shared" si="657"/>
        <v>3.6225214361437805E-3</v>
      </c>
      <c r="AY475" s="5">
        <f t="shared" si="658"/>
        <v>6.7161911173046537E-3</v>
      </c>
      <c r="AZ475" s="5">
        <f t="shared" si="659"/>
        <v>6.2259428852654564E-3</v>
      </c>
      <c r="BA475" s="5">
        <f t="shared" si="660"/>
        <v>3.8476535418727723E-3</v>
      </c>
      <c r="BB475" s="5">
        <f t="shared" si="661"/>
        <v>1.7833970754842789E-3</v>
      </c>
      <c r="BC475" s="5">
        <f t="shared" si="662"/>
        <v>6.6128721710174076E-4</v>
      </c>
      <c r="BD475" s="5">
        <f t="shared" si="663"/>
        <v>8.2292590504174951E-4</v>
      </c>
      <c r="BE475" s="5">
        <f t="shared" si="664"/>
        <v>1.9532051202609583E-3</v>
      </c>
      <c r="BF475" s="5">
        <f t="shared" si="665"/>
        <v>2.3179548841764054E-3</v>
      </c>
      <c r="BG475" s="5">
        <f t="shared" si="666"/>
        <v>1.8338797051550507E-3</v>
      </c>
      <c r="BH475" s="5">
        <f t="shared" si="667"/>
        <v>1.0881730688347266E-3</v>
      </c>
      <c r="BI475" s="5">
        <f t="shared" si="668"/>
        <v>5.1655323930293294E-4</v>
      </c>
      <c r="BJ475" s="8">
        <f t="shared" si="669"/>
        <v>0.48823676673143773</v>
      </c>
      <c r="BK475" s="8">
        <f t="shared" si="670"/>
        <v>0.20182831724030764</v>
      </c>
      <c r="BL475" s="8">
        <f t="shared" si="671"/>
        <v>0.28699753866584615</v>
      </c>
      <c r="BM475" s="8">
        <f t="shared" si="672"/>
        <v>0.77941914488250363</v>
      </c>
      <c r="BN475" s="8">
        <f t="shared" si="673"/>
        <v>0.20662713047664791</v>
      </c>
    </row>
    <row r="476" spans="1:66" x14ac:dyDescent="0.25">
      <c r="A476" t="s">
        <v>112</v>
      </c>
      <c r="B476" t="s">
        <v>93</v>
      </c>
      <c r="C476" t="s">
        <v>124</v>
      </c>
      <c r="D476" t="s">
        <v>512</v>
      </c>
      <c r="E476">
        <f>VLOOKUP(A476,home!$A$2:$E$405,3,FALSE)</f>
        <v>1.3270999999999999</v>
      </c>
      <c r="F476">
        <f>VLOOKUP(B476,home!$B$2:$E$405,3,FALSE)</f>
        <v>0.1507</v>
      </c>
      <c r="G476">
        <f>VLOOKUP(C476,away!$B$2:$E$405,4,FALSE)</f>
        <v>0.9042</v>
      </c>
      <c r="H476">
        <f>VLOOKUP(A476,away!$A$2:$E$405,3,FALSE)</f>
        <v>0.94389999999999996</v>
      </c>
      <c r="I476">
        <f>VLOOKUP(C476,away!$B$2:$E$405,3,FALSE)</f>
        <v>0.63570000000000004</v>
      </c>
      <c r="J476">
        <f>VLOOKUP(B476,home!$B$2:$E$405,4,FALSE)</f>
        <v>0.84750000000000003</v>
      </c>
      <c r="K476" s="3">
        <f t="shared" si="618"/>
        <v>0.18083454767400001</v>
      </c>
      <c r="L476" s="3">
        <f t="shared" si="619"/>
        <v>0.50853155242500003</v>
      </c>
      <c r="M476" s="5">
        <f t="shared" si="620"/>
        <v>0.50189411888180369</v>
      </c>
      <c r="N476" s="5">
        <f t="shared" si="621"/>
        <v>9.0759795968231763E-2</v>
      </c>
      <c r="O476" s="5">
        <f t="shared" si="622"/>
        <v>0.25522899542794114</v>
      </c>
      <c r="P476" s="5">
        <f t="shared" si="623"/>
        <v>4.6154219941501158E-2</v>
      </c>
      <c r="Q476" s="5">
        <f t="shared" si="624"/>
        <v>8.2062533254498599E-3</v>
      </c>
      <c r="R476" s="5">
        <f t="shared" si="625"/>
        <v>6.4895998634422067E-2</v>
      </c>
      <c r="S476" s="5">
        <f t="shared" si="626"/>
        <v>1.0610863617780948E-3</v>
      </c>
      <c r="T476" s="5">
        <f t="shared" si="627"/>
        <v>4.1731387431838372E-3</v>
      </c>
      <c r="U476" s="5">
        <f t="shared" si="628"/>
        <v>1.1735438558908238E-2</v>
      </c>
      <c r="V476" s="5">
        <f t="shared" si="629"/>
        <v>1.0841953285008567E-5</v>
      </c>
      <c r="W476" s="5">
        <f t="shared" si="630"/>
        <v>4.9465803606866122E-4</v>
      </c>
      <c r="X476" s="5">
        <f t="shared" si="631"/>
        <v>2.5154921900149798E-4</v>
      </c>
      <c r="Y476" s="5">
        <f t="shared" si="632"/>
        <v>6.3960357425064037E-5</v>
      </c>
      <c r="Z476" s="5">
        <f t="shared" si="633"/>
        <v>1.1000554310577781E-2</v>
      </c>
      <c r="AA476" s="5">
        <f t="shared" si="634"/>
        <v>1.9892802629166042E-3</v>
      </c>
      <c r="AB476" s="5">
        <f t="shared" si="635"/>
        <v>1.7986529827066999E-4</v>
      </c>
      <c r="AC476" s="5">
        <f t="shared" si="636"/>
        <v>6.2314176148676293E-8</v>
      </c>
      <c r="AD476" s="5">
        <f t="shared" si="637"/>
        <v>2.2362815551446387E-5</v>
      </c>
      <c r="AE476" s="5">
        <f t="shared" si="638"/>
        <v>1.1372197308970966E-5</v>
      </c>
      <c r="AF476" s="5">
        <f t="shared" si="639"/>
        <v>2.8915605760072058E-6</v>
      </c>
      <c r="AG476" s="5">
        <f t="shared" si="640"/>
        <v>4.9014992954929074E-7</v>
      </c>
      <c r="AH476" s="5">
        <f t="shared" si="641"/>
        <v>1.3985322402734111E-3</v>
      </c>
      <c r="AI476" s="5">
        <f t="shared" si="642"/>
        <v>2.5290294507734819E-4</v>
      </c>
      <c r="AJ476" s="5">
        <f t="shared" si="643"/>
        <v>2.2866794839242365E-5</v>
      </c>
      <c r="AK476" s="5">
        <f t="shared" si="644"/>
        <v>1.3783688338361836E-6</v>
      </c>
      <c r="AL476" s="5">
        <f t="shared" si="645"/>
        <v>2.2921664815257702E-10</v>
      </c>
      <c r="AM476" s="5">
        <f t="shared" si="646"/>
        <v>8.0879392699257997E-7</v>
      </c>
      <c r="AN476" s="5">
        <f t="shared" si="647"/>
        <v>4.1129723128544883E-7</v>
      </c>
      <c r="AO476" s="5">
        <f t="shared" si="648"/>
        <v>1.0457880976684678E-7</v>
      </c>
      <c r="AP476" s="5">
        <f t="shared" si="649"/>
        <v>1.7727208160497789E-8</v>
      </c>
      <c r="AQ476" s="5">
        <f t="shared" si="650"/>
        <v>2.253711171504767E-9</v>
      </c>
      <c r="AR476" s="5">
        <f t="shared" si="651"/>
        <v>1.4223955425253024E-4</v>
      </c>
      <c r="AS476" s="5">
        <f t="shared" si="652"/>
        <v>2.5721825454607692E-5</v>
      </c>
      <c r="AT476" s="5">
        <f t="shared" si="653"/>
        <v>2.3256973357167811E-6</v>
      </c>
      <c r="AU476" s="5">
        <f t="shared" si="654"/>
        <v>1.4018880857699035E-7</v>
      </c>
      <c r="AV476" s="5">
        <f t="shared" si="655"/>
        <v>6.3377449469942556E-9</v>
      </c>
      <c r="AW476" s="5">
        <f t="shared" si="656"/>
        <v>5.8552165990806607E-13</v>
      </c>
      <c r="AX476" s="5">
        <f t="shared" si="657"/>
        <v>2.437631399153023E-8</v>
      </c>
      <c r="AY476" s="5">
        <f t="shared" si="658"/>
        <v>1.2396124796512118E-8</v>
      </c>
      <c r="AZ476" s="5">
        <f t="shared" si="659"/>
        <v>3.1519102934121721E-9</v>
      </c>
      <c r="BA476" s="5">
        <f t="shared" si="660"/>
        <v>5.3428194487107648E-10</v>
      </c>
      <c r="BB476" s="5">
        <f t="shared" si="661"/>
        <v>6.79248067144842E-11</v>
      </c>
      <c r="BC476" s="5">
        <f t="shared" si="662"/>
        <v>6.9083814813369464E-12</v>
      </c>
      <c r="BD476" s="5">
        <f t="shared" si="663"/>
        <v>1.2055550223379861E-5</v>
      </c>
      <c r="BE476" s="5">
        <f t="shared" si="664"/>
        <v>2.1800599716060871E-6</v>
      </c>
      <c r="BF476" s="5">
        <f t="shared" si="665"/>
        <v>1.9711507943379005E-7</v>
      </c>
      <c r="BG476" s="5">
        <f t="shared" si="666"/>
        <v>1.1881738743044667E-8</v>
      </c>
      <c r="BH476" s="5">
        <f t="shared" si="667"/>
        <v>5.3715721279478098E-10</v>
      </c>
      <c r="BI476" s="5">
        <f t="shared" si="668"/>
        <v>1.9427316321114156E-11</v>
      </c>
      <c r="BJ476" s="8">
        <f t="shared" si="669"/>
        <v>0.10398785755707823</v>
      </c>
      <c r="BK476" s="8">
        <f t="shared" si="670"/>
        <v>0.54912034207788551</v>
      </c>
      <c r="BL476" s="8">
        <f t="shared" si="671"/>
        <v>0.33589013729867667</v>
      </c>
      <c r="BM476" s="8">
        <f t="shared" si="672"/>
        <v>3.2859496669329233E-2</v>
      </c>
      <c r="BN476" s="8">
        <f t="shared" si="673"/>
        <v>0.96713938217934969</v>
      </c>
    </row>
    <row r="477" spans="1:66" x14ac:dyDescent="0.25">
      <c r="A477" t="s">
        <v>112</v>
      </c>
      <c r="B477" t="s">
        <v>447</v>
      </c>
      <c r="C477" t="s">
        <v>303</v>
      </c>
      <c r="D477" t="s">
        <v>512</v>
      </c>
      <c r="E477">
        <f>VLOOKUP(A477,home!$A$2:$E$405,3,FALSE)</f>
        <v>1.3270999999999999</v>
      </c>
      <c r="F477">
        <f>VLOOKUP(B477,home!$B$2:$E$405,3,FALSE)</f>
        <v>0.50229999999999997</v>
      </c>
      <c r="G477">
        <f>VLOOKUP(C477,away!$B$2:$E$405,4,FALSE)</f>
        <v>0.75349999999999995</v>
      </c>
      <c r="H477">
        <f>VLOOKUP(A477,away!$A$2:$E$405,3,FALSE)</f>
        <v>0.94389999999999996</v>
      </c>
      <c r="I477">
        <f>VLOOKUP(C477,away!$B$2:$E$405,3,FALSE)</f>
        <v>0.70630000000000004</v>
      </c>
      <c r="J477">
        <f>VLOOKUP(B477,home!$B$2:$E$405,4,FALSE)</f>
        <v>0.70630000000000004</v>
      </c>
      <c r="K477" s="3">
        <f t="shared" si="618"/>
        <v>0.50228485565499992</v>
      </c>
      <c r="L477" s="3">
        <f t="shared" si="619"/>
        <v>0.47087366139100006</v>
      </c>
      <c r="M477" s="5">
        <f t="shared" si="620"/>
        <v>0.37788758678622253</v>
      </c>
      <c r="N477" s="5">
        <f t="shared" si="621"/>
        <v>0.18980721198273401</v>
      </c>
      <c r="O477" s="5">
        <f t="shared" si="622"/>
        <v>0.17793731158423789</v>
      </c>
      <c r="P477" s="5">
        <f t="shared" si="623"/>
        <v>8.9375216864727658E-2</v>
      </c>
      <c r="Q477" s="5">
        <f t="shared" si="624"/>
        <v>4.7668644036512761E-2</v>
      </c>
      <c r="R477" s="5">
        <f t="shared" si="625"/>
        <v>4.1892996701870654E-2</v>
      </c>
      <c r="S477" s="5">
        <f t="shared" si="626"/>
        <v>5.2845936655072038E-3</v>
      </c>
      <c r="T477" s="5">
        <f t="shared" si="627"/>
        <v>2.2445908951017023E-2</v>
      </c>
      <c r="U477" s="5">
        <f t="shared" si="628"/>
        <v>2.1042217801354488E-2</v>
      </c>
      <c r="V477" s="5">
        <f t="shared" si="629"/>
        <v>1.3887484044703698E-4</v>
      </c>
      <c r="W477" s="5">
        <f t="shared" si="630"/>
        <v>7.981079329716461E-3</v>
      </c>
      <c r="X477" s="5">
        <f t="shared" si="631"/>
        <v>3.7580800458356187E-3</v>
      </c>
      <c r="Y477" s="5">
        <f t="shared" si="632"/>
        <v>8.847904554915376E-4</v>
      </c>
      <c r="Z477" s="5">
        <f t="shared" si="633"/>
        <v>6.5754362478836412E-3</v>
      </c>
      <c r="AA477" s="5">
        <f t="shared" si="634"/>
        <v>3.3027420466368888E-3</v>
      </c>
      <c r="AB477" s="5">
        <f t="shared" si="635"/>
        <v>8.2945865608035426E-4</v>
      </c>
      <c r="AC477" s="5">
        <f t="shared" si="636"/>
        <v>2.0528540457572059E-6</v>
      </c>
      <c r="AD477" s="5">
        <f t="shared" si="637"/>
        <v>1.0021938197744341E-3</v>
      </c>
      <c r="AE477" s="5">
        <f t="shared" si="638"/>
        <v>4.7190667334061982E-4</v>
      </c>
      <c r="AF477" s="5">
        <f t="shared" si="639"/>
        <v>1.1110421155537215E-4</v>
      </c>
      <c r="AG477" s="5">
        <f t="shared" si="640"/>
        <v>1.7438682297012781E-5</v>
      </c>
      <c r="AH477" s="5">
        <f t="shared" si="641"/>
        <v>7.7404993532101743E-4</v>
      </c>
      <c r="AI477" s="5">
        <f t="shared" si="642"/>
        <v>3.8879356003247923E-4</v>
      </c>
      <c r="AJ477" s="5">
        <f t="shared" si="643"/>
        <v>9.764255859025368E-5</v>
      </c>
      <c r="AK477" s="5">
        <f t="shared" si="644"/>
        <v>1.6348126149096814E-5</v>
      </c>
      <c r="AL477" s="5">
        <f t="shared" si="645"/>
        <v>1.9421042865319471E-8</v>
      </c>
      <c r="AM477" s="5">
        <f t="shared" si="646"/>
        <v>1.0067735562074695E-4</v>
      </c>
      <c r="AN477" s="5">
        <f t="shared" si="647"/>
        <v>4.7406315060304892E-5</v>
      </c>
      <c r="AO477" s="5">
        <f t="shared" si="648"/>
        <v>1.1161192572750537E-5</v>
      </c>
      <c r="AP477" s="5">
        <f t="shared" si="649"/>
        <v>1.7518372040736937E-6</v>
      </c>
      <c r="AQ477" s="5">
        <f t="shared" si="650"/>
        <v>2.062234996107882E-7</v>
      </c>
      <c r="AR477" s="5">
        <f t="shared" si="651"/>
        <v>7.2895945428814879E-5</v>
      </c>
      <c r="AS477" s="5">
        <f t="shared" si="652"/>
        <v>3.6614529427547035E-5</v>
      </c>
      <c r="AT477" s="5">
        <f t="shared" si="653"/>
        <v>9.1954618141956028E-6</v>
      </c>
      <c r="AU477" s="5">
        <f t="shared" si="654"/>
        <v>1.5395804033414341E-6</v>
      </c>
      <c r="AV477" s="5">
        <f t="shared" si="655"/>
        <v>1.933269801654047E-7</v>
      </c>
      <c r="AW477" s="5">
        <f t="shared" si="656"/>
        <v>1.2759231834797284E-10</v>
      </c>
      <c r="AX477" s="5">
        <f t="shared" si="657"/>
        <v>8.428118505948989E-6</v>
      </c>
      <c r="AY477" s="5">
        <f t="shared" si="658"/>
        <v>3.9685790195334451E-6</v>
      </c>
      <c r="AZ477" s="5">
        <f t="shared" si="659"/>
        <v>9.3434966672360929E-7</v>
      </c>
      <c r="BA477" s="5">
        <f t="shared" si="660"/>
        <v>1.4665354952986886E-7</v>
      </c>
      <c r="BB477" s="5">
        <f t="shared" si="661"/>
        <v>1.7263823455778931E-8</v>
      </c>
      <c r="BC477" s="5">
        <f t="shared" si="662"/>
        <v>1.6258159520460915E-9</v>
      </c>
      <c r="BD477" s="5">
        <f t="shared" si="663"/>
        <v>5.7207967874374288E-6</v>
      </c>
      <c r="BE477" s="5">
        <f t="shared" si="664"/>
        <v>2.873469588609596E-6</v>
      </c>
      <c r="BF477" s="5">
        <f t="shared" si="665"/>
        <v>7.2165012877190149E-7</v>
      </c>
      <c r="BG477" s="5">
        <f t="shared" si="666"/>
        <v>1.2082464358786887E-7</v>
      </c>
      <c r="BH477" s="5">
        <f t="shared" si="667"/>
        <v>1.5172097166024883E-8</v>
      </c>
      <c r="BI477" s="5">
        <f t="shared" si="668"/>
        <v>1.5241429270040886E-9</v>
      </c>
      <c r="BJ477" s="8">
        <f t="shared" si="669"/>
        <v>0.2743230577026135</v>
      </c>
      <c r="BK477" s="8">
        <f t="shared" si="670"/>
        <v>0.47269231301101261</v>
      </c>
      <c r="BL477" s="8">
        <f t="shared" si="671"/>
        <v>0.24641145325171568</v>
      </c>
      <c r="BM477" s="8">
        <f t="shared" si="672"/>
        <v>7.5429323805492596E-2</v>
      </c>
      <c r="BN477" s="8">
        <f t="shared" si="673"/>
        <v>0.9245689679563055</v>
      </c>
    </row>
    <row r="478" spans="1:66" x14ac:dyDescent="0.25">
      <c r="A478" t="s">
        <v>112</v>
      </c>
      <c r="B478" t="s">
        <v>325</v>
      </c>
      <c r="C478" t="s">
        <v>131</v>
      </c>
      <c r="D478" t="s">
        <v>512</v>
      </c>
      <c r="E478">
        <f>VLOOKUP(A478,home!$A$2:$E$405,3,FALSE)</f>
        <v>1.3270999999999999</v>
      </c>
      <c r="F478">
        <f>VLOOKUP(B478,home!$B$2:$E$405,3,FALSE)</f>
        <v>0.37680000000000002</v>
      </c>
      <c r="G478">
        <f>VLOOKUP(C478,away!$B$2:$E$405,4,FALSE)</f>
        <v>0.75349999999999995</v>
      </c>
      <c r="H478">
        <f>VLOOKUP(A478,away!$A$2:$E$405,3,FALSE)</f>
        <v>0.94389999999999996</v>
      </c>
      <c r="I478">
        <f>VLOOKUP(C478,away!$B$2:$E$405,3,FALSE)</f>
        <v>0.42380000000000001</v>
      </c>
      <c r="J478">
        <f>VLOOKUP(B478,home!$B$2:$E$405,4,FALSE)</f>
        <v>1.0593999999999999</v>
      </c>
      <c r="K478" s="3">
        <f t="shared" si="618"/>
        <v>0.37678863947999996</v>
      </c>
      <c r="L478" s="3">
        <f t="shared" si="619"/>
        <v>0.42378629430799997</v>
      </c>
      <c r="M478" s="5">
        <f t="shared" si="620"/>
        <v>0.44907070396218218</v>
      </c>
      <c r="N478" s="5">
        <f t="shared" si="621"/>
        <v>0.16920473957623644</v>
      </c>
      <c r="O478" s="5">
        <f t="shared" si="622"/>
        <v>0.19031000951441807</v>
      </c>
      <c r="P478" s="5">
        <f t="shared" si="623"/>
        <v>7.1706649564363428E-2</v>
      </c>
      <c r="Q478" s="5">
        <f t="shared" si="624"/>
        <v>3.1877211809248913E-2</v>
      </c>
      <c r="R478" s="5">
        <f t="shared" si="625"/>
        <v>4.0325386850917723E-2</v>
      </c>
      <c r="S478" s="5">
        <f t="shared" si="626"/>
        <v>2.862491110185755E-3</v>
      </c>
      <c r="T478" s="5">
        <f t="shared" si="627"/>
        <v>1.3509125465512814E-2</v>
      </c>
      <c r="U478" s="5">
        <f t="shared" si="628"/>
        <v>1.5194147648061967E-2</v>
      </c>
      <c r="V478" s="5">
        <f t="shared" si="629"/>
        <v>5.0786273150846205E-5</v>
      </c>
      <c r="W478" s="5">
        <f t="shared" si="630"/>
        <v>4.0036570893408965E-3</v>
      </c>
      <c r="X478" s="5">
        <f t="shared" si="631"/>
        <v>1.6966950015717317E-3</v>
      </c>
      <c r="Y478" s="5">
        <f t="shared" si="632"/>
        <v>3.5951804364349515E-4</v>
      </c>
      <c r="Z478" s="5">
        <f t="shared" si="633"/>
        <v>5.6964487533623237E-3</v>
      </c>
      <c r="AA478" s="5">
        <f t="shared" si="634"/>
        <v>2.1463571756469317E-3</v>
      </c>
      <c r="AB478" s="5">
        <f t="shared" si="635"/>
        <v>4.0436150002507132E-4</v>
      </c>
      <c r="AC478" s="5">
        <f t="shared" si="636"/>
        <v>5.068402173890263E-7</v>
      </c>
      <c r="AD478" s="5">
        <f t="shared" si="637"/>
        <v>3.771331269093032E-4</v>
      </c>
      <c r="AE478" s="5">
        <f t="shared" si="638"/>
        <v>1.598238503136823E-4</v>
      </c>
      <c r="AF478" s="5">
        <f t="shared" si="639"/>
        <v>3.3865578633235946E-5</v>
      </c>
      <c r="AG478" s="5">
        <f t="shared" si="640"/>
        <v>4.7839226911917482E-6</v>
      </c>
      <c r="AH478" s="5">
        <f t="shared" si="641"/>
        <v>6.0351922697571129E-4</v>
      </c>
      <c r="AI478" s="5">
        <f t="shared" si="642"/>
        <v>2.2739918843219951E-4</v>
      </c>
      <c r="AJ478" s="5">
        <f t="shared" si="643"/>
        <v>4.2840715414112306E-5</v>
      </c>
      <c r="AK478" s="5">
        <f t="shared" si="644"/>
        <v>5.3806316250777471E-6</v>
      </c>
      <c r="AL478" s="5">
        <f t="shared" si="645"/>
        <v>3.2372464765816792E-9</v>
      </c>
      <c r="AM478" s="5">
        <f t="shared" si="646"/>
        <v>2.8419895558198905E-5</v>
      </c>
      <c r="AN478" s="5">
        <f t="shared" si="647"/>
        <v>1.2043962223229504E-5</v>
      </c>
      <c r="AO478" s="5">
        <f t="shared" si="648"/>
        <v>2.5520330596839859E-6</v>
      </c>
      <c r="AP478" s="5">
        <f t="shared" si="649"/>
        <v>3.6050554443832777E-7</v>
      </c>
      <c r="AQ478" s="5">
        <f t="shared" si="650"/>
        <v>3.819432718875173E-8</v>
      </c>
      <c r="AR478" s="5">
        <f t="shared" si="651"/>
        <v>5.1152635348733112E-5</v>
      </c>
      <c r="AS478" s="5">
        <f t="shared" si="652"/>
        <v>1.9273731878865699E-5</v>
      </c>
      <c r="AT478" s="5">
        <f t="shared" si="653"/>
        <v>3.6310616061700555E-6</v>
      </c>
      <c r="AU478" s="5">
        <f t="shared" si="654"/>
        <v>4.5604758748562627E-7</v>
      </c>
      <c r="AV478" s="5">
        <f t="shared" si="655"/>
        <v>4.2958387506711343E-8</v>
      </c>
      <c r="AW478" s="5">
        <f t="shared" si="656"/>
        <v>1.4358794271121989E-11</v>
      </c>
      <c r="AX478" s="5">
        <f t="shared" si="657"/>
        <v>1.7847156302562427E-6</v>
      </c>
      <c r="AY478" s="5">
        <f t="shared" si="658"/>
        <v>7.5633802333985972E-7</v>
      </c>
      <c r="AZ478" s="5">
        <f t="shared" si="659"/>
        <v>1.6026284407771837E-7</v>
      </c>
      <c r="BA478" s="5">
        <f t="shared" si="660"/>
        <v>2.2639065602319024E-8</v>
      </c>
      <c r="BB478" s="5">
        <f t="shared" si="661"/>
        <v>2.3985314295506221E-9</v>
      </c>
      <c r="BC478" s="5">
        <f t="shared" si="662"/>
        <v>2.0329294926210566E-10</v>
      </c>
      <c r="BD478" s="5">
        <f t="shared" si="663"/>
        <v>3.612964296421332E-6</v>
      </c>
      <c r="BE478" s="5">
        <f t="shared" si="664"/>
        <v>1.3613239017384088E-6</v>
      </c>
      <c r="BF478" s="5">
        <f t="shared" si="665"/>
        <v>2.5646569041381011E-7</v>
      </c>
      <c r="BG478" s="5">
        <f t="shared" si="666"/>
        <v>3.2211119521439462E-8</v>
      </c>
      <c r="BH478" s="5">
        <f t="shared" si="667"/>
        <v>3.0341959751527109E-9</v>
      </c>
      <c r="BI478" s="5">
        <f t="shared" si="668"/>
        <v>2.2865011467869635E-10</v>
      </c>
      <c r="BJ478" s="8">
        <f t="shared" si="669"/>
        <v>0.22127269461220211</v>
      </c>
      <c r="BK478" s="8">
        <f t="shared" si="670"/>
        <v>0.52369189732536936</v>
      </c>
      <c r="BL478" s="8">
        <f t="shared" si="671"/>
        <v>0.24933922511417986</v>
      </c>
      <c r="BM478" s="8">
        <f t="shared" si="672"/>
        <v>4.7504808204082323E-2</v>
      </c>
      <c r="BN478" s="8">
        <f t="shared" si="673"/>
        <v>0.9524947012773668</v>
      </c>
    </row>
    <row r="479" spans="1:66" x14ac:dyDescent="0.25">
      <c r="A479" t="s">
        <v>112</v>
      </c>
      <c r="B479" t="s">
        <v>335</v>
      </c>
      <c r="C479" t="s">
        <v>90</v>
      </c>
      <c r="D479" t="s">
        <v>512</v>
      </c>
      <c r="E479">
        <f>VLOOKUP(A479,home!$A$2:$E$405,3,FALSE)</f>
        <v>1.3270999999999999</v>
      </c>
      <c r="F479">
        <f>VLOOKUP(B479,home!$B$2:$E$405,3,FALSE)</f>
        <v>1.5069999999999999</v>
      </c>
      <c r="G479">
        <f>VLOOKUP(C479,away!$B$2:$E$405,4,FALSE)</f>
        <v>1.2056</v>
      </c>
      <c r="H479">
        <f>VLOOKUP(A479,away!$A$2:$E$405,3,FALSE)</f>
        <v>0.94389999999999996</v>
      </c>
      <c r="I479">
        <f>VLOOKUP(C479,away!$B$2:$E$405,3,FALSE)</f>
        <v>1.0593999999999999</v>
      </c>
      <c r="J479">
        <f>VLOOKUP(B479,home!$B$2:$E$405,4,FALSE)</f>
        <v>0.79459999999999997</v>
      </c>
      <c r="K479" s="3">
        <f t="shared" si="618"/>
        <v>2.4111273023199997</v>
      </c>
      <c r="L479" s="3">
        <f t="shared" si="619"/>
        <v>0.79457430263599982</v>
      </c>
      <c r="M479" s="5">
        <f t="shared" si="620"/>
        <v>4.0530455291688583E-2</v>
      </c>
      <c r="N479" s="5">
        <f t="shared" si="621"/>
        <v>9.7724087329250447E-2</v>
      </c>
      <c r="O479" s="5">
        <f t="shared" si="622"/>
        <v>3.220445824891302E-2</v>
      </c>
      <c r="P479" s="5">
        <f t="shared" si="623"/>
        <v>7.7649048540378712E-2</v>
      </c>
      <c r="Q479" s="5">
        <f t="shared" si="624"/>
        <v>0.11781260752692987</v>
      </c>
      <c r="R479" s="5">
        <f t="shared" si="625"/>
        <v>1.2794417477450118E-2</v>
      </c>
      <c r="S479" s="5">
        <f t="shared" si="626"/>
        <v>3.7190396060407145E-2</v>
      </c>
      <c r="T479" s="5">
        <f t="shared" si="627"/>
        <v>9.3610870467439031E-2</v>
      </c>
      <c r="U479" s="5">
        <f t="shared" si="628"/>
        <v>3.0848969297160158E-2</v>
      </c>
      <c r="V479" s="5">
        <f t="shared" si="629"/>
        <v>7.9166774388066789E-3</v>
      </c>
      <c r="W479" s="5">
        <f t="shared" si="630"/>
        <v>9.4687064855230429E-2</v>
      </c>
      <c r="X479" s="5">
        <f t="shared" si="631"/>
        <v>7.5235908525994405E-2</v>
      </c>
      <c r="Y479" s="5">
        <f t="shared" si="632"/>
        <v>2.9890259775113937E-2</v>
      </c>
      <c r="Z479" s="5">
        <f t="shared" si="633"/>
        <v>3.3887051149262587E-3</v>
      </c>
      <c r="AA479" s="5">
        <f t="shared" si="634"/>
        <v>8.1705994221101357E-3</v>
      </c>
      <c r="AB479" s="5">
        <f t="shared" si="635"/>
        <v>9.8501776714848815E-3</v>
      </c>
      <c r="AC479" s="5">
        <f t="shared" si="636"/>
        <v>9.4793295914825221E-4</v>
      </c>
      <c r="AD479" s="5">
        <f t="shared" si="637"/>
        <v>5.7075641812247647E-2</v>
      </c>
      <c r="AE479" s="5">
        <f t="shared" si="638"/>
        <v>4.5350838290468778E-2</v>
      </c>
      <c r="AF479" s="5">
        <f t="shared" si="639"/>
        <v>1.8017305354303615E-2</v>
      </c>
      <c r="AG479" s="5">
        <f t="shared" si="640"/>
        <v>4.7720292790918873E-3</v>
      </c>
      <c r="AH479" s="5">
        <f t="shared" si="641"/>
        <v>6.7314450088289427E-4</v>
      </c>
      <c r="AI479" s="5">
        <f t="shared" si="642"/>
        <v>1.6230370844853156E-3</v>
      </c>
      <c r="AJ479" s="5">
        <f t="shared" si="643"/>
        <v>1.9566745135401989E-3</v>
      </c>
      <c r="AK479" s="5">
        <f t="shared" si="644"/>
        <v>1.5725971137834922E-3</v>
      </c>
      <c r="AL479" s="5">
        <f t="shared" si="645"/>
        <v>7.2642749091468109E-5</v>
      </c>
      <c r="AM479" s="5">
        <f t="shared" si="646"/>
        <v>2.7523327654189446E-2</v>
      </c>
      <c r="AN479" s="5">
        <f t="shared" si="647"/>
        <v>2.1869328877049708E-2</v>
      </c>
      <c r="AO479" s="5">
        <f t="shared" si="648"/>
        <v>8.6884033707995516E-3</v>
      </c>
      <c r="AP479" s="5">
        <f t="shared" si="649"/>
        <v>2.3011940164577751E-3</v>
      </c>
      <c r="AQ479" s="5">
        <f t="shared" si="650"/>
        <v>4.5711740771426794E-4</v>
      </c>
      <c r="AR479" s="5">
        <f t="shared" si="651"/>
        <v>1.069726644724568E-4</v>
      </c>
      <c r="AS479" s="5">
        <f t="shared" si="652"/>
        <v>2.5792471191145723E-4</v>
      </c>
      <c r="AT479" s="5">
        <f t="shared" si="653"/>
        <v>3.1094465741636756E-4</v>
      </c>
      <c r="AU479" s="5">
        <f t="shared" si="654"/>
        <v>2.499090510023809E-4</v>
      </c>
      <c r="AV479" s="5">
        <f t="shared" si="655"/>
        <v>1.5064063399218046E-4</v>
      </c>
      <c r="AW479" s="5">
        <f t="shared" si="656"/>
        <v>3.8658449071853163E-6</v>
      </c>
      <c r="AX479" s="5">
        <f t="shared" si="657"/>
        <v>1.10603744596192E-2</v>
      </c>
      <c r="AY479" s="5">
        <f t="shared" si="658"/>
        <v>8.7882893231449478E-3</v>
      </c>
      <c r="AZ479" s="5">
        <f t="shared" si="659"/>
        <v>3.49147443015065E-3</v>
      </c>
      <c r="BA479" s="5">
        <f t="shared" si="660"/>
        <v>9.2474528683612596E-4</v>
      </c>
      <c r="BB479" s="5">
        <f t="shared" si="661"/>
        <v>1.8369471035093558E-4</v>
      </c>
      <c r="BC479" s="5">
        <f t="shared" si="662"/>
        <v>2.919181927500333E-5</v>
      </c>
      <c r="BD479" s="5">
        <f t="shared" si="663"/>
        <v>1.4166288379052854E-5</v>
      </c>
      <c r="BE479" s="5">
        <f t="shared" si="664"/>
        <v>3.4156724683272866E-5</v>
      </c>
      <c r="BF479" s="5">
        <f t="shared" si="665"/>
        <v>4.1178105720833337E-5</v>
      </c>
      <c r="BG479" s="5">
        <f t="shared" si="666"/>
        <v>3.3095218320440211E-5</v>
      </c>
      <c r="BH479" s="5">
        <f t="shared" si="667"/>
        <v>1.9949196117163604E-5</v>
      </c>
      <c r="BI479" s="5">
        <f t="shared" si="668"/>
        <v>9.6200102834858593E-6</v>
      </c>
      <c r="BJ479" s="8">
        <f t="shared" si="669"/>
        <v>0.71949375457165765</v>
      </c>
      <c r="BK479" s="8">
        <f t="shared" si="670"/>
        <v>0.17309544236266577</v>
      </c>
      <c r="BL479" s="8">
        <f t="shared" si="671"/>
        <v>0.10092263259210932</v>
      </c>
      <c r="BM479" s="8">
        <f t="shared" si="672"/>
        <v>0.60940103674851043</v>
      </c>
      <c r="BN479" s="8">
        <f t="shared" si="673"/>
        <v>0.37871507441461078</v>
      </c>
    </row>
    <row r="480" spans="1:66" x14ac:dyDescent="0.25">
      <c r="A480" t="s">
        <v>112</v>
      </c>
      <c r="B480" t="s">
        <v>128</v>
      </c>
      <c r="C480" t="s">
        <v>129</v>
      </c>
      <c r="D480" t="s">
        <v>512</v>
      </c>
      <c r="E480">
        <f>VLOOKUP(A480,home!$A$2:$E$405,3,FALSE)</f>
        <v>1.3270999999999999</v>
      </c>
      <c r="F480">
        <f>VLOOKUP(B480,home!$B$2:$E$405,3,FALSE)</f>
        <v>0.6028</v>
      </c>
      <c r="G480">
        <f>VLOOKUP(C480,away!$B$2:$E$405,4,FALSE)</f>
        <v>0.75349999999999995</v>
      </c>
      <c r="H480">
        <f>VLOOKUP(A480,away!$A$2:$E$405,3,FALSE)</f>
        <v>0.94389999999999996</v>
      </c>
      <c r="I480">
        <f>VLOOKUP(C480,away!$B$2:$E$405,3,FALSE)</f>
        <v>1.3243</v>
      </c>
      <c r="J480">
        <f>VLOOKUP(B480,home!$B$2:$E$405,4,FALSE)</f>
        <v>1.907</v>
      </c>
      <c r="K480" s="3">
        <f t="shared" si="618"/>
        <v>0.60278182557999993</v>
      </c>
      <c r="L480" s="3">
        <f t="shared" si="619"/>
        <v>2.3837629103899998</v>
      </c>
      <c r="M480" s="5">
        <f t="shared" si="620"/>
        <v>5.0461493627974356E-2</v>
      </c>
      <c r="N480" s="5">
        <f t="shared" si="621"/>
        <v>3.041727125056392E-2</v>
      </c>
      <c r="O480" s="5">
        <f t="shared" si="622"/>
        <v>0.12028823691324658</v>
      </c>
      <c r="P480" s="5">
        <f t="shared" si="623"/>
        <v>7.2507563042366316E-2</v>
      </c>
      <c r="Q480" s="5">
        <f t="shared" si="624"/>
        <v>9.1674891467884833E-3</v>
      </c>
      <c r="R480" s="5">
        <f t="shared" si="625"/>
        <v>0.14336931885500126</v>
      </c>
      <c r="S480" s="5">
        <f t="shared" si="626"/>
        <v>2.6046329192623268E-2</v>
      </c>
      <c r="T480" s="5">
        <f t="shared" si="627"/>
        <v>2.1853120609517249E-2</v>
      </c>
      <c r="U480" s="5">
        <f t="shared" si="628"/>
        <v>8.642041975157877E-2</v>
      </c>
      <c r="V480" s="5">
        <f t="shared" si="629"/>
        <v>4.1584092040109098E-3</v>
      </c>
      <c r="W480" s="5">
        <f t="shared" si="630"/>
        <v>1.8419986146286664E-3</v>
      </c>
      <c r="X480" s="5">
        <f t="shared" si="631"/>
        <v>4.3908879785415772E-3</v>
      </c>
      <c r="Y480" s="5">
        <f t="shared" si="632"/>
        <v>5.2334179534623678E-3</v>
      </c>
      <c r="Z480" s="5">
        <f t="shared" si="633"/>
        <v>0.11391948825814323</v>
      </c>
      <c r="AA480" s="5">
        <f t="shared" si="634"/>
        <v>6.8668597101382942E-2</v>
      </c>
      <c r="AB480" s="5">
        <f t="shared" si="635"/>
        <v>2.0696091160394552E-2</v>
      </c>
      <c r="AC480" s="5">
        <f t="shared" si="636"/>
        <v>3.7344826698290813E-4</v>
      </c>
      <c r="AD480" s="5">
        <f t="shared" si="637"/>
        <v>2.7758082191042452E-4</v>
      </c>
      <c r="AE480" s="5">
        <f t="shared" si="638"/>
        <v>6.6168686790564176E-4</v>
      </c>
      <c r="AF480" s="5">
        <f t="shared" si="639"/>
        <v>7.8865230700279811E-4</v>
      </c>
      <c r="AG480" s="5">
        <f t="shared" si="640"/>
        <v>6.2665337287559251E-4</v>
      </c>
      <c r="AH480" s="5">
        <f t="shared" si="641"/>
        <v>6.7889262720092741E-2</v>
      </c>
      <c r="AI480" s="5">
        <f t="shared" si="642"/>
        <v>4.0922413719697737E-2</v>
      </c>
      <c r="AJ480" s="5">
        <f t="shared" si="643"/>
        <v>1.2333643624549718E-2</v>
      </c>
      <c r="AK480" s="5">
        <f t="shared" si="644"/>
        <v>2.4781654066864025E-3</v>
      </c>
      <c r="AL480" s="5">
        <f t="shared" si="645"/>
        <v>2.1464147661546449E-5</v>
      </c>
      <c r="AM480" s="5">
        <f t="shared" si="646"/>
        <v>3.3464134915432515E-5</v>
      </c>
      <c r="AN480" s="5">
        <f t="shared" si="647"/>
        <v>7.9770563639695006E-5</v>
      </c>
      <c r="AO480" s="5">
        <f t="shared" si="648"/>
        <v>9.5077055472605064E-5</v>
      </c>
      <c r="AP480" s="5">
        <f t="shared" si="649"/>
        <v>7.5547052821562825E-5</v>
      </c>
      <c r="AQ480" s="5">
        <f t="shared" si="650"/>
        <v>4.5021565626328925E-5</v>
      </c>
      <c r="AR480" s="5">
        <f t="shared" si="651"/>
        <v>3.2366381297175929E-2</v>
      </c>
      <c r="AS480" s="5">
        <f t="shared" si="652"/>
        <v>1.9509866405730072E-2</v>
      </c>
      <c r="AT480" s="5">
        <f t="shared" si="653"/>
        <v>5.8800964444339424E-3</v>
      </c>
      <c r="AU480" s="5">
        <f t="shared" si="654"/>
        <v>1.1814717564541197E-3</v>
      </c>
      <c r="AV480" s="5">
        <f t="shared" si="655"/>
        <v>1.7804242555665581E-4</v>
      </c>
      <c r="AW480" s="5">
        <f t="shared" si="656"/>
        <v>8.567110218481658E-7</v>
      </c>
      <c r="AX480" s="5">
        <f t="shared" si="657"/>
        <v>3.3619287226299712E-6</v>
      </c>
      <c r="AY480" s="5">
        <f t="shared" si="658"/>
        <v>8.0140409963801542E-6</v>
      </c>
      <c r="AZ480" s="5">
        <f t="shared" si="659"/>
        <v>9.5517868447579682E-6</v>
      </c>
      <c r="BA480" s="5">
        <f t="shared" si="660"/>
        <v>7.5897317361617217E-6</v>
      </c>
      <c r="BB480" s="5">
        <f t="shared" si="661"/>
        <v>4.5230302531180536E-6</v>
      </c>
      <c r="BC480" s="5">
        <f t="shared" si="662"/>
        <v>2.1563663519909428E-6</v>
      </c>
      <c r="BD480" s="5">
        <f t="shared" si="663"/>
        <v>1.2858963213291422E-2</v>
      </c>
      <c r="BE480" s="5">
        <f t="shared" si="664"/>
        <v>7.7511493207738655E-3</v>
      </c>
      <c r="BF480" s="5">
        <f t="shared" si="665"/>
        <v>2.3361259689596236E-3</v>
      </c>
      <c r="BG480" s="5">
        <f t="shared" si="666"/>
        <v>4.6939142545144284E-4</v>
      </c>
      <c r="BH480" s="5">
        <f t="shared" si="667"/>
        <v>7.0735155086304767E-5</v>
      </c>
      <c r="BI480" s="5">
        <f t="shared" si="668"/>
        <v>8.5275731831214426E-6</v>
      </c>
      <c r="BJ480" s="8">
        <f t="shared" si="669"/>
        <v>7.5622836180577399E-2</v>
      </c>
      <c r="BK480" s="8">
        <f t="shared" si="670"/>
        <v>0.15357672152261567</v>
      </c>
      <c r="BL480" s="8">
        <f t="shared" si="671"/>
        <v>0.64567690023872726</v>
      </c>
      <c r="BM480" s="8">
        <f t="shared" si="672"/>
        <v>0.56257741603414813</v>
      </c>
      <c r="BN480" s="8">
        <f t="shared" si="673"/>
        <v>0.42621137283594096</v>
      </c>
    </row>
    <row r="481" spans="1:66" x14ac:dyDescent="0.25">
      <c r="A481" t="s">
        <v>112</v>
      </c>
      <c r="B481" t="s">
        <v>130</v>
      </c>
      <c r="C481" t="s">
        <v>108</v>
      </c>
      <c r="D481" t="s">
        <v>512</v>
      </c>
      <c r="E481">
        <f>VLOOKUP(A481,home!$A$2:$E$405,3,FALSE)</f>
        <v>1.3270999999999999</v>
      </c>
      <c r="F481">
        <f>VLOOKUP(B481,home!$B$2:$E$405,3,FALSE)</f>
        <v>1.1303000000000001</v>
      </c>
      <c r="G481">
        <f>VLOOKUP(C481,away!$B$2:$E$405,4,FALSE)</f>
        <v>1.6577</v>
      </c>
      <c r="H481">
        <f>VLOOKUP(A481,away!$A$2:$E$405,3,FALSE)</f>
        <v>0.94389999999999996</v>
      </c>
      <c r="I481">
        <f>VLOOKUP(C481,away!$B$2:$E$405,3,FALSE)</f>
        <v>0.63570000000000004</v>
      </c>
      <c r="J481">
        <f>VLOOKUP(B481,home!$B$2:$E$405,4,FALSE)</f>
        <v>0.52969999999999995</v>
      </c>
      <c r="K481" s="3">
        <f t="shared" si="618"/>
        <v>2.4865850272010004</v>
      </c>
      <c r="L481" s="3">
        <f t="shared" si="619"/>
        <v>0.31783972073099998</v>
      </c>
      <c r="M481" s="5">
        <f t="shared" si="620"/>
        <v>6.054158783104268E-2</v>
      </c>
      <c r="N481" s="5">
        <f t="shared" si="621"/>
        <v>0.15054180582364501</v>
      </c>
      <c r="O481" s="5">
        <f t="shared" si="622"/>
        <v>1.9242521368829913E-2</v>
      </c>
      <c r="P481" s="5">
        <f t="shared" si="623"/>
        <v>4.7848165521327764E-2</v>
      </c>
      <c r="Q481" s="5">
        <f t="shared" si="624"/>
        <v>0.18716750016443809</v>
      </c>
      <c r="R481" s="5">
        <f t="shared" si="625"/>
        <v>3.0580188090145988E-3</v>
      </c>
      <c r="S481" s="5">
        <f t="shared" si="626"/>
        <v>9.4540258431348306E-3</v>
      </c>
      <c r="T481" s="5">
        <f t="shared" si="627"/>
        <v>5.9489265982184396E-2</v>
      </c>
      <c r="U481" s="5">
        <f t="shared" si="628"/>
        <v>7.6040237833947377E-3</v>
      </c>
      <c r="V481" s="5">
        <f t="shared" si="629"/>
        <v>8.3020579478477151E-4</v>
      </c>
      <c r="W481" s="5">
        <f t="shared" si="630"/>
        <v>0.15513596782917746</v>
      </c>
      <c r="X481" s="5">
        <f t="shared" si="631"/>
        <v>4.9308372690159169E-2</v>
      </c>
      <c r="Y481" s="5">
        <f t="shared" si="632"/>
        <v>7.8360797027701261E-3</v>
      </c>
      <c r="Z481" s="5">
        <f t="shared" si="633"/>
        <v>3.2398661474911512E-4</v>
      </c>
      <c r="AA481" s="5">
        <f t="shared" si="634"/>
        <v>8.0562026524868852E-4</v>
      </c>
      <c r="AB481" s="5">
        <f t="shared" si="635"/>
        <v>1.0016216445885438E-3</v>
      </c>
      <c r="AC481" s="5">
        <f t="shared" si="636"/>
        <v>4.1008819008520892E-5</v>
      </c>
      <c r="AD481" s="5">
        <f t="shared" si="637"/>
        <v>9.6439693696092205E-2</v>
      </c>
      <c r="AE481" s="5">
        <f t="shared" si="638"/>
        <v>3.0652365311749127E-2</v>
      </c>
      <c r="AF481" s="5">
        <f t="shared" si="639"/>
        <v>4.8712696152154655E-3</v>
      </c>
      <c r="AG481" s="5">
        <f t="shared" si="640"/>
        <v>5.160943247018298E-4</v>
      </c>
      <c r="AH481" s="5">
        <f t="shared" si="641"/>
        <v>2.5743953788110199E-5</v>
      </c>
      <c r="AI481" s="5">
        <f t="shared" si="642"/>
        <v>6.401453003046929E-5</v>
      </c>
      <c r="AJ481" s="5">
        <f t="shared" si="643"/>
        <v>7.9588785948536895E-5</v>
      </c>
      <c r="AK481" s="5">
        <f t="shared" si="644"/>
        <v>6.5968094490912385E-5</v>
      </c>
      <c r="AL481" s="5">
        <f t="shared" si="645"/>
        <v>1.296429003632948E-6</v>
      </c>
      <c r="AM481" s="5">
        <f t="shared" si="646"/>
        <v>4.7961099674510725E-2</v>
      </c>
      <c r="AN481" s="5">
        <f t="shared" si="647"/>
        <v>1.5243942526498144E-2</v>
      </c>
      <c r="AO481" s="5">
        <f t="shared" si="648"/>
        <v>2.4225652177307915E-3</v>
      </c>
      <c r="AP481" s="5">
        <f t="shared" si="649"/>
        <v>2.5666248408539634E-4</v>
      </c>
      <c r="AQ481" s="5">
        <f t="shared" si="650"/>
        <v>2.0394383065956768E-5</v>
      </c>
      <c r="AR481" s="5">
        <f t="shared" si="651"/>
        <v>1.6364902165049443E-6</v>
      </c>
      <c r="AS481" s="5">
        <f t="shared" si="652"/>
        <v>4.0692720695221183E-6</v>
      </c>
      <c r="AT481" s="5">
        <f t="shared" si="653"/>
        <v>5.0592954998404641E-6</v>
      </c>
      <c r="AU481" s="5">
        <f t="shared" si="654"/>
        <v>4.1934561460295662E-6</v>
      </c>
      <c r="AV481" s="5">
        <f t="shared" si="655"/>
        <v>2.6068463162352829E-6</v>
      </c>
      <c r="AW481" s="5">
        <f t="shared" si="656"/>
        <v>2.8461495906653646E-8</v>
      </c>
      <c r="AX481" s="5">
        <f t="shared" si="657"/>
        <v>1.9876558723122172E-2</v>
      </c>
      <c r="AY481" s="5">
        <f t="shared" si="658"/>
        <v>6.3175598736504726E-3</v>
      </c>
      <c r="AZ481" s="5">
        <f t="shared" si="659"/>
        <v>1.0039857329712186E-3</v>
      </c>
      <c r="BA481" s="5">
        <f t="shared" si="660"/>
        <v>1.0636884832849349E-4</v>
      </c>
      <c r="BB481" s="5">
        <f t="shared" si="661"/>
        <v>8.4520612618016141E-6</v>
      </c>
      <c r="BC481" s="5">
        <f t="shared" si="662"/>
        <v>5.3728015821046603E-7</v>
      </c>
      <c r="BD481" s="5">
        <f t="shared" si="663"/>
        <v>8.6690265565490775E-8</v>
      </c>
      <c r="BE481" s="5">
        <f t="shared" si="664"/>
        <v>2.1556271635922785E-7</v>
      </c>
      <c r="BF481" s="5">
        <f t="shared" si="665"/>
        <v>2.680075114608161E-7</v>
      </c>
      <c r="BG481" s="5">
        <f t="shared" si="666"/>
        <v>2.2214115505862192E-7</v>
      </c>
      <c r="BH481" s="5">
        <f t="shared" si="667"/>
        <v>1.3809321752347627E-7</v>
      </c>
      <c r="BI481" s="5">
        <f t="shared" si="668"/>
        <v>6.8676105410377387E-8</v>
      </c>
      <c r="BJ481" s="8">
        <f t="shared" si="669"/>
        <v>0.83517654194551627</v>
      </c>
      <c r="BK481" s="8">
        <f t="shared" si="670"/>
        <v>0.12503385011195267</v>
      </c>
      <c r="BL481" s="8">
        <f t="shared" si="671"/>
        <v>3.1965685766554029E-2</v>
      </c>
      <c r="BM481" s="8">
        <f t="shared" si="672"/>
        <v>0.51778293350831928</v>
      </c>
      <c r="BN481" s="8">
        <f t="shared" si="673"/>
        <v>0.46839959951829802</v>
      </c>
    </row>
    <row r="482" spans="1:66" x14ac:dyDescent="0.25">
      <c r="A482" t="s">
        <v>112</v>
      </c>
      <c r="B482" t="s">
        <v>110</v>
      </c>
      <c r="C482" t="s">
        <v>126</v>
      </c>
      <c r="D482" t="s">
        <v>512</v>
      </c>
      <c r="E482">
        <f>VLOOKUP(A482,home!$A$2:$E$405,3,FALSE)</f>
        <v>1.3270999999999999</v>
      </c>
      <c r="F482">
        <f>VLOOKUP(B482,home!$B$2:$E$405,3,FALSE)</f>
        <v>1.3187</v>
      </c>
      <c r="G482">
        <f>VLOOKUP(C482,away!$B$2:$E$405,4,FALSE)</f>
        <v>0.37680000000000002</v>
      </c>
      <c r="H482">
        <f>VLOOKUP(A482,away!$A$2:$E$405,3,FALSE)</f>
        <v>0.94389999999999996</v>
      </c>
      <c r="I482">
        <f>VLOOKUP(C482,away!$B$2:$E$405,3,FALSE)</f>
        <v>1.5891999999999999</v>
      </c>
      <c r="J482">
        <f>VLOOKUP(B482,home!$B$2:$E$405,4,FALSE)</f>
        <v>0.79459999999999997</v>
      </c>
      <c r="K482" s="3">
        <f t="shared" si="618"/>
        <v>0.65941762293600004</v>
      </c>
      <c r="L482" s="3">
        <f t="shared" si="619"/>
        <v>1.1919364562479999</v>
      </c>
      <c r="M482" s="5">
        <f t="shared" si="620"/>
        <v>0.15702439882429503</v>
      </c>
      <c r="N482" s="5">
        <f t="shared" si="621"/>
        <v>0.10354465581567106</v>
      </c>
      <c r="O482" s="5">
        <f t="shared" si="622"/>
        <v>0.18716310547910278</v>
      </c>
      <c r="P482" s="5">
        <f t="shared" si="623"/>
        <v>0.12341865011634978</v>
      </c>
      <c r="Q482" s="5">
        <f t="shared" si="624"/>
        <v>3.4139585402848033E-2</v>
      </c>
      <c r="R482" s="5">
        <f t="shared" si="625"/>
        <v>0.11154326434256621</v>
      </c>
      <c r="S482" s="5">
        <f t="shared" si="626"/>
        <v>2.4251268131881606E-2</v>
      </c>
      <c r="T482" s="5">
        <f t="shared" si="627"/>
        <v>4.0692216442846624E-2</v>
      </c>
      <c r="U482" s="5">
        <f t="shared" si="628"/>
        <v>7.3553594227296903E-2</v>
      </c>
      <c r="V482" s="5">
        <f t="shared" si="629"/>
        <v>2.1179007132767747E-3</v>
      </c>
      <c r="W482" s="5">
        <f t="shared" si="630"/>
        <v>7.504081418122208E-3</v>
      </c>
      <c r="X482" s="5">
        <f t="shared" si="631"/>
        <v>8.9443882129130476E-3</v>
      </c>
      <c r="Y482" s="5">
        <f t="shared" si="632"/>
        <v>5.330571194902981E-3</v>
      </c>
      <c r="Z482" s="5">
        <f t="shared" si="633"/>
        <v>4.4317494406270745E-2</v>
      </c>
      <c r="AA482" s="5">
        <f t="shared" si="634"/>
        <v>2.9223736815862527E-2</v>
      </c>
      <c r="AB482" s="5">
        <f t="shared" si="635"/>
        <v>9.6353235322116683E-3</v>
      </c>
      <c r="AC482" s="5">
        <f t="shared" si="636"/>
        <v>1.0403974202026672E-4</v>
      </c>
      <c r="AD482" s="5">
        <f t="shared" si="637"/>
        <v>1.2370808827640884E-3</v>
      </c>
      <c r="AE482" s="5">
        <f t="shared" si="638"/>
        <v>1.4745218034939746E-3</v>
      </c>
      <c r="AF482" s="5">
        <f t="shared" si="639"/>
        <v>8.7876814655850908E-4</v>
      </c>
      <c r="AG482" s="5">
        <f t="shared" si="640"/>
        <v>3.4914526349085737E-4</v>
      </c>
      <c r="AH482" s="5">
        <f t="shared" si="641"/>
        <v>1.3205909308100233E-2</v>
      </c>
      <c r="AI482" s="5">
        <f t="shared" si="642"/>
        <v>8.7082093246558523E-3</v>
      </c>
      <c r="AJ482" s="5">
        <f t="shared" si="643"/>
        <v>2.8711733464468355E-3</v>
      </c>
      <c r="AK482" s="5">
        <f t="shared" si="644"/>
        <v>6.3110076771705778E-4</v>
      </c>
      <c r="AL482" s="5">
        <f t="shared" si="645"/>
        <v>3.2709425069571829E-6</v>
      </c>
      <c r="AM482" s="5">
        <f t="shared" si="646"/>
        <v>1.6315058701837278E-4</v>
      </c>
      <c r="AN482" s="5">
        <f t="shared" si="647"/>
        <v>1.9446513252546014E-4</v>
      </c>
      <c r="AO482" s="5">
        <f t="shared" si="648"/>
        <v>1.1589504046309735E-4</v>
      </c>
      <c r="AP482" s="5">
        <f t="shared" si="649"/>
        <v>4.6046507942100923E-5</v>
      </c>
      <c r="AQ482" s="5">
        <f t="shared" si="650"/>
        <v>1.3721127874775796E-5</v>
      </c>
      <c r="AR482" s="5">
        <f t="shared" si="651"/>
        <v>3.1481209484458942E-3</v>
      </c>
      <c r="AS482" s="5">
        <f t="shared" si="652"/>
        <v>2.0759264325392172E-3</v>
      </c>
      <c r="AT482" s="5">
        <f t="shared" si="653"/>
        <v>6.8445123676751053E-4</v>
      </c>
      <c r="AU482" s="5">
        <f t="shared" si="654"/>
        <v>1.5044640252161244E-4</v>
      </c>
      <c r="AV482" s="5">
        <f t="shared" si="655"/>
        <v>2.4801752282518572E-5</v>
      </c>
      <c r="AW482" s="5">
        <f t="shared" si="656"/>
        <v>7.1414115654685569E-8</v>
      </c>
      <c r="AX482" s="5">
        <f t="shared" si="657"/>
        <v>1.7930728712044729E-5</v>
      </c>
      <c r="AY482" s="5">
        <f t="shared" si="658"/>
        <v>2.1372289238978852E-5</v>
      </c>
      <c r="AZ482" s="5">
        <f t="shared" si="659"/>
        <v>1.2737205348707861E-5</v>
      </c>
      <c r="BA482" s="5">
        <f t="shared" si="660"/>
        <v>5.0606464686139717E-6</v>
      </c>
      <c r="BB482" s="5">
        <f t="shared" si="661"/>
        <v>1.5079922545309237E-6</v>
      </c>
      <c r="BC482" s="5">
        <f t="shared" si="662"/>
        <v>3.5948618878300428E-7</v>
      </c>
      <c r="BD482" s="5">
        <f t="shared" si="663"/>
        <v>6.2539335452178164E-4</v>
      </c>
      <c r="BE482" s="5">
        <f t="shared" si="664"/>
        <v>4.1239539923872435E-4</v>
      </c>
      <c r="BF482" s="5">
        <f t="shared" si="665"/>
        <v>1.3597039693787115E-4</v>
      </c>
      <c r="BG482" s="5">
        <f t="shared" si="666"/>
        <v>2.9887091979478467E-5</v>
      </c>
      <c r="BH482" s="5">
        <f t="shared" si="667"/>
        <v>4.9270187873943202E-6</v>
      </c>
      <c r="BI482" s="5">
        <f t="shared" si="668"/>
        <v>6.4979260338891535E-7</v>
      </c>
      <c r="BJ482" s="8">
        <f t="shared" si="669"/>
        <v>0.20468726132764686</v>
      </c>
      <c r="BK482" s="8">
        <f t="shared" si="670"/>
        <v>0.30694090075956942</v>
      </c>
      <c r="BL482" s="8">
        <f t="shared" si="671"/>
        <v>0.44382838697058552</v>
      </c>
      <c r="BM482" s="8">
        <f t="shared" si="672"/>
        <v>0.28291908260811627</v>
      </c>
      <c r="BN482" s="8">
        <f t="shared" si="673"/>
        <v>0.71683365998083293</v>
      </c>
    </row>
    <row r="483" spans="1:66" x14ac:dyDescent="0.25">
      <c r="A483" t="s">
        <v>134</v>
      </c>
      <c r="B483" t="s">
        <v>300</v>
      </c>
      <c r="C483" t="s">
        <v>290</v>
      </c>
      <c r="D483" t="s">
        <v>512</v>
      </c>
      <c r="E483">
        <f>VLOOKUP(A483,home!$A$2:$E$405,3,FALSE)</f>
        <v>1.5832999999999999</v>
      </c>
      <c r="F483">
        <f>VLOOKUP(B483,home!$B$2:$E$405,3,FALSE)</f>
        <v>0.78949999999999998</v>
      </c>
      <c r="G483">
        <f>VLOOKUP(C483,away!$B$2:$E$405,4,FALSE)</f>
        <v>0.94740000000000002</v>
      </c>
      <c r="H483">
        <f>VLOOKUP(A483,away!$A$2:$E$405,3,FALSE)</f>
        <v>1.1943999999999999</v>
      </c>
      <c r="I483">
        <f>VLOOKUP(C483,away!$B$2:$E$405,3,FALSE)</f>
        <v>0.62790000000000001</v>
      </c>
      <c r="J483">
        <f>VLOOKUP(B483,home!$B$2:$E$405,4,FALSE)</f>
        <v>1.0466</v>
      </c>
      <c r="K483" s="3">
        <f t="shared" si="618"/>
        <v>1.18426454259</v>
      </c>
      <c r="L483" s="3">
        <f t="shared" si="619"/>
        <v>0.78491207121599993</v>
      </c>
      <c r="M483" s="5">
        <f t="shared" si="620"/>
        <v>0.13957173035151602</v>
      </c>
      <c r="N483" s="5">
        <f t="shared" si="621"/>
        <v>0.16528985140323293</v>
      </c>
      <c r="O483" s="5">
        <f t="shared" si="622"/>
        <v>0.10955153595340948</v>
      </c>
      <c r="P483" s="5">
        <f t="shared" si="623"/>
        <v>0.12973799961589641</v>
      </c>
      <c r="Q483" s="5">
        <f t="shared" si="624"/>
        <v>9.7873455133409379E-2</v>
      </c>
      <c r="R483" s="5">
        <f t="shared" si="625"/>
        <v>4.2994161495042364E-2</v>
      </c>
      <c r="S483" s="5">
        <f t="shared" si="626"/>
        <v>3.0149279696437315E-2</v>
      </c>
      <c r="T483" s="5">
        <f t="shared" si="627"/>
        <v>7.6822056385830603E-2</v>
      </c>
      <c r="U483" s="5">
        <f t="shared" si="628"/>
        <v>5.0916460996966929E-2</v>
      </c>
      <c r="V483" s="5">
        <f t="shared" si="629"/>
        <v>3.1138964473876054E-3</v>
      </c>
      <c r="W483" s="5">
        <f t="shared" si="630"/>
        <v>3.8636020858423326E-2</v>
      </c>
      <c r="X483" s="5">
        <f t="shared" si="631"/>
        <v>3.0325879155529627E-2</v>
      </c>
      <c r="Y483" s="5">
        <f t="shared" si="632"/>
        <v>1.1901574309706439E-2</v>
      </c>
      <c r="Z483" s="5">
        <f t="shared" si="633"/>
        <v>1.1248878783089632E-2</v>
      </c>
      <c r="AA483" s="5">
        <f t="shared" si="634"/>
        <v>1.3321648286705998E-2</v>
      </c>
      <c r="AB483" s="5">
        <f t="shared" si="635"/>
        <v>7.8881778574003691E-3</v>
      </c>
      <c r="AC483" s="5">
        <f t="shared" si="636"/>
        <v>1.8090639445647868E-4</v>
      </c>
      <c r="AD483" s="5">
        <f t="shared" si="637"/>
        <v>1.1438817392349596E-2</v>
      </c>
      <c r="AE483" s="5">
        <f t="shared" si="638"/>
        <v>8.9784658516907229E-3</v>
      </c>
      <c r="AF483" s="5">
        <f t="shared" si="639"/>
        <v>3.5236531139963465E-3</v>
      </c>
      <c r="AG483" s="5">
        <f t="shared" si="640"/>
        <v>9.2191928798452674E-4</v>
      </c>
      <c r="AH483" s="5">
        <f t="shared" si="641"/>
        <v>2.2073451861231493E-3</v>
      </c>
      <c r="AI483" s="5">
        <f t="shared" si="642"/>
        <v>2.6140806371823698E-3</v>
      </c>
      <c r="AJ483" s="5">
        <f t="shared" si="643"/>
        <v>1.5478815050430778E-3</v>
      </c>
      <c r="AK483" s="5">
        <f t="shared" si="644"/>
        <v>6.1103372751778731E-4</v>
      </c>
      <c r="AL483" s="5">
        <f t="shared" si="645"/>
        <v>6.7264147762291926E-6</v>
      </c>
      <c r="AM483" s="5">
        <f t="shared" si="646"/>
        <v>2.7093171693842867E-3</v>
      </c>
      <c r="AN483" s="5">
        <f t="shared" si="647"/>
        <v>2.1265757510024906E-3</v>
      </c>
      <c r="AO483" s="5">
        <f t="shared" si="648"/>
        <v>8.3458748865854269E-4</v>
      </c>
      <c r="AP483" s="5">
        <f t="shared" si="649"/>
        <v>2.1835926477797887E-4</v>
      </c>
      <c r="AQ483" s="5">
        <f t="shared" si="650"/>
        <v>4.2848205696521577E-5</v>
      </c>
      <c r="AR483" s="5">
        <f t="shared" si="651"/>
        <v>3.4651437638571765E-4</v>
      </c>
      <c r="AS483" s="5">
        <f t="shared" si="652"/>
        <v>4.1036468945129101E-4</v>
      </c>
      <c r="AT483" s="5">
        <f t="shared" si="653"/>
        <v>2.4299017562406033E-4</v>
      </c>
      <c r="AU483" s="5">
        <f t="shared" si="654"/>
        <v>9.5921549729763872E-5</v>
      </c>
      <c r="AV483" s="5">
        <f t="shared" si="655"/>
        <v>2.8399122553810677E-5</v>
      </c>
      <c r="AW483" s="5">
        <f t="shared" si="656"/>
        <v>1.7368042691440009E-7</v>
      </c>
      <c r="AX483" s="5">
        <f t="shared" si="657"/>
        <v>5.3475804305535223E-4</v>
      </c>
      <c r="AY483" s="5">
        <f t="shared" si="658"/>
        <v>4.1973804317399136E-4</v>
      </c>
      <c r="AZ483" s="5">
        <f t="shared" si="659"/>
        <v>1.6472872841792418E-4</v>
      </c>
      <c r="BA483" s="5">
        <f t="shared" si="660"/>
        <v>4.3099189137096943E-5</v>
      </c>
      <c r="BB483" s="5">
        <f t="shared" si="661"/>
        <v>8.45726845333222E-6</v>
      </c>
      <c r="BC483" s="5">
        <f t="shared" si="662"/>
        <v>1.327642419706946E-6</v>
      </c>
      <c r="BD483" s="5">
        <f t="shared" si="663"/>
        <v>4.5330552812505687E-5</v>
      </c>
      <c r="BE483" s="5">
        <f t="shared" si="664"/>
        <v>5.3683366391853883E-5</v>
      </c>
      <c r="BF483" s="5">
        <f t="shared" si="665"/>
        <v>3.1787653672370117E-5</v>
      </c>
      <c r="BG483" s="5">
        <f t="shared" si="666"/>
        <v>1.2548330378772912E-5</v>
      </c>
      <c r="BH483" s="5">
        <f t="shared" si="667"/>
        <v>3.7151356840714244E-6</v>
      </c>
      <c r="BI483" s="5">
        <f t="shared" si="668"/>
        <v>8.7994069231132669E-7</v>
      </c>
      <c r="BJ483" s="8">
        <f t="shared" si="669"/>
        <v>0.45281548968633073</v>
      </c>
      <c r="BK483" s="8">
        <f t="shared" si="670"/>
        <v>0.30318027696364408</v>
      </c>
      <c r="BL483" s="8">
        <f t="shared" si="671"/>
        <v>0.23292446053876809</v>
      </c>
      <c r="BM483" s="8">
        <f t="shared" si="672"/>
        <v>0.31473080765657879</v>
      </c>
      <c r="BN483" s="8">
        <f t="shared" si="673"/>
        <v>0.68501873395250656</v>
      </c>
    </row>
    <row r="484" spans="1:66" x14ac:dyDescent="0.25">
      <c r="A484" t="s">
        <v>134</v>
      </c>
      <c r="B484" t="s">
        <v>444</v>
      </c>
      <c r="C484" t="s">
        <v>360</v>
      </c>
      <c r="D484" t="s">
        <v>512</v>
      </c>
      <c r="E484">
        <f>VLOOKUP(A484,home!$A$2:$E$405,3,FALSE)</f>
        <v>1.5832999999999999</v>
      </c>
      <c r="F484">
        <f>VLOOKUP(B484,home!$B$2:$E$405,3,FALSE)</f>
        <v>0.88419999999999999</v>
      </c>
      <c r="G484">
        <f>VLOOKUP(C484,away!$B$2:$E$405,4,FALSE)</f>
        <v>0.50529999999999997</v>
      </c>
      <c r="H484">
        <f>VLOOKUP(A484,away!$A$2:$E$405,3,FALSE)</f>
        <v>1.1943999999999999</v>
      </c>
      <c r="I484">
        <f>VLOOKUP(C484,away!$B$2:$E$405,3,FALSE)</f>
        <v>0.66979999999999995</v>
      </c>
      <c r="J484">
        <f>VLOOKUP(B484,home!$B$2:$E$405,4,FALSE)</f>
        <v>0.16739999999999999</v>
      </c>
      <c r="K484" s="3">
        <f t="shared" si="618"/>
        <v>0.70739668545799994</v>
      </c>
      <c r="L484" s="3">
        <f t="shared" si="619"/>
        <v>0.13392152668799998</v>
      </c>
      <c r="M484" s="5">
        <f t="shared" si="620"/>
        <v>0.43114181229685389</v>
      </c>
      <c r="N484" s="5">
        <f t="shared" si="621"/>
        <v>0.3049882889811496</v>
      </c>
      <c r="O484" s="5">
        <f t="shared" si="622"/>
        <v>5.773916972182578E-2</v>
      </c>
      <c r="P484" s="5">
        <f t="shared" si="623"/>
        <v>4.0844497282316469E-2</v>
      </c>
      <c r="Q484" s="5">
        <f t="shared" si="624"/>
        <v>0.10787385236438593</v>
      </c>
      <c r="R484" s="5">
        <f t="shared" si="625"/>
        <v>3.8662588794222247E-3</v>
      </c>
      <c r="S484" s="5">
        <f t="shared" si="626"/>
        <v>9.6735743939890817E-4</v>
      </c>
      <c r="T484" s="5">
        <f t="shared" si="627"/>
        <v>1.4446630998354477E-2</v>
      </c>
      <c r="U484" s="5">
        <f t="shared" si="628"/>
        <v>2.734978716425843E-3</v>
      </c>
      <c r="V484" s="5">
        <f t="shared" si="629"/>
        <v>1.0182581120806276E-5</v>
      </c>
      <c r="W484" s="5">
        <f t="shared" si="630"/>
        <v>2.5436535203384077E-2</v>
      </c>
      <c r="X484" s="5">
        <f t="shared" si="631"/>
        <v>3.4064996280902511E-3</v>
      </c>
      <c r="Y484" s="5">
        <f t="shared" si="632"/>
        <v>2.2810181542797523E-4</v>
      </c>
      <c r="Z484" s="5">
        <f t="shared" si="633"/>
        <v>1.725917639010868E-4</v>
      </c>
      <c r="AA484" s="5">
        <f t="shared" si="634"/>
        <v>1.220908417209785E-4</v>
      </c>
      <c r="AB484" s="5">
        <f t="shared" si="635"/>
        <v>4.3183328379098737E-5</v>
      </c>
      <c r="AC484" s="5">
        <f t="shared" si="636"/>
        <v>6.0290836311501403E-8</v>
      </c>
      <c r="AD484" s="5">
        <f t="shared" si="637"/>
        <v>4.4984301731024069E-3</v>
      </c>
      <c r="AE484" s="5">
        <f t="shared" si="638"/>
        <v>6.024366364812383E-4</v>
      </c>
      <c r="AF484" s="5">
        <f t="shared" si="639"/>
        <v>4.0339617045175536E-5</v>
      </c>
      <c r="AG484" s="5">
        <f t="shared" si="640"/>
        <v>1.8007810335663913E-6</v>
      </c>
      <c r="AH484" s="5">
        <f t="shared" si="641"/>
        <v>5.7784381288520955E-6</v>
      </c>
      <c r="AI484" s="5">
        <f t="shared" si="642"/>
        <v>4.0876479794740997E-6</v>
      </c>
      <c r="AJ484" s="5">
        <f t="shared" si="643"/>
        <v>1.4457943159995343E-6</v>
      </c>
      <c r="AK484" s="5">
        <f t="shared" si="644"/>
        <v>3.4091670233069555E-7</v>
      </c>
      <c r="AL484" s="5">
        <f t="shared" si="645"/>
        <v>2.2846764842915947E-10</v>
      </c>
      <c r="AM484" s="5">
        <f t="shared" si="646"/>
        <v>6.3643491884338003E-4</v>
      </c>
      <c r="AN484" s="5">
        <f t="shared" si="647"/>
        <v>8.5232335969058793E-5</v>
      </c>
      <c r="AO484" s="5">
        <f t="shared" si="648"/>
        <v>5.7072222780804426E-6</v>
      </c>
      <c r="AP484" s="5">
        <f t="shared" si="649"/>
        <v>2.5477330687609933E-7</v>
      </c>
      <c r="AQ484" s="5">
        <f t="shared" si="650"/>
        <v>8.5299075540493854E-9</v>
      </c>
      <c r="AR484" s="5">
        <f t="shared" si="651"/>
        <v>1.5477145121760451E-7</v>
      </c>
      <c r="AS484" s="5">
        <f t="shared" si="652"/>
        <v>1.0948481159485797E-7</v>
      </c>
      <c r="AT484" s="5">
        <f t="shared" si="653"/>
        <v>3.8724596415098059E-8</v>
      </c>
      <c r="AU484" s="5">
        <f t="shared" si="654"/>
        <v>9.1312170499130382E-9</v>
      </c>
      <c r="AV484" s="5">
        <f t="shared" si="655"/>
        <v>1.6148481688265148E-9</v>
      </c>
      <c r="AW484" s="5">
        <f t="shared" si="656"/>
        <v>6.012230507720405E-13</v>
      </c>
      <c r="AX484" s="5">
        <f t="shared" si="657"/>
        <v>7.5035325349923017E-5</v>
      </c>
      <c r="AY484" s="5">
        <f t="shared" si="658"/>
        <v>1.0048845326392475E-5</v>
      </c>
      <c r="AZ484" s="5">
        <f t="shared" si="659"/>
        <v>6.7287835378102662E-7</v>
      </c>
      <c r="BA484" s="5">
        <f t="shared" si="660"/>
        <v>3.0037632137887755E-8</v>
      </c>
      <c r="BB484" s="5">
        <f t="shared" si="661"/>
        <v>1.0056713884996148E-9</v>
      </c>
      <c r="BC484" s="5">
        <f t="shared" si="662"/>
        <v>2.6936209538861836E-11</v>
      </c>
      <c r="BD484" s="5">
        <f t="shared" si="663"/>
        <v>3.4545381724631497E-9</v>
      </c>
      <c r="BE484" s="5">
        <f t="shared" si="664"/>
        <v>2.4437288529885691E-9</v>
      </c>
      <c r="BF484" s="5">
        <f t="shared" si="665"/>
        <v>8.6434284538109678E-10</v>
      </c>
      <c r="BG484" s="5">
        <f t="shared" si="666"/>
        <v>2.038110879739748E-10</v>
      </c>
      <c r="BH484" s="5">
        <f t="shared" si="667"/>
        <v>3.6043822023094645E-11</v>
      </c>
      <c r="BI484" s="5">
        <f t="shared" si="668"/>
        <v>5.0994560460750441E-12</v>
      </c>
      <c r="BJ484" s="8">
        <f t="shared" si="669"/>
        <v>0.4623363420980296</v>
      </c>
      <c r="BK484" s="8">
        <f t="shared" si="670"/>
        <v>0.47297395896432043</v>
      </c>
      <c r="BL484" s="8">
        <f t="shared" si="671"/>
        <v>6.4517655019389275E-2</v>
      </c>
      <c r="BM484" s="8">
        <f t="shared" si="672"/>
        <v>5.3536619474961175E-2</v>
      </c>
      <c r="BN484" s="8">
        <f t="shared" si="673"/>
        <v>0.94645387952595394</v>
      </c>
    </row>
    <row r="485" spans="1:66" s="10" customFormat="1" x14ac:dyDescent="0.25">
      <c r="A485" t="s">
        <v>134</v>
      </c>
      <c r="B485" t="s">
        <v>306</v>
      </c>
      <c r="C485" t="s">
        <v>136</v>
      </c>
      <c r="D485" t="s">
        <v>512</v>
      </c>
      <c r="E485">
        <f>VLOOKUP(A485,home!$A$2:$E$405,3,FALSE)</f>
        <v>1.5832999999999999</v>
      </c>
      <c r="F485">
        <f>VLOOKUP(B485,home!$B$2:$E$405,3,FALSE)</f>
        <v>1.4211</v>
      </c>
      <c r="G485">
        <f>VLOOKUP(C485,away!$B$2:$E$405,4,FALSE)</f>
        <v>0.63160000000000005</v>
      </c>
      <c r="H485">
        <f>VLOOKUP(A485,away!$A$2:$E$405,3,FALSE)</f>
        <v>1.1943999999999999</v>
      </c>
      <c r="I485">
        <f>VLOOKUP(C485,away!$B$2:$E$405,3,FALSE)</f>
        <v>1.5069999999999999</v>
      </c>
      <c r="J485">
        <f>VLOOKUP(B485,home!$B$2:$E$405,4,FALSE)</f>
        <v>0.62790000000000001</v>
      </c>
      <c r="K485" s="3">
        <f t="shared" si="618"/>
        <v>1.421117451108</v>
      </c>
      <c r="L485" s="3">
        <f t="shared" si="619"/>
        <v>1.1301953863199998</v>
      </c>
      <c r="M485" s="5">
        <f t="shared" si="620"/>
        <v>7.7979224726669391E-2</v>
      </c>
      <c r="N485" s="5">
        <f t="shared" si="621"/>
        <v>0.11081763708294236</v>
      </c>
      <c r="O485" s="5">
        <f t="shared" si="622"/>
        <v>8.8131760014892216E-2</v>
      </c>
      <c r="P485" s="5">
        <f t="shared" si="623"/>
        <v>0.12524558215402559</v>
      </c>
      <c r="Q485" s="5">
        <f t="shared" si="624"/>
        <v>7.8742438974561207E-2</v>
      </c>
      <c r="R485" s="5">
        <f t="shared" si="625"/>
        <v>4.9803054278546317E-2</v>
      </c>
      <c r="S485" s="5">
        <f t="shared" si="626"/>
        <v>5.0290496937115306E-2</v>
      </c>
      <c r="T485" s="5">
        <f t="shared" si="627"/>
        <v>8.8994341236633231E-2</v>
      </c>
      <c r="U485" s="5">
        <f t="shared" si="628"/>
        <v>7.0775989553721122E-2</v>
      </c>
      <c r="V485" s="5">
        <f t="shared" si="629"/>
        <v>8.9748442439952433E-3</v>
      </c>
      <c r="W485" s="5">
        <f t="shared" si="630"/>
        <v>3.7300751389851887E-2</v>
      </c>
      <c r="X485" s="5">
        <f t="shared" si="631"/>
        <v>4.2157137127079927E-2</v>
      </c>
      <c r="Y485" s="5">
        <f t="shared" si="632"/>
        <v>2.3822900940742658E-2</v>
      </c>
      <c r="Z485" s="5">
        <f t="shared" si="633"/>
        <v>1.8762394056752521E-2</v>
      </c>
      <c r="AA485" s="5">
        <f t="shared" si="634"/>
        <v>2.6663565618616037E-2</v>
      </c>
      <c r="AB485" s="5">
        <f t="shared" si="635"/>
        <v>1.8946029204689262E-2</v>
      </c>
      <c r="AC485" s="5">
        <f t="shared" si="636"/>
        <v>9.0092873776710528E-4</v>
      </c>
      <c r="AD485" s="5">
        <f t="shared" si="637"/>
        <v>1.3252187184889883E-2</v>
      </c>
      <c r="AE485" s="5">
        <f t="shared" si="638"/>
        <v>1.4977560815011575E-2</v>
      </c>
      <c r="AF485" s="5">
        <f t="shared" si="639"/>
        <v>8.4637850657266513E-3</v>
      </c>
      <c r="AG485" s="5">
        <f t="shared" si="640"/>
        <v>3.1885769440294586E-3</v>
      </c>
      <c r="AH485" s="5">
        <f t="shared" si="641"/>
        <v>5.3012927998148758E-3</v>
      </c>
      <c r="AI485" s="5">
        <f t="shared" si="642"/>
        <v>7.5337597112501101E-3</v>
      </c>
      <c r="AJ485" s="5">
        <f t="shared" si="643"/>
        <v>5.3531786990559495E-3</v>
      </c>
      <c r="AK485" s="5">
        <f t="shared" si="644"/>
        <v>2.53583188937601E-3</v>
      </c>
      <c r="AL485" s="5">
        <f t="shared" si="645"/>
        <v>5.7880721249254082E-5</v>
      </c>
      <c r="AM485" s="5">
        <f t="shared" si="646"/>
        <v>3.7665828947593604E-3</v>
      </c>
      <c r="AN485" s="5">
        <f t="shared" si="647"/>
        <v>4.2569746098488591E-3</v>
      </c>
      <c r="AO485" s="5">
        <f t="shared" si="648"/>
        <v>2.4056065318662817E-3</v>
      </c>
      <c r="AP485" s="5">
        <f t="shared" si="649"/>
        <v>9.0626846787217558E-4</v>
      </c>
      <c r="AQ485" s="5">
        <f t="shared" si="650"/>
        <v>2.5606511028910715E-4</v>
      </c>
      <c r="AR485" s="5">
        <f t="shared" si="651"/>
        <v>1.1982993327764398E-3</v>
      </c>
      <c r="AS485" s="5">
        <f t="shared" si="652"/>
        <v>1.7029240934596714E-3</v>
      </c>
      <c r="AT485" s="5">
        <f t="shared" si="653"/>
        <v>1.2100275735639049E-3</v>
      </c>
      <c r="AU485" s="5">
        <f t="shared" si="654"/>
        <v>5.7319710037117817E-4</v>
      </c>
      <c r="AV485" s="5">
        <f t="shared" si="655"/>
        <v>2.0364510056549638E-4</v>
      </c>
      <c r="AW485" s="5">
        <f t="shared" si="656"/>
        <v>2.582349000208341E-6</v>
      </c>
      <c r="AX485" s="5">
        <f t="shared" si="657"/>
        <v>8.9212611379790245E-4</v>
      </c>
      <c r="AY485" s="5">
        <f t="shared" si="658"/>
        <v>1.0082768178299806E-3</v>
      </c>
      <c r="AZ485" s="5">
        <f t="shared" si="659"/>
        <v>5.697749038224277E-4</v>
      </c>
      <c r="BA485" s="5">
        <f t="shared" si="660"/>
        <v>2.1465232251367643E-4</v>
      </c>
      <c r="BB485" s="5">
        <f t="shared" si="661"/>
        <v>6.0649766141957474E-5</v>
      </c>
      <c r="BC485" s="5">
        <f t="shared" si="662"/>
        <v>1.3709217175005436E-5</v>
      </c>
      <c r="BD485" s="5">
        <f t="shared" si="663"/>
        <v>2.2571872955571103E-4</v>
      </c>
      <c r="BE485" s="5">
        <f t="shared" si="664"/>
        <v>3.2077282561354811E-4</v>
      </c>
      <c r="BF485" s="5">
        <f t="shared" si="665"/>
        <v>2.2792793016031824E-4</v>
      </c>
      <c r="BG485" s="5">
        <f t="shared" si="666"/>
        <v>1.0797078638191789E-4</v>
      </c>
      <c r="BH485" s="5">
        <f t="shared" si="667"/>
        <v>3.8359792184299397E-5</v>
      </c>
      <c r="BI485" s="5">
        <f t="shared" si="668"/>
        <v>1.0902754018796822E-5</v>
      </c>
      <c r="BJ485" s="8">
        <f t="shared" si="669"/>
        <v>0.43606800351738556</v>
      </c>
      <c r="BK485" s="8">
        <f t="shared" si="670"/>
        <v>0.26445723433865187</v>
      </c>
      <c r="BL485" s="8">
        <f t="shared" si="671"/>
        <v>0.28086420778861315</v>
      </c>
      <c r="BM485" s="8">
        <f t="shared" si="672"/>
        <v>0.46842644800093619</v>
      </c>
      <c r="BN485" s="8">
        <f t="shared" si="673"/>
        <v>0.53071969723163714</v>
      </c>
    </row>
    <row r="486" spans="1:66" x14ac:dyDescent="0.25">
      <c r="A486" t="s">
        <v>134</v>
      </c>
      <c r="B486" t="s">
        <v>445</v>
      </c>
      <c r="C486" t="s">
        <v>310</v>
      </c>
      <c r="D486" t="s">
        <v>512</v>
      </c>
      <c r="E486">
        <f>VLOOKUP(A486,home!$A$2:$E$405,3,FALSE)</f>
        <v>1.5832999999999999</v>
      </c>
      <c r="F486">
        <f>VLOOKUP(B486,home!$B$2:$E$405,3,FALSE)</f>
        <v>0.78949999999999998</v>
      </c>
      <c r="G486">
        <f>VLOOKUP(C486,away!$B$2:$E$405,4,FALSE)</f>
        <v>1.2632000000000001</v>
      </c>
      <c r="H486">
        <f>VLOOKUP(A486,away!$A$2:$E$405,3,FALSE)</f>
        <v>1.1943999999999999</v>
      </c>
      <c r="I486">
        <f>VLOOKUP(C486,away!$B$2:$E$405,3,FALSE)</f>
        <v>0.41860000000000003</v>
      </c>
      <c r="J486">
        <f>VLOOKUP(B486,home!$B$2:$E$405,4,FALSE)</f>
        <v>0.62790000000000001</v>
      </c>
      <c r="K486" s="3">
        <f t="shared" si="618"/>
        <v>1.57901939012</v>
      </c>
      <c r="L486" s="3">
        <f t="shared" si="619"/>
        <v>0.31393482993600003</v>
      </c>
      <c r="M486" s="5">
        <f t="shared" si="620"/>
        <v>0.15062616805338733</v>
      </c>
      <c r="N486" s="5">
        <f t="shared" si="621"/>
        <v>0.23784164001577232</v>
      </c>
      <c r="O486" s="5">
        <f t="shared" si="622"/>
        <v>4.7286800451751508E-2</v>
      </c>
      <c r="P486" s="5">
        <f t="shared" si="623"/>
        <v>7.4666774810050823E-2</v>
      </c>
      <c r="Q486" s="5">
        <f t="shared" si="624"/>
        <v>0.18777828068142272</v>
      </c>
      <c r="R486" s="5">
        <f t="shared" si="625"/>
        <v>7.4224868290190885E-3</v>
      </c>
      <c r="S486" s="5">
        <f t="shared" si="626"/>
        <v>9.2532514977059187E-3</v>
      </c>
      <c r="T486" s="5">
        <f t="shared" si="627"/>
        <v>5.8950142611396916E-2</v>
      </c>
      <c r="U486" s="5">
        <f t="shared" si="628"/>
        <v>1.1720250625931456E-2</v>
      </c>
      <c r="V486" s="5">
        <f t="shared" si="629"/>
        <v>5.0965797183623036E-4</v>
      </c>
      <c r="W486" s="5">
        <f t="shared" si="630"/>
        <v>9.883518207978742E-2</v>
      </c>
      <c r="X486" s="5">
        <f t="shared" si="631"/>
        <v>3.1027806077911658E-2</v>
      </c>
      <c r="Y486" s="5">
        <f t="shared" si="632"/>
        <v>4.8703545121781917E-3</v>
      </c>
      <c r="Z486" s="5">
        <f t="shared" si="633"/>
        <v>7.7672571345676928E-4</v>
      </c>
      <c r="AA486" s="5">
        <f t="shared" si="634"/>
        <v>1.22646496235303E-3</v>
      </c>
      <c r="AB486" s="5">
        <f t="shared" si="635"/>
        <v>9.6830597842911511E-4</v>
      </c>
      <c r="AC486" s="5">
        <f t="shared" si="636"/>
        <v>1.5790133574165532E-5</v>
      </c>
      <c r="AD486" s="5">
        <f t="shared" si="637"/>
        <v>3.9015667232506296E-2</v>
      </c>
      <c r="AE486" s="5">
        <f t="shared" si="638"/>
        <v>1.2248376857476432E-2</v>
      </c>
      <c r="AF486" s="5">
        <f t="shared" si="639"/>
        <v>1.9225960528719509E-3</v>
      </c>
      <c r="AG486" s="5">
        <f t="shared" si="640"/>
        <v>2.011899549646603E-4</v>
      </c>
      <c r="AH486" s="5">
        <f t="shared" si="641"/>
        <v>6.0960313690242279E-5</v>
      </c>
      <c r="AI486" s="5">
        <f t="shared" si="642"/>
        <v>9.6257517344690264E-5</v>
      </c>
      <c r="AJ486" s="5">
        <f t="shared" si="643"/>
        <v>7.5996243166039071E-5</v>
      </c>
      <c r="AK486" s="5">
        <f t="shared" si="644"/>
        <v>3.9999847178483413E-5</v>
      </c>
      <c r="AL486" s="5">
        <f t="shared" si="645"/>
        <v>3.130925689844172E-7</v>
      </c>
      <c r="AM486" s="5">
        <f t="shared" si="646"/>
        <v>1.2321299015719381E-2</v>
      </c>
      <c r="AN486" s="5">
        <f t="shared" si="647"/>
        <v>3.8680849110904682E-3</v>
      </c>
      <c r="AO486" s="5">
        <f t="shared" si="648"/>
        <v>6.071632893705969E-4</v>
      </c>
      <c r="AP486" s="5">
        <f t="shared" si="649"/>
        <v>6.3536567997313581E-5</v>
      </c>
      <c r="AQ486" s="5">
        <f t="shared" si="650"/>
        <v>4.9865854172384336E-6</v>
      </c>
      <c r="AR486" s="5">
        <f t="shared" si="651"/>
        <v>3.8275131422382854E-6</v>
      </c>
      <c r="AS486" s="5">
        <f t="shared" si="652"/>
        <v>6.0437174675333836E-6</v>
      </c>
      <c r="AT486" s="5">
        <f t="shared" si="653"/>
        <v>4.7715735348210774E-6</v>
      </c>
      <c r="AU486" s="5">
        <f t="shared" si="654"/>
        <v>2.5114690442886366E-6</v>
      </c>
      <c r="AV486" s="5">
        <f t="shared" si="655"/>
        <v>9.9141457965447631E-7</v>
      </c>
      <c r="AW486" s="5">
        <f t="shared" si="656"/>
        <v>4.3111906054091938E-9</v>
      </c>
      <c r="AX486" s="5">
        <f t="shared" si="657"/>
        <v>3.2425950095478998E-3</v>
      </c>
      <c r="AY486" s="5">
        <f t="shared" si="658"/>
        <v>1.0179635128737424E-3</v>
      </c>
      <c r="AZ486" s="5">
        <f t="shared" si="659"/>
        <v>1.5978710114753571E-4</v>
      </c>
      <c r="BA486" s="5">
        <f t="shared" si="660"/>
        <v>1.6720912141572688E-5</v>
      </c>
      <c r="BB486" s="5">
        <f t="shared" si="661"/>
        <v>1.3123191773848546E-6</v>
      </c>
      <c r="BC486" s="5">
        <f t="shared" si="662"/>
        <v>8.2396539554813187E-8</v>
      </c>
      <c r="BD486" s="5">
        <f t="shared" si="663"/>
        <v>2.0026494789773014E-7</v>
      </c>
      <c r="BE486" s="5">
        <f t="shared" si="664"/>
        <v>3.1622223589188743E-7</v>
      </c>
      <c r="BF486" s="5">
        <f t="shared" si="665"/>
        <v>2.4966052103019546E-7</v>
      </c>
      <c r="BG486" s="5">
        <f t="shared" si="666"/>
        <v>1.3140626788471355E-7</v>
      </c>
      <c r="BH486" s="5">
        <f t="shared" si="667"/>
        <v>5.1873261243316472E-8</v>
      </c>
      <c r="BI486" s="5">
        <f t="shared" si="668"/>
        <v>1.6381777066391388E-8</v>
      </c>
      <c r="BJ486" s="8">
        <f t="shared" si="669"/>
        <v>0.69399476769731139</v>
      </c>
      <c r="BK486" s="8">
        <f t="shared" si="670"/>
        <v>0.2360899190719972</v>
      </c>
      <c r="BL486" s="8">
        <f t="shared" si="671"/>
        <v>6.8916634265643179E-2</v>
      </c>
      <c r="BM486" s="8">
        <f t="shared" si="672"/>
        <v>0.29313793670532157</v>
      </c>
      <c r="BN486" s="8">
        <f t="shared" si="673"/>
        <v>0.70562215084140378</v>
      </c>
    </row>
    <row r="487" spans="1:66" x14ac:dyDescent="0.25">
      <c r="A487" t="s">
        <v>134</v>
      </c>
      <c r="B487" t="s">
        <v>483</v>
      </c>
      <c r="C487" t="s">
        <v>338</v>
      </c>
      <c r="D487" t="s">
        <v>512</v>
      </c>
      <c r="E487">
        <f>VLOOKUP(A487,home!$A$2:$E$405,3,FALSE)</f>
        <v>1.5832999999999999</v>
      </c>
      <c r="F487">
        <f>VLOOKUP(B487,home!$B$2:$E$405,3,FALSE)</f>
        <v>1.0105</v>
      </c>
      <c r="G487">
        <f>VLOOKUP(C487,away!$B$2:$E$405,4,FALSE)</f>
        <v>0.88419999999999999</v>
      </c>
      <c r="H487">
        <f>VLOOKUP(A487,away!$A$2:$E$405,3,FALSE)</f>
        <v>1.1943999999999999</v>
      </c>
      <c r="I487">
        <f>VLOOKUP(C487,away!$B$2:$E$405,3,FALSE)</f>
        <v>2.1768000000000001</v>
      </c>
      <c r="J487">
        <f>VLOOKUP(B487,home!$B$2:$E$405,4,FALSE)</f>
        <v>1.0046999999999999</v>
      </c>
      <c r="K487" s="3">
        <f t="shared" si="618"/>
        <v>1.4146533755299999</v>
      </c>
      <c r="L487" s="3">
        <f t="shared" si="619"/>
        <v>2.6121897786239998</v>
      </c>
      <c r="M487" s="5">
        <f t="shared" si="620"/>
        <v>1.783052943321374E-2</v>
      </c>
      <c r="N487" s="5">
        <f t="shared" si="621"/>
        <v>2.5224018650182839E-2</v>
      </c>
      <c r="O487" s="5">
        <f t="shared" si="622"/>
        <v>4.657672673289532E-2</v>
      </c>
      <c r="P487" s="5">
        <f t="shared" si="623"/>
        <v>6.5889923693828761E-2</v>
      </c>
      <c r="Q487" s="5">
        <f t="shared" si="624"/>
        <v>1.7841621563956415E-2</v>
      </c>
      <c r="R487" s="5">
        <f t="shared" si="625"/>
        <v>6.0833624746716192E-2</v>
      </c>
      <c r="S487" s="5">
        <f t="shared" si="626"/>
        <v>6.0871468520327557E-2</v>
      </c>
      <c r="T487" s="5">
        <f t="shared" si="627"/>
        <v>4.6605701483444492E-2</v>
      </c>
      <c r="U487" s="5">
        <f t="shared" si="628"/>
        <v>8.6058492593667407E-2</v>
      </c>
      <c r="V487" s="5">
        <f t="shared" si="629"/>
        <v>2.4993440049355584E-2</v>
      </c>
      <c r="W487" s="5">
        <f t="shared" si="630"/>
        <v>8.4132367234599249E-3</v>
      </c>
      <c r="X487" s="5">
        <f t="shared" si="631"/>
        <v>2.197697097416609E-2</v>
      </c>
      <c r="Y487" s="5">
        <f t="shared" si="632"/>
        <v>2.8704009471916501E-2</v>
      </c>
      <c r="Z487" s="5">
        <f t="shared" si="633"/>
        <v>5.2969657586673345E-2</v>
      </c>
      <c r="AA487" s="5">
        <f t="shared" si="634"/>
        <v>7.4933704905655735E-2</v>
      </c>
      <c r="AB487" s="5">
        <f t="shared" si="635"/>
        <v>5.3002609292877402E-2</v>
      </c>
      <c r="AC487" s="5">
        <f t="shared" si="636"/>
        <v>5.772458495507159E-3</v>
      </c>
      <c r="AD487" s="5">
        <f t="shared" si="637"/>
        <v>2.9754534324938839E-3</v>
      </c>
      <c r="AE487" s="5">
        <f t="shared" si="638"/>
        <v>7.7724490431322199E-3</v>
      </c>
      <c r="AF487" s="5">
        <f t="shared" si="639"/>
        <v>1.0151555972672938E-2</v>
      </c>
      <c r="AG487" s="5">
        <f t="shared" si="640"/>
        <v>8.8392635829818884E-3</v>
      </c>
      <c r="AH487" s="5">
        <f t="shared" si="641"/>
        <v>3.4591699531280322E-2</v>
      </c>
      <c r="AI487" s="5">
        <f t="shared" si="642"/>
        <v>4.8935264507245231E-2</v>
      </c>
      <c r="AJ487" s="5">
        <f t="shared" si="643"/>
        <v>3.4613218558813934E-2</v>
      </c>
      <c r="AK487" s="5">
        <f t="shared" si="644"/>
        <v>1.632190215739459E-2</v>
      </c>
      <c r="AL487" s="5">
        <f t="shared" si="645"/>
        <v>8.532485840521836E-4</v>
      </c>
      <c r="AM487" s="5">
        <f t="shared" si="646"/>
        <v>8.4184704840195926E-4</v>
      </c>
      <c r="AN487" s="5">
        <f t="shared" si="647"/>
        <v>2.1990642550003816E-3</v>
      </c>
      <c r="AO487" s="5">
        <f t="shared" si="648"/>
        <v>2.8721865847246997E-3</v>
      </c>
      <c r="AP487" s="5">
        <f t="shared" si="649"/>
        <v>2.5008988129729451E-3</v>
      </c>
      <c r="AQ487" s="5">
        <f t="shared" si="650"/>
        <v>1.6332055791552049E-3</v>
      </c>
      <c r="AR487" s="5">
        <f t="shared" si="651"/>
        <v>1.807201678816862E-2</v>
      </c>
      <c r="AS487" s="5">
        <f t="shared" si="652"/>
        <v>2.5565639552017568E-2</v>
      </c>
      <c r="AT487" s="5">
        <f t="shared" si="653"/>
        <v>1.8083259144922467E-2</v>
      </c>
      <c r="AU487" s="5">
        <f t="shared" si="654"/>
        <v>8.5271811966494346E-3</v>
      </c>
      <c r="AV487" s="5">
        <f t="shared" si="655"/>
        <v>3.0157514158990159E-3</v>
      </c>
      <c r="AW487" s="5">
        <f t="shared" si="656"/>
        <v>8.7584618258323545E-5</v>
      </c>
      <c r="AX487" s="5">
        <f t="shared" si="657"/>
        <v>1.9848696145029996E-4</v>
      </c>
      <c r="AY487" s="5">
        <f t="shared" si="658"/>
        <v>5.1848561189060953E-4</v>
      </c>
      <c r="AZ487" s="5">
        <f t="shared" si="659"/>
        <v>6.7719140787213033E-4</v>
      </c>
      <c r="BA487" s="5">
        <f t="shared" si="660"/>
        <v>5.8965082460519158E-4</v>
      </c>
      <c r="BB487" s="5">
        <f t="shared" si="661"/>
        <v>3.8506996424772348E-4</v>
      </c>
      <c r="BC487" s="5">
        <f t="shared" si="662"/>
        <v>2.0117516493260254E-4</v>
      </c>
      <c r="BD487" s="5">
        <f t="shared" si="663"/>
        <v>7.867922922195892E-3</v>
      </c>
      <c r="BE487" s="5">
        <f t="shared" si="664"/>
        <v>1.1130383720294283E-2</v>
      </c>
      <c r="BF487" s="5">
        <f t="shared" si="665"/>
        <v>7.8728174504292328E-3</v>
      </c>
      <c r="BG487" s="5">
        <f t="shared" si="666"/>
        <v>3.7124359270604007E-3</v>
      </c>
      <c r="BH487" s="5">
        <f t="shared" si="667"/>
        <v>1.3129525039137096E-3</v>
      </c>
      <c r="BI487" s="5">
        <f t="shared" si="668"/>
        <v>3.7147453831441881E-4</v>
      </c>
      <c r="BJ487" s="8">
        <f t="shared" si="669"/>
        <v>0.19112154311366092</v>
      </c>
      <c r="BK487" s="8">
        <f t="shared" si="670"/>
        <v>0.17672955438817561</v>
      </c>
      <c r="BL487" s="8">
        <f t="shared" si="671"/>
        <v>0.56139907818641122</v>
      </c>
      <c r="BM487" s="8">
        <f t="shared" si="672"/>
        <v>0.74759248746049545</v>
      </c>
      <c r="BN487" s="8">
        <f t="shared" si="673"/>
        <v>0.23419644482079327</v>
      </c>
    </row>
    <row r="488" spans="1:66" x14ac:dyDescent="0.25">
      <c r="A488" t="s">
        <v>134</v>
      </c>
      <c r="B488" t="s">
        <v>324</v>
      </c>
      <c r="C488" t="s">
        <v>123</v>
      </c>
      <c r="D488" t="s">
        <v>512</v>
      </c>
      <c r="E488">
        <f>VLOOKUP(A488,home!$A$2:$E$405,3,FALSE)</f>
        <v>1.5832999999999999</v>
      </c>
      <c r="F488">
        <f>VLOOKUP(B488,home!$B$2:$E$405,3,FALSE)</f>
        <v>0.47370000000000001</v>
      </c>
      <c r="G488">
        <f>VLOOKUP(C488,away!$B$2:$E$405,4,FALSE)</f>
        <v>0.94740000000000002</v>
      </c>
      <c r="H488">
        <f>VLOOKUP(A488,away!$A$2:$E$405,3,FALSE)</f>
        <v>1.1943999999999999</v>
      </c>
      <c r="I488">
        <f>VLOOKUP(C488,away!$B$2:$E$405,3,FALSE)</f>
        <v>0.83720000000000006</v>
      </c>
      <c r="J488">
        <f>VLOOKUP(B488,home!$B$2:$E$405,4,FALSE)</f>
        <v>1.0466</v>
      </c>
      <c r="K488" s="3">
        <f t="shared" si="618"/>
        <v>0.71055872555400001</v>
      </c>
      <c r="L488" s="3">
        <f t="shared" si="619"/>
        <v>1.0465494282879999</v>
      </c>
      <c r="M488" s="5">
        <f t="shared" si="620"/>
        <v>0.17254311118162821</v>
      </c>
      <c r="N488" s="5">
        <f t="shared" si="621"/>
        <v>0.12260201318433987</v>
      </c>
      <c r="O488" s="5">
        <f t="shared" si="622"/>
        <v>0.18057489436216578</v>
      </c>
      <c r="P488" s="5">
        <f t="shared" si="623"/>
        <v>0.12830906680502871</v>
      </c>
      <c r="Q488" s="5">
        <f t="shared" si="624"/>
        <v>4.3557965119309629E-2</v>
      </c>
      <c r="R488" s="5">
        <f t="shared" si="625"/>
        <v>9.4490276228945291E-2</v>
      </c>
      <c r="S488" s="5">
        <f t="shared" si="626"/>
        <v>2.3853772705893846E-2</v>
      </c>
      <c r="T488" s="5">
        <f t="shared" si="627"/>
        <v>4.5585563493002121E-2</v>
      </c>
      <c r="U488" s="5">
        <f t="shared" si="628"/>
        <v>6.7140890254484789E-2</v>
      </c>
      <c r="V488" s="5">
        <f t="shared" si="629"/>
        <v>1.970944018127281E-3</v>
      </c>
      <c r="W488" s="5">
        <f t="shared" si="630"/>
        <v>1.0316830727634079E-2</v>
      </c>
      <c r="X488" s="5">
        <f t="shared" si="631"/>
        <v>1.0797073299749514E-2</v>
      </c>
      <c r="Y488" s="5">
        <f t="shared" si="632"/>
        <v>5.6498354445182405E-3</v>
      </c>
      <c r="Z488" s="5">
        <f t="shared" si="633"/>
        <v>3.2962914855392628E-2</v>
      </c>
      <c r="AA488" s="5">
        <f t="shared" si="634"/>
        <v>2.34220867701928E-2</v>
      </c>
      <c r="AB488" s="5">
        <f t="shared" si="635"/>
        <v>8.3213840626217006E-3</v>
      </c>
      <c r="AC488" s="5">
        <f t="shared" si="636"/>
        <v>9.1603913494067035E-5</v>
      </c>
      <c r="AD488" s="5">
        <f t="shared" si="637"/>
        <v>1.8326785233960042E-3</v>
      </c>
      <c r="AE488" s="5">
        <f t="shared" si="638"/>
        <v>1.9179886608957837E-3</v>
      </c>
      <c r="AF488" s="5">
        <f t="shared" si="639"/>
        <v>1.0036349682616744E-3</v>
      </c>
      <c r="AG488" s="5">
        <f t="shared" si="640"/>
        <v>3.5011786741470012E-4</v>
      </c>
      <c r="AH488" s="5">
        <f t="shared" si="641"/>
        <v>8.624329924154293E-3</v>
      </c>
      <c r="AI488" s="5">
        <f t="shared" si="642"/>
        <v>6.1280928796643005E-3</v>
      </c>
      <c r="AJ488" s="5">
        <f t="shared" si="643"/>
        <v>2.1771849333254035E-3</v>
      </c>
      <c r="AK488" s="5">
        <f t="shared" si="644"/>
        <v>5.1567258383968982E-4</v>
      </c>
      <c r="AL488" s="5">
        <f t="shared" si="645"/>
        <v>2.7247944181880058E-6</v>
      </c>
      <c r="AM488" s="5">
        <f t="shared" si="646"/>
        <v>2.6044514318689034E-4</v>
      </c>
      <c r="AN488" s="5">
        <f t="shared" si="647"/>
        <v>2.7256871570262634E-4</v>
      </c>
      <c r="AO488" s="5">
        <f t="shared" si="648"/>
        <v>1.4262831679388898E-4</v>
      </c>
      <c r="AP488" s="5">
        <f t="shared" si="649"/>
        <v>4.9755861132774748E-5</v>
      </c>
      <c r="AQ488" s="5">
        <f t="shared" si="650"/>
        <v>1.3017992005620632E-5</v>
      </c>
      <c r="AR488" s="5">
        <f t="shared" si="651"/>
        <v>1.8051575102981535E-3</v>
      </c>
      <c r="AS488" s="5">
        <f t="shared" si="652"/>
        <v>1.2826704199416876E-3</v>
      </c>
      <c r="AT488" s="5">
        <f t="shared" si="653"/>
        <v>4.5570632944978977E-4</v>
      </c>
      <c r="AU488" s="5">
        <f t="shared" si="654"/>
        <v>1.0793536956024465E-4</v>
      </c>
      <c r="AV488" s="5">
        <f t="shared" si="655"/>
        <v>1.9173604659231858E-5</v>
      </c>
      <c r="AW488" s="5">
        <f t="shared" si="656"/>
        <v>5.6284778569086847E-8</v>
      </c>
      <c r="AX488" s="5">
        <f t="shared" si="657"/>
        <v>3.0843594836600965E-5</v>
      </c>
      <c r="AY488" s="5">
        <f t="shared" si="658"/>
        <v>3.2279346542591444E-5</v>
      </c>
      <c r="AZ488" s="5">
        <f t="shared" si="659"/>
        <v>1.6890965834829648E-5</v>
      </c>
      <c r="BA488" s="5">
        <f t="shared" si="660"/>
        <v>5.8924102125577033E-6</v>
      </c>
      <c r="BB488" s="5">
        <f t="shared" si="661"/>
        <v>1.5416746347976591E-6</v>
      </c>
      <c r="BC488" s="5">
        <f t="shared" si="662"/>
        <v>3.226877415307203E-7</v>
      </c>
      <c r="BD488" s="5">
        <f t="shared" si="663"/>
        <v>3.1486442672872022E-4</v>
      </c>
      <c r="BE488" s="5">
        <f t="shared" si="664"/>
        <v>2.2372966577865024E-4</v>
      </c>
      <c r="BF488" s="5">
        <f t="shared" si="665"/>
        <v>7.9486533092150045E-5</v>
      </c>
      <c r="BG488" s="5">
        <f t="shared" si="666"/>
        <v>1.8826616550887997E-5</v>
      </c>
      <c r="BH488" s="5">
        <f t="shared" si="667"/>
        <v>3.3443541657232041E-6</v>
      </c>
      <c r="BI488" s="5">
        <f t="shared" si="668"/>
        <v>4.752720067594983E-7</v>
      </c>
      <c r="BJ488" s="8">
        <f t="shared" si="669"/>
        <v>0.24443988799714633</v>
      </c>
      <c r="BK488" s="8">
        <f t="shared" si="670"/>
        <v>0.32680350276513292</v>
      </c>
      <c r="BL488" s="8">
        <f t="shared" si="671"/>
        <v>0.39570618210162606</v>
      </c>
      <c r="BM488" s="8">
        <f t="shared" si="672"/>
        <v>0.2578029377761164</v>
      </c>
      <c r="BN488" s="8">
        <f t="shared" si="673"/>
        <v>0.74207732688141759</v>
      </c>
    </row>
    <row r="489" spans="1:66" x14ac:dyDescent="0.25">
      <c r="A489" t="s">
        <v>134</v>
      </c>
      <c r="B489" t="s">
        <v>135</v>
      </c>
      <c r="C489" t="s">
        <v>292</v>
      </c>
      <c r="D489" t="s">
        <v>512</v>
      </c>
      <c r="E489">
        <f>VLOOKUP(A489,home!$A$2:$E$405,3,FALSE)</f>
        <v>1.5832999999999999</v>
      </c>
      <c r="F489">
        <f>VLOOKUP(B489,home!$B$2:$E$405,3,FALSE)</f>
        <v>0.88419999999999999</v>
      </c>
      <c r="G489">
        <f>VLOOKUP(C489,away!$B$2:$E$405,4,FALSE)</f>
        <v>1.5158</v>
      </c>
      <c r="H489">
        <f>VLOOKUP(A489,away!$A$2:$E$405,3,FALSE)</f>
        <v>1.1943999999999999</v>
      </c>
      <c r="I489">
        <f>VLOOKUP(C489,away!$B$2:$E$405,3,FALSE)</f>
        <v>0.50229999999999997</v>
      </c>
      <c r="J489">
        <f>VLOOKUP(B489,home!$B$2:$E$405,4,FALSE)</f>
        <v>0.66979999999999995</v>
      </c>
      <c r="K489" s="3">
        <f t="shared" si="618"/>
        <v>2.1220500609879998</v>
      </c>
      <c r="L489" s="3">
        <f t="shared" si="619"/>
        <v>0.40184458097599995</v>
      </c>
      <c r="M489" s="5">
        <f t="shared" si="620"/>
        <v>8.0146854812412613E-2</v>
      </c>
      <c r="N489" s="5">
        <f t="shared" si="621"/>
        <v>0.17007563814267651</v>
      </c>
      <c r="O489" s="5">
        <f t="shared" si="622"/>
        <v>3.2206579288638244E-2</v>
      </c>
      <c r="P489" s="5">
        <f t="shared" si="623"/>
        <v>6.8343973543669639E-2</v>
      </c>
      <c r="Q489" s="5">
        <f t="shared" si="624"/>
        <v>0.1804545091466199</v>
      </c>
      <c r="R489" s="5">
        <f t="shared" si="625"/>
        <v>6.4710196794565775E-3</v>
      </c>
      <c r="S489" s="5">
        <f t="shared" si="626"/>
        <v>1.4569812909908535E-2</v>
      </c>
      <c r="T489" s="5">
        <f t="shared" si="627"/>
        <v>7.2514666613253217E-2</v>
      </c>
      <c r="U489" s="5">
        <f t="shared" si="628"/>
        <v>1.3731827705445374E-2</v>
      </c>
      <c r="V489" s="5">
        <f t="shared" si="629"/>
        <v>1.3804643854246259E-3</v>
      </c>
      <c r="W489" s="5">
        <f t="shared" si="630"/>
        <v>0.1276445007133814</v>
      </c>
      <c r="X489" s="5">
        <f t="shared" si="631"/>
        <v>5.1293250903059473E-2</v>
      </c>
      <c r="Y489" s="5">
        <f t="shared" si="632"/>
        <v>1.0305957458018381E-2</v>
      </c>
      <c r="Z489" s="5">
        <f t="shared" si="633"/>
        <v>8.6678139719289246E-4</v>
      </c>
      <c r="AA489" s="5">
        <f t="shared" si="634"/>
        <v>1.8393535167764408E-3</v>
      </c>
      <c r="AB489" s="5">
        <f t="shared" si="635"/>
        <v>1.9516001212269698E-3</v>
      </c>
      <c r="AC489" s="5">
        <f t="shared" si="636"/>
        <v>7.3573084726984131E-5</v>
      </c>
      <c r="AD489" s="5">
        <f t="shared" si="637"/>
        <v>6.7717005130903465E-2</v>
      </c>
      <c r="AE489" s="5">
        <f t="shared" si="638"/>
        <v>2.721171155177754E-2</v>
      </c>
      <c r="AF489" s="5">
        <f t="shared" si="639"/>
        <v>5.4674394130819117E-3</v>
      </c>
      <c r="AG489" s="5">
        <f t="shared" si="640"/>
        <v>7.3235363332052248E-4</v>
      </c>
      <c r="AH489" s="5">
        <f t="shared" si="641"/>
        <v>8.7077851838192425E-5</v>
      </c>
      <c r="AI489" s="5">
        <f t="shared" si="642"/>
        <v>1.8478356080394023E-4</v>
      </c>
      <c r="AJ489" s="5">
        <f t="shared" si="643"/>
        <v>1.9605998323679063E-4</v>
      </c>
      <c r="AK489" s="5">
        <f t="shared" si="644"/>
        <v>1.3868303312831255E-4</v>
      </c>
      <c r="AL489" s="5">
        <f t="shared" si="645"/>
        <v>2.5095317678409644E-6</v>
      </c>
      <c r="AM489" s="5">
        <f t="shared" si="646"/>
        <v>2.8739774973591686E-2</v>
      </c>
      <c r="AN489" s="5">
        <f t="shared" si="647"/>
        <v>1.1548922831607479E-2</v>
      </c>
      <c r="AO489" s="5">
        <f t="shared" si="648"/>
        <v>2.3204360279957333E-3</v>
      </c>
      <c r="AP489" s="5">
        <f t="shared" si="649"/>
        <v>3.1081821445051966E-4</v>
      </c>
      <c r="AQ489" s="5">
        <f t="shared" si="650"/>
        <v>3.1225153786394392E-5</v>
      </c>
      <c r="AR489" s="5">
        <f t="shared" si="651"/>
        <v>6.9983525768417328E-6</v>
      </c>
      <c r="AS489" s="5">
        <f t="shared" si="652"/>
        <v>1.4850854512502522E-5</v>
      </c>
      <c r="AT489" s="5">
        <f t="shared" si="653"/>
        <v>1.575712836198995E-5</v>
      </c>
      <c r="AU489" s="5">
        <f t="shared" si="654"/>
        <v>1.1145805067185501E-5</v>
      </c>
      <c r="AV489" s="5">
        <f t="shared" si="655"/>
        <v>5.9129890806453393E-6</v>
      </c>
      <c r="AW489" s="5">
        <f t="shared" si="656"/>
        <v>5.9443440540683881E-8</v>
      </c>
      <c r="AX489" s="5">
        <f t="shared" si="657"/>
        <v>1.016454020591526E-2</v>
      </c>
      <c r="AY489" s="5">
        <f t="shared" si="658"/>
        <v>4.0845653998597218E-3</v>
      </c>
      <c r="AZ489" s="5">
        <f t="shared" si="659"/>
        <v>8.2068023578784873E-4</v>
      </c>
      <c r="BA489" s="5">
        <f t="shared" si="660"/>
        <v>1.0992863515515095E-4</v>
      </c>
      <c r="BB489" s="5">
        <f t="shared" si="661"/>
        <v>1.1043556582796305E-5</v>
      </c>
      <c r="BC489" s="5">
        <f t="shared" si="662"/>
        <v>8.8755867349970591E-7</v>
      </c>
      <c r="BD489" s="5">
        <f t="shared" si="663"/>
        <v>4.6870834312721206E-7</v>
      </c>
      <c r="BE489" s="5">
        <f t="shared" si="664"/>
        <v>9.9462256811868445E-7</v>
      </c>
      <c r="BF489" s="5">
        <f t="shared" si="665"/>
        <v>1.0553194406681481E-6</v>
      </c>
      <c r="BG489" s="5">
        <f t="shared" si="666"/>
        <v>7.4648022781055497E-7</v>
      </c>
      <c r="BH489" s="5">
        <f t="shared" si="667"/>
        <v>3.9601710323793113E-7</v>
      </c>
      <c r="BI489" s="5">
        <f t="shared" si="668"/>
        <v>1.6807362361566858E-7</v>
      </c>
      <c r="BJ489" s="8">
        <f t="shared" si="669"/>
        <v>0.77155985549949846</v>
      </c>
      <c r="BK489" s="8">
        <f t="shared" si="670"/>
        <v>0.16860175366776994</v>
      </c>
      <c r="BL489" s="8">
        <f t="shared" si="671"/>
        <v>5.6865479091456589E-2</v>
      </c>
      <c r="BM489" s="8">
        <f t="shared" si="672"/>
        <v>0.45611078908602526</v>
      </c>
      <c r="BN489" s="8">
        <f t="shared" si="673"/>
        <v>0.53769857461347348</v>
      </c>
    </row>
    <row r="490" spans="1:66" x14ac:dyDescent="0.25">
      <c r="A490" t="s">
        <v>134</v>
      </c>
      <c r="B490" t="s">
        <v>482</v>
      </c>
      <c r="C490" t="s">
        <v>484</v>
      </c>
      <c r="D490" t="s">
        <v>512</v>
      </c>
      <c r="E490">
        <f>VLOOKUP(A490,home!$A$2:$E$405,3,FALSE)</f>
        <v>1.5832999999999999</v>
      </c>
      <c r="F490">
        <f>VLOOKUP(B490,home!$B$2:$E$405,3,FALSE)</f>
        <v>0.94740000000000002</v>
      </c>
      <c r="G490">
        <f>VLOOKUP(C490,away!$B$2:$E$405,4,FALSE)</f>
        <v>1.2632000000000001</v>
      </c>
      <c r="H490">
        <f>VLOOKUP(A490,away!$A$2:$E$405,3,FALSE)</f>
        <v>1.1943999999999999</v>
      </c>
      <c r="I490">
        <f>VLOOKUP(C490,away!$B$2:$E$405,3,FALSE)</f>
        <v>1.4652000000000001</v>
      </c>
      <c r="J490">
        <f>VLOOKUP(B490,home!$B$2:$E$405,4,FALSE)</f>
        <v>1.2559</v>
      </c>
      <c r="K490" s="3">
        <f t="shared" si="618"/>
        <v>1.894823268144</v>
      </c>
      <c r="L490" s="3">
        <f t="shared" si="619"/>
        <v>2.1978688057919999</v>
      </c>
      <c r="M490" s="5">
        <f t="shared" si="620"/>
        <v>1.6694230906620984E-2</v>
      </c>
      <c r="N490" s="5">
        <f t="shared" si="621"/>
        <v>3.1632617165634147E-2</v>
      </c>
      <c r="O490" s="5">
        <f t="shared" si="622"/>
        <v>3.6691729346350961E-2</v>
      </c>
      <c r="P490" s="5">
        <f t="shared" si="623"/>
        <v>6.9524342513907836E-2</v>
      </c>
      <c r="Q490" s="5">
        <f t="shared" si="624"/>
        <v>2.9969109518867453E-2</v>
      </c>
      <c r="R490" s="5">
        <f t="shared" si="625"/>
        <v>4.0321803680453842E-2</v>
      </c>
      <c r="S490" s="5">
        <f t="shared" si="626"/>
        <v>7.2384799111562259E-2</v>
      </c>
      <c r="T490" s="5">
        <f t="shared" si="627"/>
        <v>6.5868170948882865E-2</v>
      </c>
      <c r="U490" s="5">
        <f t="shared" si="628"/>
        <v>7.6402691827258312E-2</v>
      </c>
      <c r="V490" s="5">
        <f t="shared" si="629"/>
        <v>3.3494641847513641E-2</v>
      </c>
      <c r="W490" s="5">
        <f t="shared" si="630"/>
        <v>1.8928722013968627E-2</v>
      </c>
      <c r="X490" s="5">
        <f t="shared" si="631"/>
        <v>4.1602847648009963E-2</v>
      </c>
      <c r="Y490" s="5">
        <f t="shared" si="632"/>
        <v>4.5718800538839095E-2</v>
      </c>
      <c r="Z490" s="5">
        <f t="shared" si="633"/>
        <v>2.9540678167512848E-2</v>
      </c>
      <c r="AA490" s="5">
        <f t="shared" si="634"/>
        <v>5.59743643485568E-2</v>
      </c>
      <c r="AB490" s="5">
        <f t="shared" si="635"/>
        <v>5.3030763993607719E-2</v>
      </c>
      <c r="AC490" s="5">
        <f t="shared" si="636"/>
        <v>8.718179970421857E-3</v>
      </c>
      <c r="AD490" s="5">
        <f t="shared" si="637"/>
        <v>8.9666457270743266E-3</v>
      </c>
      <c r="AE490" s="5">
        <f t="shared" si="638"/>
        <v>1.970751093612479E-2</v>
      </c>
      <c r="AF490" s="5">
        <f t="shared" si="639"/>
        <v>2.1657261763156691E-2</v>
      </c>
      <c r="AG490" s="5">
        <f t="shared" si="640"/>
        <v>1.5866606682704645E-2</v>
      </c>
      <c r="AH490" s="5">
        <f t="shared" si="641"/>
        <v>1.6231633761579319E-2</v>
      </c>
      <c r="AI490" s="5">
        <f t="shared" si="642"/>
        <v>3.0756077331432211E-2</v>
      </c>
      <c r="AJ490" s="5">
        <f t="shared" si="643"/>
        <v>2.9138665482217E-2</v>
      </c>
      <c r="AK490" s="5">
        <f t="shared" si="644"/>
        <v>1.8404207119456392E-2</v>
      </c>
      <c r="AL490" s="5">
        <f t="shared" si="645"/>
        <v>1.4522998603574107E-3</v>
      </c>
      <c r="AM490" s="5">
        <f t="shared" si="646"/>
        <v>3.3980417921728834E-3</v>
      </c>
      <c r="AN490" s="5">
        <f t="shared" si="647"/>
        <v>7.468450055794322E-3</v>
      </c>
      <c r="AO490" s="5">
        <f t="shared" si="648"/>
        <v>8.2073367026229329E-3</v>
      </c>
      <c r="AP490" s="5">
        <f t="shared" si="649"/>
        <v>6.0128831057755716E-3</v>
      </c>
      <c r="AQ490" s="5">
        <f t="shared" si="650"/>
        <v>3.3038820527644627E-3</v>
      </c>
      <c r="AR490" s="5">
        <f t="shared" si="651"/>
        <v>7.1350003023230926E-3</v>
      </c>
      <c r="AS490" s="5">
        <f t="shared" si="652"/>
        <v>1.3519564591056269E-2</v>
      </c>
      <c r="AT490" s="5">
        <f t="shared" si="653"/>
        <v>1.2808592781154576E-2</v>
      </c>
      <c r="AU490" s="5">
        <f t="shared" si="654"/>
        <v>8.0900065446376512E-3</v>
      </c>
      <c r="AV490" s="5">
        <f t="shared" si="655"/>
        <v>3.8322831600541662E-3</v>
      </c>
      <c r="AW490" s="5">
        <f t="shared" si="656"/>
        <v>1.6800579774661347E-4</v>
      </c>
      <c r="AX490" s="5">
        <f t="shared" si="657"/>
        <v>1.0731147756558182E-3</v>
      </c>
      <c r="AY490" s="5">
        <f t="shared" si="658"/>
        <v>2.3585654904484032E-3</v>
      </c>
      <c r="AZ490" s="5">
        <f t="shared" si="659"/>
        <v>2.5919087589370278E-3</v>
      </c>
      <c r="BA490" s="5">
        <f t="shared" si="660"/>
        <v>1.8988918029089166E-3</v>
      </c>
      <c r="BB490" s="5">
        <f t="shared" si="661"/>
        <v>1.0433787647969098E-3</v>
      </c>
      <c r="BC490" s="5">
        <f t="shared" si="662"/>
        <v>4.5864192795458343E-4</v>
      </c>
      <c r="BD490" s="5">
        <f t="shared" si="663"/>
        <v>2.6136324322987357E-3</v>
      </c>
      <c r="BE490" s="5">
        <f t="shared" si="664"/>
        <v>4.9523715470954424E-3</v>
      </c>
      <c r="BF490" s="5">
        <f t="shared" si="665"/>
        <v>4.6919344199653733E-3</v>
      </c>
      <c r="BG490" s="5">
        <f t="shared" si="666"/>
        <v>2.9634621705187034E-3</v>
      </c>
      <c r="BH490" s="5">
        <f t="shared" si="667"/>
        <v>1.4038092687408403E-3</v>
      </c>
      <c r="BI490" s="5">
        <f t="shared" si="668"/>
        <v>5.3199409328927175E-4</v>
      </c>
      <c r="BJ490" s="8">
        <f t="shared" si="669"/>
        <v>0.33773338817309434</v>
      </c>
      <c r="BK490" s="8">
        <f t="shared" si="670"/>
        <v>0.20462705970083239</v>
      </c>
      <c r="BL490" s="8">
        <f t="shared" si="671"/>
        <v>0.4194945882020466</v>
      </c>
      <c r="BM490" s="8">
        <f t="shared" si="672"/>
        <v>0.76437132141894926</v>
      </c>
      <c r="BN490" s="8">
        <f t="shared" si="673"/>
        <v>0.22483383313183522</v>
      </c>
    </row>
    <row r="491" spans="1:66" x14ac:dyDescent="0.25">
      <c r="A491" t="s">
        <v>134</v>
      </c>
      <c r="B491" t="s">
        <v>133</v>
      </c>
      <c r="C491" t="s">
        <v>365</v>
      </c>
      <c r="D491" t="s">
        <v>512</v>
      </c>
      <c r="E491">
        <f>VLOOKUP(A491,home!$A$2:$E$405,3,FALSE)</f>
        <v>1.5832999999999999</v>
      </c>
      <c r="F491">
        <f>VLOOKUP(B491,home!$B$2:$E$405,3,FALSE)</f>
        <v>1.1369</v>
      </c>
      <c r="G491">
        <f>VLOOKUP(C491,away!$B$2:$E$405,4,FALSE)</f>
        <v>0.47370000000000001</v>
      </c>
      <c r="H491">
        <f>VLOOKUP(A491,away!$A$2:$E$405,3,FALSE)</f>
        <v>1.1943999999999999</v>
      </c>
      <c r="I491">
        <f>VLOOKUP(C491,away!$B$2:$E$405,3,FALSE)</f>
        <v>0.83720000000000006</v>
      </c>
      <c r="J491">
        <f>VLOOKUP(B491,home!$B$2:$E$405,4,FALSE)</f>
        <v>1.5069999999999999</v>
      </c>
      <c r="K491" s="3">
        <f t="shared" si="618"/>
        <v>0.85268547084899993</v>
      </c>
      <c r="L491" s="3">
        <f t="shared" si="619"/>
        <v>1.5069271817599998</v>
      </c>
      <c r="M491" s="5">
        <f t="shared" si="620"/>
        <v>9.4456803707640535E-2</v>
      </c>
      <c r="N491" s="5">
        <f t="shared" si="621"/>
        <v>8.0541944144341016E-2</v>
      </c>
      <c r="O491" s="5">
        <f t="shared" si="622"/>
        <v>0.14233952500921226</v>
      </c>
      <c r="P491" s="5">
        <f t="shared" si="623"/>
        <v>0.12137084490290315</v>
      </c>
      <c r="Q491" s="5">
        <f t="shared" si="624"/>
        <v>3.4338472782905645E-2</v>
      </c>
      <c r="R491" s="5">
        <f t="shared" si="625"/>
        <v>0.10724764963759463</v>
      </c>
      <c r="S491" s="5">
        <f t="shared" si="626"/>
        <v>3.8988409024613771E-2</v>
      </c>
      <c r="T491" s="5">
        <f t="shared" si="627"/>
        <v>5.1745578016686458E-2</v>
      </c>
      <c r="U491" s="5">
        <f t="shared" si="628"/>
        <v>9.144851262868095E-2</v>
      </c>
      <c r="V491" s="5">
        <f t="shared" si="629"/>
        <v>5.5663964420108493E-3</v>
      </c>
      <c r="W491" s="5">
        <f t="shared" si="630"/>
        <v>9.7599722777091547E-3</v>
      </c>
      <c r="X491" s="5">
        <f t="shared" si="631"/>
        <v>1.4707567518503984E-2</v>
      </c>
      <c r="Y491" s="5">
        <f t="shared" si="632"/>
        <v>1.1081616635602063E-2</v>
      </c>
      <c r="Z491" s="5">
        <f t="shared" si="633"/>
        <v>5.3871466139588119E-2</v>
      </c>
      <c r="AA491" s="5">
        <f t="shared" si="634"/>
        <v>4.5935416470560646E-2</v>
      </c>
      <c r="AB491" s="5">
        <f t="shared" si="635"/>
        <v>1.9584231110922456E-2</v>
      </c>
      <c r="AC491" s="5">
        <f t="shared" si="636"/>
        <v>4.4702857067505374E-4</v>
      </c>
      <c r="AD491" s="5">
        <f t="shared" si="637"/>
        <v>2.0805466392729041E-3</v>
      </c>
      <c r="AE491" s="5">
        <f t="shared" si="638"/>
        <v>3.135232283639757E-3</v>
      </c>
      <c r="AF491" s="5">
        <f t="shared" si="639"/>
        <v>2.362283374674114E-3</v>
      </c>
      <c r="AG491" s="5">
        <f t="shared" si="640"/>
        <v>1.1865963427720547E-3</v>
      </c>
      <c r="AH491" s="5">
        <f t="shared" si="641"/>
        <v>2.0295094161752195E-2</v>
      </c>
      <c r="AI491" s="5">
        <f t="shared" si="642"/>
        <v>1.7305331921238457E-2</v>
      </c>
      <c r="AJ491" s="5">
        <f t="shared" si="643"/>
        <v>7.3780025487297221E-3</v>
      </c>
      <c r="AK491" s="5">
        <f t="shared" si="644"/>
        <v>2.0970385257295747E-3</v>
      </c>
      <c r="AL491" s="5">
        <f t="shared" si="645"/>
        <v>2.2976104711948729E-5</v>
      </c>
      <c r="AM491" s="5">
        <f t="shared" si="646"/>
        <v>3.5481037814634421E-4</v>
      </c>
      <c r="AN491" s="5">
        <f t="shared" si="647"/>
        <v>5.3467340319927035E-4</v>
      </c>
      <c r="AO491" s="5">
        <f t="shared" si="648"/>
        <v>4.0285694232255228E-4</v>
      </c>
      <c r="AP491" s="5">
        <f t="shared" si="649"/>
        <v>2.0235869224885817E-4</v>
      </c>
      <c r="AQ491" s="5">
        <f t="shared" si="650"/>
        <v>7.6234953453802742E-5</v>
      </c>
      <c r="AR491" s="5">
        <f t="shared" si="651"/>
        <v>6.1166458097446069E-3</v>
      </c>
      <c r="AS491" s="5">
        <f t="shared" si="652"/>
        <v>5.2155750122986422E-3</v>
      </c>
      <c r="AT491" s="5">
        <f t="shared" si="653"/>
        <v>2.2236225175550732E-3</v>
      </c>
      <c r="AU491" s="5">
        <f t="shared" si="654"/>
        <v>6.3201687112396214E-4</v>
      </c>
      <c r="AV491" s="5">
        <f t="shared" si="655"/>
        <v>1.3472790083471182E-4</v>
      </c>
      <c r="AW491" s="5">
        <f t="shared" si="656"/>
        <v>8.2007775335946233E-7</v>
      </c>
      <c r="AX491" s="5">
        <f t="shared" si="657"/>
        <v>5.0423609058637856E-5</v>
      </c>
      <c r="AY491" s="5">
        <f t="shared" si="658"/>
        <v>7.5984707092901154E-5</v>
      </c>
      <c r="AZ491" s="5">
        <f t="shared" si="659"/>
        <v>5.725171025818231E-5</v>
      </c>
      <c r="BA491" s="5">
        <f t="shared" si="660"/>
        <v>2.875805279676758E-5</v>
      </c>
      <c r="BB491" s="5">
        <f t="shared" si="661"/>
        <v>1.0834072863484562E-5</v>
      </c>
      <c r="BC491" s="5">
        <f t="shared" si="662"/>
        <v>3.2652317774306541E-6</v>
      </c>
      <c r="BD491" s="5">
        <f t="shared" si="663"/>
        <v>1.5362233053170932E-3</v>
      </c>
      <c r="BE491" s="5">
        <f t="shared" si="664"/>
        <v>1.3099152924235125E-3</v>
      </c>
      <c r="BF491" s="5">
        <f t="shared" si="665"/>
        <v>5.5847286894622418E-4</v>
      </c>
      <c r="BG491" s="5">
        <f t="shared" si="666"/>
        <v>1.5873390040460099E-4</v>
      </c>
      <c r="BH491" s="5">
        <f t="shared" si="667"/>
        <v>3.3837522651548866E-5</v>
      </c>
      <c r="BI491" s="5">
        <f t="shared" si="668"/>
        <v>5.7705527868999292E-6</v>
      </c>
      <c r="BJ491" s="8">
        <f t="shared" si="669"/>
        <v>0.21273726176932536</v>
      </c>
      <c r="BK491" s="8">
        <f t="shared" si="670"/>
        <v>0.26092844345964827</v>
      </c>
      <c r="BL491" s="8">
        <f t="shared" si="671"/>
        <v>0.47155634356850773</v>
      </c>
      <c r="BM491" s="8">
        <f t="shared" si="672"/>
        <v>0.41872311012313285</v>
      </c>
      <c r="BN491" s="8">
        <f t="shared" si="673"/>
        <v>0.58029524018459722</v>
      </c>
    </row>
    <row r="492" spans="1:66" x14ac:dyDescent="0.25">
      <c r="A492" t="s">
        <v>134</v>
      </c>
      <c r="B492" t="s">
        <v>366</v>
      </c>
      <c r="C492" t="s">
        <v>114</v>
      </c>
      <c r="D492" t="s">
        <v>512</v>
      </c>
      <c r="E492">
        <f>VLOOKUP(A492,home!$A$2:$E$405,3,FALSE)</f>
        <v>1.5832999999999999</v>
      </c>
      <c r="F492">
        <f>VLOOKUP(B492,home!$B$2:$E$405,3,FALSE)</f>
        <v>1.4211</v>
      </c>
      <c r="G492">
        <f>VLOOKUP(C492,away!$B$2:$E$405,4,FALSE)</f>
        <v>1.2632000000000001</v>
      </c>
      <c r="H492">
        <f>VLOOKUP(A492,away!$A$2:$E$405,3,FALSE)</f>
        <v>1.1943999999999999</v>
      </c>
      <c r="I492">
        <f>VLOOKUP(C492,away!$B$2:$E$405,3,FALSE)</f>
        <v>0.83720000000000006</v>
      </c>
      <c r="J492">
        <f>VLOOKUP(B492,home!$B$2:$E$405,4,FALSE)</f>
        <v>0.62790000000000001</v>
      </c>
      <c r="K492" s="3">
        <f t="shared" si="618"/>
        <v>2.8422349022160001</v>
      </c>
      <c r="L492" s="3">
        <f t="shared" si="619"/>
        <v>0.62786965987200005</v>
      </c>
      <c r="M492" s="5">
        <f t="shared" si="620"/>
        <v>3.1113777169461489E-2</v>
      </c>
      <c r="N492" s="5">
        <f t="shared" si="621"/>
        <v>8.843266341081478E-2</v>
      </c>
      <c r="O492" s="5">
        <f t="shared" si="622"/>
        <v>1.9535396688722981E-2</v>
      </c>
      <c r="P492" s="5">
        <f t="shared" si="623"/>
        <v>5.5524186297323329E-2</v>
      </c>
      <c r="Q492" s="5">
        <f t="shared" si="624"/>
        <v>0.12567320122106881</v>
      </c>
      <c r="R492" s="5">
        <f t="shared" si="625"/>
        <v>6.1328414372065479E-3</v>
      </c>
      <c r="S492" s="5">
        <f t="shared" si="626"/>
        <v>2.4771464158695942E-2</v>
      </c>
      <c r="T492" s="5">
        <f t="shared" si="627"/>
        <v>7.8906390105697874E-2</v>
      </c>
      <c r="U492" s="5">
        <f t="shared" si="628"/>
        <v>1.7430975982584983E-2</v>
      </c>
      <c r="V492" s="5">
        <f t="shared" si="629"/>
        <v>4.9117769108938053E-3</v>
      </c>
      <c r="W492" s="5">
        <f t="shared" si="630"/>
        <v>0.11906425292791209</v>
      </c>
      <c r="X492" s="5">
        <f t="shared" si="631"/>
        <v>7.4756831988761929E-2</v>
      </c>
      <c r="Y492" s="5">
        <f t="shared" si="632"/>
        <v>2.3468773336946105E-2</v>
      </c>
      <c r="Z492" s="5">
        <f t="shared" si="633"/>
        <v>1.2835416890759276E-3</v>
      </c>
      <c r="AA492" s="5">
        <f t="shared" si="634"/>
        <v>3.6481269871408784E-3</v>
      </c>
      <c r="AB492" s="5">
        <f t="shared" si="635"/>
        <v>5.1844169252839535E-3</v>
      </c>
      <c r="AC492" s="5">
        <f t="shared" si="636"/>
        <v>5.478329076818078E-4</v>
      </c>
      <c r="AD492" s="5">
        <f t="shared" si="637"/>
        <v>8.4602143819496323E-2</v>
      </c>
      <c r="AE492" s="5">
        <f t="shared" si="638"/>
        <v>5.3119119264389177E-2</v>
      </c>
      <c r="AF492" s="5">
        <f t="shared" si="639"/>
        <v>1.6675941672616119E-2</v>
      </c>
      <c r="AG492" s="5">
        <f t="shared" si="640"/>
        <v>3.4901059420102648E-3</v>
      </c>
      <c r="AH492" s="5">
        <f t="shared" si="641"/>
        <v>2.0147422093790877E-4</v>
      </c>
      <c r="AI492" s="5">
        <f t="shared" si="642"/>
        <v>5.7263706264650189E-4</v>
      </c>
      <c r="AJ492" s="5">
        <f t="shared" si="643"/>
        <v>8.1378452287816905E-4</v>
      </c>
      <c r="AK492" s="5">
        <f t="shared" si="644"/>
        <v>7.7098892460250904E-4</v>
      </c>
      <c r="AL492" s="5">
        <f t="shared" si="645"/>
        <v>3.9105475700050503E-5</v>
      </c>
      <c r="AM492" s="5">
        <f t="shared" si="646"/>
        <v>4.8091833193214042E-2</v>
      </c>
      <c r="AN492" s="5">
        <f t="shared" si="647"/>
        <v>3.0195402949644255E-2</v>
      </c>
      <c r="AO492" s="5">
        <f t="shared" si="648"/>
        <v>9.4793886898455644E-3</v>
      </c>
      <c r="AP492" s="5">
        <f t="shared" si="649"/>
        <v>1.9839401841626062E-3</v>
      </c>
      <c r="AQ492" s="5">
        <f t="shared" si="650"/>
        <v>3.1141396215914215E-4</v>
      </c>
      <c r="AR492" s="5">
        <f t="shared" si="651"/>
        <v>2.5299910114652197E-5</v>
      </c>
      <c r="AS492" s="5">
        <f t="shared" si="652"/>
        <v>7.1908287550792073E-5</v>
      </c>
      <c r="AT492" s="5">
        <f t="shared" si="653"/>
        <v>1.0219012231772277E-4</v>
      </c>
      <c r="AU492" s="5">
        <f t="shared" si="654"/>
        <v>9.6816110771051311E-5</v>
      </c>
      <c r="AV492" s="5">
        <f t="shared" si="655"/>
        <v>6.8793532282573097E-5</v>
      </c>
      <c r="AW492" s="5">
        <f t="shared" si="656"/>
        <v>1.9384943437588289E-6</v>
      </c>
      <c r="AX492" s="5">
        <f t="shared" si="657"/>
        <v>2.2781381135550467E-2</v>
      </c>
      <c r="AY492" s="5">
        <f t="shared" si="658"/>
        <v>1.4303738024992466E-2</v>
      </c>
      <c r="AZ492" s="5">
        <f t="shared" si="659"/>
        <v>4.490441564325107E-3</v>
      </c>
      <c r="BA492" s="5">
        <f t="shared" si="660"/>
        <v>9.3980400588929895E-4</v>
      </c>
      <c r="BB492" s="5">
        <f t="shared" si="661"/>
        <v>1.475186053810143E-4</v>
      </c>
      <c r="BC492" s="5">
        <f t="shared" si="662"/>
        <v>1.8524491317073852E-5</v>
      </c>
      <c r="BD492" s="5">
        <f t="shared" si="663"/>
        <v>2.6475076597464736E-6</v>
      </c>
      <c r="BE492" s="5">
        <f t="shared" si="664"/>
        <v>7.5248386744156287E-6</v>
      </c>
      <c r="BF492" s="5">
        <f t="shared" si="665"/>
        <v>1.0693679556984443E-5</v>
      </c>
      <c r="BG492" s="5">
        <f t="shared" si="666"/>
        <v>1.0131316423324973E-5</v>
      </c>
      <c r="BH492" s="5">
        <f t="shared" si="667"/>
        <v>7.1988952859421018E-6</v>
      </c>
      <c r="BI492" s="5">
        <f t="shared" si="668"/>
        <v>4.0921902878205771E-6</v>
      </c>
      <c r="BJ492" s="8">
        <f t="shared" si="669"/>
        <v>0.80093281049619469</v>
      </c>
      <c r="BK492" s="8">
        <f t="shared" si="670"/>
        <v>0.13121188094474889</v>
      </c>
      <c r="BL492" s="8">
        <f t="shared" si="671"/>
        <v>5.469793914292944E-2</v>
      </c>
      <c r="BM492" s="8">
        <f t="shared" si="672"/>
        <v>0.64741230651770221</v>
      </c>
      <c r="BN492" s="8">
        <f t="shared" si="673"/>
        <v>0.32641206622459795</v>
      </c>
    </row>
    <row r="493" spans="1:66" x14ac:dyDescent="0.25">
      <c r="A493" t="s">
        <v>134</v>
      </c>
      <c r="B493" t="s">
        <v>446</v>
      </c>
      <c r="C493" t="s">
        <v>298</v>
      </c>
      <c r="D493" t="s">
        <v>512</v>
      </c>
      <c r="E493">
        <f>VLOOKUP(A493,home!$A$2:$E$405,3,FALSE)</f>
        <v>1.5832999999999999</v>
      </c>
      <c r="F493">
        <f>VLOOKUP(B493,home!$B$2:$E$405,3,FALSE)</f>
        <v>0.63160000000000005</v>
      </c>
      <c r="G493">
        <f>VLOOKUP(C493,away!$B$2:$E$405,4,FALSE)</f>
        <v>1.2632000000000001</v>
      </c>
      <c r="H493">
        <f>VLOOKUP(A493,away!$A$2:$E$405,3,FALSE)</f>
        <v>1.1943999999999999</v>
      </c>
      <c r="I493">
        <f>VLOOKUP(C493,away!$B$2:$E$405,3,FALSE)</f>
        <v>1.1720999999999999</v>
      </c>
      <c r="J493">
        <f>VLOOKUP(B493,home!$B$2:$E$405,4,FALSE)</f>
        <v>1.0046999999999999</v>
      </c>
      <c r="K493" s="3">
        <f t="shared" si="618"/>
        <v>1.263215512096</v>
      </c>
      <c r="L493" s="3">
        <f t="shared" si="619"/>
        <v>1.4065360343279998</v>
      </c>
      <c r="M493" s="5">
        <f t="shared" si="620"/>
        <v>6.9269433409988618E-2</v>
      </c>
      <c r="N493" s="5">
        <f t="shared" si="621"/>
        <v>8.7502222797598533E-2</v>
      </c>
      <c r="O493" s="5">
        <f t="shared" si="622"/>
        <v>9.7429954168632843E-2</v>
      </c>
      <c r="P493" s="5">
        <f t="shared" si="623"/>
        <v>0.12307502944861934</v>
      </c>
      <c r="Q493" s="5">
        <f t="shared" si="624"/>
        <v>5.526708259040336E-2</v>
      </c>
      <c r="R493" s="5">
        <f t="shared" si="625"/>
        <v>6.8519370680553818E-2</v>
      </c>
      <c r="S493" s="5">
        <f t="shared" si="626"/>
        <v>5.4668640005052595E-2</v>
      </c>
      <c r="T493" s="5">
        <f t="shared" si="627"/>
        <v>7.7735143175583984E-2</v>
      </c>
      <c r="U493" s="5">
        <f t="shared" si="628"/>
        <v>8.6554731922731429E-2</v>
      </c>
      <c r="V493" s="5">
        <f t="shared" si="629"/>
        <v>1.0792550106824512E-2</v>
      </c>
      <c r="W493" s="5">
        <f t="shared" si="630"/>
        <v>2.3271412012162766E-2</v>
      </c>
      <c r="X493" s="5">
        <f t="shared" si="631"/>
        <v>3.2732079564800398E-2</v>
      </c>
      <c r="Y493" s="5">
        <f t="shared" si="632"/>
        <v>2.3019424693191459E-2</v>
      </c>
      <c r="Z493" s="5">
        <f t="shared" si="633"/>
        <v>3.2124987970558787E-2</v>
      </c>
      <c r="AA493" s="5">
        <f t="shared" si="634"/>
        <v>4.0580783130307253E-2</v>
      </c>
      <c r="AB493" s="5">
        <f t="shared" si="635"/>
        <v>2.5631137371603902E-2</v>
      </c>
      <c r="AC493" s="5">
        <f t="shared" si="636"/>
        <v>1.198484451252553E-3</v>
      </c>
      <c r="AD493" s="5">
        <f t="shared" si="637"/>
        <v>7.3492021605352995E-3</v>
      </c>
      <c r="AE493" s="5">
        <f t="shared" si="638"/>
        <v>1.0336917662354088E-2</v>
      </c>
      <c r="AF493" s="5">
        <f t="shared" si="639"/>
        <v>7.2696235879912896E-3</v>
      </c>
      <c r="AG493" s="5">
        <f t="shared" si="640"/>
        <v>3.408329177503517E-3</v>
      </c>
      <c r="AH493" s="5">
        <f t="shared" si="641"/>
        <v>1.1296238295736118E-2</v>
      </c>
      <c r="AI493" s="5">
        <f t="shared" si="642"/>
        <v>1.4269583443506746E-2</v>
      </c>
      <c r="AJ493" s="5">
        <f t="shared" si="643"/>
        <v>9.0127795784929899E-3</v>
      </c>
      <c r="AK493" s="5">
        <f t="shared" si="644"/>
        <v>3.7950276568847969E-3</v>
      </c>
      <c r="AL493" s="5">
        <f t="shared" si="645"/>
        <v>8.5176680027730862E-5</v>
      </c>
      <c r="AM493" s="5">
        <f t="shared" si="646"/>
        <v>1.8567252341435258E-3</v>
      </c>
      <c r="AN493" s="5">
        <f t="shared" si="647"/>
        <v>2.6115509476689618E-3</v>
      </c>
      <c r="AO493" s="5">
        <f t="shared" si="648"/>
        <v>1.836620256689916E-3</v>
      </c>
      <c r="AP493" s="5">
        <f t="shared" si="649"/>
        <v>8.6109085747036892E-4</v>
      </c>
      <c r="AQ493" s="5">
        <f t="shared" si="650"/>
        <v>3.0278882996561752E-4</v>
      </c>
      <c r="AR493" s="5">
        <f t="shared" si="651"/>
        <v>3.1777132430617495E-3</v>
      </c>
      <c r="AS493" s="5">
        <f t="shared" si="652"/>
        <v>4.0141366616284887E-3</v>
      </c>
      <c r="AT493" s="5">
        <f t="shared" si="653"/>
        <v>2.5353598493211798E-3</v>
      </c>
      <c r="AU493" s="5">
        <f t="shared" si="654"/>
        <v>1.0675686301359637E-3</v>
      </c>
      <c r="AV493" s="5">
        <f t="shared" si="655"/>
        <v>3.3714231345370664E-4</v>
      </c>
      <c r="AW493" s="5">
        <f t="shared" si="656"/>
        <v>4.2038433142258593E-6</v>
      </c>
      <c r="AX493" s="5">
        <f t="shared" si="657"/>
        <v>3.9090735291169625E-4</v>
      </c>
      <c r="AY493" s="5">
        <f t="shared" si="658"/>
        <v>5.4982527795407316E-4</v>
      </c>
      <c r="AZ493" s="5">
        <f t="shared" si="659"/>
        <v>3.8667453301340619E-4</v>
      </c>
      <c r="BA493" s="5">
        <f t="shared" si="660"/>
        <v>1.8129055474676913E-4</v>
      </c>
      <c r="BB493" s="5">
        <f t="shared" si="661"/>
        <v>6.3747924483660969E-5</v>
      </c>
      <c r="BC493" s="5">
        <f t="shared" si="662"/>
        <v>1.7932750579977844E-5</v>
      </c>
      <c r="BD493" s="5">
        <f t="shared" si="663"/>
        <v>7.4492803052127285E-4</v>
      </c>
      <c r="BE493" s="5">
        <f t="shared" si="664"/>
        <v>9.4100464354959432E-4</v>
      </c>
      <c r="BF493" s="5">
        <f t="shared" si="665"/>
        <v>5.9434583134310734E-4</v>
      </c>
      <c r="BG493" s="5">
        <f t="shared" si="666"/>
        <v>2.5026229123406872E-4</v>
      </c>
      <c r="BH493" s="5">
        <f t="shared" si="667"/>
        <v>7.9033802094890602E-5</v>
      </c>
      <c r="BI493" s="5">
        <f t="shared" si="668"/>
        <v>1.9967344957238234E-5</v>
      </c>
      <c r="BJ493" s="8">
        <f t="shared" si="669"/>
        <v>0.33695059194175253</v>
      </c>
      <c r="BK493" s="8">
        <f t="shared" si="670"/>
        <v>0.25963913937971939</v>
      </c>
      <c r="BL493" s="8">
        <f t="shared" si="671"/>
        <v>0.37085106888975122</v>
      </c>
      <c r="BM493" s="8">
        <f t="shared" si="672"/>
        <v>0.49795707365134556</v>
      </c>
      <c r="BN493" s="8">
        <f t="shared" si="673"/>
        <v>0.50106309309579655</v>
      </c>
    </row>
    <row r="494" spans="1:66" x14ac:dyDescent="0.25">
      <c r="A494" t="s">
        <v>70</v>
      </c>
      <c r="B494" t="s">
        <v>74</v>
      </c>
      <c r="C494" t="s">
        <v>71</v>
      </c>
      <c r="D494" t="s">
        <v>513</v>
      </c>
      <c r="E494">
        <f>VLOOKUP(A494,home!$A$2:$E$405,3,FALSE)</f>
        <v>1.359</v>
      </c>
      <c r="F494">
        <f>VLOOKUP(B494,home!$B$2:$E$405,3,FALSE)</f>
        <v>0.91979999999999995</v>
      </c>
      <c r="G494">
        <f>VLOOKUP(C494,away!$B$2:$E$405,4,FALSE)</f>
        <v>1.4717</v>
      </c>
      <c r="H494">
        <f>VLOOKUP(A494,away!$A$2:$E$405,3,FALSE)</f>
        <v>1.0342</v>
      </c>
      <c r="I494">
        <f>VLOOKUP(C494,away!$B$2:$E$405,3,FALSE)</f>
        <v>1.2087000000000001</v>
      </c>
      <c r="J494">
        <f>VLOOKUP(B494,home!$B$2:$E$405,4,FALSE)</f>
        <v>0.96689999999999998</v>
      </c>
      <c r="K494" s="3">
        <f t="shared" si="618"/>
        <v>1.8396370679399998</v>
      </c>
      <c r="L494" s="3">
        <f t="shared" si="619"/>
        <v>1.208661297426</v>
      </c>
      <c r="M494" s="5">
        <f t="shared" si="620"/>
        <v>4.7439580581335149E-2</v>
      </c>
      <c r="N494" s="5">
        <f t="shared" si="621"/>
        <v>8.727161092495074E-2</v>
      </c>
      <c r="O494" s="5">
        <f t="shared" si="622"/>
        <v>5.7338385014781813E-2</v>
      </c>
      <c r="P494" s="5">
        <f t="shared" si="623"/>
        <v>0.10548181848900805</v>
      </c>
      <c r="Q494" s="5">
        <f t="shared" si="624"/>
        <v>8.0274045218188442E-2</v>
      </c>
      <c r="R494" s="5">
        <f t="shared" si="625"/>
        <v>3.4651343412138859E-2</v>
      </c>
      <c r="S494" s="5">
        <f t="shared" si="626"/>
        <v>5.8634656416659346E-2</v>
      </c>
      <c r="T494" s="5">
        <f t="shared" si="627"/>
        <v>9.702413164304903E-2</v>
      </c>
      <c r="U494" s="5">
        <f t="shared" si="628"/>
        <v>6.3745895794889165E-2</v>
      </c>
      <c r="V494" s="5">
        <f t="shared" si="629"/>
        <v>1.4486005402419001E-2</v>
      </c>
      <c r="W494" s="5">
        <f t="shared" si="630"/>
        <v>4.9225036392290367E-2</v>
      </c>
      <c r="X494" s="5">
        <f t="shared" si="631"/>
        <v>5.9496396351747742E-2</v>
      </c>
      <c r="Y494" s="5">
        <f t="shared" si="632"/>
        <v>3.5955495803337484E-2</v>
      </c>
      <c r="Z494" s="5">
        <f t="shared" si="633"/>
        <v>1.3960579228689882E-2</v>
      </c>
      <c r="AA494" s="5">
        <f t="shared" si="634"/>
        <v>2.5682399039011122E-2</v>
      </c>
      <c r="AB494" s="5">
        <f t="shared" si="635"/>
        <v>2.3623146632895751E-2</v>
      </c>
      <c r="AC494" s="5">
        <f t="shared" si="636"/>
        <v>2.0131003659868171E-3</v>
      </c>
      <c r="AD494" s="5">
        <f t="shared" si="637"/>
        <v>2.2639050404488218E-2</v>
      </c>
      <c r="AE494" s="5">
        <f t="shared" si="638"/>
        <v>2.7362944034381342E-2</v>
      </c>
      <c r="AF494" s="5">
        <f t="shared" si="639"/>
        <v>1.6536265718995191E-2</v>
      </c>
      <c r="AG494" s="5">
        <f t="shared" si="640"/>
        <v>6.6622481261672745E-3</v>
      </c>
      <c r="AH494" s="5">
        <f t="shared" si="641"/>
        <v>4.2184029508416914E-3</v>
      </c>
      <c r="AI494" s="5">
        <f t="shared" si="642"/>
        <v>7.760330435875853E-3</v>
      </c>
      <c r="AJ494" s="5">
        <f t="shared" si="643"/>
        <v>7.138095764650099E-3</v>
      </c>
      <c r="AK494" s="5">
        <f t="shared" si="644"/>
        <v>4.3771685210519445E-3</v>
      </c>
      <c r="AL494" s="5">
        <f t="shared" si="645"/>
        <v>1.7904499559485832E-4</v>
      </c>
      <c r="AM494" s="5">
        <f t="shared" si="646"/>
        <v>8.3295272614117045E-3</v>
      </c>
      <c r="AN494" s="5">
        <f t="shared" si="647"/>
        <v>1.0067577226723108E-2</v>
      </c>
      <c r="AO494" s="5">
        <f t="shared" si="648"/>
        <v>6.0841454763938029E-3</v>
      </c>
      <c r="AP494" s="5">
        <f t="shared" si="649"/>
        <v>2.4512237217422217E-3</v>
      </c>
      <c r="AQ494" s="5">
        <f t="shared" si="650"/>
        <v>7.4067481095058487E-4</v>
      </c>
      <c r="AR494" s="5">
        <f t="shared" si="651"/>
        <v>1.0197240767259976E-3</v>
      </c>
      <c r="AS494" s="5">
        <f t="shared" si="652"/>
        <v>1.8759222106160378E-3</v>
      </c>
      <c r="AT494" s="5">
        <f t="shared" si="653"/>
        <v>1.7255080176106056E-3</v>
      </c>
      <c r="AU494" s="5">
        <f t="shared" si="654"/>
        <v>1.0581028367413784E-3</v>
      </c>
      <c r="AV494" s="5">
        <f t="shared" si="655"/>
        <v>4.8663130004047658E-4</v>
      </c>
      <c r="AW494" s="5">
        <f t="shared" si="656"/>
        <v>1.1058505890410126E-5</v>
      </c>
      <c r="AX494" s="5">
        <f t="shared" si="657"/>
        <v>2.5538845180849553E-3</v>
      </c>
      <c r="AY494" s="5">
        <f t="shared" si="658"/>
        <v>3.086781375104737E-3</v>
      </c>
      <c r="AZ494" s="5">
        <f t="shared" si="659"/>
        <v>1.8654365908522522E-3</v>
      </c>
      <c r="BA494" s="5">
        <f t="shared" si="660"/>
        <v>7.5156033672180611E-4</v>
      </c>
      <c r="BB494" s="5">
        <f t="shared" si="661"/>
        <v>2.2709547291902471E-4</v>
      </c>
      <c r="BC494" s="5">
        <f t="shared" si="662"/>
        <v>5.4896301787575918E-5</v>
      </c>
      <c r="BD494" s="5">
        <f t="shared" si="663"/>
        <v>2.0541683759869571E-4</v>
      </c>
      <c r="BE494" s="5">
        <f t="shared" si="664"/>
        <v>3.7789242882557168E-4</v>
      </c>
      <c r="BF494" s="5">
        <f t="shared" si="665"/>
        <v>3.4759245988069996E-4</v>
      </c>
      <c r="BG494" s="5">
        <f t="shared" si="666"/>
        <v>2.1314799124432757E-4</v>
      </c>
      <c r="BH494" s="5">
        <f t="shared" si="667"/>
        <v>9.8028736412503924E-5</v>
      </c>
      <c r="BI494" s="5">
        <f t="shared" si="668"/>
        <v>3.6067459445552321E-5</v>
      </c>
      <c r="BJ494" s="8">
        <f t="shared" si="669"/>
        <v>0.51866002771028763</v>
      </c>
      <c r="BK494" s="8">
        <f t="shared" si="670"/>
        <v>0.23132098762610795</v>
      </c>
      <c r="BL494" s="8">
        <f t="shared" si="671"/>
        <v>0.23597920192127814</v>
      </c>
      <c r="BM494" s="8">
        <f t="shared" si="672"/>
        <v>0.58438828997674619</v>
      </c>
      <c r="BN494" s="8">
        <f t="shared" si="673"/>
        <v>0.41245678364040306</v>
      </c>
    </row>
    <row r="495" spans="1:66" x14ac:dyDescent="0.25">
      <c r="A495" t="s">
        <v>70</v>
      </c>
      <c r="B495" t="s">
        <v>346</v>
      </c>
      <c r="C495" t="s">
        <v>73</v>
      </c>
      <c r="D495" t="s">
        <v>513</v>
      </c>
      <c r="E495">
        <f>VLOOKUP(A495,home!$A$2:$E$405,3,FALSE)</f>
        <v>1.359</v>
      </c>
      <c r="F495">
        <f>VLOOKUP(B495,home!$B$2:$E$405,3,FALSE)</f>
        <v>1.1773</v>
      </c>
      <c r="G495">
        <f>VLOOKUP(C495,away!$B$2:$E$405,4,FALSE)</f>
        <v>1.1773</v>
      </c>
      <c r="H495">
        <f>VLOOKUP(A495,away!$A$2:$E$405,3,FALSE)</f>
        <v>1.0342</v>
      </c>
      <c r="I495">
        <f>VLOOKUP(C495,away!$B$2:$E$405,3,FALSE)</f>
        <v>0.77349999999999997</v>
      </c>
      <c r="J495">
        <f>VLOOKUP(B495,home!$B$2:$E$405,4,FALSE)</f>
        <v>0.96689999999999998</v>
      </c>
      <c r="K495" s="3">
        <f t="shared" si="618"/>
        <v>1.8836219591099999</v>
      </c>
      <c r="L495" s="3">
        <f t="shared" si="619"/>
        <v>0.77347523252999995</v>
      </c>
      <c r="M495" s="5">
        <f t="shared" si="620"/>
        <v>7.0151563015088306E-2</v>
      </c>
      <c r="N495" s="5">
        <f t="shared" si="621"/>
        <v>0.13213902456110924</v>
      </c>
      <c r="O495" s="5">
        <f t="shared" si="622"/>
        <v>5.4260496515438364E-2</v>
      </c>
      <c r="P495" s="5">
        <f t="shared" si="623"/>
        <v>0.10220626274869132</v>
      </c>
      <c r="Q495" s="5">
        <f t="shared" si="624"/>
        <v>0.12444998415934051</v>
      </c>
      <c r="R495" s="5">
        <f t="shared" si="625"/>
        <v>2.098457507973597E-2</v>
      </c>
      <c r="S495" s="5">
        <f t="shared" si="626"/>
        <v>3.7226968637918176E-2</v>
      </c>
      <c r="T495" s="5">
        <f t="shared" si="627"/>
        <v>9.6258980436000702E-2</v>
      </c>
      <c r="U495" s="5">
        <f t="shared" si="628"/>
        <v>3.9527006422783145E-2</v>
      </c>
      <c r="V495" s="5">
        <f t="shared" si="629"/>
        <v>6.0263634501803373E-3</v>
      </c>
      <c r="W495" s="5">
        <f t="shared" si="630"/>
        <v>7.8138907657808468E-2</v>
      </c>
      <c r="X495" s="5">
        <f t="shared" si="631"/>
        <v>6.0438509770263597E-2</v>
      </c>
      <c r="Y495" s="5">
        <f t="shared" si="632"/>
        <v>2.3373845199160651E-2</v>
      </c>
      <c r="Z495" s="5">
        <f t="shared" si="633"/>
        <v>5.4103496964473417E-3</v>
      </c>
      <c r="AA495" s="5">
        <f t="shared" si="634"/>
        <v>1.0191053494692333E-2</v>
      </c>
      <c r="AB495" s="5">
        <f t="shared" si="635"/>
        <v>9.5980460745335953E-3</v>
      </c>
      <c r="AC495" s="5">
        <f t="shared" si="636"/>
        <v>5.4875121427779699E-4</v>
      </c>
      <c r="AD495" s="5">
        <f t="shared" si="637"/>
        <v>3.6796040581279145E-2</v>
      </c>
      <c r="AE495" s="5">
        <f t="shared" si="638"/>
        <v>2.8460826044788199E-2</v>
      </c>
      <c r="AF495" s="5">
        <f t="shared" si="639"/>
        <v>1.1006872021494215E-2</v>
      </c>
      <c r="AG495" s="5">
        <f t="shared" si="640"/>
        <v>2.8378476320843967E-3</v>
      </c>
      <c r="AH495" s="5">
        <f t="shared" si="641"/>
        <v>1.0461928723820551E-3</v>
      </c>
      <c r="AI495" s="5">
        <f t="shared" si="642"/>
        <v>1.9706318678832046E-3</v>
      </c>
      <c r="AJ495" s="5">
        <f t="shared" si="643"/>
        <v>1.8559627298333806E-3</v>
      </c>
      <c r="AK495" s="5">
        <f t="shared" si="644"/>
        <v>1.1653107177346318E-3</v>
      </c>
      <c r="AL495" s="5">
        <f t="shared" si="645"/>
        <v>3.1979792540375402E-5</v>
      </c>
      <c r="AM495" s="5">
        <f t="shared" si="646"/>
        <v>1.3861966009440002E-2</v>
      </c>
      <c r="AN495" s="5">
        <f t="shared" si="647"/>
        <v>1.072188738247456E-2</v>
      </c>
      <c r="AO495" s="5">
        <f t="shared" si="648"/>
        <v>4.1465571681599906E-3</v>
      </c>
      <c r="AP495" s="5">
        <f t="shared" si="649"/>
        <v>1.0690864232804958E-3</v>
      </c>
      <c r="AQ495" s="5">
        <f t="shared" si="650"/>
        <v>2.0672796746038681E-4</v>
      </c>
      <c r="AR495" s="5">
        <f t="shared" si="651"/>
        <v>1.6184085504738777E-4</v>
      </c>
      <c r="AS495" s="5">
        <f t="shared" si="652"/>
        <v>3.0484698844839806E-4</v>
      </c>
      <c r="AT495" s="5">
        <f t="shared" si="653"/>
        <v>2.8710824080497763E-4</v>
      </c>
      <c r="AU495" s="5">
        <f t="shared" si="654"/>
        <v>1.8026779567389918E-4</v>
      </c>
      <c r="AV495" s="5">
        <f t="shared" si="655"/>
        <v>8.4889094612927796E-5</v>
      </c>
      <c r="AW495" s="5">
        <f t="shared" si="656"/>
        <v>1.2942354693457894E-6</v>
      </c>
      <c r="AX495" s="5">
        <f t="shared" si="657"/>
        <v>4.3517839286362683E-3</v>
      </c>
      <c r="AY495" s="5">
        <f t="shared" si="658"/>
        <v>3.3659970861222542E-3</v>
      </c>
      <c r="AZ495" s="5">
        <f t="shared" si="659"/>
        <v>1.3017576894418562E-3</v>
      </c>
      <c r="BA495" s="5">
        <f t="shared" si="660"/>
        <v>3.3562577717958516E-4</v>
      </c>
      <c r="BB495" s="5">
        <f t="shared" si="661"/>
        <v>6.489955651176037E-5</v>
      </c>
      <c r="BC495" s="5">
        <f t="shared" si="662"/>
        <v>1.0039639912805548E-5</v>
      </c>
      <c r="BD495" s="5">
        <f t="shared" si="663"/>
        <v>2.0863315498438708E-5</v>
      </c>
      <c r="BE495" s="5">
        <f t="shared" si="664"/>
        <v>3.9298599212699135E-5</v>
      </c>
      <c r="BF495" s="5">
        <f t="shared" si="665"/>
        <v>3.7011852219651533E-5</v>
      </c>
      <c r="BG495" s="5">
        <f t="shared" si="666"/>
        <v>2.3238779196089938E-5</v>
      </c>
      <c r="BH495" s="5">
        <f t="shared" si="667"/>
        <v>1.0943268699165911E-5</v>
      </c>
      <c r="BI495" s="5">
        <f t="shared" si="668"/>
        <v>4.1225962452380018E-6</v>
      </c>
      <c r="BJ495" s="8">
        <f t="shared" si="669"/>
        <v>0.63333716669194906</v>
      </c>
      <c r="BK495" s="8">
        <f t="shared" si="670"/>
        <v>0.21955788594481859</v>
      </c>
      <c r="BL495" s="8">
        <f t="shared" si="671"/>
        <v>0.14175370716067556</v>
      </c>
      <c r="BM495" s="8">
        <f t="shared" si="672"/>
        <v>0.49250250056383382</v>
      </c>
      <c r="BN495" s="8">
        <f t="shared" si="673"/>
        <v>0.50419190607940367</v>
      </c>
    </row>
    <row r="496" spans="1:66" x14ac:dyDescent="0.25">
      <c r="A496" t="s">
        <v>70</v>
      </c>
      <c r="B496" t="s">
        <v>227</v>
      </c>
      <c r="C496" t="s">
        <v>91</v>
      </c>
      <c r="D496" t="s">
        <v>513</v>
      </c>
      <c r="E496">
        <f>VLOOKUP(A496,home!$A$2:$E$405,3,FALSE)</f>
        <v>1.359</v>
      </c>
      <c r="F496">
        <f>VLOOKUP(B496,home!$B$2:$E$405,3,FALSE)</f>
        <v>2.0234999999999999</v>
      </c>
      <c r="G496">
        <f>VLOOKUP(C496,away!$B$2:$E$405,4,FALSE)</f>
        <v>0.85850000000000004</v>
      </c>
      <c r="H496">
        <f>VLOOKUP(A496,away!$A$2:$E$405,3,FALSE)</f>
        <v>1.0342</v>
      </c>
      <c r="I496">
        <f>VLOOKUP(C496,away!$B$2:$E$405,3,FALSE)</f>
        <v>1.6115999999999999</v>
      </c>
      <c r="J496">
        <f>VLOOKUP(B496,home!$B$2:$E$405,4,FALSE)</f>
        <v>0.2417</v>
      </c>
      <c r="K496" s="3">
        <f t="shared" si="618"/>
        <v>2.3608204852499997</v>
      </c>
      <c r="L496" s="3">
        <f t="shared" si="619"/>
        <v>0.40284543122399996</v>
      </c>
      <c r="M496" s="5">
        <f t="shared" si="620"/>
        <v>6.3060170791381778E-2</v>
      </c>
      <c r="N496" s="5">
        <f t="shared" si="621"/>
        <v>0.14887374300765779</v>
      </c>
      <c r="O496" s="5">
        <f t="shared" si="622"/>
        <v>2.5403501695513281E-2</v>
      </c>
      <c r="P496" s="5">
        <f t="shared" si="623"/>
        <v>5.9973107199850849E-2</v>
      </c>
      <c r="Q496" s="5">
        <f t="shared" si="624"/>
        <v>0.17573209110416124</v>
      </c>
      <c r="R496" s="5">
        <f t="shared" si="625"/>
        <v>5.1168422975643307E-3</v>
      </c>
      <c r="S496" s="5">
        <f t="shared" si="626"/>
        <v>1.4259292125547024E-2</v>
      </c>
      <c r="T496" s="5">
        <f t="shared" si="627"/>
        <v>7.0792870020751075E-2</v>
      </c>
      <c r="U496" s="5">
        <f t="shared" si="628"/>
        <v>1.2079946115883547E-2</v>
      </c>
      <c r="V496" s="5">
        <f t="shared" si="629"/>
        <v>1.5068043470004796E-3</v>
      </c>
      <c r="W496" s="5">
        <f t="shared" si="630"/>
        <v>0.13829064019817436</v>
      </c>
      <c r="X496" s="5">
        <f t="shared" si="631"/>
        <v>5.5709752584876572E-2</v>
      </c>
      <c r="Y496" s="5">
        <f t="shared" si="632"/>
        <v>1.1221209651718475E-2</v>
      </c>
      <c r="Z496" s="5">
        <f t="shared" si="633"/>
        <v>6.8709884728916843E-4</v>
      </c>
      <c r="AA496" s="5">
        <f t="shared" si="634"/>
        <v>1.6221170340719301E-3</v>
      </c>
      <c r="AB496" s="5">
        <f t="shared" si="635"/>
        <v>1.9147635617549922E-3</v>
      </c>
      <c r="AC496" s="5">
        <f t="shared" si="636"/>
        <v>8.9564991556654721E-5</v>
      </c>
      <c r="AD496" s="5">
        <f t="shared" si="637"/>
        <v>8.1619844074546782E-2</v>
      </c>
      <c r="AE496" s="5">
        <f t="shared" si="638"/>
        <v>3.2880181282646435E-2</v>
      </c>
      <c r="AF496" s="5">
        <f t="shared" si="639"/>
        <v>6.6228154037654974E-3</v>
      </c>
      <c r="AG496" s="5">
        <f t="shared" si="640"/>
        <v>8.8932364241562029E-4</v>
      </c>
      <c r="AH496" s="5">
        <f t="shared" si="641"/>
        <v>6.919865785742958E-5</v>
      </c>
      <c r="AI496" s="5">
        <f t="shared" si="642"/>
        <v>1.6336560902162562E-4</v>
      </c>
      <c r="AJ496" s="5">
        <f t="shared" si="643"/>
        <v>1.9283843818179797E-4</v>
      </c>
      <c r="AK496" s="5">
        <f t="shared" si="644"/>
        <v>1.5175231173440146E-4</v>
      </c>
      <c r="AL496" s="5">
        <f t="shared" si="645"/>
        <v>3.4072161699346973E-6</v>
      </c>
      <c r="AM496" s="5">
        <f t="shared" si="646"/>
        <v>3.8537959978820167E-2</v>
      </c>
      <c r="AN496" s="5">
        <f t="shared" si="647"/>
        <v>1.552484110616106E-2</v>
      </c>
      <c r="AO496" s="5">
        <f t="shared" si="648"/>
        <v>3.1270556550477666E-3</v>
      </c>
      <c r="AP496" s="5">
        <f t="shared" si="649"/>
        <v>4.1990669460638836E-4</v>
      </c>
      <c r="AQ496" s="5">
        <f t="shared" si="650"/>
        <v>4.2289373365638741E-5</v>
      </c>
      <c r="AR496" s="5">
        <f t="shared" si="651"/>
        <v>5.5752726329396539E-6</v>
      </c>
      <c r="AS496" s="5">
        <f t="shared" si="652"/>
        <v>1.3162217842697638E-5</v>
      </c>
      <c r="AT496" s="5">
        <f t="shared" si="653"/>
        <v>1.553681675718182E-5</v>
      </c>
      <c r="AU496" s="5">
        <f t="shared" si="654"/>
        <v>1.2226545091976772E-5</v>
      </c>
      <c r="AV496" s="5">
        <f t="shared" si="655"/>
        <v>7.2161695292429015E-6</v>
      </c>
      <c r="AW496" s="5">
        <f t="shared" si="656"/>
        <v>9.0011623487778277E-8</v>
      </c>
      <c r="AX496" s="5">
        <f t="shared" si="657"/>
        <v>1.516353422962388E-2</v>
      </c>
      <c r="AY496" s="5">
        <f t="shared" si="658"/>
        <v>6.1085604856127157E-3</v>
      </c>
      <c r="AZ496" s="5">
        <f t="shared" si="659"/>
        <v>1.2304028414922704E-3</v>
      </c>
      <c r="BA496" s="5">
        <f t="shared" si="660"/>
        <v>1.6522072108672949E-4</v>
      </c>
      <c r="BB496" s="5">
        <f t="shared" si="661"/>
        <v>1.6639603158330943E-5</v>
      </c>
      <c r="BC496" s="5">
        <f t="shared" si="662"/>
        <v>1.3406376219428128E-6</v>
      </c>
      <c r="BD496" s="5">
        <f t="shared" si="663"/>
        <v>3.7432885133465637E-7</v>
      </c>
      <c r="BE496" s="5">
        <f t="shared" si="664"/>
        <v>8.8372322045095839E-7</v>
      </c>
      <c r="BF496" s="5">
        <f t="shared" si="665"/>
        <v>1.0431559410658621E-6</v>
      </c>
      <c r="BG496" s="5">
        <f t="shared" si="666"/>
        <v>8.2090130499284291E-7</v>
      </c>
      <c r="BH496" s="5">
        <f t="shared" si="667"/>
        <v>4.8450015429889041E-7</v>
      </c>
      <c r="BI496" s="5">
        <f t="shared" si="668"/>
        <v>2.2876357787512119E-7</v>
      </c>
      <c r="BJ496" s="8">
        <f t="shared" si="669"/>
        <v>0.80297022229731063</v>
      </c>
      <c r="BK496" s="8">
        <f t="shared" si="670"/>
        <v>0.14500090715711944</v>
      </c>
      <c r="BL496" s="8">
        <f t="shared" si="671"/>
        <v>4.6771878116487378E-2</v>
      </c>
      <c r="BM496" s="8">
        <f t="shared" si="672"/>
        <v>0.51116217984808832</v>
      </c>
      <c r="BN496" s="8">
        <f t="shared" si="673"/>
        <v>0.47815945609612925</v>
      </c>
    </row>
    <row r="497" spans="1:66" x14ac:dyDescent="0.25">
      <c r="A497" t="s">
        <v>70</v>
      </c>
      <c r="B497" t="s">
        <v>61</v>
      </c>
      <c r="C497" t="s">
        <v>79</v>
      </c>
      <c r="D497" t="s">
        <v>513</v>
      </c>
      <c r="E497">
        <f>VLOOKUP(A497,home!$A$2:$E$405,3,FALSE)</f>
        <v>1.359</v>
      </c>
      <c r="F497">
        <f>VLOOKUP(B497,home!$B$2:$E$405,3,FALSE)</f>
        <v>1.3245</v>
      </c>
      <c r="G497">
        <f>VLOOKUP(C497,away!$B$2:$E$405,4,FALSE)</f>
        <v>1.1037999999999999</v>
      </c>
      <c r="H497">
        <f>VLOOKUP(A497,away!$A$2:$E$405,3,FALSE)</f>
        <v>1.0342</v>
      </c>
      <c r="I497">
        <f>VLOOKUP(C497,away!$B$2:$E$405,3,FALSE)</f>
        <v>0.64459999999999995</v>
      </c>
      <c r="J497">
        <f>VLOOKUP(B497,home!$B$2:$E$405,4,FALSE)</f>
        <v>1.3536999999999999</v>
      </c>
      <c r="K497" s="3">
        <f t="shared" si="618"/>
        <v>1.9868350329</v>
      </c>
      <c r="L497" s="3">
        <f t="shared" si="619"/>
        <v>0.90243776968399991</v>
      </c>
      <c r="M497" s="5">
        <f t="shared" si="620"/>
        <v>5.5616642188045365E-2</v>
      </c>
      <c r="N497" s="5">
        <f t="shared" si="621"/>
        <v>0.11050109311147263</v>
      </c>
      <c r="O497" s="5">
        <f t="shared" si="622"/>
        <v>5.0190558533492712E-2</v>
      </c>
      <c r="P497" s="5">
        <f t="shared" si="623"/>
        <v>9.9720360015161366E-2</v>
      </c>
      <c r="Q497" s="5">
        <f t="shared" si="624"/>
        <v>0.10977372148380936</v>
      </c>
      <c r="R497" s="5">
        <f t="shared" si="625"/>
        <v>2.2646927851079704E-2</v>
      </c>
      <c r="S497" s="5">
        <f t="shared" si="626"/>
        <v>4.4699526123544275E-2</v>
      </c>
      <c r="T497" s="5">
        <f t="shared" si="627"/>
        <v>9.9063952385761503E-2</v>
      </c>
      <c r="U497" s="5">
        <f t="shared" si="628"/>
        <v>4.4995709642083867E-2</v>
      </c>
      <c r="V497" s="5">
        <f t="shared" si="629"/>
        <v>8.90511397345152E-3</v>
      </c>
      <c r="W497" s="5">
        <f t="shared" si="630"/>
        <v>7.2700758511946587E-2</v>
      </c>
      <c r="X497" s="5">
        <f t="shared" si="631"/>
        <v>6.5607910365856142E-2</v>
      </c>
      <c r="Y497" s="5">
        <f t="shared" si="632"/>
        <v>2.9603528152095493E-2</v>
      </c>
      <c r="Z497" s="5">
        <f t="shared" si="633"/>
        <v>6.8124810200409433E-3</v>
      </c>
      <c r="AA497" s="5">
        <f t="shared" si="634"/>
        <v>1.3535275951583672E-2</v>
      </c>
      <c r="AB497" s="5">
        <f t="shared" si="635"/>
        <v>1.3446180220287665E-2</v>
      </c>
      <c r="AC497" s="5">
        <f t="shared" si="636"/>
        <v>9.9792653834411549E-4</v>
      </c>
      <c r="AD497" s="5">
        <f t="shared" si="637"/>
        <v>3.6111103482484606E-2</v>
      </c>
      <c r="AE497" s="5">
        <f t="shared" si="638"/>
        <v>3.2588023687561529E-2</v>
      </c>
      <c r="AF497" s="5">
        <f t="shared" si="639"/>
        <v>1.470433170750619E-2</v>
      </c>
      <c r="AG497" s="5">
        <f t="shared" si="640"/>
        <v>4.4232481036052028E-3</v>
      </c>
      <c r="AH497" s="5">
        <f t="shared" si="641"/>
        <v>1.5369600444350825E-3</v>
      </c>
      <c r="AI497" s="5">
        <f t="shared" si="642"/>
        <v>3.0536860604511622E-3</v>
      </c>
      <c r="AJ497" s="5">
        <f t="shared" si="643"/>
        <v>3.0335852221913787E-3</v>
      </c>
      <c r="AK497" s="5">
        <f t="shared" si="644"/>
        <v>2.0090777982458533E-3</v>
      </c>
      <c r="AL497" s="5">
        <f t="shared" si="645"/>
        <v>7.1571090779550214E-5</v>
      </c>
      <c r="AM497" s="5">
        <f t="shared" si="646"/>
        <v>1.4349361095135517E-2</v>
      </c>
      <c r="AN497" s="5">
        <f t="shared" si="647"/>
        <v>1.2949405423084454E-2</v>
      </c>
      <c r="AO497" s="5">
        <f t="shared" si="648"/>
        <v>5.843016274371113E-3</v>
      </c>
      <c r="AP497" s="5">
        <f t="shared" si="649"/>
        <v>1.7576528582902607E-3</v>
      </c>
      <c r="AQ497" s="5">
        <f t="shared" si="650"/>
        <v>3.965430813285426E-4</v>
      </c>
      <c r="AR497" s="5">
        <f t="shared" si="651"/>
        <v>2.7740215891868349E-4</v>
      </c>
      <c r="AS497" s="5">
        <f t="shared" si="652"/>
        <v>5.5115232754173349E-4</v>
      </c>
      <c r="AT497" s="5">
        <f t="shared" si="653"/>
        <v>5.47524376412146E-4</v>
      </c>
      <c r="AU497" s="5">
        <f t="shared" si="654"/>
        <v>3.6261353747412588E-4</v>
      </c>
      <c r="AV497" s="5">
        <f t="shared" si="655"/>
        <v>1.8011331991434767E-4</v>
      </c>
      <c r="AW497" s="5">
        <f t="shared" si="656"/>
        <v>3.5646279494920264E-6</v>
      </c>
      <c r="AX497" s="5">
        <f t="shared" si="657"/>
        <v>4.7516355539245908E-3</v>
      </c>
      <c r="AY497" s="5">
        <f t="shared" si="658"/>
        <v>4.2880553916349049E-3</v>
      </c>
      <c r="AZ497" s="5">
        <f t="shared" si="659"/>
        <v>1.9348515719542268E-3</v>
      </c>
      <c r="BA497" s="5">
        <f t="shared" si="660"/>
        <v>5.8202771242131795E-4</v>
      </c>
      <c r="BB497" s="5">
        <f t="shared" si="661"/>
        <v>1.3131094767294366E-4</v>
      </c>
      <c r="BC497" s="5">
        <f t="shared" si="662"/>
        <v>2.3699991750612746E-5</v>
      </c>
      <c r="BD497" s="5">
        <f t="shared" si="663"/>
        <v>4.1723030933350533E-5</v>
      </c>
      <c r="BE497" s="5">
        <f t="shared" si="664"/>
        <v>8.289677953715122E-5</v>
      </c>
      <c r="BF497" s="5">
        <f t="shared" si="665"/>
        <v>8.2351112849499952E-5</v>
      </c>
      <c r="BG497" s="5">
        <f t="shared" si="666"/>
        <v>5.4539358669229273E-5</v>
      </c>
      <c r="BH497" s="5">
        <f t="shared" si="667"/>
        <v>2.7090177118980774E-5</v>
      </c>
      <c r="BI497" s="5">
        <f t="shared" si="668"/>
        <v>1.0764742589491396E-5</v>
      </c>
      <c r="BJ497" s="8">
        <f t="shared" si="669"/>
        <v>0.62208523089366752</v>
      </c>
      <c r="BK497" s="8">
        <f t="shared" si="670"/>
        <v>0.21429919532096109</v>
      </c>
      <c r="BL497" s="8">
        <f t="shared" si="671"/>
        <v>0.15666613224580989</v>
      </c>
      <c r="BM497" s="8">
        <f t="shared" si="672"/>
        <v>0.54712924553373288</v>
      </c>
      <c r="BN497" s="8">
        <f t="shared" si="673"/>
        <v>0.44844930318306114</v>
      </c>
    </row>
    <row r="498" spans="1:66" s="14" customFormat="1" x14ac:dyDescent="0.25">
      <c r="A498" s="14" t="s">
        <v>134</v>
      </c>
      <c r="B498" s="14" t="s">
        <v>352</v>
      </c>
      <c r="C498" s="14" t="s">
        <v>485</v>
      </c>
      <c r="D498" s="14" t="s">
        <v>513</v>
      </c>
      <c r="E498" s="14">
        <f>VLOOKUP(A498,home!$A$2:$E$405,3,FALSE)</f>
        <v>1.5832999999999999</v>
      </c>
      <c r="F498" s="14">
        <f>VLOOKUP(B498,home!$B$2:$E$405,3,FALSE)</f>
        <v>1.3895</v>
      </c>
      <c r="G498" s="14">
        <f>VLOOKUP(C498,away!$B$2:$E$405,4,FALSE)</f>
        <v>0.50529999999999997</v>
      </c>
      <c r="H498" s="14">
        <f>VLOOKUP(A498,away!$A$2:$E$405,3,FALSE)</f>
        <v>1.1943999999999999</v>
      </c>
      <c r="I498" s="14">
        <f>VLOOKUP(C498,away!$B$2:$E$405,3,FALSE)</f>
        <v>0.83720000000000006</v>
      </c>
      <c r="J498" s="14">
        <f>VLOOKUP(B498,home!$B$2:$E$405,4,FALSE)</f>
        <v>0.66979999999999995</v>
      </c>
      <c r="K498" s="16">
        <f t="shared" si="618"/>
        <v>1.111657650355</v>
      </c>
      <c r="L498" s="16">
        <f t="shared" si="619"/>
        <v>0.66976763526399996</v>
      </c>
      <c r="M498" s="17">
        <f t="shared" si="620"/>
        <v>0.16839796095019186</v>
      </c>
      <c r="N498" s="17">
        <f t="shared" si="621"/>
        <v>0.1872008815944633</v>
      </c>
      <c r="O498" s="17">
        <f t="shared" si="622"/>
        <v>0.11278750408888941</v>
      </c>
      <c r="P498" s="17">
        <f t="shared" si="623"/>
        <v>0.12538109178485976</v>
      </c>
      <c r="Q498" s="17">
        <f t="shared" si="624"/>
        <v>0.10405164608884283</v>
      </c>
      <c r="R498" s="17">
        <f t="shared" si="625"/>
        <v>3.7770709950472089E-2</v>
      </c>
      <c r="S498" s="17">
        <f t="shared" si="626"/>
        <v>2.3338195558396866E-2</v>
      </c>
      <c r="T498" s="17">
        <f t="shared" si="627"/>
        <v>6.9690424946250898E-2</v>
      </c>
      <c r="U498" s="17">
        <f t="shared" si="628"/>
        <v>4.1988098675782022E-2</v>
      </c>
      <c r="V498" s="17">
        <f t="shared" si="629"/>
        <v>1.930723060810732E-3</v>
      </c>
      <c r="W498" s="17">
        <f t="shared" si="630"/>
        <v>3.855660280223102E-2</v>
      </c>
      <c r="X498" s="17">
        <f t="shared" si="631"/>
        <v>2.5823964682663587E-2</v>
      </c>
      <c r="Y498" s="17">
        <f t="shared" si="632"/>
        <v>8.6480278793243191E-3</v>
      </c>
      <c r="Z498" s="17">
        <f t="shared" si="633"/>
        <v>8.4325330285900443E-3</v>
      </c>
      <c r="AA498" s="17">
        <f t="shared" si="634"/>
        <v>9.3740898531033401E-3</v>
      </c>
      <c r="AB498" s="17">
        <f t="shared" si="635"/>
        <v>5.2103893501587537E-3</v>
      </c>
      <c r="AC498" s="17">
        <f t="shared" si="636"/>
        <v>8.9845270369045638E-5</v>
      </c>
      <c r="AD498" s="17">
        <f t="shared" si="637"/>
        <v>1.0715435619199786E-2</v>
      </c>
      <c r="AE498" s="17">
        <f t="shared" si="638"/>
        <v>7.1768519754950759E-3</v>
      </c>
      <c r="AF498" s="17">
        <f t="shared" si="639"/>
        <v>2.4034115881335512E-3</v>
      </c>
      <c r="AG498" s="17">
        <f t="shared" si="640"/>
        <v>5.3657576531676793E-4</v>
      </c>
      <c r="AH498" s="17">
        <f t="shared" si="641"/>
        <v>1.4119594264610819E-3</v>
      </c>
      <c r="AI498" s="17">
        <f t="shared" si="642"/>
        <v>1.5696154984163196E-3</v>
      </c>
      <c r="AJ498" s="17">
        <f t="shared" si="643"/>
        <v>8.7243753846513912E-4</v>
      </c>
      <c r="AK498" s="17">
        <f t="shared" si="644"/>
        <v>3.2328395469721885E-4</v>
      </c>
      <c r="AL498" s="17">
        <f t="shared" si="645"/>
        <v>2.6757801643236618E-6</v>
      </c>
      <c r="AM498" s="17">
        <f t="shared" si="646"/>
        <v>2.3823791965939803E-3</v>
      </c>
      <c r="AN498" s="17">
        <f t="shared" si="647"/>
        <v>1.5956404808048984E-3</v>
      </c>
      <c r="AO498" s="17">
        <f t="shared" si="648"/>
        <v>5.3435417578010435E-4</v>
      </c>
      <c r="AP498" s="17">
        <f t="shared" si="649"/>
        <v>1.1929771090189479E-4</v>
      </c>
      <c r="AQ498" s="17">
        <f t="shared" si="650"/>
        <v>1.9975436430792585E-5</v>
      </c>
      <c r="AR498" s="17">
        <f t="shared" si="651"/>
        <v>1.8913694522991055E-4</v>
      </c>
      <c r="AS498" s="17">
        <f t="shared" si="652"/>
        <v>2.1025553212960466E-4</v>
      </c>
      <c r="AT498" s="17">
        <f t="shared" si="653"/>
        <v>1.1686608541066829E-4</v>
      </c>
      <c r="AU498" s="17">
        <f t="shared" si="654"/>
        <v>4.3305025971270083E-5</v>
      </c>
      <c r="AV498" s="17">
        <f t="shared" si="655"/>
        <v>1.2035090854946087E-5</v>
      </c>
      <c r="AW498" s="17">
        <f t="shared" si="656"/>
        <v>5.5340508823751672E-8</v>
      </c>
      <c r="AX498" s="17">
        <f t="shared" si="657"/>
        <v>4.4139834332338233E-4</v>
      </c>
      <c r="AY498" s="17">
        <f t="shared" si="658"/>
        <v>2.9563432461714899E-4</v>
      </c>
      <c r="AZ498" s="17">
        <f t="shared" si="659"/>
        <v>9.9003151250848787E-5</v>
      </c>
      <c r="BA498" s="17">
        <f t="shared" si="660"/>
        <v>2.210303549898838E-5</v>
      </c>
      <c r="BB498" s="17">
        <f t="shared" si="661"/>
        <v>3.7009744545784215E-6</v>
      </c>
      <c r="BC498" s="17">
        <f t="shared" si="662"/>
        <v>4.9575858172309241E-7</v>
      </c>
      <c r="BD498" s="17">
        <f t="shared" si="663"/>
        <v>2.1112967424615644E-5</v>
      </c>
      <c r="BE498" s="17">
        <f t="shared" si="664"/>
        <v>2.3470391759269878E-5</v>
      </c>
      <c r="BF498" s="17">
        <f t="shared" si="665"/>
        <v>1.3045520278010656E-5</v>
      </c>
      <c r="BG498" s="17">
        <f t="shared" si="666"/>
        <v>4.8340508066372776E-6</v>
      </c>
      <c r="BH498" s="17">
        <f t="shared" si="667"/>
        <v>1.343452390350772E-6</v>
      </c>
      <c r="BI498" s="17">
        <f t="shared" si="668"/>
        <v>2.9869182552422937E-7</v>
      </c>
      <c r="BJ498" s="18">
        <f t="shared" si="669"/>
        <v>0.4603178055301595</v>
      </c>
      <c r="BK498" s="18">
        <f t="shared" si="670"/>
        <v>0.31943612672940974</v>
      </c>
      <c r="BL498" s="18">
        <f t="shared" si="671"/>
        <v>0.21194379209052616</v>
      </c>
      <c r="BM498" s="18">
        <f t="shared" si="672"/>
        <v>0.26424488393685813</v>
      </c>
      <c r="BN498" s="18">
        <f t="shared" si="673"/>
        <v>0.73558979445771921</v>
      </c>
    </row>
    <row r="499" spans="1:66" x14ac:dyDescent="0.25">
      <c r="A499" t="s">
        <v>10</v>
      </c>
      <c r="B499" t="s">
        <v>11</v>
      </c>
      <c r="C499" t="s">
        <v>425</v>
      </c>
      <c r="D499" t="s">
        <v>515</v>
      </c>
      <c r="E499">
        <f>VLOOKUP(A499,home!$A$2:$E$405,3,FALSE)</f>
        <v>1.5185</v>
      </c>
      <c r="F499">
        <f>VLOOKUP(B499,home!$B$2:$E$405,3,FALSE)</f>
        <v>0.52680000000000005</v>
      </c>
      <c r="G499">
        <f>VLOOKUP(C499,away!$B$2:$E$405,4,FALSE)</f>
        <v>1.3170999999999999</v>
      </c>
      <c r="H499">
        <f>VLOOKUP(A499,away!$A$2:$E$405,3,FALSE)</f>
        <v>1.4074</v>
      </c>
      <c r="I499">
        <f>VLOOKUP(C499,away!$B$2:$E$405,3,FALSE)</f>
        <v>1.1368</v>
      </c>
      <c r="J499">
        <f>VLOOKUP(B499,home!$B$2:$E$405,4,FALSE)</f>
        <v>1.1368</v>
      </c>
      <c r="K499" s="3">
        <f t="shared" ref="K499:K562" si="674">E499*F499*G499</f>
        <v>1.05360861318</v>
      </c>
      <c r="L499" s="3">
        <f t="shared" ref="L499:L562" si="675">H499*I499*J499</f>
        <v>1.818803061376</v>
      </c>
      <c r="M499" s="5">
        <f t="shared" ref="M499:M562" si="676">_xlfn.POISSON.DIST(0,K499,FALSE) * _xlfn.POISSON.DIST(0,L499,FALSE)</f>
        <v>5.6562351974207621E-2</v>
      </c>
      <c r="N499" s="5">
        <f t="shared" ref="N499:N562" si="677">_xlfn.POISSON.DIST(1,K499,FALSE) * _xlfn.POISSON.DIST(0,L499,FALSE)</f>
        <v>5.9594581221743936E-2</v>
      </c>
      <c r="O499" s="5">
        <f t="shared" ref="O499:O562" si="678">_xlfn.POISSON.DIST(0,K499,FALSE) * _xlfn.POISSON.DIST(1,L499,FALSE)</f>
        <v>0.10287577892931567</v>
      </c>
      <c r="P499" s="5">
        <f t="shared" ref="P499:P562" si="679">_xlfn.POISSON.DIST(1,K499,FALSE) * _xlfn.POISSON.DIST(1,L499,FALSE)</f>
        <v>0.10839080676752856</v>
      </c>
      <c r="Q499" s="5">
        <f t="shared" ref="Q499:Q562" si="680">_xlfn.POISSON.DIST(2,K499,FALSE) * _xlfn.POISSON.DIST(0,L499,FALSE)</f>
        <v>3.1394682037042244E-2</v>
      </c>
      <c r="R499" s="5">
        <f t="shared" ref="R499:R562" si="681">_xlfn.POISSON.DIST(0,K499,FALSE) * _xlfn.POISSON.DIST(2,L499,FALSE)</f>
        <v>9.3555390829039978E-2</v>
      </c>
      <c r="S499" s="5">
        <f t="shared" ref="S499:S562" si="682">_xlfn.POISSON.DIST(2,K499,FALSE) * _xlfn.POISSON.DIST(2,L499,FALSE)</f>
        <v>5.1927503815051075E-2</v>
      </c>
      <c r="T499" s="5">
        <f t="shared" ref="T499:T562" si="683">_xlfn.POISSON.DIST(2,K499,FALSE) * _xlfn.POISSON.DIST(1,L499,FALSE)</f>
        <v>5.7100743799898553E-2</v>
      </c>
      <c r="U499" s="5">
        <f t="shared" ref="U499:U562" si="684">_xlfn.POISSON.DIST(1,K499,FALSE) * _xlfn.POISSON.DIST(2,L499,FALSE)</f>
        <v>9.8570765586897716E-2</v>
      </c>
      <c r="V499" s="5">
        <f t="shared" ref="V499:V562" si="685">_xlfn.POISSON.DIST(3,K499,FALSE) * _xlfn.POISSON.DIST(3,L499,FALSE)</f>
        <v>1.1056557420431401E-2</v>
      </c>
      <c r="W499" s="5">
        <f t="shared" ref="W499:W562" si="686">_xlfn.POISSON.DIST(3,K499,FALSE) * _xlfn.POISSON.DIST(0,L499,FALSE)</f>
        <v>1.1025902467425047E-2</v>
      </c>
      <c r="X499" s="5">
        <f t="shared" ref="X499:X562" si="687">_xlfn.POISSON.DIST(3,K499,FALSE) * _xlfn.POISSON.DIST(1,L499,FALSE)</f>
        <v>2.0053945162185869E-2</v>
      </c>
      <c r="Y499" s="5">
        <f t="shared" ref="Y499:Y562" si="688">_xlfn.POISSON.DIST(3,K499,FALSE) * _xlfn.POISSON.DIST(2,L499,FALSE)</f>
        <v>1.8237088426825043E-2</v>
      </c>
      <c r="Z499" s="5">
        <f t="shared" ref="Z499:Z562" si="689">_xlfn.POISSON.DIST(0,K499,FALSE) * _xlfn.POISSON.DIST(3,L499,FALSE)</f>
        <v>5.671961041602868E-2</v>
      </c>
      <c r="AA499" s="5">
        <f t="shared" ref="AA499:AA562" si="690">_xlfn.POISSON.DIST(1,K499,FALSE) * _xlfn.POISSON.DIST(3,L499,FALSE)</f>
        <v>5.9760270070541868E-2</v>
      </c>
      <c r="AB499" s="5">
        <f t="shared" ref="AB499:AB562" si="691">_xlfn.POISSON.DIST(2,K499,FALSE) * _xlfn.POISSON.DIST(3,L499,FALSE)</f>
        <v>3.148196763614293E-2</v>
      </c>
      <c r="AC499" s="5">
        <f t="shared" ref="AC499:AC562" si="692">_xlfn.POISSON.DIST(4,K499,FALSE) * _xlfn.POISSON.DIST(4,L499,FALSE)</f>
        <v>1.324234602437663E-3</v>
      </c>
      <c r="AD499" s="5">
        <f t="shared" ref="AD499:AD562" si="693">_xlfn.POISSON.DIST(4,K499,FALSE) * _xlfn.POISSON.DIST(0,L499,FALSE)</f>
        <v>2.9042464519404105E-3</v>
      </c>
      <c r="AE499" s="5">
        <f t="shared" ref="AE499:AE562" si="694">_xlfn.POISSON.DIST(4,K499,FALSE) * _xlfn.POISSON.DIST(1,L499,FALSE)</f>
        <v>5.2822523377796049E-3</v>
      </c>
      <c r="AF499" s="5">
        <f t="shared" ref="AF499:AF562" si="695">_xlfn.POISSON.DIST(4,K499,FALSE) * _xlfn.POISSON.DIST(2,L499,FALSE)</f>
        <v>4.80368836145704E-3</v>
      </c>
      <c r="AG499" s="5">
        <f t="shared" ref="AG499:AG562" si="696">_xlfn.POISSON.DIST(4,K499,FALSE) * _xlfn.POISSON.DIST(3,L499,FALSE)</f>
        <v>2.912321032571441E-3</v>
      </c>
      <c r="AH499" s="5">
        <f t="shared" ref="AH499:AH562" si="697">_xlfn.POISSON.DIST(0,K499,FALSE) * _xlfn.POISSON.DIST(4,L499,FALSE)</f>
        <v>2.579045026618176E-2</v>
      </c>
      <c r="AI499" s="5">
        <f t="shared" ref="AI499:AI562" si="698">_xlfn.POISSON.DIST(1,K499,FALSE) * _xlfn.POISSON.DIST(4,L499,FALSE)</f>
        <v>2.7173040538239532E-2</v>
      </c>
      <c r="AJ499" s="5">
        <f t="shared" ref="AJ499:AJ562" si="699">_xlfn.POISSON.DIST(2,K499,FALSE) * _xlfn.POISSON.DIST(4,L499,FALSE)</f>
        <v>1.4314874778689233E-2</v>
      </c>
      <c r="AK499" s="5">
        <f t="shared" ref="AK499:AK562" si="700">_xlfn.POISSON.DIST(3,K499,FALSE) * _xlfn.POISSON.DIST(4,L499,FALSE)</f>
        <v>5.0274251211400419E-3</v>
      </c>
      <c r="AL499" s="5">
        <f t="shared" ref="AL499:AL562" si="701">_xlfn.POISSON.DIST(5,K499,FALSE) * _xlfn.POISSON.DIST(5,L499,FALSE)</f>
        <v>1.0150557881549717E-4</v>
      </c>
      <c r="AM499" s="5">
        <f t="shared" ref="AM499:AM562" si="702">_xlfn.POISSON.DIST(5,K499,FALSE) * _xlfn.POISSON.DIST(0,L499,FALSE)</f>
        <v>6.119878153123744E-4</v>
      </c>
      <c r="AN499" s="5">
        <f t="shared" ref="AN499:AN562" si="703">_xlfn.POISSON.DIST(5,K499,FALSE) * _xlfn.POISSON.DIST(1,L499,FALSE)</f>
        <v>1.1130853120149568E-3</v>
      </c>
      <c r="AO499" s="5">
        <f t="shared" ref="AO499:AO562" si="704">_xlfn.POISSON.DIST(5,K499,FALSE) * _xlfn.POISSON.DIST(2,L499,FALSE)</f>
        <v>1.0122414865327319E-3</v>
      </c>
      <c r="AP499" s="5">
        <f t="shared" ref="AP499:AP562" si="705">_xlfn.POISSON.DIST(5,K499,FALSE) * _xlfn.POISSON.DIST(3,L499,FALSE)</f>
        <v>6.1368930485250852E-4</v>
      </c>
      <c r="AQ499" s="5">
        <f t="shared" ref="AQ499:AQ562" si="706">_xlfn.POISSON.DIST(5,K499,FALSE) * _xlfn.POISSON.DIST(4,L499,FALSE)</f>
        <v>2.7904499659986301E-4</v>
      </c>
      <c r="AR499" s="5">
        <f t="shared" ref="AR499:AR562" si="707">_xlfn.POISSON.DIST(0,K499,FALSE) * _xlfn.POISSON.DIST(5,L499,FALSE)</f>
        <v>9.3815499796793631E-3</v>
      </c>
      <c r="AS499" s="5">
        <f t="shared" ref="AS499:AS562" si="708">_xlfn.POISSON.DIST(1,K499,FALSE) * _xlfn.POISSON.DIST(5,L499,FALSE)</f>
        <v>9.8844818635688315E-3</v>
      </c>
      <c r="AT499" s="5">
        <f t="shared" ref="AT499:AT562" si="709">_xlfn.POISSON.DIST(2,K499,FALSE) * _xlfn.POISSON.DIST(5,L499,FALSE)</f>
        <v>5.2071876141388078E-3</v>
      </c>
      <c r="AU499" s="5">
        <f t="shared" ref="AU499:AU562" si="710">_xlfn.POISSON.DIST(3,K499,FALSE) * _xlfn.POISSON.DIST(5,L499,FALSE)</f>
        <v>1.8287792402336212E-3</v>
      </c>
      <c r="AV499" s="5">
        <f t="shared" ref="AV499:AV562" si="711">_xlfn.POISSON.DIST(4,K499,FALSE) * _xlfn.POISSON.DIST(5,L499,FALSE)</f>
        <v>4.8170438977872986E-4</v>
      </c>
      <c r="AW499" s="5">
        <f t="shared" ref="AW499:AW562" si="712">_xlfn.POISSON.DIST(6,K499,FALSE) * _xlfn.POISSON.DIST(6,L499,FALSE)</f>
        <v>5.4032168803306372E-6</v>
      </c>
      <c r="AX499" s="5">
        <f t="shared" ref="AX499:AX562" si="713">_xlfn.POISSON.DIST(6,K499,FALSE) * _xlfn.POISSON.DIST(0,L499,FALSE)</f>
        <v>1.0746593889572141E-4</v>
      </c>
      <c r="AY499" s="5">
        <f t="shared" ref="AY499:AY562" si="714">_xlfn.POISSON.DIST(6,K499,FALSE) * _xlfn.POISSON.DIST(1,L499,FALSE)</f>
        <v>1.9545937865718429E-4</v>
      </c>
      <c r="AZ499" s="5">
        <f t="shared" ref="AZ499:AZ562" si="715">_xlfn.POISSON.DIST(6,K499,FALSE) * _xlfn.POISSON.DIST(2,L499,FALSE)</f>
        <v>1.7775105813816878E-4</v>
      </c>
      <c r="BA499" s="5">
        <f t="shared" ref="BA499:BA562" si="716">_xlfn.POISSON.DIST(6,K499,FALSE) * _xlfn.POISSON.DIST(3,L499,FALSE)</f>
        <v>1.0776472290150823E-4</v>
      </c>
      <c r="BB499" s="5">
        <f t="shared" ref="BB499:BB562" si="717">_xlfn.POISSON.DIST(6,K499,FALSE) * _xlfn.POISSON.DIST(4,L499,FALSE)</f>
        <v>4.9000701980399894E-5</v>
      </c>
      <c r="BC499" s="5">
        <f t="shared" ref="BC499:BC562" si="718">_xlfn.POISSON.DIST(6,K499,FALSE) * _xlfn.POISSON.DIST(5,L499,FALSE)</f>
        <v>1.7824525354304853E-5</v>
      </c>
      <c r="BD499" s="5">
        <f t="shared" ref="BD499:BD562" si="719">_xlfn.POISSON.DIST(0,K499,FALSE) * _xlfn.POISSON.DIST(6,L499,FALSE)</f>
        <v>2.8438653039154654E-3</v>
      </c>
      <c r="BE499" s="5">
        <f t="shared" ref="BE499:BE562" si="720">_xlfn.POISSON.DIST(1,K499,FALSE) * _xlfn.POISSON.DIST(6,L499,FALSE)</f>
        <v>2.996320978929093E-3</v>
      </c>
      <c r="BF499" s="5">
        <f t="shared" ref="BF499:BF562" si="721">_xlfn.POISSON.DIST(2,K499,FALSE) * _xlfn.POISSON.DIST(6,L499,FALSE)</f>
        <v>1.5784747956258105E-3</v>
      </c>
      <c r="BG499" s="5">
        <f t="shared" ref="BG499:BG562" si="722">_xlfn.POISSON.DIST(3,K499,FALSE) * _xlfn.POISSON.DIST(6,L499,FALSE)</f>
        <v>5.5436488011963148E-4</v>
      </c>
      <c r="BH499" s="5">
        <f t="shared" ref="BH499:BH562" si="723">_xlfn.POISSON.DIST(4,K499,FALSE) * _xlfn.POISSON.DIST(6,L499,FALSE)</f>
        <v>1.4602090313463545E-4</v>
      </c>
      <c r="BI499" s="5">
        <f t="shared" ref="BI499:BI562" si="724">_xlfn.POISSON.DIST(5,K499,FALSE) * _xlfn.POISSON.DIST(6,L499,FALSE)</f>
        <v>3.0769776249394878E-5</v>
      </c>
      <c r="BJ499" s="8">
        <f t="shared" ref="BJ499:BJ562" si="725">SUM(N499,Q499,T499,W499,X499,Y499,AD499,AE499,AF499,AG499,AM499,AN499,AO499,AP499,AQ499,AX499,AY499,AZ499,BA499,BB499,BC499)</f>
        <v>0.21759476654010887</v>
      </c>
      <c r="BK499" s="8">
        <f t="shared" ref="BK499:BK562" si="726">SUM(M499,P499,S499,V499,AC499,AL499,AY499)</f>
        <v>0.22955841953712902</v>
      </c>
      <c r="BL499" s="8">
        <f t="shared" ref="BL499:BL562" si="727">SUM(O499,R499,U499,AA499,AB499,AH499,AI499,AJ499,AK499,AR499,AS499,AT499,AU499,AV499,BD499,BE499,BF499,BG499,BH499,BI499)</f>
        <v>0.49348348348156207</v>
      </c>
      <c r="BM499" s="8">
        <f t="shared" ref="BM499:BM562" si="728">SUM(S499:BI499)</f>
        <v>0.54479263205417394</v>
      </c>
      <c r="BN499" s="8">
        <f t="shared" ref="BN499:BN562" si="729">SUM(M499:R499)</f>
        <v>0.45237359175887798</v>
      </c>
    </row>
    <row r="500" spans="1:66" x14ac:dyDescent="0.25">
      <c r="A500" t="s">
        <v>13</v>
      </c>
      <c r="B500" t="s">
        <v>53</v>
      </c>
      <c r="C500" t="s">
        <v>45</v>
      </c>
      <c r="D500" t="s">
        <v>515</v>
      </c>
      <c r="E500">
        <f>VLOOKUP(A500,home!$A$2:$E$405,3,FALSE)</f>
        <v>1.2857000000000001</v>
      </c>
      <c r="F500">
        <f>VLOOKUP(B500,home!$B$2:$E$405,3,FALSE)</f>
        <v>1.3611</v>
      </c>
      <c r="G500">
        <f>VLOOKUP(C500,away!$B$2:$E$405,4,FALSE)</f>
        <v>0.97219999999999995</v>
      </c>
      <c r="H500">
        <f>VLOOKUP(A500,away!$A$2:$E$405,3,FALSE)</f>
        <v>1.4921</v>
      </c>
      <c r="I500">
        <f>VLOOKUP(C500,away!$B$2:$E$405,3,FALSE)</f>
        <v>0.67020000000000002</v>
      </c>
      <c r="J500">
        <f>VLOOKUP(B500,home!$B$2:$E$405,4,FALSE)</f>
        <v>0.33510000000000001</v>
      </c>
      <c r="K500" s="3">
        <f t="shared" si="674"/>
        <v>1.701317207694</v>
      </c>
      <c r="L500" s="3">
        <f t="shared" si="675"/>
        <v>0.33510181624199997</v>
      </c>
      <c r="M500" s="5">
        <f t="shared" si="676"/>
        <v>0.1304951752801719</v>
      </c>
      <c r="N500" s="5">
        <f t="shared" si="677"/>
        <v>0.22201368722520118</v>
      </c>
      <c r="O500" s="5">
        <f t="shared" si="678"/>
        <v>4.3729170247203734E-2</v>
      </c>
      <c r="P500" s="5">
        <f t="shared" si="679"/>
        <v>7.4397189819748216E-2</v>
      </c>
      <c r="Q500" s="5">
        <f t="shared" si="680"/>
        <v>0.18885785320991419</v>
      </c>
      <c r="R500" s="5">
        <f t="shared" si="681"/>
        <v>7.3268621862967991E-3</v>
      </c>
      <c r="S500" s="5">
        <f t="shared" si="682"/>
        <v>1.0603728914100042E-2</v>
      </c>
      <c r="T500" s="5">
        <f t="shared" si="683"/>
        <v>6.3286609622207265E-2</v>
      </c>
      <c r="U500" s="5">
        <f t="shared" si="684"/>
        <v>1.2465316715949228E-2</v>
      </c>
      <c r="V500" s="5">
        <f t="shared" si="685"/>
        <v>6.7170438474978874E-4</v>
      </c>
      <c r="W500" s="5">
        <f t="shared" si="686"/>
        <v>0.10710237182472485</v>
      </c>
      <c r="X500" s="5">
        <f t="shared" si="687"/>
        <v>3.5890199322291295E-2</v>
      </c>
      <c r="Y500" s="5">
        <f t="shared" si="688"/>
        <v>6.0134354890936052E-3</v>
      </c>
      <c r="Z500" s="5">
        <f t="shared" si="689"/>
        <v>8.1841494199429599E-4</v>
      </c>
      <c r="AA500" s="5">
        <f t="shared" si="690"/>
        <v>1.3923834238487828E-3</v>
      </c>
      <c r="AB500" s="5">
        <f t="shared" si="691"/>
        <v>1.1844429393509113E-3</v>
      </c>
      <c r="AC500" s="5">
        <f t="shared" si="692"/>
        <v>2.3934275016152817E-5</v>
      </c>
      <c r="AD500" s="5">
        <f t="shared" si="693"/>
        <v>4.5553777042561354E-2</v>
      </c>
      <c r="AE500" s="5">
        <f t="shared" si="694"/>
        <v>1.526515342364543E-2</v>
      </c>
      <c r="AF500" s="5">
        <f t="shared" si="695"/>
        <v>2.5576903187381835E-3</v>
      </c>
      <c r="AG500" s="5">
        <f t="shared" si="696"/>
        <v>2.8569555706458167E-4</v>
      </c>
      <c r="AH500" s="5">
        <f t="shared" si="697"/>
        <v>6.8563083375469913E-5</v>
      </c>
      <c r="AI500" s="5">
        <f t="shared" si="698"/>
        <v>1.1664755355924538E-4</v>
      </c>
      <c r="AJ500" s="5">
        <f t="shared" si="699"/>
        <v>9.9227245052875849E-5</v>
      </c>
      <c r="AK500" s="5">
        <f t="shared" si="700"/>
        <v>5.6272339826842338E-5</v>
      </c>
      <c r="AL500" s="5">
        <f t="shared" si="701"/>
        <v>5.4581107623381622E-7</v>
      </c>
      <c r="AM500" s="5">
        <f t="shared" si="702"/>
        <v>1.5500284951593097E-2</v>
      </c>
      <c r="AN500" s="5">
        <f t="shared" si="703"/>
        <v>5.1941736395473862E-3</v>
      </c>
      <c r="AO500" s="5">
        <f t="shared" si="704"/>
        <v>8.7028851024432421E-4</v>
      </c>
      <c r="AP500" s="5">
        <f t="shared" si="705"/>
        <v>9.7211753479139136E-5</v>
      </c>
      <c r="AQ500" s="5">
        <f t="shared" si="706"/>
        <v>8.143958787732271E-6</v>
      </c>
      <c r="AR500" s="5">
        <f t="shared" si="707"/>
        <v>4.5951227532543294E-6</v>
      </c>
      <c r="AS500" s="5">
        <f t="shared" si="708"/>
        <v>7.817761411577822E-6</v>
      </c>
      <c r="AT500" s="5">
        <f t="shared" si="709"/>
        <v>6.6502460075817422E-6</v>
      </c>
      <c r="AU500" s="5">
        <f t="shared" si="710"/>
        <v>3.7713926560323804E-6</v>
      </c>
      <c r="AV500" s="5">
        <f t="shared" si="711"/>
        <v>1.6040838056696668E-6</v>
      </c>
      <c r="AW500" s="5">
        <f t="shared" si="712"/>
        <v>8.643744481805518E-9</v>
      </c>
      <c r="AX500" s="5">
        <f t="shared" si="713"/>
        <v>4.3951502520509491E-3</v>
      </c>
      <c r="AY500" s="5">
        <f t="shared" si="714"/>
        <v>1.4728228321187569E-3</v>
      </c>
      <c r="AZ500" s="5">
        <f t="shared" si="715"/>
        <v>2.467728030228408E-4</v>
      </c>
      <c r="BA500" s="5">
        <f t="shared" si="716"/>
        <v>2.7564671497361082E-5</v>
      </c>
      <c r="BB500" s="5">
        <f t="shared" si="717"/>
        <v>2.3092428707199468E-6</v>
      </c>
      <c r="BC500" s="5">
        <f t="shared" si="718"/>
        <v>1.5476629602442887E-7</v>
      </c>
      <c r="BD500" s="5">
        <f t="shared" si="719"/>
        <v>2.5663899674507746E-7</v>
      </c>
      <c r="BE500" s="5">
        <f t="shared" si="720"/>
        <v>4.3662434132772475E-7</v>
      </c>
      <c r="BF500" s="5">
        <f t="shared" si="721"/>
        <v>3.7141825259945833E-7</v>
      </c>
      <c r="BG500" s="5">
        <f t="shared" si="722"/>
        <v>2.1063342146636509E-7</v>
      </c>
      <c r="BH500" s="5">
        <f t="shared" si="723"/>
        <v>8.9588566114047411E-8</v>
      </c>
      <c r="BI500" s="5">
        <f t="shared" si="724"/>
        <v>3.0483713828492072E-8</v>
      </c>
      <c r="BJ500" s="8">
        <f t="shared" si="725"/>
        <v>0.71464135041695032</v>
      </c>
      <c r="BK500" s="8">
        <f t="shared" si="726"/>
        <v>0.21766510131698108</v>
      </c>
      <c r="BL500" s="8">
        <f t="shared" si="727"/>
        <v>6.646471972839009E-2</v>
      </c>
      <c r="BM500" s="8">
        <f t="shared" si="728"/>
        <v>0.33129683424740552</v>
      </c>
      <c r="BN500" s="8">
        <f t="shared" si="729"/>
        <v>0.666819937968536</v>
      </c>
    </row>
    <row r="501" spans="1:66" x14ac:dyDescent="0.25">
      <c r="A501" t="s">
        <v>16</v>
      </c>
      <c r="B501" t="s">
        <v>272</v>
      </c>
      <c r="C501" t="s">
        <v>222</v>
      </c>
      <c r="D501" t="s">
        <v>515</v>
      </c>
      <c r="E501">
        <f>VLOOKUP(A501,home!$A$2:$E$405,3,FALSE)</f>
        <v>1.7778</v>
      </c>
      <c r="F501">
        <f>VLOOKUP(B501,home!$B$2:$E$405,3,FALSE)</f>
        <v>0.5625</v>
      </c>
      <c r="G501">
        <f>VLOOKUP(C501,away!$B$2:$E$405,4,FALSE)</f>
        <v>0.84370000000000001</v>
      </c>
      <c r="H501">
        <f>VLOOKUP(A501,away!$A$2:$E$405,3,FALSE)</f>
        <v>1.2716000000000001</v>
      </c>
      <c r="I501">
        <f>VLOOKUP(C501,away!$B$2:$E$405,3,FALSE)</f>
        <v>1.1796</v>
      </c>
      <c r="J501">
        <f>VLOOKUP(B501,home!$B$2:$E$405,4,FALSE)</f>
        <v>0.4718</v>
      </c>
      <c r="K501" s="3">
        <f t="shared" si="674"/>
        <v>0.84371054624999997</v>
      </c>
      <c r="L501" s="3">
        <f t="shared" si="675"/>
        <v>0.70769026204800001</v>
      </c>
      <c r="M501" s="5">
        <f t="shared" si="676"/>
        <v>0.21195086324983778</v>
      </c>
      <c r="N501" s="5">
        <f t="shared" si="677"/>
        <v>0.17882517861067967</v>
      </c>
      <c r="O501" s="5">
        <f t="shared" si="678"/>
        <v>0.1499955619545775</v>
      </c>
      <c r="P501" s="5">
        <f t="shared" si="679"/>
        <v>0.12655283751177229</v>
      </c>
      <c r="Q501" s="5">
        <f t="shared" si="680"/>
        <v>7.543834456443517E-2</v>
      </c>
      <c r="R501" s="5">
        <f t="shared" si="681"/>
        <v>5.3075199272835986E-2</v>
      </c>
      <c r="S501" s="5">
        <f t="shared" si="682"/>
        <v>1.8890723581770193E-2</v>
      </c>
      <c r="T501" s="5">
        <f t="shared" si="683"/>
        <v>5.3386981833272437E-2</v>
      </c>
      <c r="U501" s="5">
        <f t="shared" si="684"/>
        <v>4.4780105370812048E-2</v>
      </c>
      <c r="V501" s="5">
        <f t="shared" si="685"/>
        <v>1.2532646247800647E-3</v>
      </c>
      <c r="W501" s="5">
        <f t="shared" si="686"/>
        <v>2.1216042300218438E-2</v>
      </c>
      <c r="X501" s="5">
        <f t="shared" si="687"/>
        <v>1.501438653506304E-2</v>
      </c>
      <c r="Y501" s="5">
        <f t="shared" si="688"/>
        <v>5.3127675707443627E-3</v>
      </c>
      <c r="Z501" s="5">
        <f t="shared" si="689"/>
        <v>1.2520267227214372E-2</v>
      </c>
      <c r="AA501" s="5">
        <f t="shared" si="690"/>
        <v>1.056348150146901E-2</v>
      </c>
      <c r="AB501" s="5">
        <f t="shared" si="691"/>
        <v>4.4562603739530934E-3</v>
      </c>
      <c r="AC501" s="5">
        <f t="shared" si="692"/>
        <v>4.6769152053443322E-5</v>
      </c>
      <c r="AD501" s="5">
        <f t="shared" si="693"/>
        <v>4.4750496595950999E-3</v>
      </c>
      <c r="AE501" s="5">
        <f t="shared" si="694"/>
        <v>3.1669490662766695E-3</v>
      </c>
      <c r="AF501" s="5">
        <f t="shared" si="695"/>
        <v>1.1206095073030026E-3</v>
      </c>
      <c r="AG501" s="5">
        <f t="shared" si="696"/>
        <v>2.6434814529224739E-4</v>
      </c>
      <c r="AH501" s="5">
        <f t="shared" si="697"/>
        <v>2.215117798734581E-3</v>
      </c>
      <c r="AI501" s="5">
        <f t="shared" si="698"/>
        <v>1.8689182479784509E-3</v>
      </c>
      <c r="AJ501" s="5">
        <f t="shared" si="699"/>
        <v>7.8841301794924578E-4</v>
      </c>
      <c r="AK501" s="5">
        <f t="shared" si="700"/>
        <v>2.2173079268152307E-4</v>
      </c>
      <c r="AL501" s="5">
        <f t="shared" si="701"/>
        <v>1.1170077459710124E-6</v>
      </c>
      <c r="AM501" s="5">
        <f t="shared" si="702"/>
        <v>7.5512931855857199E-4</v>
      </c>
      <c r="AN501" s="5">
        <f t="shared" si="703"/>
        <v>5.3439766533084352E-4</v>
      </c>
      <c r="AO501" s="5">
        <f t="shared" si="704"/>
        <v>1.8909401190791202E-4</v>
      </c>
      <c r="AP501" s="5">
        <f t="shared" si="705"/>
        <v>4.4606663612939298E-5</v>
      </c>
      <c r="AQ501" s="5">
        <f t="shared" si="706"/>
        <v>7.8919253653319982E-6</v>
      </c>
      <c r="AR501" s="5">
        <f t="shared" si="707"/>
        <v>3.1352345909073305E-4</v>
      </c>
      <c r="AS501" s="5">
        <f t="shared" si="708"/>
        <v>2.6452304893163187E-4</v>
      </c>
      <c r="AT501" s="5">
        <f t="shared" si="709"/>
        <v>1.1159044305491129E-4</v>
      </c>
      <c r="AU501" s="5">
        <f t="shared" si="710"/>
        <v>3.1383344555379576E-5</v>
      </c>
      <c r="AV501" s="5">
        <f t="shared" si="711"/>
        <v>6.619614694492815E-6</v>
      </c>
      <c r="AW501" s="5">
        <f t="shared" si="712"/>
        <v>1.8526372052017553E-8</v>
      </c>
      <c r="AX501" s="5">
        <f t="shared" si="713"/>
        <v>1.0618509497507377E-4</v>
      </c>
      <c r="AY501" s="5">
        <f t="shared" si="714"/>
        <v>7.514615768850173E-5</v>
      </c>
      <c r="AZ501" s="5">
        <f t="shared" si="715"/>
        <v>2.6590102013238058E-5</v>
      </c>
      <c r="BA501" s="5">
        <f t="shared" si="716"/>
        <v>6.2725187538771647E-6</v>
      </c>
      <c r="BB501" s="5">
        <f t="shared" si="717"/>
        <v>1.1097501101580811E-6</v>
      </c>
      <c r="BC501" s="5">
        <f t="shared" si="718"/>
        <v>1.5707186925311393E-7</v>
      </c>
      <c r="BD501" s="5">
        <f t="shared" si="719"/>
        <v>3.6979583153686025E-5</v>
      </c>
      <c r="BE501" s="5">
        <f t="shared" si="720"/>
        <v>3.1200064302693737E-5</v>
      </c>
      <c r="BF501" s="5">
        <f t="shared" si="721"/>
        <v>1.3161911647930425E-5</v>
      </c>
      <c r="BG501" s="5">
        <f t="shared" si="722"/>
        <v>3.7016145553898726E-6</v>
      </c>
      <c r="BH501" s="5">
        <f t="shared" si="723"/>
        <v>7.8077280963373485E-7</v>
      </c>
      <c r="BI501" s="5">
        <f t="shared" si="724"/>
        <v>1.3174925074264519E-7</v>
      </c>
      <c r="BJ501" s="8">
        <f t="shared" si="725"/>
        <v>0.35996723807306591</v>
      </c>
      <c r="BK501" s="8">
        <f t="shared" si="726"/>
        <v>0.35877072128564819</v>
      </c>
      <c r="BL501" s="8">
        <f t="shared" si="727"/>
        <v>0.26877838393703862</v>
      </c>
      <c r="BM501" s="8">
        <f t="shared" si="728"/>
        <v>0.20412349772751223</v>
      </c>
      <c r="BN501" s="8">
        <f t="shared" si="729"/>
        <v>0.7958379851641384</v>
      </c>
    </row>
    <row r="502" spans="1:66" x14ac:dyDescent="0.25">
      <c r="A502" t="s">
        <v>16</v>
      </c>
      <c r="B502" t="s">
        <v>463</v>
      </c>
      <c r="C502" t="s">
        <v>57</v>
      </c>
      <c r="D502" t="s">
        <v>515</v>
      </c>
      <c r="E502">
        <f>VLOOKUP(A502,home!$A$2:$E$405,3,FALSE)</f>
        <v>1.7778</v>
      </c>
      <c r="F502">
        <f>VLOOKUP(B502,home!$B$2:$E$405,3,FALSE)</f>
        <v>0.5625</v>
      </c>
      <c r="G502">
        <f>VLOOKUP(C502,away!$B$2:$E$405,4,FALSE)</f>
        <v>0.9</v>
      </c>
      <c r="H502">
        <f>VLOOKUP(A502,away!$A$2:$E$405,3,FALSE)</f>
        <v>1.2716000000000001</v>
      </c>
      <c r="I502">
        <f>VLOOKUP(C502,away!$B$2:$E$405,3,FALSE)</f>
        <v>1.7301</v>
      </c>
      <c r="J502">
        <f>VLOOKUP(B502,home!$B$2:$E$405,4,FALSE)</f>
        <v>1.7694000000000001</v>
      </c>
      <c r="K502" s="3">
        <f t="shared" si="674"/>
        <v>0.90001125000000004</v>
      </c>
      <c r="L502" s="3">
        <f t="shared" si="675"/>
        <v>3.8926714361040009</v>
      </c>
      <c r="M502" s="5">
        <f t="shared" si="676"/>
        <v>8.2901875528509951E-3</v>
      </c>
      <c r="N502" s="5">
        <f t="shared" si="677"/>
        <v>7.4612620621758658E-3</v>
      </c>
      <c r="O502" s="5">
        <f t="shared" si="678"/>
        <v>3.2270976286927995E-2</v>
      </c>
      <c r="P502" s="5">
        <f t="shared" si="679"/>
        <v>2.9044241706718425E-2</v>
      </c>
      <c r="Q502" s="5">
        <f t="shared" si="680"/>
        <v>3.3576098975782393E-3</v>
      </c>
      <c r="R502" s="5">
        <f t="shared" si="681"/>
        <v>6.2810153803657093E-2</v>
      </c>
      <c r="S502" s="5">
        <f t="shared" si="682"/>
        <v>2.5438748247263093E-2</v>
      </c>
      <c r="T502" s="5">
        <f t="shared" si="683"/>
        <v>1.3070072141882891E-2</v>
      </c>
      <c r="U502" s="5">
        <f t="shared" si="684"/>
        <v>5.6529845037521682E-2</v>
      </c>
      <c r="V502" s="5">
        <f t="shared" si="685"/>
        <v>9.9025926480970153E-3</v>
      </c>
      <c r="W502" s="5">
        <f t="shared" si="686"/>
        <v>1.0072955603105877E-3</v>
      </c>
      <c r="X502" s="5">
        <f t="shared" si="687"/>
        <v>3.9210706553354001E-3</v>
      </c>
      <c r="Y502" s="5">
        <f t="shared" si="688"/>
        <v>7.6317198694848551E-3</v>
      </c>
      <c r="Z502" s="5">
        <f t="shared" si="689"/>
        <v>8.1499763869598341E-2</v>
      </c>
      <c r="AA502" s="5">
        <f t="shared" si="690"/>
        <v>7.3350704354982033E-2</v>
      </c>
      <c r="AB502" s="5">
        <f t="shared" si="691"/>
        <v>3.3008229557453916E-2</v>
      </c>
      <c r="AC502" s="5">
        <f t="shared" si="692"/>
        <v>2.168326203123658E-3</v>
      </c>
      <c r="AD502" s="5">
        <f t="shared" si="693"/>
        <v>2.2664433408864558E-4</v>
      </c>
      <c r="AE502" s="5">
        <f t="shared" si="694"/>
        <v>8.8225192546168289E-4</v>
      </c>
      <c r="AF502" s="5">
        <f t="shared" si="695"/>
        <v>1.7171584348462251E-3</v>
      </c>
      <c r="AG502" s="5">
        <f t="shared" si="696"/>
        <v>2.2281111968636509E-3</v>
      </c>
      <c r="AH502" s="5">
        <f t="shared" si="697"/>
        <v>7.9312950716101588E-2</v>
      </c>
      <c r="AI502" s="5">
        <f t="shared" si="698"/>
        <v>7.1382547915186986E-2</v>
      </c>
      <c r="AJ502" s="5">
        <f t="shared" si="699"/>
        <v>3.2122548088666165E-2</v>
      </c>
      <c r="AK502" s="5">
        <f t="shared" si="700"/>
        <v>9.6368848861551823E-3</v>
      </c>
      <c r="AL502" s="5">
        <f t="shared" si="701"/>
        <v>3.038647313636549E-4</v>
      </c>
      <c r="AM502" s="5">
        <f t="shared" si="702"/>
        <v>4.0796490085707924E-5</v>
      </c>
      <c r="AN502" s="5">
        <f t="shared" si="703"/>
        <v>1.5880733164993528E-4</v>
      </c>
      <c r="AO502" s="5">
        <f t="shared" si="704"/>
        <v>3.0909238187879905E-4</v>
      </c>
      <c r="AP502" s="5">
        <f t="shared" si="705"/>
        <v>4.010650286856503E-4</v>
      </c>
      <c r="AQ502" s="5">
        <f t="shared" si="706"/>
        <v>3.9030359529621569E-4</v>
      </c>
      <c r="AR502" s="5">
        <f t="shared" si="707"/>
        <v>6.1747851553138597E-2</v>
      </c>
      <c r="AS502" s="5">
        <f t="shared" si="708"/>
        <v>5.5573761061154706E-2</v>
      </c>
      <c r="AT502" s="5">
        <f t="shared" si="709"/>
        <v>2.5008505079925587E-2</v>
      </c>
      <c r="AU502" s="5">
        <f t="shared" si="710"/>
        <v>7.5026453058717269E-3</v>
      </c>
      <c r="AV502" s="5">
        <f t="shared" si="711"/>
        <v>1.6881162950110611E-3</v>
      </c>
      <c r="AW502" s="5">
        <f t="shared" si="712"/>
        <v>2.9571508644705421E-5</v>
      </c>
      <c r="AX502" s="5">
        <f t="shared" si="713"/>
        <v>6.1195500062750959E-6</v>
      </c>
      <c r="AY502" s="5">
        <f t="shared" si="714"/>
        <v>2.3821397511237124E-5</v>
      </c>
      <c r="AZ502" s="5">
        <f t="shared" si="715"/>
        <v>4.636443683003586E-5</v>
      </c>
      <c r="BA502" s="5">
        <f t="shared" si="716"/>
        <v>6.0160506299776294E-5</v>
      </c>
      <c r="BB502" s="5">
        <f t="shared" si="717"/>
        <v>5.8546271113673502E-5</v>
      </c>
      <c r="BC502" s="5">
        <f t="shared" si="718"/>
        <v>4.5580279450919518E-5</v>
      </c>
      <c r="BD502" s="5">
        <f t="shared" si="719"/>
        <v>4.0060682996948774E-2</v>
      </c>
      <c r="BE502" s="5">
        <f t="shared" si="720"/>
        <v>3.6055065379937613E-2</v>
      </c>
      <c r="BF502" s="5">
        <f t="shared" si="721"/>
        <v>1.6224982230714686E-2</v>
      </c>
      <c r="BG502" s="5">
        <f t="shared" si="722"/>
        <v>4.8675555128977711E-3</v>
      </c>
      <c r="BH502" s="5">
        <f t="shared" si="723"/>
        <v>1.0952136804018785E-3</v>
      </c>
      <c r="BI502" s="5">
        <f t="shared" si="724"/>
        <v>1.9714092670311911E-4</v>
      </c>
      <c r="BJ502" s="8">
        <f t="shared" si="725"/>
        <v>4.3043853346836261E-2</v>
      </c>
      <c r="BK502" s="8">
        <f t="shared" si="726"/>
        <v>7.5171782486928088E-2</v>
      </c>
      <c r="BL502" s="8">
        <f t="shared" si="727"/>
        <v>0.70044636066935817</v>
      </c>
      <c r="BM502" s="8">
        <f t="shared" si="728"/>
        <v>0.75693307917394581</v>
      </c>
      <c r="BN502" s="8">
        <f t="shared" si="729"/>
        <v>0.14323443130990862</v>
      </c>
    </row>
    <row r="503" spans="1:66" x14ac:dyDescent="0.25">
      <c r="A503" t="s">
        <v>70</v>
      </c>
      <c r="B503" t="s">
        <v>80</v>
      </c>
      <c r="C503" t="s">
        <v>84</v>
      </c>
      <c r="D503" t="s">
        <v>515</v>
      </c>
      <c r="E503">
        <f>VLOOKUP(A503,home!$A$2:$E$405,3,FALSE)</f>
        <v>1.359</v>
      </c>
      <c r="F503">
        <f>VLOOKUP(B503,home!$B$2:$E$405,3,FALSE)</f>
        <v>1.4717</v>
      </c>
      <c r="G503">
        <f>VLOOKUP(C503,away!$B$2:$E$405,4,FALSE)</f>
        <v>1.4717</v>
      </c>
      <c r="H503">
        <f>VLOOKUP(A503,away!$A$2:$E$405,3,FALSE)</f>
        <v>1.0342</v>
      </c>
      <c r="I503">
        <f>VLOOKUP(C503,away!$B$2:$E$405,3,FALSE)</f>
        <v>0.48349999999999999</v>
      </c>
      <c r="J503">
        <f>VLOOKUP(B503,home!$B$2:$E$405,4,FALSE)</f>
        <v>0.80579999999999996</v>
      </c>
      <c r="K503" s="3">
        <f t="shared" si="674"/>
        <v>2.9434593095099997</v>
      </c>
      <c r="L503" s="3">
        <f t="shared" si="675"/>
        <v>0.40292876705999997</v>
      </c>
      <c r="M503" s="5">
        <f t="shared" si="676"/>
        <v>3.5211305232314492E-2</v>
      </c>
      <c r="N503" s="5">
        <f t="shared" si="677"/>
        <v>0.10364304418605426</v>
      </c>
      <c r="O503" s="5">
        <f t="shared" si="678"/>
        <v>1.4187647803829806E-2</v>
      </c>
      <c r="P503" s="5">
        <f t="shared" si="679"/>
        <v>4.1760764008231942E-2</v>
      </c>
      <c r="Q503" s="5">
        <f t="shared" si="680"/>
        <v>0.15253454163769886</v>
      </c>
      <c r="R503" s="5">
        <f t="shared" si="681"/>
        <v>2.8583057185393298E-3</v>
      </c>
      <c r="S503" s="5">
        <f t="shared" si="682"/>
        <v>1.2382112783416175E-2</v>
      </c>
      <c r="T503" s="5">
        <f t="shared" si="683"/>
        <v>6.1460554796140231E-2</v>
      </c>
      <c r="U503" s="5">
        <f t="shared" si="684"/>
        <v>8.4133065766602601E-3</v>
      </c>
      <c r="V503" s="5">
        <f t="shared" si="685"/>
        <v>1.6316934021930387E-3</v>
      </c>
      <c r="W503" s="5">
        <f t="shared" si="686"/>
        <v>0.14965973886844181</v>
      </c>
      <c r="X503" s="5">
        <f t="shared" si="687"/>
        <v>6.0302214060782809E-2</v>
      </c>
      <c r="Y503" s="5">
        <f t="shared" si="688"/>
        <v>1.2148748381249706E-2</v>
      </c>
      <c r="Z503" s="5">
        <f t="shared" si="689"/>
        <v>3.8389786635053327E-4</v>
      </c>
      <c r="AA503" s="5">
        <f t="shared" si="690"/>
        <v>1.1299877486105028E-3</v>
      </c>
      <c r="AB503" s="5">
        <f t="shared" si="691"/>
        <v>1.6630364791399151E-3</v>
      </c>
      <c r="AC503" s="5">
        <f t="shared" si="692"/>
        <v>1.209497252608192E-4</v>
      </c>
      <c r="AD503" s="5">
        <f t="shared" si="693"/>
        <v>0.11012933790778763</v>
      </c>
      <c r="AE503" s="5">
        <f t="shared" si="694"/>
        <v>4.4374278340318984E-2</v>
      </c>
      <c r="AF503" s="5">
        <f t="shared" si="695"/>
        <v>8.9398366304209963E-3</v>
      </c>
      <c r="AG503" s="5">
        <f t="shared" si="696"/>
        <v>1.2007057837377859E-3</v>
      </c>
      <c r="AH503" s="5">
        <f t="shared" si="697"/>
        <v>3.8670873491396239E-5</v>
      </c>
      <c r="AI503" s="5">
        <f t="shared" si="698"/>
        <v>1.1382614258513371E-4</v>
      </c>
      <c r="AJ503" s="5">
        <f t="shared" si="699"/>
        <v>1.6752130952891225E-4</v>
      </c>
      <c r="AK503" s="5">
        <f t="shared" si="700"/>
        <v>1.6436405269139434E-4</v>
      </c>
      <c r="AL503" s="5">
        <f t="shared" si="701"/>
        <v>5.7378764009488002E-6</v>
      </c>
      <c r="AM503" s="5">
        <f t="shared" si="702"/>
        <v>6.483224498296998E-2</v>
      </c>
      <c r="AN503" s="5">
        <f t="shared" si="703"/>
        <v>2.6122776536719964E-2</v>
      </c>
      <c r="AO503" s="5">
        <f t="shared" si="704"/>
        <v>5.2628090710622353E-3</v>
      </c>
      <c r="AP503" s="5">
        <f t="shared" si="705"/>
        <v>7.0684572342509695E-4</v>
      </c>
      <c r="AQ503" s="5">
        <f t="shared" si="706"/>
        <v>7.1202118960326982E-5</v>
      </c>
      <c r="AR503" s="5">
        <f t="shared" si="707"/>
        <v>3.1163214754043051E-6</v>
      </c>
      <c r="AS503" s="5">
        <f t="shared" si="708"/>
        <v>9.1727654582047384E-6</v>
      </c>
      <c r="AT503" s="5">
        <f t="shared" si="709"/>
        <v>1.3499830940952251E-5</v>
      </c>
      <c r="AU503" s="5">
        <f t="shared" si="710"/>
        <v>1.3245401019985681E-5</v>
      </c>
      <c r="AV503" s="5">
        <f t="shared" si="711"/>
        <v>9.7468247351175233E-6</v>
      </c>
      <c r="AW503" s="5">
        <f t="shared" si="712"/>
        <v>1.8903185647296774E-7</v>
      </c>
      <c r="AX503" s="5">
        <f t="shared" si="713"/>
        <v>3.1805179175259352E-2</v>
      </c>
      <c r="AY503" s="5">
        <f t="shared" si="714"/>
        <v>1.2815221631209637E-2</v>
      </c>
      <c r="AZ503" s="5">
        <f t="shared" si="715"/>
        <v>2.5818107257319705E-3</v>
      </c>
      <c r="BA503" s="5">
        <f t="shared" si="716"/>
        <v>3.4676193750048892E-4</v>
      </c>
      <c r="BB503" s="5">
        <f t="shared" si="717"/>
        <v>3.493008998510218E-5</v>
      </c>
      <c r="BC503" s="5">
        <f t="shared" si="718"/>
        <v>2.8148676181984149E-6</v>
      </c>
      <c r="BD503" s="5">
        <f t="shared" si="719"/>
        <v>2.0927592830787615E-7</v>
      </c>
      <c r="BE503" s="5">
        <f t="shared" si="720"/>
        <v>6.1599517943416536E-7</v>
      </c>
      <c r="BF503" s="5">
        <f t="shared" si="721"/>
        <v>9.0657837275938847E-7</v>
      </c>
      <c r="BG503" s="5">
        <f t="shared" si="722"/>
        <v>8.8949218369968292E-7</v>
      </c>
      <c r="BH503" s="5">
        <f t="shared" si="723"/>
        <v>6.5454601221180258E-7</v>
      </c>
      <c r="BI503" s="5">
        <f t="shared" si="724"/>
        <v>3.853259106294951E-7</v>
      </c>
      <c r="BJ503" s="8">
        <f t="shared" si="725"/>
        <v>0.84897559745307549</v>
      </c>
      <c r="BK503" s="8">
        <f t="shared" si="726"/>
        <v>0.10392778465902705</v>
      </c>
      <c r="BL503" s="8">
        <f t="shared" si="727"/>
        <v>2.8789109062293355E-2</v>
      </c>
      <c r="BM503" s="8">
        <f t="shared" si="728"/>
        <v>0.61906574785472424</v>
      </c>
      <c r="BN503" s="8">
        <f t="shared" si="729"/>
        <v>0.35019560858666871</v>
      </c>
    </row>
    <row r="504" spans="1:66" x14ac:dyDescent="0.25">
      <c r="A504" t="s">
        <v>19</v>
      </c>
      <c r="B504" t="s">
        <v>243</v>
      </c>
      <c r="C504" t="s">
        <v>144</v>
      </c>
      <c r="D504" t="s">
        <v>515</v>
      </c>
      <c r="E504">
        <f>VLOOKUP(A504,home!$A$2:$E$405,3,FALSE)</f>
        <v>1.4750000000000001</v>
      </c>
      <c r="F504">
        <f>VLOOKUP(B504,home!$B$2:$E$405,3,FALSE)</f>
        <v>1.7626999999999999</v>
      </c>
      <c r="G504">
        <f>VLOOKUP(C504,away!$B$2:$E$405,4,FALSE)</f>
        <v>1.4915</v>
      </c>
      <c r="H504">
        <f>VLOOKUP(A504,away!$A$2:$E$405,3,FALSE)</f>
        <v>1.5625</v>
      </c>
      <c r="I504">
        <f>VLOOKUP(C504,away!$B$2:$E$405,3,FALSE)</f>
        <v>1.28</v>
      </c>
      <c r="J504">
        <f>VLOOKUP(B504,home!$B$2:$E$405,4,FALSE)</f>
        <v>0.51200000000000001</v>
      </c>
      <c r="K504" s="3">
        <f t="shared" si="674"/>
        <v>3.8778738987499999</v>
      </c>
      <c r="L504" s="3">
        <f t="shared" si="675"/>
        <v>1.024</v>
      </c>
      <c r="M504" s="5">
        <f t="shared" si="676"/>
        <v>7.4326419943784236E-3</v>
      </c>
      <c r="N504" s="5">
        <f t="shared" si="677"/>
        <v>2.8822848388753229E-2</v>
      </c>
      <c r="O504" s="5">
        <f t="shared" si="678"/>
        <v>7.6110254022435063E-3</v>
      </c>
      <c r="P504" s="5">
        <f t="shared" si="679"/>
        <v>2.9514596750083309E-2</v>
      </c>
      <c r="Q504" s="5">
        <f t="shared" si="680"/>
        <v>5.5885685727187322E-2</v>
      </c>
      <c r="R504" s="5">
        <f t="shared" si="681"/>
        <v>3.8968450059486751E-3</v>
      </c>
      <c r="S504" s="5">
        <f t="shared" si="682"/>
        <v>2.9300194398535588E-2</v>
      </c>
      <c r="T504" s="5">
        <f t="shared" si="683"/>
        <v>5.7226942184639827E-2</v>
      </c>
      <c r="U504" s="5">
        <f t="shared" si="684"/>
        <v>1.5111473536042653E-2</v>
      </c>
      <c r="V504" s="5">
        <f t="shared" si="685"/>
        <v>1.2927710900495036E-2</v>
      </c>
      <c r="W504" s="5">
        <f t="shared" si="686"/>
        <v>7.2239213998401733E-2</v>
      </c>
      <c r="X504" s="5">
        <f t="shared" si="687"/>
        <v>7.3972955134363375E-2</v>
      </c>
      <c r="Y504" s="5">
        <f t="shared" si="688"/>
        <v>3.7874153028794044E-2</v>
      </c>
      <c r="Z504" s="5">
        <f t="shared" si="689"/>
        <v>1.3301230953638146E-3</v>
      </c>
      <c r="AA504" s="5">
        <f t="shared" si="690"/>
        <v>5.1580496336358934E-3</v>
      </c>
      <c r="AB504" s="5">
        <f t="shared" si="691"/>
        <v>1.0001133021366815E-2</v>
      </c>
      <c r="AC504" s="5">
        <f t="shared" si="692"/>
        <v>3.2084500909833951E-3</v>
      </c>
      <c r="AD504" s="5">
        <f t="shared" si="693"/>
        <v>7.0033640607654421E-2</v>
      </c>
      <c r="AE504" s="5">
        <f t="shared" si="694"/>
        <v>7.1714447982238125E-2</v>
      </c>
      <c r="AF504" s="5">
        <f t="shared" si="695"/>
        <v>3.6717797366905919E-2</v>
      </c>
      <c r="AG504" s="5">
        <f t="shared" si="696"/>
        <v>1.2533008167903889E-2</v>
      </c>
      <c r="AH504" s="5">
        <f t="shared" si="697"/>
        <v>3.4051151241313649E-4</v>
      </c>
      <c r="AI504" s="5">
        <f t="shared" si="698"/>
        <v>1.3204607062107885E-3</v>
      </c>
      <c r="AJ504" s="5">
        <f t="shared" si="699"/>
        <v>2.5602900534699045E-3</v>
      </c>
      <c r="AK504" s="5">
        <f t="shared" si="700"/>
        <v>3.3094939905267289E-3</v>
      </c>
      <c r="AL504" s="5">
        <f t="shared" si="701"/>
        <v>5.0962288079939885E-4</v>
      </c>
      <c r="AM504" s="5">
        <f t="shared" si="702"/>
        <v>5.4316325389372221E-2</v>
      </c>
      <c r="AN504" s="5">
        <f t="shared" si="703"/>
        <v>5.5619917198717159E-2</v>
      </c>
      <c r="AO504" s="5">
        <f t="shared" si="704"/>
        <v>2.8477397605743183E-2</v>
      </c>
      <c r="AP504" s="5">
        <f t="shared" si="705"/>
        <v>9.720285049427008E-3</v>
      </c>
      <c r="AQ504" s="5">
        <f t="shared" si="706"/>
        <v>2.4883929726533141E-3</v>
      </c>
      <c r="AR504" s="5">
        <f t="shared" si="707"/>
        <v>6.9736757742210379E-5</v>
      </c>
      <c r="AS504" s="5">
        <f t="shared" si="708"/>
        <v>2.7043035263196957E-4</v>
      </c>
      <c r="AT504" s="5">
        <f t="shared" si="709"/>
        <v>5.243474029506366E-4</v>
      </c>
      <c r="AU504" s="5">
        <f t="shared" si="710"/>
        <v>6.7778436925987427E-4</v>
      </c>
      <c r="AV504" s="5">
        <f t="shared" si="711"/>
        <v>6.5709057863339959E-4</v>
      </c>
      <c r="AW504" s="5">
        <f t="shared" si="712"/>
        <v>5.6213426280043272E-5</v>
      </c>
      <c r="AX504" s="5">
        <f t="shared" si="713"/>
        <v>3.5105310083909755E-2</v>
      </c>
      <c r="AY504" s="5">
        <f t="shared" si="714"/>
        <v>3.5947837525923593E-2</v>
      </c>
      <c r="AZ504" s="5">
        <f t="shared" si="715"/>
        <v>1.8405292813272876E-2</v>
      </c>
      <c r="BA504" s="5">
        <f t="shared" si="716"/>
        <v>6.2823399469304764E-3</v>
      </c>
      <c r="BB504" s="5">
        <f t="shared" si="717"/>
        <v>1.6082790264142018E-3</v>
      </c>
      <c r="BC504" s="5">
        <f t="shared" si="718"/>
        <v>3.2937554460962863E-4</v>
      </c>
      <c r="BD504" s="5">
        <f t="shared" si="719"/>
        <v>1.19017399880039E-5</v>
      </c>
      <c r="BE504" s="5">
        <f t="shared" si="720"/>
        <v>4.6153446849189456E-5</v>
      </c>
      <c r="BF504" s="5">
        <f t="shared" si="721"/>
        <v>8.9488623436908619E-5</v>
      </c>
      <c r="BG504" s="5">
        <f t="shared" si="722"/>
        <v>1.1567519902035184E-4</v>
      </c>
      <c r="BH504" s="5">
        <f t="shared" si="723"/>
        <v>1.1214345875343349E-4</v>
      </c>
      <c r="BI504" s="5">
        <f t="shared" si="724"/>
        <v>8.6975638323097369E-5</v>
      </c>
      <c r="BJ504" s="8">
        <f t="shared" si="725"/>
        <v>0.76532144574381544</v>
      </c>
      <c r="BK504" s="8">
        <f t="shared" si="726"/>
        <v>0.11884105454119874</v>
      </c>
      <c r="BL504" s="8">
        <f t="shared" si="727"/>
        <v>5.1971010429447163E-2</v>
      </c>
      <c r="BM504" s="8">
        <f t="shared" si="728"/>
        <v>0.76840836644158717</v>
      </c>
      <c r="BN504" s="8">
        <f t="shared" si="729"/>
        <v>0.13316364326859445</v>
      </c>
    </row>
    <row r="505" spans="1:66" x14ac:dyDescent="0.25">
      <c r="A505" t="s">
        <v>448</v>
      </c>
      <c r="B505" t="s">
        <v>452</v>
      </c>
      <c r="C505" t="s">
        <v>450</v>
      </c>
      <c r="D505" t="s">
        <v>515</v>
      </c>
      <c r="E505">
        <f>VLOOKUP(A505,home!$A$2:$E$405,3,FALSE)</f>
        <v>1.2285999999999999</v>
      </c>
      <c r="F505">
        <f>VLOOKUP(B505,home!$B$2:$E$405,3,FALSE)</f>
        <v>1.3566</v>
      </c>
      <c r="G505">
        <f>VLOOKUP(C505,away!$B$2:$E$405,4,FALSE)</f>
        <v>1.0851999999999999</v>
      </c>
      <c r="H505">
        <f>VLOOKUP(A505,away!$A$2:$E$405,3,FALSE)</f>
        <v>0.9143</v>
      </c>
      <c r="I505">
        <f>VLOOKUP(C505,away!$B$2:$E$405,3,FALSE)</f>
        <v>1.4582999999999999</v>
      </c>
      <c r="J505">
        <f>VLOOKUP(B505,home!$B$2:$E$405,4,FALSE)</f>
        <v>1.4582999999999999</v>
      </c>
      <c r="K505" s="3">
        <f t="shared" si="674"/>
        <v>1.8087231983519998</v>
      </c>
      <c r="L505" s="3">
        <f t="shared" si="675"/>
        <v>1.9443859371269996</v>
      </c>
      <c r="M505" s="5">
        <f t="shared" si="676"/>
        <v>2.3444739550041109E-2</v>
      </c>
      <c r="N505" s="5">
        <f t="shared" si="677"/>
        <v>4.2405044303479987E-2</v>
      </c>
      <c r="O505" s="5">
        <f t="shared" si="678"/>
        <v>4.5585621880705113E-2</v>
      </c>
      <c r="P505" s="5">
        <f t="shared" si="679"/>
        <v>8.245177180693386E-2</v>
      </c>
      <c r="Q505" s="5">
        <f t="shared" si="680"/>
        <v>3.8349493679424286E-2</v>
      </c>
      <c r="R505" s="5">
        <f t="shared" si="681"/>
        <v>4.4318021060015943E-2</v>
      </c>
      <c r="S505" s="5">
        <f t="shared" si="682"/>
        <v>7.2492751088066312E-2</v>
      </c>
      <c r="T505" s="5">
        <f t="shared" si="683"/>
        <v>7.4566216206213343E-2</v>
      </c>
      <c r="U505" s="5">
        <f t="shared" si="684"/>
        <v>8.0159032796303334E-2</v>
      </c>
      <c r="V505" s="5">
        <f t="shared" si="685"/>
        <v>2.8327395896741634E-2</v>
      </c>
      <c r="W505" s="5">
        <f t="shared" si="686"/>
        <v>2.3121206287676027E-2</v>
      </c>
      <c r="X505" s="5">
        <f t="shared" si="687"/>
        <v>4.4956548355169622E-2</v>
      </c>
      <c r="Y505" s="5">
        <f t="shared" si="688"/>
        <v>4.3706440201780897E-2</v>
      </c>
      <c r="Z505" s="5">
        <f t="shared" si="689"/>
        <v>2.8723778970131064E-2</v>
      </c>
      <c r="AA505" s="5">
        <f t="shared" si="690"/>
        <v>5.1953365367611373E-2</v>
      </c>
      <c r="AB505" s="5">
        <f t="shared" si="691"/>
        <v>4.6984628586428039E-2</v>
      </c>
      <c r="AC505" s="5">
        <f t="shared" si="692"/>
        <v>6.2264606772916807E-3</v>
      </c>
      <c r="AD505" s="5">
        <f t="shared" si="693"/>
        <v>1.0454965546600442E-2</v>
      </c>
      <c r="AE505" s="5">
        <f t="shared" si="694"/>
        <v>2.0328487981957195E-2</v>
      </c>
      <c r="AF505" s="5">
        <f t="shared" si="695"/>
        <v>1.9763213077586401E-2</v>
      </c>
      <c r="AG505" s="5">
        <f t="shared" si="696"/>
        <v>1.2809104526834467E-2</v>
      </c>
      <c r="AH505" s="5">
        <f t="shared" si="697"/>
        <v>1.3962527972666772E-2</v>
      </c>
      <c r="AI505" s="5">
        <f t="shared" si="698"/>
        <v>2.5254348251801111E-2</v>
      </c>
      <c r="AJ505" s="5">
        <f t="shared" si="699"/>
        <v>2.283906277114647E-2</v>
      </c>
      <c r="AK505" s="5">
        <f t="shared" si="700"/>
        <v>1.3769847554263375E-2</v>
      </c>
      <c r="AL505" s="5">
        <f t="shared" si="701"/>
        <v>8.7590261147174966E-4</v>
      </c>
      <c r="AM505" s="5">
        <f t="shared" si="702"/>
        <v>3.7820277444214228E-3</v>
      </c>
      <c r="AN505" s="5">
        <f t="shared" si="703"/>
        <v>7.3537215600771606E-3</v>
      </c>
      <c r="AO505" s="5">
        <f t="shared" si="704"/>
        <v>7.1492363934808276E-3</v>
      </c>
      <c r="AP505" s="5">
        <f t="shared" si="705"/>
        <v>4.6336249015602226E-3</v>
      </c>
      <c r="AQ505" s="5">
        <f t="shared" si="706"/>
        <v>2.2523887741287933E-3</v>
      </c>
      <c r="AR505" s="5">
        <f t="shared" si="707"/>
        <v>5.4297086073591258E-3</v>
      </c>
      <c r="AS505" s="5">
        <f t="shared" si="708"/>
        <v>9.8208399184219822E-3</v>
      </c>
      <c r="AT505" s="5">
        <f t="shared" si="709"/>
        <v>8.8815904938756001E-3</v>
      </c>
      <c r="AU505" s="5">
        <f t="shared" si="710"/>
        <v>5.3547795881784639E-3</v>
      </c>
      <c r="AV505" s="5">
        <f t="shared" si="711"/>
        <v>2.4213285158000398E-3</v>
      </c>
      <c r="AW505" s="5">
        <f t="shared" si="712"/>
        <v>8.5567314213278134E-5</v>
      </c>
      <c r="AX505" s="5">
        <f t="shared" si="713"/>
        <v>1.1401068863576519E-3</v>
      </c>
      <c r="AY505" s="5">
        <f t="shared" si="714"/>
        <v>2.2168077966554685E-3</v>
      </c>
      <c r="AZ505" s="5">
        <f t="shared" si="715"/>
        <v>2.1551649525651919E-3</v>
      </c>
      <c r="BA505" s="5">
        <f t="shared" si="716"/>
        <v>1.3968241419855785E-3</v>
      </c>
      <c r="BB505" s="5">
        <f t="shared" si="717"/>
        <v>6.7899130457906151E-4</v>
      </c>
      <c r="BC505" s="5">
        <f t="shared" si="718"/>
        <v>2.6404422881100851E-4</v>
      </c>
      <c r="BD505" s="5">
        <f t="shared" si="719"/>
        <v>1.7595748431410855E-3</v>
      </c>
      <c r="BE505" s="5">
        <f t="shared" si="720"/>
        <v>3.1825838380258628E-3</v>
      </c>
      <c r="BF505" s="5">
        <f t="shared" si="721"/>
        <v>2.8782066092687608E-3</v>
      </c>
      <c r="BG505" s="5">
        <f t="shared" si="722"/>
        <v>1.7352930212781524E-3</v>
      </c>
      <c r="BH505" s="5">
        <f t="shared" si="723"/>
        <v>7.8466618588103143E-4</v>
      </c>
      <c r="BI505" s="5">
        <f t="shared" si="724"/>
        <v>2.8384878667308075E-4</v>
      </c>
      <c r="BJ505" s="8">
        <f t="shared" si="725"/>
        <v>0.36348365885134493</v>
      </c>
      <c r="BK505" s="8">
        <f t="shared" si="726"/>
        <v>0.21603582942720181</v>
      </c>
      <c r="BL505" s="8">
        <f t="shared" si="727"/>
        <v>0.38735887664884472</v>
      </c>
      <c r="BM505" s="8">
        <f t="shared" si="728"/>
        <v>0.7169162111344799</v>
      </c>
      <c r="BN505" s="8">
        <f t="shared" si="729"/>
        <v>0.27655469228060031</v>
      </c>
    </row>
    <row r="506" spans="1:66" s="10" customFormat="1" x14ac:dyDescent="0.25">
      <c r="A506" t="s">
        <v>25</v>
      </c>
      <c r="B506" t="s">
        <v>498</v>
      </c>
      <c r="C506" t="s">
        <v>499</v>
      </c>
      <c r="D506" t="s">
        <v>515</v>
      </c>
      <c r="E506">
        <f>VLOOKUP(A506,home!$A$2:$E$405,3,FALSE)</f>
        <v>1.35</v>
      </c>
      <c r="F506">
        <f>VLOOKUP(B506,home!$B$2:$E$405,3,FALSE)</f>
        <v>1.1111</v>
      </c>
      <c r="G506">
        <f>VLOOKUP(C506,away!$B$2:$E$405,4,FALSE)</f>
        <v>1.2345999999999999</v>
      </c>
      <c r="H506">
        <f>VLOOKUP(A506,away!$A$2:$E$405,3,FALSE)</f>
        <v>1.0667</v>
      </c>
      <c r="I506">
        <f>VLOOKUP(C506,away!$B$2:$E$405,3,FALSE)</f>
        <v>0.3125</v>
      </c>
      <c r="J506">
        <f>VLOOKUP(B506,home!$B$2:$E$405,4,FALSE)</f>
        <v>1.4061999999999999</v>
      </c>
      <c r="K506" s="3">
        <f t="shared" si="674"/>
        <v>1.8518814809999999</v>
      </c>
      <c r="L506" s="3">
        <f t="shared" si="675"/>
        <v>0.46874798124999995</v>
      </c>
      <c r="M506" s="5">
        <f t="shared" si="676"/>
        <v>9.8211745557080968E-2</v>
      </c>
      <c r="N506" s="5">
        <f t="shared" si="677"/>
        <v>0.18187651281384226</v>
      </c>
      <c r="O506" s="5">
        <f t="shared" si="678"/>
        <v>4.6036557464920358E-2</v>
      </c>
      <c r="P506" s="5">
        <f t="shared" si="679"/>
        <v>8.5254248218278303E-2</v>
      </c>
      <c r="Q506" s="5">
        <f t="shared" si="680"/>
        <v>0.16840687295440687</v>
      </c>
      <c r="R506" s="5">
        <f t="shared" si="681"/>
        <v>1.0789771687690516E-2</v>
      </c>
      <c r="S506" s="5">
        <f t="shared" si="682"/>
        <v>1.8501572286584247E-2</v>
      </c>
      <c r="T506" s="5">
        <f t="shared" si="683"/>
        <v>7.8940381726003442E-2</v>
      </c>
      <c r="U506" s="5">
        <f t="shared" si="684"/>
        <v>1.9981378372652178E-2</v>
      </c>
      <c r="V506" s="5">
        <f t="shared" si="685"/>
        <v>1.7845089337915612E-3</v>
      </c>
      <c r="W506" s="5">
        <f t="shared" si="686"/>
        <v>0.1039565230991286</v>
      </c>
      <c r="X506" s="5">
        <f t="shared" si="687"/>
        <v>4.8729410340485523E-2</v>
      </c>
      <c r="Y506" s="5">
        <f t="shared" si="688"/>
        <v>1.1420906362302729E-2</v>
      </c>
      <c r="Z506" s="5">
        <f t="shared" si="689"/>
        <v>1.6858945655844441E-3</v>
      </c>
      <c r="AA506" s="5">
        <f t="shared" si="690"/>
        <v>3.1220769249243716E-3</v>
      </c>
      <c r="AB506" s="5">
        <f t="shared" si="691"/>
        <v>2.8908582197624362E-3</v>
      </c>
      <c r="AC506" s="5">
        <f t="shared" si="692"/>
        <v>9.6816937937414628E-5</v>
      </c>
      <c r="AD506" s="5">
        <f t="shared" si="693"/>
        <v>4.8128789989106281E-2</v>
      </c>
      <c r="AE506" s="5">
        <f t="shared" si="694"/>
        <v>2.2560273147398776E-2</v>
      </c>
      <c r="AF506" s="5">
        <f t="shared" si="695"/>
        <v>5.2875412471458791E-3</v>
      </c>
      <c r="AG506" s="5">
        <f t="shared" si="696"/>
        <v>8.2617476179191237E-4</v>
      </c>
      <c r="AH506" s="5">
        <f t="shared" si="697"/>
        <v>1.9756491855451347E-4</v>
      </c>
      <c r="AI506" s="5">
        <f t="shared" si="698"/>
        <v>3.6586681396637673E-4</v>
      </c>
      <c r="AJ506" s="5">
        <f t="shared" si="699"/>
        <v>3.3877098864840268E-4</v>
      </c>
      <c r="AK506" s="5">
        <f t="shared" si="700"/>
        <v>2.0912124005934604E-4</v>
      </c>
      <c r="AL506" s="5">
        <f t="shared" si="701"/>
        <v>3.3617385423020327E-6</v>
      </c>
      <c r="AM506" s="5">
        <f t="shared" si="702"/>
        <v>1.7825762976752799E-2</v>
      </c>
      <c r="AN506" s="5">
        <f t="shared" si="703"/>
        <v>8.3557904095938659E-3</v>
      </c>
      <c r="AO506" s="5">
        <f t="shared" si="704"/>
        <v>1.958379943122617E-3</v>
      </c>
      <c r="AP506" s="5">
        <f t="shared" si="705"/>
        <v>3.0599554828640541E-4</v>
      </c>
      <c r="AQ506" s="5">
        <f t="shared" si="706"/>
        <v>3.5858698882684853E-5</v>
      </c>
      <c r="AR506" s="5">
        <f t="shared" si="707"/>
        <v>1.8521631347649779E-5</v>
      </c>
      <c r="AS506" s="5">
        <f t="shared" si="708"/>
        <v>3.4299866090621697E-5</v>
      </c>
      <c r="AT506" s="5">
        <f t="shared" si="709"/>
        <v>3.1759643407001097E-5</v>
      </c>
      <c r="AU506" s="5">
        <f t="shared" si="710"/>
        <v>1.9605031822863026E-5</v>
      </c>
      <c r="AV506" s="5">
        <f t="shared" si="711"/>
        <v>9.0765488417939349E-6</v>
      </c>
      <c r="AW506" s="5">
        <f t="shared" si="712"/>
        <v>8.106138722814646E-8</v>
      </c>
      <c r="AX506" s="5">
        <f t="shared" si="713"/>
        <v>5.5018667235573263E-3</v>
      </c>
      <c r="AY506" s="5">
        <f t="shared" si="714"/>
        <v>2.5789889197740481E-3</v>
      </c>
      <c r="AZ506" s="5">
        <f t="shared" si="715"/>
        <v>6.0444792490510144E-4</v>
      </c>
      <c r="BA506" s="5">
        <f t="shared" si="716"/>
        <v>9.4444581523339268E-5</v>
      </c>
      <c r="BB506" s="5">
        <f t="shared" si="717"/>
        <v>1.1067676732266583E-5</v>
      </c>
      <c r="BC506" s="5">
        <f t="shared" si="718"/>
        <v>1.037590225075512E-6</v>
      </c>
      <c r="BD506" s="5">
        <f t="shared" si="719"/>
        <v>1.4469962172779234E-6</v>
      </c>
      <c r="BE506" s="5">
        <f t="shared" si="720"/>
        <v>2.6796654978540384E-6</v>
      </c>
      <c r="BF506" s="5">
        <f t="shared" si="721"/>
        <v>2.4812114553752697E-6</v>
      </c>
      <c r="BG506" s="5">
        <f t="shared" si="722"/>
        <v>1.5316365148848398E-6</v>
      </c>
      <c r="BH506" s="5">
        <f t="shared" si="723"/>
        <v>7.0910232438465447E-7</v>
      </c>
      <c r="BI506" s="5">
        <f t="shared" si="724"/>
        <v>2.6263469253239895E-7</v>
      </c>
      <c r="BJ506" s="8">
        <f t="shared" si="725"/>
        <v>0.70740702743496775</v>
      </c>
      <c r="BK506" s="8">
        <f t="shared" si="726"/>
        <v>0.20643124259198883</v>
      </c>
      <c r="BL506" s="8">
        <f t="shared" si="727"/>
        <v>8.4054340599390737E-2</v>
      </c>
      <c r="BM506" s="8">
        <f t="shared" si="728"/>
        <v>0.40642388863732576</v>
      </c>
      <c r="BN506" s="8">
        <f t="shared" si="729"/>
        <v>0.59057570869621923</v>
      </c>
    </row>
    <row r="507" spans="1:66" x14ac:dyDescent="0.25">
      <c r="A507" t="s">
        <v>27</v>
      </c>
      <c r="B507" t="s">
        <v>433</v>
      </c>
      <c r="C507" t="s">
        <v>488</v>
      </c>
      <c r="D507" t="s">
        <v>515</v>
      </c>
      <c r="E507">
        <f>VLOOKUP(A507,home!$A$2:$E$405,3,FALSE)</f>
        <v>1.381</v>
      </c>
      <c r="F507">
        <f>VLOOKUP(B507,home!$B$2:$E$405,3,FALSE)</f>
        <v>0.90510000000000002</v>
      </c>
      <c r="G507">
        <f>VLOOKUP(C507,away!$B$2:$E$405,4,FALSE)</f>
        <v>1.4481999999999999</v>
      </c>
      <c r="H507">
        <f>VLOOKUP(A507,away!$A$2:$E$405,3,FALSE)</f>
        <v>1.127</v>
      </c>
      <c r="I507">
        <f>VLOOKUP(C507,away!$B$2:$E$405,3,FALSE)</f>
        <v>1.1091</v>
      </c>
      <c r="J507">
        <f>VLOOKUP(B507,home!$B$2:$E$405,4,FALSE)</f>
        <v>1.1091</v>
      </c>
      <c r="K507" s="3">
        <f t="shared" si="674"/>
        <v>1.81016759742</v>
      </c>
      <c r="L507" s="3">
        <f t="shared" si="675"/>
        <v>1.3863258668699998</v>
      </c>
      <c r="M507" s="5">
        <f t="shared" si="676"/>
        <v>4.0905388997211113E-2</v>
      </c>
      <c r="N507" s="5">
        <f t="shared" si="677"/>
        <v>7.4045609722612135E-2</v>
      </c>
      <c r="O507" s="5">
        <f t="shared" si="678"/>
        <v>5.6708198861213248E-2</v>
      </c>
      <c r="P507" s="5">
        <f t="shared" si="679"/>
        <v>0.10265134408661795</v>
      </c>
      <c r="Q507" s="5">
        <f t="shared" si="680"/>
        <v>6.7017481725539924E-2</v>
      </c>
      <c r="R507" s="5">
        <f t="shared" si="681"/>
        <v>3.9308021472453901E-2</v>
      </c>
      <c r="S507" s="5">
        <f t="shared" si="682"/>
        <v>6.4400429265613776E-2</v>
      </c>
      <c r="T507" s="5">
        <f t="shared" si="683"/>
        <v>9.2908068448603498E-2</v>
      </c>
      <c r="U507" s="5">
        <f t="shared" si="684"/>
        <v>7.1154106788125657E-2</v>
      </c>
      <c r="V507" s="5">
        <f t="shared" si="685"/>
        <v>1.7956858730551063E-2</v>
      </c>
      <c r="W507" s="5">
        <f t="shared" si="686"/>
        <v>4.0437624626753113E-2</v>
      </c>
      <c r="X507" s="5">
        <f t="shared" si="687"/>
        <v>5.6059725014847163E-2</v>
      </c>
      <c r="Y507" s="5">
        <f t="shared" si="688"/>
        <v>3.8858523438850913E-2</v>
      </c>
      <c r="Z507" s="5">
        <f t="shared" si="689"/>
        <v>1.8164575647581407E-2</v>
      </c>
      <c r="AA507" s="5">
        <f t="shared" si="690"/>
        <v>3.2880926258136274E-2</v>
      </c>
      <c r="AB507" s="5">
        <f t="shared" si="691"/>
        <v>2.9759993642817371E-2</v>
      </c>
      <c r="AC507" s="5">
        <f t="shared" si="692"/>
        <v>2.8164010437449036E-3</v>
      </c>
      <c r="AD507" s="5">
        <f t="shared" si="693"/>
        <v>1.8299719453995378E-2</v>
      </c>
      <c r="AE507" s="5">
        <f t="shared" si="694"/>
        <v>2.5369374435537939E-2</v>
      </c>
      <c r="AF507" s="5">
        <f t="shared" si="695"/>
        <v>1.7585110003148378E-2</v>
      </c>
      <c r="AG507" s="5">
        <f t="shared" si="696"/>
        <v>8.1262309563729929E-3</v>
      </c>
      <c r="AH507" s="5">
        <f t="shared" si="697"/>
        <v>6.2955052702397445E-3</v>
      </c>
      <c r="AI507" s="5">
        <f t="shared" si="698"/>
        <v>1.1395919649574825E-2</v>
      </c>
      <c r="AJ507" s="5">
        <f t="shared" si="699"/>
        <v>1.0314262246231118E-2</v>
      </c>
      <c r="AK507" s="5">
        <f t="shared" si="700"/>
        <v>6.2235144364733309E-3</v>
      </c>
      <c r="AL507" s="5">
        <f t="shared" si="701"/>
        <v>2.8270832740114407E-4</v>
      </c>
      <c r="AM507" s="5">
        <f t="shared" si="702"/>
        <v>6.6251118394997661E-3</v>
      </c>
      <c r="AN507" s="5">
        <f t="shared" si="703"/>
        <v>9.1845639140052115E-3</v>
      </c>
      <c r="AO507" s="5">
        <f t="shared" si="704"/>
        <v>6.3663992649530985E-3</v>
      </c>
      <c r="AP507" s="5">
        <f t="shared" si="705"/>
        <v>2.9419679932755445E-3</v>
      </c>
      <c r="AQ507" s="5">
        <f t="shared" si="706"/>
        <v>1.0196315821453781E-3</v>
      </c>
      <c r="AR507" s="5">
        <f t="shared" si="707"/>
        <v>1.7455243602299529E-3</v>
      </c>
      <c r="AS507" s="5">
        <f t="shared" si="708"/>
        <v>3.1596916373955366E-3</v>
      </c>
      <c r="AT507" s="5">
        <f t="shared" si="709"/>
        <v>2.8597857099261726E-3</v>
      </c>
      <c r="AU507" s="5">
        <f t="shared" si="710"/>
        <v>1.7255638092243696E-3</v>
      </c>
      <c r="AV507" s="5">
        <f t="shared" si="711"/>
        <v>7.8088992368464504E-4</v>
      </c>
      <c r="AW507" s="5">
        <f t="shared" si="712"/>
        <v>1.9706986253752051E-5</v>
      </c>
      <c r="AX507" s="5">
        <f t="shared" si="713"/>
        <v>1.9987604635243487E-3</v>
      </c>
      <c r="AY507" s="5">
        <f t="shared" si="714"/>
        <v>2.7709333322608752E-3</v>
      </c>
      <c r="AZ507" s="5">
        <f t="shared" si="715"/>
        <v>1.9207082769427679E-3</v>
      </c>
      <c r="BA507" s="5">
        <f t="shared" si="716"/>
        <v>8.8757585567902204E-4</v>
      </c>
      <c r="BB507" s="5">
        <f t="shared" si="717"/>
        <v>3.0761734188427549E-4</v>
      </c>
      <c r="BC507" s="5">
        <f t="shared" si="718"/>
        <v>8.5291575630392656E-5</v>
      </c>
      <c r="BD507" s="5">
        <f t="shared" si="719"/>
        <v>4.0331092863974874E-4</v>
      </c>
      <c r="BE507" s="5">
        <f t="shared" si="720"/>
        <v>7.3006037470904302E-4</v>
      </c>
      <c r="BF507" s="5">
        <f t="shared" si="721"/>
        <v>6.6076581722930691E-4</v>
      </c>
      <c r="BG507" s="5">
        <f t="shared" si="722"/>
        <v>3.9869895727707907E-4</v>
      </c>
      <c r="BH507" s="5">
        <f t="shared" si="723"/>
        <v>1.8042798339702734E-4</v>
      </c>
      <c r="BI507" s="5">
        <f t="shared" si="724"/>
        <v>6.5320977842626496E-5</v>
      </c>
      <c r="BJ507" s="8">
        <f t="shared" si="725"/>
        <v>0.4728160292660622</v>
      </c>
      <c r="BK507" s="8">
        <f t="shared" si="726"/>
        <v>0.23178406378340083</v>
      </c>
      <c r="BL507" s="8">
        <f t="shared" si="727"/>
        <v>0.27675048910482097</v>
      </c>
      <c r="BM507" s="8">
        <f t="shared" si="728"/>
        <v>0.61612788659020967</v>
      </c>
      <c r="BN507" s="8">
        <f t="shared" si="729"/>
        <v>0.38063604486564823</v>
      </c>
    </row>
    <row r="508" spans="1:66" x14ac:dyDescent="0.25">
      <c r="A508" t="s">
        <v>31</v>
      </c>
      <c r="B508" t="s">
        <v>341</v>
      </c>
      <c r="C508" t="s">
        <v>202</v>
      </c>
      <c r="D508" t="s">
        <v>515</v>
      </c>
      <c r="E508">
        <f>VLOOKUP(A508,home!$A$2:$E$405,3,FALSE)</f>
        <v>1.5143</v>
      </c>
      <c r="F508">
        <f>VLOOKUP(B508,home!$B$2:$E$405,3,FALSE)</f>
        <v>1.4858</v>
      </c>
      <c r="G508">
        <f>VLOOKUP(C508,away!$B$2:$E$405,4,FALSE)</f>
        <v>0.99060000000000004</v>
      </c>
      <c r="H508">
        <f>VLOOKUP(A508,away!$A$2:$E$405,3,FALSE)</f>
        <v>1.3714</v>
      </c>
      <c r="I508">
        <f>VLOOKUP(C508,away!$B$2:$E$405,3,FALSE)</f>
        <v>1.0938000000000001</v>
      </c>
      <c r="J508">
        <f>VLOOKUP(B508,home!$B$2:$E$405,4,FALSE)</f>
        <v>0.91149999999999998</v>
      </c>
      <c r="K508" s="3">
        <f t="shared" si="674"/>
        <v>2.2287974387639999</v>
      </c>
      <c r="L508" s="3">
        <f t="shared" si="675"/>
        <v>1.36728401718</v>
      </c>
      <c r="M508" s="5">
        <f t="shared" si="676"/>
        <v>2.7431001709461136E-2</v>
      </c>
      <c r="N508" s="5">
        <f t="shared" si="677"/>
        <v>6.1138146352777881E-2</v>
      </c>
      <c r="O508" s="5">
        <f t="shared" si="678"/>
        <v>3.7505970212583471E-2</v>
      </c>
      <c r="P508" s="5">
        <f t="shared" si="679"/>
        <v>8.3593210348164901E-2</v>
      </c>
      <c r="Q508" s="5">
        <f t="shared" si="680"/>
        <v>6.8132272000924976E-2</v>
      </c>
      <c r="R508" s="5">
        <f t="shared" si="681"/>
        <v>2.564065681024728E-2</v>
      </c>
      <c r="S508" s="5">
        <f t="shared" si="682"/>
        <v>6.3685468820323832E-2</v>
      </c>
      <c r="T508" s="5">
        <f t="shared" si="683"/>
        <v>9.3156166561025142E-2</v>
      </c>
      <c r="U508" s="5">
        <f t="shared" si="684"/>
        <v>5.7147830226905845E-2</v>
      </c>
      <c r="V508" s="5">
        <f t="shared" si="685"/>
        <v>2.1563893484075548E-2</v>
      </c>
      <c r="W508" s="5">
        <f t="shared" si="686"/>
        <v>5.0617677777611253E-2</v>
      </c>
      <c r="X508" s="5">
        <f t="shared" si="687"/>
        <v>6.9208741812095131E-2</v>
      </c>
      <c r="Y508" s="5">
        <f t="shared" si="688"/>
        <v>4.7314003264407441E-2</v>
      </c>
      <c r="Z508" s="5">
        <f t="shared" si="689"/>
        <v>1.1686020082216208E-2</v>
      </c>
      <c r="AA508" s="5">
        <f t="shared" si="690"/>
        <v>2.6045771628588153E-2</v>
      </c>
      <c r="AB508" s="5">
        <f t="shared" si="691"/>
        <v>2.9025374548214671E-2</v>
      </c>
      <c r="AC508" s="5">
        <f t="shared" si="692"/>
        <v>4.1071118707041764E-3</v>
      </c>
      <c r="AD508" s="5">
        <f t="shared" si="693"/>
        <v>2.8204137646730364E-2</v>
      </c>
      <c r="AE508" s="5">
        <f t="shared" si="694"/>
        <v>3.8563066622719161E-2</v>
      </c>
      <c r="AF508" s="5">
        <f t="shared" si="695"/>
        <v>2.6363332323345725E-2</v>
      </c>
      <c r="AG508" s="5">
        <f t="shared" si="696"/>
        <v>1.2015387641771827E-2</v>
      </c>
      <c r="AH508" s="5">
        <f t="shared" si="697"/>
        <v>3.9945271207146816E-3</v>
      </c>
      <c r="AI508" s="5">
        <f t="shared" si="698"/>
        <v>8.9029918157222162E-3</v>
      </c>
      <c r="AJ508" s="5">
        <f t="shared" si="699"/>
        <v>9.9214826781092672E-3</v>
      </c>
      <c r="AK508" s="5">
        <f t="shared" si="700"/>
        <v>7.3709917272371077E-3</v>
      </c>
      <c r="AL508" s="5">
        <f t="shared" si="701"/>
        <v>5.0064036329056615E-4</v>
      </c>
      <c r="AM508" s="5">
        <f t="shared" si="702"/>
        <v>1.257226194991598E-2</v>
      </c>
      <c r="AN508" s="5">
        <f t="shared" si="703"/>
        <v>1.7189852823920382E-2</v>
      </c>
      <c r="AO508" s="5">
        <f t="shared" si="704"/>
        <v>1.1751705511911415E-2</v>
      </c>
      <c r="AP508" s="5">
        <f t="shared" si="705"/>
        <v>5.35597304034753E-3</v>
      </c>
      <c r="AQ508" s="5">
        <f t="shared" si="706"/>
        <v>1.8307840836285366E-3</v>
      </c>
      <c r="AR508" s="5">
        <f t="shared" si="707"/>
        <v>1.0923306176690458E-3</v>
      </c>
      <c r="AS508" s="5">
        <f t="shared" si="708"/>
        <v>2.4345836829442673E-3</v>
      </c>
      <c r="AT508" s="5">
        <f t="shared" si="709"/>
        <v>2.713096938501405E-3</v>
      </c>
      <c r="AU508" s="5">
        <f t="shared" si="710"/>
        <v>2.0156478358834603E-3</v>
      </c>
      <c r="AV508" s="5">
        <f t="shared" si="711"/>
        <v>1.1231176835168144E-3</v>
      </c>
      <c r="AW508" s="5">
        <f t="shared" si="712"/>
        <v>4.2379194452838138E-5</v>
      </c>
      <c r="AX508" s="5">
        <f t="shared" si="713"/>
        <v>4.6701708722404756E-3</v>
      </c>
      <c r="AY508" s="5">
        <f t="shared" si="714"/>
        <v>6.3854499911139813E-3</v>
      </c>
      <c r="AZ508" s="5">
        <f t="shared" si="715"/>
        <v>4.3653618576761609E-3</v>
      </c>
      <c r="BA508" s="5">
        <f t="shared" si="716"/>
        <v>1.9895631657359364E-3</v>
      </c>
      <c r="BB508" s="5">
        <f t="shared" si="717"/>
        <v>6.8007447942019703E-4</v>
      </c>
      <c r="BC508" s="5">
        <f t="shared" si="718"/>
        <v>1.8597099324064889E-4</v>
      </c>
      <c r="BD508" s="5">
        <f t="shared" si="719"/>
        <v>2.4892103250254041E-4</v>
      </c>
      <c r="BE508" s="5">
        <f t="shared" si="720"/>
        <v>5.5479455969615244E-4</v>
      </c>
      <c r="BF508" s="5">
        <f t="shared" si="721"/>
        <v>6.1826234684549293E-4</v>
      </c>
      <c r="BG508" s="5">
        <f t="shared" si="722"/>
        <v>4.5932717837781809E-4</v>
      </c>
      <c r="BH508" s="5">
        <f t="shared" si="723"/>
        <v>2.559368096807941E-4</v>
      </c>
      <c r="BI508" s="5">
        <f t="shared" si="724"/>
        <v>1.1408626118039657E-4</v>
      </c>
      <c r="BJ508" s="8">
        <f t="shared" si="725"/>
        <v>0.56169010077256021</v>
      </c>
      <c r="BK508" s="8">
        <f t="shared" si="726"/>
        <v>0.20726677658713413</v>
      </c>
      <c r="BL508" s="8">
        <f t="shared" si="727"/>
        <v>0.21718570171512089</v>
      </c>
      <c r="BM508" s="8">
        <f t="shared" si="728"/>
        <v>0.68804427092621057</v>
      </c>
      <c r="BN508" s="8">
        <f t="shared" si="729"/>
        <v>0.30344125743415967</v>
      </c>
    </row>
    <row r="509" spans="1:66" x14ac:dyDescent="0.25">
      <c r="A509" t="s">
        <v>285</v>
      </c>
      <c r="B509" t="s">
        <v>317</v>
      </c>
      <c r="C509" t="s">
        <v>363</v>
      </c>
      <c r="D509" t="s">
        <v>515</v>
      </c>
      <c r="E509">
        <f>VLOOKUP(A509,home!$A$2:$E$405,3,FALSE)</f>
        <v>1.35</v>
      </c>
      <c r="F509">
        <f>VLOOKUP(B509,home!$B$2:$E$405,3,FALSE)</f>
        <v>0.74070000000000003</v>
      </c>
      <c r="G509">
        <f>VLOOKUP(C509,away!$B$2:$E$405,4,FALSE)</f>
        <v>0.92589999999999995</v>
      </c>
      <c r="H509">
        <f>VLOOKUP(A509,away!$A$2:$E$405,3,FALSE)</f>
        <v>1.3</v>
      </c>
      <c r="I509">
        <f>VLOOKUP(C509,away!$B$2:$E$405,3,FALSE)</f>
        <v>0.96150000000000002</v>
      </c>
      <c r="J509">
        <f>VLOOKUP(B509,home!$B$2:$E$405,4,FALSE)</f>
        <v>2.0512999999999999</v>
      </c>
      <c r="K509" s="3">
        <f t="shared" si="674"/>
        <v>0.92584907550000006</v>
      </c>
      <c r="L509" s="3">
        <f t="shared" si="675"/>
        <v>2.564022435</v>
      </c>
      <c r="M509" s="5">
        <f t="shared" si="676"/>
        <v>3.050479146482098E-2</v>
      </c>
      <c r="N509" s="5">
        <f t="shared" si="677"/>
        <v>2.8242832976024791E-2</v>
      </c>
      <c r="O509" s="5">
        <f t="shared" si="678"/>
        <v>7.8214969690797498E-2</v>
      </c>
      <c r="P509" s="5">
        <f t="shared" si="679"/>
        <v>7.2415257378485379E-2</v>
      </c>
      <c r="Q509" s="5">
        <f t="shared" si="680"/>
        <v>1.3074300400176734E-2</v>
      </c>
      <c r="R509" s="5">
        <f t="shared" si="681"/>
        <v>0.10027246852002492</v>
      </c>
      <c r="S509" s="5">
        <f t="shared" si="682"/>
        <v>4.2976605062517659E-2</v>
      </c>
      <c r="T509" s="5">
        <f t="shared" si="683"/>
        <v>3.3522799547982624E-2</v>
      </c>
      <c r="U509" s="5">
        <f t="shared" si="684"/>
        <v>9.283717227736793E-2</v>
      </c>
      <c r="V509" s="5">
        <f t="shared" si="685"/>
        <v>1.1335785361401599E-2</v>
      </c>
      <c r="W509" s="5">
        <f t="shared" si="686"/>
        <v>4.0349429794376366E-3</v>
      </c>
      <c r="X509" s="5">
        <f t="shared" si="687"/>
        <v>1.0345684323223843E-2</v>
      </c>
      <c r="Y509" s="5">
        <f t="shared" si="688"/>
        <v>1.3263283355086867E-2</v>
      </c>
      <c r="Z509" s="5">
        <f t="shared" si="689"/>
        <v>8.570028629939172E-2</v>
      </c>
      <c r="AA509" s="5">
        <f t="shared" si="690"/>
        <v>7.9345530840377126E-2</v>
      </c>
      <c r="AB509" s="5">
        <f t="shared" si="691"/>
        <v>3.6730993186809953E-2</v>
      </c>
      <c r="AC509" s="5">
        <f t="shared" si="692"/>
        <v>1.68187474638171E-3</v>
      </c>
      <c r="AD509" s="5">
        <f t="shared" si="693"/>
        <v>9.3393705680188798E-4</v>
      </c>
      <c r="AE509" s="5">
        <f t="shared" si="694"/>
        <v>2.3946355665179098E-3</v>
      </c>
      <c r="AF509" s="5">
        <f t="shared" si="695"/>
        <v>3.0699496581004285E-3</v>
      </c>
      <c r="AG509" s="5">
        <f t="shared" si="696"/>
        <v>2.6238065992300261E-3</v>
      </c>
      <c r="AH509" s="5">
        <f t="shared" si="697"/>
        <v>5.4934364189390864E-2</v>
      </c>
      <c r="AI509" s="5">
        <f t="shared" si="698"/>
        <v>5.0860930297927834E-2</v>
      </c>
      <c r="AJ509" s="5">
        <f t="shared" si="699"/>
        <v>2.3544772647703213E-2</v>
      </c>
      <c r="AK509" s="5">
        <f t="shared" si="700"/>
        <v>7.2663019962445697E-3</v>
      </c>
      <c r="AL509" s="5">
        <f t="shared" si="701"/>
        <v>1.5970395048012324E-4</v>
      </c>
      <c r="AM509" s="5">
        <f t="shared" si="702"/>
        <v>1.7293695212304384E-4</v>
      </c>
      <c r="AN509" s="5">
        <f t="shared" si="703"/>
        <v>4.4341422508400525E-4</v>
      </c>
      <c r="AO509" s="5">
        <f t="shared" si="704"/>
        <v>5.6846201055676482E-4</v>
      </c>
      <c r="AP509" s="5">
        <f t="shared" si="705"/>
        <v>4.8584978283758393E-4</v>
      </c>
      <c r="AQ509" s="5">
        <f t="shared" si="706"/>
        <v>3.1143243580886073E-4</v>
      </c>
      <c r="AR509" s="5">
        <f t="shared" si="707"/>
        <v>2.8170588446811747E-2</v>
      </c>
      <c r="AS509" s="5">
        <f t="shared" si="708"/>
        <v>2.6081713269771635E-2</v>
      </c>
      <c r="AT509" s="5">
        <f t="shared" si="709"/>
        <v>1.2073865059137075E-2</v>
      </c>
      <c r="AU509" s="5">
        <f t="shared" si="710"/>
        <v>3.7261922675712717E-3</v>
      </c>
      <c r="AV509" s="5">
        <f t="shared" si="711"/>
        <v>8.6247291651652769E-4</v>
      </c>
      <c r="AW509" s="5">
        <f t="shared" si="712"/>
        <v>1.0531134912687133E-5</v>
      </c>
      <c r="AX509" s="5">
        <f t="shared" si="713"/>
        <v>2.6685586207151308E-5</v>
      </c>
      <c r="AY509" s="5">
        <f t="shared" si="714"/>
        <v>6.8422441726262505E-5</v>
      </c>
      <c r="AZ509" s="5">
        <f t="shared" si="715"/>
        <v>8.7718337821808616E-5</v>
      </c>
      <c r="BA509" s="5">
        <f t="shared" si="716"/>
        <v>7.4970595378675447E-5</v>
      </c>
      <c r="BB509" s="5">
        <f t="shared" si="717"/>
        <v>4.8056572129057782E-5</v>
      </c>
      <c r="BC509" s="5">
        <f t="shared" si="718"/>
        <v>2.4643625817619969E-5</v>
      </c>
      <c r="BD509" s="5">
        <f t="shared" si="719"/>
        <v>1.2038336797462849E-2</v>
      </c>
      <c r="BE509" s="5">
        <f t="shared" si="720"/>
        <v>1.114568299448861E-2</v>
      </c>
      <c r="BF509" s="5">
        <f t="shared" si="721"/>
        <v>5.1596101481316756E-3</v>
      </c>
      <c r="BG509" s="5">
        <f t="shared" si="722"/>
        <v>1.5923400951960434E-3</v>
      </c>
      <c r="BH509" s="5">
        <f t="shared" si="723"/>
        <v>3.6856665125470974E-4</v>
      </c>
      <c r="BI509" s="5">
        <f t="shared" si="724"/>
        <v>6.8247418664860808E-5</v>
      </c>
      <c r="BJ509" s="8">
        <f t="shared" si="725"/>
        <v>0.11381876502807359</v>
      </c>
      <c r="BK509" s="8">
        <f t="shared" si="726"/>
        <v>0.15914244040581368</v>
      </c>
      <c r="BL509" s="8">
        <f t="shared" si="727"/>
        <v>0.62529511971165086</v>
      </c>
      <c r="BM509" s="8">
        <f t="shared" si="728"/>
        <v>0.66117409970778596</v>
      </c>
      <c r="BN509" s="8">
        <f t="shared" si="729"/>
        <v>0.32272462043033034</v>
      </c>
    </row>
    <row r="510" spans="1:66" x14ac:dyDescent="0.25">
      <c r="A510" t="s">
        <v>285</v>
      </c>
      <c r="B510" t="s">
        <v>348</v>
      </c>
      <c r="C510" t="s">
        <v>362</v>
      </c>
      <c r="D510" t="s">
        <v>515</v>
      </c>
      <c r="E510">
        <f>VLOOKUP(A510,home!$A$2:$E$405,3,FALSE)</f>
        <v>1.35</v>
      </c>
      <c r="F510">
        <f>VLOOKUP(B510,home!$B$2:$E$405,3,FALSE)</f>
        <v>0.37040000000000001</v>
      </c>
      <c r="G510">
        <f>VLOOKUP(C510,away!$B$2:$E$405,4,FALSE)</f>
        <v>1.7283999999999999</v>
      </c>
      <c r="H510">
        <f>VLOOKUP(A510,away!$A$2:$E$405,3,FALSE)</f>
        <v>1.3</v>
      </c>
      <c r="I510">
        <f>VLOOKUP(C510,away!$B$2:$E$405,3,FALSE)</f>
        <v>0.51280000000000003</v>
      </c>
      <c r="J510">
        <f>VLOOKUP(B510,home!$B$2:$E$405,4,FALSE)</f>
        <v>1.5385</v>
      </c>
      <c r="K510" s="3">
        <f t="shared" si="674"/>
        <v>0.86426913599999999</v>
      </c>
      <c r="L510" s="3">
        <f t="shared" si="675"/>
        <v>1.0256256400000001</v>
      </c>
      <c r="M510" s="5">
        <f t="shared" si="676"/>
        <v>0.15108770605275351</v>
      </c>
      <c r="N510" s="5">
        <f t="shared" si="677"/>
        <v>0.13058044117043521</v>
      </c>
      <c r="O510" s="5">
        <f t="shared" si="678"/>
        <v>0.1549594252164872</v>
      </c>
      <c r="P510" s="5">
        <f t="shared" si="679"/>
        <v>0.13392664854690997</v>
      </c>
      <c r="Q510" s="5">
        <f t="shared" si="680"/>
        <v>5.642832253443545E-2</v>
      </c>
      <c r="R510" s="5">
        <f t="shared" si="681"/>
        <v>7.9465179830845931E-2</v>
      </c>
      <c r="S510" s="5">
        <f t="shared" si="682"/>
        <v>2.9678700636213466E-2</v>
      </c>
      <c r="T510" s="5">
        <f t="shared" si="683"/>
        <v>5.7874334413506784E-2</v>
      </c>
      <c r="U510" s="5">
        <f t="shared" si="684"/>
        <v>6.8679302314489821E-2</v>
      </c>
      <c r="V510" s="5">
        <f t="shared" si="685"/>
        <v>2.9230769430242886E-3</v>
      </c>
      <c r="W510" s="5">
        <f t="shared" si="686"/>
        <v>1.6256419187588619E-2</v>
      </c>
      <c r="X510" s="5">
        <f t="shared" si="687"/>
        <v>1.6673000333378856E-2</v>
      </c>
      <c r="Y510" s="5">
        <f t="shared" si="688"/>
        <v>8.5501283188209546E-3</v>
      </c>
      <c r="Z510" s="5">
        <f t="shared" si="689"/>
        <v>2.716717530724215E-2</v>
      </c>
      <c r="AA510" s="5">
        <f t="shared" si="690"/>
        <v>2.3479751130350703E-2</v>
      </c>
      <c r="AB510" s="5">
        <f t="shared" si="691"/>
        <v>1.0146412111461615E-2</v>
      </c>
      <c r="AC510" s="5">
        <f t="shared" si="692"/>
        <v>1.6194149273109212E-4</v>
      </c>
      <c r="AD510" s="5">
        <f t="shared" si="693"/>
        <v>3.5124803414277586E-3</v>
      </c>
      <c r="AE510" s="5">
        <f t="shared" si="694"/>
        <v>3.6024898981642638E-3</v>
      </c>
      <c r="AF510" s="5">
        <f t="shared" si="695"/>
        <v>1.8474030036991294E-3</v>
      </c>
      <c r="AG510" s="5">
        <f t="shared" si="696"/>
        <v>6.3158129600228061E-4</v>
      </c>
      <c r="AH510" s="5">
        <f t="shared" si="697"/>
        <v>6.9658378903706053E-3</v>
      </c>
      <c r="AI510" s="5">
        <f t="shared" si="698"/>
        <v>6.0203586950266647E-3</v>
      </c>
      <c r="AJ510" s="5">
        <f t="shared" si="699"/>
        <v>2.601605103880392E-3</v>
      </c>
      <c r="AK510" s="5">
        <f t="shared" si="700"/>
        <v>7.4949566511463219E-4</v>
      </c>
      <c r="AL510" s="5">
        <f t="shared" si="701"/>
        <v>5.741905003067908E-6</v>
      </c>
      <c r="AM510" s="5">
        <f t="shared" si="702"/>
        <v>6.0714566998055098E-4</v>
      </c>
      <c r="AN510" s="5">
        <f t="shared" si="703"/>
        <v>6.2270416634703138E-4</v>
      </c>
      <c r="AO510" s="5">
        <f t="shared" si="704"/>
        <v>3.1933067957017031E-4</v>
      </c>
      <c r="AP510" s="5">
        <f t="shared" si="705"/>
        <v>1.091712442019303E-4</v>
      </c>
      <c r="AQ510" s="5">
        <f t="shared" si="706"/>
        <v>2.7992206801050259E-5</v>
      </c>
      <c r="AR510" s="5">
        <f t="shared" si="707"/>
        <v>1.4288683888895213E-3</v>
      </c>
      <c r="AS510" s="5">
        <f t="shared" si="708"/>
        <v>1.2349268479232584E-3</v>
      </c>
      <c r="AT510" s="5">
        <f t="shared" si="709"/>
        <v>5.336545799389191E-4</v>
      </c>
      <c r="AU510" s="5">
        <f t="shared" si="710"/>
        <v>1.5374039424208416E-4</v>
      </c>
      <c r="AV510" s="5">
        <f t="shared" si="711"/>
        <v>3.3218269424976361E-5</v>
      </c>
      <c r="AW510" s="5">
        <f t="shared" si="712"/>
        <v>1.413811063465494E-7</v>
      </c>
      <c r="AX510" s="5">
        <f t="shared" si="713"/>
        <v>8.7456210603371952E-5</v>
      </c>
      <c r="AY510" s="5">
        <f t="shared" si="714"/>
        <v>8.9697331972058138E-5</v>
      </c>
      <c r="AZ510" s="5">
        <f t="shared" si="715"/>
        <v>4.5997941755067308E-5</v>
      </c>
      <c r="BA510" s="5">
        <f t="shared" si="716"/>
        <v>1.5725556150407878E-5</v>
      </c>
      <c r="BB510" s="5">
        <f t="shared" si="717"/>
        <v>4.0321333977795031E-6</v>
      </c>
      <c r="BC510" s="5">
        <f t="shared" si="718"/>
        <v>8.2709187933259603E-7</v>
      </c>
      <c r="BD510" s="5">
        <f t="shared" si="719"/>
        <v>2.442473426384306E-4</v>
      </c>
      <c r="BE510" s="5">
        <f t="shared" si="720"/>
        <v>2.1109543979241238E-4</v>
      </c>
      <c r="BF510" s="5">
        <f t="shared" si="721"/>
        <v>9.1221636681464141E-5</v>
      </c>
      <c r="BG510" s="5">
        <f t="shared" si="722"/>
        <v>2.6280015039731639E-5</v>
      </c>
      <c r="BH510" s="5">
        <f t="shared" si="723"/>
        <v>5.6782514731139665E-6</v>
      </c>
      <c r="BI510" s="5">
        <f t="shared" si="724"/>
        <v>9.8150749893178721E-7</v>
      </c>
      <c r="BJ510" s="8">
        <f t="shared" si="725"/>
        <v>0.29788668073011809</v>
      </c>
      <c r="BK510" s="8">
        <f t="shared" si="726"/>
        <v>0.31787351290860749</v>
      </c>
      <c r="BL510" s="8">
        <f t="shared" si="727"/>
        <v>0.35703128063157047</v>
      </c>
      <c r="BM510" s="8">
        <f t="shared" si="728"/>
        <v>0.29342137027480508</v>
      </c>
      <c r="BN510" s="8">
        <f t="shared" si="729"/>
        <v>0.70644772335186723</v>
      </c>
    </row>
    <row r="511" spans="1:66" x14ac:dyDescent="0.25">
      <c r="A511" t="s">
        <v>287</v>
      </c>
      <c r="B511" t="s">
        <v>505</v>
      </c>
      <c r="C511" t="s">
        <v>314</v>
      </c>
      <c r="D511" t="s">
        <v>515</v>
      </c>
      <c r="E511">
        <f>VLOOKUP(A511,home!$A$2:$E$405,3,FALSE)</f>
        <v>1.2423999999999999</v>
      </c>
      <c r="F511">
        <f>VLOOKUP(B511,home!$B$2:$E$405,3,FALSE)</f>
        <v>2.1463999999999999</v>
      </c>
      <c r="G511">
        <f>VLOOKUP(C511,away!$B$2:$E$405,4,FALSE)</f>
        <v>1.6097999999999999</v>
      </c>
      <c r="H511">
        <f>VLOOKUP(A511,away!$A$2:$E$405,3,FALSE)</f>
        <v>0.87880000000000003</v>
      </c>
      <c r="I511">
        <f>VLOOKUP(C511,away!$B$2:$E$405,3,FALSE)</f>
        <v>1.1378999999999999</v>
      </c>
      <c r="J511">
        <f>VLOOKUP(B511,home!$B$2:$E$405,4,FALSE)</f>
        <v>1.1378999999999999</v>
      </c>
      <c r="K511" s="3">
        <f t="shared" si="674"/>
        <v>4.2928333121279989</v>
      </c>
      <c r="L511" s="3">
        <f t="shared" si="675"/>
        <v>1.1378846611079998</v>
      </c>
      <c r="M511" s="5">
        <f t="shared" si="676"/>
        <v>4.3799499866326351E-3</v>
      </c>
      <c r="N511" s="5">
        <f t="shared" si="677"/>
        <v>1.8802395208071157E-2</v>
      </c>
      <c r="O511" s="5">
        <f t="shared" si="678"/>
        <v>4.9838779062094636E-3</v>
      </c>
      <c r="P511" s="5">
        <f t="shared" si="679"/>
        <v>2.1394957099354728E-2</v>
      </c>
      <c r="Q511" s="5">
        <f t="shared" si="680"/>
        <v>4.0357774248501871E-2</v>
      </c>
      <c r="R511" s="5">
        <f t="shared" si="681"/>
        <v>2.8355391111554024E-3</v>
      </c>
      <c r="S511" s="5">
        <f t="shared" si="682"/>
        <v>2.6127249779120735E-2</v>
      </c>
      <c r="T511" s="5">
        <f t="shared" si="683"/>
        <v>4.5922492273829711E-2</v>
      </c>
      <c r="U511" s="5">
        <f t="shared" si="684"/>
        <v>1.2172496754209727E-2</v>
      </c>
      <c r="V511" s="5">
        <f t="shared" si="685"/>
        <v>1.4180562432965983E-2</v>
      </c>
      <c r="W511" s="5">
        <f t="shared" si="686"/>
        <v>5.7749732565770116E-2</v>
      </c>
      <c r="X511" s="5">
        <f t="shared" si="687"/>
        <v>6.5712534869678943E-2</v>
      </c>
      <c r="Y511" s="5">
        <f t="shared" si="688"/>
        <v>3.7386642735366127E-2</v>
      </c>
      <c r="Z511" s="5">
        <f t="shared" si="689"/>
        <v>1.0755054868518479E-3</v>
      </c>
      <c r="AA511" s="5">
        <f t="shared" si="690"/>
        <v>4.6169657813340537E-3</v>
      </c>
      <c r="AB511" s="5">
        <f t="shared" si="691"/>
        <v>9.9099322535329531E-3</v>
      </c>
      <c r="AC511" s="5">
        <f t="shared" si="692"/>
        <v>4.3292806685002938E-3</v>
      </c>
      <c r="AD511" s="5">
        <f t="shared" si="693"/>
        <v>6.1977493931205274E-2</v>
      </c>
      <c r="AE511" s="5">
        <f t="shared" si="694"/>
        <v>7.0523239678232624E-2</v>
      </c>
      <c r="AF511" s="5">
        <f t="shared" si="695"/>
        <v>4.0123656340751997E-2</v>
      </c>
      <c r="AG511" s="5">
        <f t="shared" si="696"/>
        <v>1.5218697699236811E-2</v>
      </c>
      <c r="AH511" s="5">
        <f t="shared" si="697"/>
        <v>3.0595029910655233E-4</v>
      </c>
      <c r="AI511" s="5">
        <f t="shared" si="698"/>
        <v>1.3133936358601329E-3</v>
      </c>
      <c r="AJ511" s="5">
        <f t="shared" si="699"/>
        <v>2.8190899759786454E-3</v>
      </c>
      <c r="AK511" s="5">
        <f t="shared" si="700"/>
        <v>4.0339611195890834E-3</v>
      </c>
      <c r="AL511" s="5">
        <f t="shared" si="701"/>
        <v>8.458980075691739E-4</v>
      </c>
      <c r="AM511" s="5">
        <f t="shared" si="702"/>
        <v>5.3211810110017771E-2</v>
      </c>
      <c r="AN511" s="5">
        <f t="shared" si="703"/>
        <v>6.0548902513980804E-2</v>
      </c>
      <c r="AO511" s="5">
        <f t="shared" si="704"/>
        <v>3.4448833708791191E-2</v>
      </c>
      <c r="AP511" s="5">
        <f t="shared" si="705"/>
        <v>1.3066266490097901E-2</v>
      </c>
      <c r="AQ511" s="5">
        <f t="shared" si="706"/>
        <v>3.7169760542579665E-3</v>
      </c>
      <c r="AR511" s="5">
        <f t="shared" si="707"/>
        <v>6.9627230482949989E-5</v>
      </c>
      <c r="AS511" s="5">
        <f t="shared" si="708"/>
        <v>2.9889809444842176E-4</v>
      </c>
      <c r="AT511" s="5">
        <f t="shared" si="709"/>
        <v>6.4155984838988296E-4</v>
      </c>
      <c r="AU511" s="5">
        <f t="shared" si="710"/>
        <v>9.1803649629729276E-4</v>
      </c>
      <c r="AV511" s="5">
        <f t="shared" si="711"/>
        <v>9.8524441326357281E-4</v>
      </c>
      <c r="AW511" s="5">
        <f t="shared" si="712"/>
        <v>1.1477776660062131E-4</v>
      </c>
      <c r="AX511" s="5">
        <f t="shared" si="713"/>
        <v>3.8071571839818956E-2</v>
      </c>
      <c r="AY511" s="5">
        <f t="shared" si="714"/>
        <v>4.3321057620801261E-2</v>
      </c>
      <c r="AZ511" s="5">
        <f t="shared" si="715"/>
        <v>2.4647183484842794E-2</v>
      </c>
      <c r="BA511" s="5">
        <f t="shared" si="716"/>
        <v>9.3485506756390106E-3</v>
      </c>
      <c r="BB511" s="5">
        <f t="shared" si="717"/>
        <v>2.6593931043501148E-3</v>
      </c>
      <c r="BC511" s="5">
        <f t="shared" si="718"/>
        <v>6.0521652425927542E-4</v>
      </c>
      <c r="BD511" s="5">
        <f t="shared" si="719"/>
        <v>1.3204626260330037E-5</v>
      </c>
      <c r="BE511" s="5">
        <f t="shared" si="720"/>
        <v>5.6685259484544945E-5</v>
      </c>
      <c r="BF511" s="5">
        <f t="shared" si="721"/>
        <v>1.216701851109371E-4</v>
      </c>
      <c r="BG511" s="5">
        <f t="shared" si="722"/>
        <v>1.741032745790036E-4</v>
      </c>
      <c r="BH511" s="5">
        <f t="shared" si="723"/>
        <v>1.8684908421582862E-4</v>
      </c>
      <c r="BI511" s="5">
        <f t="shared" si="724"/>
        <v>1.6042239461246379E-4</v>
      </c>
      <c r="BJ511" s="8">
        <f t="shared" si="725"/>
        <v>0.73742042167750144</v>
      </c>
      <c r="BK511" s="8">
        <f t="shared" si="726"/>
        <v>0.1145789555949448</v>
      </c>
      <c r="BL511" s="8">
        <f t="shared" si="727"/>
        <v>4.6617507744121239E-2</v>
      </c>
      <c r="BM511" s="8">
        <f t="shared" si="728"/>
        <v>0.76373161708929338</v>
      </c>
      <c r="BN511" s="8">
        <f t="shared" si="729"/>
        <v>9.2754493559925252E-2</v>
      </c>
    </row>
    <row r="512" spans="1:66" x14ac:dyDescent="0.25">
      <c r="A512" t="s">
        <v>287</v>
      </c>
      <c r="B512" t="s">
        <v>286</v>
      </c>
      <c r="C512" t="s">
        <v>336</v>
      </c>
      <c r="D512" t="s">
        <v>515</v>
      </c>
      <c r="E512">
        <f>VLOOKUP(A512,home!$A$2:$E$405,3,FALSE)</f>
        <v>1.2423999999999999</v>
      </c>
      <c r="F512">
        <f>VLOOKUP(B512,home!$B$2:$E$405,3,FALSE)</f>
        <v>1.0731999999999999</v>
      </c>
      <c r="G512">
        <f>VLOOKUP(C512,away!$B$2:$E$405,4,FALSE)</f>
        <v>1.6097999999999999</v>
      </c>
      <c r="H512">
        <f>VLOOKUP(A512,away!$A$2:$E$405,3,FALSE)</f>
        <v>0.87880000000000003</v>
      </c>
      <c r="I512">
        <f>VLOOKUP(C512,away!$B$2:$E$405,3,FALSE)</f>
        <v>0.37930000000000003</v>
      </c>
      <c r="J512">
        <f>VLOOKUP(B512,home!$B$2:$E$405,4,FALSE)</f>
        <v>0.75860000000000005</v>
      </c>
      <c r="K512" s="3">
        <f t="shared" si="674"/>
        <v>2.1464166560639995</v>
      </c>
      <c r="L512" s="3">
        <f t="shared" si="675"/>
        <v>0.252863258024</v>
      </c>
      <c r="M512" s="5">
        <f t="shared" si="676"/>
        <v>9.0783301534893474E-2</v>
      </c>
      <c r="N512" s="5">
        <f t="shared" si="677"/>
        <v>0.1948587905069758</v>
      </c>
      <c r="O512" s="5">
        <f t="shared" si="678"/>
        <v>2.2955761400288363E-2</v>
      </c>
      <c r="P512" s="5">
        <f t="shared" si="679"/>
        <v>4.9272628622209977E-2</v>
      </c>
      <c r="Q512" s="5">
        <f t="shared" si="680"/>
        <v>0.20912407676232925</v>
      </c>
      <c r="R512" s="5">
        <f t="shared" si="681"/>
        <v>2.9023343090492479E-3</v>
      </c>
      <c r="S512" s="5">
        <f t="shared" si="682"/>
        <v>6.685678671889567E-3</v>
      </c>
      <c r="T512" s="5">
        <f t="shared" si="683"/>
        <v>5.287979538138364E-2</v>
      </c>
      <c r="U512" s="5">
        <f t="shared" si="684"/>
        <v>6.2296187024093045E-3</v>
      </c>
      <c r="V512" s="5">
        <f t="shared" si="685"/>
        <v>4.0318349877351559E-4</v>
      </c>
      <c r="W512" s="5">
        <f t="shared" si="686"/>
        <v>0.14962246718222327</v>
      </c>
      <c r="X512" s="5">
        <f t="shared" si="687"/>
        <v>3.7834024525285996E-2</v>
      </c>
      <c r="Y512" s="5">
        <f t="shared" si="688"/>
        <v>4.7834173528118681E-3</v>
      </c>
      <c r="Z512" s="5">
        <f t="shared" si="689"/>
        <v>2.4463123642034265E-4</v>
      </c>
      <c r="AA512" s="5">
        <f t="shared" si="690"/>
        <v>5.250805604461535E-4</v>
      </c>
      <c r="AB512" s="5">
        <f t="shared" si="691"/>
        <v>5.6352083035852182E-4</v>
      </c>
      <c r="AC512" s="5">
        <f t="shared" si="692"/>
        <v>1.3676737947530899E-5</v>
      </c>
      <c r="AD512" s="5">
        <f t="shared" si="693"/>
        <v>8.0288038920328306E-2</v>
      </c>
      <c r="AE512" s="5">
        <f t="shared" si="694"/>
        <v>2.030189510175193E-2</v>
      </c>
      <c r="AF512" s="5">
        <f t="shared" si="695"/>
        <v>2.5668016697452402E-3</v>
      </c>
      <c r="AG512" s="5">
        <f t="shared" si="696"/>
        <v>2.1634994430440828E-4</v>
      </c>
      <c r="AH512" s="5">
        <f t="shared" si="697"/>
        <v>1.5464562863921805E-5</v>
      </c>
      <c r="AI512" s="5">
        <f t="shared" si="698"/>
        <v>3.3193395309870544E-5</v>
      </c>
      <c r="AJ512" s="5">
        <f t="shared" si="699"/>
        <v>3.56234282822114E-5</v>
      </c>
      <c r="AK512" s="5">
        <f t="shared" si="700"/>
        <v>2.5487573270346631E-5</v>
      </c>
      <c r="AL512" s="5">
        <f t="shared" si="701"/>
        <v>2.9692193090949019E-7</v>
      </c>
      <c r="AM512" s="5">
        <f t="shared" si="702"/>
        <v>3.4466316804261467E-2</v>
      </c>
      <c r="AN512" s="5">
        <f t="shared" si="703"/>
        <v>8.7152651592128927E-3</v>
      </c>
      <c r="AO512" s="5">
        <f t="shared" si="704"/>
        <v>1.1018851713508137E-3</v>
      </c>
      <c r="AP512" s="5">
        <f t="shared" si="705"/>
        <v>9.2875424798700089E-5</v>
      </c>
      <c r="AQ512" s="5">
        <f t="shared" si="706"/>
        <v>5.8711956262405758E-6</v>
      </c>
      <c r="AR512" s="5">
        <f t="shared" si="707"/>
        <v>7.8208394993764568E-7</v>
      </c>
      <c r="AS512" s="5">
        <f t="shared" si="708"/>
        <v>1.6786780165864856E-6</v>
      </c>
      <c r="AT512" s="5">
        <f t="shared" si="709"/>
        <v>1.8015712274848562E-6</v>
      </c>
      <c r="AU512" s="5">
        <f t="shared" si="710"/>
        <v>1.2889741632530533E-6</v>
      </c>
      <c r="AV512" s="5">
        <f t="shared" si="711"/>
        <v>6.9166890331062767E-7</v>
      </c>
      <c r="AW512" s="5">
        <f t="shared" si="712"/>
        <v>4.4765097472461058E-9</v>
      </c>
      <c r="AX512" s="5">
        <f t="shared" si="713"/>
        <v>1.2329846076974205E-2</v>
      </c>
      <c r="AY512" s="5">
        <f t="shared" si="714"/>
        <v>3.1177650499581325E-3</v>
      </c>
      <c r="AZ512" s="5">
        <f t="shared" si="715"/>
        <v>3.9418411414288623E-4</v>
      </c>
      <c r="BA512" s="5">
        <f t="shared" si="716"/>
        <v>3.3224893121158172E-5</v>
      </c>
      <c r="BB512" s="5">
        <f t="shared" si="717"/>
        <v>2.1003386805288096E-6</v>
      </c>
      <c r="BC512" s="5">
        <f t="shared" si="718"/>
        <v>1.0621969634246883E-7</v>
      </c>
      <c r="BD512" s="5">
        <f t="shared" si="719"/>
        <v>3.2960049271585343E-8</v>
      </c>
      <c r="BE512" s="5">
        <f t="shared" si="720"/>
        <v>7.074599874122086E-8</v>
      </c>
      <c r="BF512" s="5">
        <f t="shared" si="721"/>
        <v>7.5925195024019624E-8</v>
      </c>
      <c r="BG512" s="5">
        <f t="shared" si="722"/>
        <v>5.4322367738154395E-8</v>
      </c>
      <c r="BH512" s="5">
        <f t="shared" si="723"/>
        <v>2.9149608727502067E-8</v>
      </c>
      <c r="BI512" s="5">
        <f t="shared" si="724"/>
        <v>1.2513441138091791E-8</v>
      </c>
      <c r="BJ512" s="8">
        <f t="shared" si="725"/>
        <v>0.81273509779496311</v>
      </c>
      <c r="BK512" s="8">
        <f t="shared" si="726"/>
        <v>0.15027653103760311</v>
      </c>
      <c r="BL512" s="8">
        <f t="shared" si="727"/>
        <v>3.3292603355199152E-2</v>
      </c>
      <c r="BM512" s="8">
        <f t="shared" si="728"/>
        <v>0.42353420971499117</v>
      </c>
      <c r="BN512" s="8">
        <f t="shared" si="729"/>
        <v>0.56989689313574621</v>
      </c>
    </row>
    <row r="513" spans="1:66" x14ac:dyDescent="0.25">
      <c r="A513" t="s">
        <v>34</v>
      </c>
      <c r="B513" t="s">
        <v>493</v>
      </c>
      <c r="C513" t="s">
        <v>271</v>
      </c>
      <c r="D513" t="s">
        <v>515</v>
      </c>
      <c r="E513">
        <f>VLOOKUP(A513,home!$A$2:$E$405,3,FALSE)</f>
        <v>1.4921</v>
      </c>
      <c r="F513">
        <f>VLOOKUP(B513,home!$B$2:$E$405,3,FALSE)</f>
        <v>0.16750000000000001</v>
      </c>
      <c r="G513">
        <f>VLOOKUP(C513,away!$B$2:$E$405,4,FALSE)</f>
        <v>0.33510000000000001</v>
      </c>
      <c r="H513">
        <f>VLOOKUP(A513,away!$A$2:$E$405,3,FALSE)</f>
        <v>1.2222</v>
      </c>
      <c r="I513">
        <f>VLOOKUP(C513,away!$B$2:$E$405,3,FALSE)</f>
        <v>1.0226999999999999</v>
      </c>
      <c r="J513">
        <f>VLOOKUP(B513,home!$B$2:$E$405,4,FALSE)</f>
        <v>1.0226999999999999</v>
      </c>
      <c r="K513" s="3">
        <f t="shared" si="674"/>
        <v>8.375045392500001E-2</v>
      </c>
      <c r="L513" s="3">
        <f t="shared" si="675"/>
        <v>1.2783176674379997</v>
      </c>
      <c r="M513" s="5">
        <f t="shared" si="676"/>
        <v>0.25613051982474017</v>
      </c>
      <c r="N513" s="5">
        <f t="shared" si="677"/>
        <v>2.1451047299368201E-2</v>
      </c>
      <c r="O513" s="5">
        <f t="shared" si="678"/>
        <v>0.3274161686620442</v>
      </c>
      <c r="P513" s="5">
        <f t="shared" si="679"/>
        <v>2.7421252747830565E-2</v>
      </c>
      <c r="Q513" s="5">
        <f t="shared" si="680"/>
        <v>8.9826747424436601E-4</v>
      </c>
      <c r="R513" s="5">
        <f t="shared" si="681"/>
        <v>0.20927093650277553</v>
      </c>
      <c r="S513" s="5">
        <f t="shared" si="682"/>
        <v>7.3392766974325965E-4</v>
      </c>
      <c r="T513" s="5">
        <f t="shared" si="683"/>
        <v>1.1482711824114815E-3</v>
      </c>
      <c r="U513" s="5">
        <f t="shared" si="684"/>
        <v>1.7526535925417308E-2</v>
      </c>
      <c r="V513" s="5">
        <f t="shared" si="685"/>
        <v>8.7304516742423712E-6</v>
      </c>
      <c r="W513" s="5">
        <f t="shared" si="686"/>
        <v>2.5076769571342976E-5</v>
      </c>
      <c r="X513" s="5">
        <f t="shared" si="687"/>
        <v>3.205607758531936E-5</v>
      </c>
      <c r="Y513" s="5">
        <f t="shared" si="688"/>
        <v>2.0488925163038499E-5</v>
      </c>
      <c r="Z513" s="5">
        <f t="shared" si="689"/>
        <v>8.9171578470931268E-2</v>
      </c>
      <c r="AA513" s="5">
        <f t="shared" si="690"/>
        <v>7.468160174149252E-3</v>
      </c>
      <c r="AB513" s="5">
        <f t="shared" si="691"/>
        <v>3.1273090228480345E-4</v>
      </c>
      <c r="AC513" s="5">
        <f t="shared" si="692"/>
        <v>5.8417462834459466E-8</v>
      </c>
      <c r="AD513" s="5">
        <f t="shared" si="693"/>
        <v>5.2504770864315043E-7</v>
      </c>
      <c r="AE513" s="5">
        <f t="shared" si="694"/>
        <v>6.7117776220637856E-7</v>
      </c>
      <c r="AF513" s="5">
        <f t="shared" si="695"/>
        <v>4.2898919570995721E-7</v>
      </c>
      <c r="AG513" s="5">
        <f t="shared" si="696"/>
        <v>1.8279482267201871E-7</v>
      </c>
      <c r="AH513" s="5">
        <f t="shared" si="697"/>
        <v>2.8497401048181367E-2</v>
      </c>
      <c r="AI513" s="5">
        <f t="shared" si="698"/>
        <v>2.3866702734679605E-3</v>
      </c>
      <c r="AJ513" s="5">
        <f t="shared" si="699"/>
        <v>9.994235938612279E-5</v>
      </c>
      <c r="AK513" s="5">
        <f t="shared" si="700"/>
        <v>2.7900726549744236E-6</v>
      </c>
      <c r="AL513" s="5">
        <f t="shared" si="701"/>
        <v>2.5016620656793458E-10</v>
      </c>
      <c r="AM513" s="5">
        <f t="shared" si="702"/>
        <v>8.7945967862290037E-9</v>
      </c>
      <c r="AN513" s="5">
        <f t="shared" si="703"/>
        <v>1.124228844982999E-8</v>
      </c>
      <c r="AO513" s="5">
        <f t="shared" si="704"/>
        <v>7.1856079739259202E-9</v>
      </c>
      <c r="AP513" s="5">
        <f t="shared" si="705"/>
        <v>3.0618298747842915E-9</v>
      </c>
      <c r="AQ513" s="5">
        <f t="shared" si="706"/>
        <v>9.784978059065601E-10</v>
      </c>
      <c r="AR513" s="5">
        <f t="shared" si="707"/>
        <v>7.2857462471912745E-3</v>
      </c>
      <c r="AS513" s="5">
        <f t="shared" si="708"/>
        <v>6.101845553846346E-4</v>
      </c>
      <c r="AT513" s="5">
        <f t="shared" si="709"/>
        <v>2.5551616745743722E-5</v>
      </c>
      <c r="AU513" s="5">
        <f t="shared" si="710"/>
        <v>7.133198336578895E-7</v>
      </c>
      <c r="AV513" s="5">
        <f t="shared" si="711"/>
        <v>1.4935214965638434E-8</v>
      </c>
      <c r="AW513" s="5">
        <f t="shared" si="712"/>
        <v>7.4396431249618515E-13</v>
      </c>
      <c r="AX513" s="5">
        <f t="shared" si="713"/>
        <v>1.2275857882233749E-10</v>
      </c>
      <c r="AY513" s="5">
        <f t="shared" si="714"/>
        <v>1.5692446013817429E-10</v>
      </c>
      <c r="AZ513" s="5">
        <f t="shared" si="715"/>
        <v>1.0029965492389918E-10</v>
      </c>
      <c r="BA513" s="5">
        <f t="shared" si="716"/>
        <v>4.273827364238503E-11</v>
      </c>
      <c r="BB513" s="5">
        <f t="shared" si="717"/>
        <v>1.3658272568215151E-11</v>
      </c>
      <c r="BC513" s="5">
        <f t="shared" si="718"/>
        <v>3.4919222261266378E-12</v>
      </c>
      <c r="BD513" s="5">
        <f t="shared" si="719"/>
        <v>1.5522496913757849E-3</v>
      </c>
      <c r="BE513" s="5">
        <f t="shared" si="720"/>
        <v>1.3000161625766318E-4</v>
      </c>
      <c r="BF513" s="5">
        <f t="shared" si="721"/>
        <v>5.4438471862814743E-6</v>
      </c>
      <c r="BG513" s="5">
        <f t="shared" si="722"/>
        <v>1.5197489098313588E-7</v>
      </c>
      <c r="BH513" s="5">
        <f t="shared" si="723"/>
        <v>3.1819915262600047E-9</v>
      </c>
      <c r="BI513" s="5">
        <f t="shared" si="724"/>
        <v>5.3298646941955819E-11</v>
      </c>
      <c r="BJ513" s="8">
        <f t="shared" si="725"/>
        <v>2.3577047440525037E-2</v>
      </c>
      <c r="BK513" s="8">
        <f t="shared" si="726"/>
        <v>0.2842944895185418</v>
      </c>
      <c r="BL513" s="8">
        <f t="shared" si="727"/>
        <v>0.60259139695973274</v>
      </c>
      <c r="BM513" s="8">
        <f t="shared" si="728"/>
        <v>0.15704631972254718</v>
      </c>
      <c r="BN513" s="8">
        <f t="shared" si="729"/>
        <v>0.84258819251100303</v>
      </c>
    </row>
    <row r="514" spans="1:66" x14ac:dyDescent="0.25">
      <c r="A514" t="s">
        <v>10</v>
      </c>
      <c r="B514" t="s">
        <v>36</v>
      </c>
      <c r="C514" t="s">
        <v>215</v>
      </c>
      <c r="D514" t="s">
        <v>516</v>
      </c>
      <c r="E514">
        <f>VLOOKUP(A514,home!$A$2:$E$405,3,FALSE)</f>
        <v>1.5185</v>
      </c>
      <c r="F514">
        <f>VLOOKUP(B514,home!$B$2:$E$405,3,FALSE)</f>
        <v>0.65849999999999997</v>
      </c>
      <c r="G514">
        <f>VLOOKUP(C514,away!$B$2:$E$405,4,FALSE)</f>
        <v>0.13170000000000001</v>
      </c>
      <c r="H514">
        <f>VLOOKUP(A514,away!$A$2:$E$405,3,FALSE)</f>
        <v>1.4074</v>
      </c>
      <c r="I514">
        <f>VLOOKUP(C514,away!$B$2:$E$405,3,FALSE)</f>
        <v>0.71050000000000002</v>
      </c>
      <c r="J514">
        <f>VLOOKUP(B514,home!$B$2:$E$405,4,FALSE)</f>
        <v>0.88819999999999999</v>
      </c>
      <c r="K514" s="3">
        <f t="shared" si="674"/>
        <v>0.13169107732500002</v>
      </c>
      <c r="L514" s="3">
        <f t="shared" si="675"/>
        <v>0.8881624291400001</v>
      </c>
      <c r="M514" s="5">
        <f t="shared" si="676"/>
        <v>0.36064776887000416</v>
      </c>
      <c r="N514" s="5">
        <f t="shared" si="677"/>
        <v>4.749409321734846E-2</v>
      </c>
      <c r="O514" s="5">
        <f t="shared" si="678"/>
        <v>0.32031379846350416</v>
      </c>
      <c r="P514" s="5">
        <f t="shared" si="679"/>
        <v>4.2182469201721813E-2</v>
      </c>
      <c r="Q514" s="5">
        <f t="shared" si="680"/>
        <v>3.1272741511832974E-3</v>
      </c>
      <c r="R514" s="5">
        <f t="shared" si="681"/>
        <v>0.14224534066520314</v>
      </c>
      <c r="S514" s="5">
        <f t="shared" si="682"/>
        <v>1.2334477442695487E-3</v>
      </c>
      <c r="T514" s="5">
        <f t="shared" si="683"/>
        <v>2.7775274067016894E-3</v>
      </c>
      <c r="U514" s="5">
        <f t="shared" si="684"/>
        <v>1.8732442156662241E-2</v>
      </c>
      <c r="V514" s="5">
        <f t="shared" si="685"/>
        <v>1.6029759035343403E-5</v>
      </c>
      <c r="W514" s="5">
        <f t="shared" si="686"/>
        <v>1.3727803401998454E-4</v>
      </c>
      <c r="X514" s="5">
        <f t="shared" si="687"/>
        <v>1.2192519216275304E-4</v>
      </c>
      <c r="Y514" s="5">
        <f t="shared" si="688"/>
        <v>5.4144687422316012E-5</v>
      </c>
      <c r="Z514" s="5">
        <f t="shared" si="689"/>
        <v>4.2112322433017893E-2</v>
      </c>
      <c r="AA514" s="5">
        <f t="shared" si="690"/>
        <v>5.5458171098618936E-3</v>
      </c>
      <c r="AB514" s="5">
        <f t="shared" si="691"/>
        <v>3.6516731492256536E-4</v>
      </c>
      <c r="AC514" s="5">
        <f t="shared" si="692"/>
        <v>1.1718061138607836E-7</v>
      </c>
      <c r="AD514" s="5">
        <f t="shared" si="693"/>
        <v>4.519573048287441E-6</v>
      </c>
      <c r="AE514" s="5">
        <f t="shared" si="694"/>
        <v>4.0141149772426485E-6</v>
      </c>
      <c r="AF514" s="5">
        <f t="shared" si="695"/>
        <v>1.7825930545175434E-6</v>
      </c>
      <c r="AG514" s="5">
        <f t="shared" si="696"/>
        <v>5.2774405915613135E-7</v>
      </c>
      <c r="AH514" s="5">
        <f t="shared" si="697"/>
        <v>9.3506456472090202E-3</v>
      </c>
      <c r="AI514" s="5">
        <f t="shared" si="698"/>
        <v>1.2313965989652783E-3</v>
      </c>
      <c r="AJ514" s="5">
        <f t="shared" si="699"/>
        <v>8.1081972366039241E-5</v>
      </c>
      <c r="AK514" s="5">
        <f t="shared" si="700"/>
        <v>3.5592574308398644E-6</v>
      </c>
      <c r="AL514" s="5">
        <f t="shared" si="701"/>
        <v>5.4823214864960246E-10</v>
      </c>
      <c r="AM514" s="5">
        <f t="shared" si="702"/>
        <v>1.1903748875560165E-7</v>
      </c>
      <c r="AN514" s="5">
        <f t="shared" si="703"/>
        <v>1.057246251719006E-7</v>
      </c>
      <c r="AO514" s="5">
        <f t="shared" si="704"/>
        <v>4.6950319956295618E-8</v>
      </c>
      <c r="AP514" s="5">
        <f t="shared" si="705"/>
        <v>1.3899836740427914E-8</v>
      </c>
      <c r="AQ514" s="5">
        <f t="shared" si="706"/>
        <v>3.0863281910069688E-9</v>
      </c>
      <c r="AR514" s="5">
        <f t="shared" si="707"/>
        <v>1.6609784304105067E-3</v>
      </c>
      <c r="AS514" s="5">
        <f t="shared" si="708"/>
        <v>2.1873603891434725E-4</v>
      </c>
      <c r="AT514" s="5">
        <f t="shared" si="709"/>
        <v>1.4402792307216758E-5</v>
      </c>
      <c r="AU514" s="5">
        <f t="shared" si="710"/>
        <v>6.3223974514186619E-7</v>
      </c>
      <c r="AV514" s="5">
        <f t="shared" si="711"/>
        <v>2.0815083291353947E-8</v>
      </c>
      <c r="AW514" s="5">
        <f t="shared" si="712"/>
        <v>1.7811920446386591E-12</v>
      </c>
      <c r="AX514" s="5">
        <f t="shared" si="713"/>
        <v>2.6126958560479565E-9</v>
      </c>
      <c r="AY514" s="5">
        <f t="shared" si="714"/>
        <v>2.3204982981115651E-9</v>
      </c>
      <c r="AZ514" s="5">
        <f t="shared" si="715"/>
        <v>1.0304897026330016E-9</v>
      </c>
      <c r="BA514" s="5">
        <f t="shared" si="716"/>
        <v>3.0508074583142772E-10</v>
      </c>
      <c r="BB514" s="5">
        <f t="shared" si="717"/>
        <v>6.7740314075370943E-11</v>
      </c>
      <c r="BC514" s="5">
        <f t="shared" si="718"/>
        <v>1.2032880379977602E-11</v>
      </c>
      <c r="BD514" s="5">
        <f t="shared" si="719"/>
        <v>2.4586977291709004E-4</v>
      </c>
      <c r="BE514" s="5">
        <f t="shared" si="720"/>
        <v>3.2378855277104707E-5</v>
      </c>
      <c r="BF514" s="5">
        <f t="shared" si="721"/>
        <v>2.1320031669960903E-6</v>
      </c>
      <c r="BG514" s="5">
        <f t="shared" si="722"/>
        <v>9.3588597974009061E-8</v>
      </c>
      <c r="BH514" s="5">
        <f t="shared" si="723"/>
        <v>3.0811958231333917E-9</v>
      </c>
      <c r="BI514" s="5">
        <f t="shared" si="724"/>
        <v>8.1153199479545414E-11</v>
      </c>
      <c r="BJ514" s="8">
        <f t="shared" si="725"/>
        <v>5.3723381761114318E-2</v>
      </c>
      <c r="BK514" s="8">
        <f t="shared" si="726"/>
        <v>0.40407983562437266</v>
      </c>
      <c r="BL514" s="8">
        <f t="shared" si="727"/>
        <v>0.50004449688489394</v>
      </c>
      <c r="BM514" s="8">
        <f t="shared" si="728"/>
        <v>8.3949289815716602E-2</v>
      </c>
      <c r="BN514" s="8">
        <f t="shared" si="729"/>
        <v>0.91601074456896503</v>
      </c>
    </row>
    <row r="515" spans="1:66" x14ac:dyDescent="0.25">
      <c r="A515" t="s">
        <v>10</v>
      </c>
      <c r="B515" t="s">
        <v>38</v>
      </c>
      <c r="C515" t="s">
        <v>212</v>
      </c>
      <c r="D515" t="s">
        <v>516</v>
      </c>
      <c r="E515">
        <f>VLOOKUP(A515,home!$A$2:$E$405,3,FALSE)</f>
        <v>1.5185</v>
      </c>
      <c r="F515">
        <f>VLOOKUP(B515,home!$B$2:$E$405,3,FALSE)</f>
        <v>1.3170999999999999</v>
      </c>
      <c r="G515">
        <f>VLOOKUP(C515,away!$B$2:$E$405,4,FALSE)</f>
        <v>1.6464000000000001</v>
      </c>
      <c r="H515">
        <f>VLOOKUP(A515,away!$A$2:$E$405,3,FALSE)</f>
        <v>1.4074</v>
      </c>
      <c r="I515">
        <f>VLOOKUP(C515,away!$B$2:$E$405,3,FALSE)</f>
        <v>0.17760000000000001</v>
      </c>
      <c r="J515">
        <f>VLOOKUP(B515,home!$B$2:$E$405,4,FALSE)</f>
        <v>0.56840000000000002</v>
      </c>
      <c r="K515" s="3">
        <f t="shared" si="674"/>
        <v>3.2928269186399994</v>
      </c>
      <c r="L515" s="3">
        <f t="shared" si="675"/>
        <v>0.14207399001600002</v>
      </c>
      <c r="M515" s="5">
        <f t="shared" si="676"/>
        <v>3.2228603649345051E-2</v>
      </c>
      <c r="N515" s="5">
        <f t="shared" si="677"/>
        <v>0.10612321364674272</v>
      </c>
      <c r="O515" s="5">
        <f t="shared" si="678"/>
        <v>4.5788463131066701E-3</v>
      </c>
      <c r="P515" s="5">
        <f t="shared" si="679"/>
        <v>1.507734839611316E-2</v>
      </c>
      <c r="Q515" s="5">
        <f t="shared" si="680"/>
        <v>0.17472268729428914</v>
      </c>
      <c r="R515" s="5">
        <f t="shared" si="681"/>
        <v>3.2526748268655768E-4</v>
      </c>
      <c r="S515" s="5">
        <f t="shared" si="682"/>
        <v>1.7633903498515038E-3</v>
      </c>
      <c r="T515" s="5">
        <f t="shared" si="683"/>
        <v>2.4823549330217524E-2</v>
      </c>
      <c r="U515" s="5">
        <f t="shared" si="684"/>
        <v>1.0710495227485672E-3</v>
      </c>
      <c r="V515" s="5">
        <f t="shared" si="685"/>
        <v>9.1662021560208064E-5</v>
      </c>
      <c r="W515" s="5">
        <f t="shared" si="686"/>
        <v>0.19177718933991805</v>
      </c>
      <c r="X515" s="5">
        <f t="shared" si="687"/>
        <v>2.7246550483576062E-2</v>
      </c>
      <c r="Y515" s="5">
        <f t="shared" si="688"/>
        <v>1.9355130706870125E-3</v>
      </c>
      <c r="Z515" s="5">
        <f t="shared" si="689"/>
        <v>1.5404016362579823E-5</v>
      </c>
      <c r="AA515" s="5">
        <f t="shared" si="690"/>
        <v>5.0722759733873855E-5</v>
      </c>
      <c r="AB515" s="5">
        <f t="shared" si="691"/>
        <v>8.3510634319704461E-5</v>
      </c>
      <c r="AC515" s="5">
        <f t="shared" si="692"/>
        <v>2.6801119139228088E-6</v>
      </c>
      <c r="AD515" s="5">
        <f t="shared" si="693"/>
        <v>0.15787227285990055</v>
      </c>
      <c r="AE515" s="5">
        <f t="shared" si="694"/>
        <v>2.2429543718100738E-2</v>
      </c>
      <c r="AF515" s="5">
        <f t="shared" si="695"/>
        <v>1.5933273851344396E-3</v>
      </c>
      <c r="AG515" s="5">
        <f t="shared" si="696"/>
        <v>7.5456793002603284E-5</v>
      </c>
      <c r="AH515" s="5">
        <f t="shared" si="697"/>
        <v>5.4712751672586646E-7</v>
      </c>
      <c r="AI515" s="5">
        <f t="shared" si="698"/>
        <v>1.8015962150035897E-6</v>
      </c>
      <c r="AJ515" s="5">
        <f t="shared" si="699"/>
        <v>2.9661722566418788E-6</v>
      </c>
      <c r="AK515" s="5">
        <f t="shared" si="700"/>
        <v>3.2556972839978438E-6</v>
      </c>
      <c r="AL515" s="5">
        <f t="shared" si="701"/>
        <v>5.0152940544923731E-8</v>
      </c>
      <c r="AM515" s="5">
        <f t="shared" si="702"/>
        <v>0.10396921395599187</v>
      </c>
      <c r="AN515" s="5">
        <f t="shared" si="703"/>
        <v>1.4771321065554958E-2</v>
      </c>
      <c r="AO515" s="5">
        <f t="shared" si="704"/>
        <v>1.0493102607953926E-3</v>
      </c>
      <c r="AP515" s="5">
        <f t="shared" si="705"/>
        <v>4.9693231838643674E-5</v>
      </c>
      <c r="AQ515" s="5">
        <f t="shared" si="706"/>
        <v>1.7650289310265584E-6</v>
      </c>
      <c r="AR515" s="5">
        <f t="shared" si="707"/>
        <v>1.554651786975794E-8</v>
      </c>
      <c r="AS515" s="5">
        <f t="shared" si="708"/>
        <v>5.1191992532656732E-8</v>
      </c>
      <c r="AT515" s="5">
        <f t="shared" si="709"/>
        <v>8.4283185515174991E-8</v>
      </c>
      <c r="AU515" s="5">
        <f t="shared" si="710"/>
        <v>9.2509980684365676E-8</v>
      </c>
      <c r="AV515" s="5">
        <f t="shared" si="711"/>
        <v>7.6154838660086427E-8</v>
      </c>
      <c r="AW515" s="5">
        <f t="shared" si="712"/>
        <v>6.5174450993277751E-10</v>
      </c>
      <c r="AX515" s="5">
        <f t="shared" si="713"/>
        <v>5.7058771070688595E-2</v>
      </c>
      <c r="AY515" s="5">
        <f t="shared" si="714"/>
        <v>8.1065672714222409E-3</v>
      </c>
      <c r="AZ515" s="5">
        <f t="shared" si="715"/>
        <v>5.7586617879203789E-4</v>
      </c>
      <c r="BA515" s="5">
        <f t="shared" si="716"/>
        <v>2.7271868578750696E-5</v>
      </c>
      <c r="BB515" s="5">
        <f t="shared" si="717"/>
        <v>9.6865579604377243E-7</v>
      </c>
      <c r="BC515" s="5">
        <f t="shared" si="718"/>
        <v>2.7524158779212716E-8</v>
      </c>
      <c r="BD515" s="5">
        <f t="shared" si="719"/>
        <v>3.6812597076859238E-10</v>
      </c>
      <c r="BE515" s="5">
        <f t="shared" si="720"/>
        <v>1.2121751059973026E-9</v>
      </c>
      <c r="BF515" s="5">
        <f t="shared" si="721"/>
        <v>1.9957414095666068E-9</v>
      </c>
      <c r="BG515" s="5">
        <f t="shared" si="722"/>
        <v>2.1905436786884861E-9</v>
      </c>
      <c r="BH515" s="5">
        <f t="shared" si="723"/>
        <v>1.8032702979105343E-9</v>
      </c>
      <c r="BI515" s="5">
        <f t="shared" si="724"/>
        <v>1.1875713957087554E-9</v>
      </c>
      <c r="BJ515" s="8">
        <f t="shared" si="725"/>
        <v>0.89421008003411706</v>
      </c>
      <c r="BK515" s="8">
        <f t="shared" si="726"/>
        <v>5.7270301953146634E-2</v>
      </c>
      <c r="BL515" s="8">
        <f t="shared" si="727"/>
        <v>6.1182957498108637E-3</v>
      </c>
      <c r="BM515" s="8">
        <f t="shared" si="728"/>
        <v>0.6164515483514762</v>
      </c>
      <c r="BN515" s="8">
        <f t="shared" si="729"/>
        <v>0.33305596678228333</v>
      </c>
    </row>
    <row r="516" spans="1:66" x14ac:dyDescent="0.25">
      <c r="A516" t="s">
        <v>13</v>
      </c>
      <c r="B516" t="s">
        <v>49</v>
      </c>
      <c r="C516" t="s">
        <v>43</v>
      </c>
      <c r="D516" t="s">
        <v>516</v>
      </c>
      <c r="E516">
        <f>VLOOKUP(A516,home!$A$2:$E$405,3,FALSE)</f>
        <v>1.2857000000000001</v>
      </c>
      <c r="F516">
        <f>VLOOKUP(B516,home!$B$2:$E$405,3,FALSE)</f>
        <v>0.38890000000000002</v>
      </c>
      <c r="G516">
        <f>VLOOKUP(C516,away!$B$2:$E$405,4,FALSE)</f>
        <v>1.1667000000000001</v>
      </c>
      <c r="H516">
        <f>VLOOKUP(A516,away!$A$2:$E$405,3,FALSE)</f>
        <v>1.4921</v>
      </c>
      <c r="I516">
        <f>VLOOKUP(C516,away!$B$2:$E$405,3,FALSE)</f>
        <v>1.0053000000000001</v>
      </c>
      <c r="J516">
        <f>VLOOKUP(B516,home!$B$2:$E$405,4,FALSE)</f>
        <v>1.3404</v>
      </c>
      <c r="K516" s="3">
        <f t="shared" si="674"/>
        <v>0.58336018529100009</v>
      </c>
      <c r="L516" s="3">
        <f t="shared" si="675"/>
        <v>2.0106108974520001</v>
      </c>
      <c r="M516" s="5">
        <f t="shared" si="676"/>
        <v>7.4722720030749451E-2</v>
      </c>
      <c r="N516" s="5">
        <f t="shared" si="677"/>
        <v>4.3590259802585518E-2</v>
      </c>
      <c r="O516" s="5">
        <f t="shared" si="678"/>
        <v>0.15023831518107969</v>
      </c>
      <c r="P516" s="5">
        <f t="shared" si="679"/>
        <v>8.7643051381842307E-2</v>
      </c>
      <c r="Q516" s="5">
        <f t="shared" si="680"/>
        <v>1.2714411017659558E-2</v>
      </c>
      <c r="R516" s="5">
        <f t="shared" si="681"/>
        <v>0.15103539685895359</v>
      </c>
      <c r="S516" s="5">
        <f t="shared" si="682"/>
        <v>2.569936042330662E-2</v>
      </c>
      <c r="T516" s="5">
        <f t="shared" si="683"/>
        <v>2.5563733346790081E-2</v>
      </c>
      <c r="U516" s="5">
        <f t="shared" si="684"/>
        <v>8.810803709713888E-2</v>
      </c>
      <c r="V516" s="5">
        <f t="shared" si="685"/>
        <v>3.3492273020002267E-3</v>
      </c>
      <c r="W516" s="5">
        <f t="shared" si="686"/>
        <v>2.4723603890426044E-3</v>
      </c>
      <c r="X516" s="5">
        <f t="shared" si="687"/>
        <v>4.9709547406377261E-3</v>
      </c>
      <c r="Y516" s="5">
        <f t="shared" si="688"/>
        <v>4.9973278861334481E-3</v>
      </c>
      <c r="Z516" s="5">
        <f t="shared" si="689"/>
        <v>0.10122447160853323</v>
      </c>
      <c r="AA516" s="5">
        <f t="shared" si="690"/>
        <v>5.9050326513537518E-2</v>
      </c>
      <c r="AB516" s="5">
        <f t="shared" si="691"/>
        <v>1.7223804708215648E-2</v>
      </c>
      <c r="AC516" s="5">
        <f t="shared" si="692"/>
        <v>2.4552145953556738E-4</v>
      </c>
      <c r="AD516" s="5">
        <f t="shared" si="693"/>
        <v>3.6056915366450564E-4</v>
      </c>
      <c r="AE516" s="5">
        <f t="shared" si="694"/>
        <v>7.2496426964289973E-4</v>
      </c>
      <c r="AF516" s="5">
        <f t="shared" si="695"/>
        <v>7.2881053040367235E-4</v>
      </c>
      <c r="AG516" s="5">
        <f t="shared" si="696"/>
        <v>4.88451464869132E-4</v>
      </c>
      <c r="AH516" s="5">
        <f t="shared" si="697"/>
        <v>5.0880756426234366E-2</v>
      </c>
      <c r="AI516" s="5">
        <f t="shared" si="698"/>
        <v>2.968180749655432E-2</v>
      </c>
      <c r="AJ516" s="5">
        <f t="shared" si="699"/>
        <v>8.6575923604808609E-3</v>
      </c>
      <c r="AK516" s="5">
        <f t="shared" si="700"/>
        <v>1.6834982278613538E-3</v>
      </c>
      <c r="AL516" s="5">
        <f t="shared" si="701"/>
        <v>1.1518986399084826E-5</v>
      </c>
      <c r="AM516" s="5">
        <f t="shared" si="702"/>
        <v>4.2068337658389026E-5</v>
      </c>
      <c r="AN516" s="5">
        <f t="shared" si="703"/>
        <v>8.4583058133647323E-5</v>
      </c>
      <c r="AO516" s="5">
        <f t="shared" si="704"/>
        <v>8.5031809211663707E-5</v>
      </c>
      <c r="AP516" s="5">
        <f t="shared" si="705"/>
        <v>5.6988627410343477E-5</v>
      </c>
      <c r="AQ516" s="5">
        <f t="shared" si="706"/>
        <v>2.8645488825517083E-5</v>
      </c>
      <c r="AR516" s="5">
        <f t="shared" si="707"/>
        <v>2.0460280668237539E-2</v>
      </c>
      <c r="AS516" s="5">
        <f t="shared" si="708"/>
        <v>1.1935713121728916E-2</v>
      </c>
      <c r="AT516" s="5">
        <f t="shared" si="709"/>
        <v>3.481409909136E-3</v>
      </c>
      <c r="AU516" s="5">
        <f t="shared" si="710"/>
        <v>6.7697197655583355E-4</v>
      </c>
      <c r="AV516" s="5">
        <f t="shared" si="711"/>
        <v>9.8729624420106397E-5</v>
      </c>
      <c r="AW516" s="5">
        <f t="shared" si="712"/>
        <v>3.7529828664720767E-7</v>
      </c>
      <c r="AX516" s="5">
        <f t="shared" si="713"/>
        <v>4.0901655418803617E-6</v>
      </c>
      <c r="AY516" s="5">
        <f t="shared" si="714"/>
        <v>8.2237314108873195E-6</v>
      </c>
      <c r="AZ516" s="5">
        <f t="shared" si="715"/>
        <v>8.2673619962241804E-6</v>
      </c>
      <c r="BA516" s="5">
        <f t="shared" si="716"/>
        <v>5.5408160409296205E-6</v>
      </c>
      <c r="BB516" s="5">
        <f t="shared" si="717"/>
        <v>2.785106278167485E-6</v>
      </c>
      <c r="BC516" s="5">
        <f t="shared" si="718"/>
        <v>1.1199530066891052E-6</v>
      </c>
      <c r="BD516" s="5">
        <f t="shared" si="719"/>
        <v>6.856277212747475E-3</v>
      </c>
      <c r="BE516" s="5">
        <f t="shared" si="720"/>
        <v>3.9996791452348284E-3</v>
      </c>
      <c r="BF516" s="5">
        <f t="shared" si="721"/>
        <v>1.166626783634369E-3</v>
      </c>
      <c r="BG516" s="5">
        <f t="shared" si="722"/>
        <v>2.2685453888879632E-4</v>
      </c>
      <c r="BH516" s="5">
        <f t="shared" si="723"/>
        <v>3.3084476460068147E-5</v>
      </c>
      <c r="BI516" s="5">
        <f t="shared" si="724"/>
        <v>3.8600332636002181E-6</v>
      </c>
      <c r="BJ516" s="8">
        <f t="shared" si="725"/>
        <v>9.6939187056943529E-2</v>
      </c>
      <c r="BK516" s="8">
        <f t="shared" si="726"/>
        <v>0.19167962331524416</v>
      </c>
      <c r="BL516" s="8">
        <f t="shared" si="727"/>
        <v>0.60549902236036401</v>
      </c>
      <c r="BM516" s="8">
        <f t="shared" si="728"/>
        <v>0.47539030163509011</v>
      </c>
      <c r="BN516" s="8">
        <f t="shared" si="729"/>
        <v>0.51994415427287011</v>
      </c>
    </row>
    <row r="517" spans="1:66" x14ac:dyDescent="0.25">
      <c r="A517" t="s">
        <v>13</v>
      </c>
      <c r="B517" t="s">
        <v>42</v>
      </c>
      <c r="C517" t="s">
        <v>48</v>
      </c>
      <c r="D517" t="s">
        <v>516</v>
      </c>
      <c r="E517">
        <f>VLOOKUP(A517,home!$A$2:$E$405,3,FALSE)</f>
        <v>1.2857000000000001</v>
      </c>
      <c r="F517">
        <f>VLOOKUP(B517,home!$B$2:$E$405,3,FALSE)</f>
        <v>0.97219999999999995</v>
      </c>
      <c r="G517">
        <f>VLOOKUP(C517,away!$B$2:$E$405,4,FALSE)</f>
        <v>0.97219999999999995</v>
      </c>
      <c r="H517">
        <f>VLOOKUP(A517,away!$A$2:$E$405,3,FALSE)</f>
        <v>1.4921</v>
      </c>
      <c r="I517">
        <f>VLOOKUP(C517,away!$B$2:$E$405,3,FALSE)</f>
        <v>1.3404</v>
      </c>
      <c r="J517">
        <f>VLOOKUP(B517,home!$B$2:$E$405,4,FALSE)</f>
        <v>0.50260000000000005</v>
      </c>
      <c r="K517" s="3">
        <f t="shared" si="674"/>
        <v>1.215208720388</v>
      </c>
      <c r="L517" s="3">
        <f t="shared" si="675"/>
        <v>1.005205448184</v>
      </c>
      <c r="M517" s="5">
        <f t="shared" si="676"/>
        <v>0.10856413565932853</v>
      </c>
      <c r="N517" s="5">
        <f t="shared" si="677"/>
        <v>0.13192808437460185</v>
      </c>
      <c r="O517" s="5">
        <f t="shared" si="678"/>
        <v>0.10912926064214391</v>
      </c>
      <c r="P517" s="5">
        <f t="shared" si="679"/>
        <v>0.13261482918182824</v>
      </c>
      <c r="Q517" s="5">
        <f t="shared" si="680"/>
        <v>8.016007929805001E-2</v>
      </c>
      <c r="R517" s="5">
        <f t="shared" si="681"/>
        <v>5.4848663676887406E-2</v>
      </c>
      <c r="S517" s="5">
        <f t="shared" si="682"/>
        <v>4.0498394824677812E-2</v>
      </c>
      <c r="T517" s="5">
        <f t="shared" si="683"/>
        <v>8.0577348437261345E-2</v>
      </c>
      <c r="U517" s="5">
        <f t="shared" si="684"/>
        <v>6.6652574401782114E-2</v>
      </c>
      <c r="V517" s="5">
        <f t="shared" si="685"/>
        <v>5.4966870547644318E-3</v>
      </c>
      <c r="W517" s="5">
        <f t="shared" si="686"/>
        <v>3.2470409129994666E-2</v>
      </c>
      <c r="X517" s="5">
        <f t="shared" si="687"/>
        <v>3.2639432162234139E-2</v>
      </c>
      <c r="Y517" s="5">
        <f t="shared" si="688"/>
        <v>1.6404667517554913E-2</v>
      </c>
      <c r="Z517" s="5">
        <f t="shared" si="689"/>
        <v>1.8378058517873032E-2</v>
      </c>
      <c r="AA517" s="5">
        <f t="shared" si="690"/>
        <v>2.2333176974720269E-2</v>
      </c>
      <c r="AB517" s="5">
        <f t="shared" si="691"/>
        <v>1.3569735706824284E-2</v>
      </c>
      <c r="AC517" s="5">
        <f t="shared" si="692"/>
        <v>4.1964952928893177E-4</v>
      </c>
      <c r="AD517" s="5">
        <f t="shared" si="693"/>
        <v>9.8645810823339078E-3</v>
      </c>
      <c r="AE517" s="5">
        <f t="shared" si="694"/>
        <v>9.9159306480148639E-3</v>
      </c>
      <c r="AF517" s="5">
        <f t="shared" si="695"/>
        <v>4.9837737555996206E-3</v>
      </c>
      <c r="AG517" s="5">
        <f t="shared" si="696"/>
        <v>1.6699055105483915E-3</v>
      </c>
      <c r="AH517" s="5">
        <f t="shared" si="697"/>
        <v>4.6184311373025852E-3</v>
      </c>
      <c r="AI517" s="5">
        <f t="shared" si="698"/>
        <v>5.6123577925615694E-3</v>
      </c>
      <c r="AJ517" s="5">
        <f t="shared" si="699"/>
        <v>3.4100930657291828E-3</v>
      </c>
      <c r="AK517" s="5">
        <f t="shared" si="700"/>
        <v>1.3813249436029178E-3</v>
      </c>
      <c r="AL517" s="5">
        <f t="shared" si="701"/>
        <v>2.0504653882206585E-5</v>
      </c>
      <c r="AM517" s="5">
        <f t="shared" si="702"/>
        <v>2.3975049908453315E-3</v>
      </c>
      <c r="AN517" s="5">
        <f t="shared" si="703"/>
        <v>2.4099850788460585E-3</v>
      </c>
      <c r="AO517" s="5">
        <f t="shared" si="704"/>
        <v>1.2112650656491023E-3</v>
      </c>
      <c r="AP517" s="5">
        <f t="shared" si="705"/>
        <v>4.058567477284761E-4</v>
      </c>
      <c r="AQ517" s="5">
        <f t="shared" si="706"/>
        <v>1.0199235349972585E-4</v>
      </c>
      <c r="AR517" s="5">
        <f t="shared" si="707"/>
        <v>9.2849442825583745E-4</v>
      </c>
      <c r="AS517" s="5">
        <f t="shared" si="708"/>
        <v>1.1283145260481638E-3</v>
      </c>
      <c r="AT517" s="5">
        <f t="shared" si="709"/>
        <v>6.85568825697091E-4</v>
      </c>
      <c r="AU517" s="5">
        <f t="shared" si="710"/>
        <v>2.7770307180442202E-4</v>
      </c>
      <c r="AV517" s="5">
        <f t="shared" si="711"/>
        <v>8.436679863381709E-5</v>
      </c>
      <c r="AW517" s="5">
        <f t="shared" si="712"/>
        <v>6.957539060787125E-7</v>
      </c>
      <c r="AX517" s="5">
        <f t="shared" si="713"/>
        <v>4.8557816200816618E-4</v>
      </c>
      <c r="AY517" s="5">
        <f t="shared" si="714"/>
        <v>4.8810581396978168E-4</v>
      </c>
      <c r="AZ517" s="5">
        <f t="shared" si="715"/>
        <v>2.4532331174635522E-4</v>
      </c>
      <c r="BA517" s="5">
        <f t="shared" si="716"/>
        <v>8.2200109844659402E-5</v>
      </c>
      <c r="BB517" s="5">
        <f t="shared" si="717"/>
        <v>2.0656999564293722E-5</v>
      </c>
      <c r="BC517" s="5">
        <f t="shared" si="718"/>
        <v>4.1529057010325141E-6</v>
      </c>
      <c r="BD517" s="5">
        <f t="shared" si="719"/>
        <v>1.5555460964854258E-4</v>
      </c>
      <c r="BE517" s="5">
        <f t="shared" si="720"/>
        <v>1.8903131814146027E-4</v>
      </c>
      <c r="BF517" s="5">
        <f t="shared" si="721"/>
        <v>1.1485625311597044E-4</v>
      </c>
      <c r="BG517" s="5">
        <f t="shared" si="722"/>
        <v>4.6524773459206239E-5</v>
      </c>
      <c r="BH517" s="5">
        <f t="shared" si="723"/>
        <v>1.4134327605425893E-5</v>
      </c>
      <c r="BI517" s="5">
        <f t="shared" si="724"/>
        <v>3.4352316325868762E-6</v>
      </c>
      <c r="BJ517" s="8">
        <f t="shared" si="725"/>
        <v>0.40846683345559676</v>
      </c>
      <c r="BK517" s="8">
        <f t="shared" si="726"/>
        <v>0.2881023067177399</v>
      </c>
      <c r="BL517" s="8">
        <f t="shared" si="727"/>
        <v>0.28518360250559688</v>
      </c>
      <c r="BM517" s="8">
        <f t="shared" si="728"/>
        <v>0.38239833830390302</v>
      </c>
      <c r="BN517" s="8">
        <f t="shared" si="729"/>
        <v>0.61724505283284004</v>
      </c>
    </row>
    <row r="518" spans="1:66" x14ac:dyDescent="0.25">
      <c r="A518" t="s">
        <v>13</v>
      </c>
      <c r="B518" t="s">
        <v>15</v>
      </c>
      <c r="C518" t="s">
        <v>46</v>
      </c>
      <c r="D518" t="s">
        <v>516</v>
      </c>
      <c r="E518">
        <f>VLOOKUP(A518,home!$A$2:$E$405,3,FALSE)</f>
        <v>1.2857000000000001</v>
      </c>
      <c r="F518">
        <f>VLOOKUP(B518,home!$B$2:$E$405,3,FALSE)</f>
        <v>0.77780000000000005</v>
      </c>
      <c r="G518">
        <f>VLOOKUP(C518,away!$B$2:$E$405,4,FALSE)</f>
        <v>1.0369999999999999</v>
      </c>
      <c r="H518">
        <f>VLOOKUP(A518,away!$A$2:$E$405,3,FALSE)</f>
        <v>1.4921</v>
      </c>
      <c r="I518">
        <f>VLOOKUP(C518,away!$B$2:$E$405,3,FALSE)</f>
        <v>0.89359999999999995</v>
      </c>
      <c r="J518">
        <f>VLOOKUP(B518,home!$B$2:$E$405,4,FALSE)</f>
        <v>1.5079</v>
      </c>
      <c r="K518" s="3">
        <f t="shared" si="674"/>
        <v>1.0370181060199999</v>
      </c>
      <c r="L518" s="3">
        <f t="shared" si="675"/>
        <v>2.0105442304239998</v>
      </c>
      <c r="M518" s="5">
        <f t="shared" si="676"/>
        <v>4.747451033776915E-2</v>
      </c>
      <c r="N518" s="5">
        <f t="shared" si="677"/>
        <v>4.9231926794700273E-2</v>
      </c>
      <c r="O518" s="5">
        <f t="shared" si="678"/>
        <v>9.5449602851806301E-2</v>
      </c>
      <c r="P518" s="5">
        <f t="shared" si="679"/>
        <v>9.8982966369741354E-2</v>
      </c>
      <c r="Q518" s="5">
        <f t="shared" si="680"/>
        <v>2.5527199740177677E-2</v>
      </c>
      <c r="R518" s="5">
        <f t="shared" si="681"/>
        <v>9.5952824154980687E-2</v>
      </c>
      <c r="S518" s="5">
        <f t="shared" si="682"/>
        <v>5.1594147899818782E-2</v>
      </c>
      <c r="T518" s="5">
        <f t="shared" si="683"/>
        <v>5.1323564156495256E-2</v>
      </c>
      <c r="U518" s="5">
        <f t="shared" si="684"/>
        <v>9.9504815972468172E-2</v>
      </c>
      <c r="V518" s="5">
        <f t="shared" si="685"/>
        <v>1.1952476696579145E-2</v>
      </c>
      <c r="W518" s="5">
        <f t="shared" si="686"/>
        <v>8.8240561088510968E-3</v>
      </c>
      <c r="X518" s="5">
        <f t="shared" si="687"/>
        <v>1.7741155098588222E-2</v>
      </c>
      <c r="Y518" s="5">
        <f t="shared" si="688"/>
        <v>1.7834688512261946E-2</v>
      </c>
      <c r="Z518" s="5">
        <f t="shared" si="689"/>
        <v>6.4305798999228322E-2</v>
      </c>
      <c r="AA518" s="5">
        <f t="shared" si="690"/>
        <v>6.6686277884282566E-2</v>
      </c>
      <c r="AB518" s="5">
        <f t="shared" si="691"/>
        <v>3.4577438794541053E-2</v>
      </c>
      <c r="AC518" s="5">
        <f t="shared" si="692"/>
        <v>1.5575352837701919E-3</v>
      </c>
      <c r="AD518" s="5">
        <f t="shared" si="693"/>
        <v>2.2876764883537435E-3</v>
      </c>
      <c r="AE518" s="5">
        <f t="shared" si="694"/>
        <v>4.5994747647362553E-3</v>
      </c>
      <c r="AF518" s="5">
        <f t="shared" si="695"/>
        <v>4.6237237256106321E-3</v>
      </c>
      <c r="AG518" s="5">
        <f t="shared" si="696"/>
        <v>3.0987336865336721E-3</v>
      </c>
      <c r="AH518" s="5">
        <f t="shared" si="697"/>
        <v>3.2322413290175989E-2</v>
      </c>
      <c r="AI518" s="5">
        <f t="shared" si="698"/>
        <v>3.3518927812173978E-2</v>
      </c>
      <c r="AJ518" s="5">
        <f t="shared" si="699"/>
        <v>1.7379867517800879E-2</v>
      </c>
      <c r="AK518" s="5">
        <f t="shared" si="700"/>
        <v>6.0077457653961285E-3</v>
      </c>
      <c r="AL518" s="5">
        <f t="shared" si="701"/>
        <v>1.2989662159018281E-4</v>
      </c>
      <c r="AM518" s="5">
        <f t="shared" si="702"/>
        <v>4.7447238782781677E-4</v>
      </c>
      <c r="AN518" s="5">
        <f t="shared" si="703"/>
        <v>9.539477218427154E-4</v>
      </c>
      <c r="AO518" s="5">
        <f t="shared" si="704"/>
        <v>9.5897704413849523E-4</v>
      </c>
      <c r="AP518" s="5">
        <f t="shared" si="705"/>
        <v>6.4268858773390417E-4</v>
      </c>
      <c r="AQ518" s="5">
        <f t="shared" si="706"/>
        <v>3.2303845800693754E-4</v>
      </c>
      <c r="AR518" s="5">
        <f t="shared" si="707"/>
        <v>1.2997128310788674E-2</v>
      </c>
      <c r="AS518" s="5">
        <f t="shared" si="708"/>
        <v>1.3478257384552992E-2</v>
      </c>
      <c r="AT518" s="5">
        <f t="shared" si="709"/>
        <v>6.9885984726896101E-3</v>
      </c>
      <c r="AU518" s="5">
        <f t="shared" si="710"/>
        <v>2.4157677172942814E-3</v>
      </c>
      <c r="AV518" s="5">
        <f t="shared" si="711"/>
        <v>6.2629871569319347E-4</v>
      </c>
      <c r="AW518" s="5">
        <f t="shared" si="712"/>
        <v>7.5230738645771446E-6</v>
      </c>
      <c r="AX518" s="5">
        <f t="shared" si="713"/>
        <v>8.2006076163998205E-5</v>
      </c>
      <c r="AY518" s="5">
        <f t="shared" si="714"/>
        <v>1.6487684329123767E-4</v>
      </c>
      <c r="AZ518" s="5">
        <f t="shared" si="715"/>
        <v>1.6574609300485998E-4</v>
      </c>
      <c r="BA518" s="5">
        <f t="shared" si="716"/>
        <v>1.1107995033541362E-4</v>
      </c>
      <c r="BB518" s="5">
        <f t="shared" si="717"/>
        <v>5.5832788315662588E-5</v>
      </c>
      <c r="BC518" s="5">
        <f t="shared" si="718"/>
        <v>2.2450858083307995E-5</v>
      </c>
      <c r="BD518" s="5">
        <f t="shared" si="719"/>
        <v>4.3552168895560957E-3</v>
      </c>
      <c r="BE518" s="5">
        <f t="shared" si="720"/>
        <v>4.5164387701137777E-3</v>
      </c>
      <c r="BF518" s="5">
        <f t="shared" si="721"/>
        <v>2.3418143896693435E-3</v>
      </c>
      <c r="BG518" s="5">
        <f t="shared" si="722"/>
        <v>8.0950130767509494E-4</v>
      </c>
      <c r="BH518" s="5">
        <f t="shared" si="723"/>
        <v>2.0986687822648501E-4</v>
      </c>
      <c r="BI518" s="5">
        <f t="shared" si="724"/>
        <v>4.3527150514951894E-5</v>
      </c>
      <c r="BJ518" s="8">
        <f t="shared" si="725"/>
        <v>0.18904731588505311</v>
      </c>
      <c r="BK518" s="8">
        <f t="shared" si="726"/>
        <v>0.21185641005256006</v>
      </c>
      <c r="BL518" s="8">
        <f t="shared" si="727"/>
        <v>0.53018233003040005</v>
      </c>
      <c r="BM518" s="8">
        <f t="shared" si="728"/>
        <v>0.58261547094863952</v>
      </c>
      <c r="BN518" s="8">
        <f t="shared" si="729"/>
        <v>0.41261903024917546</v>
      </c>
    </row>
    <row r="519" spans="1:66" x14ac:dyDescent="0.25">
      <c r="A519" t="s">
        <v>13</v>
      </c>
      <c r="B519" t="s">
        <v>52</v>
      </c>
      <c r="C519" t="s">
        <v>218</v>
      </c>
      <c r="D519" t="s">
        <v>516</v>
      </c>
      <c r="E519">
        <f>VLOOKUP(A519,home!$A$2:$E$405,3,FALSE)</f>
        <v>1.2857000000000001</v>
      </c>
      <c r="F519">
        <f>VLOOKUP(B519,home!$B$2:$E$405,3,FALSE)</f>
        <v>0.58330000000000004</v>
      </c>
      <c r="G519">
        <f>VLOOKUP(C519,away!$B$2:$E$405,4,FALSE)</f>
        <v>0.38890000000000002</v>
      </c>
      <c r="H519">
        <f>VLOOKUP(A519,away!$A$2:$E$405,3,FALSE)</f>
        <v>1.4921</v>
      </c>
      <c r="I519">
        <f>VLOOKUP(C519,away!$B$2:$E$405,3,FALSE)</f>
        <v>1.3404</v>
      </c>
      <c r="J519">
        <f>VLOOKUP(B519,home!$B$2:$E$405,4,FALSE)</f>
        <v>1.0053000000000001</v>
      </c>
      <c r="K519" s="3">
        <f t="shared" si="674"/>
        <v>0.29165509220900004</v>
      </c>
      <c r="L519" s="3">
        <f t="shared" si="675"/>
        <v>2.0106108974520001</v>
      </c>
      <c r="M519" s="5">
        <f t="shared" si="676"/>
        <v>0.10003191542519302</v>
      </c>
      <c r="N519" s="5">
        <f t="shared" si="677"/>
        <v>2.9174817517177563E-2</v>
      </c>
      <c r="O519" s="5">
        <f t="shared" si="678"/>
        <v>0.20112525924688987</v>
      </c>
      <c r="P519" s="5">
        <f t="shared" si="679"/>
        <v>5.8659206031210706E-2</v>
      </c>
      <c r="Q519" s="5">
        <f t="shared" si="680"/>
        <v>4.2544920465765849E-3</v>
      </c>
      <c r="R519" s="5">
        <f t="shared" si="681"/>
        <v>0.20219231899732779</v>
      </c>
      <c r="S519" s="5">
        <f t="shared" si="682"/>
        <v>8.5995115598512199E-3</v>
      </c>
      <c r="T519" s="5">
        <f t="shared" si="683"/>
        <v>8.5541280719697438E-3</v>
      </c>
      <c r="U519" s="5">
        <f t="shared" si="684"/>
        <v>5.8970419441117188E-2</v>
      </c>
      <c r="V519" s="5">
        <f t="shared" si="685"/>
        <v>5.6031064153978522E-4</v>
      </c>
      <c r="W519" s="5">
        <f t="shared" si="686"/>
        <v>4.1361475671558372E-4</v>
      </c>
      <c r="X519" s="5">
        <f t="shared" si="687"/>
        <v>8.3161833719931036E-4</v>
      </c>
      <c r="Y519" s="5">
        <f t="shared" si="688"/>
        <v>8.3603044564692299E-4</v>
      </c>
      <c r="Z519" s="5">
        <f t="shared" si="689"/>
        <v>0.13551002665237277</v>
      </c>
      <c r="AA519" s="5">
        <f t="shared" si="690"/>
        <v>3.9522189318541838E-2</v>
      </c>
      <c r="AB519" s="5">
        <f t="shared" si="691"/>
        <v>5.7634238850004368E-3</v>
      </c>
      <c r="AC519" s="5">
        <f t="shared" si="692"/>
        <v>2.0535556841944451E-5</v>
      </c>
      <c r="AD519" s="5">
        <f t="shared" si="693"/>
        <v>3.0158212502221662E-5</v>
      </c>
      <c r="AE519" s="5">
        <f t="shared" si="694"/>
        <v>6.0636430704640024E-5</v>
      </c>
      <c r="AF519" s="5">
        <f t="shared" si="695"/>
        <v>6.0958134178671166E-5</v>
      </c>
      <c r="AG519" s="5">
        <f t="shared" si="696"/>
        <v>4.0854362955992497E-5</v>
      </c>
      <c r="AH519" s="5">
        <f t="shared" si="697"/>
        <v>6.8114484075317908E-2</v>
      </c>
      <c r="AI519" s="5">
        <f t="shared" si="698"/>
        <v>1.986593613375531E-2</v>
      </c>
      <c r="AJ519" s="5">
        <f t="shared" si="699"/>
        <v>2.8970007174542551E-3</v>
      </c>
      <c r="AK519" s="5">
        <f t="shared" si="700"/>
        <v>2.8164167045955334E-4</v>
      </c>
      <c r="AL519" s="5">
        <f t="shared" si="701"/>
        <v>4.8168605175139148E-7</v>
      </c>
      <c r="AM519" s="5">
        <f t="shared" si="702"/>
        <v>1.7591592496388161E-6</v>
      </c>
      <c r="AN519" s="5">
        <f t="shared" si="703"/>
        <v>3.5369847576772865E-6</v>
      </c>
      <c r="AO519" s="5">
        <f t="shared" si="704"/>
        <v>3.5557500489537883E-6</v>
      </c>
      <c r="AP519" s="5">
        <f t="shared" si="705"/>
        <v>2.38307659901399E-6</v>
      </c>
      <c r="AQ519" s="5">
        <f t="shared" si="706"/>
        <v>1.1978599448600946E-6</v>
      </c>
      <c r="AR519" s="5">
        <f t="shared" si="707"/>
        <v>2.7390344791230977E-2</v>
      </c>
      <c r="AS519" s="5">
        <f t="shared" si="708"/>
        <v>7.9885335357227742E-3</v>
      </c>
      <c r="AT519" s="5">
        <f t="shared" si="709"/>
        <v>1.1649482424879573E-3</v>
      </c>
      <c r="AU519" s="5">
        <f t="shared" si="710"/>
        <v>1.1325436236051258E-4</v>
      </c>
      <c r="AV519" s="5">
        <f t="shared" si="711"/>
        <v>8.2578028743316973E-6</v>
      </c>
      <c r="AW519" s="5">
        <f t="shared" si="712"/>
        <v>7.8461962286802668E-9</v>
      </c>
      <c r="AX519" s="5">
        <f t="shared" si="713"/>
        <v>8.5511292193953979E-8</v>
      </c>
      <c r="AY519" s="5">
        <f t="shared" si="714"/>
        <v>1.7192993594036601E-7</v>
      </c>
      <c r="AZ519" s="5">
        <f t="shared" si="715"/>
        <v>1.7284210139996216E-7</v>
      </c>
      <c r="BA519" s="5">
        <f t="shared" si="716"/>
        <v>1.1583940420442251E-7</v>
      </c>
      <c r="BB519" s="5">
        <f t="shared" si="717"/>
        <v>5.8226992111939725E-8</v>
      </c>
      <c r="BC519" s="5">
        <f t="shared" si="718"/>
        <v>2.3414364973223529E-8</v>
      </c>
      <c r="BD519" s="5">
        <f t="shared" si="719"/>
        <v>9.1785542870360982E-3</v>
      </c>
      <c r="BE519" s="5">
        <f t="shared" si="720"/>
        <v>2.6769720969308259E-3</v>
      </c>
      <c r="BF519" s="5">
        <f t="shared" si="721"/>
        <v>3.9037627188564004E-4</v>
      </c>
      <c r="BG519" s="5">
        <f t="shared" si="722"/>
        <v>3.7951742524337341E-5</v>
      </c>
      <c r="BH519" s="5">
        <f t="shared" si="723"/>
        <v>2.767204741356958E-6</v>
      </c>
      <c r="BI519" s="5">
        <f t="shared" si="724"/>
        <v>1.6141387080032919E-7</v>
      </c>
      <c r="BJ519" s="8">
        <f t="shared" si="725"/>
        <v>4.42703689103182E-2</v>
      </c>
      <c r="BK519" s="8">
        <f t="shared" si="726"/>
        <v>0.16787213283062435</v>
      </c>
      <c r="BL519" s="8">
        <f t="shared" si="727"/>
        <v>0.64768479523752964</v>
      </c>
      <c r="BM519" s="8">
        <f t="shared" si="728"/>
        <v>0.39989915028273004</v>
      </c>
      <c r="BN519" s="8">
        <f t="shared" si="729"/>
        <v>0.59543800926437551</v>
      </c>
    </row>
    <row r="520" spans="1:66" x14ac:dyDescent="0.25">
      <c r="A520" t="s">
        <v>13</v>
      </c>
      <c r="B520" t="s">
        <v>50</v>
      </c>
      <c r="C520" t="s">
        <v>220</v>
      </c>
      <c r="D520" t="s">
        <v>516</v>
      </c>
      <c r="E520">
        <f>VLOOKUP(A520,home!$A$2:$E$405,3,FALSE)</f>
        <v>1.2857000000000001</v>
      </c>
      <c r="F520">
        <f>VLOOKUP(B520,home!$B$2:$E$405,3,FALSE)</f>
        <v>1.0369999999999999</v>
      </c>
      <c r="G520">
        <f>VLOOKUP(C520,away!$B$2:$E$405,4,FALSE)</f>
        <v>0.97219999999999995</v>
      </c>
      <c r="H520">
        <f>VLOOKUP(A520,away!$A$2:$E$405,3,FALSE)</f>
        <v>1.4921</v>
      </c>
      <c r="I520">
        <f>VLOOKUP(C520,away!$B$2:$E$405,3,FALSE)</f>
        <v>0.33510000000000001</v>
      </c>
      <c r="J520">
        <f>VLOOKUP(B520,home!$B$2:$E$405,4,FALSE)</f>
        <v>1.3404</v>
      </c>
      <c r="K520" s="3">
        <f t="shared" si="674"/>
        <v>1.2962059689800001</v>
      </c>
      <c r="L520" s="3">
        <f t="shared" si="675"/>
        <v>0.67020363248399994</v>
      </c>
      <c r="M520" s="5">
        <f t="shared" si="676"/>
        <v>0.13995846185066232</v>
      </c>
      <c r="N520" s="5">
        <f t="shared" si="677"/>
        <v>0.18141499366008815</v>
      </c>
      <c r="O520" s="5">
        <f t="shared" si="678"/>
        <v>9.3800669529187225E-2</v>
      </c>
      <c r="P520" s="5">
        <f t="shared" si="679"/>
        <v>0.12158498773805289</v>
      </c>
      <c r="Q520" s="5">
        <f t="shared" si="680"/>
        <v>0.11757559882233758</v>
      </c>
      <c r="R520" s="5">
        <f t="shared" si="681"/>
        <v>3.1432774723946261E-2</v>
      </c>
      <c r="S520" s="5">
        <f t="shared" si="682"/>
        <v>2.6405886874914443E-2</v>
      </c>
      <c r="T520" s="5">
        <f t="shared" si="683"/>
        <v>7.8799593422212141E-2</v>
      </c>
      <c r="U520" s="5">
        <f t="shared" si="684"/>
        <v>4.0743350218782816E-2</v>
      </c>
      <c r="V520" s="5">
        <f t="shared" si="685"/>
        <v>2.5488192785883676E-3</v>
      </c>
      <c r="W520" s="5">
        <f t="shared" si="686"/>
        <v>5.0800730999970602E-2</v>
      </c>
      <c r="X520" s="5">
        <f t="shared" si="687"/>
        <v>3.4046834449022845E-2</v>
      </c>
      <c r="Y520" s="5">
        <f t="shared" si="688"/>
        <v>1.1409156061158247E-2</v>
      </c>
      <c r="Z520" s="5">
        <f t="shared" si="689"/>
        <v>7.0221199330133483E-3</v>
      </c>
      <c r="AA520" s="5">
        <f t="shared" si="690"/>
        <v>9.1021137720653407E-3</v>
      </c>
      <c r="AB520" s="5">
        <f t="shared" si="691"/>
        <v>5.8991071008430793E-3</v>
      </c>
      <c r="AC520" s="5">
        <f t="shared" si="692"/>
        <v>1.3838845318635742E-4</v>
      </c>
      <c r="AD520" s="5">
        <f t="shared" si="693"/>
        <v>1.6462052687677316E-2</v>
      </c>
      <c r="AE520" s="5">
        <f t="shared" si="694"/>
        <v>1.1032927509424331E-2</v>
      </c>
      <c r="AF520" s="5">
        <f t="shared" si="695"/>
        <v>3.6971540468744186E-3</v>
      </c>
      <c r="AG520" s="5">
        <f t="shared" si="696"/>
        <v>8.2594869068938542E-4</v>
      </c>
      <c r="AH520" s="5">
        <f t="shared" si="697"/>
        <v>1.1765625717109619E-3</v>
      </c>
      <c r="AI520" s="5">
        <f t="shared" si="698"/>
        <v>1.5250674283302083E-3</v>
      </c>
      <c r="AJ520" s="5">
        <f t="shared" si="699"/>
        <v>9.884007518492974E-4</v>
      </c>
      <c r="AK520" s="5">
        <f t="shared" si="700"/>
        <v>4.2705698476379296E-4</v>
      </c>
      <c r="AL520" s="5">
        <f t="shared" si="701"/>
        <v>4.8088434700589721E-6</v>
      </c>
      <c r="AM520" s="5">
        <f t="shared" si="702"/>
        <v>4.2676421910861186E-3</v>
      </c>
      <c r="AN520" s="5">
        <f t="shared" si="703"/>
        <v>2.8601892986078931E-3</v>
      </c>
      <c r="AO520" s="5">
        <f t="shared" si="704"/>
        <v>9.5845462875943695E-4</v>
      </c>
      <c r="AP520" s="5">
        <f t="shared" si="705"/>
        <v>2.1411992458855944E-4</v>
      </c>
      <c r="AQ520" s="5">
        <f t="shared" si="706"/>
        <v>3.5875987811613165E-5</v>
      </c>
      <c r="AR520" s="5">
        <f t="shared" si="707"/>
        <v>1.5770730188108075E-4</v>
      </c>
      <c r="AS520" s="5">
        <f t="shared" si="708"/>
        <v>2.0442114604998766E-4</v>
      </c>
      <c r="AT520" s="5">
        <f t="shared" si="709"/>
        <v>1.3248595484786319E-4</v>
      </c>
      <c r="AU520" s="5">
        <f t="shared" si="710"/>
        <v>5.724302849327168E-5</v>
      </c>
      <c r="AV520" s="5">
        <f t="shared" si="711"/>
        <v>1.8549688803867752E-5</v>
      </c>
      <c r="AW520" s="5">
        <f t="shared" si="712"/>
        <v>1.1604299641838659E-7</v>
      </c>
      <c r="AX520" s="5">
        <f t="shared" si="713"/>
        <v>9.2195721359278479E-4</v>
      </c>
      <c r="AY520" s="5">
        <f t="shared" si="714"/>
        <v>6.1789907354471143E-4</v>
      </c>
      <c r="AZ520" s="5">
        <f t="shared" si="715"/>
        <v>2.0705910179908188E-4</v>
      </c>
      <c r="BA520" s="5">
        <f t="shared" si="716"/>
        <v>4.6257254054873006E-5</v>
      </c>
      <c r="BB520" s="5">
        <f t="shared" si="717"/>
        <v>7.7504449240777799E-6</v>
      </c>
      <c r="BC520" s="5">
        <f t="shared" si="718"/>
        <v>1.0388752682968219E-6</v>
      </c>
      <c r="BD520" s="5">
        <f t="shared" si="719"/>
        <v>1.7616001098325165E-5</v>
      </c>
      <c r="BE520" s="5">
        <f t="shared" si="720"/>
        <v>2.2833965773207317E-5</v>
      </c>
      <c r="BF520" s="5">
        <f t="shared" si="721"/>
        <v>1.4798761365358175E-5</v>
      </c>
      <c r="BG520" s="5">
        <f t="shared" si="722"/>
        <v>6.3940809384292928E-6</v>
      </c>
      <c r="BH520" s="5">
        <f t="shared" si="723"/>
        <v>2.0720114696333238E-6</v>
      </c>
      <c r="BI520" s="5">
        <f t="shared" si="724"/>
        <v>5.3715072694674726E-7</v>
      </c>
      <c r="BJ520" s="8">
        <f t="shared" si="725"/>
        <v>0.51620323434349236</v>
      </c>
      <c r="BK520" s="8">
        <f t="shared" si="726"/>
        <v>0.29125925211241915</v>
      </c>
      <c r="BL520" s="8">
        <f t="shared" si="727"/>
        <v>0.18572976217292692</v>
      </c>
      <c r="BM520" s="8">
        <f t="shared" si="728"/>
        <v>0.31382909920702906</v>
      </c>
      <c r="BN520" s="8">
        <f t="shared" si="729"/>
        <v>0.68576748632427442</v>
      </c>
    </row>
    <row r="521" spans="1:66" x14ac:dyDescent="0.25">
      <c r="A521" t="s">
        <v>13</v>
      </c>
      <c r="B521" t="s">
        <v>14</v>
      </c>
      <c r="C521" t="s">
        <v>51</v>
      </c>
      <c r="D521" t="s">
        <v>516</v>
      </c>
      <c r="E521">
        <f>VLOOKUP(A521,home!$A$2:$E$405,3,FALSE)</f>
        <v>1.2857000000000001</v>
      </c>
      <c r="F521">
        <f>VLOOKUP(B521,home!$B$2:$E$405,3,FALSE)</f>
        <v>1.5556000000000001</v>
      </c>
      <c r="G521">
        <f>VLOOKUP(C521,away!$B$2:$E$405,4,FALSE)</f>
        <v>1.9444999999999999</v>
      </c>
      <c r="H521">
        <f>VLOOKUP(A521,away!$A$2:$E$405,3,FALSE)</f>
        <v>1.4921</v>
      </c>
      <c r="I521">
        <f>VLOOKUP(C521,away!$B$2:$E$405,3,FALSE)</f>
        <v>0.33510000000000001</v>
      </c>
      <c r="J521">
        <f>VLOOKUP(B521,home!$B$2:$E$405,4,FALSE)</f>
        <v>0.50260000000000005</v>
      </c>
      <c r="K521" s="3">
        <f t="shared" si="674"/>
        <v>3.8890679019399998</v>
      </c>
      <c r="L521" s="3">
        <f t="shared" si="675"/>
        <v>0.25130136204600001</v>
      </c>
      <c r="M521" s="5">
        <f t="shared" si="676"/>
        <v>1.5916972854350345E-2</v>
      </c>
      <c r="N521" s="5">
        <f t="shared" si="677"/>
        <v>6.1902188223904218E-2</v>
      </c>
      <c r="O521" s="5">
        <f t="shared" si="678"/>
        <v>3.9999569579474504E-3</v>
      </c>
      <c r="P521" s="5">
        <f t="shared" si="679"/>
        <v>1.5556104214294993E-2</v>
      </c>
      <c r="Q521" s="5">
        <f t="shared" si="680"/>
        <v>0.12037090664071713</v>
      </c>
      <c r="R521" s="5">
        <f t="shared" si="681"/>
        <v>5.0259731582878438E-4</v>
      </c>
      <c r="S521" s="5">
        <f t="shared" si="682"/>
        <v>3.80085429152231E-3</v>
      </c>
      <c r="T521" s="5">
        <f t="shared" si="683"/>
        <v>3.024937278952412E-2</v>
      </c>
      <c r="U521" s="5">
        <f t="shared" si="684"/>
        <v>1.9546350885909255E-3</v>
      </c>
      <c r="V521" s="5">
        <f t="shared" si="685"/>
        <v>4.1274239492168022E-4</v>
      </c>
      <c r="W521" s="5">
        <f t="shared" si="686"/>
        <v>0.15604354311460975</v>
      </c>
      <c r="X521" s="5">
        <f t="shared" si="687"/>
        <v>3.9213954923185156E-2</v>
      </c>
      <c r="Y521" s="5">
        <f t="shared" si="688"/>
        <v>4.9272601417034373E-3</v>
      </c>
      <c r="Z521" s="5">
        <f t="shared" si="689"/>
        <v>4.2101130009479042E-5</v>
      </c>
      <c r="AA521" s="5">
        <f t="shared" si="690"/>
        <v>1.6373415335526782E-4</v>
      </c>
      <c r="AB521" s="5">
        <f t="shared" si="691"/>
        <v>3.1838662013264693E-4</v>
      </c>
      <c r="AC521" s="5">
        <f t="shared" si="692"/>
        <v>2.521154527863198E-5</v>
      </c>
      <c r="AD521" s="5">
        <f t="shared" si="693"/>
        <v>0.15171598370800482</v>
      </c>
      <c r="AE521" s="5">
        <f t="shared" si="694"/>
        <v>3.8126433349970359E-2</v>
      </c>
      <c r="AF521" s="5">
        <f t="shared" si="695"/>
        <v>4.7906123154017929E-3</v>
      </c>
      <c r="AG521" s="5">
        <f t="shared" si="696"/>
        <v>4.0129579996493747E-4</v>
      </c>
      <c r="AH521" s="5">
        <f t="shared" si="697"/>
        <v>2.6450178287644514E-6</v>
      </c>
      <c r="AI521" s="5">
        <f t="shared" si="698"/>
        <v>1.0286653937906859E-5</v>
      </c>
      <c r="AJ521" s="5">
        <f t="shared" si="699"/>
        <v>2.000274782413914E-5</v>
      </c>
      <c r="AK521" s="5">
        <f t="shared" si="700"/>
        <v>2.5930681504486562E-5</v>
      </c>
      <c r="AL521" s="5">
        <f t="shared" si="701"/>
        <v>9.855980263247704E-7</v>
      </c>
      <c r="AM521" s="5">
        <f t="shared" si="702"/>
        <v>0.11800675249001069</v>
      </c>
      <c r="AN521" s="5">
        <f t="shared" si="703"/>
        <v>2.9655257631364892E-2</v>
      </c>
      <c r="AO521" s="5">
        <f t="shared" si="704"/>
        <v>3.7262033172935152E-3</v>
      </c>
      <c r="AP521" s="5">
        <f t="shared" si="705"/>
        <v>3.1213332296539464E-4</v>
      </c>
      <c r="AQ521" s="5">
        <f t="shared" si="706"/>
        <v>1.9609882300286916E-5</v>
      </c>
      <c r="AR521" s="5">
        <f t="shared" si="707"/>
        <v>1.3293931660089214E-7</v>
      </c>
      <c r="AS521" s="5">
        <f t="shared" si="708"/>
        <v>5.1701002909836895E-7</v>
      </c>
      <c r="AT521" s="5">
        <f t="shared" si="709"/>
        <v>1.0053435545737663E-6</v>
      </c>
      <c r="AU521" s="5">
        <f t="shared" si="710"/>
        <v>1.3032831161716995E-6</v>
      </c>
      <c r="AV521" s="5">
        <f t="shared" si="711"/>
        <v>1.2671391335609242E-6</v>
      </c>
      <c r="AW521" s="5">
        <f t="shared" si="712"/>
        <v>2.6757016884514447E-8</v>
      </c>
      <c r="AX521" s="5">
        <f t="shared" si="713"/>
        <v>7.6489378886846454E-2</v>
      </c>
      <c r="AY521" s="5">
        <f t="shared" si="714"/>
        <v>1.9221885096317066E-2</v>
      </c>
      <c r="AZ521" s="5">
        <f t="shared" si="715"/>
        <v>2.4152429528980931E-3</v>
      </c>
      <c r="BA521" s="5">
        <f t="shared" si="716"/>
        <v>2.0231794791176458E-4</v>
      </c>
      <c r="BB521" s="5">
        <f t="shared" si="717"/>
        <v>1.2710693969144528E-5</v>
      </c>
      <c r="BC521" s="5">
        <f t="shared" si="718"/>
        <v>6.3884294139917989E-7</v>
      </c>
      <c r="BD521" s="5">
        <f t="shared" si="719"/>
        <v>5.5679718885447619E-9</v>
      </c>
      <c r="BE521" s="5">
        <f t="shared" si="720"/>
        <v>2.1654220750643675E-8</v>
      </c>
      <c r="BF521" s="5">
        <f t="shared" si="721"/>
        <v>4.2107367431425719E-8</v>
      </c>
      <c r="BG521" s="5">
        <f t="shared" si="722"/>
        <v>5.4586137037583822E-8</v>
      </c>
      <c r="BH521" s="5">
        <f t="shared" si="723"/>
        <v>5.3072298360941361E-8</v>
      </c>
      <c r="BI521" s="5">
        <f t="shared" si="724"/>
        <v>4.1280354407543983E-8</v>
      </c>
      <c r="BJ521" s="8">
        <f t="shared" si="725"/>
        <v>0.85780368207180457</v>
      </c>
      <c r="BK521" s="8">
        <f t="shared" si="726"/>
        <v>5.4934755994711357E-2</v>
      </c>
      <c r="BL521" s="8">
        <f t="shared" si="727"/>
        <v>7.0026192204502551E-3</v>
      </c>
      <c r="BM521" s="8">
        <f t="shared" si="728"/>
        <v>0.6823125738706326</v>
      </c>
      <c r="BN521" s="8">
        <f t="shared" si="729"/>
        <v>0.21824872620704291</v>
      </c>
    </row>
    <row r="522" spans="1:66" x14ac:dyDescent="0.25">
      <c r="A522" t="s">
        <v>16</v>
      </c>
      <c r="B522" t="s">
        <v>18</v>
      </c>
      <c r="C522" t="s">
        <v>223</v>
      </c>
      <c r="D522" t="s">
        <v>516</v>
      </c>
      <c r="E522">
        <f>VLOOKUP(A522,home!$A$2:$E$405,3,FALSE)</f>
        <v>1.7778</v>
      </c>
      <c r="F522">
        <f>VLOOKUP(B522,home!$B$2:$E$405,3,FALSE)</f>
        <v>2.25</v>
      </c>
      <c r="G522">
        <f>VLOOKUP(C522,away!$B$2:$E$405,4,FALSE)</f>
        <v>1.575</v>
      </c>
      <c r="H522">
        <f>VLOOKUP(A522,away!$A$2:$E$405,3,FALSE)</f>
        <v>1.2716000000000001</v>
      </c>
      <c r="I522">
        <f>VLOOKUP(C522,away!$B$2:$E$405,3,FALSE)</f>
        <v>1.2583</v>
      </c>
      <c r="J522">
        <f>VLOOKUP(B522,home!$B$2:$E$405,4,FALSE)</f>
        <v>0.62909999999999999</v>
      </c>
      <c r="K522" s="3">
        <f t="shared" si="674"/>
        <v>6.3000787499999999</v>
      </c>
      <c r="L522" s="3">
        <f t="shared" si="675"/>
        <v>1.006594147548</v>
      </c>
      <c r="M522" s="5">
        <f t="shared" si="676"/>
        <v>6.7104598080668511E-4</v>
      </c>
      <c r="N522" s="5">
        <f t="shared" si="677"/>
        <v>4.2276425239531051E-3</v>
      </c>
      <c r="O522" s="5">
        <f t="shared" si="678"/>
        <v>6.7547095701561677E-4</v>
      </c>
      <c r="P522" s="5">
        <f t="shared" si="679"/>
        <v>4.2555202225362512E-3</v>
      </c>
      <c r="Q522" s="5">
        <f t="shared" si="680"/>
        <v>1.3317240413876661E-2</v>
      </c>
      <c r="R522" s="5">
        <f t="shared" si="681"/>
        <v>3.3996255608528326E-4</v>
      </c>
      <c r="S522" s="5">
        <f t="shared" si="682"/>
        <v>6.7467255904897338E-3</v>
      </c>
      <c r="T522" s="5">
        <f t="shared" si="683"/>
        <v>1.3405056262097953E-2</v>
      </c>
      <c r="U522" s="5">
        <f t="shared" si="684"/>
        <v>2.1417908753885765E-3</v>
      </c>
      <c r="V522" s="5">
        <f t="shared" si="685"/>
        <v>4.7539095692763315E-3</v>
      </c>
      <c r="W522" s="5">
        <f t="shared" si="686"/>
        <v>2.7966554446701861E-2</v>
      </c>
      <c r="X522" s="5">
        <f t="shared" si="687"/>
        <v>2.8150970033132588E-2</v>
      </c>
      <c r="Y522" s="5">
        <f t="shared" si="688"/>
        <v>1.4168300841575195E-2</v>
      </c>
      <c r="Z522" s="5">
        <f t="shared" si="689"/>
        <v>1.1406810644696828E-4</v>
      </c>
      <c r="AA522" s="5">
        <f t="shared" si="690"/>
        <v>7.1863805347928292E-4</v>
      </c>
      <c r="AB522" s="5">
        <f t="shared" si="691"/>
        <v>2.2637381648330968E-3</v>
      </c>
      <c r="AC522" s="5">
        <f t="shared" si="692"/>
        <v>1.8842187129118632E-3</v>
      </c>
      <c r="AD522" s="5">
        <f t="shared" si="693"/>
        <v>4.4047873845096085E-2</v>
      </c>
      <c r="AE522" s="5">
        <f t="shared" si="694"/>
        <v>4.4338332024406339E-2</v>
      </c>
      <c r="AF522" s="5">
        <f t="shared" si="695"/>
        <v>2.2315352763903742E-2</v>
      </c>
      <c r="AG522" s="5">
        <f t="shared" si="696"/>
        <v>7.4875011642048647E-3</v>
      </c>
      <c r="AH522" s="5">
        <f t="shared" si="697"/>
        <v>2.8705072092850136E-5</v>
      </c>
      <c r="AI522" s="5">
        <f t="shared" si="698"/>
        <v>1.8084421470938319E-4</v>
      </c>
      <c r="AJ522" s="5">
        <f t="shared" si="699"/>
        <v>5.6966639707551117E-4</v>
      </c>
      <c r="AK522" s="5">
        <f t="shared" si="700"/>
        <v>1.1963143876014971E-3</v>
      </c>
      <c r="AL522" s="5">
        <f t="shared" si="701"/>
        <v>4.7796014376472862E-4</v>
      </c>
      <c r="AM522" s="5">
        <f t="shared" si="702"/>
        <v>5.5501014798834132E-2</v>
      </c>
      <c r="AN522" s="5">
        <f t="shared" si="703"/>
        <v>5.5866996679481369E-2</v>
      </c>
      <c r="AO522" s="5">
        <f t="shared" si="704"/>
        <v>2.8117695949324749E-2</v>
      </c>
      <c r="AP522" s="5">
        <f t="shared" si="705"/>
        <v>9.4343693950414663E-3</v>
      </c>
      <c r="AQ522" s="5">
        <f t="shared" si="706"/>
        <v>2.3741452547136762E-3</v>
      </c>
      <c r="AR522" s="5">
        <f t="shared" si="707"/>
        <v>5.7788715147212761E-6</v>
      </c>
      <c r="AS522" s="5">
        <f t="shared" si="708"/>
        <v>3.6407345628875826E-5</v>
      </c>
      <c r="AT522" s="5">
        <f t="shared" si="709"/>
        <v>1.1468457227019299E-4</v>
      </c>
      <c r="AU522" s="5">
        <f t="shared" si="710"/>
        <v>2.4084061223742743E-4</v>
      </c>
      <c r="AV522" s="5">
        <f t="shared" si="711"/>
        <v>3.7932870582350149E-4</v>
      </c>
      <c r="AW522" s="5">
        <f t="shared" si="712"/>
        <v>8.419563204033095E-5</v>
      </c>
      <c r="AX522" s="5">
        <f t="shared" si="713"/>
        <v>5.8276793989595073E-2</v>
      </c>
      <c r="AY522" s="5">
        <f t="shared" si="714"/>
        <v>5.866107976778686E-2</v>
      </c>
      <c r="AZ522" s="5">
        <f t="shared" si="715"/>
        <v>2.9523949791550323E-2</v>
      </c>
      <c r="BA522" s="5">
        <f t="shared" si="716"/>
        <v>9.9062116908918505E-3</v>
      </c>
      <c r="BB522" s="5">
        <f t="shared" si="717"/>
        <v>2.492883678105828E-3</v>
      </c>
      <c r="BC522" s="5">
        <f t="shared" si="718"/>
        <v>5.0186442417985192E-4</v>
      </c>
      <c r="BD522" s="5">
        <f t="shared" si="719"/>
        <v>9.6949637435837982E-7</v>
      </c>
      <c r="BE522" s="5">
        <f t="shared" si="720"/>
        <v>6.1079035062972749E-6</v>
      </c>
      <c r="BF522" s="5">
        <f t="shared" si="721"/>
        <v>1.9240136543536974E-5</v>
      </c>
      <c r="BG522" s="5">
        <f t="shared" si="722"/>
        <v>4.0404791795011923E-5</v>
      </c>
      <c r="BH522" s="5">
        <f t="shared" si="723"/>
        <v>6.363834254648223E-5</v>
      </c>
      <c r="BI522" s="5">
        <f t="shared" si="724"/>
        <v>8.0185313912462707E-5</v>
      </c>
      <c r="BJ522" s="8">
        <f t="shared" si="725"/>
        <v>0.53008182973845364</v>
      </c>
      <c r="BK522" s="8">
        <f t="shared" si="726"/>
        <v>7.7450459987572454E-2</v>
      </c>
      <c r="BL522" s="8">
        <f t="shared" si="727"/>
        <v>9.1027167704339686E-3</v>
      </c>
      <c r="BM522" s="8">
        <f t="shared" si="728"/>
        <v>0.53468530781288703</v>
      </c>
      <c r="BN522" s="8">
        <f t="shared" si="729"/>
        <v>2.3486882654273605E-2</v>
      </c>
    </row>
    <row r="523" spans="1:66" x14ac:dyDescent="0.25">
      <c r="A523" t="s">
        <v>16</v>
      </c>
      <c r="B523" t="s">
        <v>225</v>
      </c>
      <c r="C523" t="s">
        <v>224</v>
      </c>
      <c r="D523" t="s">
        <v>516</v>
      </c>
      <c r="E523">
        <f>VLOOKUP(A523,home!$A$2:$E$405,3,FALSE)</f>
        <v>1.7778</v>
      </c>
      <c r="F523">
        <f>VLOOKUP(B523,home!$B$2:$E$405,3,FALSE)</f>
        <v>0.45</v>
      </c>
      <c r="G523">
        <f>VLOOKUP(C523,away!$B$2:$E$405,4,FALSE)</f>
        <v>1.0125</v>
      </c>
      <c r="H523">
        <f>VLOOKUP(A523,away!$A$2:$E$405,3,FALSE)</f>
        <v>1.2716000000000001</v>
      </c>
      <c r="I523">
        <f>VLOOKUP(C523,away!$B$2:$E$405,3,FALSE)</f>
        <v>1.2583</v>
      </c>
      <c r="J523">
        <f>VLOOKUP(B523,home!$B$2:$E$405,4,FALSE)</f>
        <v>0.94369999999999998</v>
      </c>
      <c r="K523" s="3">
        <f t="shared" si="674"/>
        <v>0.81001012499999991</v>
      </c>
      <c r="L523" s="3">
        <f t="shared" si="675"/>
        <v>1.5099712240359999</v>
      </c>
      <c r="M523" s="5">
        <f t="shared" si="676"/>
        <v>9.8275418518561558E-2</v>
      </c>
      <c r="N523" s="5">
        <f t="shared" si="677"/>
        <v>7.9604084038647355E-2</v>
      </c>
      <c r="O523" s="5">
        <f t="shared" si="678"/>
        <v>0.14839305399312258</v>
      </c>
      <c r="P523" s="5">
        <f t="shared" si="679"/>
        <v>0.12019987621410096</v>
      </c>
      <c r="Q523" s="5">
        <f t="shared" si="680"/>
        <v>3.2240057031327617E-2</v>
      </c>
      <c r="R523" s="5">
        <f t="shared" si="681"/>
        <v>0.11203462068821778</v>
      </c>
      <c r="S523" s="5">
        <f t="shared" si="682"/>
        <v>3.6753876146445395E-2</v>
      </c>
      <c r="T523" s="5">
        <f t="shared" si="683"/>
        <v>4.8681558378584205E-2</v>
      </c>
      <c r="U523" s="5">
        <f t="shared" si="684"/>
        <v>9.0749177107990853E-2</v>
      </c>
      <c r="V523" s="5">
        <f t="shared" si="685"/>
        <v>4.9948190162196855E-3</v>
      </c>
      <c r="W523" s="5">
        <f t="shared" si="686"/>
        <v>8.7049242086509361E-3</v>
      </c>
      <c r="X523" s="5">
        <f t="shared" si="687"/>
        <v>1.3144185062477264E-2</v>
      </c>
      <c r="Y523" s="5">
        <f t="shared" si="688"/>
        <v>9.9236706038722498E-3</v>
      </c>
      <c r="Z523" s="5">
        <f t="shared" si="689"/>
        <v>5.6389684444999068E-2</v>
      </c>
      <c r="AA523" s="5">
        <f t="shared" si="690"/>
        <v>4.5676215346004245E-2</v>
      </c>
      <c r="AB523" s="5">
        <f t="shared" si="691"/>
        <v>1.8499098450971904E-2</v>
      </c>
      <c r="AC523" s="5">
        <f t="shared" si="692"/>
        <v>3.8182019249557357E-4</v>
      </c>
      <c r="AD523" s="5">
        <f t="shared" si="693"/>
        <v>1.7627691865912173E-3</v>
      </c>
      <c r="AE523" s="5">
        <f t="shared" si="694"/>
        <v>2.6617307463700844E-3</v>
      </c>
      <c r="AF523" s="5">
        <f t="shared" si="695"/>
        <v>2.009568416575346E-3</v>
      </c>
      <c r="AG523" s="5">
        <f t="shared" si="696"/>
        <v>1.0114634939201207E-3</v>
      </c>
      <c r="AH523" s="5">
        <f t="shared" si="697"/>
        <v>2.1286700211104761E-2</v>
      </c>
      <c r="AI523" s="5">
        <f t="shared" si="698"/>
        <v>1.724244269883449E-2</v>
      </c>
      <c r="AJ523" s="5">
        <f t="shared" si="699"/>
        <v>6.9832765828941297E-3</v>
      </c>
      <c r="AK523" s="5">
        <f t="shared" si="700"/>
        <v>1.8855082459398823E-3</v>
      </c>
      <c r="AL523" s="5">
        <f t="shared" si="701"/>
        <v>1.868004860863306E-5</v>
      </c>
      <c r="AM523" s="5">
        <f t="shared" si="702"/>
        <v>2.8557217783538015E-4</v>
      </c>
      <c r="AN523" s="5">
        <f t="shared" si="703"/>
        <v>4.3120577091671522E-4</v>
      </c>
      <c r="AO523" s="5">
        <f t="shared" si="704"/>
        <v>3.2555415286124979E-4</v>
      </c>
      <c r="AP523" s="5">
        <f t="shared" si="705"/>
        <v>1.6385913422863483E-4</v>
      </c>
      <c r="AQ523" s="5">
        <f t="shared" si="706"/>
        <v>6.1855644370172749E-5</v>
      </c>
      <c r="AR523" s="5">
        <f t="shared" si="707"/>
        <v>6.4284609546898493E-3</v>
      </c>
      <c r="AS523" s="5">
        <f t="shared" si="708"/>
        <v>5.2071184614659437E-3</v>
      </c>
      <c r="AT523" s="5">
        <f t="shared" si="709"/>
        <v>2.108909337930918E-3</v>
      </c>
      <c r="AU523" s="5">
        <f t="shared" si="710"/>
        <v>5.6941263881036327E-4</v>
      </c>
      <c r="AV523" s="5">
        <f t="shared" si="711"/>
        <v>1.1530750068484052E-4</v>
      </c>
      <c r="AW523" s="5">
        <f t="shared" si="712"/>
        <v>6.3465048994112709E-7</v>
      </c>
      <c r="AX523" s="5">
        <f t="shared" si="713"/>
        <v>3.8552725910826389E-5</v>
      </c>
      <c r="AY523" s="5">
        <f t="shared" si="714"/>
        <v>5.8213506733494941E-5</v>
      </c>
      <c r="AZ523" s="5">
        <f t="shared" si="715"/>
        <v>4.3950360008901641E-5</v>
      </c>
      <c r="BA523" s="5">
        <f t="shared" si="716"/>
        <v>2.2121259633154698E-5</v>
      </c>
      <c r="BB523" s="5">
        <f t="shared" si="717"/>
        <v>8.3506163713731895E-6</v>
      </c>
      <c r="BC523" s="5">
        <f t="shared" si="718"/>
        <v>2.5218380847474882E-6</v>
      </c>
      <c r="BD523" s="5">
        <f t="shared" si="719"/>
        <v>1.6177985094034425E-3</v>
      </c>
      <c r="BE523" s="5">
        <f t="shared" si="720"/>
        <v>1.3104331728266961E-3</v>
      </c>
      <c r="BF523" s="5">
        <f t="shared" si="721"/>
        <v>5.3073206906274913E-4</v>
      </c>
      <c r="BG523" s="5">
        <f t="shared" si="722"/>
        <v>1.4329944986767536E-4</v>
      </c>
      <c r="BH523" s="5">
        <f t="shared" si="723"/>
        <v>2.9018501324936729E-5</v>
      </c>
      <c r="BI523" s="5">
        <f t="shared" si="724"/>
        <v>4.7010559771049343E-6</v>
      </c>
      <c r="BJ523" s="8">
        <f t="shared" si="725"/>
        <v>0.20118576835397103</v>
      </c>
      <c r="BK523" s="8">
        <f t="shared" si="726"/>
        <v>0.26068270364316526</v>
      </c>
      <c r="BL523" s="8">
        <f t="shared" si="727"/>
        <v>0.48081528497712511</v>
      </c>
      <c r="BM523" s="8">
        <f t="shared" si="728"/>
        <v>0.40826875207903907</v>
      </c>
      <c r="BN523" s="8">
        <f t="shared" si="729"/>
        <v>0.59074711048397777</v>
      </c>
    </row>
    <row r="524" spans="1:66" x14ac:dyDescent="0.25">
      <c r="A524" t="s">
        <v>16</v>
      </c>
      <c r="B524" t="s">
        <v>226</v>
      </c>
      <c r="C524" t="s">
        <v>55</v>
      </c>
      <c r="D524" t="s">
        <v>516</v>
      </c>
      <c r="E524">
        <f>VLOOKUP(A524,home!$A$2:$E$405,3,FALSE)</f>
        <v>1.7778</v>
      </c>
      <c r="F524">
        <f>VLOOKUP(B524,home!$B$2:$E$405,3,FALSE)</f>
        <v>0.67500000000000004</v>
      </c>
      <c r="G524">
        <f>VLOOKUP(C524,away!$B$2:$E$405,4,FALSE)</f>
        <v>1.125</v>
      </c>
      <c r="H524">
        <f>VLOOKUP(A524,away!$A$2:$E$405,3,FALSE)</f>
        <v>1.2716000000000001</v>
      </c>
      <c r="I524">
        <f>VLOOKUP(C524,away!$B$2:$E$405,3,FALSE)</f>
        <v>0.94369999999999998</v>
      </c>
      <c r="J524">
        <f>VLOOKUP(B524,home!$B$2:$E$405,4,FALSE)</f>
        <v>0.94369999999999998</v>
      </c>
      <c r="K524" s="3">
        <f t="shared" si="674"/>
        <v>1.3500168750000001</v>
      </c>
      <c r="L524" s="3">
        <f t="shared" si="675"/>
        <v>1.1324484178040002</v>
      </c>
      <c r="M524" s="5">
        <f t="shared" si="676"/>
        <v>8.3537028293551252E-2</v>
      </c>
      <c r="N524" s="5">
        <f t="shared" si="677"/>
        <v>0.11277639788364664</v>
      </c>
      <c r="O524" s="5">
        <f t="shared" si="678"/>
        <v>9.4601375519080114E-2</v>
      </c>
      <c r="P524" s="5">
        <f t="shared" si="679"/>
        <v>0.12771345334897002</v>
      </c>
      <c r="Q524" s="5">
        <f t="shared" si="680"/>
        <v>7.6125020122318643E-2</v>
      </c>
      <c r="R524" s="5">
        <f t="shared" si="681"/>
        <v>5.3565589014332185E-2</v>
      </c>
      <c r="S524" s="5">
        <f t="shared" si="682"/>
        <v>4.8812863288011765E-2</v>
      </c>
      <c r="T524" s="5">
        <f t="shared" si="683"/>
        <v>8.6207658592817427E-2</v>
      </c>
      <c r="U524" s="5">
        <f t="shared" si="684"/>
        <v>7.2314449088663066E-2</v>
      </c>
      <c r="V524" s="5">
        <f t="shared" si="685"/>
        <v>8.2918111161921545E-3</v>
      </c>
      <c r="W524" s="5">
        <f t="shared" si="686"/>
        <v>3.4256687258281571E-2</v>
      </c>
      <c r="X524" s="5">
        <f t="shared" si="687"/>
        <v>3.879393128484742E-2</v>
      </c>
      <c r="Y524" s="5">
        <f t="shared" si="688"/>
        <v>2.1966063051961287E-2</v>
      </c>
      <c r="Z524" s="5">
        <f t="shared" si="689"/>
        <v>2.0220088842673269E-2</v>
      </c>
      <c r="AA524" s="5">
        <f t="shared" si="690"/>
        <v>2.7297461151608131E-2</v>
      </c>
      <c r="AB524" s="5">
        <f t="shared" si="691"/>
        <v>1.8426016599663957E-2</v>
      </c>
      <c r="AC524" s="5">
        <f t="shared" si="692"/>
        <v>7.9229523556683344E-4</v>
      </c>
      <c r="AD524" s="5">
        <f t="shared" si="693"/>
        <v>1.156177647006941E-2</v>
      </c>
      <c r="AE524" s="5">
        <f t="shared" si="694"/>
        <v>1.3093115470533621E-2</v>
      </c>
      <c r="AF524" s="5">
        <f t="shared" si="695"/>
        <v>7.4136389493654406E-3</v>
      </c>
      <c r="AG524" s="5">
        <f t="shared" si="696"/>
        <v>2.7985212327930006E-3</v>
      </c>
      <c r="AH524" s="5">
        <f t="shared" si="697"/>
        <v>5.7245519044354159E-3</v>
      </c>
      <c r="AI524" s="5">
        <f t="shared" si="698"/>
        <v>7.7282416728011987E-3</v>
      </c>
      <c r="AJ524" s="5">
        <f t="shared" si="699"/>
        <v>5.2166283361799242E-3</v>
      </c>
      <c r="AK524" s="5">
        <f t="shared" si="700"/>
        <v>2.3475120948153569E-3</v>
      </c>
      <c r="AL524" s="5">
        <f t="shared" si="701"/>
        <v>4.8451213873973626E-5</v>
      </c>
      <c r="AM524" s="5">
        <f t="shared" si="702"/>
        <v>3.1217186679143249E-3</v>
      </c>
      <c r="AN524" s="5">
        <f t="shared" si="703"/>
        <v>3.5351853663087881E-3</v>
      </c>
      <c r="AO524" s="5">
        <f t="shared" si="704"/>
        <v>2.0017075373601214E-3</v>
      </c>
      <c r="AP524" s="5">
        <f t="shared" si="705"/>
        <v>7.5561017786327021E-4</v>
      </c>
      <c r="AQ524" s="5">
        <f t="shared" si="706"/>
        <v>2.1392238759946491E-4</v>
      </c>
      <c r="AR524" s="5">
        <f t="shared" si="707"/>
        <v>1.2965519493629526E-3</v>
      </c>
      <c r="AS524" s="5">
        <f t="shared" si="708"/>
        <v>1.7503670109541316E-3</v>
      </c>
      <c r="AT524" s="5">
        <f t="shared" si="709"/>
        <v>1.1815125011156939E-3</v>
      </c>
      <c r="AU524" s="5">
        <f t="shared" si="710"/>
        <v>5.3168727150988096E-4</v>
      </c>
      <c r="AV524" s="5">
        <f t="shared" si="711"/>
        <v>1.7944669719026165E-4</v>
      </c>
      <c r="AW524" s="5">
        <f t="shared" si="712"/>
        <v>2.0575944880695316E-6</v>
      </c>
      <c r="AX524" s="5">
        <f t="shared" si="713"/>
        <v>7.0239548011447755E-4</v>
      </c>
      <c r="AY524" s="5">
        <f t="shared" si="714"/>
        <v>7.9542665012832109E-4</v>
      </c>
      <c r="AZ524" s="5">
        <f t="shared" si="715"/>
        <v>4.5038982570847673E-4</v>
      </c>
      <c r="BA524" s="5">
        <f t="shared" si="716"/>
        <v>1.7001441517286125E-4</v>
      </c>
      <c r="BB524" s="5">
        <f t="shared" si="717"/>
        <v>4.8133138866594793E-5</v>
      </c>
      <c r="BC524" s="5">
        <f t="shared" si="718"/>
        <v>1.09016593906831E-5</v>
      </c>
      <c r="BD524" s="5">
        <f t="shared" si="719"/>
        <v>2.4471303394279451E-4</v>
      </c>
      <c r="BE524" s="5">
        <f t="shared" si="720"/>
        <v>3.3036672535522035E-4</v>
      </c>
      <c r="BF524" s="5">
        <f t="shared" si="721"/>
        <v>2.2300032708401897E-4</v>
      </c>
      <c r="BG524" s="5">
        <f t="shared" si="722"/>
        <v>1.0035140156464837E-4</v>
      </c>
      <c r="BH524" s="5">
        <f t="shared" si="723"/>
        <v>3.3869021385544198E-5</v>
      </c>
      <c r="BI524" s="5">
        <f t="shared" si="724"/>
        <v>9.1447500820441034E-6</v>
      </c>
      <c r="BJ524" s="8">
        <f t="shared" si="725"/>
        <v>0.41679821562306185</v>
      </c>
      <c r="BK524" s="8">
        <f t="shared" si="726"/>
        <v>0.26999132914629437</v>
      </c>
      <c r="BL524" s="8">
        <f t="shared" si="727"/>
        <v>0.29310283607112664</v>
      </c>
      <c r="BM524" s="8">
        <f t="shared" si="728"/>
        <v>0.45100023644561704</v>
      </c>
      <c r="BN524" s="8">
        <f t="shared" si="729"/>
        <v>0.5483188641818989</v>
      </c>
    </row>
    <row r="525" spans="1:66" x14ac:dyDescent="0.25">
      <c r="A525" t="s">
        <v>16</v>
      </c>
      <c r="B525" t="s">
        <v>464</v>
      </c>
      <c r="C525" t="s">
        <v>56</v>
      </c>
      <c r="D525" t="s">
        <v>516</v>
      </c>
      <c r="E525">
        <f>VLOOKUP(A525,home!$A$2:$E$405,3,FALSE)</f>
        <v>1.7778</v>
      </c>
      <c r="F525">
        <f>VLOOKUP(B525,home!$B$2:$E$405,3,FALSE)</f>
        <v>0.9</v>
      </c>
      <c r="G525">
        <f>VLOOKUP(C525,away!$B$2:$E$405,4,FALSE)</f>
        <v>0.9</v>
      </c>
      <c r="H525">
        <f>VLOOKUP(A525,away!$A$2:$E$405,3,FALSE)</f>
        <v>1.2716000000000001</v>
      </c>
      <c r="I525">
        <f>VLOOKUP(C525,away!$B$2:$E$405,3,FALSE)</f>
        <v>0.78639999999999999</v>
      </c>
      <c r="J525">
        <f>VLOOKUP(B525,home!$B$2:$E$405,4,FALSE)</f>
        <v>1.2583</v>
      </c>
      <c r="K525" s="3">
        <f t="shared" si="674"/>
        <v>1.440018</v>
      </c>
      <c r="L525" s="3">
        <f t="shared" si="675"/>
        <v>1.258282685792</v>
      </c>
      <c r="M525" s="5">
        <f t="shared" si="676"/>
        <v>6.7319813111021642E-2</v>
      </c>
      <c r="N525" s="5">
        <f t="shared" si="677"/>
        <v>9.6941742636507164E-2</v>
      </c>
      <c r="O525" s="5">
        <f t="shared" si="678"/>
        <v>8.4707355248351823E-2</v>
      </c>
      <c r="P525" s="5">
        <f t="shared" si="679"/>
        <v>0.12198011629002109</v>
      </c>
      <c r="Q525" s="5">
        <f t="shared" si="680"/>
        <v>6.9798927173968919E-2</v>
      </c>
      <c r="R525" s="5">
        <f t="shared" si="681"/>
        <v>5.3292899234116606E-2</v>
      </c>
      <c r="S525" s="5">
        <f t="shared" si="682"/>
        <v>5.5255459286513715E-2</v>
      </c>
      <c r="T525" s="5">
        <f t="shared" si="683"/>
        <v>8.7826781549861829E-2</v>
      </c>
      <c r="U525" s="5">
        <f t="shared" si="684"/>
        <v>7.6742734169314125E-2</v>
      </c>
      <c r="V525" s="5">
        <f t="shared" si="685"/>
        <v>1.1124457088488231E-2</v>
      </c>
      <c r="W525" s="5">
        <f t="shared" si="686"/>
        <v>3.3503903837068125E-2</v>
      </c>
      <c r="X525" s="5">
        <f t="shared" si="687"/>
        <v>4.2157382104622977E-2</v>
      </c>
      <c r="Y525" s="5">
        <f t="shared" si="688"/>
        <v>2.65229519902823E-2</v>
      </c>
      <c r="Z525" s="5">
        <f t="shared" si="689"/>
        <v>2.2352510793982226E-2</v>
      </c>
      <c r="AA525" s="5">
        <f t="shared" si="690"/>
        <v>3.2188017888528701E-2</v>
      </c>
      <c r="AB525" s="5">
        <f t="shared" si="691"/>
        <v>2.3175662571901668E-2</v>
      </c>
      <c r="AC525" s="5">
        <f t="shared" si="692"/>
        <v>1.2598098043209848E-3</v>
      </c>
      <c r="AD525" s="5">
        <f t="shared" si="693"/>
        <v>1.2061556148911792E-2</v>
      </c>
      <c r="AE525" s="5">
        <f t="shared" si="694"/>
        <v>1.5176847265883744E-2</v>
      </c>
      <c r="AF525" s="5">
        <f t="shared" si="695"/>
        <v>9.5483820697855847E-3</v>
      </c>
      <c r="AG525" s="5">
        <f t="shared" si="696"/>
        <v>4.0048546119126624E-3</v>
      </c>
      <c r="AH525" s="5">
        <f t="shared" si="697"/>
        <v>7.0314443290116525E-3</v>
      </c>
      <c r="AI525" s="5">
        <f t="shared" si="698"/>
        <v>1.0125406399774701E-2</v>
      </c>
      <c r="AJ525" s="5">
        <f t="shared" si="699"/>
        <v>7.2903837364953856E-3</v>
      </c>
      <c r="AK525" s="5">
        <f t="shared" si="700"/>
        <v>3.4994279358202041E-3</v>
      </c>
      <c r="AL525" s="5">
        <f t="shared" si="701"/>
        <v>9.1308480717824909E-5</v>
      </c>
      <c r="AM525" s="5">
        <f t="shared" si="702"/>
        <v>3.4737715924887291E-3</v>
      </c>
      <c r="AN525" s="5">
        <f t="shared" si="703"/>
        <v>4.3709866492246709E-3</v>
      </c>
      <c r="AO525" s="5">
        <f t="shared" si="704"/>
        <v>2.7499684102736972E-3</v>
      </c>
      <c r="AP525" s="5">
        <f t="shared" si="705"/>
        <v>1.1534125457074486E-3</v>
      </c>
      <c r="AQ525" s="5">
        <f t="shared" si="706"/>
        <v>3.6282975895973881E-4</v>
      </c>
      <c r="AR525" s="5">
        <f t="shared" si="707"/>
        <v>1.7695089310611435E-3</v>
      </c>
      <c r="AS525" s="5">
        <f t="shared" si="708"/>
        <v>2.5481247118888059E-3</v>
      </c>
      <c r="AT525" s="5">
        <f t="shared" si="709"/>
        <v>1.8346727256823478E-3</v>
      </c>
      <c r="AU525" s="5">
        <f t="shared" si="710"/>
        <v>8.8065391636388095E-4</v>
      </c>
      <c r="AV525" s="5">
        <f t="shared" si="711"/>
        <v>3.1703937283362083E-4</v>
      </c>
      <c r="AW525" s="5">
        <f t="shared" si="712"/>
        <v>4.5957326600686488E-6</v>
      </c>
      <c r="AX525" s="5">
        <f t="shared" si="713"/>
        <v>8.3371560351207306E-4</v>
      </c>
      <c r="AY525" s="5">
        <f t="shared" si="714"/>
        <v>1.0490499087738696E-3</v>
      </c>
      <c r="AZ525" s="5">
        <f t="shared" si="715"/>
        <v>6.6000066837091872E-4</v>
      </c>
      <c r="BA525" s="5">
        <f t="shared" si="716"/>
        <v>2.7682247120742499E-4</v>
      </c>
      <c r="BB525" s="5">
        <f t="shared" si="717"/>
        <v>8.7080230639614273E-5</v>
      </c>
      <c r="BC525" s="5">
        <f t="shared" si="718"/>
        <v>2.1914309297720151E-5</v>
      </c>
      <c r="BD525" s="5">
        <f t="shared" si="719"/>
        <v>3.7109040838475757E-4</v>
      </c>
      <c r="BE525" s="5">
        <f t="shared" si="720"/>
        <v>5.3437686770140187E-4</v>
      </c>
      <c r="BF525" s="5">
        <f t="shared" si="721"/>
        <v>3.8475615413681875E-4</v>
      </c>
      <c r="BG525" s="5">
        <f t="shared" si="722"/>
        <v>1.8468526252259782E-4</v>
      </c>
      <c r="BH525" s="5">
        <f t="shared" si="723"/>
        <v>6.6487525591816572E-5</v>
      </c>
      <c r="BI525" s="5">
        <f t="shared" si="724"/>
        <v>1.9148646725535287E-5</v>
      </c>
      <c r="BJ525" s="8">
        <f t="shared" si="725"/>
        <v>0.41258288153726114</v>
      </c>
      <c r="BK525" s="8">
        <f t="shared" si="726"/>
        <v>0.25808001396985736</v>
      </c>
      <c r="BL525" s="8">
        <f t="shared" si="727"/>
        <v>0.30696387603620751</v>
      </c>
      <c r="BM525" s="8">
        <f t="shared" si="728"/>
        <v>0.50489397446720741</v>
      </c>
      <c r="BN525" s="8">
        <f t="shared" si="729"/>
        <v>0.49404085369398726</v>
      </c>
    </row>
    <row r="526" spans="1:66" x14ac:dyDescent="0.25">
      <c r="A526" t="s">
        <v>59</v>
      </c>
      <c r="B526" t="s">
        <v>228</v>
      </c>
      <c r="C526" t="s">
        <v>60</v>
      </c>
      <c r="D526" t="s">
        <v>516</v>
      </c>
      <c r="E526">
        <f>VLOOKUP(A526,home!$A$2:$E$405,3,FALSE)</f>
        <v>1.806</v>
      </c>
      <c r="F526">
        <f>VLOOKUP(B526,home!$B$2:$E$405,3,FALSE)</f>
        <v>1.7996000000000001</v>
      </c>
      <c r="G526">
        <f>VLOOKUP(C526,away!$B$2:$E$405,4,FALSE)</f>
        <v>0.55369999999999997</v>
      </c>
      <c r="H526">
        <f>VLOOKUP(A526,away!$A$2:$E$405,3,FALSE)</f>
        <v>1.1493</v>
      </c>
      <c r="I526">
        <f>VLOOKUP(C526,away!$B$2:$E$405,3,FALSE)</f>
        <v>0.28999999999999998</v>
      </c>
      <c r="J526">
        <f>VLOOKUP(B526,home!$B$2:$E$405,4,FALSE)</f>
        <v>0.87009999999999998</v>
      </c>
      <c r="K526" s="3">
        <f t="shared" si="674"/>
        <v>1.7995679671200002</v>
      </c>
      <c r="L526" s="3">
        <f t="shared" si="675"/>
        <v>0.29000171969999994</v>
      </c>
      <c r="M526" s="5">
        <f t="shared" si="676"/>
        <v>0.12374037147537466</v>
      </c>
      <c r="N526" s="5">
        <f t="shared" si="677"/>
        <v>0.22267920874661362</v>
      </c>
      <c r="O526" s="5">
        <f t="shared" si="678"/>
        <v>3.5884920524175468E-2</v>
      </c>
      <c r="P526" s="5">
        <f t="shared" si="679"/>
        <v>6.4577353477953209E-2</v>
      </c>
      <c r="Q526" s="5">
        <f t="shared" si="680"/>
        <v>0.2003631855020169</v>
      </c>
      <c r="R526" s="5">
        <f t="shared" si="681"/>
        <v>5.2033443316543537E-3</v>
      </c>
      <c r="S526" s="5">
        <f t="shared" si="682"/>
        <v>8.4253718743814102E-3</v>
      </c>
      <c r="T526" s="5">
        <f t="shared" si="683"/>
        <v>5.8105668360154988E-2</v>
      </c>
      <c r="U526" s="5">
        <f t="shared" si="684"/>
        <v>9.3637717811406018E-3</v>
      </c>
      <c r="V526" s="5">
        <f t="shared" si="685"/>
        <v>4.8855717573810216E-4</v>
      </c>
      <c r="W526" s="5">
        <f t="shared" si="686"/>
        <v>0.12018905680651736</v>
      </c>
      <c r="X526" s="5">
        <f t="shared" si="687"/>
        <v>3.4855033163011015E-2</v>
      </c>
      <c r="Y526" s="5">
        <f t="shared" si="688"/>
        <v>5.0540097787368605E-3</v>
      </c>
      <c r="Z526" s="5">
        <f t="shared" si="689"/>
        <v>5.0299293479033678E-4</v>
      </c>
      <c r="AA526" s="5">
        <f t="shared" si="690"/>
        <v>9.0516997313636906E-4</v>
      </c>
      <c r="AB526" s="5">
        <f t="shared" si="691"/>
        <v>8.144574442275407E-4</v>
      </c>
      <c r="AC526" s="5">
        <f t="shared" si="692"/>
        <v>1.5935446661252238E-5</v>
      </c>
      <c r="AD526" s="5">
        <f t="shared" si="693"/>
        <v>5.4072094156843685E-2</v>
      </c>
      <c r="AE526" s="5">
        <f t="shared" si="694"/>
        <v>1.5681000293264986E-2</v>
      </c>
      <c r="AF526" s="5">
        <f t="shared" si="695"/>
        <v>2.2737585258315244E-3</v>
      </c>
      <c r="AG526" s="5">
        <f t="shared" si="696"/>
        <v>2.1979796089122641E-4</v>
      </c>
      <c r="AH526" s="5">
        <f t="shared" si="697"/>
        <v>3.6467204021536883E-5</v>
      </c>
      <c r="AI526" s="5">
        <f t="shared" si="698"/>
        <v>6.5625212207587409E-5</v>
      </c>
      <c r="AJ526" s="5">
        <f t="shared" si="699"/>
        <v>5.9048514862113373E-5</v>
      </c>
      <c r="AK526" s="5">
        <f t="shared" si="700"/>
        <v>3.5420605283956165E-5</v>
      </c>
      <c r="AL526" s="5">
        <f t="shared" si="701"/>
        <v>3.3265423712665956E-7</v>
      </c>
      <c r="AM526" s="5">
        <f t="shared" si="702"/>
        <v>1.9461281711950485E-2</v>
      </c>
      <c r="AN526" s="5">
        <f t="shared" si="703"/>
        <v>5.6438051640317994E-3</v>
      </c>
      <c r="AO526" s="5">
        <f t="shared" si="704"/>
        <v>8.1835660161048095E-4</v>
      </c>
      <c r="AP526" s="5">
        <f t="shared" si="705"/>
        <v>7.9108273931629118E-5</v>
      </c>
      <c r="AQ526" s="5">
        <f t="shared" si="706"/>
        <v>5.7353838706677774E-6</v>
      </c>
      <c r="AR526" s="5">
        <f t="shared" si="707"/>
        <v>2.1151103757792901E-6</v>
      </c>
      <c r="AS526" s="5">
        <f t="shared" si="708"/>
        <v>3.8062848791755567E-6</v>
      </c>
      <c r="AT526" s="5">
        <f t="shared" si="709"/>
        <v>3.4248341711487773E-6</v>
      </c>
      <c r="AU526" s="5">
        <f t="shared" si="710"/>
        <v>2.0544072890324387E-6</v>
      </c>
      <c r="AV526" s="5">
        <f t="shared" si="711"/>
        <v>9.2426138719015444E-7</v>
      </c>
      <c r="AW526" s="5">
        <f t="shared" si="712"/>
        <v>4.8223573098916117E-9</v>
      </c>
      <c r="AX526" s="5">
        <f t="shared" si="713"/>
        <v>5.8369831946540581E-3</v>
      </c>
      <c r="AY526" s="5">
        <f t="shared" si="714"/>
        <v>1.692735164309676E-3</v>
      </c>
      <c r="AZ526" s="5">
        <f t="shared" si="715"/>
        <v>2.4544805432323401E-4</v>
      </c>
      <c r="BA526" s="5">
        <f t="shared" si="716"/>
        <v>2.3726785950252301E-5</v>
      </c>
      <c r="BB526" s="5">
        <f t="shared" si="717"/>
        <v>1.7202021821317404E-6</v>
      </c>
      <c r="BC526" s="5">
        <f t="shared" si="718"/>
        <v>9.9772318209979458E-8</v>
      </c>
      <c r="BD526" s="5">
        <f t="shared" si="719"/>
        <v>1.022309410552179E-7</v>
      </c>
      <c r="BE526" s="5">
        <f t="shared" si="720"/>
        <v>1.8397152677150305E-7</v>
      </c>
      <c r="BF526" s="5">
        <f t="shared" si="721"/>
        <v>1.6553463322007827E-7</v>
      </c>
      <c r="BG526" s="5">
        <f t="shared" si="722"/>
        <v>9.9296941130603709E-8</v>
      </c>
      <c r="BH526" s="5">
        <f t="shared" si="723"/>
        <v>4.4672898622908731E-8</v>
      </c>
      <c r="BI526" s="5">
        <f t="shared" si="724"/>
        <v>1.6078383472037144E-8</v>
      </c>
      <c r="BJ526" s="8">
        <f t="shared" si="725"/>
        <v>0.74730181360301495</v>
      </c>
      <c r="BK526" s="8">
        <f t="shared" si="726"/>
        <v>0.19894065726865545</v>
      </c>
      <c r="BL526" s="8">
        <f t="shared" si="727"/>
        <v>5.2381162274136119E-2</v>
      </c>
      <c r="BM526" s="8">
        <f t="shared" si="728"/>
        <v>0.34498551168085601</v>
      </c>
      <c r="BN526" s="8">
        <f t="shared" si="729"/>
        <v>0.65244838405778827</v>
      </c>
    </row>
    <row r="527" spans="1:66" x14ac:dyDescent="0.25">
      <c r="A527" t="s">
        <v>59</v>
      </c>
      <c r="B527" t="s">
        <v>232</v>
      </c>
      <c r="C527" t="s">
        <v>294</v>
      </c>
      <c r="D527" t="s">
        <v>516</v>
      </c>
      <c r="E527">
        <f>VLOOKUP(A527,home!$A$2:$E$405,3,FALSE)</f>
        <v>1.806</v>
      </c>
      <c r="F527">
        <f>VLOOKUP(B527,home!$B$2:$E$405,3,FALSE)</f>
        <v>0.73829999999999996</v>
      </c>
      <c r="G527">
        <f>VLOOKUP(C527,away!$B$2:$E$405,4,FALSE)</f>
        <v>1.292</v>
      </c>
      <c r="H527">
        <f>VLOOKUP(A527,away!$A$2:$E$405,3,FALSE)</f>
        <v>1.1493</v>
      </c>
      <c r="I527">
        <f>VLOOKUP(C527,away!$B$2:$E$405,3,FALSE)</f>
        <v>0.58009999999999995</v>
      </c>
      <c r="J527">
        <f>VLOOKUP(B527,home!$B$2:$E$405,4,FALSE)</f>
        <v>1.1600999999999999</v>
      </c>
      <c r="K527" s="3">
        <f t="shared" si="674"/>
        <v>1.7227137816000002</v>
      </c>
      <c r="L527" s="3">
        <f t="shared" si="675"/>
        <v>0.77344902969299989</v>
      </c>
      <c r="M527" s="5">
        <f t="shared" si="676"/>
        <v>8.2400579337790367E-2</v>
      </c>
      <c r="N527" s="5">
        <f t="shared" si="677"/>
        <v>0.14195261363703571</v>
      </c>
      <c r="O527" s="5">
        <f t="shared" si="678"/>
        <v>6.3732648134955022E-2</v>
      </c>
      <c r="P527" s="5">
        <f t="shared" si="679"/>
        <v>0.10979311127995058</v>
      </c>
      <c r="Q527" s="5">
        <f t="shared" si="680"/>
        <v>0.1222718619233308</v>
      </c>
      <c r="R527" s="5">
        <f t="shared" si="681"/>
        <v>2.4646977429873165E-2</v>
      </c>
      <c r="S527" s="5">
        <f t="shared" si="682"/>
        <v>3.6572944575776749E-2</v>
      </c>
      <c r="T527" s="5">
        <f t="shared" si="683"/>
        <v>9.4571052963356661E-2</v>
      </c>
      <c r="U527" s="5">
        <f t="shared" si="684"/>
        <v>4.245968769322666E-2</v>
      </c>
      <c r="V527" s="5">
        <f t="shared" si="685"/>
        <v>5.4145484654407033E-3</v>
      </c>
      <c r="W527" s="5">
        <f t="shared" si="686"/>
        <v>7.0213140545738073E-2</v>
      </c>
      <c r="X527" s="5">
        <f t="shared" si="687"/>
        <v>5.4306285426799342E-2</v>
      </c>
      <c r="Y527" s="5">
        <f t="shared" si="688"/>
        <v>2.1001571884794519E-2</v>
      </c>
      <c r="Z527" s="5">
        <f t="shared" si="689"/>
        <v>6.3543935926668894E-3</v>
      </c>
      <c r="AA527" s="5">
        <f t="shared" si="690"/>
        <v>1.0946801415797989E-2</v>
      </c>
      <c r="AB527" s="5">
        <f t="shared" si="691"/>
        <v>9.4291028317167978E-3</v>
      </c>
      <c r="AC527" s="5">
        <f t="shared" si="692"/>
        <v>4.5090711662340355E-4</v>
      </c>
      <c r="AD527" s="5">
        <f t="shared" si="693"/>
        <v>3.0239286216890197E-2</v>
      </c>
      <c r="AE527" s="5">
        <f t="shared" si="694"/>
        <v>2.3388546583062629E-2</v>
      </c>
      <c r="AF527" s="5">
        <f t="shared" si="695"/>
        <v>9.0449243302996567E-3</v>
      </c>
      <c r="AG527" s="5">
        <f t="shared" si="696"/>
        <v>2.3319293156389589E-3</v>
      </c>
      <c r="AH527" s="5">
        <f t="shared" si="697"/>
        <v>1.2286998896339054E-3</v>
      </c>
      <c r="AI527" s="5">
        <f t="shared" si="698"/>
        <v>2.1166982333227281E-3</v>
      </c>
      <c r="AJ527" s="5">
        <f t="shared" si="699"/>
        <v>1.8232326090167187E-3</v>
      </c>
      <c r="AK527" s="5">
        <f t="shared" si="700"/>
        <v>1.0469693142052083E-3</v>
      </c>
      <c r="AL527" s="5">
        <f t="shared" si="701"/>
        <v>2.4032110274084152E-5</v>
      </c>
      <c r="AM527" s="5">
        <f t="shared" si="702"/>
        <v>1.0418727022316722E-2</v>
      </c>
      <c r="AN527" s="5">
        <f t="shared" si="703"/>
        <v>8.058354306047108E-3</v>
      </c>
      <c r="AO527" s="5">
        <f t="shared" si="704"/>
        <v>3.1163631594672706E-3</v>
      </c>
      <c r="AP527" s="5">
        <f t="shared" si="705"/>
        <v>8.0344935395365742E-4</v>
      </c>
      <c r="AQ527" s="5">
        <f t="shared" si="706"/>
        <v>1.5535678080573099E-4</v>
      </c>
      <c r="AR527" s="5">
        <f t="shared" si="707"/>
        <v>1.9006734748424812E-4</v>
      </c>
      <c r="AS527" s="5">
        <f t="shared" si="708"/>
        <v>3.2743163894327035E-4</v>
      </c>
      <c r="AT527" s="5">
        <f t="shared" si="709"/>
        <v>2.8203549846972365E-4</v>
      </c>
      <c r="AU527" s="5">
        <f t="shared" si="710"/>
        <v>1.6195548003807285E-4</v>
      </c>
      <c r="AV527" s="5">
        <f t="shared" si="711"/>
        <v>6.9750734366807993E-5</v>
      </c>
      <c r="AW527" s="5">
        <f t="shared" si="712"/>
        <v>8.8947600005406822E-7</v>
      </c>
      <c r="AX527" s="5">
        <f t="shared" si="713"/>
        <v>2.991414104678894E-3</v>
      </c>
      <c r="AY527" s="5">
        <f t="shared" si="714"/>
        <v>2.3137063366738446E-3</v>
      </c>
      <c r="AZ527" s="5">
        <f t="shared" si="715"/>
        <v>8.9476696054746499E-4</v>
      </c>
      <c r="BA527" s="5">
        <f t="shared" si="716"/>
        <v>2.3068554581226385E-4</v>
      </c>
      <c r="BB527" s="5">
        <f t="shared" si="717"/>
        <v>4.4605877893173891E-5</v>
      </c>
      <c r="BC527" s="5">
        <f t="shared" si="718"/>
        <v>6.9000745950159586E-6</v>
      </c>
      <c r="BD527" s="5">
        <f t="shared" si="719"/>
        <v>2.4501234248002311E-5</v>
      </c>
      <c r="BE527" s="5">
        <f t="shared" si="720"/>
        <v>4.2208613905243501E-5</v>
      </c>
      <c r="BF527" s="5">
        <f t="shared" si="721"/>
        <v>3.6356680438398201E-5</v>
      </c>
      <c r="BG527" s="5">
        <f t="shared" si="722"/>
        <v>2.0877384814818564E-5</v>
      </c>
      <c r="BH527" s="5">
        <f t="shared" si="723"/>
        <v>8.9914396360636319E-6</v>
      </c>
      <c r="BI527" s="5">
        <f t="shared" si="724"/>
        <v>3.0979353954942579E-6</v>
      </c>
      <c r="BJ527" s="8">
        <f t="shared" si="725"/>
        <v>0.59835554234973765</v>
      </c>
      <c r="BK527" s="8">
        <f t="shared" si="726"/>
        <v>0.23696982922252974</v>
      </c>
      <c r="BL527" s="8">
        <f t="shared" si="727"/>
        <v>0.15859809153948828</v>
      </c>
      <c r="BM527" s="8">
        <f t="shared" si="728"/>
        <v>0.45316724810081321</v>
      </c>
      <c r="BN527" s="8">
        <f t="shared" si="729"/>
        <v>0.54479779174293563</v>
      </c>
    </row>
    <row r="528" spans="1:66" x14ac:dyDescent="0.25">
      <c r="A528" t="s">
        <v>59</v>
      </c>
      <c r="B528" t="s">
        <v>318</v>
      </c>
      <c r="C528" t="s">
        <v>83</v>
      </c>
      <c r="D528" t="s">
        <v>516</v>
      </c>
      <c r="E528">
        <f>VLOOKUP(A528,home!$A$2:$E$405,3,FALSE)</f>
        <v>1.806</v>
      </c>
      <c r="F528">
        <f>VLOOKUP(B528,home!$B$2:$E$405,3,FALSE)</f>
        <v>0.27689999999999998</v>
      </c>
      <c r="G528">
        <f>VLOOKUP(C528,away!$B$2:$E$405,4,FALSE)</f>
        <v>1.6611</v>
      </c>
      <c r="H528">
        <f>VLOOKUP(A528,away!$A$2:$E$405,3,FALSE)</f>
        <v>1.1493</v>
      </c>
      <c r="I528">
        <f>VLOOKUP(C528,away!$B$2:$E$405,3,FALSE)</f>
        <v>0.28999999999999998</v>
      </c>
      <c r="J528">
        <f>VLOOKUP(B528,home!$B$2:$E$405,4,FALSE)</f>
        <v>0.435</v>
      </c>
      <c r="K528" s="3">
        <f t="shared" si="674"/>
        <v>0.83068521354000002</v>
      </c>
      <c r="L528" s="3">
        <f t="shared" si="675"/>
        <v>0.14498419499999998</v>
      </c>
      <c r="M528" s="5">
        <f t="shared" si="676"/>
        <v>0.37693994227302124</v>
      </c>
      <c r="N528" s="5">
        <f t="shared" si="677"/>
        <v>0.31311843643881992</v>
      </c>
      <c r="O528" s="5">
        <f t="shared" si="678"/>
        <v>5.4650334093800455E-2</v>
      </c>
      <c r="P528" s="5">
        <f t="shared" si="679"/>
        <v>4.5397224446740971E-2</v>
      </c>
      <c r="Q528" s="5">
        <f t="shared" si="680"/>
        <v>0.13005142761824601</v>
      </c>
      <c r="R528" s="5">
        <f t="shared" si="681"/>
        <v>3.9617173475353555E-3</v>
      </c>
      <c r="S528" s="5">
        <f t="shared" si="682"/>
        <v>1.3668676069721474E-3</v>
      </c>
      <c r="T528" s="5">
        <f t="shared" si="683"/>
        <v>1.8855401541832167E-2</v>
      </c>
      <c r="U528" s="5">
        <f t="shared" si="684"/>
        <v>3.290940020822529E-3</v>
      </c>
      <c r="V528" s="5">
        <f t="shared" si="685"/>
        <v>1.8291153041076775E-5</v>
      </c>
      <c r="W528" s="5">
        <f t="shared" si="686"/>
        <v>3.6010599307414855E-2</v>
      </c>
      <c r="X528" s="5">
        <f t="shared" si="687"/>
        <v>5.2209677520531003E-3</v>
      </c>
      <c r="Y528" s="5">
        <f t="shared" si="688"/>
        <v>3.7847890332618904E-4</v>
      </c>
      <c r="Z528" s="5">
        <f t="shared" si="689"/>
        <v>1.9146213348331619E-4</v>
      </c>
      <c r="AA528" s="5">
        <f t="shared" si="690"/>
        <v>1.5904476323741248E-4</v>
      </c>
      <c r="AB528" s="5">
        <f t="shared" si="691"/>
        <v>6.6058066556144368E-5</v>
      </c>
      <c r="AC528" s="5">
        <f t="shared" si="692"/>
        <v>1.3768234121531617E-7</v>
      </c>
      <c r="AD528" s="5">
        <f t="shared" si="693"/>
        <v>7.47836809384582E-3</v>
      </c>
      <c r="AE528" s="5">
        <f t="shared" si="694"/>
        <v>1.0842451779999205E-3</v>
      </c>
      <c r="AF528" s="5">
        <f t="shared" si="695"/>
        <v>7.8599207157475077E-5</v>
      </c>
      <c r="AG528" s="5">
        <f t="shared" si="696"/>
        <v>3.7985475924549194E-6</v>
      </c>
      <c r="AH528" s="5">
        <f t="shared" si="697"/>
        <v>6.9397458240152873E-6</v>
      </c>
      <c r="AI528" s="5">
        <f t="shared" si="698"/>
        <v>5.7647442417354617E-6</v>
      </c>
      <c r="AJ528" s="5">
        <f t="shared" si="699"/>
        <v>2.3943439007247537E-6</v>
      </c>
      <c r="AK528" s="5">
        <f t="shared" si="700"/>
        <v>6.6298202482057964E-7</v>
      </c>
      <c r="AL528" s="5">
        <f t="shared" si="701"/>
        <v>6.6327766792910109E-10</v>
      </c>
      <c r="AM528" s="5">
        <f t="shared" si="702"/>
        <v>1.2424339593934079E-3</v>
      </c>
      <c r="AN528" s="5">
        <f t="shared" si="703"/>
        <v>1.8013328744331591E-4</v>
      </c>
      <c r="AO528" s="5">
        <f t="shared" si="704"/>
        <v>1.3058239836336379E-5</v>
      </c>
      <c r="AP528" s="5">
        <f t="shared" si="705"/>
        <v>6.3107946359605361E-7</v>
      </c>
      <c r="AQ528" s="5">
        <f t="shared" si="706"/>
        <v>2.2874137002626415E-8</v>
      </c>
      <c r="AR528" s="5">
        <f t="shared" si="707"/>
        <v>2.0123069235989372E-7</v>
      </c>
      <c r="AS528" s="5">
        <f t="shared" si="708"/>
        <v>1.6715936065378035E-7</v>
      </c>
      <c r="AT528" s="5">
        <f t="shared" si="709"/>
        <v>6.9428404599947707E-8</v>
      </c>
      <c r="AU528" s="5">
        <f t="shared" si="710"/>
        <v>1.9224383033616362E-8</v>
      </c>
      <c r="AV528" s="5">
        <f t="shared" si="711"/>
        <v>3.9923526813635896E-9</v>
      </c>
      <c r="AW528" s="5">
        <f t="shared" si="712"/>
        <v>2.2189627713276558E-12</v>
      </c>
      <c r="AX528" s="5">
        <f t="shared" si="713"/>
        <v>1.7201191981134343E-4</v>
      </c>
      <c r="AY528" s="5">
        <f t="shared" si="714"/>
        <v>2.4939009724252178E-5</v>
      </c>
      <c r="AZ528" s="5">
        <f t="shared" si="715"/>
        <v>1.8078811244839364E-6</v>
      </c>
      <c r="BA528" s="5">
        <f t="shared" si="716"/>
        <v>8.7371396496332735E-8</v>
      </c>
      <c r="BB528" s="5">
        <f t="shared" si="717"/>
        <v>3.1668678967616561E-9</v>
      </c>
      <c r="BC528" s="5">
        <f t="shared" si="718"/>
        <v>9.1829158536666419E-11</v>
      </c>
      <c r="BD528" s="5">
        <f t="shared" si="719"/>
        <v>4.862544990181965E-9</v>
      </c>
      <c r="BE528" s="5">
        <f t="shared" si="720"/>
        <v>4.0392442235171624E-9</v>
      </c>
      <c r="BF528" s="5">
        <f t="shared" si="721"/>
        <v>1.6776702251762829E-9</v>
      </c>
      <c r="BG528" s="5">
        <f t="shared" si="722"/>
        <v>4.6453861641675356E-10</v>
      </c>
      <c r="BH528" s="5">
        <f t="shared" si="723"/>
        <v>9.6471339943931748E-11</v>
      </c>
      <c r="BI528" s="5">
        <f t="shared" si="724"/>
        <v>1.6027463124362977E-11</v>
      </c>
      <c r="BJ528" s="8">
        <f t="shared" si="725"/>
        <v>0.51391545146931505</v>
      </c>
      <c r="BK528" s="8">
        <f t="shared" si="726"/>
        <v>0.42374740283511858</v>
      </c>
      <c r="BL528" s="8">
        <f t="shared" si="727"/>
        <v>6.2144328299633393E-2</v>
      </c>
      <c r="BM528" s="8">
        <f t="shared" si="728"/>
        <v>7.58546235118812E-2</v>
      </c>
      <c r="BN528" s="8">
        <f t="shared" si="729"/>
        <v>0.92411908221816408</v>
      </c>
    </row>
    <row r="529" spans="1:66" x14ac:dyDescent="0.25">
      <c r="A529" t="s">
        <v>59</v>
      </c>
      <c r="B529" t="s">
        <v>66</v>
      </c>
      <c r="C529" t="s">
        <v>301</v>
      </c>
      <c r="D529" t="s">
        <v>516</v>
      </c>
      <c r="E529">
        <f>VLOOKUP(A529,home!$A$2:$E$405,3,FALSE)</f>
        <v>1.806</v>
      </c>
      <c r="F529">
        <f>VLOOKUP(B529,home!$B$2:$E$405,3,FALSE)</f>
        <v>1.292</v>
      </c>
      <c r="G529">
        <f>VLOOKUP(C529,away!$B$2:$E$405,4,FALSE)</f>
        <v>1.1073999999999999</v>
      </c>
      <c r="H529">
        <f>VLOOKUP(A529,away!$A$2:$E$405,3,FALSE)</f>
        <v>1.1493</v>
      </c>
      <c r="I529">
        <f>VLOOKUP(C529,away!$B$2:$E$405,3,FALSE)</f>
        <v>1.4501999999999999</v>
      </c>
      <c r="J529">
        <f>VLOOKUP(B529,home!$B$2:$E$405,4,FALSE)</f>
        <v>1.4501999999999999</v>
      </c>
      <c r="K529" s="3">
        <f t="shared" si="674"/>
        <v>2.5839540047999998</v>
      </c>
      <c r="L529" s="3">
        <f t="shared" si="675"/>
        <v>2.4170698899719998</v>
      </c>
      <c r="M529" s="5">
        <f t="shared" si="676"/>
        <v>6.7310515810727264E-3</v>
      </c>
      <c r="N529" s="5">
        <f t="shared" si="677"/>
        <v>1.739272768942824E-2</v>
      </c>
      <c r="O529" s="5">
        <f t="shared" si="678"/>
        <v>1.6269422104459311E-2</v>
      </c>
      <c r="P529" s="5">
        <f t="shared" si="679"/>
        <v>4.2039438402599272E-2</v>
      </c>
      <c r="Q529" s="5">
        <f t="shared" si="680"/>
        <v>2.2471004183746979E-2</v>
      </c>
      <c r="R529" s="5">
        <f t="shared" si="681"/>
        <v>1.9662165147966745E-2</v>
      </c>
      <c r="S529" s="5">
        <f t="shared" si="682"/>
        <v>6.5640352028184981E-2</v>
      </c>
      <c r="T529" s="5">
        <f t="shared" si="683"/>
        <v>5.4313987609969659E-2</v>
      </c>
      <c r="U529" s="5">
        <f t="shared" si="684"/>
        <v>5.0806130377127653E-2</v>
      </c>
      <c r="V529" s="5">
        <f t="shared" si="685"/>
        <v>4.5551468156811575E-2</v>
      </c>
      <c r="W529" s="5">
        <f t="shared" si="686"/>
        <v>1.9354680417490187E-2</v>
      </c>
      <c r="X529" s="5">
        <f t="shared" si="687"/>
        <v>4.6781615267146227E-2</v>
      </c>
      <c r="Y529" s="5">
        <f t="shared" si="688"/>
        <v>5.6537216833236786E-2</v>
      </c>
      <c r="Z529" s="5">
        <f t="shared" si="689"/>
        <v>1.5841609116935756E-2</v>
      </c>
      <c r="AA529" s="5">
        <f t="shared" si="690"/>
        <v>4.0933989320182336E-2</v>
      </c>
      <c r="AB529" s="5">
        <f t="shared" si="691"/>
        <v>5.2885772818162792E-2</v>
      </c>
      <c r="AC529" s="5">
        <f t="shared" si="692"/>
        <v>1.7781008255743604E-2</v>
      </c>
      <c r="AD529" s="5">
        <f t="shared" si="693"/>
        <v>1.2502900994099475E-2</v>
      </c>
      <c r="AE529" s="5">
        <f t="shared" si="694"/>
        <v>3.0220385530138828E-2</v>
      </c>
      <c r="AF529" s="5">
        <f t="shared" si="695"/>
        <v>3.652239196412204E-2</v>
      </c>
      <c r="AG529" s="5">
        <f t="shared" si="696"/>
        <v>2.9425724642078235E-2</v>
      </c>
      <c r="AH529" s="5">
        <f t="shared" si="697"/>
        <v>9.5725691013128361E-3</v>
      </c>
      <c r="AI529" s="5">
        <f t="shared" si="698"/>
        <v>2.4735078265562038E-2</v>
      </c>
      <c r="AJ529" s="5">
        <f t="shared" si="699"/>
        <v>3.1957152271670237E-2</v>
      </c>
      <c r="AK529" s="5">
        <f t="shared" si="700"/>
        <v>2.7525270531461907E-2</v>
      </c>
      <c r="AL529" s="5">
        <f t="shared" si="701"/>
        <v>4.4421207729584047E-3</v>
      </c>
      <c r="AM529" s="5">
        <f t="shared" si="702"/>
        <v>6.4613842190642447E-3</v>
      </c>
      <c r="AN529" s="5">
        <f t="shared" si="703"/>
        <v>1.5617617243440431E-2</v>
      </c>
      <c r="AO529" s="5">
        <f t="shared" si="704"/>
        <v>1.8874436196113689E-2</v>
      </c>
      <c r="AP529" s="5">
        <f t="shared" si="705"/>
        <v>1.5206943806608014E-2</v>
      </c>
      <c r="AQ529" s="5">
        <f t="shared" si="706"/>
        <v>9.1890614983621052E-3</v>
      </c>
      <c r="AR529" s="5">
        <f t="shared" si="707"/>
        <v>4.6275137088919146E-3</v>
      </c>
      <c r="AS529" s="5">
        <f t="shared" si="708"/>
        <v>1.1957282580358164E-2</v>
      </c>
      <c r="AT529" s="5">
        <f t="shared" si="709"/>
        <v>1.5448534105020879E-2</v>
      </c>
      <c r="AU529" s="5">
        <f t="shared" si="710"/>
        <v>1.3306100522986027E-2</v>
      </c>
      <c r="AV529" s="5">
        <f t="shared" si="711"/>
        <v>8.5955879336602793E-3</v>
      </c>
      <c r="AW529" s="5">
        <f t="shared" si="712"/>
        <v>7.7065827911481245E-4</v>
      </c>
      <c r="AX529" s="5">
        <f t="shared" si="713"/>
        <v>2.7826532715670973E-3</v>
      </c>
      <c r="AY529" s="5">
        <f t="shared" si="714"/>
        <v>6.7258674369369094E-3</v>
      </c>
      <c r="AZ529" s="5">
        <f t="shared" si="715"/>
        <v>8.1284458328816766E-3</v>
      </c>
      <c r="BA529" s="5">
        <f t="shared" si="716"/>
        <v>6.5490072249755581E-3</v>
      </c>
      <c r="BB529" s="5">
        <f t="shared" si="717"/>
        <v>3.9573520431743763E-3</v>
      </c>
      <c r="BC529" s="5">
        <f t="shared" si="718"/>
        <v>1.9130392935151912E-3</v>
      </c>
      <c r="BD529" s="5">
        <f t="shared" si="719"/>
        <v>1.8641706751992167E-3</v>
      </c>
      <c r="BE529" s="5">
        <f t="shared" si="720"/>
        <v>4.8169312818117354E-3</v>
      </c>
      <c r="BF529" s="5">
        <f t="shared" si="721"/>
        <v>6.2233644382419162E-3</v>
      </c>
      <c r="BG529" s="5">
        <f t="shared" si="722"/>
        <v>5.3602958211750335E-3</v>
      </c>
      <c r="BH529" s="5">
        <f t="shared" si="723"/>
        <v>3.4626894635094831E-3</v>
      </c>
      <c r="BI529" s="5">
        <f t="shared" si="724"/>
        <v>1.7894860613228176E-3</v>
      </c>
      <c r="BJ529" s="8">
        <f t="shared" si="725"/>
        <v>0.42092844319809591</v>
      </c>
      <c r="BK529" s="8">
        <f t="shared" si="726"/>
        <v>0.18891130663430747</v>
      </c>
      <c r="BL529" s="8">
        <f t="shared" si="727"/>
        <v>0.35179950653008329</v>
      </c>
      <c r="BM529" s="8">
        <f t="shared" si="728"/>
        <v>0.8469598472123272</v>
      </c>
      <c r="BN529" s="8">
        <f t="shared" si="729"/>
        <v>0.12456580910927327</v>
      </c>
    </row>
    <row r="530" spans="1:66" s="14" customFormat="1" x14ac:dyDescent="0.25">
      <c r="A530" t="s">
        <v>59</v>
      </c>
      <c r="B530" t="s">
        <v>68</v>
      </c>
      <c r="C530" t="s">
        <v>69</v>
      </c>
      <c r="D530" t="s">
        <v>516</v>
      </c>
      <c r="E530">
        <f>VLOOKUP(A530,home!$A$2:$E$405,3,FALSE)</f>
        <v>1.806</v>
      </c>
      <c r="F530">
        <f>VLOOKUP(B530,home!$B$2:$E$405,3,FALSE)</f>
        <v>0.55369999999999997</v>
      </c>
      <c r="G530">
        <f>VLOOKUP(C530,away!$B$2:$E$405,4,FALSE)</f>
        <v>0.96899999999999997</v>
      </c>
      <c r="H530">
        <f>VLOOKUP(A530,away!$A$2:$E$405,3,FALSE)</f>
        <v>1.1493</v>
      </c>
      <c r="I530">
        <f>VLOOKUP(C530,away!$B$2:$E$405,3,FALSE)</f>
        <v>0.65259999999999996</v>
      </c>
      <c r="J530">
        <f>VLOOKUP(B530,home!$B$2:$E$405,4,FALSE)</f>
        <v>1.4501999999999999</v>
      </c>
      <c r="K530" s="3">
        <f t="shared" si="674"/>
        <v>0.96898275179999993</v>
      </c>
      <c r="L530" s="3">
        <f t="shared" si="675"/>
        <v>1.0876981176359999</v>
      </c>
      <c r="M530" s="5">
        <f t="shared" si="676"/>
        <v>0.12787770909565346</v>
      </c>
      <c r="N530" s="5">
        <f t="shared" si="677"/>
        <v>0.12391129445338615</v>
      </c>
      <c r="O530" s="5">
        <f t="shared" si="678"/>
        <v>0.13909234347094623</v>
      </c>
      <c r="P530" s="5">
        <f t="shared" si="679"/>
        <v>0.13477808173078823</v>
      </c>
      <c r="Q530" s="5">
        <f t="shared" si="680"/>
        <v>6.0033953539271087E-2</v>
      </c>
      <c r="R530" s="5">
        <f t="shared" si="681"/>
        <v>7.5645240085464083E-2</v>
      </c>
      <c r="S530" s="5">
        <f t="shared" si="682"/>
        <v>3.5512700852037039E-2</v>
      </c>
      <c r="T530" s="5">
        <f t="shared" si="683"/>
        <v>6.5298818258912233E-2</v>
      </c>
      <c r="U530" s="5">
        <f t="shared" si="684"/>
        <v>7.3298932898584634E-2</v>
      </c>
      <c r="V530" s="5">
        <f t="shared" si="685"/>
        <v>4.1587768430094161E-3</v>
      </c>
      <c r="W530" s="5">
        <f t="shared" si="686"/>
        <v>1.9390621833972086E-2</v>
      </c>
      <c r="X530" s="5">
        <f t="shared" si="687"/>
        <v>2.1091142868602957E-2</v>
      </c>
      <c r="Y530" s="5">
        <f t="shared" si="688"/>
        <v>1.1470398198485688E-2</v>
      </c>
      <c r="Z530" s="5">
        <f t="shared" si="689"/>
        <v>2.7426395083027529E-2</v>
      </c>
      <c r="AA530" s="5">
        <f t="shared" si="690"/>
        <v>2.6575703779505997E-2</v>
      </c>
      <c r="AB530" s="5">
        <f t="shared" si="691"/>
        <v>1.2875699289643688E-2</v>
      </c>
      <c r="AC530" s="5">
        <f t="shared" si="692"/>
        <v>2.7394921347666495E-4</v>
      </c>
      <c r="AD530" s="5">
        <f t="shared" si="693"/>
        <v>4.6972945259488568E-3</v>
      </c>
      <c r="AE530" s="5">
        <f t="shared" si="694"/>
        <v>5.1092384138564581E-3</v>
      </c>
      <c r="AF530" s="5">
        <f t="shared" si="695"/>
        <v>2.7786545026526051E-3</v>
      </c>
      <c r="AG530" s="5">
        <f t="shared" si="696"/>
        <v>1.007445757365345E-3</v>
      </c>
      <c r="AH530" s="5">
        <f t="shared" si="697"/>
        <v>7.4579095763375701E-3</v>
      </c>
      <c r="AI530" s="5">
        <f t="shared" si="698"/>
        <v>7.226585743955149E-3</v>
      </c>
      <c r="AJ530" s="5">
        <f t="shared" si="699"/>
        <v>3.5012184701481547E-3</v>
      </c>
      <c r="AK530" s="5">
        <f t="shared" si="700"/>
        <v>1.130873435952382E-3</v>
      </c>
      <c r="AL530" s="5">
        <f t="shared" si="701"/>
        <v>1.1549268358076367E-5</v>
      </c>
      <c r="AM530" s="5">
        <f t="shared" si="702"/>
        <v>9.1031947515380024E-4</v>
      </c>
      <c r="AN530" s="5">
        <f t="shared" si="703"/>
        <v>9.9015277957217982E-4</v>
      </c>
      <c r="AO530" s="5">
        <f t="shared" si="704"/>
        <v>5.3849365725635646E-4</v>
      </c>
      <c r="AP530" s="5">
        <f t="shared" si="705"/>
        <v>1.9523951245222146E-4</v>
      </c>
      <c r="AQ530" s="5">
        <f t="shared" si="706"/>
        <v>5.30904125456129E-5</v>
      </c>
      <c r="AR530" s="5">
        <f t="shared" si="707"/>
        <v>1.6223908415363747E-3</v>
      </c>
      <c r="AS530" s="5">
        <f t="shared" si="708"/>
        <v>1.5720687421270339E-3</v>
      </c>
      <c r="AT530" s="5">
        <f t="shared" si="709"/>
        <v>7.6165374788250879E-4</v>
      </c>
      <c r="AU530" s="5">
        <f t="shared" si="710"/>
        <v>2.460097815139923E-4</v>
      </c>
      <c r="AV530" s="5">
        <f t="shared" si="711"/>
        <v>5.9594808765286234E-5</v>
      </c>
      <c r="AW530" s="5">
        <f t="shared" si="712"/>
        <v>3.3812430939418565E-7</v>
      </c>
      <c r="AX530" s="5">
        <f t="shared" si="713"/>
        <v>1.4701397834194344E-4</v>
      </c>
      <c r="AY530" s="5">
        <f t="shared" si="714"/>
        <v>1.5990682750871153E-4</v>
      </c>
      <c r="AZ530" s="5">
        <f t="shared" si="715"/>
        <v>8.696517763918501E-5</v>
      </c>
      <c r="BA530" s="5">
        <f t="shared" si="716"/>
        <v>3.1530620006007301E-5</v>
      </c>
      <c r="BB530" s="5">
        <f t="shared" si="717"/>
        <v>8.5739490071075348E-6</v>
      </c>
      <c r="BC530" s="5">
        <f t="shared" si="718"/>
        <v>1.8651736391475834E-6</v>
      </c>
      <c r="BD530" s="5">
        <f t="shared" si="719"/>
        <v>2.9411191073483336E-4</v>
      </c>
      <c r="BE530" s="5">
        <f t="shared" si="720"/>
        <v>2.8498936860099476E-4</v>
      </c>
      <c r="BF530" s="5">
        <f t="shared" si="721"/>
        <v>1.3807489131036817E-4</v>
      </c>
      <c r="BG530" s="5">
        <f t="shared" si="722"/>
        <v>4.4597396045468834E-5</v>
      </c>
      <c r="BH530" s="5">
        <f t="shared" si="723"/>
        <v>1.0803526885813202E-5</v>
      </c>
      <c r="BI530" s="5">
        <f t="shared" si="724"/>
        <v>2.0936862421921128E-6</v>
      </c>
      <c r="BJ530" s="8">
        <f t="shared" si="725"/>
        <v>0.31791201391557566</v>
      </c>
      <c r="BK530" s="8">
        <f t="shared" si="726"/>
        <v>0.30277267383083162</v>
      </c>
      <c r="BL530" s="8">
        <f t="shared" si="727"/>
        <v>0.35184089545218272</v>
      </c>
      <c r="BM530" s="8">
        <f t="shared" si="728"/>
        <v>0.33845378720290892</v>
      </c>
      <c r="BN530" s="8">
        <f t="shared" si="729"/>
        <v>0.66133862237550933</v>
      </c>
    </row>
    <row r="531" spans="1:66" x14ac:dyDescent="0.25">
      <c r="A531" t="s">
        <v>59</v>
      </c>
      <c r="B531" t="s">
        <v>75</v>
      </c>
      <c r="C531" t="s">
        <v>273</v>
      </c>
      <c r="D531" t="s">
        <v>516</v>
      </c>
      <c r="E531">
        <f>VLOOKUP(A531,home!$A$2:$E$405,3,FALSE)</f>
        <v>1.806</v>
      </c>
      <c r="F531">
        <f>VLOOKUP(B531,home!$B$2:$E$405,3,FALSE)</f>
        <v>0.36909999999999998</v>
      </c>
      <c r="G531">
        <f>VLOOKUP(C531,away!$B$2:$E$405,4,FALSE)</f>
        <v>0.4153</v>
      </c>
      <c r="H531">
        <f>VLOOKUP(A531,away!$A$2:$E$405,3,FALSE)</f>
        <v>1.1493</v>
      </c>
      <c r="I531">
        <f>VLOOKUP(C531,away!$B$2:$E$405,3,FALSE)</f>
        <v>1.9577</v>
      </c>
      <c r="J531">
        <f>VLOOKUP(B531,home!$B$2:$E$405,4,FALSE)</f>
        <v>0.87009999999999998</v>
      </c>
      <c r="K531" s="3">
        <f t="shared" si="674"/>
        <v>0.27683673738000003</v>
      </c>
      <c r="L531" s="3">
        <f t="shared" si="675"/>
        <v>1.9577116091609998</v>
      </c>
      <c r="M531" s="5">
        <f t="shared" si="676"/>
        <v>0.10704046413299913</v>
      </c>
      <c r="N531" s="5">
        <f t="shared" si="677"/>
        <v>2.9632732858220392E-2</v>
      </c>
      <c r="O531" s="5">
        <f t="shared" si="678"/>
        <v>0.20955435928315397</v>
      </c>
      <c r="P531" s="5">
        <f t="shared" si="679"/>
        <v>5.8012345127704666E-2</v>
      </c>
      <c r="Q531" s="5">
        <f t="shared" si="680"/>
        <v>4.1017145420614281E-3</v>
      </c>
      <c r="R531" s="5">
        <f t="shared" si="681"/>
        <v>0.20512350095946291</v>
      </c>
      <c r="S531" s="5">
        <f t="shared" si="682"/>
        <v>7.8601868332575826E-3</v>
      </c>
      <c r="T531" s="5">
        <f t="shared" si="683"/>
        <v>8.0299741764581507E-3</v>
      </c>
      <c r="U531" s="5">
        <f t="shared" si="684"/>
        <v>5.6785720765581013E-2</v>
      </c>
      <c r="V531" s="5">
        <f t="shared" si="685"/>
        <v>4.7332865611208721E-4</v>
      </c>
      <c r="W531" s="5">
        <f t="shared" si="686"/>
        <v>3.7850175716279557E-4</v>
      </c>
      <c r="X531" s="5">
        <f t="shared" si="687"/>
        <v>7.4099728408544242E-4</v>
      </c>
      <c r="Y531" s="5">
        <f t="shared" si="688"/>
        <v>7.253294927054212E-4</v>
      </c>
      <c r="Z531" s="5">
        <f t="shared" si="689"/>
        <v>0.13385755304669597</v>
      </c>
      <c r="AA531" s="5">
        <f t="shared" si="690"/>
        <v>3.7056688259117593E-2</v>
      </c>
      <c r="AB531" s="5">
        <f t="shared" si="691"/>
        <v>5.1293263378809333E-3</v>
      </c>
      <c r="AC531" s="5">
        <f t="shared" si="692"/>
        <v>1.6033017034502607E-5</v>
      </c>
      <c r="AD531" s="5">
        <f t="shared" si="693"/>
        <v>2.6195797886386341E-5</v>
      </c>
      <c r="AE531" s="5">
        <f t="shared" si="694"/>
        <v>5.1283817633413716E-5</v>
      </c>
      <c r="AF531" s="5">
        <f t="shared" si="695"/>
        <v>5.0199462571514829E-5</v>
      </c>
      <c r="AG531" s="5">
        <f t="shared" si="696"/>
        <v>3.2758690216632547E-5</v>
      </c>
      <c r="AH531" s="5">
        <f t="shared" si="697"/>
        <v>6.5513621393350291E-2</v>
      </c>
      <c r="AI531" s="5">
        <f t="shared" si="698"/>
        <v>1.8136577200483665E-2</v>
      </c>
      <c r="AJ531" s="5">
        <f t="shared" si="699"/>
        <v>2.510435429711196E-3</v>
      </c>
      <c r="AK531" s="5">
        <f t="shared" si="700"/>
        <v>2.31660251254802E-4</v>
      </c>
      <c r="AL531" s="5">
        <f t="shared" si="701"/>
        <v>3.4757432160916549E-7</v>
      </c>
      <c r="AM531" s="5">
        <f t="shared" si="702"/>
        <v>1.4503918439866196E-6</v>
      </c>
      <c r="AN531" s="5">
        <f t="shared" si="703"/>
        <v>2.8394489508050343E-6</v>
      </c>
      <c r="AO531" s="5">
        <f t="shared" si="704"/>
        <v>2.779411087305519E-6</v>
      </c>
      <c r="AP531" s="5">
        <f t="shared" si="705"/>
        <v>1.813761784082937E-6</v>
      </c>
      <c r="AQ531" s="5">
        <f t="shared" si="706"/>
        <v>8.8770562523793331E-7</v>
      </c>
      <c r="AR531" s="5">
        <f t="shared" si="707"/>
        <v>2.5651355431988078E-2</v>
      </c>
      <c r="AS531" s="5">
        <f t="shared" si="708"/>
        <v>7.1012375471663208E-3</v>
      </c>
      <c r="AT531" s="5">
        <f t="shared" si="709"/>
        <v>9.8294171695893903E-4</v>
      </c>
      <c r="AU531" s="5">
        <f t="shared" si="710"/>
        <v>9.070479265253606E-5</v>
      </c>
      <c r="AV531" s="5">
        <f t="shared" si="711"/>
        <v>6.2776047156643687E-6</v>
      </c>
      <c r="AW531" s="5">
        <f t="shared" si="712"/>
        <v>5.2326010194262124E-9</v>
      </c>
      <c r="AX531" s="5">
        <f t="shared" si="713"/>
        <v>6.6920291001969606E-8</v>
      </c>
      <c r="AY531" s="5">
        <f t="shared" si="714"/>
        <v>1.3101063058298828E-7</v>
      </c>
      <c r="AZ531" s="5">
        <f t="shared" si="715"/>
        <v>1.2824051620790967E-7</v>
      </c>
      <c r="BA531" s="5">
        <f t="shared" si="716"/>
        <v>8.3685982448341355E-8</v>
      </c>
      <c r="BB531" s="5">
        <f t="shared" si="717"/>
        <v>4.0958254840790397E-8</v>
      </c>
      <c r="BC531" s="5">
        <f t="shared" si="718"/>
        <v>1.6036890198558027E-8</v>
      </c>
      <c r="BD531" s="5">
        <f t="shared" si="719"/>
        <v>8.3696593866530149E-3</v>
      </c>
      <c r="BE531" s="5">
        <f t="shared" si="720"/>
        <v>2.3170291975829127E-3</v>
      </c>
      <c r="BF531" s="5">
        <f t="shared" si="721"/>
        <v>3.207194017365265E-4</v>
      </c>
      <c r="BG531" s="5">
        <f t="shared" si="722"/>
        <v>2.9595637597068506E-5</v>
      </c>
      <c r="BH531" s="5">
        <f t="shared" si="723"/>
        <v>2.0482899382633269E-6</v>
      </c>
      <c r="BI531" s="5">
        <f t="shared" si="724"/>
        <v>1.1340838074342026E-7</v>
      </c>
      <c r="BJ531" s="8">
        <f t="shared" si="725"/>
        <v>4.3779925450858279E-2</v>
      </c>
      <c r="BK531" s="8">
        <f t="shared" si="726"/>
        <v>0.17340283635206016</v>
      </c>
      <c r="BL531" s="8">
        <f t="shared" si="727"/>
        <v>0.64491357229536617</v>
      </c>
      <c r="BM531" s="8">
        <f t="shared" si="728"/>
        <v>0.38248864446334863</v>
      </c>
      <c r="BN531" s="8">
        <f t="shared" si="729"/>
        <v>0.6134651169036025</v>
      </c>
    </row>
    <row r="532" spans="1:66" x14ac:dyDescent="0.25">
      <c r="A532" t="s">
        <v>70</v>
      </c>
      <c r="B532" t="s">
        <v>72</v>
      </c>
      <c r="C532" t="s">
        <v>109</v>
      </c>
      <c r="D532" t="s">
        <v>516</v>
      </c>
      <c r="E532">
        <f>VLOOKUP(A532,home!$A$2:$E$405,3,FALSE)</f>
        <v>1.359</v>
      </c>
      <c r="F532">
        <f>VLOOKUP(B532,home!$B$2:$E$405,3,FALSE)</f>
        <v>0.5887</v>
      </c>
      <c r="G532">
        <f>VLOOKUP(C532,away!$B$2:$E$405,4,FALSE)</f>
        <v>0.55189999999999995</v>
      </c>
      <c r="H532">
        <f>VLOOKUP(A532,away!$A$2:$E$405,3,FALSE)</f>
        <v>1.0342</v>
      </c>
      <c r="I532">
        <f>VLOOKUP(C532,away!$B$2:$E$405,3,FALSE)</f>
        <v>1.4503999999999999</v>
      </c>
      <c r="J532">
        <f>VLOOKUP(B532,home!$B$2:$E$405,4,FALSE)</f>
        <v>0.96689999999999998</v>
      </c>
      <c r="K532" s="3">
        <f t="shared" si="674"/>
        <v>0.44154389726999999</v>
      </c>
      <c r="L532" s="3">
        <f t="shared" si="675"/>
        <v>1.4503535581919997</v>
      </c>
      <c r="M532" s="5">
        <f t="shared" si="676"/>
        <v>0.15078542859034322</v>
      </c>
      <c r="N532" s="5">
        <f t="shared" si="677"/>
        <v>6.6578385791307426E-2</v>
      </c>
      <c r="O532" s="5">
        <f t="shared" si="678"/>
        <v>0.21869218287950998</v>
      </c>
      <c r="P532" s="5">
        <f t="shared" si="679"/>
        <v>9.6562198731102403E-2</v>
      </c>
      <c r="Q532" s="5">
        <f t="shared" si="680"/>
        <v>1.4698639968119731E-2</v>
      </c>
      <c r="R532" s="5">
        <f t="shared" si="681"/>
        <v>0.15859049279403645</v>
      </c>
      <c r="S532" s="5">
        <f t="shared" si="682"/>
        <v>1.5459481580805196E-2</v>
      </c>
      <c r="T532" s="5">
        <f t="shared" si="683"/>
        <v>2.1318224778345593E-2</v>
      </c>
      <c r="U532" s="5">
        <f t="shared" si="684"/>
        <v>7.0024664258248687E-2</v>
      </c>
      <c r="V532" s="5">
        <f t="shared" si="685"/>
        <v>1.1000190039296772E-3</v>
      </c>
      <c r="W532" s="5">
        <f t="shared" si="686"/>
        <v>2.1633649253640585E-3</v>
      </c>
      <c r="X532" s="5">
        <f t="shared" si="687"/>
        <v>3.1376440171695321E-3</v>
      </c>
      <c r="Y532" s="5">
        <f t="shared" si="688"/>
        <v>2.2753465823208358E-3</v>
      </c>
      <c r="Z532" s="5">
        <f t="shared" si="689"/>
        <v>7.6670761839751189E-2</v>
      </c>
      <c r="AA532" s="5">
        <f t="shared" si="690"/>
        <v>3.3853506989383733E-2</v>
      </c>
      <c r="AB532" s="5">
        <f t="shared" si="691"/>
        <v>7.4739047061748365E-3</v>
      </c>
      <c r="AC532" s="5">
        <f t="shared" si="692"/>
        <v>4.4027900548180613E-5</v>
      </c>
      <c r="AD532" s="5">
        <f t="shared" si="693"/>
        <v>2.3880514509061723E-4</v>
      </c>
      <c r="AE532" s="5">
        <f t="shared" si="694"/>
        <v>3.4635189189673345E-4</v>
      </c>
      <c r="AF532" s="5">
        <f t="shared" si="695"/>
        <v>2.5116634939947917E-4</v>
      </c>
      <c r="AG532" s="5">
        <f t="shared" si="696"/>
        <v>1.2142666951654327E-4</v>
      </c>
      <c r="AH532" s="5">
        <f t="shared" si="697"/>
        <v>2.7799928060893615E-2</v>
      </c>
      <c r="AI532" s="5">
        <f t="shared" si="698"/>
        <v>1.22748885798326E-2</v>
      </c>
      <c r="AJ532" s="5">
        <f t="shared" si="699"/>
        <v>2.7099510710471499E-3</v>
      </c>
      <c r="AK532" s="5">
        <f t="shared" si="700"/>
        <v>3.9885411910705638E-4</v>
      </c>
      <c r="AL532" s="5">
        <f t="shared" si="701"/>
        <v>1.1278094766032068E-6</v>
      </c>
      <c r="AM532" s="5">
        <f t="shared" si="702"/>
        <v>2.1088590890287795E-5</v>
      </c>
      <c r="AN532" s="5">
        <f t="shared" si="703"/>
        <v>3.0585912834984297E-5</v>
      </c>
      <c r="AO532" s="5">
        <f t="shared" si="704"/>
        <v>2.2180193755384916E-5</v>
      </c>
      <c r="AP532" s="5">
        <f t="shared" si="705"/>
        <v>1.0723040978170168E-5</v>
      </c>
      <c r="AQ532" s="5">
        <f t="shared" si="706"/>
        <v>3.8880501593319287E-6</v>
      </c>
      <c r="AR532" s="5">
        <f t="shared" si="707"/>
        <v>8.0639449161197339E-3</v>
      </c>
      <c r="AS532" s="5">
        <f t="shared" si="708"/>
        <v>3.5605856656341106E-3</v>
      </c>
      <c r="AT532" s="5">
        <f t="shared" si="709"/>
        <v>7.8607743568389081E-4</v>
      </c>
      <c r="AU532" s="5">
        <f t="shared" si="710"/>
        <v>1.1569589816929099E-4</v>
      </c>
      <c r="AV532" s="5">
        <f t="shared" si="711"/>
        <v>1.2771204443955448E-5</v>
      </c>
      <c r="AW532" s="5">
        <f t="shared" si="712"/>
        <v>2.0062313386625424E-8</v>
      </c>
      <c r="AX532" s="5">
        <f t="shared" si="713"/>
        <v>1.5519231016050477E-6</v>
      </c>
      <c r="AY532" s="5">
        <f t="shared" si="714"/>
        <v>2.2508371924532451E-6</v>
      </c>
      <c r="AZ532" s="5">
        <f t="shared" si="715"/>
        <v>1.6322548654927278E-6</v>
      </c>
      <c r="BA532" s="5">
        <f t="shared" si="716"/>
        <v>7.8911555068119434E-7</v>
      </c>
      <c r="BB532" s="5">
        <f t="shared" si="717"/>
        <v>2.8612413668877717E-7</v>
      </c>
      <c r="BC532" s="5">
        <f t="shared" si="718"/>
        <v>8.2996231946236415E-8</v>
      </c>
      <c r="BD532" s="5">
        <f t="shared" si="719"/>
        <v>1.9492618670264247E-3</v>
      </c>
      <c r="BE532" s="5">
        <f t="shared" si="720"/>
        <v>8.6068468156664407E-4</v>
      </c>
      <c r="BF532" s="5">
        <f t="shared" si="721"/>
        <v>1.9001503430976242E-4</v>
      </c>
      <c r="BG532" s="5">
        <f t="shared" si="722"/>
        <v>2.7966659596341755E-5</v>
      </c>
      <c r="BH532" s="5">
        <f t="shared" si="723"/>
        <v>3.0871269679480456E-6</v>
      </c>
      <c r="BI532" s="5">
        <f t="shared" si="724"/>
        <v>2.7262041455901976E-7</v>
      </c>
      <c r="BJ532" s="8">
        <f t="shared" si="725"/>
        <v>0.11122441515822759</v>
      </c>
      <c r="BK532" s="8">
        <f t="shared" si="726"/>
        <v>0.26395453445339773</v>
      </c>
      <c r="BL532" s="8">
        <f t="shared" si="727"/>
        <v>0.54738873656816667</v>
      </c>
      <c r="BM532" s="8">
        <f t="shared" si="728"/>
        <v>0.29332888849024497</v>
      </c>
      <c r="BN532" s="8">
        <f t="shared" si="729"/>
        <v>0.70590732875441919</v>
      </c>
    </row>
    <row r="533" spans="1:66" x14ac:dyDescent="0.25">
      <c r="A533" t="s">
        <v>70</v>
      </c>
      <c r="B533" t="s">
        <v>65</v>
      </c>
      <c r="C533" t="s">
        <v>101</v>
      </c>
      <c r="D533" t="s">
        <v>516</v>
      </c>
      <c r="E533">
        <f>VLOOKUP(A533,home!$A$2:$E$405,3,FALSE)</f>
        <v>1.359</v>
      </c>
      <c r="F533">
        <f>VLOOKUP(B533,home!$B$2:$E$405,3,FALSE)</f>
        <v>1.3245</v>
      </c>
      <c r="G533">
        <f>VLOOKUP(C533,away!$B$2:$E$405,4,FALSE)</f>
        <v>1.2263999999999999</v>
      </c>
      <c r="H533">
        <f>VLOOKUP(A533,away!$A$2:$E$405,3,FALSE)</f>
        <v>1.0342</v>
      </c>
      <c r="I533">
        <f>VLOOKUP(C533,away!$B$2:$E$405,3,FALSE)</f>
        <v>0.96689999999999998</v>
      </c>
      <c r="J533">
        <f>VLOOKUP(B533,home!$B$2:$E$405,4,FALSE)</f>
        <v>1.1603000000000001</v>
      </c>
      <c r="K533" s="3">
        <f t="shared" si="674"/>
        <v>2.2075144812</v>
      </c>
      <c r="L533" s="3">
        <f t="shared" si="675"/>
        <v>1.1602628471940002</v>
      </c>
      <c r="M533" s="5">
        <f t="shared" si="676"/>
        <v>3.4466159223938933E-2</v>
      </c>
      <c r="N533" s="5">
        <f t="shared" si="677"/>
        <v>7.608454559819014E-2</v>
      </c>
      <c r="O533" s="5">
        <f t="shared" si="678"/>
        <v>3.9989804033009141E-2</v>
      </c>
      <c r="P533" s="5">
        <f t="shared" si="679"/>
        <v>8.8278071503217842E-2</v>
      </c>
      <c r="Q533" s="5">
        <f t="shared" si="680"/>
        <v>8.3978868101763249E-2</v>
      </c>
      <c r="R533" s="5">
        <f t="shared" si="681"/>
        <v>2.3199341943034659E-2</v>
      </c>
      <c r="S533" s="5">
        <f t="shared" si="682"/>
        <v>5.6526590747269144E-2</v>
      </c>
      <c r="T533" s="5">
        <f t="shared" si="683"/>
        <v>9.7437560607881238E-2</v>
      </c>
      <c r="U533" s="5">
        <f t="shared" si="684"/>
        <v>5.1212883293559545E-2</v>
      </c>
      <c r="V533" s="5">
        <f t="shared" si="685"/>
        <v>1.6086821044757314E-2</v>
      </c>
      <c r="W533" s="5">
        <f t="shared" si="686"/>
        <v>6.1794855816475702E-2</v>
      </c>
      <c r="X533" s="5">
        <f t="shared" si="687"/>
        <v>7.1698275351566837E-2</v>
      </c>
      <c r="Y533" s="5">
        <f t="shared" si="688"/>
        <v>4.1594422549154179E-2</v>
      </c>
      <c r="Z533" s="5">
        <f t="shared" si="689"/>
        <v>8.9724448452841912E-3</v>
      </c>
      <c r="AA533" s="5">
        <f t="shared" si="690"/>
        <v>1.9806801927733146E-2</v>
      </c>
      <c r="AB533" s="5">
        <f t="shared" si="691"/>
        <v>2.1861901040865505E-2</v>
      </c>
      <c r="AC533" s="5">
        <f t="shared" si="692"/>
        <v>2.575195442472956E-3</v>
      </c>
      <c r="AD533" s="5">
        <f t="shared" si="693"/>
        <v>3.4103259769634041E-2</v>
      </c>
      <c r="AE533" s="5">
        <f t="shared" si="694"/>
        <v>3.9568745278912194E-2</v>
      </c>
      <c r="AF533" s="5">
        <f t="shared" si="695"/>
        <v>2.2955072528602415E-2</v>
      </c>
      <c r="AG533" s="5">
        <f t="shared" si="696"/>
        <v>8.87797260319367E-3</v>
      </c>
      <c r="AH533" s="5">
        <f t="shared" si="697"/>
        <v>2.6025986006201433E-3</v>
      </c>
      <c r="AI533" s="5">
        <f t="shared" si="698"/>
        <v>5.7452740996198209E-3</v>
      </c>
      <c r="AJ533" s="5">
        <f t="shared" si="699"/>
        <v>6.3413878866870246E-3</v>
      </c>
      <c r="AK533" s="5">
        <f t="shared" si="700"/>
        <v>4.6662351969226235E-3</v>
      </c>
      <c r="AL533" s="5">
        <f t="shared" si="701"/>
        <v>2.6383361827852364E-4</v>
      </c>
      <c r="AM533" s="5">
        <f t="shared" si="702"/>
        <v>1.5056687959518505E-2</v>
      </c>
      <c r="AN533" s="5">
        <f t="shared" si="703"/>
        <v>1.7469715641222565E-2</v>
      </c>
      <c r="AO533" s="5">
        <f t="shared" si="704"/>
        <v>1.0134731004777228E-2</v>
      </c>
      <c r="AP533" s="5">
        <f t="shared" si="705"/>
        <v>3.9196506170493788E-3</v>
      </c>
      <c r="AQ533" s="5">
        <f t="shared" si="706"/>
        <v>1.1369562462358585E-3</v>
      </c>
      <c r="AR533" s="5">
        <f t="shared" si="707"/>
        <v>6.0393969249172884E-4</v>
      </c>
      <c r="AS533" s="5">
        <f t="shared" si="708"/>
        <v>1.3332056169469662E-3</v>
      </c>
      <c r="AT533" s="5">
        <f t="shared" si="709"/>
        <v>1.4715353529138042E-3</v>
      </c>
      <c r="AU533" s="5">
        <f t="shared" si="710"/>
        <v>1.0828118670516585E-3</v>
      </c>
      <c r="AV533" s="5">
        <f t="shared" si="711"/>
        <v>5.9758071923293624E-4</v>
      </c>
      <c r="AW533" s="5">
        <f t="shared" si="712"/>
        <v>1.8771007355695107E-5</v>
      </c>
      <c r="AX533" s="5">
        <f t="shared" si="713"/>
        <v>5.5396427849244622E-3</v>
      </c>
      <c r="AY533" s="5">
        <f t="shared" si="714"/>
        <v>6.4274417100741573E-3</v>
      </c>
      <c r="AZ533" s="5">
        <f t="shared" si="715"/>
        <v>3.7287609093520592E-3</v>
      </c>
      <c r="BA533" s="5">
        <f t="shared" si="716"/>
        <v>1.4421142497301695E-3</v>
      </c>
      <c r="BB533" s="5">
        <f t="shared" si="717"/>
        <v>4.1830789634274165E-4</v>
      </c>
      <c r="BC533" s="5">
        <f t="shared" si="718"/>
        <v>9.7069422162872316E-5</v>
      </c>
      <c r="BD533" s="5">
        <f t="shared" si="719"/>
        <v>1.1678813119065374E-4</v>
      </c>
      <c r="BE533" s="5">
        <f t="shared" si="720"/>
        <v>2.5781149083565352E-4</v>
      </c>
      <c r="BF533" s="5">
        <f t="shared" si="721"/>
        <v>2.8456129971973315E-4</v>
      </c>
      <c r="BG533" s="5">
        <f t="shared" si="722"/>
        <v>2.0939106330680147E-4</v>
      </c>
      <c r="BH533" s="5">
        <f t="shared" si="723"/>
        <v>1.1555845112090754E-4</v>
      </c>
      <c r="BI533" s="5">
        <f t="shared" si="724"/>
        <v>5.1019390854889158E-5</v>
      </c>
      <c r="BJ533" s="8">
        <f t="shared" si="725"/>
        <v>0.60346465664676385</v>
      </c>
      <c r="BK533" s="8">
        <f t="shared" si="726"/>
        <v>0.20462411329000885</v>
      </c>
      <c r="BL533" s="8">
        <f t="shared" si="727"/>
        <v>0.18155043109771737</v>
      </c>
      <c r="BM533" s="8">
        <f t="shared" si="728"/>
        <v>0.64620618477390168</v>
      </c>
      <c r="BN533" s="8">
        <f t="shared" si="729"/>
        <v>0.3459967904031539</v>
      </c>
    </row>
    <row r="534" spans="1:66" x14ac:dyDescent="0.25">
      <c r="A534" t="s">
        <v>70</v>
      </c>
      <c r="B534" t="s">
        <v>78</v>
      </c>
      <c r="C534" t="s">
        <v>85</v>
      </c>
      <c r="D534" t="s">
        <v>516</v>
      </c>
      <c r="E534">
        <f>VLOOKUP(A534,home!$A$2:$E$405,3,FALSE)</f>
        <v>1.359</v>
      </c>
      <c r="F534">
        <f>VLOOKUP(B534,home!$B$2:$E$405,3,FALSE)</f>
        <v>0.1226</v>
      </c>
      <c r="G534">
        <f>VLOOKUP(C534,away!$B$2:$E$405,4,FALSE)</f>
        <v>0.73580000000000001</v>
      </c>
      <c r="H534">
        <f>VLOOKUP(A534,away!$A$2:$E$405,3,FALSE)</f>
        <v>1.0342</v>
      </c>
      <c r="I534">
        <f>VLOOKUP(C534,away!$B$2:$E$405,3,FALSE)</f>
        <v>0.58020000000000005</v>
      </c>
      <c r="J534">
        <f>VLOOKUP(B534,home!$B$2:$E$405,4,FALSE)</f>
        <v>0.64459999999999995</v>
      </c>
      <c r="K534" s="3">
        <f t="shared" si="674"/>
        <v>0.12259413971999999</v>
      </c>
      <c r="L534" s="3">
        <f t="shared" si="675"/>
        <v>0.38678761466400002</v>
      </c>
      <c r="M534" s="5">
        <f t="shared" si="676"/>
        <v>0.60086694735795276</v>
      </c>
      <c r="N534" s="5">
        <f t="shared" si="677"/>
        <v>7.3662766497530729E-2</v>
      </c>
      <c r="O534" s="5">
        <f t="shared" si="678"/>
        <v>0.23240789329902181</v>
      </c>
      <c r="P534" s="5">
        <f t="shared" si="679"/>
        <v>2.8491845743131128E-2</v>
      </c>
      <c r="Q534" s="5">
        <f t="shared" si="680"/>
        <v>4.5153117440800087E-3</v>
      </c>
      <c r="R534" s="5">
        <f t="shared" si="681"/>
        <v>4.4946247339107036E-2</v>
      </c>
      <c r="S534" s="5">
        <f t="shared" si="682"/>
        <v>3.3775583655410189E-4</v>
      </c>
      <c r="T534" s="5">
        <f t="shared" si="683"/>
        <v>1.7464666589570522E-3</v>
      </c>
      <c r="U534" s="5">
        <f t="shared" si="684"/>
        <v>5.510146526180165E-3</v>
      </c>
      <c r="V534" s="5">
        <f t="shared" si="685"/>
        <v>1.7795189723145206E-6</v>
      </c>
      <c r="W534" s="5">
        <f t="shared" si="686"/>
        <v>1.8451691961103383E-4</v>
      </c>
      <c r="X534" s="5">
        <f t="shared" si="687"/>
        <v>7.1368859201500825E-5</v>
      </c>
      <c r="Y534" s="5">
        <f t="shared" si="688"/>
        <v>1.3802295405919686E-5</v>
      </c>
      <c r="Z534" s="5">
        <f t="shared" si="689"/>
        <v>5.7948839321304568E-3</v>
      </c>
      <c r="AA534" s="5">
        <f t="shared" si="690"/>
        <v>7.1041881043678408E-4</v>
      </c>
      <c r="AB534" s="5">
        <f t="shared" si="691"/>
        <v>4.3546591453201647E-5</v>
      </c>
      <c r="AC534" s="5">
        <f t="shared" si="692"/>
        <v>5.2738152222279879E-9</v>
      </c>
      <c r="AD534" s="5">
        <f t="shared" si="693"/>
        <v>5.655173255874773E-6</v>
      </c>
      <c r="AE534" s="5">
        <f t="shared" si="694"/>
        <v>2.1873509741514502E-6</v>
      </c>
      <c r="AF534" s="5">
        <f t="shared" si="695"/>
        <v>4.2302013286250802E-7</v>
      </c>
      <c r="AG534" s="5">
        <f t="shared" si="696"/>
        <v>5.4539649381579285E-8</v>
      </c>
      <c r="AH534" s="5">
        <f t="shared" si="697"/>
        <v>5.6034733334086998E-4</v>
      </c>
      <c r="AI534" s="5">
        <f t="shared" si="698"/>
        <v>6.8695299275320026E-5</v>
      </c>
      <c r="AJ534" s="5">
        <f t="shared" si="699"/>
        <v>4.2108205587328985E-6</v>
      </c>
      <c r="AK534" s="5">
        <f t="shared" si="700"/>
        <v>1.7207397463771649E-7</v>
      </c>
      <c r="AL534" s="5">
        <f t="shared" si="701"/>
        <v>1.000292863171801E-11</v>
      </c>
      <c r="AM534" s="5">
        <f t="shared" si="702"/>
        <v>1.3865822005430373E-7</v>
      </c>
      <c r="AN534" s="5">
        <f t="shared" si="703"/>
        <v>5.3631282188360152E-8</v>
      </c>
      <c r="AO534" s="5">
        <f t="shared" si="704"/>
        <v>1.0371957854503845E-8</v>
      </c>
      <c r="AP534" s="5">
        <f t="shared" si="705"/>
        <v>1.3372482793130274E-9</v>
      </c>
      <c r="AQ534" s="5">
        <f t="shared" si="706"/>
        <v>1.2930776804225605E-10</v>
      </c>
      <c r="AR534" s="5">
        <f t="shared" si="707"/>
        <v>4.3347081689249695E-5</v>
      </c>
      <c r="AS534" s="5">
        <f t="shared" si="708"/>
        <v>5.3140981890661302E-6</v>
      </c>
      <c r="AT534" s="5">
        <f t="shared" si="709"/>
        <v>3.2573864793808604E-7</v>
      </c>
      <c r="AU534" s="5">
        <f t="shared" si="710"/>
        <v>1.3311216439175205E-8</v>
      </c>
      <c r="AV534" s="5">
        <f t="shared" si="711"/>
        <v>4.0796928199685147E-10</v>
      </c>
      <c r="AW534" s="5">
        <f t="shared" si="712"/>
        <v>1.317549495254914E-14</v>
      </c>
      <c r="AX534" s="5">
        <f t="shared" si="713"/>
        <v>2.833114200443971E-9</v>
      </c>
      <c r="AY534" s="5">
        <f t="shared" si="714"/>
        <v>1.0958134836604293E-9</v>
      </c>
      <c r="AZ534" s="5">
        <f t="shared" si="715"/>
        <v>2.1192354173083276E-10</v>
      </c>
      <c r="BA534" s="5">
        <f t="shared" si="716"/>
        <v>2.7323133732405161E-11</v>
      </c>
      <c r="BB534" s="5">
        <f t="shared" si="717"/>
        <v>2.6420624303756165E-12</v>
      </c>
      <c r="BC534" s="5">
        <f t="shared" si="718"/>
        <v>2.0438340504767115E-13</v>
      </c>
      <c r="BD534" s="5">
        <f t="shared" si="719"/>
        <v>2.7943523882050726E-6</v>
      </c>
      <c r="BE534" s="5">
        <f t="shared" si="720"/>
        <v>3.425712271065283E-7</v>
      </c>
      <c r="BF534" s="5">
        <f t="shared" si="721"/>
        <v>2.0998612439974791E-8</v>
      </c>
      <c r="BG534" s="5">
        <f t="shared" si="722"/>
        <v>8.5810227579746659E-10</v>
      </c>
      <c r="BH534" s="5">
        <f t="shared" si="723"/>
        <v>2.629957757329115E-11</v>
      </c>
      <c r="BI534" s="5">
        <f t="shared" si="724"/>
        <v>6.4483481751940621E-13</v>
      </c>
      <c r="BJ534" s="8">
        <f t="shared" si="725"/>
        <v>8.0202761357835495E-2</v>
      </c>
      <c r="BK534" s="8">
        <f t="shared" si="726"/>
        <v>0.62969833483624194</v>
      </c>
      <c r="BL534" s="8">
        <f t="shared" si="727"/>
        <v>0.28430383753833494</v>
      </c>
      <c r="BM534" s="8">
        <f t="shared" si="728"/>
        <v>1.510880458791905E-2</v>
      </c>
      <c r="BN534" s="8">
        <f t="shared" si="729"/>
        <v>0.98489101198082352</v>
      </c>
    </row>
    <row r="535" spans="1:66" x14ac:dyDescent="0.25">
      <c r="A535" t="s">
        <v>70</v>
      </c>
      <c r="B535" t="s">
        <v>344</v>
      </c>
      <c r="C535" t="s">
        <v>82</v>
      </c>
      <c r="D535" t="s">
        <v>516</v>
      </c>
      <c r="E535">
        <f>VLOOKUP(A535,home!$A$2:$E$405,3,FALSE)</f>
        <v>1.359</v>
      </c>
      <c r="F535">
        <f>VLOOKUP(B535,home!$B$2:$E$405,3,FALSE)</f>
        <v>1.0302</v>
      </c>
      <c r="G535">
        <f>VLOOKUP(C535,away!$B$2:$E$405,4,FALSE)</f>
        <v>0.73580000000000001</v>
      </c>
      <c r="H535">
        <f>VLOOKUP(A535,away!$A$2:$E$405,3,FALSE)</f>
        <v>1.0342</v>
      </c>
      <c r="I535">
        <f>VLOOKUP(C535,away!$B$2:$E$405,3,FALSE)</f>
        <v>0.2417</v>
      </c>
      <c r="J535">
        <f>VLOOKUP(B535,home!$B$2:$E$405,4,FALSE)</f>
        <v>0.96689999999999998</v>
      </c>
      <c r="K535" s="3">
        <f t="shared" si="674"/>
        <v>1.0301507564399999</v>
      </c>
      <c r="L535" s="3">
        <f t="shared" si="675"/>
        <v>0.24169226076600001</v>
      </c>
      <c r="M535" s="5">
        <f t="shared" si="676"/>
        <v>0.280314520926707</v>
      </c>
      <c r="N535" s="5">
        <f t="shared" si="677"/>
        <v>0.28876621577376343</v>
      </c>
      <c r="O535" s="5">
        <f t="shared" si="678"/>
        <v>6.774985028831404E-2</v>
      </c>
      <c r="P535" s="5">
        <f t="shared" si="679"/>
        <v>6.9792559523203457E-2</v>
      </c>
      <c r="Q535" s="5">
        <f t="shared" si="680"/>
        <v>0.14873636780682931</v>
      </c>
      <c r="R535" s="5">
        <f t="shared" si="681"/>
        <v>8.1873072413703278E-3</v>
      </c>
      <c r="S535" s="5">
        <f t="shared" si="682"/>
        <v>4.3442285371951012E-3</v>
      </c>
      <c r="T535" s="5">
        <f t="shared" si="683"/>
        <v>3.5948428993355874E-2</v>
      </c>
      <c r="U535" s="5">
        <f t="shared" si="684"/>
        <v>8.4341607479043335E-3</v>
      </c>
      <c r="V535" s="5">
        <f t="shared" si="685"/>
        <v>1.201804109034539E-4</v>
      </c>
      <c r="W535" s="5">
        <f t="shared" si="686"/>
        <v>5.1073627268781091E-2</v>
      </c>
      <c r="X535" s="5">
        <f t="shared" si="687"/>
        <v>1.2344100440111729E-2</v>
      </c>
      <c r="Y535" s="5">
        <f t="shared" si="688"/>
        <v>1.4917367712465896E-3</v>
      </c>
      <c r="Z535" s="5">
        <f t="shared" si="689"/>
        <v>6.5960293225087927E-4</v>
      </c>
      <c r="AA535" s="5">
        <f t="shared" si="690"/>
        <v>6.7949045960828539E-4</v>
      </c>
      <c r="AB535" s="5">
        <f t="shared" si="691"/>
        <v>3.4998880547961912E-4</v>
      </c>
      <c r="AC535" s="5">
        <f t="shared" si="692"/>
        <v>1.8701534025451581E-6</v>
      </c>
      <c r="AD535" s="5">
        <f t="shared" si="693"/>
        <v>1.3153383941267357E-2</v>
      </c>
      <c r="AE535" s="5">
        <f t="shared" si="694"/>
        <v>3.1790711014881073E-3</v>
      </c>
      <c r="AF535" s="5">
        <f t="shared" si="695"/>
        <v>3.8417844082725924E-4</v>
      </c>
      <c r="AG535" s="5">
        <f t="shared" si="696"/>
        <v>3.0950985300365752E-5</v>
      </c>
      <c r="AH535" s="5">
        <f t="shared" si="697"/>
        <v>3.9855230975899442E-5</v>
      </c>
      <c r="AI535" s="5">
        <f t="shared" si="698"/>
        <v>4.105689633791373E-5</v>
      </c>
      <c r="AJ535" s="5">
        <f t="shared" si="699"/>
        <v>2.1147396409790243E-5</v>
      </c>
      <c r="AK535" s="5">
        <f t="shared" si="700"/>
        <v>7.2616688027606529E-6</v>
      </c>
      <c r="AL535" s="5">
        <f t="shared" si="701"/>
        <v>1.8625191764329889E-8</v>
      </c>
      <c r="AM535" s="5">
        <f t="shared" si="702"/>
        <v>2.7099936833684642E-3</v>
      </c>
      <c r="AN535" s="5">
        <f t="shared" si="703"/>
        <v>6.5498449999490372E-4</v>
      </c>
      <c r="AO535" s="5">
        <f t="shared" si="704"/>
        <v>7.91523422852282E-5</v>
      </c>
      <c r="AP535" s="5">
        <f t="shared" si="705"/>
        <v>6.3768361839470211E-6</v>
      </c>
      <c r="AQ535" s="5">
        <f t="shared" si="706"/>
        <v>3.8530798845814705E-7</v>
      </c>
      <c r="AR535" s="5">
        <f t="shared" si="707"/>
        <v>1.926540175583251E-6</v>
      </c>
      <c r="AS535" s="5">
        <f t="shared" si="708"/>
        <v>1.9846268191891365E-6</v>
      </c>
      <c r="AT535" s="5">
        <f t="shared" si="709"/>
        <v>1.0222324095193996E-6</v>
      </c>
      <c r="AU535" s="5">
        <f t="shared" si="710"/>
        <v>3.510178299746312E-7</v>
      </c>
      <c r="AV535" s="5">
        <f t="shared" si="711"/>
        <v>9.0400320768073368E-8</v>
      </c>
      <c r="AW535" s="5">
        <f t="shared" si="712"/>
        <v>1.2881361904811435E-10</v>
      </c>
      <c r="AX535" s="5">
        <f t="shared" si="713"/>
        <v>4.652836738116073E-4</v>
      </c>
      <c r="AY535" s="5">
        <f t="shared" si="714"/>
        <v>1.1245546302103748E-4</v>
      </c>
      <c r="AZ535" s="5">
        <f t="shared" si="715"/>
        <v>1.358980754652093E-5</v>
      </c>
      <c r="BA535" s="5">
        <f t="shared" si="716"/>
        <v>1.094850436431164E-6</v>
      </c>
      <c r="BB535" s="5">
        <f t="shared" si="717"/>
        <v>6.6154219295422459E-8</v>
      </c>
      <c r="BC535" s="5">
        <f t="shared" si="718"/>
        <v>3.1977925641440804E-9</v>
      </c>
      <c r="BD535" s="5">
        <f t="shared" si="719"/>
        <v>7.7604975082206997E-8</v>
      </c>
      <c r="BE535" s="5">
        <f t="shared" si="720"/>
        <v>7.9944823784442889E-8</v>
      </c>
      <c r="BF535" s="5">
        <f t="shared" si="721"/>
        <v>4.1177610347503163E-8</v>
      </c>
      <c r="BG535" s="5">
        <f t="shared" si="722"/>
        <v>1.4139715482623986E-8</v>
      </c>
      <c r="BH535" s="5">
        <f t="shared" si="723"/>
        <v>3.6415096500678682E-9</v>
      </c>
      <c r="BI535" s="5">
        <f t="shared" si="724"/>
        <v>7.5026078412019502E-10</v>
      </c>
      <c r="BJ535" s="8">
        <f t="shared" si="725"/>
        <v>0.55915144733961952</v>
      </c>
      <c r="BK535" s="8">
        <f t="shared" si="726"/>
        <v>0.35468583363962436</v>
      </c>
      <c r="BL535" s="8">
        <f t="shared" si="727"/>
        <v>8.5515710811653156E-2</v>
      </c>
      <c r="BM535" s="8">
        <f t="shared" si="728"/>
        <v>0.13635331782875298</v>
      </c>
      <c r="BN535" s="8">
        <f t="shared" si="729"/>
        <v>0.86354682156018747</v>
      </c>
    </row>
    <row r="536" spans="1:66" x14ac:dyDescent="0.25">
      <c r="A536" t="s">
        <v>70</v>
      </c>
      <c r="B536" t="s">
        <v>346</v>
      </c>
      <c r="C536" t="s">
        <v>71</v>
      </c>
      <c r="D536" t="s">
        <v>516</v>
      </c>
      <c r="E536">
        <f>VLOOKUP(A536,home!$A$2:$E$405,3,FALSE)</f>
        <v>1.359</v>
      </c>
      <c r="F536">
        <f>VLOOKUP(B536,home!$B$2:$E$405,3,FALSE)</f>
        <v>1.1773</v>
      </c>
      <c r="G536">
        <f>VLOOKUP(C536,away!$B$2:$E$405,4,FALSE)</f>
        <v>1.4717</v>
      </c>
      <c r="H536">
        <f>VLOOKUP(A536,away!$A$2:$E$405,3,FALSE)</f>
        <v>1.0342</v>
      </c>
      <c r="I536">
        <f>VLOOKUP(C536,away!$B$2:$E$405,3,FALSE)</f>
        <v>1.2087000000000001</v>
      </c>
      <c r="J536">
        <f>VLOOKUP(B536,home!$B$2:$E$405,4,FALSE)</f>
        <v>0.96689999999999998</v>
      </c>
      <c r="K536" s="3">
        <f t="shared" si="674"/>
        <v>2.3546474451899999</v>
      </c>
      <c r="L536" s="3">
        <f t="shared" si="675"/>
        <v>1.208661297426</v>
      </c>
      <c r="M536" s="5">
        <f t="shared" si="676"/>
        <v>2.8344883462319434E-2</v>
      </c>
      <c r="N536" s="5">
        <f t="shared" si="677"/>
        <v>6.6742207428758735E-2</v>
      </c>
      <c r="O536" s="5">
        <f t="shared" si="678"/>
        <v>3.4259363620955781E-2</v>
      </c>
      <c r="P536" s="5">
        <f t="shared" si="679"/>
        <v>8.0668723023918754E-2</v>
      </c>
      <c r="Q536" s="5">
        <f t="shared" si="680"/>
        <v>7.8577184104233908E-2</v>
      </c>
      <c r="R536" s="5">
        <f t="shared" si="681"/>
        <v>2.070398344154676E-2</v>
      </c>
      <c r="S536" s="5">
        <f t="shared" si="682"/>
        <v>5.7395216344428249E-2</v>
      </c>
      <c r="T536" s="5">
        <f t="shared" si="683"/>
        <v>9.4973201287505027E-2</v>
      </c>
      <c r="U536" s="5">
        <f t="shared" si="684"/>
        <v>4.8750581715894144E-2</v>
      </c>
      <c r="V536" s="5">
        <f t="shared" si="685"/>
        <v>1.8149459422785598E-2</v>
      </c>
      <c r="W536" s="5">
        <f t="shared" si="686"/>
        <v>6.1673855267086207E-2</v>
      </c>
      <c r="X536" s="5">
        <f t="shared" si="687"/>
        <v>7.4542801924379759E-2</v>
      </c>
      <c r="Y536" s="5">
        <f t="shared" si="688"/>
        <v>4.5048499843845097E-2</v>
      </c>
      <c r="Z536" s="5">
        <f t="shared" si="689"/>
        <v>8.3413678294487793E-3</v>
      </c>
      <c r="AA536" s="5">
        <f t="shared" si="690"/>
        <v>1.9640980449001626E-2</v>
      </c>
      <c r="AB536" s="5">
        <f t="shared" si="691"/>
        <v>2.312379221763421E-2</v>
      </c>
      <c r="AC536" s="5">
        <f t="shared" si="692"/>
        <v>3.228302466732775E-3</v>
      </c>
      <c r="AD536" s="5">
        <f t="shared" si="693"/>
        <v>3.6305046434915583E-2</v>
      </c>
      <c r="AE536" s="5">
        <f t="shared" si="694"/>
        <v>4.3880504527136245E-2</v>
      </c>
      <c r="AF536" s="5">
        <f t="shared" si="695"/>
        <v>2.6518333766737984E-2</v>
      </c>
      <c r="AG536" s="5">
        <f t="shared" si="696"/>
        <v>1.0683894565360416E-2</v>
      </c>
      <c r="AH536" s="5">
        <f t="shared" si="697"/>
        <v>2.5204721157622628E-3</v>
      </c>
      <c r="AI536" s="5">
        <f t="shared" si="698"/>
        <v>5.934823228052246E-3</v>
      </c>
      <c r="AJ536" s="5">
        <f t="shared" si="699"/>
        <v>6.9872081757937458E-3</v>
      </c>
      <c r="AK536" s="5">
        <f t="shared" si="700"/>
        <v>5.4841372933811406E-3</v>
      </c>
      <c r="AL536" s="5">
        <f t="shared" si="701"/>
        <v>3.6750623846804124E-4</v>
      </c>
      <c r="AM536" s="5">
        <f t="shared" si="702"/>
        <v>1.7097116967095663E-2</v>
      </c>
      <c r="AN536" s="5">
        <f t="shared" si="703"/>
        <v>2.0664623575693923E-2</v>
      </c>
      <c r="AO536" s="5">
        <f t="shared" si="704"/>
        <v>1.2488265370909064E-2</v>
      </c>
      <c r="AP536" s="5">
        <f t="shared" si="705"/>
        <v>5.0313610086010476E-3</v>
      </c>
      <c r="AQ536" s="5">
        <f t="shared" si="706"/>
        <v>1.5203028311185811E-3</v>
      </c>
      <c r="AR536" s="5">
        <f t="shared" si="707"/>
        <v>6.0927941951265465E-4</v>
      </c>
      <c r="AS536" s="5">
        <f t="shared" si="708"/>
        <v>1.4346382285623186E-3</v>
      </c>
      <c r="AT536" s="5">
        <f t="shared" si="709"/>
        <v>1.6890336198280855E-3</v>
      </c>
      <c r="AU536" s="5">
        <f t="shared" si="710"/>
        <v>1.3256928992560729E-3</v>
      </c>
      <c r="AV536" s="5">
        <f t="shared" si="711"/>
        <v>7.8038484958495888E-4</v>
      </c>
      <c r="AW536" s="5">
        <f t="shared" si="712"/>
        <v>2.9053116215598103E-5</v>
      </c>
      <c r="AX536" s="5">
        <f t="shared" si="713"/>
        <v>6.7096137977810649E-3</v>
      </c>
      <c r="AY536" s="5">
        <f t="shared" si="714"/>
        <v>8.1096505180534538E-3</v>
      </c>
      <c r="AZ536" s="5">
        <f t="shared" si="715"/>
        <v>4.9009103584109611E-3</v>
      </c>
      <c r="BA536" s="5">
        <f t="shared" si="716"/>
        <v>1.9745135574551725E-3</v>
      </c>
      <c r="BB536" s="5">
        <f t="shared" si="717"/>
        <v>5.966295295347484E-4</v>
      </c>
      <c r="BC536" s="5">
        <f t="shared" si="718"/>
        <v>1.4422460425002665E-4</v>
      </c>
      <c r="BD536" s="5">
        <f t="shared" si="719"/>
        <v>1.2273540894718757E-4</v>
      </c>
      <c r="BE536" s="5">
        <f t="shared" si="720"/>
        <v>2.8899861711184502E-4</v>
      </c>
      <c r="BF536" s="5">
        <f t="shared" si="721"/>
        <v>3.4024492772292454E-4</v>
      </c>
      <c r="BG536" s="5">
        <f t="shared" si="722"/>
        <v>2.6705228326721344E-4</v>
      </c>
      <c r="BH536" s="5">
        <f t="shared" si="723"/>
        <v>1.5720349413182502E-4</v>
      </c>
      <c r="BI536" s="5">
        <f t="shared" si="724"/>
        <v>7.4031761166488613E-5</v>
      </c>
      <c r="BJ536" s="8">
        <f t="shared" si="725"/>
        <v>0.61818274126886263</v>
      </c>
      <c r="BK536" s="8">
        <f t="shared" si="726"/>
        <v>0.1962637414767063</v>
      </c>
      <c r="BL536" s="8">
        <f t="shared" si="727"/>
        <v>0.17449463776711349</v>
      </c>
      <c r="BM536" s="8">
        <f t="shared" si="728"/>
        <v>0.67990554585855989</v>
      </c>
      <c r="BN536" s="8">
        <f t="shared" si="729"/>
        <v>0.30929634508173337</v>
      </c>
    </row>
    <row r="537" spans="1:66" s="10" customFormat="1" x14ac:dyDescent="0.25">
      <c r="A537" t="s">
        <v>70</v>
      </c>
      <c r="B537" t="s">
        <v>227</v>
      </c>
      <c r="C537" t="s">
        <v>73</v>
      </c>
      <c r="D537" t="s">
        <v>516</v>
      </c>
      <c r="E537">
        <f>VLOOKUP(A537,home!$A$2:$E$405,3,FALSE)</f>
        <v>1.359</v>
      </c>
      <c r="F537">
        <f>VLOOKUP(B537,home!$B$2:$E$405,3,FALSE)</f>
        <v>2.0234999999999999</v>
      </c>
      <c r="G537">
        <f>VLOOKUP(C537,away!$B$2:$E$405,4,FALSE)</f>
        <v>1.1773</v>
      </c>
      <c r="H537">
        <f>VLOOKUP(A537,away!$A$2:$E$405,3,FALSE)</f>
        <v>1.0342</v>
      </c>
      <c r="I537">
        <f>VLOOKUP(C537,away!$B$2:$E$405,3,FALSE)</f>
        <v>0.77349999999999997</v>
      </c>
      <c r="J537">
        <f>VLOOKUP(B537,home!$B$2:$E$405,4,FALSE)</f>
        <v>0.2417</v>
      </c>
      <c r="K537" s="3">
        <f t="shared" si="674"/>
        <v>3.2375002414499994</v>
      </c>
      <c r="L537" s="3">
        <f t="shared" si="675"/>
        <v>0.19334880929000001</v>
      </c>
      <c r="M537" s="5">
        <f t="shared" si="676"/>
        <v>3.2359454287239214E-2</v>
      </c>
      <c r="N537" s="5">
        <f t="shared" si="677"/>
        <v>0.10476374106812716</v>
      </c>
      <c r="O537" s="5">
        <f t="shared" si="678"/>
        <v>6.2566619557118874E-3</v>
      </c>
      <c r="P537" s="5">
        <f t="shared" si="679"/>
        <v>2.0255944592288262E-2</v>
      </c>
      <c r="Q537" s="5">
        <f t="shared" si="680"/>
        <v>0.1695863185016335</v>
      </c>
      <c r="R537" s="5">
        <f t="shared" si="681"/>
        <v>6.0485906963346817E-4</v>
      </c>
      <c r="S537" s="5">
        <f t="shared" si="682"/>
        <v>3.1698872892276589E-3</v>
      </c>
      <c r="T537" s="5">
        <f t="shared" si="683"/>
        <v>3.2789312754165537E-2</v>
      </c>
      <c r="U537" s="5">
        <f t="shared" si="684"/>
        <v>1.9582313839815748E-3</v>
      </c>
      <c r="V537" s="5">
        <f t="shared" si="685"/>
        <v>2.2047158399191477E-4</v>
      </c>
      <c r="W537" s="5">
        <f t="shared" si="686"/>
        <v>0.18301191569855163</v>
      </c>
      <c r="X537" s="5">
        <f t="shared" si="687"/>
        <v>3.5385135986196817E-2</v>
      </c>
      <c r="Y537" s="5">
        <f t="shared" si="688"/>
        <v>3.4208369547479426E-3</v>
      </c>
      <c r="Z537" s="5">
        <f t="shared" si="689"/>
        <v>3.8982926967296088E-5</v>
      </c>
      <c r="AA537" s="5">
        <f t="shared" si="690"/>
        <v>1.2620723546904878E-4</v>
      </c>
      <c r="AB537" s="5">
        <f t="shared" si="691"/>
        <v>2.0429797765189123E-4</v>
      </c>
      <c r="AC537" s="5">
        <f t="shared" si="692"/>
        <v>8.6254934760969991E-6</v>
      </c>
      <c r="AD537" s="5">
        <f t="shared" si="693"/>
        <v>0.14812528031557196</v>
      </c>
      <c r="AE537" s="5">
        <f t="shared" si="694"/>
        <v>2.8639846574763317E-2</v>
      </c>
      <c r="AF537" s="5">
        <f t="shared" si="695"/>
        <v>2.7687401167393864E-3</v>
      </c>
      <c r="AG537" s="5">
        <f t="shared" si="696"/>
        <v>1.7844420160167198E-4</v>
      </c>
      <c r="AH537" s="5">
        <f t="shared" si="697"/>
        <v>1.8843256279414327E-6</v>
      </c>
      <c r="AI537" s="5">
        <f t="shared" si="698"/>
        <v>6.1005046754308098E-6</v>
      </c>
      <c r="AJ537" s="5">
        <f t="shared" si="699"/>
        <v>9.8751926798370508E-6</v>
      </c>
      <c r="AK537" s="5">
        <f t="shared" si="700"/>
        <v>1.0656979561779238E-5</v>
      </c>
      <c r="AL537" s="5">
        <f t="shared" si="701"/>
        <v>2.1597090776881684E-7</v>
      </c>
      <c r="AM537" s="5">
        <f t="shared" si="702"/>
        <v>9.5911126157302601E-2</v>
      </c>
      <c r="AN537" s="5">
        <f t="shared" si="703"/>
        <v>1.8544302040177433E-2</v>
      </c>
      <c r="AO537" s="5">
        <f t="shared" si="704"/>
        <v>1.7927593592912123E-3</v>
      </c>
      <c r="AP537" s="5">
        <f t="shared" si="705"/>
        <v>1.1554262915415306E-4</v>
      </c>
      <c r="AQ537" s="5">
        <f t="shared" si="706"/>
        <v>5.585007442297885E-6</v>
      </c>
      <c r="AR537" s="5">
        <f t="shared" si="707"/>
        <v>7.2866423295421492E-8</v>
      </c>
      <c r="AS537" s="5">
        <f t="shared" si="708"/>
        <v>2.3590506301252493E-7</v>
      </c>
      <c r="AT537" s="5">
        <f t="shared" si="709"/>
        <v>3.8187134923116354E-7</v>
      </c>
      <c r="AU537" s="5">
        <f t="shared" si="710"/>
        <v>4.1210286177957624E-7</v>
      </c>
      <c r="AV537" s="5">
        <f t="shared" si="711"/>
        <v>3.3354577862840348E-7</v>
      </c>
      <c r="AW537" s="5">
        <f t="shared" si="712"/>
        <v>3.755295045803052E-9</v>
      </c>
      <c r="AX537" s="5">
        <f t="shared" si="713"/>
        <v>5.1752049015334742E-2</v>
      </c>
      <c r="AY537" s="5">
        <f t="shared" si="714"/>
        <v>1.0006197055432689E-2</v>
      </c>
      <c r="AZ537" s="5">
        <f t="shared" si="715"/>
        <v>9.6734314309450745E-4</v>
      </c>
      <c r="BA537" s="5">
        <f t="shared" si="716"/>
        <v>6.2344881630723041E-5</v>
      </c>
      <c r="BB537" s="5">
        <f t="shared" si="717"/>
        <v>3.0135771571565735E-6</v>
      </c>
      <c r="BC537" s="5">
        <f t="shared" si="718"/>
        <v>1.1653431100795331E-7</v>
      </c>
      <c r="BD537" s="5">
        <f t="shared" si="719"/>
        <v>2.3481060302318107E-9</v>
      </c>
      <c r="BE537" s="5">
        <f t="shared" si="720"/>
        <v>7.6019938398256864E-9</v>
      </c>
      <c r="BF537" s="5">
        <f t="shared" si="721"/>
        <v>1.2305728445968538E-8</v>
      </c>
      <c r="BG537" s="5">
        <f t="shared" si="722"/>
        <v>1.3279932938347086E-8</v>
      </c>
      <c r="BH537" s="5">
        <f t="shared" si="723"/>
        <v>1.0748446523584623E-8</v>
      </c>
      <c r="BI537" s="5">
        <f t="shared" si="724"/>
        <v>6.9596196430635242E-9</v>
      </c>
      <c r="BJ537" s="8">
        <f t="shared" si="725"/>
        <v>0.88782995157242717</v>
      </c>
      <c r="BK537" s="8">
        <f t="shared" si="726"/>
        <v>6.6020796272563603E-2</v>
      </c>
      <c r="BL537" s="8">
        <f t="shared" si="727"/>
        <v>9.1802641602962264E-3</v>
      </c>
      <c r="BM537" s="8">
        <f t="shared" si="728"/>
        <v>0.61923682215748344</v>
      </c>
      <c r="BN537" s="8">
        <f t="shared" si="729"/>
        <v>0.33382697947463352</v>
      </c>
    </row>
    <row r="538" spans="1:66" x14ac:dyDescent="0.25">
      <c r="A538" t="s">
        <v>70</v>
      </c>
      <c r="B538" t="s">
        <v>74</v>
      </c>
      <c r="C538" t="s">
        <v>91</v>
      </c>
      <c r="D538" t="s">
        <v>516</v>
      </c>
      <c r="E538">
        <f>VLOOKUP(A538,home!$A$2:$E$405,3,FALSE)</f>
        <v>1.359</v>
      </c>
      <c r="F538">
        <f>VLOOKUP(B538,home!$B$2:$E$405,3,FALSE)</f>
        <v>0.91979999999999995</v>
      </c>
      <c r="G538">
        <f>VLOOKUP(C538,away!$B$2:$E$405,4,FALSE)</f>
        <v>0.85850000000000004</v>
      </c>
      <c r="H538">
        <f>VLOOKUP(A538,away!$A$2:$E$405,3,FALSE)</f>
        <v>1.0342</v>
      </c>
      <c r="I538">
        <f>VLOOKUP(C538,away!$B$2:$E$405,3,FALSE)</f>
        <v>1.6115999999999999</v>
      </c>
      <c r="J538">
        <f>VLOOKUP(B538,home!$B$2:$E$405,4,FALSE)</f>
        <v>0.96689999999999998</v>
      </c>
      <c r="K538" s="3">
        <f t="shared" si="674"/>
        <v>1.0731320396999999</v>
      </c>
      <c r="L538" s="3">
        <f t="shared" si="675"/>
        <v>1.611548396568</v>
      </c>
      <c r="M538" s="5">
        <f t="shared" si="676"/>
        <v>6.8242998499451743E-2</v>
      </c>
      <c r="N538" s="5">
        <f t="shared" si="677"/>
        <v>7.3233748174960672E-2</v>
      </c>
      <c r="O538" s="5">
        <f t="shared" si="678"/>
        <v>0.10997689480878386</v>
      </c>
      <c r="P538" s="5">
        <f t="shared" si="679"/>
        <v>0.11801972944602257</v>
      </c>
      <c r="Q538" s="5">
        <f t="shared" si="680"/>
        <v>3.9294740776935844E-2</v>
      </c>
      <c r="R538" s="5">
        <f t="shared" si="681"/>
        <v>8.8616544244311632E-2</v>
      </c>
      <c r="S538" s="5">
        <f t="shared" si="682"/>
        <v>5.1025954474378313E-2</v>
      </c>
      <c r="T538" s="5">
        <f t="shared" si="683"/>
        <v>6.3325376492626151E-2</v>
      </c>
      <c r="U538" s="5">
        <f t="shared" si="684"/>
        <v>9.5097252876063437E-2</v>
      </c>
      <c r="V538" s="5">
        <f t="shared" si="685"/>
        <v>9.80494454328458E-3</v>
      </c>
      <c r="W538" s="5">
        <f t="shared" si="686"/>
        <v>1.4056148439811974E-2</v>
      </c>
      <c r="X538" s="5">
        <f t="shared" si="687"/>
        <v>2.2652163480100778E-2</v>
      </c>
      <c r="Y538" s="5">
        <f t="shared" si="688"/>
        <v>1.8252528867576313E-2</v>
      </c>
      <c r="Z538" s="5">
        <f t="shared" si="689"/>
        <v>4.7603283262105882E-2</v>
      </c>
      <c r="AA538" s="5">
        <f t="shared" si="690"/>
        <v>5.1084608463480549E-2</v>
      </c>
      <c r="AB538" s="5">
        <f t="shared" si="691"/>
        <v>2.7410265038845374E-2</v>
      </c>
      <c r="AC538" s="5">
        <f t="shared" si="692"/>
        <v>1.059794528079865E-3</v>
      </c>
      <c r="AD538" s="5">
        <f t="shared" si="693"/>
        <v>3.7710258113853481E-3</v>
      </c>
      <c r="AE538" s="5">
        <f t="shared" si="694"/>
        <v>6.077190599754599E-3</v>
      </c>
      <c r="AF538" s="5">
        <f t="shared" si="695"/>
        <v>4.8968433833363242E-3</v>
      </c>
      <c r="AG538" s="5">
        <f t="shared" si="696"/>
        <v>2.6305000342200908E-3</v>
      </c>
      <c r="AH538" s="5">
        <f t="shared" si="697"/>
        <v>1.9178748703104775E-2</v>
      </c>
      <c r="AI538" s="5">
        <f t="shared" si="698"/>
        <v>2.0581329714656555E-2</v>
      </c>
      <c r="AJ538" s="5">
        <f t="shared" si="699"/>
        <v>1.1043242168213801E-2</v>
      </c>
      <c r="AK538" s="5">
        <f t="shared" si="700"/>
        <v>3.9502856642921087E-3</v>
      </c>
      <c r="AL538" s="5">
        <f t="shared" si="701"/>
        <v>7.3312525078080048E-5</v>
      </c>
      <c r="AM538" s="5">
        <f t="shared" si="702"/>
        <v>8.0936172414666156E-4</v>
      </c>
      <c r="AN538" s="5">
        <f t="shared" si="703"/>
        <v>1.3043255887920642E-3</v>
      </c>
      <c r="AO538" s="5">
        <f t="shared" si="704"/>
        <v>1.050991905610232E-3</v>
      </c>
      <c r="AP538" s="5">
        <f t="shared" si="705"/>
        <v>5.6457477343070542E-4</v>
      </c>
      <c r="AQ538" s="5">
        <f t="shared" si="706"/>
        <v>2.2745989271624894E-4</v>
      </c>
      <c r="AR538" s="5">
        <f t="shared" si="707"/>
        <v>6.1814963441338203E-3</v>
      </c>
      <c r="AS538" s="5">
        <f t="shared" si="708"/>
        <v>6.6335617801784198E-3</v>
      </c>
      <c r="AT538" s="5">
        <f t="shared" si="709"/>
        <v>3.5593438418194145E-3</v>
      </c>
      <c r="AU538" s="5">
        <f t="shared" si="710"/>
        <v>1.2732153056551007E-3</v>
      </c>
      <c r="AV538" s="5">
        <f t="shared" si="711"/>
        <v>3.4158203448372924E-4</v>
      </c>
      <c r="AW538" s="5">
        <f t="shared" si="712"/>
        <v>3.5218608359382957E-6</v>
      </c>
      <c r="AX538" s="5">
        <f t="shared" si="713"/>
        <v>1.4475866631476919E-4</v>
      </c>
      <c r="AY538" s="5">
        <f t="shared" si="714"/>
        <v>2.3328559658888841E-4</v>
      </c>
      <c r="AZ538" s="5">
        <f t="shared" si="715"/>
        <v>1.8797551456261623E-4</v>
      </c>
      <c r="BA538" s="5">
        <f t="shared" si="716"/>
        <v>1.0097721302914297E-4</v>
      </c>
      <c r="BB538" s="5">
        <f t="shared" si="717"/>
        <v>4.0682416436755211E-5</v>
      </c>
      <c r="BC538" s="5">
        <f t="shared" si="718"/>
        <v>1.3112336595432898E-5</v>
      </c>
      <c r="BD538" s="5">
        <f t="shared" si="719"/>
        <v>1.6602967536299671E-3</v>
      </c>
      <c r="BE538" s="5">
        <f t="shared" si="720"/>
        <v>1.7817176417302151E-3</v>
      </c>
      <c r="BF538" s="5">
        <f t="shared" si="721"/>
        <v>9.5600914351970942E-4</v>
      </c>
      <c r="BG538" s="5">
        <f t="shared" si="722"/>
        <v>3.4197468071905197E-4</v>
      </c>
      <c r="BH538" s="5">
        <f t="shared" si="723"/>
        <v>9.1745996661448097E-5</v>
      </c>
      <c r="BI538" s="5">
        <f t="shared" si="724"/>
        <v>1.9691113706321846E-5</v>
      </c>
      <c r="BJ538" s="8">
        <f t="shared" si="725"/>
        <v>0.2528677716889316</v>
      </c>
      <c r="BK538" s="8">
        <f t="shared" si="726"/>
        <v>0.24846001961288403</v>
      </c>
      <c r="BL538" s="8">
        <f t="shared" si="727"/>
        <v>0.44977980631798942</v>
      </c>
      <c r="BM538" s="8">
        <f t="shared" si="728"/>
        <v>0.50109646119569162</v>
      </c>
      <c r="BN538" s="8">
        <f t="shared" si="729"/>
        <v>0.49738465595046633</v>
      </c>
    </row>
    <row r="539" spans="1:66" x14ac:dyDescent="0.25">
      <c r="A539" t="s">
        <v>70</v>
      </c>
      <c r="B539" t="s">
        <v>88</v>
      </c>
      <c r="C539" t="s">
        <v>76</v>
      </c>
      <c r="D539" t="s">
        <v>516</v>
      </c>
      <c r="E539">
        <f>VLOOKUP(A539,home!$A$2:$E$405,3,FALSE)</f>
        <v>1.359</v>
      </c>
      <c r="F539">
        <f>VLOOKUP(B539,home!$B$2:$E$405,3,FALSE)</f>
        <v>0.73580000000000001</v>
      </c>
      <c r="G539">
        <f>VLOOKUP(C539,away!$B$2:$E$405,4,FALSE)</f>
        <v>0.73580000000000001</v>
      </c>
      <c r="H539">
        <f>VLOOKUP(A539,away!$A$2:$E$405,3,FALSE)</f>
        <v>1.0342</v>
      </c>
      <c r="I539">
        <f>VLOOKUP(C539,away!$B$2:$E$405,3,FALSE)</f>
        <v>1.2087000000000001</v>
      </c>
      <c r="J539">
        <f>VLOOKUP(B539,home!$B$2:$E$405,4,FALSE)</f>
        <v>1.2891999999999999</v>
      </c>
      <c r="K539" s="3">
        <f t="shared" si="674"/>
        <v>0.73576482875999993</v>
      </c>
      <c r="L539" s="3">
        <f t="shared" si="675"/>
        <v>1.611548396568</v>
      </c>
      <c r="M539" s="5">
        <f t="shared" si="676"/>
        <v>9.5625742197028962E-2</v>
      </c>
      <c r="N539" s="5">
        <f t="shared" si="677"/>
        <v>7.0358057832644927E-2</v>
      </c>
      <c r="O539" s="5">
        <f t="shared" si="678"/>
        <v>0.15410551150824695</v>
      </c>
      <c r="P539" s="5">
        <f t="shared" si="679"/>
        <v>0.11338541528583752</v>
      </c>
      <c r="Q539" s="5">
        <f t="shared" si="680"/>
        <v>2.5883492186561077E-2</v>
      </c>
      <c r="R539" s="5">
        <f t="shared" si="681"/>
        <v>0.12417424498670344</v>
      </c>
      <c r="S539" s="5">
        <f t="shared" si="682"/>
        <v>3.3610856512497934E-2</v>
      </c>
      <c r="T539" s="5">
        <f t="shared" si="683"/>
        <v>4.1712500330832861E-2</v>
      </c>
      <c r="U539" s="5">
        <f t="shared" si="684"/>
        <v>9.1363042099044153E-2</v>
      </c>
      <c r="V539" s="5">
        <f t="shared" si="685"/>
        <v>4.4281206622399779E-3</v>
      </c>
      <c r="W539" s="5">
        <f t="shared" si="686"/>
        <v>6.3480543987853031E-3</v>
      </c>
      <c r="X539" s="5">
        <f t="shared" si="687"/>
        <v>1.0230196887688893E-2</v>
      </c>
      <c r="Y539" s="5">
        <f t="shared" si="688"/>
        <v>8.2432286954649912E-3</v>
      </c>
      <c r="Z539" s="5">
        <f t="shared" si="689"/>
        <v>6.6704268467787986E-2</v>
      </c>
      <c r="AA539" s="5">
        <f t="shared" si="690"/>
        <v>4.9078654666763089E-2</v>
      </c>
      <c r="AB539" s="5">
        <f t="shared" si="691"/>
        <v>1.8055173973331055E-2</v>
      </c>
      <c r="AC539" s="5">
        <f t="shared" si="692"/>
        <v>3.2815712634507891E-4</v>
      </c>
      <c r="AD539" s="5">
        <f t="shared" si="693"/>
        <v>1.167668789420358E-3</v>
      </c>
      <c r="AE539" s="5">
        <f t="shared" si="694"/>
        <v>1.8817547653128756E-3</v>
      </c>
      <c r="AF539" s="5">
        <f t="shared" si="695"/>
        <v>1.516269437387079E-3</v>
      </c>
      <c r="AG539" s="5">
        <f t="shared" si="696"/>
        <v>8.1451386019540362E-4</v>
      </c>
      <c r="AH539" s="5">
        <f t="shared" si="697"/>
        <v>2.6874289223376299E-2</v>
      </c>
      <c r="AI539" s="5">
        <f t="shared" si="698"/>
        <v>1.9773156808484176E-2</v>
      </c>
      <c r="AJ539" s="5">
        <f t="shared" si="699"/>
        <v>7.2741966666194924E-3</v>
      </c>
      <c r="AK539" s="5">
        <f t="shared" si="700"/>
        <v>1.7840326882606178E-3</v>
      </c>
      <c r="AL539" s="5">
        <f t="shared" si="701"/>
        <v>1.5564106984071018E-5</v>
      </c>
      <c r="AM539" s="5">
        <f t="shared" si="702"/>
        <v>1.7182592537925328E-4</v>
      </c>
      <c r="AN539" s="5">
        <f t="shared" si="703"/>
        <v>2.7690579453374845E-4</v>
      </c>
      <c r="AO539" s="5">
        <f t="shared" si="704"/>
        <v>2.2312354459062521E-4</v>
      </c>
      <c r="AP539" s="5">
        <f t="shared" si="705"/>
        <v>1.1985813017386357E-4</v>
      </c>
      <c r="AQ539" s="5">
        <f t="shared" si="706"/>
        <v>4.8289294374332146E-5</v>
      </c>
      <c r="AR539" s="5">
        <f t="shared" si="707"/>
        <v>8.6618435413673509E-3</v>
      </c>
      <c r="AS539" s="5">
        <f t="shared" si="708"/>
        <v>6.3730798299600601E-3</v>
      </c>
      <c r="AT539" s="5">
        <f t="shared" si="709"/>
        <v>2.3445439948821863E-3</v>
      </c>
      <c r="AU539" s="5">
        <f t="shared" si="710"/>
        <v>5.7501100363825935E-4</v>
      </c>
      <c r="AV539" s="5">
        <f t="shared" si="711"/>
        <v>1.0576821815675489E-4</v>
      </c>
      <c r="AW539" s="5">
        <f t="shared" si="712"/>
        <v>5.1263007608755125E-7</v>
      </c>
      <c r="AX539" s="5">
        <f t="shared" si="713"/>
        <v>2.1070578760532463E-5</v>
      </c>
      <c r="AY539" s="5">
        <f t="shared" si="714"/>
        <v>3.3956257416295844E-5</v>
      </c>
      <c r="AZ539" s="5">
        <f t="shared" si="715"/>
        <v>2.736107609634092E-5</v>
      </c>
      <c r="BA539" s="5">
        <f t="shared" si="716"/>
        <v>1.4697899437144413E-5</v>
      </c>
      <c r="BB539" s="5">
        <f t="shared" si="717"/>
        <v>5.9215940677119515E-6</v>
      </c>
      <c r="BC539" s="5">
        <f t="shared" si="718"/>
        <v>1.9085870849895547E-6</v>
      </c>
      <c r="BD539" s="5">
        <f t="shared" si="719"/>
        <v>2.326496678402238E-3</v>
      </c>
      <c r="BE539" s="5">
        <f t="shared" si="720"/>
        <v>1.7117544301953312E-3</v>
      </c>
      <c r="BF539" s="5">
        <f t="shared" si="721"/>
        <v>6.2972435260591952E-4</v>
      </c>
      <c r="BG539" s="5">
        <f t="shared" si="722"/>
        <v>1.5444301015369875E-4</v>
      </c>
      <c r="BH539" s="5">
        <f t="shared" si="723"/>
        <v>2.8408433729728765E-5</v>
      </c>
      <c r="BI539" s="5">
        <f t="shared" si="724"/>
        <v>4.1803852756987394E-6</v>
      </c>
      <c r="BJ539" s="8">
        <f t="shared" si="725"/>
        <v>0.16910065586620857</v>
      </c>
      <c r="BK539" s="8">
        <f t="shared" si="726"/>
        <v>0.2474278121483498</v>
      </c>
      <c r="BL539" s="8">
        <f t="shared" si="727"/>
        <v>0.5153975564991965</v>
      </c>
      <c r="BM539" s="8">
        <f t="shared" si="728"/>
        <v>0.41506438535718004</v>
      </c>
      <c r="BN539" s="8">
        <f t="shared" si="729"/>
        <v>0.58353246399702285</v>
      </c>
    </row>
    <row r="540" spans="1:66" x14ac:dyDescent="0.25">
      <c r="A540" t="s">
        <v>70</v>
      </c>
      <c r="B540" t="s">
        <v>61</v>
      </c>
      <c r="C540" t="s">
        <v>100</v>
      </c>
      <c r="D540" t="s">
        <v>516</v>
      </c>
      <c r="E540">
        <f>VLOOKUP(A540,home!$A$2:$E$405,3,FALSE)</f>
        <v>1.359</v>
      </c>
      <c r="F540">
        <f>VLOOKUP(B540,home!$B$2:$E$405,3,FALSE)</f>
        <v>1.3245</v>
      </c>
      <c r="G540">
        <f>VLOOKUP(C540,away!$B$2:$E$405,4,FALSE)</f>
        <v>1.766</v>
      </c>
      <c r="H540">
        <f>VLOOKUP(A540,away!$A$2:$E$405,3,FALSE)</f>
        <v>1.0342</v>
      </c>
      <c r="I540">
        <f>VLOOKUP(C540,away!$B$2:$E$405,3,FALSE)</f>
        <v>0.77349999999999997</v>
      </c>
      <c r="J540">
        <f>VLOOKUP(B540,home!$B$2:$E$405,4,FALSE)</f>
        <v>1.3536999999999999</v>
      </c>
      <c r="K540" s="3">
        <f t="shared" si="674"/>
        <v>3.178792053</v>
      </c>
      <c r="L540" s="3">
        <f t="shared" si="675"/>
        <v>1.0828973236899999</v>
      </c>
      <c r="M540" s="5">
        <f t="shared" si="676"/>
        <v>1.4098464662799865E-2</v>
      </c>
      <c r="N540" s="5">
        <f t="shared" si="677"/>
        <v>4.4816087429609526E-2</v>
      </c>
      <c r="O540" s="5">
        <f t="shared" si="678"/>
        <v>1.5267189651484011E-2</v>
      </c>
      <c r="P540" s="5">
        <f t="shared" si="679"/>
        <v>4.8531221135781205E-2</v>
      </c>
      <c r="Q540" s="5">
        <f t="shared" si="680"/>
        <v>7.1230511283898013E-2</v>
      </c>
      <c r="R540" s="5">
        <f t="shared" si="681"/>
        <v>8.2663994069298481E-3</v>
      </c>
      <c r="S540" s="5">
        <f t="shared" si="682"/>
        <v>4.1764821228100206E-2</v>
      </c>
      <c r="T540" s="5">
        <f t="shared" si="683"/>
        <v>7.7135330034403496E-2</v>
      </c>
      <c r="U540" s="5">
        <f t="shared" si="684"/>
        <v>2.627716474167251E-2</v>
      </c>
      <c r="V540" s="5">
        <f t="shared" si="685"/>
        <v>1.5974141102876122E-2</v>
      </c>
      <c r="W540" s="5">
        <f t="shared" si="686"/>
        <v>7.5475661066793931E-2</v>
      </c>
      <c r="X540" s="5">
        <f t="shared" si="687"/>
        <v>8.1732391372964674E-2</v>
      </c>
      <c r="Y540" s="5">
        <f t="shared" si="688"/>
        <v>4.4253893938283537E-2</v>
      </c>
      <c r="Z540" s="5">
        <f t="shared" si="689"/>
        <v>2.9838872647723123E-3</v>
      </c>
      <c r="AA540" s="5">
        <f t="shared" si="690"/>
        <v>9.4851571243061324E-3</v>
      </c>
      <c r="AB540" s="5">
        <f t="shared" si="691"/>
        <v>1.5075671044100337E-2</v>
      </c>
      <c r="AC540" s="5">
        <f t="shared" si="692"/>
        <v>3.4367420179243395E-3</v>
      </c>
      <c r="AD540" s="5">
        <f t="shared" si="693"/>
        <v>5.998035789851152E-2</v>
      </c>
      <c r="AE540" s="5">
        <f t="shared" si="694"/>
        <v>6.495256904226647E-2</v>
      </c>
      <c r="AF540" s="5">
        <f t="shared" si="695"/>
        <v>3.5168481591330146E-2</v>
      </c>
      <c r="AG540" s="5">
        <f t="shared" si="696"/>
        <v>1.2694618197830819E-2</v>
      </c>
      <c r="AH540" s="5">
        <f t="shared" si="697"/>
        <v>8.0781088330365261E-4</v>
      </c>
      <c r="AI540" s="5">
        <f t="shared" si="698"/>
        <v>2.5678628161725607E-3</v>
      </c>
      <c r="AJ540" s="5">
        <f t="shared" si="699"/>
        <v>4.0813509566217697E-3</v>
      </c>
      <c r="AK540" s="5">
        <f t="shared" si="700"/>
        <v>4.3245886621377421E-3</v>
      </c>
      <c r="AL540" s="5">
        <f t="shared" si="701"/>
        <v>4.7321262519771075E-4</v>
      </c>
      <c r="AM540" s="5">
        <f t="shared" si="702"/>
        <v>3.8133017004776816E-2</v>
      </c>
      <c r="AN540" s="5">
        <f t="shared" si="703"/>
        <v>4.1294142058698066E-2</v>
      </c>
      <c r="AO540" s="5">
        <f t="shared" si="704"/>
        <v>2.2358657959719402E-2</v>
      </c>
      <c r="AP540" s="5">
        <f t="shared" si="705"/>
        <v>8.0707102886267527E-3</v>
      </c>
      <c r="AQ540" s="5">
        <f t="shared" si="706"/>
        <v>2.1849376429578134E-3</v>
      </c>
      <c r="AR540" s="5">
        <f t="shared" si="707"/>
        <v>1.7495524871543613E-4</v>
      </c>
      <c r="AS540" s="5">
        <f t="shared" si="708"/>
        <v>5.561463542472667E-4</v>
      </c>
      <c r="AT540" s="5">
        <f t="shared" si="709"/>
        <v>8.8393680559306739E-4</v>
      </c>
      <c r="AU540" s="5">
        <f t="shared" si="710"/>
        <v>9.3661709765781613E-4</v>
      </c>
      <c r="AV540" s="5">
        <f t="shared" si="711"/>
        <v>7.4432774668464774E-4</v>
      </c>
      <c r="AW540" s="5">
        <f t="shared" si="712"/>
        <v>4.5248399396264546E-5</v>
      </c>
      <c r="AX540" s="5">
        <f t="shared" si="713"/>
        <v>2.0202821901949747E-2</v>
      </c>
      <c r="AY540" s="5">
        <f t="shared" si="714"/>
        <v>2.1877581768607091E-2</v>
      </c>
      <c r="AZ540" s="5">
        <f t="shared" si="715"/>
        <v>1.1845587373016877E-2</v>
      </c>
      <c r="BA540" s="5">
        <f t="shared" si="716"/>
        <v>4.2758516212586788E-3</v>
      </c>
      <c r="BB540" s="5">
        <f t="shared" si="717"/>
        <v>1.1575770692891423E-3</v>
      </c>
      <c r="BC540" s="5">
        <f t="shared" si="718"/>
        <v>2.5070742205962523E-4</v>
      </c>
      <c r="BD540" s="5">
        <f t="shared" si="719"/>
        <v>3.1576428433243998E-5</v>
      </c>
      <c r="BE540" s="5">
        <f t="shared" si="720"/>
        <v>1.0037489976571923E-4</v>
      </c>
      <c r="BF540" s="5">
        <f t="shared" si="721"/>
        <v>1.5953546684796999E-4</v>
      </c>
      <c r="BG540" s="5">
        <f t="shared" si="722"/>
        <v>1.6904335806265731E-4</v>
      </c>
      <c r="BH540" s="5">
        <f t="shared" si="723"/>
        <v>1.3433842080550214E-4</v>
      </c>
      <c r="BI540" s="5">
        <f t="shared" si="724"/>
        <v>8.540678089381996E-5</v>
      </c>
      <c r="BJ540" s="8">
        <f t="shared" si="725"/>
        <v>0.73909149396685192</v>
      </c>
      <c r="BK540" s="8">
        <f t="shared" si="726"/>
        <v>0.14615618454128654</v>
      </c>
      <c r="BL540" s="8">
        <f t="shared" si="727"/>
        <v>9.012945389443569E-2</v>
      </c>
      <c r="BM540" s="8">
        <f t="shared" si="728"/>
        <v>0.75431881272763313</v>
      </c>
      <c r="BN540" s="8">
        <f t="shared" si="729"/>
        <v>0.20220987357050246</v>
      </c>
    </row>
    <row r="541" spans="1:66" x14ac:dyDescent="0.25">
      <c r="A541" t="s">
        <v>89</v>
      </c>
      <c r="B541" t="s">
        <v>87</v>
      </c>
      <c r="C541" t="s">
        <v>367</v>
      </c>
      <c r="D541" t="s">
        <v>516</v>
      </c>
      <c r="E541">
        <f>VLOOKUP(A541,home!$A$2:$E$405,3,FALSE)</f>
        <v>1.3980999999999999</v>
      </c>
      <c r="F541">
        <f>VLOOKUP(B541,home!$B$2:$E$405,3,FALSE)</f>
        <v>0.89410000000000001</v>
      </c>
      <c r="G541">
        <f>VLOOKUP(C541,away!$B$2:$E$405,4,FALSE)</f>
        <v>1.2875000000000001</v>
      </c>
      <c r="H541">
        <f>VLOOKUP(A541,away!$A$2:$E$405,3,FALSE)</f>
        <v>1.1943999999999999</v>
      </c>
      <c r="I541">
        <f>VLOOKUP(C541,away!$B$2:$E$405,3,FALSE)</f>
        <v>1.0046999999999999</v>
      </c>
      <c r="J541">
        <f>VLOOKUP(B541,home!$B$2:$E$405,4,FALSE)</f>
        <v>0.83720000000000006</v>
      </c>
      <c r="K541" s="3">
        <f t="shared" si="674"/>
        <v>1.6094280578750002</v>
      </c>
      <c r="L541" s="3">
        <f t="shared" si="675"/>
        <v>1.004651452896</v>
      </c>
      <c r="M541" s="5">
        <f t="shared" si="676"/>
        <v>7.3235169864448835E-2</v>
      </c>
      <c r="N541" s="5">
        <f t="shared" si="677"/>
        <v>0.11786673720308564</v>
      </c>
      <c r="O541" s="5">
        <f t="shared" si="678"/>
        <v>7.3575819807403881E-2</v>
      </c>
      <c r="P541" s="5">
        <f t="shared" si="679"/>
        <v>0.11841498877919099</v>
      </c>
      <c r="Q541" s="5">
        <f t="shared" si="680"/>
        <v>9.4849016972412603E-2</v>
      </c>
      <c r="R541" s="5">
        <f t="shared" si="681"/>
        <v>3.6959027133761299E-2</v>
      </c>
      <c r="S541" s="5">
        <f t="shared" si="682"/>
        <v>4.7866720298217001E-2</v>
      </c>
      <c r="T541" s="5">
        <f t="shared" si="683"/>
        <v>9.5290202707091667E-2</v>
      </c>
      <c r="U541" s="5">
        <f t="shared" si="684"/>
        <v>5.9482895260838879E-2</v>
      </c>
      <c r="V541" s="5">
        <f t="shared" si="685"/>
        <v>8.5995979459067909E-3</v>
      </c>
      <c r="W541" s="5">
        <f t="shared" si="686"/>
        <v>5.0884223059087651E-2</v>
      </c>
      <c r="X541" s="5">
        <f t="shared" si="687"/>
        <v>5.1120908625796553E-2</v>
      </c>
      <c r="Y541" s="5">
        <f t="shared" si="688"/>
        <v>2.567934756213508E-2</v>
      </c>
      <c r="Z541" s="5">
        <f t="shared" si="689"/>
        <v>1.2376980102518661E-2</v>
      </c>
      <c r="AA541" s="5">
        <f t="shared" si="690"/>
        <v>1.9919859048754131E-2</v>
      </c>
      <c r="AB541" s="5">
        <f t="shared" si="691"/>
        <v>1.6029790030990056E-2</v>
      </c>
      <c r="AC541" s="5">
        <f t="shared" si="692"/>
        <v>8.6905077177649071E-4</v>
      </c>
      <c r="AD541" s="5">
        <f t="shared" si="693"/>
        <v>2.0473624073616439E-2</v>
      </c>
      <c r="AE541" s="5">
        <f t="shared" si="694"/>
        <v>2.0568856171605275E-2</v>
      </c>
      <c r="AF541" s="5">
        <f t="shared" si="695"/>
        <v>1.0332265618606049E-2</v>
      </c>
      <c r="AG541" s="5">
        <f t="shared" si="696"/>
        <v>3.4601085551466521E-3</v>
      </c>
      <c r="AH541" s="5">
        <f t="shared" si="697"/>
        <v>3.1086377606150636E-3</v>
      </c>
      <c r="AI541" s="5">
        <f t="shared" si="698"/>
        <v>5.0031288337035913E-3</v>
      </c>
      <c r="AJ541" s="5">
        <f t="shared" si="699"/>
        <v>4.0260879610629942E-3</v>
      </c>
      <c r="AK541" s="5">
        <f t="shared" si="700"/>
        <v>2.1598996426691781E-3</v>
      </c>
      <c r="AL541" s="5">
        <f t="shared" si="701"/>
        <v>5.6207222611176731E-5</v>
      </c>
      <c r="AM541" s="5">
        <f t="shared" si="702"/>
        <v>6.5901650060926709E-3</v>
      </c>
      <c r="AN541" s="5">
        <f t="shared" si="703"/>
        <v>6.6208188481953773E-3</v>
      </c>
      <c r="AO541" s="5">
        <f t="shared" si="704"/>
        <v>3.3258076376003537E-3</v>
      </c>
      <c r="AP541" s="5">
        <f t="shared" si="705"/>
        <v>1.1137591583892698E-3</v>
      </c>
      <c r="AQ541" s="5">
        <f t="shared" si="706"/>
        <v>2.7973493916300151E-4</v>
      </c>
      <c r="AR541" s="5">
        <f t="shared" si="707"/>
        <v>6.2461948854585837E-4</v>
      </c>
      <c r="AS541" s="5">
        <f t="shared" si="708"/>
        <v>1.0052801303612367E-3</v>
      </c>
      <c r="AT541" s="5">
        <f t="shared" si="709"/>
        <v>8.0896302391380637E-4</v>
      </c>
      <c r="AU541" s="5">
        <f t="shared" si="710"/>
        <v>4.3398926282342824E-4</v>
      </c>
      <c r="AV541" s="5">
        <f t="shared" si="711"/>
        <v>1.7461862410112834E-4</v>
      </c>
      <c r="AW541" s="5">
        <f t="shared" si="712"/>
        <v>2.5245071790003427E-6</v>
      </c>
      <c r="AX541" s="5">
        <f t="shared" si="713"/>
        <v>1.7677327444719198E-3</v>
      </c>
      <c r="AY541" s="5">
        <f t="shared" si="714"/>
        <v>1.7759552700655477E-3</v>
      </c>
      <c r="AZ541" s="5">
        <f t="shared" si="715"/>
        <v>8.9210802117483019E-4</v>
      </c>
      <c r="BA541" s="5">
        <f t="shared" si="716"/>
        <v>2.987525398711563E-4</v>
      </c>
      <c r="BB541" s="5">
        <f t="shared" si="717"/>
        <v>7.5035543309481825E-5</v>
      </c>
      <c r="BC541" s="5">
        <f t="shared" si="718"/>
        <v>1.5076913520942332E-5</v>
      </c>
      <c r="BD541" s="5">
        <f t="shared" si="719"/>
        <v>1.0458747944579213E-4</v>
      </c>
      <c r="BE541" s="5">
        <f t="shared" si="720"/>
        <v>1.6832602392248273E-4</v>
      </c>
      <c r="BF541" s="5">
        <f t="shared" si="721"/>
        <v>1.3545431288569115E-4</v>
      </c>
      <c r="BG541" s="5">
        <f t="shared" si="722"/>
        <v>7.2667990572803512E-5</v>
      </c>
      <c r="BH541" s="5">
        <f t="shared" si="723"/>
        <v>2.9238475734316501E-5</v>
      </c>
      <c r="BI541" s="5">
        <f t="shared" si="724"/>
        <v>9.4114446432612636E-6</v>
      </c>
      <c r="BJ541" s="8">
        <f t="shared" si="725"/>
        <v>0.51328023717043814</v>
      </c>
      <c r="BK541" s="8">
        <f t="shared" si="726"/>
        <v>0.25081769015221683</v>
      </c>
      <c r="BL541" s="8">
        <f t="shared" si="727"/>
        <v>0.22383230173674892</v>
      </c>
      <c r="BM541" s="8">
        <f t="shared" si="728"/>
        <v>0.4836330186387327</v>
      </c>
      <c r="BN541" s="8">
        <f t="shared" si="729"/>
        <v>0.51490075976030325</v>
      </c>
    </row>
    <row r="542" spans="1:66" x14ac:dyDescent="0.25">
      <c r="A542" t="s">
        <v>89</v>
      </c>
      <c r="B542" t="s">
        <v>115</v>
      </c>
      <c r="C542" t="s">
        <v>349</v>
      </c>
      <c r="D542" t="s">
        <v>516</v>
      </c>
      <c r="E542">
        <f>VLOOKUP(A542,home!$A$2:$E$405,3,FALSE)</f>
        <v>1.3980999999999999</v>
      </c>
      <c r="F542">
        <f>VLOOKUP(B542,home!$B$2:$E$405,3,FALSE)</f>
        <v>1.1444000000000001</v>
      </c>
      <c r="G542">
        <f>VLOOKUP(C542,away!$B$2:$E$405,4,FALSE)</f>
        <v>0.35759999999999997</v>
      </c>
      <c r="H542">
        <f>VLOOKUP(A542,away!$A$2:$E$405,3,FALSE)</f>
        <v>1.1943999999999999</v>
      </c>
      <c r="I542">
        <f>VLOOKUP(C542,away!$B$2:$E$405,3,FALSE)</f>
        <v>1.2559</v>
      </c>
      <c r="J542">
        <f>VLOOKUP(B542,home!$B$2:$E$405,4,FALSE)</f>
        <v>0.50229999999999997</v>
      </c>
      <c r="K542" s="3">
        <f t="shared" si="674"/>
        <v>0.57215486486400002</v>
      </c>
      <c r="L542" s="3">
        <f t="shared" si="675"/>
        <v>0.75347358800799991</v>
      </c>
      <c r="M542" s="5">
        <f t="shared" si="676"/>
        <v>0.26563596693474673</v>
      </c>
      <c r="N542" s="5">
        <f t="shared" si="677"/>
        <v>0.15198491076456799</v>
      </c>
      <c r="O542" s="5">
        <f t="shared" si="678"/>
        <v>0.20014968511029804</v>
      </c>
      <c r="P542" s="5">
        <f t="shared" si="679"/>
        <v>0.11451661603685474</v>
      </c>
      <c r="Q542" s="5">
        <f t="shared" si="680"/>
        <v>4.3479453039934238E-2</v>
      </c>
      <c r="R542" s="5">
        <f t="shared" si="681"/>
        <v>7.5403750689363794E-2</v>
      </c>
      <c r="S542" s="5">
        <f t="shared" si="682"/>
        <v>1.2342130754975913E-2</v>
      </c>
      <c r="T542" s="5">
        <f t="shared" si="683"/>
        <v>3.2760619486624593E-2</v>
      </c>
      <c r="U542" s="5">
        <f t="shared" si="684"/>
        <v>4.3142622785911688E-2</v>
      </c>
      <c r="V542" s="5">
        <f t="shared" si="685"/>
        <v>5.9119297111491791E-4</v>
      </c>
      <c r="W542" s="5">
        <f t="shared" si="686"/>
        <v>8.2923268594747371E-3</v>
      </c>
      <c r="X542" s="5">
        <f t="shared" si="687"/>
        <v>6.2480492717435412E-3</v>
      </c>
      <c r="Y542" s="5">
        <f t="shared" si="688"/>
        <v>2.3538700514156878E-3</v>
      </c>
      <c r="Z542" s="5">
        <f t="shared" si="689"/>
        <v>1.8938244860391883E-2</v>
      </c>
      <c r="AA542" s="5">
        <f t="shared" si="690"/>
        <v>1.083560892885886E-2</v>
      </c>
      <c r="AB542" s="5">
        <f t="shared" si="691"/>
        <v>3.0998231812051956E-3</v>
      </c>
      <c r="AC542" s="5">
        <f t="shared" si="692"/>
        <v>1.5929087855195544E-5</v>
      </c>
      <c r="AD542" s="5">
        <f t="shared" si="693"/>
        <v>1.1861237884227213E-3</v>
      </c>
      <c r="AE542" s="5">
        <f t="shared" si="694"/>
        <v>8.9371294668450971E-4</v>
      </c>
      <c r="AF542" s="5">
        <f t="shared" si="695"/>
        <v>3.3669455029378982E-4</v>
      </c>
      <c r="AG542" s="5">
        <f t="shared" si="696"/>
        <v>8.456348362420062E-5</v>
      </c>
      <c r="AH542" s="5">
        <f t="shared" si="697"/>
        <v>3.5673668263833834E-3</v>
      </c>
      <c r="AI542" s="5">
        <f t="shared" si="698"/>
        <v>2.0410862844697014E-3</v>
      </c>
      <c r="AJ542" s="5">
        <f t="shared" si="699"/>
        <v>5.8390872363326286E-4</v>
      </c>
      <c r="AK542" s="5">
        <f t="shared" si="700"/>
        <v>1.1136207228776676E-4</v>
      </c>
      <c r="AL542" s="5">
        <f t="shared" si="701"/>
        <v>2.7468347133562004E-7</v>
      </c>
      <c r="AM542" s="5">
        <f t="shared" si="702"/>
        <v>1.357292991753956E-4</v>
      </c>
      <c r="AN542" s="5">
        <f t="shared" si="703"/>
        <v>1.0226844204749661E-4</v>
      </c>
      <c r="AO542" s="5">
        <f t="shared" si="704"/>
        <v>3.8528284984757724E-5</v>
      </c>
      <c r="AP542" s="5">
        <f t="shared" si="705"/>
        <v>9.6766817090867197E-6</v>
      </c>
      <c r="AQ542" s="5">
        <f t="shared" si="706"/>
        <v>1.8227810218392388E-6</v>
      </c>
      <c r="AR542" s="5">
        <f t="shared" si="707"/>
        <v>5.3758333648316013E-4</v>
      </c>
      <c r="AS542" s="5">
        <f t="shared" si="708"/>
        <v>3.0758092123866072E-4</v>
      </c>
      <c r="AT542" s="5">
        <f t="shared" si="709"/>
        <v>8.7991960213025267E-5</v>
      </c>
      <c r="AU542" s="5">
        <f t="shared" si="710"/>
        <v>1.678167603493398E-5</v>
      </c>
      <c r="AV542" s="5">
        <f t="shared" si="711"/>
        <v>2.4004293959897694E-6</v>
      </c>
      <c r="AW542" s="5">
        <f t="shared" si="712"/>
        <v>3.2893618767892674E-9</v>
      </c>
      <c r="AX542" s="5">
        <f t="shared" si="713"/>
        <v>1.2943029804630648E-5</v>
      </c>
      <c r="AY542" s="5">
        <f t="shared" si="714"/>
        <v>9.7522311065895379E-6</v>
      </c>
      <c r="AZ542" s="5">
        <f t="shared" si="715"/>
        <v>3.6740242814826222E-6</v>
      </c>
      <c r="BA542" s="5">
        <f t="shared" si="716"/>
        <v>9.227600859324085E-7</v>
      </c>
      <c r="BB542" s="5">
        <f t="shared" si="717"/>
        <v>1.7381883820451555E-7</v>
      </c>
      <c r="BC542" s="5">
        <f t="shared" si="718"/>
        <v>2.6193580737067677E-8</v>
      </c>
      <c r="BD542" s="5">
        <f t="shared" si="719"/>
        <v>6.7509140898879729E-5</v>
      </c>
      <c r="BE542" s="5">
        <f t="shared" si="720"/>
        <v>3.8625683388083268E-5</v>
      </c>
      <c r="BF542" s="5">
        <f t="shared" si="721"/>
        <v>1.1049936329594214E-5</v>
      </c>
      <c r="BG542" s="5">
        <f t="shared" si="722"/>
        <v>2.1074249424715945E-6</v>
      </c>
      <c r="BH542" s="5">
        <f t="shared" si="723"/>
        <v>3.0144335829271445E-7</v>
      </c>
      <c r="BI542" s="5">
        <f t="shared" si="724"/>
        <v>3.4494456785623685E-8</v>
      </c>
      <c r="BJ542" s="8">
        <f t="shared" si="725"/>
        <v>0.24793584178942216</v>
      </c>
      <c r="BK542" s="8">
        <f t="shared" si="726"/>
        <v>0.39311186270012549</v>
      </c>
      <c r="BL542" s="8">
        <f t="shared" si="727"/>
        <v>0.34000718104915167</v>
      </c>
      <c r="BM542" s="8">
        <f t="shared" si="728"/>
        <v>0.14881299888158075</v>
      </c>
      <c r="BN542" s="8">
        <f t="shared" si="729"/>
        <v>0.85117038257576549</v>
      </c>
    </row>
    <row r="543" spans="1:66" x14ac:dyDescent="0.25">
      <c r="A543" t="s">
        <v>89</v>
      </c>
      <c r="B543" t="s">
        <v>96</v>
      </c>
      <c r="C543" t="s">
        <v>122</v>
      </c>
      <c r="D543" t="s">
        <v>516</v>
      </c>
      <c r="E543">
        <f>VLOOKUP(A543,home!$A$2:$E$405,3,FALSE)</f>
        <v>1.3980999999999999</v>
      </c>
      <c r="F543">
        <f>VLOOKUP(B543,home!$B$2:$E$405,3,FALSE)</f>
        <v>0</v>
      </c>
      <c r="G543">
        <f>VLOOKUP(C543,away!$B$2:$E$405,4,FALSE)</f>
        <v>1.2517</v>
      </c>
      <c r="H543">
        <f>VLOOKUP(A543,away!$A$2:$E$405,3,FALSE)</f>
        <v>1.1943999999999999</v>
      </c>
      <c r="I543">
        <f>VLOOKUP(C543,away!$B$2:$E$405,3,FALSE)</f>
        <v>0.83720000000000006</v>
      </c>
      <c r="J543">
        <f>VLOOKUP(B543,home!$B$2:$E$405,4,FALSE)</f>
        <v>1.8837999999999999</v>
      </c>
      <c r="K543" s="3">
        <f t="shared" si="674"/>
        <v>0</v>
      </c>
      <c r="L543" s="3">
        <f t="shared" si="675"/>
        <v>1.8837089747839999</v>
      </c>
      <c r="M543" s="5">
        <f t="shared" si="676"/>
        <v>0.15202520115839138</v>
      </c>
      <c r="N543" s="5">
        <f t="shared" si="677"/>
        <v>0</v>
      </c>
      <c r="O543" s="5">
        <f t="shared" si="678"/>
        <v>0.28637123581540475</v>
      </c>
      <c r="P543" s="5">
        <f t="shared" si="679"/>
        <v>0</v>
      </c>
      <c r="Q543" s="5">
        <f t="shared" si="680"/>
        <v>0</v>
      </c>
      <c r="R543" s="5">
        <f t="shared" si="681"/>
        <v>0.26972003351273161</v>
      </c>
      <c r="S543" s="5">
        <f t="shared" si="682"/>
        <v>0</v>
      </c>
      <c r="T543" s="5">
        <f t="shared" si="683"/>
        <v>0</v>
      </c>
      <c r="U543" s="5">
        <f t="shared" si="684"/>
        <v>0</v>
      </c>
      <c r="V543" s="5">
        <f t="shared" si="685"/>
        <v>0</v>
      </c>
      <c r="W543" s="5">
        <f t="shared" si="686"/>
        <v>0</v>
      </c>
      <c r="X543" s="5">
        <f t="shared" si="687"/>
        <v>0</v>
      </c>
      <c r="Y543" s="5">
        <f t="shared" si="688"/>
        <v>0</v>
      </c>
      <c r="Z543" s="5">
        <f t="shared" si="689"/>
        <v>0.16935801593565791</v>
      </c>
      <c r="AA543" s="5">
        <f t="shared" si="690"/>
        <v>0</v>
      </c>
      <c r="AB543" s="5">
        <f t="shared" si="691"/>
        <v>0</v>
      </c>
      <c r="AC543" s="5">
        <f t="shared" si="692"/>
        <v>0</v>
      </c>
      <c r="AD543" s="5">
        <f t="shared" si="693"/>
        <v>0</v>
      </c>
      <c r="AE543" s="5">
        <f t="shared" si="694"/>
        <v>0</v>
      </c>
      <c r="AF543" s="5">
        <f t="shared" si="695"/>
        <v>0</v>
      </c>
      <c r="AG543" s="5">
        <f t="shared" si="696"/>
        <v>0</v>
      </c>
      <c r="AH543" s="5">
        <f t="shared" si="697"/>
        <v>7.9755303642402686E-2</v>
      </c>
      <c r="AI543" s="5">
        <f t="shared" si="698"/>
        <v>0</v>
      </c>
      <c r="AJ543" s="5">
        <f t="shared" si="699"/>
        <v>0</v>
      </c>
      <c r="AK543" s="5">
        <f t="shared" si="700"/>
        <v>0</v>
      </c>
      <c r="AL543" s="5">
        <f t="shared" si="701"/>
        <v>0</v>
      </c>
      <c r="AM543" s="5">
        <f t="shared" si="702"/>
        <v>0</v>
      </c>
      <c r="AN543" s="5">
        <f t="shared" si="703"/>
        <v>0</v>
      </c>
      <c r="AO543" s="5">
        <f t="shared" si="704"/>
        <v>0</v>
      </c>
      <c r="AP543" s="5">
        <f t="shared" si="705"/>
        <v>0</v>
      </c>
      <c r="AQ543" s="5">
        <f t="shared" si="706"/>
        <v>0</v>
      </c>
      <c r="AR543" s="5">
        <f t="shared" si="707"/>
        <v>3.0047156251563383E-2</v>
      </c>
      <c r="AS543" s="5">
        <f t="shared" si="708"/>
        <v>0</v>
      </c>
      <c r="AT543" s="5">
        <f t="shared" si="709"/>
        <v>0</v>
      </c>
      <c r="AU543" s="5">
        <f t="shared" si="710"/>
        <v>0</v>
      </c>
      <c r="AV543" s="5">
        <f t="shared" si="711"/>
        <v>0</v>
      </c>
      <c r="AW543" s="5">
        <f t="shared" si="712"/>
        <v>0</v>
      </c>
      <c r="AX543" s="5">
        <f t="shared" si="713"/>
        <v>0</v>
      </c>
      <c r="AY543" s="5">
        <f t="shared" si="714"/>
        <v>0</v>
      </c>
      <c r="AZ543" s="5">
        <f t="shared" si="715"/>
        <v>0</v>
      </c>
      <c r="BA543" s="5">
        <f t="shared" si="716"/>
        <v>0</v>
      </c>
      <c r="BB543" s="5">
        <f t="shared" si="717"/>
        <v>0</v>
      </c>
      <c r="BC543" s="5">
        <f t="shared" si="718"/>
        <v>0</v>
      </c>
      <c r="BD543" s="5">
        <f t="shared" si="719"/>
        <v>9.4333496496345204E-3</v>
      </c>
      <c r="BE543" s="5">
        <f t="shared" si="720"/>
        <v>0</v>
      </c>
      <c r="BF543" s="5">
        <f t="shared" si="721"/>
        <v>0</v>
      </c>
      <c r="BG543" s="5">
        <f t="shared" si="722"/>
        <v>0</v>
      </c>
      <c r="BH543" s="5">
        <f t="shared" si="723"/>
        <v>0</v>
      </c>
      <c r="BI543" s="5">
        <f t="shared" si="724"/>
        <v>0</v>
      </c>
      <c r="BJ543" s="8">
        <f t="shared" si="725"/>
        <v>0</v>
      </c>
      <c r="BK543" s="8">
        <f t="shared" si="726"/>
        <v>0.15202520115839138</v>
      </c>
      <c r="BL543" s="8">
        <f t="shared" si="727"/>
        <v>0.67532707887173693</v>
      </c>
      <c r="BM543" s="8">
        <f t="shared" si="728"/>
        <v>0.28859382547925849</v>
      </c>
      <c r="BN543" s="8">
        <f t="shared" si="729"/>
        <v>0.7081164704865277</v>
      </c>
    </row>
    <row r="544" spans="1:66" x14ac:dyDescent="0.25">
      <c r="A544" t="s">
        <v>89</v>
      </c>
      <c r="B544" t="s">
        <v>95</v>
      </c>
      <c r="C544" t="s">
        <v>120</v>
      </c>
      <c r="D544" t="s">
        <v>516</v>
      </c>
      <c r="E544">
        <f>VLOOKUP(A544,home!$A$2:$E$405,3,FALSE)</f>
        <v>1.3980999999999999</v>
      </c>
      <c r="F544">
        <f>VLOOKUP(B544,home!$B$2:$E$405,3,FALSE)</f>
        <v>1.4305000000000001</v>
      </c>
      <c r="G544">
        <f>VLOOKUP(C544,away!$B$2:$E$405,4,FALSE)</f>
        <v>1.4305000000000001</v>
      </c>
      <c r="H544">
        <f>VLOOKUP(A544,away!$A$2:$E$405,3,FALSE)</f>
        <v>1.1943999999999999</v>
      </c>
      <c r="I544">
        <f>VLOOKUP(C544,away!$B$2:$E$405,3,FALSE)</f>
        <v>0.62790000000000001</v>
      </c>
      <c r="J544">
        <f>VLOOKUP(B544,home!$B$2:$E$405,4,FALSE)</f>
        <v>0.62790000000000001</v>
      </c>
      <c r="K544" s="3">
        <f t="shared" si="674"/>
        <v>2.8609743225250002</v>
      </c>
      <c r="L544" s="3">
        <f t="shared" si="675"/>
        <v>0.47090224490400001</v>
      </c>
      <c r="M544" s="5">
        <f t="shared" si="676"/>
        <v>3.572599987590374E-2</v>
      </c>
      <c r="N544" s="5">
        <f t="shared" si="677"/>
        <v>0.10221116829149196</v>
      </c>
      <c r="O544" s="5">
        <f t="shared" si="678"/>
        <v>1.6823453543003096E-2</v>
      </c>
      <c r="P544" s="5">
        <f t="shared" si="679"/>
        <v>4.8131468602724103E-2</v>
      </c>
      <c r="Q544" s="5">
        <f t="shared" si="680"/>
        <v>0.14621176397862001</v>
      </c>
      <c r="R544" s="5">
        <f t="shared" si="681"/>
        <v>3.9611010202191552E-3</v>
      </c>
      <c r="S544" s="5">
        <f t="shared" si="682"/>
        <v>1.6211150687888295E-2</v>
      </c>
      <c r="T544" s="5">
        <f t="shared" si="683"/>
        <v>6.8851447888905959E-2</v>
      </c>
      <c r="U544" s="5">
        <f t="shared" si="684"/>
        <v>1.1332608307774586E-2</v>
      </c>
      <c r="V544" s="5">
        <f t="shared" si="685"/>
        <v>2.4266997986478068E-3</v>
      </c>
      <c r="W544" s="5">
        <f t="shared" si="686"/>
        <v>0.13943603413130587</v>
      </c>
      <c r="X544" s="5">
        <f t="shared" si="687"/>
        <v>6.5660741492942695E-2</v>
      </c>
      <c r="Y544" s="5">
        <f t="shared" si="688"/>
        <v>1.5459895285543968E-2</v>
      </c>
      <c r="Z544" s="5">
        <f t="shared" si="689"/>
        <v>6.2176378757090834E-4</v>
      </c>
      <c r="AA544" s="5">
        <f t="shared" si="690"/>
        <v>1.7788502309162579E-3</v>
      </c>
      <c r="AB544" s="5">
        <f t="shared" si="691"/>
        <v>2.5446224171345407E-3</v>
      </c>
      <c r="AC544" s="5">
        <f t="shared" si="692"/>
        <v>2.0433407317599112E-4</v>
      </c>
      <c r="AD544" s="5">
        <f t="shared" si="693"/>
        <v>9.9730728321096404E-2</v>
      </c>
      <c r="AE544" s="5">
        <f t="shared" si="694"/>
        <v>4.6963423852315223E-2</v>
      </c>
      <c r="AF544" s="5">
        <f t="shared" si="695"/>
        <v>1.105759086021665E-2</v>
      </c>
      <c r="AG544" s="5">
        <f t="shared" si="696"/>
        <v>1.735681453101991E-3</v>
      </c>
      <c r="AH544" s="5">
        <f t="shared" si="697"/>
        <v>7.3197490841788639E-5</v>
      </c>
      <c r="AI544" s="5">
        <f t="shared" si="698"/>
        <v>2.0941614177161618E-4</v>
      </c>
      <c r="AJ544" s="5">
        <f t="shared" si="699"/>
        <v>2.9956710216542454E-4</v>
      </c>
      <c r="AK544" s="5">
        <f t="shared" si="700"/>
        <v>2.8568459572283431E-4</v>
      </c>
      <c r="AL544" s="5">
        <f t="shared" si="701"/>
        <v>1.1011475185242141E-5</v>
      </c>
      <c r="AM544" s="5">
        <f t="shared" si="702"/>
        <v>5.7065410578674695E-2</v>
      </c>
      <c r="AN544" s="5">
        <f t="shared" si="703"/>
        <v>2.6872229947866384E-2</v>
      </c>
      <c r="AO544" s="5">
        <f t="shared" si="704"/>
        <v>6.3270967040133901E-3</v>
      </c>
      <c r="AP544" s="5">
        <f t="shared" si="705"/>
        <v>9.9314801388153493E-4</v>
      </c>
      <c r="AQ544" s="5">
        <f t="shared" si="706"/>
        <v>1.1691890731469096E-4</v>
      </c>
      <c r="AR544" s="5">
        <f t="shared" si="707"/>
        <v>6.893772551747654E-6</v>
      </c>
      <c r="AS544" s="5">
        <f t="shared" si="708"/>
        <v>1.972290625587769E-5</v>
      </c>
      <c r="AT544" s="5">
        <f t="shared" si="709"/>
        <v>2.8213364181816881E-5</v>
      </c>
      <c r="AU544" s="5">
        <f t="shared" si="710"/>
        <v>2.6905903492074884E-5</v>
      </c>
      <c r="AV544" s="5">
        <f t="shared" si="711"/>
        <v>1.9244274753790497E-5</v>
      </c>
      <c r="AW544" s="5">
        <f t="shared" si="712"/>
        <v>4.1208587115914371E-7</v>
      </c>
      <c r="AX544" s="5">
        <f t="shared" si="713"/>
        <v>2.7210445728322472E-2</v>
      </c>
      <c r="AY544" s="5">
        <f t="shared" si="714"/>
        <v>1.2813459978305509E-2</v>
      </c>
      <c r="AZ544" s="5">
        <f t="shared" si="715"/>
        <v>3.0169435343858119E-3</v>
      </c>
      <c r="BA544" s="5">
        <f t="shared" si="716"/>
        <v>4.7356182769696229E-4</v>
      </c>
      <c r="BB544" s="5">
        <f t="shared" si="717"/>
        <v>5.5750331940835204E-5</v>
      </c>
      <c r="BC544" s="5">
        <f t="shared" si="718"/>
        <v>5.2505912930164975E-6</v>
      </c>
      <c r="BD544" s="5">
        <f t="shared" si="719"/>
        <v>5.4104882841259057E-7</v>
      </c>
      <c r="BE544" s="5">
        <f t="shared" si="720"/>
        <v>1.5479268053206566E-6</v>
      </c>
      <c r="BF544" s="5">
        <f t="shared" si="721"/>
        <v>2.2142894215852771E-6</v>
      </c>
      <c r="BG544" s="5">
        <f t="shared" si="722"/>
        <v>2.1116750592647375E-6</v>
      </c>
      <c r="BH544" s="5">
        <f t="shared" si="723"/>
        <v>1.510362030518218E-6</v>
      </c>
      <c r="BI544" s="5">
        <f t="shared" si="724"/>
        <v>8.6422139740586804E-7</v>
      </c>
      <c r="BJ544" s="8">
        <f t="shared" si="725"/>
        <v>0.8322686916992359</v>
      </c>
      <c r="BK544" s="8">
        <f t="shared" si="726"/>
        <v>0.11552412449183069</v>
      </c>
      <c r="BL544" s="8">
        <f t="shared" si="727"/>
        <v>3.7418270594327098E-2</v>
      </c>
      <c r="BM544" s="8">
        <f t="shared" si="728"/>
        <v>0.61995484736856832</v>
      </c>
      <c r="BN544" s="8">
        <f t="shared" si="729"/>
        <v>0.35306495531196214</v>
      </c>
    </row>
    <row r="545" spans="1:66" s="14" customFormat="1" x14ac:dyDescent="0.25">
      <c r="A545" t="s">
        <v>89</v>
      </c>
      <c r="B545" t="s">
        <v>125</v>
      </c>
      <c r="C545" t="s">
        <v>116</v>
      </c>
      <c r="D545" t="s">
        <v>516</v>
      </c>
      <c r="E545">
        <f>VLOOKUP(A545,home!$A$2:$E$405,3,FALSE)</f>
        <v>1.3980999999999999</v>
      </c>
      <c r="F545">
        <f>VLOOKUP(B545,home!$B$2:$E$405,3,FALSE)</f>
        <v>1.1444000000000001</v>
      </c>
      <c r="G545">
        <f>VLOOKUP(C545,away!$B$2:$E$405,4,FALSE)</f>
        <v>0.57220000000000004</v>
      </c>
      <c r="H545">
        <f>VLOOKUP(A545,away!$A$2:$E$405,3,FALSE)</f>
        <v>1.1943999999999999</v>
      </c>
      <c r="I545">
        <f>VLOOKUP(C545,away!$B$2:$E$405,3,FALSE)</f>
        <v>0.50229999999999997</v>
      </c>
      <c r="J545">
        <f>VLOOKUP(B545,home!$B$2:$E$405,4,FALSE)</f>
        <v>0.66979999999999995</v>
      </c>
      <c r="K545" s="3">
        <f t="shared" si="674"/>
        <v>0.91551178320800009</v>
      </c>
      <c r="L545" s="3">
        <f t="shared" si="675"/>
        <v>0.40184458097599995</v>
      </c>
      <c r="M545" s="5">
        <f t="shared" si="676"/>
        <v>0.26784244471996066</v>
      </c>
      <c r="N545" s="5">
        <f t="shared" si="677"/>
        <v>0.24521291418436134</v>
      </c>
      <c r="O545" s="5">
        <f t="shared" si="678"/>
        <v>0.10763103496608001</v>
      </c>
      <c r="P545" s="5">
        <f t="shared" si="679"/>
        <v>9.8537480750318512E-2</v>
      </c>
      <c r="Q545" s="5">
        <f t="shared" si="680"/>
        <v>0.11224765616527746</v>
      </c>
      <c r="R545" s="5">
        <f t="shared" si="681"/>
        <v>2.1625474072978809E-2</v>
      </c>
      <c r="S545" s="5">
        <f t="shared" si="682"/>
        <v>9.0628234098325787E-3</v>
      </c>
      <c r="T545" s="5">
        <f t="shared" si="683"/>
        <v>4.5106112357274034E-2</v>
      </c>
      <c r="U545" s="5">
        <f t="shared" si="684"/>
        <v>1.9798376331271201E-2</v>
      </c>
      <c r="V545" s="5">
        <f t="shared" si="685"/>
        <v>3.704614845590404E-4</v>
      </c>
      <c r="W545" s="5">
        <f t="shared" si="686"/>
        <v>3.4254683952263887E-2</v>
      </c>
      <c r="X545" s="5">
        <f t="shared" si="687"/>
        <v>1.376505911926279E-2</v>
      </c>
      <c r="Y545" s="5">
        <f t="shared" si="688"/>
        <v>2.7657072069450115E-3</v>
      </c>
      <c r="Z545" s="5">
        <f t="shared" si="689"/>
        <v>2.8966931890878401E-3</v>
      </c>
      <c r="AA545" s="5">
        <f t="shared" si="690"/>
        <v>2.6519567469482767E-3</v>
      </c>
      <c r="AB545" s="5">
        <f t="shared" si="691"/>
        <v>1.2139488251945519E-3</v>
      </c>
      <c r="AC545" s="5">
        <f t="shared" si="692"/>
        <v>8.5181470774818586E-6</v>
      </c>
      <c r="AD545" s="5">
        <f t="shared" si="693"/>
        <v>7.8401416970908938E-3</v>
      </c>
      <c r="AE545" s="5">
        <f t="shared" si="694"/>
        <v>3.1505184550599547E-3</v>
      </c>
      <c r="AF545" s="5">
        <f t="shared" si="695"/>
        <v>6.3300938421536116E-4</v>
      </c>
      <c r="AG545" s="5">
        <f t="shared" si="696"/>
        <v>8.4790463584632507E-5</v>
      </c>
      <c r="AH545" s="5">
        <f t="shared" si="697"/>
        <v>2.9100511519625905E-4</v>
      </c>
      <c r="AI545" s="5">
        <f t="shared" si="698"/>
        <v>2.6641861193597659E-4</v>
      </c>
      <c r="AJ545" s="5">
        <f t="shared" si="699"/>
        <v>1.2195468924665304E-4</v>
      </c>
      <c r="AK545" s="5">
        <f t="shared" si="700"/>
        <v>3.7216985007593622E-5</v>
      </c>
      <c r="AL545" s="5">
        <f t="shared" si="701"/>
        <v>1.2535082026350685E-7</v>
      </c>
      <c r="AM545" s="5">
        <f t="shared" si="702"/>
        <v>1.4355484211414163E-3</v>
      </c>
      <c r="AN545" s="5">
        <f t="shared" si="703"/>
        <v>5.7686735376433066E-4</v>
      </c>
      <c r="AO545" s="5">
        <f t="shared" si="704"/>
        <v>1.1590551002608069E-4</v>
      </c>
      <c r="AP545" s="5">
        <f t="shared" si="705"/>
        <v>1.5525333703079981E-5</v>
      </c>
      <c r="AQ545" s="5">
        <f t="shared" si="706"/>
        <v>1.5596928041066866E-6</v>
      </c>
      <c r="AR545" s="5">
        <f t="shared" si="707"/>
        <v>2.3387765715582678E-5</v>
      </c>
      <c r="AS545" s="5">
        <f t="shared" si="708"/>
        <v>2.1411775095524021E-5</v>
      </c>
      <c r="AT545" s="5">
        <f t="shared" si="709"/>
        <v>9.801366199675921E-6</v>
      </c>
      <c r="AU545" s="5">
        <f t="shared" si="710"/>
        <v>2.9910887491133078E-6</v>
      </c>
      <c r="AV545" s="5">
        <f t="shared" si="711"/>
        <v>6.845942486085276E-7</v>
      </c>
      <c r="AW545" s="5">
        <f t="shared" si="712"/>
        <v>1.2809929330392294E-9</v>
      </c>
      <c r="AX545" s="5">
        <f t="shared" si="713"/>
        <v>2.1904358248676773E-4</v>
      </c>
      <c r="AY545" s="5">
        <f t="shared" si="714"/>
        <v>8.8021476619877059E-5</v>
      </c>
      <c r="AZ545" s="5">
        <f t="shared" si="715"/>
        <v>1.7685476694601636E-5</v>
      </c>
      <c r="BA545" s="5">
        <f t="shared" si="716"/>
        <v>2.3689376572343355E-6</v>
      </c>
      <c r="BB545" s="5">
        <f t="shared" si="717"/>
        <v>2.3798619005739966E-7</v>
      </c>
      <c r="BC545" s="5">
        <f t="shared" si="718"/>
        <v>1.9126692164338101E-8</v>
      </c>
      <c r="BD545" s="5">
        <f t="shared" si="719"/>
        <v>1.5663744856571945E-6</v>
      </c>
      <c r="BE545" s="5">
        <f t="shared" si="720"/>
        <v>1.434034298535532E-6</v>
      </c>
      <c r="BF545" s="5">
        <f t="shared" si="721"/>
        <v>6.5643764891684917E-7</v>
      </c>
      <c r="BG545" s="5">
        <f t="shared" si="722"/>
        <v>2.0032546750824395E-7</v>
      </c>
      <c r="BH545" s="5">
        <f t="shared" si="723"/>
        <v>4.5850081495112171E-8</v>
      </c>
      <c r="BI545" s="5">
        <f t="shared" si="724"/>
        <v>8.3952579739644551E-9</v>
      </c>
      <c r="BJ545" s="8">
        <f t="shared" si="725"/>
        <v>0.46753337588311517</v>
      </c>
      <c r="BK545" s="8">
        <f t="shared" si="726"/>
        <v>0.37590987533918846</v>
      </c>
      <c r="BL545" s="8">
        <f t="shared" si="727"/>
        <v>0.15369957435110784</v>
      </c>
      <c r="BM545" s="8">
        <f t="shared" si="728"/>
        <v>0.14685449370789536</v>
      </c>
      <c r="BN545" s="8">
        <f t="shared" si="729"/>
        <v>0.85309700485897666</v>
      </c>
    </row>
    <row r="546" spans="1:66" x14ac:dyDescent="0.25">
      <c r="A546" t="s">
        <v>89</v>
      </c>
      <c r="B546" t="s">
        <v>98</v>
      </c>
      <c r="C546" t="s">
        <v>81</v>
      </c>
      <c r="D546" t="s">
        <v>516</v>
      </c>
      <c r="E546">
        <f>VLOOKUP(A546,home!$A$2:$E$405,3,FALSE)</f>
        <v>1.3980999999999999</v>
      </c>
      <c r="F546">
        <f>VLOOKUP(B546,home!$B$2:$E$405,3,FALSE)</f>
        <v>0.57220000000000004</v>
      </c>
      <c r="G546">
        <f>VLOOKUP(C546,away!$B$2:$E$405,4,FALSE)</f>
        <v>0.53639999999999999</v>
      </c>
      <c r="H546">
        <f>VLOOKUP(A546,away!$A$2:$E$405,3,FALSE)</f>
        <v>1.1943999999999999</v>
      </c>
      <c r="I546">
        <f>VLOOKUP(C546,away!$B$2:$E$405,3,FALSE)</f>
        <v>0</v>
      </c>
      <c r="J546">
        <f>VLOOKUP(B546,home!$B$2:$E$405,4,FALSE)</f>
        <v>0.50229999999999997</v>
      </c>
      <c r="K546" s="3">
        <f t="shared" si="674"/>
        <v>0.42911614864800002</v>
      </c>
      <c r="L546" s="3">
        <f t="shared" si="675"/>
        <v>0</v>
      </c>
      <c r="M546" s="5">
        <f t="shared" si="676"/>
        <v>0.65108430222769553</v>
      </c>
      <c r="N546" s="5">
        <f t="shared" si="677"/>
        <v>0.27939078821711916</v>
      </c>
      <c r="O546" s="5">
        <f t="shared" si="678"/>
        <v>0</v>
      </c>
      <c r="P546" s="5">
        <f t="shared" si="679"/>
        <v>0</v>
      </c>
      <c r="Q546" s="5">
        <f t="shared" si="680"/>
        <v>5.99455495037296E-2</v>
      </c>
      <c r="R546" s="5">
        <f t="shared" si="681"/>
        <v>0</v>
      </c>
      <c r="S546" s="5">
        <f t="shared" si="682"/>
        <v>0</v>
      </c>
      <c r="T546" s="5">
        <f t="shared" si="683"/>
        <v>0</v>
      </c>
      <c r="U546" s="5">
        <f t="shared" si="684"/>
        <v>0</v>
      </c>
      <c r="V546" s="5">
        <f t="shared" si="685"/>
        <v>0</v>
      </c>
      <c r="W546" s="5">
        <f t="shared" si="686"/>
        <v>8.574534443876158E-3</v>
      </c>
      <c r="X546" s="5">
        <f t="shared" si="687"/>
        <v>0</v>
      </c>
      <c r="Y546" s="5">
        <f t="shared" si="688"/>
        <v>0</v>
      </c>
      <c r="Z546" s="5">
        <f t="shared" si="689"/>
        <v>0</v>
      </c>
      <c r="AA546" s="5">
        <f t="shared" si="690"/>
        <v>0</v>
      </c>
      <c r="AB546" s="5">
        <f t="shared" si="691"/>
        <v>0</v>
      </c>
      <c r="AC546" s="5">
        <f t="shared" si="692"/>
        <v>0</v>
      </c>
      <c r="AD546" s="5">
        <f t="shared" si="693"/>
        <v>9.1986779925143944E-4</v>
      </c>
      <c r="AE546" s="5">
        <f t="shared" si="694"/>
        <v>0</v>
      </c>
      <c r="AF546" s="5">
        <f t="shared" si="695"/>
        <v>0</v>
      </c>
      <c r="AG546" s="5">
        <f t="shared" si="696"/>
        <v>0</v>
      </c>
      <c r="AH546" s="5">
        <f t="shared" si="697"/>
        <v>0</v>
      </c>
      <c r="AI546" s="5">
        <f t="shared" si="698"/>
        <v>0</v>
      </c>
      <c r="AJ546" s="5">
        <f t="shared" si="699"/>
        <v>0</v>
      </c>
      <c r="AK546" s="5">
        <f t="shared" si="700"/>
        <v>0</v>
      </c>
      <c r="AL546" s="5">
        <f t="shared" si="701"/>
        <v>0</v>
      </c>
      <c r="AM546" s="5">
        <f t="shared" si="702"/>
        <v>7.8946025456017854E-5</v>
      </c>
      <c r="AN546" s="5">
        <f t="shared" si="703"/>
        <v>0</v>
      </c>
      <c r="AO546" s="5">
        <f t="shared" si="704"/>
        <v>0</v>
      </c>
      <c r="AP546" s="5">
        <f t="shared" si="705"/>
        <v>0</v>
      </c>
      <c r="AQ546" s="5">
        <f t="shared" si="706"/>
        <v>0</v>
      </c>
      <c r="AR546" s="5">
        <f t="shared" si="707"/>
        <v>0</v>
      </c>
      <c r="AS546" s="5">
        <f t="shared" si="708"/>
        <v>0</v>
      </c>
      <c r="AT546" s="5">
        <f t="shared" si="709"/>
        <v>0</v>
      </c>
      <c r="AU546" s="5">
        <f t="shared" si="710"/>
        <v>0</v>
      </c>
      <c r="AV546" s="5">
        <f t="shared" si="711"/>
        <v>0</v>
      </c>
      <c r="AW546" s="5">
        <f t="shared" si="712"/>
        <v>0</v>
      </c>
      <c r="AX546" s="5">
        <f t="shared" si="713"/>
        <v>5.6461690657922241E-6</v>
      </c>
      <c r="AY546" s="5">
        <f t="shared" si="714"/>
        <v>0</v>
      </c>
      <c r="AZ546" s="5">
        <f t="shared" si="715"/>
        <v>0</v>
      </c>
      <c r="BA546" s="5">
        <f t="shared" si="716"/>
        <v>0</v>
      </c>
      <c r="BB546" s="5">
        <f t="shared" si="717"/>
        <v>0</v>
      </c>
      <c r="BC546" s="5">
        <f t="shared" si="718"/>
        <v>0</v>
      </c>
      <c r="BD546" s="5">
        <f t="shared" si="719"/>
        <v>0</v>
      </c>
      <c r="BE546" s="5">
        <f t="shared" si="720"/>
        <v>0</v>
      </c>
      <c r="BF546" s="5">
        <f t="shared" si="721"/>
        <v>0</v>
      </c>
      <c r="BG546" s="5">
        <f t="shared" si="722"/>
        <v>0</v>
      </c>
      <c r="BH546" s="5">
        <f t="shared" si="723"/>
        <v>0</v>
      </c>
      <c r="BI546" s="5">
        <f t="shared" si="724"/>
        <v>0</v>
      </c>
      <c r="BJ546" s="8">
        <f t="shared" si="725"/>
        <v>0.34891533215849818</v>
      </c>
      <c r="BK546" s="8">
        <f t="shared" si="726"/>
        <v>0.65108430222769553</v>
      </c>
      <c r="BL546" s="8">
        <f t="shared" si="727"/>
        <v>0</v>
      </c>
      <c r="BM546" s="8">
        <f t="shared" si="728"/>
        <v>9.5789944376494067E-3</v>
      </c>
      <c r="BN546" s="8">
        <f t="shared" si="729"/>
        <v>0.99042063994854423</v>
      </c>
    </row>
    <row r="547" spans="1:66" x14ac:dyDescent="0.25">
      <c r="A547" t="s">
        <v>89</v>
      </c>
      <c r="B547" t="s">
        <v>121</v>
      </c>
      <c r="C547" t="s">
        <v>106</v>
      </c>
      <c r="D547" t="s">
        <v>516</v>
      </c>
      <c r="E547">
        <f>VLOOKUP(A547,home!$A$2:$E$405,3,FALSE)</f>
        <v>1.3980999999999999</v>
      </c>
      <c r="F547">
        <f>VLOOKUP(B547,home!$B$2:$E$405,3,FALSE)</f>
        <v>0.57220000000000004</v>
      </c>
      <c r="G547">
        <f>VLOOKUP(C547,away!$B$2:$E$405,4,FALSE)</f>
        <v>1.5736000000000001</v>
      </c>
      <c r="H547">
        <f>VLOOKUP(A547,away!$A$2:$E$405,3,FALSE)</f>
        <v>1.1943999999999999</v>
      </c>
      <c r="I547">
        <f>VLOOKUP(C547,away!$B$2:$E$405,3,FALSE)</f>
        <v>1.6745000000000001</v>
      </c>
      <c r="J547">
        <f>VLOOKUP(B547,home!$B$2:$E$405,4,FALSE)</f>
        <v>1.6745000000000001</v>
      </c>
      <c r="K547" s="3">
        <f t="shared" si="674"/>
        <v>1.2588687015520001</v>
      </c>
      <c r="L547" s="3">
        <f t="shared" si="675"/>
        <v>3.3490381786000003</v>
      </c>
      <c r="M547" s="5">
        <f t="shared" si="676"/>
        <v>9.9726704716982407E-3</v>
      </c>
      <c r="N547" s="5">
        <f t="shared" si="677"/>
        <v>1.2554282727712735E-2</v>
      </c>
      <c r="O547" s="5">
        <f t="shared" si="678"/>
        <v>3.3398854152314278E-2</v>
      </c>
      <c r="P547" s="5">
        <f t="shared" si="679"/>
        <v>4.2044772160048503E-2</v>
      </c>
      <c r="Q547" s="5">
        <f t="shared" si="680"/>
        <v>7.9020967981762186E-3</v>
      </c>
      <c r="R547" s="5">
        <f t="shared" si="681"/>
        <v>5.5927018838796839E-2</v>
      </c>
      <c r="S547" s="5">
        <f t="shared" si="682"/>
        <v>4.4315182954434845E-2</v>
      </c>
      <c r="T547" s="5">
        <f t="shared" si="683"/>
        <v>2.6464423868084976E-2</v>
      </c>
      <c r="U547" s="5">
        <f t="shared" si="684"/>
        <v>7.0404773587270431E-2</v>
      </c>
      <c r="V547" s="5">
        <f t="shared" si="685"/>
        <v>2.0759198026221049E-2</v>
      </c>
      <c r="W547" s="5">
        <f t="shared" si="686"/>
        <v>3.315900778619439E-3</v>
      </c>
      <c r="X547" s="5">
        <f t="shared" si="687"/>
        <v>1.1105078304045968E-2</v>
      </c>
      <c r="Y547" s="5">
        <f t="shared" si="688"/>
        <v>1.8595665608296248E-2</v>
      </c>
      <c r="Z547" s="5">
        <f t="shared" si="689"/>
        <v>6.2433907102137372E-2</v>
      </c>
      <c r="AA547" s="5">
        <f t="shared" si="690"/>
        <v>7.8596091566485865E-2</v>
      </c>
      <c r="AB547" s="5">
        <f t="shared" si="691"/>
        <v>4.94710798686821E-2</v>
      </c>
      <c r="AC547" s="5">
        <f t="shared" si="692"/>
        <v>5.4700478279287382E-3</v>
      </c>
      <c r="AD547" s="5">
        <f t="shared" si="693"/>
        <v>1.0435709269139796E-3</v>
      </c>
      <c r="AE547" s="5">
        <f t="shared" si="694"/>
        <v>3.4949588763119079E-3</v>
      </c>
      <c r="AF547" s="5">
        <f t="shared" si="695"/>
        <v>5.8523753547027688E-3</v>
      </c>
      <c r="AG547" s="5">
        <f t="shared" si="696"/>
        <v>6.5332761661324318E-3</v>
      </c>
      <c r="AH547" s="5">
        <f t="shared" si="697"/>
        <v>5.2273384631055943E-2</v>
      </c>
      <c r="AI547" s="5">
        <f t="shared" si="698"/>
        <v>6.5805327836225669E-2</v>
      </c>
      <c r="AJ547" s="5">
        <f t="shared" si="699"/>
        <v>4.1420133804196561E-2</v>
      </c>
      <c r="AK547" s="5">
        <f t="shared" si="700"/>
        <v>1.7380836686733014E-2</v>
      </c>
      <c r="AL547" s="5">
        <f t="shared" si="701"/>
        <v>9.2246872202393171E-4</v>
      </c>
      <c r="AM547" s="5">
        <f t="shared" si="702"/>
        <v>2.6274375554832368E-4</v>
      </c>
      <c r="AN547" s="5">
        <f t="shared" si="703"/>
        <v>8.7993886852008151E-4</v>
      </c>
      <c r="AO547" s="5">
        <f t="shared" si="704"/>
        <v>1.4734744327539197E-3</v>
      </c>
      <c r="AP547" s="5">
        <f t="shared" si="705"/>
        <v>1.6449073768279524E-3</v>
      </c>
      <c r="AQ547" s="5">
        <f t="shared" si="706"/>
        <v>1.3772144013143976E-3</v>
      </c>
      <c r="AR547" s="5">
        <f t="shared" si="707"/>
        <v>3.5013112170809761E-2</v>
      </c>
      <c r="AS547" s="5">
        <f t="shared" si="708"/>
        <v>4.4076911055761815E-2</v>
      </c>
      <c r="AT547" s="5">
        <f t="shared" si="709"/>
        <v>2.7743521894594943E-2</v>
      </c>
      <c r="AU547" s="5">
        <f t="shared" si="710"/>
        <v>1.1641817127976078E-2</v>
      </c>
      <c r="AV547" s="5">
        <f t="shared" si="711"/>
        <v>3.6638798029002689E-3</v>
      </c>
      <c r="AW547" s="5">
        <f t="shared" si="712"/>
        <v>1.0803132017518526E-4</v>
      </c>
      <c r="AX547" s="5">
        <f t="shared" si="713"/>
        <v>5.5126648398002391E-5</v>
      </c>
      <c r="AY547" s="5">
        <f t="shared" si="714"/>
        <v>1.8462125014316854E-4</v>
      </c>
      <c r="AZ547" s="5">
        <f t="shared" si="715"/>
        <v>3.0915180765516613E-4</v>
      </c>
      <c r="BA547" s="5">
        <f t="shared" si="716"/>
        <v>3.4512040227345183E-4</v>
      </c>
      <c r="BB547" s="5">
        <f t="shared" si="717"/>
        <v>2.8895535085689516E-4</v>
      </c>
      <c r="BC547" s="5">
        <f t="shared" si="718"/>
        <v>1.9354450038609999E-4</v>
      </c>
      <c r="BD547" s="5">
        <f t="shared" si="719"/>
        <v>1.9543374901941041E-2</v>
      </c>
      <c r="BE547" s="5">
        <f t="shared" si="720"/>
        <v>2.4602542986750468E-2</v>
      </c>
      <c r="BF547" s="5">
        <f t="shared" si="721"/>
        <v>1.5485685672303918E-2</v>
      </c>
      <c r="BG547" s="5">
        <f t="shared" si="722"/>
        <v>6.4981483383118833E-3</v>
      </c>
      <c r="BH547" s="5">
        <f t="shared" si="723"/>
        <v>2.0450788902857415E-3</v>
      </c>
      <c r="BI547" s="5">
        <f t="shared" si="724"/>
        <v>5.1489716143708316E-4</v>
      </c>
      <c r="BJ547" s="8">
        <f t="shared" si="725"/>
        <v>0.10387642820367415</v>
      </c>
      <c r="BK547" s="8">
        <f t="shared" si="726"/>
        <v>0.12366896141249847</v>
      </c>
      <c r="BL547" s="8">
        <f t="shared" si="727"/>
        <v>0.65550647097483361</v>
      </c>
      <c r="BM547" s="8">
        <f t="shared" si="728"/>
        <v>0.78360948261442909</v>
      </c>
      <c r="BN547" s="8">
        <f t="shared" si="729"/>
        <v>0.16179969514874681</v>
      </c>
    </row>
    <row r="548" spans="1:66" x14ac:dyDescent="0.25">
      <c r="A548" t="s">
        <v>89</v>
      </c>
      <c r="B548" t="s">
        <v>105</v>
      </c>
      <c r="C548" t="s">
        <v>92</v>
      </c>
      <c r="D548" t="s">
        <v>516</v>
      </c>
      <c r="E548">
        <f>VLOOKUP(A548,home!$A$2:$E$405,3,FALSE)</f>
        <v>1.3980999999999999</v>
      </c>
      <c r="F548">
        <f>VLOOKUP(B548,home!$B$2:$E$405,3,FALSE)</f>
        <v>0.53639999999999999</v>
      </c>
      <c r="G548">
        <f>VLOOKUP(C548,away!$B$2:$E$405,4,FALSE)</f>
        <v>0.71530000000000005</v>
      </c>
      <c r="H548">
        <f>VLOOKUP(A548,away!$A$2:$E$405,3,FALSE)</f>
        <v>1.1943999999999999</v>
      </c>
      <c r="I548">
        <f>VLOOKUP(C548,away!$B$2:$E$405,3,FALSE)</f>
        <v>0.62790000000000001</v>
      </c>
      <c r="J548">
        <f>VLOOKUP(B548,home!$B$2:$E$405,4,FALSE)</f>
        <v>1.0466</v>
      </c>
      <c r="K548" s="3">
        <f t="shared" si="674"/>
        <v>0.53643268285199996</v>
      </c>
      <c r="L548" s="3">
        <f t="shared" si="675"/>
        <v>0.78491207121599993</v>
      </c>
      <c r="M548" s="5">
        <f t="shared" si="676"/>
        <v>0.26677631211245695</v>
      </c>
      <c r="N548" s="5">
        <f t="shared" si="677"/>
        <v>0.14310753282784777</v>
      </c>
      <c r="O548" s="5">
        <f t="shared" si="678"/>
        <v>0.20939594769155462</v>
      </c>
      <c r="P548" s="5">
        <f t="shared" si="679"/>
        <v>0.11232682999851769</v>
      </c>
      <c r="Q548" s="5">
        <f t="shared" si="680"/>
        <v>3.8383778885586514E-2</v>
      </c>
      <c r="R548" s="5">
        <f t="shared" si="681"/>
        <v>8.2178703503407655E-2</v>
      </c>
      <c r="S548" s="5">
        <f t="shared" si="682"/>
        <v>1.1823872814649663E-2</v>
      </c>
      <c r="T548" s="5">
        <f t="shared" si="683"/>
        <v>3.0127891386182673E-2</v>
      </c>
      <c r="U548" s="5">
        <f t="shared" si="684"/>
        <v>4.4083342393632013E-2</v>
      </c>
      <c r="V548" s="5">
        <f t="shared" si="685"/>
        <v>5.5316345203983478E-4</v>
      </c>
      <c r="W548" s="5">
        <f t="shared" si="686"/>
        <v>6.8634378285310407E-3</v>
      </c>
      <c r="X548" s="5">
        <f t="shared" si="687"/>
        <v>5.3871952016545438E-3</v>
      </c>
      <c r="Y548" s="5">
        <f t="shared" si="688"/>
        <v>2.1142372718877824E-3</v>
      </c>
      <c r="Z548" s="5">
        <f t="shared" si="689"/>
        <v>2.1501018792235087E-2</v>
      </c>
      <c r="AA548" s="5">
        <f t="shared" si="690"/>
        <v>1.1533849194769935E-2</v>
      </c>
      <c r="AB548" s="5">
        <f t="shared" si="691"/>
        <v>3.0935668335804072E-3</v>
      </c>
      <c r="AC548" s="5">
        <f t="shared" si="692"/>
        <v>1.455692799021809E-5</v>
      </c>
      <c r="AD548" s="5">
        <f t="shared" si="693"/>
        <v>9.2044309198670261E-4</v>
      </c>
      <c r="AE548" s="5">
        <f t="shared" si="694"/>
        <v>7.2246689376774195E-4</v>
      </c>
      <c r="AF548" s="5">
        <f t="shared" si="695"/>
        <v>2.8353649298611404E-4</v>
      </c>
      <c r="AG548" s="5">
        <f t="shared" si="696"/>
        <v>7.4183738658350541E-5</v>
      </c>
      <c r="AH548" s="5">
        <f t="shared" si="697"/>
        <v>4.219102298366844E-3</v>
      </c>
      <c r="AI548" s="5">
        <f t="shared" si="698"/>
        <v>2.2632643651399652E-3</v>
      </c>
      <c r="AJ548" s="5">
        <f t="shared" si="699"/>
        <v>6.0704448769767993E-4</v>
      </c>
      <c r="AK548" s="5">
        <f t="shared" si="700"/>
        <v>1.0854616771539478E-4</v>
      </c>
      <c r="AL548" s="5">
        <f t="shared" si="701"/>
        <v>2.4516923001298822E-7</v>
      </c>
      <c r="AM548" s="5">
        <f t="shared" si="702"/>
        <v>9.8751151449403478E-5</v>
      </c>
      <c r="AN548" s="5">
        <f t="shared" si="703"/>
        <v>7.7510970819116173E-5</v>
      </c>
      <c r="AO548" s="5">
        <f t="shared" si="704"/>
        <v>3.0419648323797704E-5</v>
      </c>
      <c r="AP548" s="5">
        <f t="shared" si="705"/>
        <v>7.9589163904981262E-6</v>
      </c>
      <c r="AQ548" s="5">
        <f t="shared" si="706"/>
        <v>1.5617623871752133E-6</v>
      </c>
      <c r="AR548" s="5">
        <f t="shared" si="707"/>
        <v>6.6232486473666113E-4</v>
      </c>
      <c r="AS548" s="5">
        <f t="shared" si="708"/>
        <v>3.5529270411027508E-4</v>
      </c>
      <c r="AT548" s="5">
        <f t="shared" si="709"/>
        <v>9.529530923180832E-5</v>
      </c>
      <c r="AU548" s="5">
        <f t="shared" si="710"/>
        <v>1.7039839464809966E-5</v>
      </c>
      <c r="AV548" s="5">
        <f t="shared" si="711"/>
        <v>2.2851816998688491E-6</v>
      </c>
      <c r="AW548" s="5">
        <f t="shared" si="712"/>
        <v>2.8674753977373325E-9</v>
      </c>
      <c r="AX548" s="5">
        <f t="shared" si="713"/>
        <v>8.8288908511212725E-6</v>
      </c>
      <c r="AY548" s="5">
        <f t="shared" si="714"/>
        <v>6.9299030044935905E-6</v>
      </c>
      <c r="AZ548" s="5">
        <f t="shared" si="715"/>
        <v>2.7196822602915225E-6</v>
      </c>
      <c r="BA548" s="5">
        <f t="shared" si="716"/>
        <v>7.1157047865827711E-7</v>
      </c>
      <c r="BB548" s="5">
        <f t="shared" si="717"/>
        <v>1.3963006455495715E-7</v>
      </c>
      <c r="BC548" s="5">
        <f t="shared" si="718"/>
        <v>2.1919464634771042E-8</v>
      </c>
      <c r="BD548" s="5">
        <f t="shared" si="719"/>
        <v>8.6644463566384924E-5</v>
      </c>
      <c r="BE548" s="5">
        <f t="shared" si="720"/>
        <v>4.6478922045188218E-5</v>
      </c>
      <c r="BF548" s="5">
        <f t="shared" si="721"/>
        <v>1.246640642438464E-5</v>
      </c>
      <c r="BG548" s="5">
        <f t="shared" si="722"/>
        <v>2.22912928125202E-6</v>
      </c>
      <c r="BH548" s="5">
        <f t="shared" si="723"/>
        <v>2.9894445019149287E-7</v>
      </c>
      <c r="BI548" s="5">
        <f t="shared" si="724"/>
        <v>3.2072714687987735E-8</v>
      </c>
      <c r="BJ548" s="8">
        <f t="shared" si="725"/>
        <v>0.22822025766458298</v>
      </c>
      <c r="BK548" s="8">
        <f t="shared" si="726"/>
        <v>0.39150191037788884</v>
      </c>
      <c r="BL548" s="8">
        <f t="shared" si="727"/>
        <v>0.35876375477359007</v>
      </c>
      <c r="BM548" s="8">
        <f t="shared" si="728"/>
        <v>0.14781090955339657</v>
      </c>
      <c r="BN548" s="8">
        <f t="shared" si="729"/>
        <v>0.85216910501937126</v>
      </c>
    </row>
    <row r="549" spans="1:66" x14ac:dyDescent="0.25">
      <c r="A549" t="s">
        <v>89</v>
      </c>
      <c r="B549" t="s">
        <v>103</v>
      </c>
      <c r="C549" t="s">
        <v>127</v>
      </c>
      <c r="D549" t="s">
        <v>516</v>
      </c>
      <c r="E549">
        <f>VLOOKUP(A549,home!$A$2:$E$405,3,FALSE)</f>
        <v>1.3980999999999999</v>
      </c>
      <c r="F549">
        <f>VLOOKUP(B549,home!$B$2:$E$405,3,FALSE)</f>
        <v>0.85829999999999995</v>
      </c>
      <c r="G549">
        <f>VLOOKUP(C549,away!$B$2:$E$405,4,FALSE)</f>
        <v>1.1444000000000001</v>
      </c>
      <c r="H549">
        <f>VLOOKUP(A549,away!$A$2:$E$405,3,FALSE)</f>
        <v>1.1943999999999999</v>
      </c>
      <c r="I549">
        <f>VLOOKUP(C549,away!$B$2:$E$405,3,FALSE)</f>
        <v>0.83720000000000006</v>
      </c>
      <c r="J549">
        <f>VLOOKUP(B549,home!$B$2:$E$405,4,FALSE)</f>
        <v>1.0046999999999999</v>
      </c>
      <c r="K549" s="3">
        <f t="shared" si="674"/>
        <v>1.3732676748120001</v>
      </c>
      <c r="L549" s="3">
        <f t="shared" si="675"/>
        <v>1.004651452896</v>
      </c>
      <c r="M549" s="5">
        <f t="shared" si="676"/>
        <v>9.2743363955114483E-2</v>
      </c>
      <c r="N549" s="5">
        <f t="shared" si="677"/>
        <v>0.12736146377288313</v>
      </c>
      <c r="O549" s="5">
        <f t="shared" si="678"/>
        <v>9.3174755343968282E-2</v>
      </c>
      <c r="P549" s="5">
        <f t="shared" si="679"/>
        <v>0.1279538796223883</v>
      </c>
      <c r="Q549" s="5">
        <f t="shared" si="680"/>
        <v>8.7450690608020021E-2</v>
      </c>
      <c r="R549" s="5">
        <f t="shared" si="681"/>
        <v>4.6804076664773535E-2</v>
      </c>
      <c r="S549" s="5">
        <f t="shared" si="682"/>
        <v>4.4133064114280939E-2</v>
      </c>
      <c r="T549" s="5">
        <f t="shared" si="683"/>
        <v>8.7857463376105879E-2</v>
      </c>
      <c r="U549" s="5">
        <f t="shared" si="684"/>
        <v>6.4274525533156143E-2</v>
      </c>
      <c r="V549" s="5">
        <f t="shared" si="685"/>
        <v>6.7653798518420268E-3</v>
      </c>
      <c r="W549" s="5">
        <f t="shared" si="686"/>
        <v>4.0031068850659775E-2</v>
      </c>
      <c r="X549" s="5">
        <f t="shared" si="687"/>
        <v>4.0217271481795144E-2</v>
      </c>
      <c r="Y549" s="5">
        <f t="shared" si="688"/>
        <v>2.020217011284918E-2</v>
      </c>
      <c r="Z549" s="5">
        <f t="shared" si="689"/>
        <v>1.5673927874240171E-2</v>
      </c>
      <c r="AA549" s="5">
        <f t="shared" si="690"/>
        <v>2.1524498487028795E-2</v>
      </c>
      <c r="AB549" s="5">
        <f t="shared" si="691"/>
        <v>1.4779448994388225E-2</v>
      </c>
      <c r="AC549" s="5">
        <f t="shared" si="692"/>
        <v>5.8336828793303301E-4</v>
      </c>
      <c r="AD549" s="5">
        <f t="shared" si="693"/>
        <v>1.3743343210196143E-2</v>
      </c>
      <c r="AE549" s="5">
        <f t="shared" si="694"/>
        <v>1.380726972377193E-2</v>
      </c>
      <c r="AF549" s="5">
        <f t="shared" si="695"/>
        <v>6.9357467942572108E-3</v>
      </c>
      <c r="AG549" s="5">
        <f t="shared" si="696"/>
        <v>2.322669364589761E-3</v>
      </c>
      <c r="AH549" s="5">
        <f t="shared" si="697"/>
        <v>3.936708602860624E-3</v>
      </c>
      <c r="AI549" s="5">
        <f t="shared" si="698"/>
        <v>5.4061546694628071E-3</v>
      </c>
      <c r="AJ549" s="5">
        <f t="shared" si="699"/>
        <v>3.7120487263036135E-3</v>
      </c>
      <c r="AK549" s="5">
        <f t="shared" si="700"/>
        <v>1.6992121743866042E-3</v>
      </c>
      <c r="AL549" s="5">
        <f t="shared" si="701"/>
        <v>3.219388752205627E-5</v>
      </c>
      <c r="AM549" s="5">
        <f t="shared" si="702"/>
        <v>3.7746577948818698E-3</v>
      </c>
      <c r="AN549" s="5">
        <f t="shared" si="703"/>
        <v>3.7922154378132815E-3</v>
      </c>
      <c r="AO549" s="5">
        <f t="shared" si="704"/>
        <v>1.9049273746468769E-3</v>
      </c>
      <c r="AP549" s="5">
        <f t="shared" si="705"/>
        <v>6.3792935153344946E-4</v>
      </c>
      <c r="AQ549" s="5">
        <f t="shared" si="706"/>
        <v>1.6022416246577075E-4</v>
      </c>
      <c r="AR549" s="5">
        <f t="shared" si="707"/>
        <v>7.9100400349842181E-4</v>
      </c>
      <c r="AS549" s="5">
        <f t="shared" si="708"/>
        <v>1.0862602286512608E-3</v>
      </c>
      <c r="AT549" s="5">
        <f t="shared" si="709"/>
        <v>7.4586302922033442E-4</v>
      </c>
      <c r="AU549" s="5">
        <f t="shared" si="710"/>
        <v>3.4142319595521466E-4</v>
      </c>
      <c r="AV549" s="5">
        <f t="shared" si="711"/>
        <v>1.1721635960907476E-4</v>
      </c>
      <c r="AW549" s="5">
        <f t="shared" si="712"/>
        <v>1.2337908230787739E-6</v>
      </c>
      <c r="AX549" s="5">
        <f t="shared" si="713"/>
        <v>8.6393592219807032E-4</v>
      </c>
      <c r="AY549" s="5">
        <f t="shared" si="714"/>
        <v>8.6795447944533683E-4</v>
      </c>
      <c r="AZ549" s="5">
        <f t="shared" si="715"/>
        <v>4.3599586441117448E-4</v>
      </c>
      <c r="BA549" s="5">
        <f t="shared" si="716"/>
        <v>1.4600795954577798E-4</v>
      </c>
      <c r="BB549" s="5">
        <f t="shared" si="717"/>
        <v>3.6671777173011555E-5</v>
      </c>
      <c r="BC549" s="5">
        <f t="shared" si="718"/>
        <v>7.3684708434288867E-6</v>
      </c>
      <c r="BD549" s="5">
        <f t="shared" si="719"/>
        <v>1.3244722022687366E-4</v>
      </c>
      <c r="BE549" s="5">
        <f t="shared" si="720"/>
        <v>1.8188548615627166E-4</v>
      </c>
      <c r="BF549" s="5">
        <f t="shared" si="721"/>
        <v>1.2488872932793675E-4</v>
      </c>
      <c r="BG549" s="5">
        <f t="shared" si="722"/>
        <v>5.7168551644800334E-5</v>
      </c>
      <c r="BH549" s="5">
        <f t="shared" si="723"/>
        <v>1.9626930997406153E-5</v>
      </c>
      <c r="BI549" s="5">
        <f t="shared" si="724"/>
        <v>5.3906059789007043E-6</v>
      </c>
      <c r="BJ549" s="8">
        <f t="shared" si="725"/>
        <v>0.45255704589008627</v>
      </c>
      <c r="BK549" s="8">
        <f t="shared" si="726"/>
        <v>0.27307920419852616</v>
      </c>
      <c r="BL549" s="8">
        <f t="shared" si="727"/>
        <v>0.25891460353759516</v>
      </c>
      <c r="BM549" s="8">
        <f t="shared" si="728"/>
        <v>0.42386983084467772</v>
      </c>
      <c r="BN549" s="8">
        <f t="shared" si="729"/>
        <v>0.57548822996714777</v>
      </c>
    </row>
    <row r="550" spans="1:66" x14ac:dyDescent="0.25">
      <c r="A550" t="s">
        <v>89</v>
      </c>
      <c r="B550" t="s">
        <v>104</v>
      </c>
      <c r="C550" t="s">
        <v>330</v>
      </c>
      <c r="D550" t="s">
        <v>516</v>
      </c>
      <c r="E550">
        <f>VLOOKUP(A550,home!$A$2:$E$405,3,FALSE)</f>
        <v>1.3980999999999999</v>
      </c>
      <c r="F550">
        <f>VLOOKUP(B550,home!$B$2:$E$405,3,FALSE)</f>
        <v>1.6093</v>
      </c>
      <c r="G550">
        <f>VLOOKUP(C550,away!$B$2:$E$405,4,FALSE)</f>
        <v>1.4305000000000001</v>
      </c>
      <c r="H550">
        <f>VLOOKUP(A550,away!$A$2:$E$405,3,FALSE)</f>
        <v>1.1943999999999999</v>
      </c>
      <c r="I550">
        <f>VLOOKUP(C550,away!$B$2:$E$405,3,FALSE)</f>
        <v>1.3395999999999999</v>
      </c>
      <c r="J550">
        <f>VLOOKUP(B550,home!$B$2:$E$405,4,FALSE)</f>
        <v>0.20930000000000001</v>
      </c>
      <c r="K550" s="3">
        <f t="shared" si="674"/>
        <v>3.2185711130649999</v>
      </c>
      <c r="L550" s="3">
        <f t="shared" si="675"/>
        <v>0.33488381763199998</v>
      </c>
      <c r="M550" s="5">
        <f t="shared" si="676"/>
        <v>2.8625569254167441E-2</v>
      </c>
      <c r="N550" s="5">
        <f t="shared" si="677"/>
        <v>9.2133430296504934E-2</v>
      </c>
      <c r="O550" s="5">
        <f t="shared" si="678"/>
        <v>9.5862399137247954E-3</v>
      </c>
      <c r="P550" s="5">
        <f t="shared" si="679"/>
        <v>3.085399486922534E-2</v>
      </c>
      <c r="Q550" s="5">
        <f t="shared" si="680"/>
        <v>0.14826899864995927</v>
      </c>
      <c r="R550" s="5">
        <f t="shared" si="681"/>
        <v>1.6051383095222066E-3</v>
      </c>
      <c r="S550" s="5">
        <f t="shared" si="682"/>
        <v>8.3139743959117236E-3</v>
      </c>
      <c r="T550" s="5">
        <f t="shared" si="683"/>
        <v>4.9652888304372207E-2</v>
      </c>
      <c r="U550" s="5">
        <f t="shared" si="684"/>
        <v>5.1662517955021608E-3</v>
      </c>
      <c r="V550" s="5">
        <f t="shared" si="685"/>
        <v>9.9568839264989133E-4</v>
      </c>
      <c r="W550" s="5">
        <f t="shared" si="686"/>
        <v>0.15907143867261078</v>
      </c>
      <c r="X550" s="5">
        <f t="shared" si="687"/>
        <v>5.3270450658898454E-2</v>
      </c>
      <c r="Y550" s="5">
        <f t="shared" si="688"/>
        <v>8.9197059418145014E-3</v>
      </c>
      <c r="Z550" s="5">
        <f t="shared" si="689"/>
        <v>1.7917828164005711E-4</v>
      </c>
      <c r="AA550" s="5">
        <f t="shared" si="690"/>
        <v>5.7669804137531263E-4</v>
      </c>
      <c r="AB550" s="5">
        <f t="shared" si="691"/>
        <v>9.2807182846587287E-4</v>
      </c>
      <c r="AC550" s="5">
        <f t="shared" si="692"/>
        <v>6.7075007935637991E-5</v>
      </c>
      <c r="AD550" s="5">
        <f t="shared" si="693"/>
        <v>0.12799568435633893</v>
      </c>
      <c r="AE550" s="5">
        <f t="shared" si="694"/>
        <v>4.2863683417671238E-2</v>
      </c>
      <c r="AF550" s="5">
        <f t="shared" si="695"/>
        <v>7.177176970339599E-3</v>
      </c>
      <c r="AG550" s="5">
        <f t="shared" si="696"/>
        <v>8.0117347454926541E-4</v>
      </c>
      <c r="AH550" s="5">
        <f t="shared" si="697"/>
        <v>1.5000976748091005E-5</v>
      </c>
      <c r="AI550" s="5">
        <f t="shared" si="698"/>
        <v>4.8281710429165448E-5</v>
      </c>
      <c r="AJ550" s="5">
        <f t="shared" si="699"/>
        <v>7.769905923834054E-5</v>
      </c>
      <c r="AK550" s="5">
        <f t="shared" si="700"/>
        <v>8.3359982525616354E-5</v>
      </c>
      <c r="AL550" s="5">
        <f t="shared" si="701"/>
        <v>2.8918648671388545E-6</v>
      </c>
      <c r="AM550" s="5">
        <f t="shared" si="702"/>
        <v>8.2392642453259626E-2</v>
      </c>
      <c r="AN550" s="5">
        <f t="shared" si="703"/>
        <v>2.7591962649535978E-2</v>
      </c>
      <c r="AO550" s="5">
        <f t="shared" si="704"/>
        <v>4.6200508940180806E-3</v>
      </c>
      <c r="AP550" s="5">
        <f t="shared" si="705"/>
        <v>5.157267603476364E-4</v>
      </c>
      <c r="AQ550" s="5">
        <f t="shared" si="706"/>
        <v>4.3177136590050011E-5</v>
      </c>
      <c r="AR550" s="5">
        <f t="shared" si="707"/>
        <v>1.0047168723219169E-6</v>
      </c>
      <c r="AS550" s="5">
        <f t="shared" si="708"/>
        <v>3.2337527020643368E-6</v>
      </c>
      <c r="AT550" s="5">
        <f t="shared" si="709"/>
        <v>5.204031516830083E-6</v>
      </c>
      <c r="AU550" s="5">
        <f t="shared" si="710"/>
        <v>5.5831818371830466E-6</v>
      </c>
      <c r="AV550" s="5">
        <f t="shared" si="711"/>
        <v>4.4924669450366321E-6</v>
      </c>
      <c r="AW550" s="5">
        <f t="shared" si="712"/>
        <v>8.6583027088045747E-8</v>
      </c>
      <c r="AX550" s="5">
        <f t="shared" si="713"/>
        <v>4.4197763154859057E-2</v>
      </c>
      <c r="AY550" s="5">
        <f t="shared" si="714"/>
        <v>1.4801115656094148E-2</v>
      </c>
      <c r="AZ550" s="5">
        <f t="shared" si="715"/>
        <v>2.4783270580627861E-3</v>
      </c>
      <c r="BA550" s="5">
        <f t="shared" si="716"/>
        <v>2.7665054218158303E-4</v>
      </c>
      <c r="BB550" s="5">
        <f t="shared" si="717"/>
        <v>2.3161447428932795E-5</v>
      </c>
      <c r="BC550" s="5">
        <f t="shared" si="718"/>
        <v>1.5512787873767779E-6</v>
      </c>
      <c r="BD550" s="5">
        <f t="shared" si="719"/>
        <v>5.6077236973740972E-8</v>
      </c>
      <c r="BE550" s="5">
        <f t="shared" si="720"/>
        <v>1.8048857502418326E-7</v>
      </c>
      <c r="BF550" s="5">
        <f t="shared" si="721"/>
        <v>2.9045765690555063E-7</v>
      </c>
      <c r="BG550" s="5">
        <f t="shared" si="722"/>
        <v>3.1161954136158334E-7</v>
      </c>
      <c r="BH550" s="5">
        <f t="shared" si="723"/>
        <v>2.5074241352323904E-7</v>
      </c>
      <c r="BI550" s="5">
        <f t="shared" si="724"/>
        <v>1.6140645779721915E-7</v>
      </c>
      <c r="BJ550" s="8">
        <f t="shared" si="725"/>
        <v>0.8670967597742244</v>
      </c>
      <c r="BK550" s="8">
        <f t="shared" si="726"/>
        <v>8.3660309440851316E-2</v>
      </c>
      <c r="BL550" s="8">
        <f t="shared" si="727"/>
        <v>1.8107510559286579E-2</v>
      </c>
      <c r="BM550" s="8">
        <f t="shared" si="728"/>
        <v>0.64316935768983141</v>
      </c>
      <c r="BN550" s="8">
        <f t="shared" si="729"/>
        <v>0.31107337129310392</v>
      </c>
    </row>
    <row r="551" spans="1:66" x14ac:dyDescent="0.25">
      <c r="A551" t="s">
        <v>89</v>
      </c>
      <c r="B551" t="s">
        <v>99</v>
      </c>
      <c r="C551" t="s">
        <v>94</v>
      </c>
      <c r="D551" t="s">
        <v>516</v>
      </c>
      <c r="E551">
        <f>VLOOKUP(A551,home!$A$2:$E$405,3,FALSE)</f>
        <v>1.3980999999999999</v>
      </c>
      <c r="F551">
        <f>VLOOKUP(B551,home!$B$2:$E$405,3,FALSE)</f>
        <v>1.5736000000000001</v>
      </c>
      <c r="G551">
        <f>VLOOKUP(C551,away!$B$2:$E$405,4,FALSE)</f>
        <v>1.4305000000000001</v>
      </c>
      <c r="H551">
        <f>VLOOKUP(A551,away!$A$2:$E$405,3,FALSE)</f>
        <v>1.1943999999999999</v>
      </c>
      <c r="I551">
        <f>VLOOKUP(C551,away!$B$2:$E$405,3,FALSE)</f>
        <v>1.0466</v>
      </c>
      <c r="J551">
        <f>VLOOKUP(B551,home!$B$2:$E$405,4,FALSE)</f>
        <v>0.83720000000000006</v>
      </c>
      <c r="K551" s="3">
        <f t="shared" si="674"/>
        <v>3.1471717538800004</v>
      </c>
      <c r="L551" s="3">
        <f t="shared" si="675"/>
        <v>1.0465494282879999</v>
      </c>
      <c r="M551" s="5">
        <f t="shared" si="676"/>
        <v>1.5090027524703887E-2</v>
      </c>
      <c r="N551" s="5">
        <f t="shared" si="677"/>
        <v>4.7490908391019805E-2</v>
      </c>
      <c r="O551" s="5">
        <f t="shared" si="678"/>
        <v>1.5792459678829033E-2</v>
      </c>
      <c r="P551" s="5">
        <f t="shared" si="679"/>
        <v>4.9701583025499554E-2</v>
      </c>
      <c r="Q551" s="5">
        <f t="shared" si="680"/>
        <v>7.4731022727160146E-2</v>
      </c>
      <c r="R551" s="5">
        <f t="shared" si="681"/>
        <v>8.2637948240699075E-3</v>
      </c>
      <c r="S551" s="5">
        <f t="shared" si="682"/>
        <v>4.0925163178075458E-2</v>
      </c>
      <c r="T551" s="5">
        <f t="shared" si="683"/>
        <v>7.8209709110486969E-2</v>
      </c>
      <c r="U551" s="5">
        <f t="shared" si="684"/>
        <v>2.6007581650172557E-2</v>
      </c>
      <c r="V551" s="5">
        <f t="shared" si="685"/>
        <v>1.4977112770502083E-2</v>
      </c>
      <c r="W551" s="5">
        <f t="shared" si="686"/>
        <v>7.8397121288494243E-2</v>
      </c>
      <c r="X551" s="5">
        <f t="shared" si="687"/>
        <v>8.2046462463898628E-2</v>
      </c>
      <c r="Y551" s="5">
        <f t="shared" si="688"/>
        <v>4.293283919232297E-2</v>
      </c>
      <c r="Z551" s="5">
        <f t="shared" si="689"/>
        <v>2.8828232495398984E-3</v>
      </c>
      <c r="AA551" s="5">
        <f t="shared" si="690"/>
        <v>9.0727399023805225E-3</v>
      </c>
      <c r="AB551" s="5">
        <f t="shared" si="691"/>
        <v>1.4276735375535993E-2</v>
      </c>
      <c r="AC551" s="5">
        <f t="shared" si="692"/>
        <v>3.0831049372952776E-3</v>
      </c>
      <c r="AD551" s="5">
        <f t="shared" si="693"/>
        <v>6.1682301426163391E-2</v>
      </c>
      <c r="AE551" s="5">
        <f t="shared" si="694"/>
        <v>6.4553577293039371E-2</v>
      </c>
      <c r="AF551" s="5">
        <f t="shared" si="695"/>
        <v>3.3779254704987778E-2</v>
      </c>
      <c r="AG551" s="5">
        <f t="shared" si="696"/>
        <v>1.1783886566499899E-2</v>
      </c>
      <c r="AH551" s="5">
        <f t="shared" si="697"/>
        <v>7.5425425591533362E-4</v>
      </c>
      <c r="AI551" s="5">
        <f t="shared" si="698"/>
        <v>2.3737676894605149E-3</v>
      </c>
      <c r="AJ551" s="5">
        <f t="shared" si="699"/>
        <v>3.7353273112715642E-3</v>
      </c>
      <c r="AK551" s="5">
        <f t="shared" si="700"/>
        <v>3.9185722018434642E-3</v>
      </c>
      <c r="AL551" s="5">
        <f t="shared" si="701"/>
        <v>4.0618930818104204E-4</v>
      </c>
      <c r="AM551" s="5">
        <f t="shared" si="702"/>
        <v>3.8824959352546685E-2</v>
      </c>
      <c r="AN551" s="5">
        <f t="shared" si="703"/>
        <v>4.0632239013712566E-2</v>
      </c>
      <c r="AO551" s="5">
        <f t="shared" si="704"/>
        <v>2.1261823254931124E-2</v>
      </c>
      <c r="AP551" s="5">
        <f t="shared" si="705"/>
        <v>7.4171829906028901E-3</v>
      </c>
      <c r="AQ551" s="5">
        <f t="shared" si="706"/>
        <v>1.940612154580733E-3</v>
      </c>
      <c r="AR551" s="5">
        <f t="shared" si="707"/>
        <v>1.5787287206239667E-4</v>
      </c>
      <c r="AS551" s="5">
        <f t="shared" si="708"/>
        <v>4.9685304365868583E-4</v>
      </c>
      <c r="AT551" s="5">
        <f t="shared" si="709"/>
        <v>7.8184093241596162E-4</v>
      </c>
      <c r="AU551" s="5">
        <f t="shared" si="710"/>
        <v>8.2019589950890542E-4</v>
      </c>
      <c r="AV551" s="5">
        <f t="shared" si="711"/>
        <v>6.4532434189565671E-4</v>
      </c>
      <c r="AW551" s="5">
        <f t="shared" si="712"/>
        <v>3.7162607320151032E-5</v>
      </c>
      <c r="AX551" s="5">
        <f t="shared" si="713"/>
        <v>2.0364802569979013E-2</v>
      </c>
      <c r="AY551" s="5">
        <f t="shared" si="714"/>
        <v>2.1312772486809524E-2</v>
      </c>
      <c r="AZ551" s="5">
        <f t="shared" si="715"/>
        <v>1.1152434930651361E-2</v>
      </c>
      <c r="BA551" s="5">
        <f t="shared" si="716"/>
        <v>3.8905248002307673E-3</v>
      </c>
      <c r="BB551" s="5">
        <f t="shared" si="717"/>
        <v>1.0179066263554487E-3</v>
      </c>
      <c r="BC551" s="5">
        <f t="shared" si="718"/>
        <v>2.1305791957257236E-4</v>
      </c>
      <c r="BD551" s="5">
        <f t="shared" si="719"/>
        <v>2.753696066651429E-5</v>
      </c>
      <c r="BE551" s="5">
        <f t="shared" si="720"/>
        <v>8.6663544797358356E-5</v>
      </c>
      <c r="BF551" s="5">
        <f t="shared" si="721"/>
        <v>1.3637253013868019E-4</v>
      </c>
      <c r="BG551" s="5">
        <f t="shared" si="722"/>
        <v>1.4306259161920109E-4</v>
      </c>
      <c r="BH551" s="5">
        <f t="shared" si="723"/>
        <v>1.1256063684520485E-4</v>
      </c>
      <c r="BI551" s="5">
        <f t="shared" si="724"/>
        <v>7.0849531375594607E-5</v>
      </c>
      <c r="BJ551" s="8">
        <f t="shared" si="725"/>
        <v>0.74363539926404587</v>
      </c>
      <c r="BK551" s="8">
        <f t="shared" si="726"/>
        <v>0.14549595323106682</v>
      </c>
      <c r="BL551" s="8">
        <f t="shared" si="727"/>
        <v>8.7674365774463039E-2</v>
      </c>
      <c r="BM551" s="8">
        <f t="shared" si="728"/>
        <v>0.74734313546834386</v>
      </c>
      <c r="BN551" s="8">
        <f t="shared" si="729"/>
        <v>0.21106979617128235</v>
      </c>
    </row>
    <row r="552" spans="1:66" x14ac:dyDescent="0.25">
      <c r="A552" t="s">
        <v>89</v>
      </c>
      <c r="B552" t="s">
        <v>350</v>
      </c>
      <c r="C552" t="s">
        <v>97</v>
      </c>
      <c r="D552" t="s">
        <v>516</v>
      </c>
      <c r="E552">
        <f>VLOOKUP(A552,home!$A$2:$E$405,3,FALSE)</f>
        <v>1.3980999999999999</v>
      </c>
      <c r="F552">
        <f>VLOOKUP(B552,home!$B$2:$E$405,3,FALSE)</f>
        <v>0.53639999999999999</v>
      </c>
      <c r="G552">
        <f>VLOOKUP(C552,away!$B$2:$E$405,4,FALSE)</f>
        <v>0.42920000000000003</v>
      </c>
      <c r="H552">
        <f>VLOOKUP(A552,away!$A$2:$E$405,3,FALSE)</f>
        <v>1.1943999999999999</v>
      </c>
      <c r="I552">
        <f>VLOOKUP(C552,away!$B$2:$E$405,3,FALSE)</f>
        <v>1.6745000000000001</v>
      </c>
      <c r="J552">
        <f>VLOOKUP(B552,home!$B$2:$E$405,4,FALSE)</f>
        <v>1.2559</v>
      </c>
      <c r="K552" s="3">
        <f t="shared" si="674"/>
        <v>0.32187460852799998</v>
      </c>
      <c r="L552" s="3">
        <f t="shared" si="675"/>
        <v>2.51182863452</v>
      </c>
      <c r="M552" s="5">
        <f t="shared" si="676"/>
        <v>5.8794718881713726E-2</v>
      </c>
      <c r="N552" s="5">
        <f t="shared" si="677"/>
        <v>1.8924527123565415E-2</v>
      </c>
      <c r="O552" s="5">
        <f t="shared" si="678"/>
        <v>0.14768225844564223</v>
      </c>
      <c r="P552" s="5">
        <f t="shared" si="679"/>
        <v>4.7535169123722007E-2</v>
      </c>
      <c r="Q552" s="5">
        <f t="shared" si="680"/>
        <v>3.0456623797375671E-3</v>
      </c>
      <c r="R552" s="5">
        <f t="shared" si="681"/>
        <v>0.18547626278717372</v>
      </c>
      <c r="S552" s="5">
        <f t="shared" si="682"/>
        <v>9.6079730739372215E-3</v>
      </c>
      <c r="T552" s="5">
        <f t="shared" si="683"/>
        <v>7.6501819765051457E-3</v>
      </c>
      <c r="U552" s="5">
        <f t="shared" si="684"/>
        <v>5.9700099475857984E-2</v>
      </c>
      <c r="V552" s="5">
        <f t="shared" si="685"/>
        <v>8.6310969135513984E-4</v>
      </c>
      <c r="W552" s="5">
        <f t="shared" si="686"/>
        <v>3.2677379539549554E-4</v>
      </c>
      <c r="X552" s="5">
        <f t="shared" si="687"/>
        <v>8.2079977628518532E-4</v>
      </c>
      <c r="Y552" s="5">
        <f t="shared" si="688"/>
        <v>1.0308541906403697E-3</v>
      </c>
      <c r="Z552" s="5">
        <f t="shared" si="689"/>
        <v>0.15529486263085976</v>
      </c>
      <c r="AA552" s="5">
        <f t="shared" si="690"/>
        <v>4.9985473115717514E-2</v>
      </c>
      <c r="AB552" s="5">
        <f t="shared" si="691"/>
        <v>8.0445272956042192E-3</v>
      </c>
      <c r="AC552" s="5">
        <f t="shared" si="692"/>
        <v>4.3613680288012396E-5</v>
      </c>
      <c r="AD552" s="5">
        <f t="shared" si="693"/>
        <v>2.6295046867533453E-5</v>
      </c>
      <c r="AE552" s="5">
        <f t="shared" si="694"/>
        <v>6.6048651667915948E-5</v>
      </c>
      <c r="AF552" s="5">
        <f t="shared" si="695"/>
        <v>8.2951447265454259E-5</v>
      </c>
      <c r="AG552" s="5">
        <f t="shared" si="696"/>
        <v>6.9453273505414592E-5</v>
      </c>
      <c r="AH552" s="5">
        <f t="shared" si="697"/>
        <v>9.7518520687510837E-2</v>
      </c>
      <c r="AI552" s="5">
        <f t="shared" si="698"/>
        <v>3.1388735670522215E-2</v>
      </c>
      <c r="AJ552" s="5">
        <f t="shared" si="699"/>
        <v>5.0516185030691028E-3</v>
      </c>
      <c r="AK552" s="5">
        <f t="shared" si="700"/>
        <v>5.4199590936938977E-4</v>
      </c>
      <c r="AL552" s="5">
        <f t="shared" si="701"/>
        <v>1.4104557062477333E-6</v>
      </c>
      <c r="AM552" s="5">
        <f t="shared" si="702"/>
        <v>1.6927415833425489E-6</v>
      </c>
      <c r="AN552" s="5">
        <f t="shared" si="703"/>
        <v>4.2518767798825368E-6</v>
      </c>
      <c r="AO552" s="5">
        <f t="shared" si="704"/>
        <v>5.3399929230798256E-6</v>
      </c>
      <c r="AP552" s="5">
        <f t="shared" si="705"/>
        <v>4.4710490441086875E-6</v>
      </c>
      <c r="AQ552" s="5">
        <f t="shared" si="706"/>
        <v>2.8076272538338685E-6</v>
      </c>
      <c r="AR552" s="5">
        <f t="shared" si="707"/>
        <v>4.8989962531784163E-2</v>
      </c>
      <c r="AS552" s="5">
        <f t="shared" si="708"/>
        <v>1.5768625011719415E-2</v>
      </c>
      <c r="AT552" s="5">
        <f t="shared" si="709"/>
        <v>2.5377600013360073E-3</v>
      </c>
      <c r="AU552" s="5">
        <f t="shared" si="710"/>
        <v>2.7228016898934814E-4</v>
      </c>
      <c r="AV552" s="5">
        <f t="shared" si="711"/>
        <v>2.1910018200846014E-5</v>
      </c>
      <c r="AW552" s="5">
        <f t="shared" si="712"/>
        <v>3.1676243780071055E-8</v>
      </c>
      <c r="AX552" s="5">
        <f t="shared" si="713"/>
        <v>9.0808422412908296E-8</v>
      </c>
      <c r="AY552" s="5">
        <f t="shared" si="714"/>
        <v>2.2809519567233079E-7</v>
      </c>
      <c r="AZ552" s="5">
        <f t="shared" si="715"/>
        <v>2.8646802194310154E-7</v>
      </c>
      <c r="BA552" s="5">
        <f t="shared" si="716"/>
        <v>2.3985286013032874E-7</v>
      </c>
      <c r="BB552" s="5">
        <f t="shared" si="717"/>
        <v>1.5061732053672002E-7</v>
      </c>
      <c r="BC552" s="5">
        <f t="shared" si="718"/>
        <v>7.566497971576215E-8</v>
      </c>
      <c r="BD552" s="5">
        <f t="shared" si="719"/>
        <v>2.0509065115232896E-2</v>
      </c>
      <c r="BE552" s="5">
        <f t="shared" si="720"/>
        <v>6.6013473052408487E-3</v>
      </c>
      <c r="BF552" s="5">
        <f t="shared" si="721"/>
        <v>1.0624030398158828E-3</v>
      </c>
      <c r="BG552" s="5">
        <f t="shared" si="722"/>
        <v>1.1398685417989818E-4</v>
      </c>
      <c r="BH552" s="5">
        <f t="shared" si="723"/>
        <v>9.1723685166232309E-6</v>
      </c>
      <c r="BI552" s="5">
        <f t="shared" si="724"/>
        <v>5.9047050511253092E-7</v>
      </c>
      <c r="BJ552" s="8">
        <f t="shared" si="725"/>
        <v>3.2063182455820148E-2</v>
      </c>
      <c r="BK552" s="8">
        <f t="shared" si="726"/>
        <v>0.11684622300191803</v>
      </c>
      <c r="BL552" s="8">
        <f t="shared" si="727"/>
        <v>0.68127659477598823</v>
      </c>
      <c r="BM552" s="8">
        <f t="shared" si="728"/>
        <v>0.52402206770407966</v>
      </c>
      <c r="BN552" s="8">
        <f t="shared" si="729"/>
        <v>0.4614585987415547</v>
      </c>
    </row>
    <row r="553" spans="1:66" x14ac:dyDescent="0.25">
      <c r="A553" t="s">
        <v>112</v>
      </c>
      <c r="B553" t="s">
        <v>325</v>
      </c>
      <c r="C553" t="s">
        <v>117</v>
      </c>
      <c r="D553" t="s">
        <v>516</v>
      </c>
      <c r="E553">
        <f>VLOOKUP(A553,home!$A$2:$E$405,3,FALSE)</f>
        <v>1.3270999999999999</v>
      </c>
      <c r="F553">
        <f>VLOOKUP(B553,home!$B$2:$E$405,3,FALSE)</f>
        <v>0.37680000000000002</v>
      </c>
      <c r="G553">
        <f>VLOOKUP(C553,away!$B$2:$E$405,4,FALSE)</f>
        <v>1.1303000000000001</v>
      </c>
      <c r="H553">
        <f>VLOOKUP(A553,away!$A$2:$E$405,3,FALSE)</f>
        <v>0.94389999999999996</v>
      </c>
      <c r="I553">
        <f>VLOOKUP(C553,away!$B$2:$E$405,3,FALSE)</f>
        <v>1.8540000000000001</v>
      </c>
      <c r="J553">
        <f>VLOOKUP(B553,home!$B$2:$E$405,4,FALSE)</f>
        <v>1.0593999999999999</v>
      </c>
      <c r="K553" s="3">
        <f t="shared" si="674"/>
        <v>0.56520796178400001</v>
      </c>
      <c r="L553" s="3">
        <f t="shared" si="675"/>
        <v>1.8539400416399998</v>
      </c>
      <c r="M553" s="5">
        <f t="shared" si="676"/>
        <v>8.8997410656181372E-2</v>
      </c>
      <c r="N553" s="5">
        <f t="shared" si="677"/>
        <v>5.0302045081033912E-2</v>
      </c>
      <c r="O553" s="5">
        <f t="shared" si="678"/>
        <v>0.16499586321777301</v>
      </c>
      <c r="P553" s="5">
        <f t="shared" si="679"/>
        <v>9.3256975552109142E-2</v>
      </c>
      <c r="Q553" s="5">
        <f t="shared" si="680"/>
        <v>1.4215558186909028E-2</v>
      </c>
      <c r="R553" s="5">
        <f t="shared" si="681"/>
        <v>0.15294621876219294</v>
      </c>
      <c r="S553" s="5">
        <f t="shared" si="682"/>
        <v>2.4430102586705537E-2</v>
      </c>
      <c r="T553" s="5">
        <f t="shared" si="683"/>
        <v>2.635479253697396E-2</v>
      </c>
      <c r="U553" s="5">
        <f t="shared" si="684"/>
        <v>8.6446420569148863E-2</v>
      </c>
      <c r="V553" s="5">
        <f t="shared" si="685"/>
        <v>2.8443742387385686E-3</v>
      </c>
      <c r="W553" s="5">
        <f t="shared" si="686"/>
        <v>2.678248889481569E-3</v>
      </c>
      <c r="X553" s="5">
        <f t="shared" si="687"/>
        <v>4.9653128576877424E-3</v>
      </c>
      <c r="Y553" s="5">
        <f t="shared" si="688"/>
        <v>4.602696163068621E-3</v>
      </c>
      <c r="Z553" s="5">
        <f t="shared" si="689"/>
        <v>9.4517706393553502E-2</v>
      </c>
      <c r="AA553" s="5">
        <f t="shared" si="690"/>
        <v>5.3422160183198918E-2</v>
      </c>
      <c r="AB553" s="5">
        <f t="shared" si="691"/>
        <v>1.5097315135622107E-2</v>
      </c>
      <c r="AC553" s="5">
        <f t="shared" si="692"/>
        <v>1.8628192163635458E-4</v>
      </c>
      <c r="AD553" s="5">
        <f t="shared" si="693"/>
        <v>3.7844189899353481E-4</v>
      </c>
      <c r="AE553" s="5">
        <f t="shared" si="694"/>
        <v>7.0160858997839431E-4</v>
      </c>
      <c r="AF553" s="5">
        <f t="shared" si="695"/>
        <v>6.5037012925976321E-4</v>
      </c>
      <c r="AG553" s="5">
        <f t="shared" si="696"/>
        <v>4.0191574150708574E-4</v>
      </c>
      <c r="AH553" s="5">
        <f t="shared" si="697"/>
        <v>4.3807540131745488E-2</v>
      </c>
      <c r="AI553" s="5">
        <f t="shared" si="698"/>
        <v>2.4760370468634649E-2</v>
      </c>
      <c r="AJ553" s="5">
        <f t="shared" si="699"/>
        <v>6.9973792627968665E-3</v>
      </c>
      <c r="AK553" s="5">
        <f t="shared" si="700"/>
        <v>1.3183248236516819E-3</v>
      </c>
      <c r="AL553" s="5">
        <f t="shared" si="701"/>
        <v>7.8079074362979088E-6</v>
      </c>
      <c r="AM553" s="5">
        <f t="shared" si="702"/>
        <v>4.2779674876760458E-5</v>
      </c>
      <c r="AN553" s="5">
        <f t="shared" si="703"/>
        <v>7.9310952222366913E-5</v>
      </c>
      <c r="AO553" s="5">
        <f t="shared" si="704"/>
        <v>7.3518875032821507E-5</v>
      </c>
      <c r="AP553" s="5">
        <f t="shared" si="705"/>
        <v>4.5433195413225007E-5</v>
      </c>
      <c r="AQ553" s="5">
        <f t="shared" si="706"/>
        <v>2.1057605049058166E-5</v>
      </c>
      <c r="AR553" s="5">
        <f t="shared" si="707"/>
        <v>1.6243310555198828E-2</v>
      </c>
      <c r="AS553" s="5">
        <f t="shared" si="708"/>
        <v>9.1808484515284641E-3</v>
      </c>
      <c r="AT553" s="5">
        <f t="shared" si="709"/>
        <v>2.5945443203680973E-3</v>
      </c>
      <c r="AU553" s="5">
        <f t="shared" si="710"/>
        <v>4.8881903569116859E-4</v>
      </c>
      <c r="AV553" s="5">
        <f t="shared" si="711"/>
        <v>6.9071102711056447E-5</v>
      </c>
      <c r="AW553" s="5">
        <f t="shared" si="712"/>
        <v>2.2726685951726853E-7</v>
      </c>
      <c r="AX553" s="5">
        <f t="shared" si="713"/>
        <v>4.0299021404793265E-6</v>
      </c>
      <c r="AY553" s="5">
        <f t="shared" si="714"/>
        <v>7.471196942125365E-6</v>
      </c>
      <c r="AZ553" s="5">
        <f t="shared" si="715"/>
        <v>6.9255755849922709E-6</v>
      </c>
      <c r="BA553" s="5">
        <f t="shared" si="716"/>
        <v>4.279867296140512E-6</v>
      </c>
      <c r="BB553" s="5">
        <f t="shared" si="717"/>
        <v>1.9836543383051046E-6</v>
      </c>
      <c r="BC553" s="5">
        <f t="shared" si="718"/>
        <v>7.3551524131134602E-7</v>
      </c>
      <c r="BD553" s="5">
        <f t="shared" si="719"/>
        <v>5.0190206411794601E-3</v>
      </c>
      <c r="BE553" s="5">
        <f t="shared" si="720"/>
        <v>2.8367904267528675E-3</v>
      </c>
      <c r="BF553" s="5">
        <f t="shared" si="721"/>
        <v>8.0168826755667576E-4</v>
      </c>
      <c r="BG553" s="5">
        <f t="shared" si="722"/>
        <v>1.5104019723061828E-4</v>
      </c>
      <c r="BH553" s="5">
        <f t="shared" si="723"/>
        <v>2.1342280506042778E-5</v>
      </c>
      <c r="BI553" s="5">
        <f t="shared" si="724"/>
        <v>2.4125653729285681E-6</v>
      </c>
      <c r="BJ553" s="8">
        <f t="shared" si="725"/>
        <v>0.10553851608903117</v>
      </c>
      <c r="BK553" s="8">
        <f t="shared" si="726"/>
        <v>0.2097304240597494</v>
      </c>
      <c r="BL553" s="8">
        <f t="shared" si="727"/>
        <v>0.58720048039886086</v>
      </c>
      <c r="BM553" s="8">
        <f t="shared" si="728"/>
        <v>0.43226581155491289</v>
      </c>
      <c r="BN553" s="8">
        <f t="shared" si="729"/>
        <v>0.56471407145619934</v>
      </c>
    </row>
    <row r="554" spans="1:66" x14ac:dyDescent="0.25">
      <c r="A554" t="s">
        <v>112</v>
      </c>
      <c r="B554" t="s">
        <v>113</v>
      </c>
      <c r="C554" t="s">
        <v>124</v>
      </c>
      <c r="D554" t="s">
        <v>516</v>
      </c>
      <c r="E554">
        <f>VLOOKUP(A554,home!$A$2:$E$405,3,FALSE)</f>
        <v>1.3270999999999999</v>
      </c>
      <c r="F554">
        <f>VLOOKUP(B554,home!$B$2:$E$405,3,FALSE)</f>
        <v>1.5069999999999999</v>
      </c>
      <c r="G554">
        <f>VLOOKUP(C554,away!$B$2:$E$405,4,FALSE)</f>
        <v>0.9042</v>
      </c>
      <c r="H554">
        <f>VLOOKUP(A554,away!$A$2:$E$405,3,FALSE)</f>
        <v>0.94389999999999996</v>
      </c>
      <c r="I554">
        <f>VLOOKUP(C554,away!$B$2:$E$405,3,FALSE)</f>
        <v>0.63570000000000004</v>
      </c>
      <c r="J554">
        <f>VLOOKUP(B554,home!$B$2:$E$405,4,FALSE)</f>
        <v>0.79459999999999997</v>
      </c>
      <c r="K554" s="3">
        <f t="shared" si="674"/>
        <v>1.8083454767399998</v>
      </c>
      <c r="L554" s="3">
        <f t="shared" si="675"/>
        <v>0.47678958295799995</v>
      </c>
      <c r="M554" s="5">
        <f t="shared" si="676"/>
        <v>0.1017603174603862</v>
      </c>
      <c r="N554" s="5">
        <f t="shared" si="677"/>
        <v>0.18401780979111584</v>
      </c>
      <c r="O554" s="5">
        <f t="shared" si="678"/>
        <v>4.8518259323611229E-2</v>
      </c>
      <c r="P554" s="5">
        <f t="shared" si="679"/>
        <v>8.7737774787150696E-2</v>
      </c>
      <c r="Q554" s="5">
        <f t="shared" si="680"/>
        <v>0.16638388698768303</v>
      </c>
      <c r="R554" s="5">
        <f t="shared" si="681"/>
        <v>1.1566500314376343E-2</v>
      </c>
      <c r="S554" s="5">
        <f t="shared" si="682"/>
        <v>1.8911883622015672E-2</v>
      </c>
      <c r="T554" s="5">
        <f t="shared" si="683"/>
        <v>7.9330104087788386E-2</v>
      </c>
      <c r="U554" s="5">
        <f t="shared" si="684"/>
        <v>2.0916228525214246E-2</v>
      </c>
      <c r="V554" s="5">
        <f t="shared" si="685"/>
        <v>1.8117590513339239E-3</v>
      </c>
      <c r="W554" s="5">
        <f t="shared" si="686"/>
        <v>0.10029318314553194</v>
      </c>
      <c r="X554" s="5">
        <f t="shared" si="687"/>
        <v>4.7818744965488491E-2</v>
      </c>
      <c r="Y554" s="5">
        <f t="shared" si="688"/>
        <v>1.1399739734835107E-2</v>
      </c>
      <c r="Z554" s="5">
        <f t="shared" si="689"/>
        <v>1.8382622870583573E-3</v>
      </c>
      <c r="AA554" s="5">
        <f t="shared" si="690"/>
        <v>3.324213291863708E-3</v>
      </c>
      <c r="AB554" s="5">
        <f t="shared" si="691"/>
        <v>3.005663035030361E-3</v>
      </c>
      <c r="AC554" s="5">
        <f t="shared" si="692"/>
        <v>9.7631198229849176E-5</v>
      </c>
      <c r="AD554" s="5">
        <f t="shared" si="693"/>
        <v>4.5341181022269784E-2</v>
      </c>
      <c r="AE554" s="5">
        <f t="shared" si="694"/>
        <v>2.1618202790431196E-2</v>
      </c>
      <c r="AF554" s="5">
        <f t="shared" si="695"/>
        <v>5.1536669463755789E-3</v>
      </c>
      <c r="AG554" s="5">
        <f t="shared" si="696"/>
        <v>8.1907157135561385E-4</v>
      </c>
      <c r="AH554" s="5">
        <f t="shared" si="697"/>
        <v>2.191160773034933E-4</v>
      </c>
      <c r="AI554" s="5">
        <f t="shared" si="698"/>
        <v>3.9623756727278427E-4</v>
      </c>
      <c r="AJ554" s="5">
        <f t="shared" si="699"/>
        <v>3.5826720624610044E-4</v>
      </c>
      <c r="AK554" s="5">
        <f t="shared" si="700"/>
        <v>2.1595696062647073E-4</v>
      </c>
      <c r="AL554" s="5">
        <f t="shared" si="701"/>
        <v>3.3671058802758795E-6</v>
      </c>
      <c r="AM554" s="5">
        <f t="shared" si="702"/>
        <v>1.6398503922334207E-2</v>
      </c>
      <c r="AN554" s="5">
        <f t="shared" si="703"/>
        <v>7.8186358462648542E-3</v>
      </c>
      <c r="AO554" s="5">
        <f t="shared" si="704"/>
        <v>1.8639220622205439E-3</v>
      </c>
      <c r="AP554" s="5">
        <f t="shared" si="705"/>
        <v>2.9623287423744947E-4</v>
      </c>
      <c r="AQ554" s="5">
        <f t="shared" si="706"/>
        <v>3.5310187141530787E-5</v>
      </c>
      <c r="AR554" s="5">
        <f t="shared" si="707"/>
        <v>2.0894452623385092E-5</v>
      </c>
      <c r="AS554" s="5">
        <f t="shared" si="708"/>
        <v>3.7784388890456658E-5</v>
      </c>
      <c r="AT554" s="5">
        <f t="shared" si="709"/>
        <v>3.4163614370721199E-5</v>
      </c>
      <c r="AU554" s="5">
        <f t="shared" si="710"/>
        <v>2.0593205838794442E-5</v>
      </c>
      <c r="AV554" s="5">
        <f t="shared" si="711"/>
        <v>9.3099076575399231E-6</v>
      </c>
      <c r="AW554" s="5">
        <f t="shared" si="712"/>
        <v>8.0642212554226181E-8</v>
      </c>
      <c r="AX554" s="5">
        <f t="shared" si="713"/>
        <v>4.9423600655427039E-3</v>
      </c>
      <c r="AY554" s="5">
        <f t="shared" si="714"/>
        <v>2.3564657944783792E-3</v>
      </c>
      <c r="AZ554" s="5">
        <f t="shared" si="715"/>
        <v>5.6176917170206917E-4</v>
      </c>
      <c r="BA554" s="5">
        <f t="shared" si="716"/>
        <v>8.9281896364830208E-5</v>
      </c>
      <c r="BB554" s="5">
        <f t="shared" si="717"/>
        <v>1.064216953337169E-5</v>
      </c>
      <c r="BC554" s="5">
        <f t="shared" si="718"/>
        <v>1.0148151147169242E-6</v>
      </c>
      <c r="BD554" s="5">
        <f t="shared" si="719"/>
        <v>1.6603762254065772E-6</v>
      </c>
      <c r="BE554" s="5">
        <f t="shared" si="720"/>
        <v>3.0025338369006188E-6</v>
      </c>
      <c r="BF554" s="5">
        <f t="shared" si="721"/>
        <v>2.7148092413590155E-6</v>
      </c>
      <c r="BG554" s="5">
        <f t="shared" si="722"/>
        <v>1.6364376706078416E-6</v>
      </c>
      <c r="BH554" s="5">
        <f t="shared" si="723"/>
        <v>7.3981116490265828E-7</v>
      </c>
      <c r="BI554" s="5">
        <f t="shared" si="724"/>
        <v>2.6756683473869427E-7</v>
      </c>
      <c r="BJ554" s="8">
        <f t="shared" si="725"/>
        <v>0.6965497298478095</v>
      </c>
      <c r="BK554" s="8">
        <f t="shared" si="726"/>
        <v>0.21267919901947499</v>
      </c>
      <c r="BL554" s="8">
        <f t="shared" si="727"/>
        <v>8.8653209405899561E-2</v>
      </c>
      <c r="BM554" s="8">
        <f t="shared" si="728"/>
        <v>0.39737946674365349</v>
      </c>
      <c r="BN554" s="8">
        <f t="shared" si="729"/>
        <v>0.59998454866432338</v>
      </c>
    </row>
    <row r="555" spans="1:66" x14ac:dyDescent="0.25">
      <c r="A555" t="s">
        <v>112</v>
      </c>
      <c r="B555" t="s">
        <v>119</v>
      </c>
      <c r="C555" t="s">
        <v>126</v>
      </c>
      <c r="D555" t="s">
        <v>516</v>
      </c>
      <c r="E555">
        <f>VLOOKUP(A555,home!$A$2:$E$405,3,FALSE)</f>
        <v>1.3270999999999999</v>
      </c>
      <c r="F555">
        <f>VLOOKUP(B555,home!$B$2:$E$405,3,FALSE)</f>
        <v>0.6028</v>
      </c>
      <c r="G555">
        <f>VLOOKUP(C555,away!$B$2:$E$405,4,FALSE)</f>
        <v>0.37680000000000002</v>
      </c>
      <c r="H555">
        <f>VLOOKUP(A555,away!$A$2:$E$405,3,FALSE)</f>
        <v>0.94389999999999996</v>
      </c>
      <c r="I555">
        <f>VLOOKUP(C555,away!$B$2:$E$405,3,FALSE)</f>
        <v>1.5891999999999999</v>
      </c>
      <c r="J555">
        <f>VLOOKUP(B555,home!$B$2:$E$405,4,FALSE)</f>
        <v>1.2713000000000001</v>
      </c>
      <c r="K555" s="3">
        <f t="shared" si="674"/>
        <v>0.30143091158399998</v>
      </c>
      <c r="L555" s="3">
        <f t="shared" si="675"/>
        <v>1.9070083272439999</v>
      </c>
      <c r="M555" s="5">
        <f t="shared" si="676"/>
        <v>0.10987199871184052</v>
      </c>
      <c r="N555" s="5">
        <f t="shared" si="677"/>
        <v>3.3118816729266157E-2</v>
      </c>
      <c r="O555" s="5">
        <f t="shared" si="678"/>
        <v>0.2095268164744219</v>
      </c>
      <c r="P555" s="5">
        <f t="shared" si="679"/>
        <v>6.3157859291178453E-2</v>
      </c>
      <c r="Q555" s="5">
        <f t="shared" si="680"/>
        <v>4.9915175586430624E-3</v>
      </c>
      <c r="R555" s="5">
        <f t="shared" si="681"/>
        <v>0.199784691898824</v>
      </c>
      <c r="S555" s="5">
        <f t="shared" si="682"/>
        <v>9.0762779348038444E-3</v>
      </c>
      <c r="T555" s="5">
        <f t="shared" si="683"/>
        <v>9.5188655499169605E-3</v>
      </c>
      <c r="U555" s="5">
        <f t="shared" si="684"/>
        <v>6.0221281799591089E-2</v>
      </c>
      <c r="V555" s="5">
        <f t="shared" si="685"/>
        <v>5.7970314084138271E-4</v>
      </c>
      <c r="W555" s="5">
        <f t="shared" si="686"/>
        <v>5.0153256262977335E-4</v>
      </c>
      <c r="X555" s="5">
        <f t="shared" si="687"/>
        <v>9.5642677331900065E-4</v>
      </c>
      <c r="Y555" s="5">
        <f t="shared" si="688"/>
        <v>9.1195691055922211E-4</v>
      </c>
      <c r="Z555" s="5">
        <f t="shared" si="689"/>
        <v>0.12699702370231139</v>
      </c>
      <c r="AA555" s="5">
        <f t="shared" si="690"/>
        <v>3.8280828623042572E-2</v>
      </c>
      <c r="AB555" s="5">
        <f t="shared" si="691"/>
        <v>5.7695125340173001E-3</v>
      </c>
      <c r="AC555" s="5">
        <f t="shared" si="692"/>
        <v>2.0826967874645925E-5</v>
      </c>
      <c r="AD555" s="5">
        <f t="shared" si="693"/>
        <v>3.7794354385638034E-5</v>
      </c>
      <c r="AE555" s="5">
        <f t="shared" si="694"/>
        <v>7.2074148536222521E-5</v>
      </c>
      <c r="AF555" s="5">
        <f t="shared" si="695"/>
        <v>6.8723000718798663E-5</v>
      </c>
      <c r="AG555" s="5">
        <f t="shared" si="696"/>
        <v>4.3685111547981477E-5</v>
      </c>
      <c r="AH555" s="5">
        <f t="shared" si="697"/>
        <v>6.0546095433877865E-2</v>
      </c>
      <c r="AI555" s="5">
        <f t="shared" si="698"/>
        <v>1.8250464739485661E-2</v>
      </c>
      <c r="AJ555" s="5">
        <f t="shared" si="699"/>
        <v>2.7506271116274059E-3</v>
      </c>
      <c r="AK555" s="5">
        <f t="shared" si="700"/>
        <v>2.7637467922850452E-4</v>
      </c>
      <c r="AL555" s="5">
        <f t="shared" si="701"/>
        <v>4.7887968614774191E-7</v>
      </c>
      <c r="AM555" s="5">
        <f t="shared" si="702"/>
        <v>2.2784773390383256E-6</v>
      </c>
      <c r="AN555" s="5">
        <f t="shared" si="703"/>
        <v>4.3450752589828368E-6</v>
      </c>
      <c r="AO555" s="5">
        <f t="shared" si="704"/>
        <v>4.1430473506910764E-6</v>
      </c>
      <c r="AP555" s="5">
        <f t="shared" si="705"/>
        <v>2.6336085993113579E-6</v>
      </c>
      <c r="AQ555" s="5">
        <f t="shared" si="706"/>
        <v>1.2555783823970414E-6</v>
      </c>
      <c r="AR555" s="5">
        <f t="shared" si="707"/>
        <v>2.3092381634903004E-2</v>
      </c>
      <c r="AS555" s="5">
        <f t="shared" si="708"/>
        <v>6.9607576468544317E-3</v>
      </c>
      <c r="AT555" s="5">
        <f t="shared" si="709"/>
        <v>1.0490937614033148E-3</v>
      </c>
      <c r="AU555" s="5">
        <f t="shared" si="710"/>
        <v>1.0540976294562949E-4</v>
      </c>
      <c r="AV555" s="5">
        <f t="shared" si="711"/>
        <v>7.9434402336386092E-6</v>
      </c>
      <c r="AW555" s="5">
        <f t="shared" si="712"/>
        <v>7.6465281291262328E-9</v>
      </c>
      <c r="AX555" s="5">
        <f t="shared" si="713"/>
        <v>1.1446725022163469E-7</v>
      </c>
      <c r="AY555" s="5">
        <f t="shared" si="714"/>
        <v>2.1828999936937995E-7</v>
      </c>
      <c r="AZ555" s="5">
        <f t="shared" si="715"/>
        <v>2.0814042327574759E-7</v>
      </c>
      <c r="BA555" s="5">
        <f t="shared" si="716"/>
        <v>1.3230850680764716E-7</v>
      </c>
      <c r="BB555" s="5">
        <f t="shared" si="717"/>
        <v>6.3078356061850649E-8</v>
      </c>
      <c r="BC555" s="5">
        <f t="shared" si="718"/>
        <v>2.4058190055762244E-8</v>
      </c>
      <c r="BD555" s="5">
        <f t="shared" si="719"/>
        <v>7.3395606789427416E-3</v>
      </c>
      <c r="BE555" s="5">
        <f t="shared" si="720"/>
        <v>2.2123704660797919E-3</v>
      </c>
      <c r="BF555" s="5">
        <f t="shared" si="721"/>
        <v>3.334384231759753E-4</v>
      </c>
      <c r="BG555" s="5">
        <f t="shared" si="722"/>
        <v>3.3502882618355253E-5</v>
      </c>
      <c r="BH555" s="5">
        <f t="shared" si="723"/>
        <v>2.5247011120856426E-6</v>
      </c>
      <c r="BI555" s="5">
        <f t="shared" si="724"/>
        <v>1.5220459153862286E-7</v>
      </c>
      <c r="BJ555" s="8">
        <f t="shared" si="725"/>
        <v>5.0236808829179039E-2</v>
      </c>
      <c r="BK555" s="8">
        <f t="shared" si="726"/>
        <v>0.18270736321622436</v>
      </c>
      <c r="BL555" s="8">
        <f t="shared" si="727"/>
        <v>0.6365438288969768</v>
      </c>
      <c r="BM555" s="8">
        <f t="shared" si="728"/>
        <v>0.3760331133370462</v>
      </c>
      <c r="BN555" s="8">
        <f t="shared" si="729"/>
        <v>0.6204517006641741</v>
      </c>
    </row>
    <row r="556" spans="1:66" x14ac:dyDescent="0.25">
      <c r="A556" t="s">
        <v>112</v>
      </c>
      <c r="B556" t="s">
        <v>118</v>
      </c>
      <c r="C556" t="s">
        <v>90</v>
      </c>
      <c r="D556" t="s">
        <v>516</v>
      </c>
      <c r="E556">
        <f>VLOOKUP(A556,home!$A$2:$E$405,3,FALSE)</f>
        <v>1.3270999999999999</v>
      </c>
      <c r="F556">
        <f>VLOOKUP(B556,home!$B$2:$E$405,3,FALSE)</f>
        <v>0.94189999999999996</v>
      </c>
      <c r="G556">
        <f>VLOOKUP(C556,away!$B$2:$E$405,4,FALSE)</f>
        <v>1.2056</v>
      </c>
      <c r="H556">
        <f>VLOOKUP(A556,away!$A$2:$E$405,3,FALSE)</f>
        <v>0.94389999999999996</v>
      </c>
      <c r="I556">
        <f>VLOOKUP(C556,away!$B$2:$E$405,3,FALSE)</f>
        <v>1.0593999999999999</v>
      </c>
      <c r="J556">
        <f>VLOOKUP(B556,home!$B$2:$E$405,4,FALSE)</f>
        <v>2.1189</v>
      </c>
      <c r="K556" s="3">
        <f t="shared" si="674"/>
        <v>1.5069945627439998</v>
      </c>
      <c r="L556" s="3">
        <f t="shared" si="675"/>
        <v>2.1188314747739998</v>
      </c>
      <c r="M556" s="5">
        <f t="shared" si="676"/>
        <v>2.6627093271477584E-2</v>
      </c>
      <c r="N556" s="5">
        <f t="shared" si="677"/>
        <v>4.0126884781794055E-2</v>
      </c>
      <c r="O556" s="5">
        <f t="shared" si="678"/>
        <v>5.6418323305349696E-2</v>
      </c>
      <c r="P556" s="5">
        <f t="shared" si="679"/>
        <v>8.5022106460295066E-2</v>
      </c>
      <c r="Q556" s="5">
        <f t="shared" si="680"/>
        <v>3.0235498593009308E-2</v>
      </c>
      <c r="R556" s="5">
        <f t="shared" si="681"/>
        <v>5.977045958667522E-2</v>
      </c>
      <c r="S556" s="5">
        <f t="shared" si="682"/>
        <v>6.7870331481967056E-2</v>
      </c>
      <c r="T556" s="5">
        <f t="shared" si="683"/>
        <v>6.4063926074353114E-2</v>
      </c>
      <c r="U556" s="5">
        <f t="shared" si="684"/>
        <v>9.0073757609829525E-2</v>
      </c>
      <c r="V556" s="5">
        <f t="shared" si="685"/>
        <v>2.4079394497101864E-2</v>
      </c>
      <c r="W556" s="5">
        <f t="shared" si="686"/>
        <v>1.5188243993839622E-2</v>
      </c>
      <c r="X556" s="5">
        <f t="shared" si="687"/>
        <v>3.218132942069455E-2</v>
      </c>
      <c r="Y556" s="5">
        <f t="shared" si="688"/>
        <v>3.4093406838319074E-2</v>
      </c>
      <c r="Z556" s="5">
        <f t="shared" si="689"/>
        <v>4.221451034465161E-2</v>
      </c>
      <c r="AA556" s="5">
        <f t="shared" si="690"/>
        <v>6.3617037558290304E-2</v>
      </c>
      <c r="AB556" s="5">
        <f t="shared" si="691"/>
        <v>4.7935264849112168E-2</v>
      </c>
      <c r="AC556" s="5">
        <f t="shared" si="692"/>
        <v>4.8054457671151563E-3</v>
      </c>
      <c r="AD556" s="5">
        <f t="shared" si="693"/>
        <v>5.7221502790863838E-3</v>
      </c>
      <c r="AE556" s="5">
        <f t="shared" si="694"/>
        <v>1.2124272114715057E-2</v>
      </c>
      <c r="AF556" s="5">
        <f t="shared" si="695"/>
        <v>1.2844644682691494E-2</v>
      </c>
      <c r="AG556" s="5">
        <f t="shared" si="696"/>
        <v>9.0718791453250798E-3</v>
      </c>
      <c r="AH556" s="5">
        <f t="shared" si="697"/>
        <v>2.2361358302605102E-2</v>
      </c>
      <c r="AI556" s="5">
        <f t="shared" si="698"/>
        <v>3.3698445377596281E-2</v>
      </c>
      <c r="AJ556" s="5">
        <f t="shared" si="699"/>
        <v>2.5391686978481647E-2</v>
      </c>
      <c r="AK556" s="5">
        <f t="shared" si="700"/>
        <v>1.2755044738489815E-2</v>
      </c>
      <c r="AL556" s="5">
        <f t="shared" si="701"/>
        <v>6.1376451035831327E-4</v>
      </c>
      <c r="AM556" s="5">
        <f t="shared" si="702"/>
        <v>1.7246498715574475E-3</v>
      </c>
      <c r="AN556" s="5">
        <f t="shared" si="703"/>
        <v>3.6542424308208558E-3</v>
      </c>
      <c r="AO556" s="5">
        <f t="shared" si="704"/>
        <v>3.8713619394389405E-3</v>
      </c>
      <c r="AP556" s="5">
        <f t="shared" si="705"/>
        <v>2.7342545091751146E-3</v>
      </c>
      <c r="AQ556" s="5">
        <f t="shared" si="706"/>
        <v>1.4483561285207414E-3</v>
      </c>
      <c r="AR556" s="5">
        <f t="shared" si="707"/>
        <v>9.4759899580517289E-3</v>
      </c>
      <c r="AS556" s="5">
        <f t="shared" si="708"/>
        <v>1.4280265343400697E-2</v>
      </c>
      <c r="AT556" s="5">
        <f t="shared" si="709"/>
        <v>1.0760141113523218E-2</v>
      </c>
      <c r="AU556" s="5">
        <f t="shared" si="710"/>
        <v>5.4051580508125505E-3</v>
      </c>
      <c r="AV556" s="5">
        <f t="shared" si="711"/>
        <v>2.0363859483366184E-3</v>
      </c>
      <c r="AW556" s="5">
        <f t="shared" si="712"/>
        <v>5.4438653276524527E-5</v>
      </c>
      <c r="AX556" s="5">
        <f t="shared" si="713"/>
        <v>4.3317299651236823E-4</v>
      </c>
      <c r="AY556" s="5">
        <f t="shared" si="714"/>
        <v>9.1782057903257381E-4</v>
      </c>
      <c r="AZ556" s="5">
        <f t="shared" si="715"/>
        <v>9.7235356552475758E-4</v>
      </c>
      <c r="BA556" s="5">
        <f t="shared" si="716"/>
        <v>6.8675111308085976E-4</v>
      </c>
      <c r="BB556" s="5">
        <f t="shared" si="717"/>
        <v>3.6377746843295093E-4</v>
      </c>
      <c r="BC556" s="5">
        <f t="shared" si="718"/>
        <v>1.5415662998586848E-4</v>
      </c>
      <c r="BD556" s="5">
        <f t="shared" si="719"/>
        <v>3.3463376296270562E-3</v>
      </c>
      <c r="BE556" s="5">
        <f t="shared" si="720"/>
        <v>5.0429126129536176E-3</v>
      </c>
      <c r="BF556" s="5">
        <f t="shared" si="721"/>
        <v>3.7998209440571209E-3</v>
      </c>
      <c r="BG556" s="5">
        <f t="shared" si="722"/>
        <v>1.908769834031617E-3</v>
      </c>
      <c r="BH556" s="5">
        <f t="shared" si="723"/>
        <v>7.191264403538538E-4</v>
      </c>
      <c r="BI556" s="5">
        <f t="shared" si="724"/>
        <v>2.167439271077409E-4</v>
      </c>
      <c r="BJ556" s="8">
        <f t="shared" si="725"/>
        <v>0.27261313315591018</v>
      </c>
      <c r="BK556" s="8">
        <f t="shared" si="726"/>
        <v>0.20993595656734762</v>
      </c>
      <c r="BL556" s="8">
        <f t="shared" si="727"/>
        <v>0.4690130301086855</v>
      </c>
      <c r="BM556" s="8">
        <f t="shared" si="728"/>
        <v>0.69471288225223793</v>
      </c>
      <c r="BN556" s="8">
        <f t="shared" si="729"/>
        <v>0.29820036599860095</v>
      </c>
    </row>
    <row r="557" spans="1:66" x14ac:dyDescent="0.25">
      <c r="A557" t="s">
        <v>112</v>
      </c>
      <c r="B557" t="s">
        <v>107</v>
      </c>
      <c r="C557" t="s">
        <v>102</v>
      </c>
      <c r="D557" t="s">
        <v>516</v>
      </c>
      <c r="E557">
        <f>VLOOKUP(A557,home!$A$2:$E$405,3,FALSE)</f>
        <v>1.3270999999999999</v>
      </c>
      <c r="F557">
        <f>VLOOKUP(B557,home!$B$2:$E$405,3,FALSE)</f>
        <v>1.2056</v>
      </c>
      <c r="G557">
        <f>VLOOKUP(C557,away!$B$2:$E$405,4,FALSE)</f>
        <v>0.94189999999999996</v>
      </c>
      <c r="H557">
        <f>VLOOKUP(A557,away!$A$2:$E$405,3,FALSE)</f>
        <v>0.94389999999999996</v>
      </c>
      <c r="I557">
        <f>VLOOKUP(C557,away!$B$2:$E$405,3,FALSE)</f>
        <v>2.1189</v>
      </c>
      <c r="J557">
        <f>VLOOKUP(B557,home!$B$2:$E$405,4,FALSE)</f>
        <v>0.84750000000000003</v>
      </c>
      <c r="K557" s="3">
        <f t="shared" si="674"/>
        <v>1.5069945627439998</v>
      </c>
      <c r="L557" s="3">
        <f t="shared" si="675"/>
        <v>1.6950251792249997</v>
      </c>
      <c r="M557" s="5">
        <f t="shared" si="676"/>
        <v>4.0679957930099174E-2</v>
      </c>
      <c r="N557" s="5">
        <f t="shared" si="677"/>
        <v>6.1304475413314102E-2</v>
      </c>
      <c r="O557" s="5">
        <f t="shared" si="678"/>
        <v>6.8953552981331795E-2</v>
      </c>
      <c r="P557" s="5">
        <f t="shared" si="679"/>
        <v>0.10391262942474733</v>
      </c>
      <c r="Q557" s="5">
        <f t="shared" si="680"/>
        <v>4.6192755559868806E-2</v>
      </c>
      <c r="R557" s="5">
        <f t="shared" si="681"/>
        <v>5.8439004250191239E-2</v>
      </c>
      <c r="S557" s="5">
        <f t="shared" si="682"/>
        <v>6.6358442236585602E-2</v>
      </c>
      <c r="T557" s="5">
        <f t="shared" si="683"/>
        <v>7.8297883771763221E-2</v>
      </c>
      <c r="U557" s="5">
        <f t="shared" si="684"/>
        <v>8.8067261657211682E-2</v>
      </c>
      <c r="V557" s="5">
        <f t="shared" si="685"/>
        <v>1.8833954300276207E-2</v>
      </c>
      <c r="W557" s="5">
        <f t="shared" si="686"/>
        <v>2.3204077155628309E-2</v>
      </c>
      <c r="X557" s="5">
        <f t="shared" si="687"/>
        <v>3.9331495039469595E-2</v>
      </c>
      <c r="Y557" s="5">
        <f t="shared" si="688"/>
        <v>3.3333937214232078E-2</v>
      </c>
      <c r="Z557" s="5">
        <f t="shared" si="689"/>
        <v>3.3018527884303643E-2</v>
      </c>
      <c r="AA557" s="5">
        <f t="shared" si="690"/>
        <v>4.9758741991456724E-2</v>
      </c>
      <c r="AB557" s="5">
        <f t="shared" si="691"/>
        <v>3.7493076815053428E-2</v>
      </c>
      <c r="AC557" s="5">
        <f t="shared" si="692"/>
        <v>3.0068334220780665E-3</v>
      </c>
      <c r="AD557" s="5">
        <f t="shared" si="693"/>
        <v>8.7421045267560334E-3</v>
      </c>
      <c r="AE557" s="5">
        <f t="shared" si="694"/>
        <v>1.4818087292268328E-2</v>
      </c>
      <c r="AF557" s="5">
        <f t="shared" si="695"/>
        <v>1.2558515534174411E-2</v>
      </c>
      <c r="AG557" s="5">
        <f t="shared" si="696"/>
        <v>7.0956666813713079E-3</v>
      </c>
      <c r="AH557" s="5">
        <f t="shared" si="697"/>
        <v>1.3991809036209363E-2</v>
      </c>
      <c r="AI557" s="5">
        <f t="shared" si="698"/>
        <v>2.1085580140519873E-2</v>
      </c>
      <c r="AJ557" s="5">
        <f t="shared" si="699"/>
        <v>1.5887927312033163E-2</v>
      </c>
      <c r="AK557" s="5">
        <f t="shared" si="700"/>
        <v>7.9810066908352854E-3</v>
      </c>
      <c r="AL557" s="5">
        <f t="shared" si="701"/>
        <v>3.0722545747684926E-4</v>
      </c>
      <c r="AM557" s="5">
        <f t="shared" si="702"/>
        <v>2.6348607977522091E-3</v>
      </c>
      <c r="AN557" s="5">
        <f t="shared" si="703"/>
        <v>4.4661553959428639E-3</v>
      </c>
      <c r="AO557" s="5">
        <f t="shared" si="704"/>
        <v>3.7851229252273775E-3</v>
      </c>
      <c r="AP557" s="5">
        <f t="shared" si="705"/>
        <v>2.1386262215740636E-3</v>
      </c>
      <c r="AQ557" s="5">
        <f t="shared" si="706"/>
        <v>9.0625632362971561E-4</v>
      </c>
      <c r="AR557" s="5">
        <f t="shared" si="707"/>
        <v>4.7432937238565441E-3</v>
      </c>
      <c r="AS557" s="5">
        <f t="shared" si="708"/>
        <v>7.1481178513495506E-3</v>
      </c>
      <c r="AT557" s="5">
        <f t="shared" si="709"/>
        <v>5.3860873679185501E-3</v>
      </c>
      <c r="AU557" s="5">
        <f t="shared" si="710"/>
        <v>2.7056014593057976E-3</v>
      </c>
      <c r="AV557" s="5">
        <f t="shared" si="711"/>
        <v>1.0193316720315175E-3</v>
      </c>
      <c r="AW557" s="5">
        <f t="shared" si="712"/>
        <v>2.1799299497458202E-5</v>
      </c>
      <c r="AX557" s="5">
        <f t="shared" si="713"/>
        <v>6.6178681596664899E-4</v>
      </c>
      <c r="AY557" s="5">
        <f t="shared" si="714"/>
        <v>1.1217453163426111E-3</v>
      </c>
      <c r="AZ557" s="5">
        <f t="shared" si="715"/>
        <v>9.5069327793921956E-4</v>
      </c>
      <c r="BA557" s="5">
        <f t="shared" si="716"/>
        <v>5.3714968127564267E-4</v>
      </c>
      <c r="BB557" s="5">
        <f t="shared" si="717"/>
        <v>2.2762055869372452E-4</v>
      </c>
      <c r="BC557" s="5">
        <f t="shared" si="718"/>
        <v>7.7164515659024915E-5</v>
      </c>
      <c r="BD557" s="5">
        <f t="shared" si="719"/>
        <v>1.3400003823994613E-3</v>
      </c>
      <c r="BE557" s="5">
        <f t="shared" si="720"/>
        <v>2.0193732903508684E-3</v>
      </c>
      <c r="BF557" s="5">
        <f t="shared" si="721"/>
        <v>1.5215922843546102E-3</v>
      </c>
      <c r="BG557" s="5">
        <f t="shared" si="722"/>
        <v>7.6434376641187289E-4</v>
      </c>
      <c r="BH557" s="5">
        <f t="shared" si="723"/>
        <v>2.8796547501249077E-4</v>
      </c>
      <c r="BI557" s="5">
        <f t="shared" si="724"/>
        <v>8.6792481020363303E-5</v>
      </c>
      <c r="BJ557" s="8">
        <f t="shared" si="725"/>
        <v>0.34238618001884941</v>
      </c>
      <c r="BK557" s="8">
        <f t="shared" si="726"/>
        <v>0.23422078808760582</v>
      </c>
      <c r="BL557" s="8">
        <f t="shared" si="727"/>
        <v>0.38868046062885414</v>
      </c>
      <c r="BM557" s="8">
        <f t="shared" si="728"/>
        <v>0.61772363504321492</v>
      </c>
      <c r="BN557" s="8">
        <f t="shared" si="729"/>
        <v>0.37948237555955244</v>
      </c>
    </row>
    <row r="558" spans="1:66" x14ac:dyDescent="0.25">
      <c r="A558" t="s">
        <v>112</v>
      </c>
      <c r="B558" t="s">
        <v>111</v>
      </c>
      <c r="C558" t="s">
        <v>129</v>
      </c>
      <c r="D558" t="s">
        <v>516</v>
      </c>
      <c r="E558">
        <f>VLOOKUP(A558,home!$A$2:$E$405,3,FALSE)</f>
        <v>1.3270999999999999</v>
      </c>
      <c r="F558">
        <f>VLOOKUP(B558,home!$B$2:$E$405,3,FALSE)</f>
        <v>1.0548999999999999</v>
      </c>
      <c r="G558">
        <f>VLOOKUP(C558,away!$B$2:$E$405,4,FALSE)</f>
        <v>0.75349999999999995</v>
      </c>
      <c r="H558">
        <f>VLOOKUP(A558,away!$A$2:$E$405,3,FALSE)</f>
        <v>0.94389999999999996</v>
      </c>
      <c r="I558">
        <f>VLOOKUP(C558,away!$B$2:$E$405,3,FALSE)</f>
        <v>1.3243</v>
      </c>
      <c r="J558">
        <f>VLOOKUP(B558,home!$B$2:$E$405,4,FALSE)</f>
        <v>1.4832000000000001</v>
      </c>
      <c r="K558" s="3">
        <f t="shared" si="674"/>
        <v>1.0548681947649998</v>
      </c>
      <c r="L558" s="3">
        <f t="shared" si="675"/>
        <v>1.8540100412639999</v>
      </c>
      <c r="M558" s="5">
        <f t="shared" si="676"/>
        <v>5.4536873067958139E-2</v>
      </c>
      <c r="N558" s="5">
        <f t="shared" si="677"/>
        <v>5.7529212841324937E-2</v>
      </c>
      <c r="O558" s="5">
        <f t="shared" si="678"/>
        <v>0.10111191028713458</v>
      </c>
      <c r="P558" s="5">
        <f t="shared" si="679"/>
        <v>0.10665973827383027</v>
      </c>
      <c r="Q558" s="5">
        <f t="shared" si="680"/>
        <v>3.0342868448089942E-2</v>
      </c>
      <c r="R558" s="5">
        <f t="shared" si="681"/>
        <v>9.3731248481866133E-2</v>
      </c>
      <c r="S558" s="5">
        <f t="shared" si="682"/>
        <v>5.2149578480902375E-2</v>
      </c>
      <c r="T558" s="5">
        <f t="shared" si="683"/>
        <v>5.6255982783511342E-2</v>
      </c>
      <c r="U558" s="5">
        <f t="shared" si="684"/>
        <v>9.8874112879135764E-2</v>
      </c>
      <c r="V558" s="5">
        <f t="shared" si="685"/>
        <v>1.1332313307716932E-2</v>
      </c>
      <c r="W558" s="5">
        <f t="shared" si="686"/>
        <v>1.0669242287942837E-2</v>
      </c>
      <c r="X558" s="5">
        <f t="shared" si="687"/>
        <v>1.9780882334524508E-2</v>
      </c>
      <c r="Y558" s="5">
        <f t="shared" si="688"/>
        <v>1.833697723663506E-2</v>
      </c>
      <c r="Z558" s="5">
        <f t="shared" si="689"/>
        <v>5.7926225288530295E-2</v>
      </c>
      <c r="AA558" s="5">
        <f t="shared" si="690"/>
        <v>6.1104532699662636E-2</v>
      </c>
      <c r="AB558" s="5">
        <f t="shared" si="691"/>
        <v>3.2228614050426013E-2</v>
      </c>
      <c r="AC558" s="5">
        <f t="shared" si="692"/>
        <v>1.3851884782750273E-3</v>
      </c>
      <c r="AD558" s="5">
        <f t="shared" si="693"/>
        <v>2.8136610879481638E-3</v>
      </c>
      <c r="AE558" s="5">
        <f t="shared" si="694"/>
        <v>5.2165559097696853E-3</v>
      </c>
      <c r="AF558" s="5">
        <f t="shared" si="695"/>
        <v>4.8357735187640289E-3</v>
      </c>
      <c r="AG558" s="5">
        <f t="shared" si="696"/>
        <v>2.9885242203556857E-3</v>
      </c>
      <c r="AH558" s="5">
        <f t="shared" si="697"/>
        <v>2.6848950834363956E-2</v>
      </c>
      <c r="AI558" s="5">
        <f t="shared" si="698"/>
        <v>2.8322104297979746E-2</v>
      </c>
      <c r="AJ558" s="5">
        <f t="shared" si="699"/>
        <v>1.4938043516377966E-2</v>
      </c>
      <c r="AK558" s="5">
        <f t="shared" si="700"/>
        <v>5.2525556658142118E-3</v>
      </c>
      <c r="AL558" s="5">
        <f t="shared" si="701"/>
        <v>1.083625314334665E-4</v>
      </c>
      <c r="AM558" s="5">
        <f t="shared" si="702"/>
        <v>5.9360831850488124E-4</v>
      </c>
      <c r="AN558" s="5">
        <f t="shared" si="703"/>
        <v>1.1005557830858883E-3</v>
      </c>
      <c r="AO558" s="5">
        <f t="shared" si="704"/>
        <v>1.0202207364062008E-3</v>
      </c>
      <c r="AP558" s="5">
        <f t="shared" si="705"/>
        <v>6.3049982986761643E-4</v>
      </c>
      <c r="AQ558" s="5">
        <f t="shared" si="706"/>
        <v>2.9223825389745114E-4</v>
      </c>
      <c r="AR558" s="5">
        <f t="shared" si="707"/>
        <v>9.9556448888628423E-3</v>
      </c>
      <c r="AS558" s="5">
        <f t="shared" si="708"/>
        <v>1.0501893151636145E-2</v>
      </c>
      <c r="AT558" s="5">
        <f t="shared" si="709"/>
        <v>5.5390565352406666E-3</v>
      </c>
      <c r="AU558" s="5">
        <f t="shared" si="710"/>
        <v>1.9476581893435323E-3</v>
      </c>
      <c r="AV558" s="5">
        <f t="shared" si="711"/>
        <v>5.1363066955301996E-4</v>
      </c>
      <c r="AW558" s="5">
        <f t="shared" si="712"/>
        <v>5.886903560836399E-6</v>
      </c>
      <c r="AX558" s="5">
        <f t="shared" si="713"/>
        <v>1.043630892231218E-4</v>
      </c>
      <c r="AY558" s="5">
        <f t="shared" si="714"/>
        <v>1.9349021535699853E-4</v>
      </c>
      <c r="AZ558" s="5">
        <f t="shared" si="715"/>
        <v>1.7936640107910456E-4</v>
      </c>
      <c r="BA558" s="5">
        <f t="shared" si="716"/>
        <v>1.1084903622201528E-4</v>
      </c>
      <c r="BB558" s="5">
        <f t="shared" si="717"/>
        <v>5.1378806555013304E-5</v>
      </c>
      <c r="BC558" s="5">
        <f t="shared" si="718"/>
        <v>1.9051364652231053E-5</v>
      </c>
      <c r="BD558" s="5">
        <f t="shared" si="719"/>
        <v>3.0763109318683872E-3</v>
      </c>
      <c r="BE558" s="5">
        <f t="shared" si="720"/>
        <v>3.2451025592358401E-3</v>
      </c>
      <c r="BF558" s="5">
        <f t="shared" si="721"/>
        <v>1.7115777392441957E-3</v>
      </c>
      <c r="BG558" s="5">
        <f t="shared" si="722"/>
        <v>6.0182963999882814E-4</v>
      </c>
      <c r="BH558" s="5">
        <f t="shared" si="723"/>
        <v>1.5871273647540836E-4</v>
      </c>
      <c r="BI558" s="5">
        <f t="shared" si="724"/>
        <v>3.3484203562405444E-5</v>
      </c>
      <c r="BJ558" s="8">
        <f t="shared" si="725"/>
        <v>0.21306530250371672</v>
      </c>
      <c r="BK558" s="8">
        <f t="shared" si="726"/>
        <v>0.22636554435547321</v>
      </c>
      <c r="BL558" s="8">
        <f t="shared" si="727"/>
        <v>0.49969697395778234</v>
      </c>
      <c r="BM558" s="8">
        <f t="shared" si="728"/>
        <v>0.55295459139350212</v>
      </c>
      <c r="BN558" s="8">
        <f t="shared" si="729"/>
        <v>0.44391185140020395</v>
      </c>
    </row>
    <row r="559" spans="1:66" x14ac:dyDescent="0.25">
      <c r="A559" t="s">
        <v>112</v>
      </c>
      <c r="B559" t="s">
        <v>93</v>
      </c>
      <c r="C559" t="s">
        <v>132</v>
      </c>
      <c r="D559" t="s">
        <v>516</v>
      </c>
      <c r="E559">
        <f>VLOOKUP(A559,home!$A$2:$E$405,3,FALSE)</f>
        <v>1.3270999999999999</v>
      </c>
      <c r="F559">
        <f>VLOOKUP(B559,home!$B$2:$E$405,3,FALSE)</f>
        <v>0.1507</v>
      </c>
      <c r="G559">
        <f>VLOOKUP(C559,away!$B$2:$E$405,4,FALSE)</f>
        <v>0.75349999999999995</v>
      </c>
      <c r="H559">
        <f>VLOOKUP(A559,away!$A$2:$E$405,3,FALSE)</f>
        <v>0.94389999999999996</v>
      </c>
      <c r="I559">
        <f>VLOOKUP(C559,away!$B$2:$E$405,3,FALSE)</f>
        <v>0.63570000000000004</v>
      </c>
      <c r="J559">
        <f>VLOOKUP(B559,home!$B$2:$E$405,4,FALSE)</f>
        <v>0.84750000000000003</v>
      </c>
      <c r="K559" s="3">
        <f t="shared" si="674"/>
        <v>0.15069545639499998</v>
      </c>
      <c r="L559" s="3">
        <f t="shared" si="675"/>
        <v>0.50853155242500003</v>
      </c>
      <c r="M559" s="5">
        <f t="shared" si="676"/>
        <v>0.5172510104677337</v>
      </c>
      <c r="N559" s="5">
        <f t="shared" si="677"/>
        <v>7.7947377093210021E-2</v>
      </c>
      <c r="O559" s="5">
        <f t="shared" si="678"/>
        <v>0.26303845934655656</v>
      </c>
      <c r="P559" s="5">
        <f t="shared" si="679"/>
        <v>3.963870068066698E-2</v>
      </c>
      <c r="Q559" s="5">
        <f t="shared" si="680"/>
        <v>5.873157782927226E-3</v>
      </c>
      <c r="R559" s="5">
        <f t="shared" si="681"/>
        <v>6.6881678039492326E-2</v>
      </c>
      <c r="S559" s="5">
        <f t="shared" si="682"/>
        <v>7.5941204553215801E-4</v>
      </c>
      <c r="T559" s="5">
        <f t="shared" si="683"/>
        <v>2.9866860449889541E-3</v>
      </c>
      <c r="U559" s="5">
        <f t="shared" si="684"/>
        <v>1.0078764996624742E-2</v>
      </c>
      <c r="V559" s="5">
        <f t="shared" si="685"/>
        <v>6.4662580872425465E-6</v>
      </c>
      <c r="W559" s="5">
        <f t="shared" si="686"/>
        <v>2.9501939752602142E-4</v>
      </c>
      <c r="X559" s="5">
        <f t="shared" si="687"/>
        <v>1.5002667221939591E-4</v>
      </c>
      <c r="Y559" s="5">
        <f t="shared" si="688"/>
        <v>3.8146648264443012E-5</v>
      </c>
      <c r="Z559" s="5">
        <f t="shared" si="689"/>
        <v>1.1337147854070691E-2</v>
      </c>
      <c r="AA559" s="5">
        <f t="shared" si="690"/>
        <v>1.708456670086777E-3</v>
      </c>
      <c r="AB559" s="5">
        <f t="shared" si="691"/>
        <v>1.2872832881490441E-4</v>
      </c>
      <c r="AC559" s="5">
        <f t="shared" si="692"/>
        <v>3.0970706636751286E-8</v>
      </c>
      <c r="AD559" s="5">
        <f t="shared" si="693"/>
        <v>1.1114520688890434E-5</v>
      </c>
      <c r="AE559" s="5">
        <f t="shared" si="694"/>
        <v>5.6520844603812339E-6</v>
      </c>
      <c r="AF559" s="5">
        <f t="shared" si="695"/>
        <v>1.4371316425374437E-6</v>
      </c>
      <c r="AG559" s="5">
        <f t="shared" si="696"/>
        <v>2.4360892840621887E-7</v>
      </c>
      <c r="AH559" s="5">
        <f t="shared" si="697"/>
        <v>1.4413243495755813E-3</v>
      </c>
      <c r="AI559" s="5">
        <f t="shared" si="698"/>
        <v>2.1720103067251868E-4</v>
      </c>
      <c r="AJ559" s="5">
        <f t="shared" si="699"/>
        <v>1.6365604223329797E-5</v>
      </c>
      <c r="AK559" s="5">
        <f t="shared" si="700"/>
        <v>8.2207406587154076E-7</v>
      </c>
      <c r="AL559" s="5">
        <f t="shared" si="701"/>
        <v>9.4935615041742784E-11</v>
      </c>
      <c r="AM559" s="5">
        <f t="shared" si="702"/>
        <v>3.3498155356480254E-7</v>
      </c>
      <c r="AN559" s="5">
        <f t="shared" si="703"/>
        <v>1.7034868946804737E-7</v>
      </c>
      <c r="AO559" s="5">
        <f t="shared" si="704"/>
        <v>4.3313841754375185E-8</v>
      </c>
      <c r="AP559" s="5">
        <f t="shared" si="705"/>
        <v>7.3421517296144019E-9</v>
      </c>
      <c r="AQ559" s="5">
        <f t="shared" si="706"/>
        <v>9.3342895430017744E-10</v>
      </c>
      <c r="AR559" s="5">
        <f t="shared" si="707"/>
        <v>1.4659178180752484E-4</v>
      </c>
      <c r="AS559" s="5">
        <f t="shared" si="708"/>
        <v>2.2090715463241204E-5</v>
      </c>
      <c r="AT559" s="5">
        <f t="shared" si="709"/>
        <v>1.6644852244126085E-6</v>
      </c>
      <c r="AU559" s="5">
        <f t="shared" si="710"/>
        <v>8.3610120185197313E-8</v>
      </c>
      <c r="AV559" s="5">
        <f t="shared" si="711"/>
        <v>3.1499163051372779E-9</v>
      </c>
      <c r="AW559" s="5">
        <f t="shared" si="712"/>
        <v>2.0208995634933564E-13</v>
      </c>
      <c r="AX559" s="5">
        <f t="shared" si="713"/>
        <v>8.4133663497256762E-9</v>
      </c>
      <c r="AY559" s="5">
        <f t="shared" si="714"/>
        <v>4.2784622509462537E-9</v>
      </c>
      <c r="AZ559" s="5">
        <f t="shared" si="715"/>
        <v>1.0878665252327291E-9</v>
      </c>
      <c r="BA559" s="5">
        <f t="shared" si="716"/>
        <v>1.8440481763593011E-10</v>
      </c>
      <c r="BB559" s="5">
        <f t="shared" si="717"/>
        <v>2.3443917046762137E-11</v>
      </c>
      <c r="BC559" s="5">
        <f t="shared" si="718"/>
        <v>2.3843943061425755E-12</v>
      </c>
      <c r="BD559" s="5">
        <f t="shared" si="719"/>
        <v>1.2424424395887905E-5</v>
      </c>
      <c r="BE559" s="5">
        <f t="shared" si="720"/>
        <v>1.8723043047834993E-6</v>
      </c>
      <c r="BF559" s="5">
        <f t="shared" si="721"/>
        <v>1.4107387585983631E-7</v>
      </c>
      <c r="BG559" s="5">
        <f t="shared" si="722"/>
        <v>7.0863973693698657E-9</v>
      </c>
      <c r="BH559" s="5">
        <f t="shared" si="723"/>
        <v>2.6697197144337981E-10</v>
      </c>
      <c r="BI559" s="5">
        <f t="shared" si="724"/>
        <v>8.0462926162666016E-12</v>
      </c>
      <c r="BJ559" s="8">
        <f t="shared" si="725"/>
        <v>8.7309431894450007E-2</v>
      </c>
      <c r="BK559" s="8">
        <f t="shared" si="726"/>
        <v>0.55765562479612463</v>
      </c>
      <c r="BL559" s="8">
        <f t="shared" si="727"/>
        <v>0.34369667934663634</v>
      </c>
      <c r="BM559" s="8">
        <f t="shared" si="728"/>
        <v>2.9368496202434743E-2</v>
      </c>
      <c r="BN559" s="8">
        <f t="shared" si="729"/>
        <v>0.97063038341058672</v>
      </c>
    </row>
    <row r="560" spans="1:66" x14ac:dyDescent="0.25">
      <c r="A560" t="s">
        <v>112</v>
      </c>
      <c r="B560" t="s">
        <v>447</v>
      </c>
      <c r="C560" t="s">
        <v>358</v>
      </c>
      <c r="D560" t="s">
        <v>516</v>
      </c>
      <c r="E560">
        <f>VLOOKUP(A560,home!$A$2:$E$405,3,FALSE)</f>
        <v>1.3270999999999999</v>
      </c>
      <c r="F560">
        <f>VLOOKUP(B560,home!$B$2:$E$405,3,FALSE)</f>
        <v>0.50229999999999997</v>
      </c>
      <c r="G560">
        <f>VLOOKUP(C560,away!$B$2:$E$405,4,FALSE)</f>
        <v>1.1303000000000001</v>
      </c>
      <c r="H560">
        <f>VLOOKUP(A560,away!$A$2:$E$405,3,FALSE)</f>
        <v>0.94389999999999996</v>
      </c>
      <c r="I560">
        <f>VLOOKUP(C560,away!$B$2:$E$405,3,FALSE)</f>
        <v>0.79459999999999997</v>
      </c>
      <c r="J560">
        <f>VLOOKUP(B560,home!$B$2:$E$405,4,FALSE)</f>
        <v>0.70630000000000004</v>
      </c>
      <c r="K560" s="3">
        <f t="shared" si="674"/>
        <v>0.75346061359899996</v>
      </c>
      <c r="L560" s="3">
        <f t="shared" si="675"/>
        <v>0.52974120252199997</v>
      </c>
      <c r="M560" s="5">
        <f t="shared" si="676"/>
        <v>0.27714849978981421</v>
      </c>
      <c r="N560" s="5">
        <f t="shared" si="677"/>
        <v>0.20882047870967574</v>
      </c>
      <c r="O560" s="5">
        <f t="shared" si="678"/>
        <v>0.14681697955582443</v>
      </c>
      <c r="P560" s="5">
        <f t="shared" si="679"/>
        <v>0.1106208115028833</v>
      </c>
      <c r="Q560" s="5">
        <f t="shared" si="680"/>
        <v>7.8669003010314598E-2</v>
      </c>
      <c r="R560" s="5">
        <f t="shared" si="681"/>
        <v>3.8887501650275151E-2</v>
      </c>
      <c r="S560" s="5">
        <f t="shared" si="682"/>
        <v>1.1038273657296351E-2</v>
      </c>
      <c r="T560" s="5">
        <f t="shared" si="683"/>
        <v>4.167421225589088E-2</v>
      </c>
      <c r="U560" s="5">
        <f t="shared" si="684"/>
        <v>2.9300200854748441E-2</v>
      </c>
      <c r="V560" s="5">
        <f t="shared" si="685"/>
        <v>4.895341067602787E-4</v>
      </c>
      <c r="W560" s="5">
        <f t="shared" si="686"/>
        <v>1.9757998426457736E-2</v>
      </c>
      <c r="X560" s="5">
        <f t="shared" si="687"/>
        <v>1.0466625845859502E-2</v>
      </c>
      <c r="Y560" s="5">
        <f t="shared" si="688"/>
        <v>2.7723014809667283E-3</v>
      </c>
      <c r="Z560" s="5">
        <f t="shared" si="689"/>
        <v>6.8667706290976727E-3</v>
      </c>
      <c r="AA560" s="5">
        <f t="shared" si="690"/>
        <v>5.1738412116435232E-3</v>
      </c>
      <c r="AB560" s="5">
        <f t="shared" si="691"/>
        <v>1.9491427869943612E-3</v>
      </c>
      <c r="AC560" s="5">
        <f t="shared" si="692"/>
        <v>1.2212013638272848E-5</v>
      </c>
      <c r="AD560" s="5">
        <f t="shared" si="693"/>
        <v>3.7217184044717297E-3</v>
      </c>
      <c r="AE560" s="5">
        <f t="shared" si="694"/>
        <v>1.9715475830331128E-3</v>
      </c>
      <c r="AF560" s="5">
        <f t="shared" si="695"/>
        <v>5.2220499373265179E-4</v>
      </c>
      <c r="AG560" s="5">
        <f t="shared" si="696"/>
        <v>9.221116711430948E-5</v>
      </c>
      <c r="AH560" s="5">
        <f t="shared" si="697"/>
        <v>9.0940283262523766E-4</v>
      </c>
      <c r="AI560" s="5">
        <f t="shared" si="698"/>
        <v>6.8519921627848031E-4</v>
      </c>
      <c r="AJ560" s="5">
        <f t="shared" si="699"/>
        <v>2.5813531096736877E-4</v>
      </c>
      <c r="AK560" s="5">
        <f t="shared" si="700"/>
        <v>6.483159659768078E-5</v>
      </c>
      <c r="AL560" s="5">
        <f t="shared" si="701"/>
        <v>1.9497170069829405E-7</v>
      </c>
      <c r="AM560" s="5">
        <f t="shared" si="702"/>
        <v>5.6083364653519219E-4</v>
      </c>
      <c r="AN560" s="5">
        <f t="shared" si="703"/>
        <v>2.9709669033035094E-4</v>
      </c>
      <c r="AO560" s="5">
        <f t="shared" si="704"/>
        <v>7.8692179000453157E-5</v>
      </c>
      <c r="AP560" s="5">
        <f t="shared" si="705"/>
        <v>1.389549651092551E-5</v>
      </c>
      <c r="AQ560" s="5">
        <f t="shared" si="706"/>
        <v>1.8402542578344835E-6</v>
      </c>
      <c r="AR560" s="5">
        <f t="shared" si="707"/>
        <v>9.6349630026361331E-5</v>
      </c>
      <c r="AS560" s="5">
        <f t="shared" si="708"/>
        <v>7.2595651359698849E-5</v>
      </c>
      <c r="AT560" s="5">
        <f t="shared" si="709"/>
        <v>2.7348982009048883E-5</v>
      </c>
      <c r="AU560" s="5">
        <f t="shared" si="710"/>
        <v>6.8687935886153273E-6</v>
      </c>
      <c r="AV560" s="5">
        <f t="shared" si="711"/>
        <v>1.293841357990745E-6</v>
      </c>
      <c r="AW560" s="5">
        <f t="shared" si="712"/>
        <v>2.1616898689991692E-9</v>
      </c>
      <c r="AX560" s="5">
        <f t="shared" si="713"/>
        <v>7.0427677240895073E-5</v>
      </c>
      <c r="AY560" s="5">
        <f t="shared" si="714"/>
        <v>3.7308442432423044E-5</v>
      </c>
      <c r="AZ560" s="5">
        <f t="shared" si="715"/>
        <v>9.8819095791872946E-6</v>
      </c>
      <c r="BA560" s="5">
        <f t="shared" si="716"/>
        <v>1.7449515545641159E-6</v>
      </c>
      <c r="BB560" s="5">
        <f t="shared" si="717"/>
        <v>2.3109318371435698E-7</v>
      </c>
      <c r="BC560" s="5">
        <f t="shared" si="718"/>
        <v>2.4483916207096196E-8</v>
      </c>
      <c r="BD560" s="5">
        <f t="shared" si="719"/>
        <v>8.5067281454524038E-6</v>
      </c>
      <c r="BE560" s="5">
        <f t="shared" si="720"/>
        <v>6.4094846081924512E-6</v>
      </c>
      <c r="BF560" s="5">
        <f t="shared" si="721"/>
        <v>2.4146471028710147E-6</v>
      </c>
      <c r="BG560" s="5">
        <f t="shared" si="722"/>
        <v>6.064471625847474E-7</v>
      </c>
      <c r="BH560" s="5">
        <f t="shared" si="723"/>
        <v>1.1423351280911906E-7</v>
      </c>
      <c r="BI560" s="5">
        <f t="shared" si="724"/>
        <v>1.7214090530945616E-8</v>
      </c>
      <c r="BJ560" s="8">
        <f t="shared" si="725"/>
        <v>0.36954027870205886</v>
      </c>
      <c r="BK560" s="8">
        <f t="shared" si="726"/>
        <v>0.39934683448452557</v>
      </c>
      <c r="BL560" s="8">
        <f t="shared" si="727"/>
        <v>0.22426776066891885</v>
      </c>
      <c r="BM560" s="8">
        <f t="shared" si="728"/>
        <v>0.13902106398507078</v>
      </c>
      <c r="BN560" s="8">
        <f t="shared" si="729"/>
        <v>0.86096327421878727</v>
      </c>
    </row>
    <row r="561" spans="1:66" x14ac:dyDescent="0.25">
      <c r="A561" t="s">
        <v>112</v>
      </c>
      <c r="B561" t="s">
        <v>335</v>
      </c>
      <c r="C561" t="s">
        <v>356</v>
      </c>
      <c r="D561" t="s">
        <v>516</v>
      </c>
      <c r="E561">
        <f>VLOOKUP(A561,home!$A$2:$E$405,3,FALSE)</f>
        <v>1.3270999999999999</v>
      </c>
      <c r="F561">
        <f>VLOOKUP(B561,home!$B$2:$E$405,3,FALSE)</f>
        <v>1.5069999999999999</v>
      </c>
      <c r="G561">
        <f>VLOOKUP(C561,away!$B$2:$E$405,4,FALSE)</f>
        <v>1.6954</v>
      </c>
      <c r="H561">
        <f>VLOOKUP(A561,away!$A$2:$E$405,3,FALSE)</f>
        <v>0.94389999999999996</v>
      </c>
      <c r="I561">
        <f>VLOOKUP(C561,away!$B$2:$E$405,3,FALSE)</f>
        <v>1.3243</v>
      </c>
      <c r="J561">
        <f>VLOOKUP(B561,home!$B$2:$E$405,4,FALSE)</f>
        <v>0.79459999999999997</v>
      </c>
      <c r="K561" s="3">
        <f t="shared" si="674"/>
        <v>3.3906977673799998</v>
      </c>
      <c r="L561" s="3">
        <f t="shared" si="675"/>
        <v>0.99325537944199993</v>
      </c>
      <c r="M561" s="5">
        <f t="shared" si="676"/>
        <v>1.2475941779816152E-2</v>
      </c>
      <c r="N561" s="5">
        <f t="shared" si="677"/>
        <v>4.2302147938785492E-2</v>
      </c>
      <c r="O561" s="5">
        <f t="shared" si="678"/>
        <v>1.2391796286407589E-2</v>
      </c>
      <c r="P561" s="5">
        <f t="shared" si="679"/>
        <v>4.201683600214999E-2</v>
      </c>
      <c r="Q561" s="5">
        <f t="shared" si="680"/>
        <v>7.1716899285709221E-2</v>
      </c>
      <c r="R561" s="5">
        <f t="shared" si="681"/>
        <v>6.1541091612118673E-3</v>
      </c>
      <c r="S561" s="5">
        <f t="shared" si="682"/>
        <v>3.5376377567096648E-2</v>
      </c>
      <c r="T561" s="5">
        <f t="shared" si="683"/>
        <v>7.1233196012430791E-2</v>
      </c>
      <c r="U561" s="5">
        <f t="shared" si="684"/>
        <v>2.0866724193133884E-2</v>
      </c>
      <c r="V561" s="5">
        <f t="shared" si="685"/>
        <v>1.3237953680236825E-2</v>
      </c>
      <c r="W561" s="5">
        <f t="shared" si="686"/>
        <v>8.1056776763823515E-2</v>
      </c>
      <c r="X561" s="5">
        <f t="shared" si="687"/>
        <v>8.0510079560897008E-2</v>
      </c>
      <c r="Y561" s="5">
        <f t="shared" si="688"/>
        <v>3.9983534811582178E-2</v>
      </c>
      <c r="Z561" s="5">
        <f t="shared" si="689"/>
        <v>2.0375340100156612E-3</v>
      </c>
      <c r="AA561" s="5">
        <f t="shared" si="690"/>
        <v>6.908662018720921E-3</v>
      </c>
      <c r="AB561" s="5">
        <f t="shared" si="691"/>
        <v>1.1712592441230015E-2</v>
      </c>
      <c r="AC561" s="5">
        <f t="shared" si="692"/>
        <v>2.786447601527106E-3</v>
      </c>
      <c r="AD561" s="5">
        <f t="shared" si="693"/>
        <v>6.8709758001028867E-2</v>
      </c>
      <c r="AE561" s="5">
        <f t="shared" si="694"/>
        <v>6.8246336754679907E-2</v>
      </c>
      <c r="AF561" s="5">
        <f t="shared" si="695"/>
        <v>3.3893020554398044E-2</v>
      </c>
      <c r="AG561" s="5">
        <f t="shared" si="696"/>
        <v>1.1221474997064714E-2</v>
      </c>
      <c r="AH561" s="5">
        <f t="shared" si="697"/>
        <v>5.0594790406102111E-4</v>
      </c>
      <c r="AI561" s="5">
        <f t="shared" si="698"/>
        <v>1.715516428710295E-3</v>
      </c>
      <c r="AJ561" s="5">
        <f t="shared" si="699"/>
        <v>2.908398862365854E-3</v>
      </c>
      <c r="AK561" s="5">
        <f t="shared" si="700"/>
        <v>3.2871671764248111E-3</v>
      </c>
      <c r="AL561" s="5">
        <f t="shared" si="701"/>
        <v>3.7537113900726761E-4</v>
      </c>
      <c r="AM561" s="5">
        <f t="shared" si="702"/>
        <v>4.6594804610261734E-2</v>
      </c>
      <c r="AN561" s="5">
        <f t="shared" si="703"/>
        <v>4.6280540333191358E-2</v>
      </c>
      <c r="AO561" s="5">
        <f t="shared" si="704"/>
        <v>2.2984197824712383E-2</v>
      </c>
      <c r="AP561" s="5">
        <f t="shared" si="705"/>
        <v>7.6097260438515637E-3</v>
      </c>
      <c r="AQ561" s="5">
        <f t="shared" si="706"/>
        <v>1.8896003322838629E-3</v>
      </c>
      <c r="AR561" s="5">
        <f t="shared" si="707"/>
        <v>1.0050709548520285E-4</v>
      </c>
      <c r="AS561" s="5">
        <f t="shared" si="708"/>
        <v>3.407891842675258E-4</v>
      </c>
      <c r="AT561" s="5">
        <f t="shared" si="709"/>
        <v>5.7775656312157564E-4</v>
      </c>
      <c r="AU561" s="5">
        <f t="shared" si="710"/>
        <v>6.5299929622182281E-4</v>
      </c>
      <c r="AV561" s="5">
        <f t="shared" si="711"/>
        <v>5.5353081395001144E-4</v>
      </c>
      <c r="AW561" s="5">
        <f t="shared" si="712"/>
        <v>3.5116270325100453E-5</v>
      </c>
      <c r="AX561" s="5">
        <f t="shared" si="713"/>
        <v>2.6331483327253619E-2</v>
      </c>
      <c r="AY561" s="5">
        <f t="shared" si="714"/>
        <v>2.6153887463481986E-2</v>
      </c>
      <c r="AZ561" s="5">
        <f t="shared" si="715"/>
        <v>1.2988744708212081E-2</v>
      </c>
      <c r="BA561" s="5">
        <f t="shared" si="716"/>
        <v>4.3003801845434876E-3</v>
      </c>
      <c r="BB561" s="5">
        <f t="shared" si="717"/>
        <v>1.0678439379858996E-3</v>
      </c>
      <c r="BC561" s="5">
        <f t="shared" si="718"/>
        <v>2.121283471618049E-4</v>
      </c>
      <c r="BD561" s="5">
        <f t="shared" si="719"/>
        <v>1.6638202210461407E-5</v>
      </c>
      <c r="BE561" s="5">
        <f t="shared" si="720"/>
        <v>5.6415115088228479E-5</v>
      </c>
      <c r="BF561" s="5">
        <f t="shared" si="721"/>
        <v>9.5643302388071037E-5</v>
      </c>
      <c r="BG561" s="5">
        <f t="shared" si="722"/>
        <v>1.0809917729069422E-4</v>
      </c>
      <c r="BH561" s="5">
        <f t="shared" si="723"/>
        <v>9.1632909773792915E-5</v>
      </c>
      <c r="BI561" s="5">
        <f t="shared" si="724"/>
        <v>6.2139900517706528E-5</v>
      </c>
      <c r="BJ561" s="8">
        <f t="shared" si="725"/>
        <v>0.76528656179333965</v>
      </c>
      <c r="BK561" s="8">
        <f t="shared" si="726"/>
        <v>0.13242281523331595</v>
      </c>
      <c r="BL561" s="8">
        <f t="shared" si="727"/>
        <v>6.9107066032581363E-2</v>
      </c>
      <c r="BM561" s="8">
        <f t="shared" si="728"/>
        <v>0.75567747542201569</v>
      </c>
      <c r="BN561" s="8">
        <f t="shared" si="729"/>
        <v>0.18705773045408031</v>
      </c>
    </row>
    <row r="562" spans="1:66" x14ac:dyDescent="0.25">
      <c r="A562" t="s">
        <v>112</v>
      </c>
      <c r="B562" t="s">
        <v>128</v>
      </c>
      <c r="C562" t="s">
        <v>131</v>
      </c>
      <c r="D562" t="s">
        <v>516</v>
      </c>
      <c r="E562">
        <f>VLOOKUP(A562,home!$A$2:$E$405,3,FALSE)</f>
        <v>1.3270999999999999</v>
      </c>
      <c r="F562">
        <f>VLOOKUP(B562,home!$B$2:$E$405,3,FALSE)</f>
        <v>0.6028</v>
      </c>
      <c r="G562">
        <f>VLOOKUP(C562,away!$B$2:$E$405,4,FALSE)</f>
        <v>0.75349999999999995</v>
      </c>
      <c r="H562">
        <f>VLOOKUP(A562,away!$A$2:$E$405,3,FALSE)</f>
        <v>0.94389999999999996</v>
      </c>
      <c r="I562">
        <f>VLOOKUP(C562,away!$B$2:$E$405,3,FALSE)</f>
        <v>0.42380000000000001</v>
      </c>
      <c r="J562">
        <f>VLOOKUP(B562,home!$B$2:$E$405,4,FALSE)</f>
        <v>1.907</v>
      </c>
      <c r="K562" s="3">
        <f t="shared" si="674"/>
        <v>0.60278182557999993</v>
      </c>
      <c r="L562" s="3">
        <f t="shared" si="675"/>
        <v>0.76284733173999997</v>
      </c>
      <c r="M562" s="5">
        <f t="shared" si="676"/>
        <v>0.25522005190060193</v>
      </c>
      <c r="N562" s="5">
        <f t="shared" si="677"/>
        <v>0.15384200880926716</v>
      </c>
      <c r="O562" s="5">
        <f t="shared" si="678"/>
        <v>0.19469393559891846</v>
      </c>
      <c r="P562" s="5">
        <f t="shared" si="679"/>
        <v>0.11735796592967102</v>
      </c>
      <c r="Q562" s="5">
        <f t="shared" si="680"/>
        <v>4.6366583460472247E-2</v>
      </c>
      <c r="R562" s="5">
        <f t="shared" si="681"/>
        <v>7.4260874638797159E-2</v>
      </c>
      <c r="S562" s="5">
        <f t="shared" si="682"/>
        <v>1.3491193251259324E-2</v>
      </c>
      <c r="T562" s="5">
        <f t="shared" si="683"/>
        <v>3.5370624474721266E-2</v>
      </c>
      <c r="U562" s="5">
        <f t="shared" si="684"/>
        <v>4.476310558394167E-2</v>
      </c>
      <c r="V562" s="5">
        <f t="shared" si="685"/>
        <v>6.8929580403751694E-4</v>
      </c>
      <c r="W562" s="5">
        <f t="shared" si="686"/>
        <v>9.3163112747369648E-3</v>
      </c>
      <c r="X562" s="5">
        <f t="shared" si="687"/>
        <v>7.1069231975923715E-3</v>
      </c>
      <c r="Y562" s="5">
        <f t="shared" si="688"/>
        <v>2.7107486990822242E-3</v>
      </c>
      <c r="Z562" s="5">
        <f t="shared" si="689"/>
        <v>1.8883236690295017E-2</v>
      </c>
      <c r="AA562" s="5">
        <f t="shared" si="690"/>
        <v>1.1382471885035267E-2</v>
      </c>
      <c r="AB562" s="5">
        <f t="shared" si="691"/>
        <v>3.4305735912372906E-3</v>
      </c>
      <c r="AC562" s="5">
        <f t="shared" si="692"/>
        <v>1.9809952451640933E-5</v>
      </c>
      <c r="AD562" s="5">
        <f t="shared" si="693"/>
        <v>1.4039257794643707E-3</v>
      </c>
      <c r="AE562" s="5">
        <f t="shared" si="694"/>
        <v>1.0709810348253949E-3</v>
      </c>
      <c r="AF562" s="5">
        <f t="shared" si="695"/>
        <v>4.0849751238034818E-4</v>
      </c>
      <c r="AG562" s="5">
        <f t="shared" si="696"/>
        <v>1.0387374578059207E-4</v>
      </c>
      <c r="AH562" s="5">
        <f t="shared" si="697"/>
        <v>3.6012566809516052E-3</v>
      </c>
      <c r="AI562" s="5">
        <f t="shared" si="698"/>
        <v>2.17077207652618E-3</v>
      </c>
      <c r="AJ562" s="5">
        <f t="shared" si="699"/>
        <v>6.5425097760326905E-4</v>
      </c>
      <c r="AK562" s="5">
        <f t="shared" si="700"/>
        <v>1.3145686622239943E-4</v>
      </c>
      <c r="AL562" s="5">
        <f t="shared" si="701"/>
        <v>3.6436881938939802E-7</v>
      </c>
      <c r="AM562" s="5">
        <f t="shared" si="702"/>
        <v>1.692521888648716E-4</v>
      </c>
      <c r="AN562" s="5">
        <f t="shared" si="703"/>
        <v>1.2911358066672183E-4</v>
      </c>
      <c r="AO562" s="5">
        <f t="shared" si="704"/>
        <v>4.9246975251502984E-5</v>
      </c>
      <c r="AP562" s="5">
        <f t="shared" si="705"/>
        <v>1.2522641222291623E-5</v>
      </c>
      <c r="AQ562" s="5">
        <f t="shared" si="706"/>
        <v>2.3882158606906239E-6</v>
      </c>
      <c r="AR562" s="5">
        <f t="shared" si="707"/>
        <v>5.4944180999495621E-4</v>
      </c>
      <c r="AS562" s="5">
        <f t="shared" si="708"/>
        <v>3.3119353727873916E-4</v>
      </c>
      <c r="AT562" s="5">
        <f t="shared" si="709"/>
        <v>9.9818722510588073E-5</v>
      </c>
      <c r="AU562" s="5">
        <f t="shared" si="710"/>
        <v>2.0056303927331909E-5</v>
      </c>
      <c r="AV562" s="5">
        <f t="shared" si="711"/>
        <v>3.0223938739261117E-6</v>
      </c>
      <c r="AW562" s="5">
        <f t="shared" si="712"/>
        <v>4.6541083069833661E-9</v>
      </c>
      <c r="AX562" s="5">
        <f t="shared" si="713"/>
        <v>1.7003690564563042E-5</v>
      </c>
      <c r="AY562" s="5">
        <f t="shared" si="714"/>
        <v>1.2971219976909528E-5</v>
      </c>
      <c r="AZ562" s="5">
        <f t="shared" si="715"/>
        <v>4.9475302743990084E-6</v>
      </c>
      <c r="BA562" s="5">
        <f t="shared" si="716"/>
        <v>1.2580700895093845E-6</v>
      </c>
      <c r="BB562" s="5">
        <f t="shared" si="717"/>
        <v>2.3992885273103419E-7</v>
      </c>
      <c r="BC562" s="5">
        <f t="shared" si="718"/>
        <v>3.6605817022661773E-8</v>
      </c>
      <c r="BD562" s="5">
        <f t="shared" si="719"/>
        <v>6.9856703116841378E-5</v>
      </c>
      <c r="BE562" s="5">
        <f t="shared" si="720"/>
        <v>4.2108351033769717E-5</v>
      </c>
      <c r="BF562" s="5">
        <f t="shared" si="721"/>
        <v>1.2691074354149593E-5</v>
      </c>
      <c r="BG562" s="5">
        <f t="shared" si="722"/>
        <v>2.5499829892552705E-6</v>
      </c>
      <c r="BH562" s="5">
        <f t="shared" si="723"/>
        <v>3.8427085036530927E-7</v>
      </c>
      <c r="BI562" s="5">
        <f t="shared" si="724"/>
        <v>4.6326296940076032E-8</v>
      </c>
      <c r="BJ562" s="8">
        <f t="shared" si="725"/>
        <v>0.25809945863576417</v>
      </c>
      <c r="BK562" s="8">
        <f t="shared" si="726"/>
        <v>0.38679165242681773</v>
      </c>
      <c r="BL562" s="8">
        <f t="shared" si="727"/>
        <v>0.33621986737546011</v>
      </c>
      <c r="BM562" s="8">
        <f t="shared" si="728"/>
        <v>0.15823982822474042</v>
      </c>
      <c r="BN562" s="8">
        <f t="shared" si="729"/>
        <v>0.84174142033772803</v>
      </c>
    </row>
    <row r="563" spans="1:66" x14ac:dyDescent="0.25">
      <c r="A563" t="s">
        <v>112</v>
      </c>
      <c r="B563" t="s">
        <v>130</v>
      </c>
      <c r="C563" t="s">
        <v>303</v>
      </c>
      <c r="D563" t="s">
        <v>516</v>
      </c>
      <c r="E563">
        <f>VLOOKUP(A563,home!$A$2:$E$405,3,FALSE)</f>
        <v>1.3270999999999999</v>
      </c>
      <c r="F563">
        <f>VLOOKUP(B563,home!$B$2:$E$405,3,FALSE)</f>
        <v>1.1303000000000001</v>
      </c>
      <c r="G563">
        <f>VLOOKUP(C563,away!$B$2:$E$405,4,FALSE)</f>
        <v>0.75349999999999995</v>
      </c>
      <c r="H563">
        <f>VLOOKUP(A563,away!$A$2:$E$405,3,FALSE)</f>
        <v>0.94389999999999996</v>
      </c>
      <c r="I563">
        <f>VLOOKUP(C563,away!$B$2:$E$405,3,FALSE)</f>
        <v>0.70630000000000004</v>
      </c>
      <c r="J563">
        <f>VLOOKUP(B563,home!$B$2:$E$405,4,FALSE)</f>
        <v>0.52969999999999995</v>
      </c>
      <c r="K563" s="3">
        <f t="shared" ref="K563:K626" si="730">E563*F563*G563</f>
        <v>1.1302659214549999</v>
      </c>
      <c r="L563" s="3">
        <f t="shared" ref="L563:L626" si="731">H563*I563*J563</f>
        <v>0.35313857912899999</v>
      </c>
      <c r="M563" s="5">
        <f t="shared" ref="M563:M626" si="732">_xlfn.POISSON.DIST(0,K563,FALSE) * _xlfn.POISSON.DIST(0,L563,FALSE)</f>
        <v>0.22686401347638785</v>
      </c>
      <c r="N563" s="5">
        <f t="shared" ref="N563:N626" si="733">_xlfn.POISSON.DIST(1,K563,FALSE) * _xlfn.POISSON.DIST(0,L563,FALSE)</f>
        <v>0.25641666323686907</v>
      </c>
      <c r="O563" s="5">
        <f t="shared" ref="O563:O626" si="734">_xlfn.POISSON.DIST(0,K563,FALSE) * _xlfn.POISSON.DIST(1,L563,FALSE)</f>
        <v>8.0114435374553913E-2</v>
      </c>
      <c r="P563" s="5">
        <f t="shared" ref="P563:P626" si="735">_xlfn.POISSON.DIST(1,K563,FALSE) * _xlfn.POISSON.DIST(1,L563,FALSE)</f>
        <v>9.055061612046722E-2</v>
      </c>
      <c r="Q563" s="5">
        <f t="shared" ref="Q563:Q626" si="736">_xlfn.POISSON.DIST(2,K563,FALSE) * _xlfn.POISSON.DIST(0,L563,FALSE)</f>
        <v>0.14490950807491815</v>
      </c>
      <c r="R563" s="5">
        <f t="shared" ref="R563:R626" si="737">_xlfn.POISSON.DIST(0,K563,FALSE) * _xlfn.POISSON.DIST(2,L563,FALSE)</f>
        <v>1.414574893794603E-2</v>
      </c>
      <c r="S563" s="5">
        <f t="shared" ref="S563:S626" si="738">_xlfn.POISSON.DIST(2,K563,FALSE) * _xlfn.POISSON.DIST(2,L563,FALSE)</f>
        <v>9.0356045832822446E-3</v>
      </c>
      <c r="T563" s="5">
        <f t="shared" ref="T563:T626" si="739">_xlfn.POISSON.DIST(2,K563,FALSE) * _xlfn.POISSON.DIST(1,L563,FALSE)</f>
        <v>5.1173137783858944E-2</v>
      </c>
      <c r="U563" s="5">
        <f t="shared" ref="U563:U626" si="740">_xlfn.POISSON.DIST(1,K563,FALSE) * _xlfn.POISSON.DIST(2,L563,FALSE)</f>
        <v>1.5988457958018659E-2</v>
      </c>
      <c r="V563" s="5">
        <f t="shared" ref="V563:V626" si="741">_xlfn.POISSON.DIST(3,K563,FALSE) * _xlfn.POISSON.DIST(3,L563,FALSE)</f>
        <v>4.0071952723259462E-4</v>
      </c>
      <c r="W563" s="5">
        <f t="shared" ref="W563:W626" si="742">_xlfn.POISSON.DIST(3,K563,FALSE) * _xlfn.POISSON.DIST(0,L563,FALSE)</f>
        <v>5.4595426223962663E-2</v>
      </c>
      <c r="X563" s="5">
        <f t="shared" ref="X563:X626" si="743">_xlfn.POISSON.DIST(3,K563,FALSE) * _xlfn.POISSON.DIST(1,L563,FALSE)</f>
        <v>1.927975124367232E-2</v>
      </c>
      <c r="Y563" s="5">
        <f t="shared" ref="Y563:Y626" si="744">_xlfn.POISSON.DIST(3,K563,FALSE) * _xlfn.POISSON.DIST(2,L563,FALSE)</f>
        <v>3.4042119800755067E-3</v>
      </c>
      <c r="Z563" s="5">
        <f t="shared" ref="Z563:Z626" si="745">_xlfn.POISSON.DIST(0,K563,FALSE) * _xlfn.POISSON.DIST(3,L563,FALSE)</f>
        <v>1.6651365602206071E-3</v>
      </c>
      <c r="AA563" s="5">
        <f t="shared" ref="AA563:AA626" si="746">_xlfn.POISSON.DIST(1,K563,FALSE) * _xlfn.POISSON.DIST(3,L563,FALSE)</f>
        <v>1.8820471085861535E-3</v>
      </c>
      <c r="AB563" s="5">
        <f t="shared" ref="AB563:AB626" si="747">_xlfn.POISSON.DIST(2,K563,FALSE) * _xlfn.POISSON.DIST(3,L563,FALSE)</f>
        <v>1.0636068547039239E-3</v>
      </c>
      <c r="AC563" s="5">
        <f t="shared" ref="AC563:AC626" si="748">_xlfn.POISSON.DIST(4,K563,FALSE) * _xlfn.POISSON.DIST(4,L563,FALSE)</f>
        <v>9.9964620672943427E-6</v>
      </c>
      <c r="AD563" s="5">
        <f t="shared" ref="AD563:AD626" si="749">_xlfn.POISSON.DIST(4,K563,FALSE) * _xlfn.POISSON.DIST(0,L563,FALSE)</f>
        <v>1.542683743206392E-2</v>
      </c>
      <c r="AE563" s="5">
        <f t="shared" ref="AE563:AE626" si="750">_xlfn.POISSON.DIST(4,K563,FALSE) * _xlfn.POISSON.DIST(1,L563,FALSE)</f>
        <v>5.4478114512131236E-3</v>
      </c>
      <c r="AF563" s="5">
        <f t="shared" ref="AF563:AF626" si="751">_xlfn.POISSON.DIST(4,K563,FALSE) * _xlfn.POISSON.DIST(2,L563,FALSE)</f>
        <v>9.6191619762204888E-4</v>
      </c>
      <c r="AG563" s="5">
        <f t="shared" ref="AG563:AG626" si="752">_xlfn.POISSON.DIST(4,K563,FALSE) * _xlfn.POISSON.DIST(3,L563,FALSE)</f>
        <v>1.1322990642314022E-4</v>
      </c>
      <c r="AH563" s="5">
        <f t="shared" ref="AH563:AH626" si="753">_xlfn.POISSON.DIST(0,K563,FALSE) * _xlfn.POISSON.DIST(4,L563,FALSE)</f>
        <v>1.4700598973301394E-4</v>
      </c>
      <c r="AI563" s="5">
        <f t="shared" ref="AI563:AI626" si="754">_xlfn.POISSON.DIST(1,K563,FALSE) * _xlfn.POISSON.DIST(4,L563,FALSE)</f>
        <v>1.6615586044498926E-4</v>
      </c>
      <c r="AJ563" s="5">
        <f t="shared" ref="AJ563:AJ626" si="755">_xlfn.POISSON.DIST(2,K563,FALSE) * _xlfn.POISSON.DIST(4,L563,FALSE)</f>
        <v>9.3900153355502104E-5</v>
      </c>
      <c r="AK563" s="5">
        <f t="shared" ref="AK563:AK626" si="756">_xlfn.POISSON.DIST(3,K563,FALSE) * _xlfn.POISSON.DIST(4,L563,FALSE)</f>
        <v>3.5377381119040769E-5</v>
      </c>
      <c r="AL563" s="5">
        <f t="shared" ref="AL563:AL626" si="757">_xlfn.POISSON.DIST(5,K563,FALSE) * _xlfn.POISSON.DIST(5,L563,FALSE)</f>
        <v>1.5959971532683743E-7</v>
      </c>
      <c r="AM563" s="5">
        <f t="shared" ref="AM563:AM626" si="758">_xlfn.POISSON.DIST(5,K563,FALSE) * _xlfn.POISSON.DIST(0,L563,FALSE)</f>
        <v>3.4872857250576434E-3</v>
      </c>
      <c r="AN563" s="5">
        <f t="shared" ref="AN563:AN626" si="759">_xlfn.POISSON.DIST(5,K563,FALSE) * _xlfn.POISSON.DIST(1,L563,FALSE)</f>
        <v>1.2314951259637006E-3</v>
      </c>
      <c r="AO563" s="5">
        <f t="shared" ref="AO563:AO626" si="760">_xlfn.POISSON.DIST(5,K563,FALSE) * _xlfn.POISSON.DIST(2,L563,FALSE)</f>
        <v>2.1744421949355505E-4</v>
      </c>
      <c r="AP563" s="5">
        <f t="shared" ref="AP563:AP626" si="761">_xlfn.POISSON.DIST(5,K563,FALSE) * _xlfn.POISSON.DIST(3,L563,FALSE)</f>
        <v>2.5595980903922806E-5</v>
      </c>
      <c r="AQ563" s="5">
        <f t="shared" ref="AQ563:AQ626" si="762">_xlfn.POISSON.DIST(5,K563,FALSE) * _xlfn.POISSON.DIST(4,L563,FALSE)</f>
        <v>2.2597320819560795E-6</v>
      </c>
      <c r="AR563" s="5">
        <f t="shared" ref="AR563:AR626" si="763">_xlfn.POISSON.DIST(0,K563,FALSE) * _xlfn.POISSON.DIST(5,L563,FALSE)</f>
        <v>1.0382697267553784E-5</v>
      </c>
      <c r="AS563" s="5">
        <f t="shared" ref="AS563:AS626" si="764">_xlfn.POISSON.DIST(1,K563,FALSE) * _xlfn.POISSON.DIST(5,L563,FALSE)</f>
        <v>1.1735208894299989E-5</v>
      </c>
      <c r="AT563" s="5">
        <f t="shared" ref="AT563:AT626" si="765">_xlfn.POISSON.DIST(2,K563,FALSE) * _xlfn.POISSON.DIST(5,L563,FALSE)</f>
        <v>6.631953347191446E-6</v>
      </c>
      <c r="AU563" s="5">
        <f t="shared" ref="AU563:AU626" si="766">_xlfn.POISSON.DIST(3,K563,FALSE) * _xlfn.POISSON.DIST(5,L563,FALSE)</f>
        <v>2.4986236203366348E-6</v>
      </c>
      <c r="AV563" s="5">
        <f t="shared" ref="AV563:AV626" si="767">_xlfn.POISSON.DIST(4,K563,FALSE) * _xlfn.POISSON.DIST(5,L563,FALSE)</f>
        <v>7.0602728215225424E-7</v>
      </c>
      <c r="AW563" s="5">
        <f t="shared" ref="AW563:AW626" si="768">_xlfn.POISSON.DIST(6,K563,FALSE) * _xlfn.POISSON.DIST(6,L563,FALSE)</f>
        <v>1.7695197339245124E-9</v>
      </c>
      <c r="AX563" s="5">
        <f t="shared" ref="AX563:AX626" si="769">_xlfn.POISSON.DIST(6,K563,FALSE) * _xlfn.POISSON.DIST(0,L563,FALSE)</f>
        <v>6.5692670223485583E-4</v>
      </c>
      <c r="AY563" s="5">
        <f t="shared" ref="AY563:AY626" si="770">_xlfn.POISSON.DIST(6,K563,FALSE) * _xlfn.POISSON.DIST(1,L563,FALSE)</f>
        <v>2.3198616221911664E-4</v>
      </c>
      <c r="AZ563" s="5">
        <f t="shared" ref="AZ563:AZ626" si="771">_xlfn.POISSON.DIST(6,K563,FALSE) * _xlfn.POISSON.DIST(2,L563,FALSE)</f>
        <v>4.0961631851824276E-5</v>
      </c>
      <c r="BA563" s="5">
        <f t="shared" ref="BA563:BA626" si="772">_xlfn.POISSON.DIST(6,K563,FALSE) * _xlfn.POISSON.DIST(3,L563,FALSE)</f>
        <v>4.8217108236528031E-6</v>
      </c>
      <c r="BB563" s="5">
        <f t="shared" ref="BB563:BB626" si="773">_xlfn.POISSON.DIST(6,K563,FALSE) * _xlfn.POISSON.DIST(4,L563,FALSE)</f>
        <v>4.2568302730891785E-7</v>
      </c>
      <c r="BC563" s="5">
        <f t="shared" ref="BC563:BC626" si="774">_xlfn.POISSON.DIST(6,K563,FALSE) * _xlfn.POISSON.DIST(5,L563,FALSE)</f>
        <v>3.0065019884640523E-8</v>
      </c>
      <c r="BD563" s="5">
        <f t="shared" ref="BD563:BD626" si="775">_xlfn.POISSON.DIST(0,K563,FALSE) * _xlfn.POISSON.DIST(6,L563,FALSE)</f>
        <v>6.110884934317484E-7</v>
      </c>
      <c r="BE563" s="5">
        <f t="shared" ref="BE563:BE626" si="776">_xlfn.POISSON.DIST(1,K563,FALSE) * _xlfn.POISSON.DIST(6,L563,FALSE)</f>
        <v>6.9069249911918284E-7</v>
      </c>
      <c r="BF563" s="5">
        <f t="shared" ref="BF563:BF626" si="777">_xlfn.POISSON.DIST(2,K563,FALSE) * _xlfn.POISSON.DIST(6,L563,FALSE)</f>
        <v>3.9033309697950004E-7</v>
      </c>
      <c r="BG563" s="5">
        <f t="shared" ref="BG563:BG626" si="778">_xlfn.POISSON.DIST(3,K563,FALSE) * _xlfn.POISSON.DIST(6,L563,FALSE)</f>
        <v>1.4706006584397272E-7</v>
      </c>
      <c r="BH563" s="5">
        <f t="shared" ref="BH563:BH626" si="779">_xlfn.POISSON.DIST(4,K563,FALSE) * _xlfn.POISSON.DIST(6,L563,FALSE)</f>
        <v>4.1554245207592732E-8</v>
      </c>
      <c r="BI563" s="5">
        <f t="shared" ref="BI563:BI626" si="780">_xlfn.POISSON.DIST(5,K563,FALSE) * _xlfn.POISSON.DIST(6,L563,FALSE)</f>
        <v>9.3934694499853656E-9</v>
      </c>
      <c r="BJ563" s="8">
        <f t="shared" ref="BJ563:BJ626" si="781">SUM(N563,Q563,T563,W563,X563,Y563,AD563,AE563,AF563,AG563,AM563,AN563,AO563,AP563,AQ563,AX563,AY563,AZ563,BA563,BB563,BC563)</f>
        <v>0.55762772626935619</v>
      </c>
      <c r="BK563" s="8">
        <f t="shared" ref="BK563:BK626" si="782">SUM(M563,P563,S563,V563,AC563,AL563,AY563)</f>
        <v>0.32709309593137165</v>
      </c>
      <c r="BL563" s="8">
        <f t="shared" ref="BL563:BL626" si="783">SUM(O563,R563,U563,AA563,AB563,AH563,AI563,AJ563,AK563,AR563,AS563,AT563,AU563,AV563,BD563,BE563,BF563,BG563,BH563,BI563)</f>
        <v>0.11367058025074281</v>
      </c>
      <c r="BM563" s="8">
        <f t="shared" ref="BM563:BM626" si="784">SUM(S563:BI563)</f>
        <v>0.18682356939784972</v>
      </c>
      <c r="BN563" s="8">
        <f t="shared" ref="BN563:BN626" si="785">SUM(M563:R563)</f>
        <v>0.81300098522114228</v>
      </c>
    </row>
    <row r="564" spans="1:66" x14ac:dyDescent="0.25">
      <c r="A564" t="s">
        <v>112</v>
      </c>
      <c r="B564" t="s">
        <v>110</v>
      </c>
      <c r="C564" t="s">
        <v>108</v>
      </c>
      <c r="D564" t="s">
        <v>516</v>
      </c>
      <c r="E564">
        <f>VLOOKUP(A564,home!$A$2:$E$405,3,FALSE)</f>
        <v>1.3270999999999999</v>
      </c>
      <c r="F564">
        <f>VLOOKUP(B564,home!$B$2:$E$405,3,FALSE)</f>
        <v>1.3187</v>
      </c>
      <c r="G564">
        <f>VLOOKUP(C564,away!$B$2:$E$405,4,FALSE)</f>
        <v>1.6577</v>
      </c>
      <c r="H564">
        <f>VLOOKUP(A564,away!$A$2:$E$405,3,FALSE)</f>
        <v>0.94389999999999996</v>
      </c>
      <c r="I564">
        <f>VLOOKUP(C564,away!$B$2:$E$405,3,FALSE)</f>
        <v>0.63570000000000004</v>
      </c>
      <c r="J564">
        <f>VLOOKUP(B564,home!$B$2:$E$405,4,FALSE)</f>
        <v>0.79459999999999997</v>
      </c>
      <c r="K564" s="3">
        <f t="shared" si="730"/>
        <v>2.9010525306289998</v>
      </c>
      <c r="L564" s="3">
        <f t="shared" si="731"/>
        <v>0.47678958295799995</v>
      </c>
      <c r="M564" s="5">
        <f t="shared" si="732"/>
        <v>3.412100460215807E-2</v>
      </c>
      <c r="N564" s="5">
        <f t="shared" si="733"/>
        <v>9.8986826748694398E-2</v>
      </c>
      <c r="O564" s="5">
        <f t="shared" si="734"/>
        <v>1.6268539554370944E-2</v>
      </c>
      <c r="P564" s="5">
        <f t="shared" si="735"/>
        <v>4.7195887843845805E-2</v>
      </c>
      <c r="Q564" s="5">
        <f t="shared" si="736"/>
        <v>0.14358299211911715</v>
      </c>
      <c r="R564" s="5">
        <f t="shared" si="737"/>
        <v>3.8783350947321233E-3</v>
      </c>
      <c r="S564" s="5">
        <f t="shared" si="738"/>
        <v>1.6320239214381096E-2</v>
      </c>
      <c r="T564" s="5">
        <f t="shared" si="739"/>
        <v>6.845887493233567E-2</v>
      </c>
      <c r="U564" s="5">
        <f t="shared" si="740"/>
        <v>1.1251253841199889E-2</v>
      </c>
      <c r="V564" s="5">
        <f t="shared" si="741"/>
        <v>2.5082242465782373E-3</v>
      </c>
      <c r="W564" s="5">
        <f t="shared" si="742"/>
        <v>0.13884726754748283</v>
      </c>
      <c r="X564" s="5">
        <f t="shared" si="743"/>
        <v>6.6200930788822193E-2</v>
      </c>
      <c r="Y564" s="5">
        <f t="shared" si="744"/>
        <v>1.5781957091116974E-2</v>
      </c>
      <c r="Z564" s="5">
        <f t="shared" si="745"/>
        <v>6.1638325746290155E-4</v>
      </c>
      <c r="AA564" s="5">
        <f t="shared" si="746"/>
        <v>1.7881602089000967E-3</v>
      </c>
      <c r="AB564" s="5">
        <f t="shared" si="747"/>
        <v>2.5937733495998536E-3</v>
      </c>
      <c r="AC564" s="5">
        <f t="shared" si="748"/>
        <v>2.1683467340897477E-4</v>
      </c>
      <c r="AD564" s="5">
        <f t="shared" si="749"/>
        <v>0.10070080422238675</v>
      </c>
      <c r="AE564" s="5">
        <f t="shared" si="750"/>
        <v>4.8013094448726985E-2</v>
      </c>
      <c r="AF564" s="5">
        <f t="shared" si="751"/>
        <v>1.1446071639365799E-2</v>
      </c>
      <c r="AG564" s="5">
        <f t="shared" si="752"/>
        <v>1.8191225744802035E-3</v>
      </c>
      <c r="AH564" s="5">
        <f t="shared" si="753"/>
        <v>7.3471279067007555E-5</v>
      </c>
      <c r="AI564" s="5">
        <f t="shared" si="754"/>
        <v>2.1314404006589173E-4</v>
      </c>
      <c r="AJ564" s="5">
        <f t="shared" si="755"/>
        <v>3.091710284108221E-4</v>
      </c>
      <c r="AK564" s="5">
        <f t="shared" si="756"/>
        <v>2.989737981227953E-4</v>
      </c>
      <c r="AL564" s="5">
        <f t="shared" si="757"/>
        <v>1.1996956181319059E-5</v>
      </c>
      <c r="AM564" s="5">
        <f t="shared" si="758"/>
        <v>5.8427664585146102E-2</v>
      </c>
      <c r="AN564" s="5">
        <f t="shared" si="759"/>
        <v>2.7857701830761715E-2</v>
      </c>
      <c r="AO564" s="5">
        <f t="shared" si="760"/>
        <v>6.6411310190285936E-3</v>
      </c>
      <c r="AP564" s="5">
        <f t="shared" si="761"/>
        <v>1.0554740296440269E-3</v>
      </c>
      <c r="AQ564" s="5">
        <f t="shared" si="762"/>
        <v>1.2580975560424378E-4</v>
      </c>
      <c r="AR564" s="5">
        <f t="shared" si="763"/>
        <v>7.006068101149874E-6</v>
      </c>
      <c r="AS564" s="5">
        <f t="shared" si="764"/>
        <v>2.0324971594599951E-5</v>
      </c>
      <c r="AT564" s="5">
        <f t="shared" si="765"/>
        <v>2.9481905139738366E-5</v>
      </c>
      <c r="AU564" s="5">
        <f t="shared" si="766"/>
        <v>2.850951850446737E-5</v>
      </c>
      <c r="AV564" s="5">
        <f t="shared" si="767"/>
        <v>2.0676902701099844E-5</v>
      </c>
      <c r="AW564" s="5">
        <f t="shared" si="768"/>
        <v>4.6094692583619492E-7</v>
      </c>
      <c r="AX564" s="5">
        <f t="shared" si="769"/>
        <v>2.8250287367246763E-2</v>
      </c>
      <c r="AY564" s="5">
        <f t="shared" si="770"/>
        <v>1.346944273227324E-2</v>
      </c>
      <c r="AZ564" s="5">
        <f t="shared" si="771"/>
        <v>3.2110449914986099E-3</v>
      </c>
      <c r="BA564" s="5">
        <f t="shared" si="772"/>
        <v>5.1033093411866569E-4</v>
      </c>
      <c r="BB564" s="5">
        <f t="shared" si="773"/>
        <v>6.0830118312251271E-5</v>
      </c>
      <c r="BC564" s="5">
        <f t="shared" si="774"/>
        <v>5.8006333482768166E-6</v>
      </c>
      <c r="BD564" s="5">
        <f t="shared" si="775"/>
        <v>5.5673671468709903E-7</v>
      </c>
      <c r="BE564" s="5">
        <f t="shared" si="776"/>
        <v>1.615122455037084E-6</v>
      </c>
      <c r="BF564" s="5">
        <f t="shared" si="777"/>
        <v>2.3427775427305281E-6</v>
      </c>
      <c r="BG564" s="5">
        <f t="shared" si="778"/>
        <v>2.2655069063463963E-6</v>
      </c>
      <c r="BH564" s="5">
        <f t="shared" si="779"/>
        <v>1.6430886359534226E-6</v>
      </c>
      <c r="BI564" s="5">
        <f t="shared" si="780"/>
        <v>9.5333728907608547E-7</v>
      </c>
      <c r="BJ564" s="8">
        <f t="shared" si="781"/>
        <v>0.83345346010951182</v>
      </c>
      <c r="BK564" s="8">
        <f t="shared" si="782"/>
        <v>0.11384363026882674</v>
      </c>
      <c r="BL564" s="8">
        <f t="shared" si="783"/>
        <v>3.6790198130054304E-2</v>
      </c>
      <c r="BM564" s="8">
        <f t="shared" si="784"/>
        <v>0.62720110401758966</v>
      </c>
      <c r="BN564" s="8">
        <f t="shared" si="785"/>
        <v>0.34403358596291844</v>
      </c>
    </row>
    <row r="565" spans="1:66" x14ac:dyDescent="0.25">
      <c r="A565" t="s">
        <v>134</v>
      </c>
      <c r="B565" t="s">
        <v>290</v>
      </c>
      <c r="C565" t="s">
        <v>444</v>
      </c>
      <c r="D565" t="s">
        <v>516</v>
      </c>
      <c r="E565">
        <f>VLOOKUP(A565,home!$A$2:$E$405,3,FALSE)</f>
        <v>1.5832999999999999</v>
      </c>
      <c r="F565">
        <f>VLOOKUP(B565,home!$B$2:$E$405,3,FALSE)</f>
        <v>1.2632000000000001</v>
      </c>
      <c r="G565">
        <f>VLOOKUP(C565,away!$B$2:$E$405,4,FALSE)</f>
        <v>1.4211</v>
      </c>
      <c r="H565">
        <f>VLOOKUP(A565,away!$A$2:$E$405,3,FALSE)</f>
        <v>1.1943999999999999</v>
      </c>
      <c r="I565">
        <f>VLOOKUP(C565,away!$B$2:$E$405,3,FALSE)</f>
        <v>1.0466</v>
      </c>
      <c r="J565">
        <f>VLOOKUP(B565,home!$B$2:$E$405,4,FALSE)</f>
        <v>1.6745000000000001</v>
      </c>
      <c r="K565" s="3">
        <f t="shared" si="730"/>
        <v>2.8422349022160001</v>
      </c>
      <c r="L565" s="3">
        <f t="shared" si="731"/>
        <v>2.0932238624799999</v>
      </c>
      <c r="M565" s="5">
        <f t="shared" si="732"/>
        <v>7.1871629728211522E-3</v>
      </c>
      <c r="N565" s="5">
        <f t="shared" si="733"/>
        <v>2.0427605449266781E-2</v>
      </c>
      <c r="O565" s="5">
        <f t="shared" si="734"/>
        <v>1.5044341038241931E-2</v>
      </c>
      <c r="P565" s="5">
        <f t="shared" si="735"/>
        <v>4.2759551179731702E-2</v>
      </c>
      <c r="Q565" s="5">
        <f t="shared" si="736"/>
        <v>2.9030026588301904E-2</v>
      </c>
      <c r="R565" s="5">
        <f t="shared" si="737"/>
        <v>1.5745586828267575E-2</v>
      </c>
      <c r="S565" s="5">
        <f t="shared" si="738"/>
        <v>6.3598781049151884E-2</v>
      </c>
      <c r="T565" s="5">
        <f t="shared" si="739"/>
        <v>6.0766344383062408E-2</v>
      </c>
      <c r="U565" s="5">
        <f t="shared" si="740"/>
        <v>4.4752656439174629E-2</v>
      </c>
      <c r="V565" s="5">
        <f t="shared" si="741"/>
        <v>4.204186058337013E-2</v>
      </c>
      <c r="W565" s="5">
        <f t="shared" si="742"/>
        <v>2.7503384927176716E-2</v>
      </c>
      <c r="X565" s="5">
        <f t="shared" si="743"/>
        <v>5.7570741628539063E-2</v>
      </c>
      <c r="Y565" s="5">
        <f t="shared" si="744"/>
        <v>6.0254225078764337E-2</v>
      </c>
      <c r="Z565" s="5">
        <f t="shared" si="745"/>
        <v>1.0986346025893491E-2</v>
      </c>
      <c r="AA565" s="5">
        <f t="shared" si="746"/>
        <v>3.1225776122616521E-2</v>
      </c>
      <c r="AB565" s="5">
        <f t="shared" si="747"/>
        <v>4.4375495372241849E-2</v>
      </c>
      <c r="AC565" s="5">
        <f t="shared" si="748"/>
        <v>1.5632829463655174E-2</v>
      </c>
      <c r="AD565" s="5">
        <f t="shared" si="749"/>
        <v>1.9542770142275779E-2</v>
      </c>
      <c r="AE565" s="5">
        <f t="shared" si="750"/>
        <v>4.090739280077333E-2</v>
      </c>
      <c r="AF565" s="5">
        <f t="shared" si="751"/>
        <v>4.2814165381210655E-2</v>
      </c>
      <c r="AG565" s="5">
        <f t="shared" si="752"/>
        <v>2.9873210876038423E-2</v>
      </c>
      <c r="AH565" s="5">
        <f t="shared" si="753"/>
        <v>5.7492204157156435E-3</v>
      </c>
      <c r="AI565" s="5">
        <f t="shared" si="754"/>
        <v>1.6340634926079779E-2</v>
      </c>
      <c r="AJ565" s="5">
        <f t="shared" si="755"/>
        <v>2.3221961455636864E-2</v>
      </c>
      <c r="AK565" s="5">
        <f t="shared" si="756"/>
        <v>2.2000756449041925E-2</v>
      </c>
      <c r="AL565" s="5">
        <f t="shared" si="757"/>
        <v>3.7202594351233732E-3</v>
      </c>
      <c r="AM565" s="5">
        <f t="shared" si="758"/>
        <v>1.1109028676872199E-2</v>
      </c>
      <c r="AN565" s="5">
        <f t="shared" si="759"/>
        <v>2.3253683915403507E-2</v>
      </c>
      <c r="AO565" s="5">
        <f t="shared" si="760"/>
        <v>2.4337583031144996E-2</v>
      </c>
      <c r="AP565" s="5">
        <f t="shared" si="761"/>
        <v>1.6981336518627013E-2</v>
      </c>
      <c r="AQ565" s="5">
        <f t="shared" si="762"/>
        <v>8.8864347043982779E-3</v>
      </c>
      <c r="AR565" s="5">
        <f t="shared" si="763"/>
        <v>2.4068810729666319E-3</v>
      </c>
      <c r="AS565" s="5">
        <f t="shared" si="764"/>
        <v>6.8409213910688551E-3</v>
      </c>
      <c r="AT565" s="5">
        <f t="shared" si="765"/>
        <v>9.7217527705059665E-3</v>
      </c>
      <c r="AU565" s="5">
        <f t="shared" si="766"/>
        <v>9.2105016783490534E-3</v>
      </c>
      <c r="AV565" s="5">
        <f t="shared" si="767"/>
        <v>6.5446023342806805E-3</v>
      </c>
      <c r="AW565" s="5">
        <f t="shared" si="768"/>
        <v>6.1481771319070715E-4</v>
      </c>
      <c r="AX565" s="5">
        <f t="shared" si="769"/>
        <v>5.2624115058540954E-3</v>
      </c>
      <c r="AY565" s="5">
        <f t="shared" si="770"/>
        <v>1.1015405338243103E-2</v>
      </c>
      <c r="AZ565" s="5">
        <f t="shared" si="771"/>
        <v>1.152885465445002E-2</v>
      </c>
      <c r="BA565" s="5">
        <f t="shared" si="772"/>
        <v>8.0441578899194659E-3</v>
      </c>
      <c r="BB565" s="5">
        <f t="shared" si="773"/>
        <v>4.2095558121840486E-3</v>
      </c>
      <c r="BC565" s="5">
        <f t="shared" si="774"/>
        <v>1.7623085353010038E-3</v>
      </c>
      <c r="BD565" s="5">
        <f t="shared" si="775"/>
        <v>8.3969014934753762E-4</v>
      </c>
      <c r="BE565" s="5">
        <f t="shared" si="776"/>
        <v>2.3865966495225368E-3</v>
      </c>
      <c r="BF565" s="5">
        <f t="shared" si="777"/>
        <v>3.391634147392361E-3</v>
      </c>
      <c r="BG565" s="5">
        <f t="shared" si="778"/>
        <v>3.2132736497553918E-3</v>
      </c>
      <c r="BH565" s="5">
        <f t="shared" si="779"/>
        <v>2.283219629426441E-3</v>
      </c>
      <c r="BI565" s="5">
        <f t="shared" si="780"/>
        <v>1.2978893040361031E-3</v>
      </c>
      <c r="BJ565" s="8">
        <f t="shared" si="781"/>
        <v>0.51508062783780695</v>
      </c>
      <c r="BK565" s="8">
        <f t="shared" si="782"/>
        <v>0.18595585002209655</v>
      </c>
      <c r="BL565" s="8">
        <f t="shared" si="783"/>
        <v>0.26659339182366831</v>
      </c>
      <c r="BM565" s="8">
        <f t="shared" si="784"/>
        <v>0.83802135402778177</v>
      </c>
      <c r="BN565" s="8">
        <f t="shared" si="785"/>
        <v>0.13019427405663106</v>
      </c>
    </row>
    <row r="566" spans="1:66" x14ac:dyDescent="0.25">
      <c r="A566" t="s">
        <v>134</v>
      </c>
      <c r="B566" t="s">
        <v>292</v>
      </c>
      <c r="C566" t="s">
        <v>446</v>
      </c>
      <c r="D566" t="s">
        <v>516</v>
      </c>
      <c r="E566">
        <f>VLOOKUP(A566,home!$A$2:$E$405,3,FALSE)</f>
        <v>1.5832999999999999</v>
      </c>
      <c r="F566">
        <f>VLOOKUP(B566,home!$B$2:$E$405,3,FALSE)</f>
        <v>0.94740000000000002</v>
      </c>
      <c r="G566">
        <f>VLOOKUP(C566,away!$B$2:$E$405,4,FALSE)</f>
        <v>0.78949999999999998</v>
      </c>
      <c r="H566">
        <f>VLOOKUP(A566,away!$A$2:$E$405,3,FALSE)</f>
        <v>1.1943999999999999</v>
      </c>
      <c r="I566">
        <f>VLOOKUP(C566,away!$B$2:$E$405,3,FALSE)</f>
        <v>0.83720000000000006</v>
      </c>
      <c r="J566">
        <f>VLOOKUP(B566,home!$B$2:$E$405,4,FALSE)</f>
        <v>1.4652000000000001</v>
      </c>
      <c r="K566" s="3">
        <f t="shared" si="730"/>
        <v>1.18426454259</v>
      </c>
      <c r="L566" s="3">
        <f t="shared" si="731"/>
        <v>1.465129201536</v>
      </c>
      <c r="M566" s="5">
        <f t="shared" si="732"/>
        <v>7.0694058759768835E-2</v>
      </c>
      <c r="N566" s="5">
        <f t="shared" si="733"/>
        <v>8.3720467160968218E-2</v>
      </c>
      <c r="O566" s="5">
        <f t="shared" si="734"/>
        <v>0.10357592986403918</v>
      </c>
      <c r="P566" s="5">
        <f t="shared" si="735"/>
        <v>0.12266130120377029</v>
      </c>
      <c r="Q566" s="5">
        <f t="shared" si="736"/>
        <v>4.9573590373902583E-2</v>
      </c>
      <c r="R566" s="5">
        <f t="shared" si="737"/>
        <v>7.5876059710024243E-2</v>
      </c>
      <c r="S566" s="5">
        <f t="shared" si="738"/>
        <v>5.3207423215472699E-2</v>
      </c>
      <c r="T566" s="5">
        <f t="shared" si="739"/>
        <v>7.2631714881788628E-2</v>
      </c>
      <c r="U566" s="5">
        <f t="shared" si="740"/>
        <v>8.9857327146023389E-2</v>
      </c>
      <c r="V566" s="5">
        <f t="shared" si="741"/>
        <v>1.0257803334864505E-2</v>
      </c>
      <c r="W566" s="5">
        <f t="shared" si="742"/>
        <v>1.9569415109564593E-2</v>
      </c>
      <c r="X566" s="5">
        <f t="shared" si="743"/>
        <v>2.8671721534002909E-2</v>
      </c>
      <c r="Y566" s="5">
        <f t="shared" si="744"/>
        <v>2.1003888238888112E-2</v>
      </c>
      <c r="Z566" s="5">
        <f t="shared" si="745"/>
        <v>3.7056076926215223E-2</v>
      </c>
      <c r="AA566" s="5">
        <f t="shared" si="746"/>
        <v>4.3884197991204119E-2</v>
      </c>
      <c r="AB566" s="5">
        <f t="shared" si="747"/>
        <v>2.5985249830491178E-2</v>
      </c>
      <c r="AC566" s="5">
        <f t="shared" si="748"/>
        <v>1.1123950217854994E-3</v>
      </c>
      <c r="AD566" s="5">
        <f t="shared" si="749"/>
        <v>5.7938411083705843E-3</v>
      </c>
      <c r="AE566" s="5">
        <f t="shared" si="750"/>
        <v>8.4887257969334488E-3</v>
      </c>
      <c r="AF566" s="5">
        <f t="shared" si="751"/>
        <v>6.2185400244595748E-3</v>
      </c>
      <c r="AG566" s="5">
        <f t="shared" si="752"/>
        <v>3.0369881935853713E-3</v>
      </c>
      <c r="AH566" s="5">
        <f t="shared" si="753"/>
        <v>1.3572985099740585E-2</v>
      </c>
      <c r="AI566" s="5">
        <f t="shared" si="754"/>
        <v>1.6074004990725168E-2</v>
      </c>
      <c r="AJ566" s="5">
        <f t="shared" si="755"/>
        <v>9.5179370839652607E-3</v>
      </c>
      <c r="AK566" s="5">
        <f t="shared" si="756"/>
        <v>3.7572518023808402E-3</v>
      </c>
      <c r="AL566" s="5">
        <f t="shared" si="757"/>
        <v>7.7204689173940275E-5</v>
      </c>
      <c r="AM566" s="5">
        <f t="shared" si="758"/>
        <v>1.3722881180087262E-3</v>
      </c>
      <c r="AN566" s="5">
        <f t="shared" si="759"/>
        <v>2.0105793946154651E-3</v>
      </c>
      <c r="AO566" s="5">
        <f t="shared" si="760"/>
        <v>1.4728792915288456E-3</v>
      </c>
      <c r="AP566" s="5">
        <f t="shared" si="761"/>
        <v>7.1931948678552221E-4</v>
      </c>
      <c r="AQ566" s="5">
        <f t="shared" si="762"/>
        <v>2.6347399633083952E-4</v>
      </c>
      <c r="AR566" s="5">
        <f t="shared" si="763"/>
        <v>3.9772353643285838E-3</v>
      </c>
      <c r="AS566" s="5">
        <f t="shared" si="764"/>
        <v>4.7100988195093616E-3</v>
      </c>
      <c r="AT566" s="5">
        <f t="shared" si="765"/>
        <v>2.7890015120199774E-3</v>
      </c>
      <c r="AU566" s="5">
        <f t="shared" si="766"/>
        <v>1.1009718666383859E-3</v>
      </c>
      <c r="AV566" s="5">
        <f t="shared" si="767"/>
        <v>3.259604860122415E-4</v>
      </c>
      <c r="AW566" s="5">
        <f t="shared" si="768"/>
        <v>3.7210527695942003E-6</v>
      </c>
      <c r="AX566" s="5">
        <f t="shared" si="769"/>
        <v>2.7085869339588245E-4</v>
      </c>
      <c r="AY566" s="5">
        <f t="shared" si="770"/>
        <v>3.9684298118419352E-4</v>
      </c>
      <c r="AZ566" s="5">
        <f t="shared" si="771"/>
        <v>2.9071312007878172E-4</v>
      </c>
      <c r="BA566" s="5">
        <f t="shared" si="772"/>
        <v>1.4197742716568824E-4</v>
      </c>
      <c r="BB566" s="5">
        <f t="shared" si="773"/>
        <v>5.2003818624850135E-5</v>
      </c>
      <c r="BC566" s="5">
        <f t="shared" si="774"/>
        <v>1.5238462651729905E-5</v>
      </c>
      <c r="BD566" s="5">
        <f t="shared" si="775"/>
        <v>9.7119394560991358E-4</v>
      </c>
      <c r="BE566" s="5">
        <f t="shared" si="776"/>
        <v>1.1501505537639017E-3</v>
      </c>
      <c r="BF566" s="5">
        <f t="shared" si="777"/>
        <v>6.8104125973142123E-4</v>
      </c>
      <c r="BG566" s="5">
        <f t="shared" si="778"/>
        <v>2.6884433864691641E-4</v>
      </c>
      <c r="BH566" s="5">
        <f t="shared" si="779"/>
        <v>7.9595704433900344E-5</v>
      </c>
      <c r="BI566" s="5">
        <f t="shared" si="780"/>
        <v>1.8852474100708367E-5</v>
      </c>
      <c r="BJ566" s="8">
        <f t="shared" si="781"/>
        <v>0.30571506721283459</v>
      </c>
      <c r="BK566" s="8">
        <f t="shared" si="782"/>
        <v>0.25840702920601999</v>
      </c>
      <c r="BL566" s="8">
        <f t="shared" si="783"/>
        <v>0.39817388984338925</v>
      </c>
      <c r="BM566" s="8">
        <f t="shared" si="784"/>
        <v>0.49285753418757094</v>
      </c>
      <c r="BN566" s="8">
        <f t="shared" si="785"/>
        <v>0.50610140707247331</v>
      </c>
    </row>
    <row r="567" spans="1:66" x14ac:dyDescent="0.25">
      <c r="A567" t="s">
        <v>134</v>
      </c>
      <c r="B567" t="s">
        <v>298</v>
      </c>
      <c r="C567" t="s">
        <v>366</v>
      </c>
      <c r="D567" t="s">
        <v>516</v>
      </c>
      <c r="E567">
        <f>VLOOKUP(A567,home!$A$2:$E$405,3,FALSE)</f>
        <v>1.5832999999999999</v>
      </c>
      <c r="F567">
        <f>VLOOKUP(B567,home!$B$2:$E$405,3,FALSE)</f>
        <v>1.1052999999999999</v>
      </c>
      <c r="G567">
        <f>VLOOKUP(C567,away!$B$2:$E$405,4,FALSE)</f>
        <v>0.88419999999999999</v>
      </c>
      <c r="H567">
        <f>VLOOKUP(A567,away!$A$2:$E$405,3,FALSE)</f>
        <v>1.1943999999999999</v>
      </c>
      <c r="I567">
        <f>VLOOKUP(C567,away!$B$2:$E$405,3,FALSE)</f>
        <v>0.66979999999999995</v>
      </c>
      <c r="J567">
        <f>VLOOKUP(B567,home!$B$2:$E$405,4,FALSE)</f>
        <v>0.41860000000000003</v>
      </c>
      <c r="K567" s="3">
        <f t="shared" si="730"/>
        <v>1.5473690014579997</v>
      </c>
      <c r="L567" s="3">
        <f t="shared" si="731"/>
        <v>0.33488381763199998</v>
      </c>
      <c r="M567" s="5">
        <f t="shared" si="732"/>
        <v>0.15224673477526371</v>
      </c>
      <c r="N567" s="5">
        <f t="shared" si="733"/>
        <v>0.23558187796444072</v>
      </c>
      <c r="O567" s="5">
        <f t="shared" si="734"/>
        <v>5.0984967763546885E-2</v>
      </c>
      <c r="P567" s="5">
        <f t="shared" si="735"/>
        <v>7.889255865764784E-2</v>
      </c>
      <c r="Q567" s="5">
        <f t="shared" si="736"/>
        <v>0.18226604763371854</v>
      </c>
      <c r="R567" s="5">
        <f t="shared" si="737"/>
        <v>8.537020323250516E-3</v>
      </c>
      <c r="S567" s="5">
        <f t="shared" si="738"/>
        <v>1.0220310834150082E-2</v>
      </c>
      <c r="T567" s="5">
        <f t="shared" si="739"/>
        <v>6.1037949856275614E-2</v>
      </c>
      <c r="U567" s="5">
        <f t="shared" si="740"/>
        <v>1.32099206130148E-2</v>
      </c>
      <c r="V567" s="5">
        <f t="shared" si="741"/>
        <v>5.8845011113250112E-4</v>
      </c>
      <c r="W567" s="5">
        <f t="shared" si="742"/>
        <v>9.4010944042227762E-2</v>
      </c>
      <c r="X567" s="5">
        <f t="shared" si="743"/>
        <v>3.1482743840049558E-2</v>
      </c>
      <c r="Y567" s="5">
        <f t="shared" si="744"/>
        <v>5.2715307233430634E-3</v>
      </c>
      <c r="Z567" s="5">
        <f t="shared" si="745"/>
        <v>9.5296998568403441E-4</v>
      </c>
      <c r="AA567" s="5">
        <f t="shared" si="746"/>
        <v>1.4745962151673487E-3</v>
      </c>
      <c r="AB567" s="5">
        <f t="shared" si="747"/>
        <v>1.140872236508623E-3</v>
      </c>
      <c r="AC567" s="5">
        <f t="shared" si="748"/>
        <v>1.9058017474951383E-5</v>
      </c>
      <c r="AD567" s="5">
        <f t="shared" si="749"/>
        <v>3.6367405152186463E-2</v>
      </c>
      <c r="AE567" s="5">
        <f t="shared" si="750"/>
        <v>1.2178855474733867E-2</v>
      </c>
      <c r="AF567" s="5">
        <f t="shared" si="751"/>
        <v>2.0392508078836305E-3</v>
      </c>
      <c r="AG567" s="5">
        <f t="shared" si="752"/>
        <v>2.2763736521773677E-4</v>
      </c>
      <c r="AH567" s="5">
        <f t="shared" si="753"/>
        <v>7.9783556723645461E-5</v>
      </c>
      <c r="AI567" s="5">
        <f t="shared" si="754"/>
        <v>1.2345460250023495E-4</v>
      </c>
      <c r="AJ567" s="5">
        <f t="shared" si="755"/>
        <v>9.5514912498091432E-5</v>
      </c>
      <c r="AK567" s="5">
        <f t="shared" si="756"/>
        <v>4.9265604925506656E-5</v>
      </c>
      <c r="AL567" s="5">
        <f t="shared" si="757"/>
        <v>3.9502607757348564E-7</v>
      </c>
      <c r="AM567" s="5">
        <f t="shared" si="758"/>
        <v>1.1254759079191452E-2</v>
      </c>
      <c r="AN567" s="5">
        <f t="shared" si="759"/>
        <v>3.7690366869680462E-3</v>
      </c>
      <c r="AO567" s="5">
        <f t="shared" si="760"/>
        <v>6.3109469726346226E-4</v>
      </c>
      <c r="AP567" s="5">
        <f t="shared" si="761"/>
        <v>7.0447800502299848E-5</v>
      </c>
      <c r="AQ567" s="5">
        <f t="shared" si="762"/>
        <v>5.897957093996925E-6</v>
      </c>
      <c r="AR567" s="5">
        <f t="shared" si="763"/>
        <v>5.3436444119747259E-6</v>
      </c>
      <c r="AS567" s="5">
        <f t="shared" si="764"/>
        <v>8.2685897179039508E-6</v>
      </c>
      <c r="AT567" s="5">
        <f t="shared" si="765"/>
        <v>6.3972797076294614E-6</v>
      </c>
      <c r="AU567" s="5">
        <f t="shared" si="766"/>
        <v>3.2996507710807084E-6</v>
      </c>
      <c r="AV567" s="5">
        <f t="shared" si="767"/>
        <v>1.2764443297018186E-6</v>
      </c>
      <c r="AW567" s="5">
        <f t="shared" si="768"/>
        <v>5.6860584531254201E-9</v>
      </c>
      <c r="AX567" s="5">
        <f t="shared" si="769"/>
        <v>2.9025442196698079E-3</v>
      </c>
      <c r="AY567" s="5">
        <f t="shared" si="770"/>
        <v>9.7201508912871961E-4</v>
      </c>
      <c r="AZ567" s="5">
        <f t="shared" si="771"/>
        <v>1.6275606192166719E-4</v>
      </c>
      <c r="BA567" s="5">
        <f t="shared" si="772"/>
        <v>1.816812378635936E-5</v>
      </c>
      <c r="BB567" s="5">
        <f t="shared" si="773"/>
        <v>1.5210526631966925E-6</v>
      </c>
      <c r="BC567" s="5">
        <f t="shared" si="774"/>
        <v>1.0187518453412588E-7</v>
      </c>
      <c r="BD567" s="5">
        <f t="shared" si="775"/>
        <v>2.9825000679166636E-7</v>
      </c>
      <c r="BE567" s="5">
        <f t="shared" si="776"/>
        <v>4.6150281519406239E-7</v>
      </c>
      <c r="BF567" s="5">
        <f t="shared" si="777"/>
        <v>3.5705757515844608E-7</v>
      </c>
      <c r="BG567" s="5">
        <f t="shared" si="778"/>
        <v>1.8416660784531317E-7</v>
      </c>
      <c r="BH567" s="5">
        <f t="shared" si="779"/>
        <v>7.1243425020877302E-8</v>
      </c>
      <c r="BI567" s="5">
        <f t="shared" si="780"/>
        <v>2.2047973487000549E-8</v>
      </c>
      <c r="BJ567" s="8">
        <f t="shared" si="781"/>
        <v>0.68025258550345036</v>
      </c>
      <c r="BK567" s="8">
        <f t="shared" si="782"/>
        <v>0.24293952251087542</v>
      </c>
      <c r="BL567" s="8">
        <f t="shared" si="783"/>
        <v>7.5721375705477434E-2</v>
      </c>
      <c r="BM567" s="8">
        <f t="shared" si="784"/>
        <v>0.29038523718454889</v>
      </c>
      <c r="BN567" s="8">
        <f t="shared" si="785"/>
        <v>0.70850920711786824</v>
      </c>
    </row>
    <row r="568" spans="1:66" x14ac:dyDescent="0.25">
      <c r="A568" t="s">
        <v>134</v>
      </c>
      <c r="B568" t="s">
        <v>310</v>
      </c>
      <c r="C568" t="s">
        <v>135</v>
      </c>
      <c r="D568" t="s">
        <v>516</v>
      </c>
      <c r="E568">
        <f>VLOOKUP(A568,home!$A$2:$E$405,3,FALSE)</f>
        <v>1.5832999999999999</v>
      </c>
      <c r="F568">
        <f>VLOOKUP(B568,home!$B$2:$E$405,3,FALSE)</f>
        <v>1.3895</v>
      </c>
      <c r="G568">
        <f>VLOOKUP(C568,away!$B$2:$E$405,4,FALSE)</f>
        <v>1.1052999999999999</v>
      </c>
      <c r="H568">
        <f>VLOOKUP(A568,away!$A$2:$E$405,3,FALSE)</f>
        <v>1.1943999999999999</v>
      </c>
      <c r="I568">
        <f>VLOOKUP(C568,away!$B$2:$E$405,3,FALSE)</f>
        <v>0</v>
      </c>
      <c r="J568">
        <f>VLOOKUP(B568,home!$B$2:$E$405,4,FALSE)</f>
        <v>1.5069999999999999</v>
      </c>
      <c r="K568" s="3">
        <f t="shared" si="730"/>
        <v>2.4316548603550001</v>
      </c>
      <c r="L568" s="3">
        <f t="shared" si="731"/>
        <v>0</v>
      </c>
      <c r="M568" s="5">
        <f t="shared" si="732"/>
        <v>8.7891264399080585E-2</v>
      </c>
      <c r="N568" s="5">
        <f t="shared" si="733"/>
        <v>0.21372122025877066</v>
      </c>
      <c r="O568" s="5">
        <f t="shared" si="734"/>
        <v>0</v>
      </c>
      <c r="P568" s="5">
        <f t="shared" si="735"/>
        <v>0</v>
      </c>
      <c r="Q568" s="5">
        <f t="shared" si="736"/>
        <v>0.25984812200162066</v>
      </c>
      <c r="R568" s="5">
        <f t="shared" si="737"/>
        <v>0</v>
      </c>
      <c r="S568" s="5">
        <f t="shared" si="738"/>
        <v>0</v>
      </c>
      <c r="T568" s="5">
        <f t="shared" si="739"/>
        <v>0</v>
      </c>
      <c r="U568" s="5">
        <f t="shared" si="740"/>
        <v>0</v>
      </c>
      <c r="V568" s="5">
        <f t="shared" si="741"/>
        <v>0</v>
      </c>
      <c r="W568" s="5">
        <f t="shared" si="742"/>
        <v>0.21062031627311997</v>
      </c>
      <c r="X568" s="5">
        <f t="shared" si="743"/>
        <v>0</v>
      </c>
      <c r="Y568" s="5">
        <f t="shared" si="744"/>
        <v>0</v>
      </c>
      <c r="Z568" s="5">
        <f t="shared" si="745"/>
        <v>0</v>
      </c>
      <c r="AA568" s="5">
        <f t="shared" si="746"/>
        <v>0</v>
      </c>
      <c r="AB568" s="5">
        <f t="shared" si="747"/>
        <v>0</v>
      </c>
      <c r="AC568" s="5">
        <f t="shared" si="748"/>
        <v>0</v>
      </c>
      <c r="AD568" s="5">
        <f t="shared" si="749"/>
        <v>0.12803897893875987</v>
      </c>
      <c r="AE568" s="5">
        <f t="shared" si="750"/>
        <v>0</v>
      </c>
      <c r="AF568" s="5">
        <f t="shared" si="751"/>
        <v>0</v>
      </c>
      <c r="AG568" s="5">
        <f t="shared" si="752"/>
        <v>0</v>
      </c>
      <c r="AH568" s="5">
        <f t="shared" si="753"/>
        <v>0</v>
      </c>
      <c r="AI568" s="5">
        <f t="shared" si="754"/>
        <v>0</v>
      </c>
      <c r="AJ568" s="5">
        <f t="shared" si="755"/>
        <v>0</v>
      </c>
      <c r="AK568" s="5">
        <f t="shared" si="756"/>
        <v>0</v>
      </c>
      <c r="AL568" s="5">
        <f t="shared" si="757"/>
        <v>0</v>
      </c>
      <c r="AM568" s="5">
        <f t="shared" si="758"/>
        <v>6.2269321090265367E-2</v>
      </c>
      <c r="AN568" s="5">
        <f t="shared" si="759"/>
        <v>0</v>
      </c>
      <c r="AO568" s="5">
        <f t="shared" si="760"/>
        <v>0</v>
      </c>
      <c r="AP568" s="5">
        <f t="shared" si="761"/>
        <v>0</v>
      </c>
      <c r="AQ568" s="5">
        <f t="shared" si="762"/>
        <v>0</v>
      </c>
      <c r="AR568" s="5">
        <f t="shared" si="763"/>
        <v>0</v>
      </c>
      <c r="AS568" s="5">
        <f t="shared" si="764"/>
        <v>0</v>
      </c>
      <c r="AT568" s="5">
        <f t="shared" si="765"/>
        <v>0</v>
      </c>
      <c r="AU568" s="5">
        <f t="shared" si="766"/>
        <v>0</v>
      </c>
      <c r="AV568" s="5">
        <f t="shared" si="767"/>
        <v>0</v>
      </c>
      <c r="AW568" s="5">
        <f t="shared" si="768"/>
        <v>0</v>
      </c>
      <c r="AX568" s="5">
        <f t="shared" si="769"/>
        <v>2.5236249546691646E-2</v>
      </c>
      <c r="AY568" s="5">
        <f t="shared" si="770"/>
        <v>0</v>
      </c>
      <c r="AZ568" s="5">
        <f t="shared" si="771"/>
        <v>0</v>
      </c>
      <c r="BA568" s="5">
        <f t="shared" si="772"/>
        <v>0</v>
      </c>
      <c r="BB568" s="5">
        <f t="shared" si="773"/>
        <v>0</v>
      </c>
      <c r="BC568" s="5">
        <f t="shared" si="774"/>
        <v>0</v>
      </c>
      <c r="BD568" s="5">
        <f t="shared" si="775"/>
        <v>0</v>
      </c>
      <c r="BE568" s="5">
        <f t="shared" si="776"/>
        <v>0</v>
      </c>
      <c r="BF568" s="5">
        <f t="shared" si="777"/>
        <v>0</v>
      </c>
      <c r="BG568" s="5">
        <f t="shared" si="778"/>
        <v>0</v>
      </c>
      <c r="BH568" s="5">
        <f t="shared" si="779"/>
        <v>0</v>
      </c>
      <c r="BI568" s="5">
        <f t="shared" si="780"/>
        <v>0</v>
      </c>
      <c r="BJ568" s="8">
        <f t="shared" si="781"/>
        <v>0.89973420810922822</v>
      </c>
      <c r="BK568" s="8">
        <f t="shared" si="782"/>
        <v>8.7891264399080585E-2</v>
      </c>
      <c r="BL568" s="8">
        <f t="shared" si="783"/>
        <v>0</v>
      </c>
      <c r="BM568" s="8">
        <f t="shared" si="784"/>
        <v>0.42616486584883689</v>
      </c>
      <c r="BN568" s="8">
        <f t="shared" si="785"/>
        <v>0.56146060665947184</v>
      </c>
    </row>
    <row r="569" spans="1:66" x14ac:dyDescent="0.25">
      <c r="A569" t="s">
        <v>134</v>
      </c>
      <c r="B569" t="s">
        <v>484</v>
      </c>
      <c r="C569" t="s">
        <v>483</v>
      </c>
      <c r="D569" t="s">
        <v>516</v>
      </c>
      <c r="E569">
        <f>VLOOKUP(A569,home!$A$2:$E$405,3,FALSE)</f>
        <v>1.5832999999999999</v>
      </c>
      <c r="F569">
        <f>VLOOKUP(B569,home!$B$2:$E$405,3,FALSE)</f>
        <v>1.0105</v>
      </c>
      <c r="G569">
        <f>VLOOKUP(C569,away!$B$2:$E$405,4,FALSE)</f>
        <v>1.4211</v>
      </c>
      <c r="H569">
        <f>VLOOKUP(A569,away!$A$2:$E$405,3,FALSE)</f>
        <v>1.1943999999999999</v>
      </c>
      <c r="I569">
        <f>VLOOKUP(C569,away!$B$2:$E$405,3,FALSE)</f>
        <v>0.83720000000000006</v>
      </c>
      <c r="J569">
        <f>VLOOKUP(B569,home!$B$2:$E$405,4,FALSE)</f>
        <v>2.1768000000000001</v>
      </c>
      <c r="K569" s="3">
        <f t="shared" si="730"/>
        <v>2.273652920115</v>
      </c>
      <c r="L569" s="3">
        <f t="shared" si="731"/>
        <v>2.1766948170239999</v>
      </c>
      <c r="M569" s="5">
        <f t="shared" si="732"/>
        <v>1.1674506604940389E-2</v>
      </c>
      <c r="N569" s="5">
        <f t="shared" si="733"/>
        <v>2.654377603322457E-2</v>
      </c>
      <c r="O569" s="5">
        <f t="shared" si="734"/>
        <v>2.5411838018286198E-2</v>
      </c>
      <c r="P569" s="5">
        <f t="shared" si="735"/>
        <v>5.7777699715765789E-2</v>
      </c>
      <c r="Q569" s="5">
        <f t="shared" si="736"/>
        <v>3.0175666944409804E-2</v>
      </c>
      <c r="R569" s="5">
        <f t="shared" si="737"/>
        <v>2.765690805272851E-2</v>
      </c>
      <c r="S569" s="5">
        <f t="shared" si="738"/>
        <v>7.1486159916868061E-2</v>
      </c>
      <c r="T569" s="5">
        <f t="shared" si="739"/>
        <v>6.5683217838139255E-2</v>
      </c>
      <c r="U569" s="5">
        <f t="shared" si="740"/>
        <v>6.2882209755438234E-2</v>
      </c>
      <c r="V569" s="5">
        <f t="shared" si="741"/>
        <v>3.9309830492462013E-2</v>
      </c>
      <c r="W569" s="5">
        <f t="shared" si="742"/>
        <v>2.2869664421525011E-2</v>
      </c>
      <c r="X569" s="5">
        <f t="shared" si="743"/>
        <v>4.9780280013411664E-2</v>
      </c>
      <c r="Y569" s="5">
        <f t="shared" si="744"/>
        <v>5.4178238747598306E-2</v>
      </c>
      <c r="Z569" s="5">
        <f t="shared" si="745"/>
        <v>2.0066882804427821E-2</v>
      </c>
      <c r="AA569" s="5">
        <f t="shared" si="746"/>
        <v>4.5625126685892789E-2</v>
      </c>
      <c r="AB569" s="5">
        <f t="shared" si="747"/>
        <v>5.1867851259998488E-2</v>
      </c>
      <c r="AC569" s="5">
        <f t="shared" si="748"/>
        <v>1.2159141168276391E-2</v>
      </c>
      <c r="AD569" s="5">
        <f t="shared" si="749"/>
        <v>1.2999419823512616E-2</v>
      </c>
      <c r="AE569" s="5">
        <f t="shared" si="750"/>
        <v>2.8295769754158949E-2</v>
      </c>
      <c r="AF569" s="5">
        <f t="shared" si="751"/>
        <v>3.0795627683791134E-2</v>
      </c>
      <c r="AG569" s="5">
        <f t="shared" si="752"/>
        <v>2.2344227722102983E-2</v>
      </c>
      <c r="AH569" s="5">
        <f t="shared" si="753"/>
        <v>1.091986994855652E-2</v>
      </c>
      <c r="AI569" s="5">
        <f t="shared" si="754"/>
        <v>2.4827994195811567E-2</v>
      </c>
      <c r="AJ569" s="5">
        <f t="shared" si="755"/>
        <v>2.8225120751952625E-2</v>
      </c>
      <c r="AK569" s="5">
        <f t="shared" si="756"/>
        <v>2.1391376072758525E-2</v>
      </c>
      <c r="AL569" s="5">
        <f t="shared" si="757"/>
        <v>2.4070471875016451E-3</v>
      </c>
      <c r="AM569" s="5">
        <f t="shared" si="758"/>
        <v>5.9112337683060534E-3</v>
      </c>
      <c r="AN569" s="5">
        <f t="shared" si="759"/>
        <v>1.2866951905689034E-2</v>
      </c>
      <c r="AO569" s="5">
        <f t="shared" si="760"/>
        <v>1.4003713762005205E-2</v>
      </c>
      <c r="AP569" s="5">
        <f t="shared" si="761"/>
        <v>1.0160603721614793E-2</v>
      </c>
      <c r="AQ569" s="5">
        <f t="shared" si="762"/>
        <v>5.5291333646684234E-3</v>
      </c>
      <c r="AR569" s="5">
        <f t="shared" si="763"/>
        <v>4.7538448639198212E-3</v>
      </c>
      <c r="AS569" s="5">
        <f t="shared" si="764"/>
        <v>1.0808593256624996E-2</v>
      </c>
      <c r="AT569" s="5">
        <f t="shared" si="765"/>
        <v>1.2287494810130363E-2</v>
      </c>
      <c r="AU569" s="5">
        <f t="shared" si="766"/>
        <v>9.3124994853169361E-3</v>
      </c>
      <c r="AV569" s="5">
        <f t="shared" si="767"/>
        <v>5.2933479120900713E-3</v>
      </c>
      <c r="AW569" s="5">
        <f t="shared" si="768"/>
        <v>3.3090537048738685E-4</v>
      </c>
      <c r="AX569" s="5">
        <f t="shared" si="769"/>
        <v>2.2400156531319085E-3</v>
      </c>
      <c r="AY569" s="5">
        <f t="shared" si="770"/>
        <v>4.875830462224855E-3</v>
      </c>
      <c r="AZ569" s="5">
        <f t="shared" si="771"/>
        <v>5.3065974479062899E-3</v>
      </c>
      <c r="BA569" s="5">
        <f t="shared" si="772"/>
        <v>3.8502810536301343E-3</v>
      </c>
      <c r="BB569" s="5">
        <f t="shared" si="773"/>
        <v>2.0952217033806055E-3</v>
      </c>
      <c r="BC569" s="5">
        <f t="shared" si="774"/>
        <v>9.1213164445295199E-4</v>
      </c>
      <c r="BD569" s="5">
        <f t="shared" si="775"/>
        <v>1.724611579371742E-3</v>
      </c>
      <c r="BE569" s="5">
        <f t="shared" si="776"/>
        <v>3.9211681535027028E-3</v>
      </c>
      <c r="BF569" s="5">
        <f t="shared" si="777"/>
        <v>4.4576877112366825E-3</v>
      </c>
      <c r="BG569" s="5">
        <f t="shared" si="778"/>
        <v>3.3784115605380114E-3</v>
      </c>
      <c r="BH569" s="5">
        <f t="shared" si="779"/>
        <v>1.9203338274918812E-3</v>
      </c>
      <c r="BI569" s="5">
        <f t="shared" si="780"/>
        <v>8.7323452289450577E-4</v>
      </c>
      <c r="BJ569" s="8">
        <f t="shared" si="781"/>
        <v>0.41141760346888456</v>
      </c>
      <c r="BK569" s="8">
        <f t="shared" si="782"/>
        <v>0.19969021554803912</v>
      </c>
      <c r="BL569" s="8">
        <f t="shared" si="783"/>
        <v>0.35753952242454118</v>
      </c>
      <c r="BM569" s="8">
        <f t="shared" si="784"/>
        <v>0.80492890378479987</v>
      </c>
      <c r="BN569" s="8">
        <f t="shared" si="785"/>
        <v>0.17924039536935527</v>
      </c>
    </row>
    <row r="570" spans="1:66" x14ac:dyDescent="0.25">
      <c r="A570" t="s">
        <v>134</v>
      </c>
      <c r="B570" t="s">
        <v>114</v>
      </c>
      <c r="C570" t="s">
        <v>352</v>
      </c>
      <c r="D570" t="s">
        <v>516</v>
      </c>
      <c r="E570">
        <f>VLOOKUP(A570,home!$A$2:$E$405,3,FALSE)</f>
        <v>1.5832999999999999</v>
      </c>
      <c r="F570">
        <f>VLOOKUP(B570,home!$B$2:$E$405,3,FALSE)</f>
        <v>0.75790000000000002</v>
      </c>
      <c r="G570">
        <f>VLOOKUP(C570,away!$B$2:$E$405,4,FALSE)</f>
        <v>0.94740000000000002</v>
      </c>
      <c r="H570">
        <f>VLOOKUP(A570,away!$A$2:$E$405,3,FALSE)</f>
        <v>1.1943999999999999</v>
      </c>
      <c r="I570">
        <f>VLOOKUP(C570,away!$B$2:$E$405,3,FALSE)</f>
        <v>2.5116999999999998</v>
      </c>
      <c r="J570">
        <f>VLOOKUP(B570,home!$B$2:$E$405,4,FALSE)</f>
        <v>1.6745000000000001</v>
      </c>
      <c r="K570" s="3">
        <f t="shared" si="730"/>
        <v>1.136863960518</v>
      </c>
      <c r="L570" s="3">
        <f t="shared" si="731"/>
        <v>5.0234572667599995</v>
      </c>
      <c r="M570" s="5">
        <f t="shared" si="732"/>
        <v>2.1115748673306233E-3</v>
      </c>
      <c r="N570" s="5">
        <f t="shared" si="733"/>
        <v>2.400573366603763E-3</v>
      </c>
      <c r="O570" s="5">
        <f t="shared" si="734"/>
        <v>1.0607406111599802E-2</v>
      </c>
      <c r="P570" s="5">
        <f t="shared" si="735"/>
        <v>1.2059177722856189E-2</v>
      </c>
      <c r="Q570" s="5">
        <f t="shared" si="736"/>
        <v>1.3645626725355916E-3</v>
      </c>
      <c r="R570" s="5">
        <f t="shared" si="737"/>
        <v>2.6642925656395231E-2</v>
      </c>
      <c r="S570" s="5">
        <f t="shared" si="738"/>
        <v>1.7217453380574482E-2</v>
      </c>
      <c r="T570" s="5">
        <f t="shared" si="739"/>
        <v>6.8548222732983631E-3</v>
      </c>
      <c r="U570" s="5">
        <f t="shared" si="740"/>
        <v>3.0289381981516116E-2</v>
      </c>
      <c r="V570" s="5">
        <f t="shared" si="741"/>
        <v>1.0925406827528215E-2</v>
      </c>
      <c r="W570" s="5">
        <f t="shared" si="742"/>
        <v>5.1710737475794629E-4</v>
      </c>
      <c r="X570" s="5">
        <f t="shared" si="743"/>
        <v>2.5976667994229916E-3</v>
      </c>
      <c r="Y570" s="5">
        <f t="shared" si="744"/>
        <v>6.52463408009131E-3</v>
      </c>
      <c r="Z570" s="5">
        <f t="shared" si="745"/>
        <v>4.4613199498788364E-2</v>
      </c>
      <c r="AA570" s="5">
        <f t="shared" si="746"/>
        <v>5.0719138673572195E-2</v>
      </c>
      <c r="AB570" s="5">
        <f t="shared" si="747"/>
        <v>2.8830380433249481E-2</v>
      </c>
      <c r="AC570" s="5">
        <f t="shared" si="748"/>
        <v>3.8996788802658157E-3</v>
      </c>
      <c r="AD570" s="5">
        <f t="shared" si="749"/>
        <v>1.4697018452009618E-4</v>
      </c>
      <c r="AE570" s="5">
        <f t="shared" si="750"/>
        <v>7.3829844142453524E-4</v>
      </c>
      <c r="AF570" s="5">
        <f t="shared" si="751"/>
        <v>1.8544053353058319E-3</v>
      </c>
      <c r="AG570" s="5">
        <f t="shared" si="752"/>
        <v>3.1051753190535327E-3</v>
      </c>
      <c r="AH570" s="5">
        <f t="shared" si="753"/>
        <v>5.6028125303900479E-2</v>
      </c>
      <c r="AI570" s="5">
        <f t="shared" si="754"/>
        <v>6.3696356433391069E-2</v>
      </c>
      <c r="AJ570" s="5">
        <f t="shared" si="755"/>
        <v>3.6207046022715593E-2</v>
      </c>
      <c r="AK570" s="5">
        <f t="shared" si="756"/>
        <v>1.3720828580013977E-2</v>
      </c>
      <c r="AL570" s="5">
        <f t="shared" si="757"/>
        <v>8.9084069727812115E-4</v>
      </c>
      <c r="AM570" s="5">
        <f t="shared" si="758"/>
        <v>3.3417021210315516E-5</v>
      </c>
      <c r="AN570" s="5">
        <f t="shared" si="759"/>
        <v>1.6786897803243249E-4</v>
      </c>
      <c r="AO570" s="5">
        <f t="shared" si="760"/>
        <v>4.2164131878029892E-4</v>
      </c>
      <c r="AP570" s="5">
        <f t="shared" si="761"/>
        <v>7.0603238226438756E-4</v>
      </c>
      <c r="AQ570" s="5">
        <f t="shared" si="762"/>
        <v>8.8668087531347767E-4</v>
      </c>
      <c r="AR570" s="5">
        <f t="shared" si="763"/>
        <v>5.6290978640163726E-2</v>
      </c>
      <c r="AS570" s="5">
        <f t="shared" si="764"/>
        <v>6.3995184918290676E-2</v>
      </c>
      <c r="AT570" s="5">
        <f t="shared" si="765"/>
        <v>3.6376909690144871E-2</v>
      </c>
      <c r="AU570" s="5">
        <f t="shared" si="766"/>
        <v>1.3785199207247897E-2</v>
      </c>
      <c r="AV570" s="5">
        <f t="shared" si="767"/>
        <v>3.9179740418203617E-3</v>
      </c>
      <c r="AW570" s="5">
        <f t="shared" si="768"/>
        <v>1.4132166966200927E-4</v>
      </c>
      <c r="AX570" s="5">
        <f t="shared" si="769"/>
        <v>6.3317678469788759E-6</v>
      </c>
      <c r="AY570" s="5">
        <f t="shared" si="770"/>
        <v>3.1807365202343351E-5</v>
      </c>
      <c r="AZ570" s="5">
        <f t="shared" si="771"/>
        <v>7.9891469931100433E-5</v>
      </c>
      <c r="BA570" s="5">
        <f t="shared" si="772"/>
        <v>1.337771283925082E-4</v>
      </c>
      <c r="BB570" s="5">
        <f t="shared" si="773"/>
        <v>1.6800592193740767E-4</v>
      </c>
      <c r="BC570" s="5">
        <f t="shared" si="774"/>
        <v>1.6879411388303671E-4</v>
      </c>
      <c r="BD570" s="5">
        <f t="shared" si="775"/>
        <v>4.7129220950493732E-2</v>
      </c>
      <c r="BE570" s="5">
        <f t="shared" si="776"/>
        <v>5.3579512785906204E-2</v>
      </c>
      <c r="BF570" s="5">
        <f t="shared" si="777"/>
        <v>3.0456308554205079E-2</v>
      </c>
      <c r="BG570" s="5">
        <f t="shared" si="778"/>
        <v>1.1541559855230605E-2</v>
      </c>
      <c r="BH570" s="5">
        <f t="shared" si="779"/>
        <v>3.2802958618932568E-3</v>
      </c>
      <c r="BI570" s="5">
        <f t="shared" si="780"/>
        <v>7.4585002904455381E-4</v>
      </c>
      <c r="BJ570" s="8">
        <f t="shared" si="781"/>
        <v>2.8908464189808244E-2</v>
      </c>
      <c r="BK570" s="8">
        <f t="shared" si="782"/>
        <v>4.7135939741035783E-2</v>
      </c>
      <c r="BL570" s="8">
        <f t="shared" si="783"/>
        <v>0.637840583730795</v>
      </c>
      <c r="BM570" s="8">
        <f t="shared" si="784"/>
        <v>0.70342148106756597</v>
      </c>
      <c r="BN570" s="8">
        <f t="shared" si="785"/>
        <v>5.5186220397321198E-2</v>
      </c>
    </row>
    <row r="571" spans="1:66" x14ac:dyDescent="0.25">
      <c r="A571" t="s">
        <v>134</v>
      </c>
      <c r="B571" t="s">
        <v>123</v>
      </c>
      <c r="C571" t="s">
        <v>133</v>
      </c>
      <c r="D571" t="s">
        <v>516</v>
      </c>
      <c r="E571">
        <f>VLOOKUP(A571,home!$A$2:$E$405,3,FALSE)</f>
        <v>1.5832999999999999</v>
      </c>
      <c r="F571">
        <f>VLOOKUP(B571,home!$B$2:$E$405,3,FALSE)</f>
        <v>0.50529999999999997</v>
      </c>
      <c r="G571">
        <f>VLOOKUP(C571,away!$B$2:$E$405,4,FALSE)</f>
        <v>0.78949999999999998</v>
      </c>
      <c r="H571">
        <f>VLOOKUP(A571,away!$A$2:$E$405,3,FALSE)</f>
        <v>1.1943999999999999</v>
      </c>
      <c r="I571">
        <f>VLOOKUP(C571,away!$B$2:$E$405,3,FALSE)</f>
        <v>0.20930000000000001</v>
      </c>
      <c r="J571">
        <f>VLOOKUP(B571,home!$B$2:$E$405,4,FALSE)</f>
        <v>0.50229999999999997</v>
      </c>
      <c r="K571" s="3">
        <f t="shared" si="730"/>
        <v>0.63163275635499994</v>
      </c>
      <c r="L571" s="3">
        <f t="shared" si="731"/>
        <v>0.12556893221599999</v>
      </c>
      <c r="M571" s="5">
        <f t="shared" si="732"/>
        <v>0.46897693606864238</v>
      </c>
      <c r="N571" s="5">
        <f t="shared" si="733"/>
        <v>0.29622119479595915</v>
      </c>
      <c r="O571" s="5">
        <f t="shared" si="734"/>
        <v>5.8888933096070725E-2</v>
      </c>
      <c r="P571" s="5">
        <f t="shared" si="735"/>
        <v>3.7196179130276327E-2</v>
      </c>
      <c r="Q571" s="5">
        <f t="shared" si="736"/>
        <v>9.3551504879871503E-2</v>
      </c>
      <c r="R571" s="5">
        <f t="shared" si="737"/>
        <v>3.6973102241065316E-3</v>
      </c>
      <c r="S571" s="5">
        <f t="shared" si="738"/>
        <v>7.3753933055307975E-4</v>
      </c>
      <c r="T571" s="5">
        <f t="shared" si="739"/>
        <v>1.1747162574965379E-2</v>
      </c>
      <c r="U571" s="5">
        <f t="shared" si="740"/>
        <v>2.3353422479519309E-3</v>
      </c>
      <c r="V571" s="5">
        <f t="shared" si="741"/>
        <v>6.4996432648214701E-6</v>
      </c>
      <c r="W571" s="5">
        <f t="shared" si="742"/>
        <v>1.969673162947716E-2</v>
      </c>
      <c r="X571" s="5">
        <f t="shared" si="743"/>
        <v>2.4732975588585612E-3</v>
      </c>
      <c r="Y571" s="5">
        <f t="shared" si="744"/>
        <v>1.5528466675915445E-4</v>
      </c>
      <c r="Z571" s="5">
        <f t="shared" si="745"/>
        <v>1.5475576563745225E-4</v>
      </c>
      <c r="AA571" s="5">
        <f t="shared" si="746"/>
        <v>9.7748810811412355E-5</v>
      </c>
      <c r="AB571" s="5">
        <f t="shared" si="747"/>
        <v>3.0870675401617894E-5</v>
      </c>
      <c r="AC571" s="5">
        <f t="shared" si="748"/>
        <v>3.2219321005933186E-8</v>
      </c>
      <c r="AD571" s="5">
        <f t="shared" si="749"/>
        <v>3.1102752225778416E-3</v>
      </c>
      <c r="AE571" s="5">
        <f t="shared" si="750"/>
        <v>3.9055393859698136E-4</v>
      </c>
      <c r="AF571" s="5">
        <f t="shared" si="751"/>
        <v>2.4520720521188085E-5</v>
      </c>
      <c r="AG571" s="5">
        <f t="shared" si="752"/>
        <v>1.0263468976708488E-6</v>
      </c>
      <c r="AH571" s="5">
        <f t="shared" si="753"/>
        <v>4.8581290613411073E-6</v>
      </c>
      <c r="AI571" s="5">
        <f t="shared" si="754"/>
        <v>3.0685534497432119E-6</v>
      </c>
      <c r="AJ571" s="5">
        <f t="shared" si="755"/>
        <v>9.6909943674197421E-7</v>
      </c>
      <c r="AK571" s="5">
        <f t="shared" si="756"/>
        <v>2.0403831613713707E-7</v>
      </c>
      <c r="AL571" s="5">
        <f t="shared" si="757"/>
        <v>1.0221702121548738E-10</v>
      </c>
      <c r="AM571" s="5">
        <f t="shared" si="758"/>
        <v>3.929103423719008E-4</v>
      </c>
      <c r="AN571" s="5">
        <f t="shared" si="759"/>
        <v>4.9337332148262567E-5</v>
      </c>
      <c r="AO571" s="5">
        <f t="shared" si="760"/>
        <v>3.0976180581217295E-6</v>
      </c>
      <c r="AP571" s="5">
        <f t="shared" si="761"/>
        <v>1.2965486399044832E-7</v>
      </c>
      <c r="AQ571" s="5">
        <f t="shared" si="762"/>
        <v>4.0701557069728267E-9</v>
      </c>
      <c r="AR571" s="5">
        <f t="shared" si="763"/>
        <v>1.2200601576002434E-7</v>
      </c>
      <c r="AS571" s="5">
        <f t="shared" si="764"/>
        <v>7.7062996026395736E-8</v>
      </c>
      <c r="AT571" s="5">
        <f t="shared" si="765"/>
        <v>2.4337756296563365E-8</v>
      </c>
      <c r="AU571" s="5">
        <f t="shared" si="766"/>
        <v>5.1241746976981933E-9</v>
      </c>
      <c r="AV571" s="5">
        <f t="shared" si="767"/>
        <v>8.0914914708791446E-10</v>
      </c>
      <c r="AW571" s="5">
        <f t="shared" si="768"/>
        <v>2.2519957444003048E-13</v>
      </c>
      <c r="AX571" s="5">
        <f t="shared" si="769"/>
        <v>4.136250709212504E-5</v>
      </c>
      <c r="AY571" s="5">
        <f t="shared" si="770"/>
        <v>5.1938458493348693E-6</v>
      </c>
      <c r="AZ571" s="5">
        <f t="shared" si="771"/>
        <v>3.2609283869774154E-7</v>
      </c>
      <c r="BA571" s="5">
        <f t="shared" si="772"/>
        <v>1.3649043186186574E-8</v>
      </c>
      <c r="BB571" s="5">
        <f t="shared" si="773"/>
        <v>4.2847394466487973E-10</v>
      </c>
      <c r="BC571" s="5">
        <f t="shared" si="774"/>
        <v>1.0760603142789293E-11</v>
      </c>
      <c r="BD571" s="5">
        <f t="shared" si="775"/>
        <v>2.5533608538191163E-9</v>
      </c>
      <c r="BE571" s="5">
        <f t="shared" si="776"/>
        <v>1.6127863540667243E-9</v>
      </c>
      <c r="BF571" s="5">
        <f t="shared" si="777"/>
        <v>5.0934434511544788E-10</v>
      </c>
      <c r="BG571" s="5">
        <f t="shared" si="778"/>
        <v>1.0723952421303427E-10</v>
      </c>
      <c r="BH571" s="5">
        <f t="shared" si="779"/>
        <v>1.6933999067219396E-11</v>
      </c>
      <c r="BI571" s="5">
        <f t="shared" si="780"/>
        <v>2.1392137013881579E-12</v>
      </c>
      <c r="BJ571" s="8">
        <f t="shared" si="781"/>
        <v>0.42786392788614047</v>
      </c>
      <c r="BK571" s="8">
        <f t="shared" si="782"/>
        <v>0.50692238034012393</v>
      </c>
      <c r="BL571" s="8">
        <f t="shared" si="783"/>
        <v>6.5059539016502382E-2</v>
      </c>
      <c r="BM571" s="8">
        <f t="shared" si="784"/>
        <v>4.1463350967853536E-2</v>
      </c>
      <c r="BN571" s="8">
        <f t="shared" si="785"/>
        <v>0.9585320581949266</v>
      </c>
    </row>
    <row r="572" spans="1:66" x14ac:dyDescent="0.25">
      <c r="A572" t="s">
        <v>134</v>
      </c>
      <c r="B572" t="s">
        <v>360</v>
      </c>
      <c r="C572" t="s">
        <v>300</v>
      </c>
      <c r="D572" t="s">
        <v>516</v>
      </c>
      <c r="E572">
        <f>VLOOKUP(A572,home!$A$2:$E$405,3,FALSE)</f>
        <v>1.5832999999999999</v>
      </c>
      <c r="F572">
        <f>VLOOKUP(B572,home!$B$2:$E$405,3,FALSE)</f>
        <v>0.31580000000000003</v>
      </c>
      <c r="G572">
        <f>VLOOKUP(C572,away!$B$2:$E$405,4,FALSE)</f>
        <v>0.25259999999999999</v>
      </c>
      <c r="H572">
        <f>VLOOKUP(A572,away!$A$2:$E$405,3,FALSE)</f>
        <v>1.1943999999999999</v>
      </c>
      <c r="I572">
        <f>VLOOKUP(C572,away!$B$2:$E$405,3,FALSE)</f>
        <v>1.5069999999999999</v>
      </c>
      <c r="J572">
        <f>VLOOKUP(B572,home!$B$2:$E$405,4,FALSE)</f>
        <v>1.6745000000000001</v>
      </c>
      <c r="K572" s="3">
        <f t="shared" si="730"/>
        <v>0.126301550964</v>
      </c>
      <c r="L572" s="3">
        <f t="shared" si="731"/>
        <v>3.0140343595999997</v>
      </c>
      <c r="M572" s="5">
        <f t="shared" si="732"/>
        <v>4.3268261194564644E-2</v>
      </c>
      <c r="N572" s="5">
        <f t="shared" si="733"/>
        <v>5.4648484963889694E-3</v>
      </c>
      <c r="O572" s="5">
        <f t="shared" si="734"/>
        <v>0.13041202592056517</v>
      </c>
      <c r="P572" s="5">
        <f t="shared" si="735"/>
        <v>1.6471241138124749E-2</v>
      </c>
      <c r="Q572" s="5">
        <f t="shared" si="736"/>
        <v>3.4510942043860501E-4</v>
      </c>
      <c r="R572" s="5">
        <f t="shared" si="737"/>
        <v>0.19653316351481462</v>
      </c>
      <c r="S572" s="5">
        <f t="shared" si="738"/>
        <v>1.5675565480334922E-3</v>
      </c>
      <c r="T572" s="5">
        <f t="shared" si="739"/>
        <v>1.0401716510235978E-3</v>
      </c>
      <c r="U572" s="5">
        <f t="shared" si="740"/>
        <v>2.4822443367782502E-2</v>
      </c>
      <c r="V572" s="5">
        <f t="shared" si="741"/>
        <v>6.6303673325101152E-5</v>
      </c>
      <c r="W572" s="5">
        <f t="shared" si="742"/>
        <v>1.4529285017894325E-5</v>
      </c>
      <c r="X572" s="5">
        <f t="shared" si="743"/>
        <v>4.379176426435499E-5</v>
      </c>
      <c r="Y572" s="5">
        <f t="shared" si="744"/>
        <v>6.5994941080134683E-5</v>
      </c>
      <c r="Z572" s="5">
        <f t="shared" si="745"/>
        <v>0.19745256921151211</v>
      </c>
      <c r="AA572" s="5">
        <f t="shared" si="746"/>
        <v>2.493856573324053E-2</v>
      </c>
      <c r="AB572" s="5">
        <f t="shared" si="747"/>
        <v>1.5748897654629711E-3</v>
      </c>
      <c r="AC572" s="5">
        <f t="shared" si="748"/>
        <v>1.5775186036051938E-6</v>
      </c>
      <c r="AD572" s="5">
        <f t="shared" si="749"/>
        <v>4.5876780803951532E-7</v>
      </c>
      <c r="AE572" s="5">
        <f t="shared" si="750"/>
        <v>1.3827419365094761E-6</v>
      </c>
      <c r="AF572" s="5">
        <f t="shared" si="751"/>
        <v>2.0838158535497012E-6</v>
      </c>
      <c r="AG572" s="5">
        <f t="shared" si="752"/>
        <v>2.093564193892667E-6</v>
      </c>
      <c r="AH572" s="5">
        <f t="shared" si="753"/>
        <v>0.14878220699869865</v>
      </c>
      <c r="AI572" s="5">
        <f t="shared" si="754"/>
        <v>1.8791423499782533E-2</v>
      </c>
      <c r="AJ572" s="5">
        <f t="shared" si="755"/>
        <v>1.1866929664219451E-3</v>
      </c>
      <c r="AK572" s="5">
        <f t="shared" si="756"/>
        <v>4.9960387392387221E-5</v>
      </c>
      <c r="AL572" s="5">
        <f t="shared" si="757"/>
        <v>2.4021015499576418E-8</v>
      </c>
      <c r="AM572" s="5">
        <f t="shared" si="758"/>
        <v>1.1588617137549076E-8</v>
      </c>
      <c r="AN572" s="5">
        <f t="shared" si="759"/>
        <v>3.4928490232822309E-8</v>
      </c>
      <c r="AO572" s="5">
        <f t="shared" si="760"/>
        <v>5.263783484533972E-8</v>
      </c>
      <c r="AP572" s="5">
        <f t="shared" si="761"/>
        <v>5.2884080946268023E-8</v>
      </c>
      <c r="AQ572" s="5">
        <f t="shared" si="762"/>
        <v>3.9848609261979878E-8</v>
      </c>
      <c r="AR572" s="5">
        <f t="shared" si="763"/>
        <v>8.9686936798239428E-2</v>
      </c>
      <c r="AS572" s="5">
        <f t="shared" si="764"/>
        <v>1.1327599218827882E-2</v>
      </c>
      <c r="AT572" s="5">
        <f t="shared" si="765"/>
        <v>7.1534667501827799E-4</v>
      </c>
      <c r="AU572" s="5">
        <f t="shared" si="766"/>
        <v>3.011646484391633E-5</v>
      </c>
      <c r="AV572" s="5">
        <f t="shared" si="767"/>
        <v>9.509390548348529E-7</v>
      </c>
      <c r="AW572" s="5">
        <f t="shared" si="768"/>
        <v>2.5400703512404955E-10</v>
      </c>
      <c r="AX572" s="5">
        <f t="shared" si="769"/>
        <v>2.4394338633340659E-10</v>
      </c>
      <c r="AY572" s="5">
        <f t="shared" si="770"/>
        <v>7.3525374820606443E-10</v>
      </c>
      <c r="AZ572" s="5">
        <f t="shared" si="771"/>
        <v>1.1080400300588826E-9</v>
      </c>
      <c r="BA572" s="5">
        <f t="shared" si="772"/>
        <v>1.1132235741365629E-9</v>
      </c>
      <c r="BB572" s="5">
        <f t="shared" si="773"/>
        <v>8.3882352559107968E-10</v>
      </c>
      <c r="BC572" s="5">
        <f t="shared" si="774"/>
        <v>5.0564858555446455E-10</v>
      </c>
      <c r="BD572" s="5">
        <f t="shared" si="775"/>
        <v>4.5053251519527902E-2</v>
      </c>
      <c r="BE572" s="5">
        <f t="shared" si="776"/>
        <v>5.6902955428875628E-3</v>
      </c>
      <c r="BF572" s="5">
        <f t="shared" si="777"/>
        <v>3.5934657625511765E-4</v>
      </c>
      <c r="BG572" s="5">
        <f t="shared" si="778"/>
        <v>1.5128676638208222E-5</v>
      </c>
      <c r="BH572" s="5">
        <f t="shared" si="779"/>
        <v>4.7769383085963283E-7</v>
      </c>
      <c r="BI572" s="5">
        <f t="shared" si="780"/>
        <v>1.2066694344701254E-8</v>
      </c>
      <c r="BJ572" s="8">
        <f t="shared" si="781"/>
        <v>6.9806608805708216E-3</v>
      </c>
      <c r="BK572" s="8">
        <f t="shared" si="782"/>
        <v>6.1374964828920832E-2</v>
      </c>
      <c r="BL572" s="8">
        <f t="shared" si="783"/>
        <v>0.69997083432597973</v>
      </c>
      <c r="BM572" s="8">
        <f t="shared" si="784"/>
        <v>0.57328437908084007</v>
      </c>
      <c r="BN572" s="8">
        <f t="shared" si="785"/>
        <v>0.39249464968489678</v>
      </c>
    </row>
    <row r="573" spans="1:66" x14ac:dyDescent="0.25">
      <c r="A573" t="s">
        <v>134</v>
      </c>
      <c r="B573" t="s">
        <v>365</v>
      </c>
      <c r="C573" t="s">
        <v>324</v>
      </c>
      <c r="D573" t="s">
        <v>516</v>
      </c>
      <c r="E573">
        <f>VLOOKUP(A573,home!$A$2:$E$405,3,FALSE)</f>
        <v>1.5832999999999999</v>
      </c>
      <c r="F573">
        <f>VLOOKUP(B573,home!$B$2:$E$405,3,FALSE)</f>
        <v>0.75790000000000002</v>
      </c>
      <c r="G573">
        <f>VLOOKUP(C573,away!$B$2:$E$405,4,FALSE)</f>
        <v>1.1369</v>
      </c>
      <c r="H573">
        <f>VLOOKUP(A573,away!$A$2:$E$405,3,FALSE)</f>
        <v>1.1943999999999999</v>
      </c>
      <c r="I573">
        <f>VLOOKUP(C573,away!$B$2:$E$405,3,FALSE)</f>
        <v>0.66979999999999995</v>
      </c>
      <c r="J573">
        <f>VLOOKUP(B573,home!$B$2:$E$405,4,FALSE)</f>
        <v>0.66979999999999995</v>
      </c>
      <c r="K573" s="3">
        <f t="shared" si="730"/>
        <v>1.3642607522830001</v>
      </c>
      <c r="L573" s="3">
        <f t="shared" si="731"/>
        <v>0.5358461085759999</v>
      </c>
      <c r="M573" s="5">
        <f t="shared" si="732"/>
        <v>0.14955263704545524</v>
      </c>
      <c r="N573" s="5">
        <f t="shared" si="733"/>
        <v>0.20402879312153929</v>
      </c>
      <c r="O573" s="5">
        <f t="shared" si="734"/>
        <v>8.0137198588086128E-2</v>
      </c>
      <c r="P573" s="5">
        <f t="shared" si="735"/>
        <v>0.10932803483163457</v>
      </c>
      <c r="Q573" s="5">
        <f t="shared" si="736"/>
        <v>0.1391742373956919</v>
      </c>
      <c r="R573" s="5">
        <f t="shared" si="737"/>
        <v>2.147060300780403E-2</v>
      </c>
      <c r="S573" s="5">
        <f t="shared" si="738"/>
        <v>1.9980622602652941E-2</v>
      </c>
      <c r="T573" s="5">
        <f t="shared" si="739"/>
        <v>7.4575973522513911E-2</v>
      </c>
      <c r="U573" s="5">
        <f t="shared" si="740"/>
        <v>2.9291501011396374E-2</v>
      </c>
      <c r="V573" s="5">
        <f t="shared" si="741"/>
        <v>1.6229456412405652E-3</v>
      </c>
      <c r="W573" s="5">
        <f t="shared" si="742"/>
        <v>6.328998326928649E-2</v>
      </c>
      <c r="X573" s="5">
        <f t="shared" si="743"/>
        <v>3.3913691246687305E-2</v>
      </c>
      <c r="Y573" s="5">
        <f t="shared" si="744"/>
        <v>9.086259740992671E-3</v>
      </c>
      <c r="Z573" s="5">
        <f t="shared" si="745"/>
        <v>3.8349796901706499E-3</v>
      </c>
      <c r="AA573" s="5">
        <f t="shared" si="746"/>
        <v>5.2319122771022387E-3</v>
      </c>
      <c r="AB573" s="5">
        <f t="shared" si="747"/>
        <v>3.568846289519082E-3</v>
      </c>
      <c r="AC573" s="5">
        <f t="shared" si="748"/>
        <v>7.4151758998016145E-5</v>
      </c>
      <c r="AD573" s="5">
        <f t="shared" si="749"/>
        <v>2.1586010046733831E-2</v>
      </c>
      <c r="AE573" s="5">
        <f t="shared" si="750"/>
        <v>1.1566779483224762E-2</v>
      </c>
      <c r="AF573" s="5">
        <f t="shared" si="751"/>
        <v>3.0990068874213513E-3</v>
      </c>
      <c r="AG573" s="5">
        <f t="shared" si="752"/>
        <v>5.5353026035831769E-4</v>
      </c>
      <c r="AH573" s="5">
        <f t="shared" si="753"/>
        <v>5.1373973586148398E-4</v>
      </c>
      <c r="AI573" s="5">
        <f t="shared" si="754"/>
        <v>7.0087495852405807E-4</v>
      </c>
      <c r="AJ573" s="5">
        <f t="shared" si="755"/>
        <v>4.7808809908617405E-4</v>
      </c>
      <c r="AK573" s="5">
        <f t="shared" si="756"/>
        <v>2.1741227657228439E-4</v>
      </c>
      <c r="AL573" s="5">
        <f t="shared" si="757"/>
        <v>2.1682977313460693E-6</v>
      </c>
      <c r="AM573" s="5">
        <f t="shared" si="758"/>
        <v>5.889789261029091E-3</v>
      </c>
      <c r="AN573" s="5">
        <f t="shared" si="759"/>
        <v>3.1560206558551526E-3</v>
      </c>
      <c r="AO573" s="5">
        <f t="shared" si="760"/>
        <v>8.4557069351272915E-4</v>
      </c>
      <c r="AP573" s="5">
        <f t="shared" si="761"/>
        <v>1.5103192188156849E-4</v>
      </c>
      <c r="AQ573" s="5">
        <f t="shared" si="762"/>
        <v>2.0232466902748217E-5</v>
      </c>
      <c r="AR573" s="5">
        <f t="shared" si="763"/>
        <v>5.5057087656447657E-5</v>
      </c>
      <c r="AS573" s="5">
        <f t="shared" si="764"/>
        <v>7.5112223824696375E-5</v>
      </c>
      <c r="AT573" s="5">
        <f t="shared" si="765"/>
        <v>5.1236329490364682E-5</v>
      </c>
      <c r="AU573" s="5">
        <f t="shared" si="766"/>
        <v>2.3299904471581526E-5</v>
      </c>
      <c r="AV573" s="5">
        <f t="shared" si="767"/>
        <v>7.9467863006304667E-6</v>
      </c>
      <c r="AW573" s="5">
        <f t="shared" si="768"/>
        <v>4.403052675061115E-8</v>
      </c>
      <c r="AX573" s="5">
        <f t="shared" si="769"/>
        <v>1.3392013880066452E-3</v>
      </c>
      <c r="AY573" s="5">
        <f t="shared" si="770"/>
        <v>7.1760585236293865E-4</v>
      </c>
      <c r="AZ573" s="5">
        <f t="shared" si="771"/>
        <v>1.9226315174002205E-4</v>
      </c>
      <c r="BA573" s="5">
        <f t="shared" si="772"/>
        <v>3.4341153894149271E-5</v>
      </c>
      <c r="BB573" s="5">
        <f t="shared" si="773"/>
        <v>4.6003934195473578E-6</v>
      </c>
      <c r="BC573" s="5">
        <f t="shared" si="774"/>
        <v>4.9302058235661781E-7</v>
      </c>
      <c r="BD573" s="5">
        <f t="shared" si="775"/>
        <v>4.9170210283725329E-6</v>
      </c>
      <c r="BE573" s="5">
        <f t="shared" si="776"/>
        <v>6.708098807158843E-6</v>
      </c>
      <c r="BF573" s="5">
        <f t="shared" si="777"/>
        <v>4.57579796252161E-6</v>
      </c>
      <c r="BG573" s="5">
        <f t="shared" si="778"/>
        <v>2.08086052354825E-6</v>
      </c>
      <c r="BH573" s="5">
        <f t="shared" si="779"/>
        <v>7.0970908581298369E-7</v>
      </c>
      <c r="BI573" s="5">
        <f t="shared" si="780"/>
        <v>1.9364565026266001E-7</v>
      </c>
      <c r="BJ573" s="8">
        <f t="shared" si="781"/>
        <v>0.57322541493363688</v>
      </c>
      <c r="BK573" s="8">
        <f t="shared" si="782"/>
        <v>0.28127816603007555</v>
      </c>
      <c r="BL573" s="8">
        <f t="shared" si="783"/>
        <v>0.14184201370875321</v>
      </c>
      <c r="BM573" s="8">
        <f t="shared" si="784"/>
        <v>0.29577150855058898</v>
      </c>
      <c r="BN573" s="8">
        <f t="shared" si="785"/>
        <v>0.70369150399021108</v>
      </c>
    </row>
    <row r="574" spans="1:66" x14ac:dyDescent="0.25">
      <c r="A574" t="s">
        <v>134</v>
      </c>
      <c r="B574" t="s">
        <v>136</v>
      </c>
      <c r="C574" t="s">
        <v>482</v>
      </c>
      <c r="D574" t="s">
        <v>516</v>
      </c>
      <c r="E574">
        <f>VLOOKUP(A574,home!$A$2:$E$405,3,FALSE)</f>
        <v>1.5832999999999999</v>
      </c>
      <c r="F574">
        <f>VLOOKUP(B574,home!$B$2:$E$405,3,FALSE)</f>
        <v>2.2105999999999999</v>
      </c>
      <c r="G574">
        <f>VLOOKUP(C574,away!$B$2:$E$405,4,FALSE)</f>
        <v>1.7685</v>
      </c>
      <c r="H574">
        <f>VLOOKUP(A574,away!$A$2:$E$405,3,FALSE)</f>
        <v>1.1943999999999999</v>
      </c>
      <c r="I574">
        <f>VLOOKUP(C574,away!$B$2:$E$405,3,FALSE)</f>
        <v>0.83720000000000006</v>
      </c>
      <c r="J574">
        <f>VLOOKUP(B574,home!$B$2:$E$405,4,FALSE)</f>
        <v>0.62790000000000001</v>
      </c>
      <c r="K574" s="3">
        <f t="shared" si="730"/>
        <v>6.1898260101299991</v>
      </c>
      <c r="L574" s="3">
        <f t="shared" si="731"/>
        <v>0.62786965987200005</v>
      </c>
      <c r="M574" s="5">
        <f t="shared" si="732"/>
        <v>1.0942395082623208E-3</v>
      </c>
      <c r="N574" s="5">
        <f t="shared" si="733"/>
        <v>6.7731521695539717E-3</v>
      </c>
      <c r="O574" s="5">
        <f t="shared" si="734"/>
        <v>6.8703978787116769E-4</v>
      </c>
      <c r="P574" s="5">
        <f t="shared" si="735"/>
        <v>4.2526567489591504E-3</v>
      </c>
      <c r="Q574" s="5">
        <f t="shared" si="736"/>
        <v>2.0962316734836808E-2</v>
      </c>
      <c r="R574" s="5">
        <f t="shared" si="737"/>
        <v>2.156857189646006E-4</v>
      </c>
      <c r="S574" s="5">
        <f t="shared" si="738"/>
        <v>4.1318854985384753E-3</v>
      </c>
      <c r="T574" s="5">
        <f t="shared" si="739"/>
        <v>1.3161602678431118E-2</v>
      </c>
      <c r="U574" s="5">
        <f t="shared" si="740"/>
        <v>1.335057073260674E-3</v>
      </c>
      <c r="V574" s="5">
        <f t="shared" si="741"/>
        <v>1.7842417921415134E-3</v>
      </c>
      <c r="W574" s="5">
        <f t="shared" si="742"/>
        <v>4.3251031119292085E-2</v>
      </c>
      <c r="X574" s="5">
        <f t="shared" si="743"/>
        <v>2.7156010197983204E-2</v>
      </c>
      <c r="Y574" s="5">
        <f t="shared" si="744"/>
        <v>8.5252174432441409E-3</v>
      </c>
      <c r="Z574" s="5">
        <f t="shared" si="745"/>
        <v>4.5140839668517189E-5</v>
      </c>
      <c r="AA574" s="5">
        <f t="shared" si="746"/>
        <v>2.7941394349929573E-4</v>
      </c>
      <c r="AB574" s="5">
        <f t="shared" si="747"/>
        <v>8.647618475324673E-4</v>
      </c>
      <c r="AC574" s="5">
        <f t="shared" si="748"/>
        <v>4.3339277197955163E-4</v>
      </c>
      <c r="AD574" s="5">
        <f t="shared" si="749"/>
        <v>6.6929089346784029E-2</v>
      </c>
      <c r="AE574" s="5">
        <f t="shared" si="750"/>
        <v>4.2022744563707984E-2</v>
      </c>
      <c r="AF574" s="5">
        <f t="shared" si="751"/>
        <v>1.3192403168051635E-2</v>
      </c>
      <c r="AG574" s="5">
        <f t="shared" si="752"/>
        <v>2.7610365633396255E-3</v>
      </c>
      <c r="AH574" s="5">
        <f t="shared" si="753"/>
        <v>7.0856409122520937E-6</v>
      </c>
      <c r="AI574" s="5">
        <f t="shared" si="754"/>
        <v>4.3858884417099261E-5</v>
      </c>
      <c r="AJ574" s="5">
        <f t="shared" si="755"/>
        <v>1.3573943177012316E-4</v>
      </c>
      <c r="AK574" s="5">
        <f t="shared" si="756"/>
        <v>2.8006782179032497E-4</v>
      </c>
      <c r="AL574" s="5">
        <f t="shared" si="757"/>
        <v>6.7373575265466224E-5</v>
      </c>
      <c r="AM574" s="5">
        <f t="shared" si="758"/>
        <v>8.2855883614607675E-2</v>
      </c>
      <c r="AN574" s="5">
        <f t="shared" si="759"/>
        <v>5.2022695463497734E-2</v>
      </c>
      <c r="AO574" s="5">
        <f t="shared" si="760"/>
        <v>1.6331736053145484E-2</v>
      </c>
      <c r="AP574" s="5">
        <f t="shared" si="761"/>
        <v>3.4180671869359115E-3</v>
      </c>
      <c r="AQ574" s="5">
        <f t="shared" si="762"/>
        <v>5.3652517052027373E-4</v>
      </c>
      <c r="AR574" s="5">
        <f t="shared" si="763"/>
        <v>8.8977178991017013E-7</v>
      </c>
      <c r="AS574" s="5">
        <f t="shared" si="764"/>
        <v>5.5075325682658953E-6</v>
      </c>
      <c r="AT574" s="5">
        <f t="shared" si="765"/>
        <v>1.7045334171345157E-5</v>
      </c>
      <c r="AU574" s="5">
        <f t="shared" si="766"/>
        <v>3.5169217601716656E-5</v>
      </c>
      <c r="AV574" s="5">
        <f t="shared" si="767"/>
        <v>5.4422834466756879E-5</v>
      </c>
      <c r="AW574" s="5">
        <f t="shared" si="768"/>
        <v>7.2733591430085172E-6</v>
      </c>
      <c r="AX574" s="5">
        <f t="shared" si="769"/>
        <v>8.5477250581667094E-2</v>
      </c>
      <c r="AY574" s="5">
        <f t="shared" si="770"/>
        <v>5.3668572249505025E-2</v>
      </c>
      <c r="AZ574" s="5">
        <f t="shared" si="771"/>
        <v>1.6848434102056293E-2</v>
      </c>
      <c r="BA574" s="5">
        <f t="shared" si="772"/>
        <v>3.526206863011297E-3</v>
      </c>
      <c r="BB574" s="5">
        <f t="shared" si="773"/>
        <v>5.5349957592930375E-4</v>
      </c>
      <c r="BC574" s="5">
        <f t="shared" si="774"/>
        <v>6.9505118095605661E-5</v>
      </c>
      <c r="BD574" s="5">
        <f t="shared" si="775"/>
        <v>9.3110118515766497E-8</v>
      </c>
      <c r="BE574" s="5">
        <f t="shared" si="776"/>
        <v>5.7633543339517823E-7</v>
      </c>
      <c r="BF574" s="5">
        <f t="shared" si="777"/>
        <v>1.7837080280945101E-6</v>
      </c>
      <c r="BG574" s="5">
        <f t="shared" si="778"/>
        <v>3.6802807822590304E-6</v>
      </c>
      <c r="BH574" s="5">
        <f t="shared" si="779"/>
        <v>5.6950744276521311E-6</v>
      </c>
      <c r="BI574" s="5">
        <f t="shared" si="780"/>
        <v>7.0503039643814762E-6</v>
      </c>
      <c r="BJ574" s="8">
        <f t="shared" si="781"/>
        <v>0.56004297996419627</v>
      </c>
      <c r="BK574" s="8">
        <f t="shared" si="782"/>
        <v>6.5432362144651507E-2</v>
      </c>
      <c r="BL574" s="8">
        <f t="shared" si="783"/>
        <v>3.9806236533702979E-3</v>
      </c>
      <c r="BM574" s="8">
        <f t="shared" si="784"/>
        <v>0.54185471704307653</v>
      </c>
      <c r="BN574" s="8">
        <f t="shared" si="785"/>
        <v>3.3985090668448022E-2</v>
      </c>
    </row>
    <row r="575" spans="1:66" x14ac:dyDescent="0.25">
      <c r="A575" t="s">
        <v>134</v>
      </c>
      <c r="B575" t="s">
        <v>485</v>
      </c>
      <c r="C575" t="s">
        <v>445</v>
      </c>
      <c r="D575" t="s">
        <v>516</v>
      </c>
      <c r="E575">
        <f>VLOOKUP(A575,home!$A$2:$E$405,3,FALSE)</f>
        <v>1.5832999999999999</v>
      </c>
      <c r="F575">
        <f>VLOOKUP(B575,home!$B$2:$E$405,3,FALSE)</f>
        <v>0.78949999999999998</v>
      </c>
      <c r="G575">
        <f>VLOOKUP(C575,away!$B$2:$E$405,4,FALSE)</f>
        <v>1.2632000000000001</v>
      </c>
      <c r="H575">
        <f>VLOOKUP(A575,away!$A$2:$E$405,3,FALSE)</f>
        <v>1.1943999999999999</v>
      </c>
      <c r="I575">
        <f>VLOOKUP(C575,away!$B$2:$E$405,3,FALSE)</f>
        <v>1.0046999999999999</v>
      </c>
      <c r="J575">
        <f>VLOOKUP(B575,home!$B$2:$E$405,4,FALSE)</f>
        <v>0.62790000000000001</v>
      </c>
      <c r="K575" s="3">
        <f t="shared" si="730"/>
        <v>1.57901939012</v>
      </c>
      <c r="L575" s="3">
        <f t="shared" si="731"/>
        <v>0.75348858967199994</v>
      </c>
      <c r="M575" s="5">
        <f t="shared" si="732"/>
        <v>9.7052037059643617E-2</v>
      </c>
      <c r="N575" s="5">
        <f t="shared" si="733"/>
        <v>0.15324704836782213</v>
      </c>
      <c r="O575" s="5">
        <f t="shared" si="734"/>
        <v>7.3127602528865548E-2</v>
      </c>
      <c r="P575" s="5">
        <f t="shared" si="735"/>
        <v>0.11546990234606705</v>
      </c>
      <c r="Q575" s="5">
        <f t="shared" si="736"/>
        <v>0.12099003042572433</v>
      </c>
      <c r="R575" s="5">
        <f t="shared" si="737"/>
        <v>2.7550407047784737E-2</v>
      </c>
      <c r="S575" s="5">
        <f t="shared" si="738"/>
        <v>3.4345745725090353E-2</v>
      </c>
      <c r="T575" s="5">
        <f t="shared" si="739"/>
        <v>9.1164607389851382E-2</v>
      </c>
      <c r="U575" s="5">
        <f t="shared" si="740"/>
        <v>4.3502626934150808E-2</v>
      </c>
      <c r="V575" s="5">
        <f t="shared" si="741"/>
        <v>4.5404049037708807E-3</v>
      </c>
      <c r="W575" s="5">
        <f t="shared" si="742"/>
        <v>6.368186801780916E-2</v>
      </c>
      <c r="X575" s="5">
        <f t="shared" si="743"/>
        <v>4.7983560920417459E-2</v>
      </c>
      <c r="Y575" s="5">
        <f t="shared" si="744"/>
        <v>1.8077532822682922E-2</v>
      </c>
      <c r="Z575" s="5">
        <f t="shared" si="745"/>
        <v>6.9196391171082823E-3</v>
      </c>
      <c r="AA575" s="5">
        <f t="shared" si="746"/>
        <v>1.0926244338546817E-2</v>
      </c>
      <c r="AB575" s="5">
        <f t="shared" si="747"/>
        <v>8.6263758358771491E-3</v>
      </c>
      <c r="AC575" s="5">
        <f t="shared" si="748"/>
        <v>3.3762822420707535E-4</v>
      </c>
      <c r="AD575" s="5">
        <f t="shared" si="749"/>
        <v>2.5138726099795852E-2</v>
      </c>
      <c r="AE575" s="5">
        <f t="shared" si="750"/>
        <v>1.8941743275085875E-2</v>
      </c>
      <c r="AF575" s="5">
        <f t="shared" si="751"/>
        <v>7.1361937131367717E-3</v>
      </c>
      <c r="AG575" s="5">
        <f t="shared" si="752"/>
        <v>1.7923468455125393E-3</v>
      </c>
      <c r="AH575" s="5">
        <f t="shared" si="753"/>
        <v>1.3034672798472808E-3</v>
      </c>
      <c r="AI575" s="5">
        <f t="shared" si="754"/>
        <v>2.0582001092658286E-3</v>
      </c>
      <c r="AJ575" s="5">
        <f t="shared" si="755"/>
        <v>1.6249689406389234E-3</v>
      </c>
      <c r="AK575" s="5">
        <f t="shared" si="756"/>
        <v>8.5528582187053843E-4</v>
      </c>
      <c r="AL575" s="5">
        <f t="shared" si="757"/>
        <v>1.6068039068364154E-5</v>
      </c>
      <c r="AM575" s="5">
        <f t="shared" si="758"/>
        <v>7.9389071908986669E-3</v>
      </c>
      <c r="AN575" s="5">
        <f t="shared" si="759"/>
        <v>5.9818759828071362E-3</v>
      </c>
      <c r="AO575" s="5">
        <f t="shared" si="760"/>
        <v>2.2536376489390784E-3</v>
      </c>
      <c r="AP575" s="5">
        <f t="shared" si="761"/>
        <v>5.6603008457694259E-4</v>
      </c>
      <c r="AQ575" s="5">
        <f t="shared" si="762"/>
        <v>1.0662430253495085E-4</v>
      </c>
      <c r="AR575" s="5">
        <f t="shared" si="763"/>
        <v>1.9642954447514514E-4</v>
      </c>
      <c r="AS575" s="5">
        <f t="shared" si="764"/>
        <v>3.1016605951869315E-4</v>
      </c>
      <c r="AT575" s="5">
        <f t="shared" si="765"/>
        <v>2.448791110685653E-4</v>
      </c>
      <c r="AU575" s="5">
        <f t="shared" si="766"/>
        <v>1.2888962153753789E-4</v>
      </c>
      <c r="AV575" s="5">
        <f t="shared" si="767"/>
        <v>5.087980289825021E-5</v>
      </c>
      <c r="AW575" s="5">
        <f t="shared" si="768"/>
        <v>5.3103668183485669E-7</v>
      </c>
      <c r="AX575" s="5">
        <f t="shared" si="769"/>
        <v>2.0892813984653524E-3</v>
      </c>
      <c r="AY575" s="5">
        <f t="shared" si="770"/>
        <v>1.574249694357602E-3</v>
      </c>
      <c r="AZ575" s="5">
        <f t="shared" si="771"/>
        <v>5.9308959099654325E-4</v>
      </c>
      <c r="BA575" s="5">
        <f t="shared" si="772"/>
        <v>1.4896207982304286E-4</v>
      </c>
      <c r="BB575" s="5">
        <f t="shared" si="773"/>
        <v>2.8060306860118115E-5</v>
      </c>
      <c r="BC575" s="5">
        <f t="shared" si="774"/>
        <v>4.228624208358789E-6</v>
      </c>
      <c r="BD575" s="5">
        <f t="shared" si="775"/>
        <v>2.466790340608174E-5</v>
      </c>
      <c r="BE575" s="5">
        <f t="shared" si="776"/>
        <v>3.8951097791810267E-5</v>
      </c>
      <c r="BF575" s="5">
        <f t="shared" si="777"/>
        <v>3.0752269339864363E-5</v>
      </c>
      <c r="BG575" s="5">
        <f t="shared" si="778"/>
        <v>1.6186143192612868E-5</v>
      </c>
      <c r="BH575" s="5">
        <f t="shared" si="779"/>
        <v>6.3895584880986446E-6</v>
      </c>
      <c r="BI575" s="5">
        <f t="shared" si="780"/>
        <v>2.0178473494027164E-6</v>
      </c>
      <c r="BJ575" s="8">
        <f t="shared" si="781"/>
        <v>0.56943860478230612</v>
      </c>
      <c r="BK575" s="8">
        <f t="shared" si="782"/>
        <v>0.25333603599220494</v>
      </c>
      <c r="BL575" s="8">
        <f t="shared" si="783"/>
        <v>0.17062538779591374</v>
      </c>
      <c r="BM575" s="8">
        <f t="shared" si="784"/>
        <v>0.41130892125394997</v>
      </c>
      <c r="BN575" s="8">
        <f t="shared" si="785"/>
        <v>0.58743702777590745</v>
      </c>
    </row>
    <row r="576" spans="1:66" x14ac:dyDescent="0.25">
      <c r="A576" t="s">
        <v>134</v>
      </c>
      <c r="B576" t="s">
        <v>338</v>
      </c>
      <c r="C576" t="s">
        <v>306</v>
      </c>
      <c r="D576" t="s">
        <v>516</v>
      </c>
      <c r="E576">
        <f>VLOOKUP(A576,home!$A$2:$E$405,3,FALSE)</f>
        <v>1.5832999999999999</v>
      </c>
      <c r="F576">
        <f>VLOOKUP(B576,home!$B$2:$E$405,3,FALSE)</f>
        <v>1.2632000000000001</v>
      </c>
      <c r="G576">
        <f>VLOOKUP(C576,away!$B$2:$E$405,4,FALSE)</f>
        <v>0.88419999999999999</v>
      </c>
      <c r="H576">
        <f>VLOOKUP(A576,away!$A$2:$E$405,3,FALSE)</f>
        <v>1.1943999999999999</v>
      </c>
      <c r="I576">
        <f>VLOOKUP(C576,away!$B$2:$E$405,3,FALSE)</f>
        <v>1.6745000000000001</v>
      </c>
      <c r="J576">
        <f>VLOOKUP(B576,home!$B$2:$E$405,4,FALSE)</f>
        <v>0.41860000000000003</v>
      </c>
      <c r="K576" s="3">
        <f t="shared" si="730"/>
        <v>1.7684217159519999</v>
      </c>
      <c r="L576" s="3">
        <f t="shared" si="731"/>
        <v>0.83720954408000003</v>
      </c>
      <c r="M576" s="5">
        <f t="shared" si="732"/>
        <v>7.3856499822507859E-2</v>
      </c>
      <c r="N576" s="5">
        <f t="shared" si="733"/>
        <v>0.13060943815032794</v>
      </c>
      <c r="O576" s="5">
        <f t="shared" si="734"/>
        <v>6.183336654374641E-2</v>
      </c>
      <c r="P576" s="5">
        <f t="shared" si="735"/>
        <v>0.10934746816638102</v>
      </c>
      <c r="Q576" s="5">
        <f t="shared" si="736"/>
        <v>0.11548628336666479</v>
      </c>
      <c r="R576" s="5">
        <f t="shared" si="737"/>
        <v>2.5883742306510724E-2</v>
      </c>
      <c r="S576" s="5">
        <f t="shared" si="738"/>
        <v>4.0473312515257591E-2</v>
      </c>
      <c r="T576" s="5">
        <f t="shared" si="739"/>
        <v>9.6686218644899125E-2</v>
      </c>
      <c r="U576" s="5">
        <f t="shared" si="740"/>
        <v>4.5773371984939082E-2</v>
      </c>
      <c r="V576" s="5">
        <f t="shared" si="741"/>
        <v>6.6580377150072022E-3</v>
      </c>
      <c r="W576" s="5">
        <f t="shared" si="742"/>
        <v>6.8076150466732085E-2</v>
      </c>
      <c r="X576" s="5">
        <f t="shared" si="743"/>
        <v>5.6994002894974249E-2</v>
      </c>
      <c r="Y576" s="5">
        <f t="shared" si="744"/>
        <v>2.3857961589497795E-2</v>
      </c>
      <c r="Z576" s="5">
        <f t="shared" si="745"/>
        <v>7.2233720318393528E-3</v>
      </c>
      <c r="AA576" s="5">
        <f t="shared" si="746"/>
        <v>1.2773967963505035E-2</v>
      </c>
      <c r="AB576" s="5">
        <f t="shared" si="747"/>
        <v>1.1294881172768726E-2</v>
      </c>
      <c r="AC576" s="5">
        <f t="shared" si="748"/>
        <v>6.1609300539047058E-4</v>
      </c>
      <c r="AD576" s="5">
        <f t="shared" si="749"/>
        <v>3.009683570594622E-2</v>
      </c>
      <c r="AE576" s="5">
        <f t="shared" si="750"/>
        <v>2.5197358099625901E-2</v>
      </c>
      <c r="AF576" s="5">
        <f t="shared" si="751"/>
        <v>1.0547734343304147E-2</v>
      </c>
      <c r="AG576" s="5">
        <f t="shared" si="752"/>
        <v>2.9435546202115415E-3</v>
      </c>
      <c r="AH576" s="5">
        <f t="shared" si="753"/>
        <v>1.5118690013741119E-3</v>
      </c>
      <c r="AI576" s="5">
        <f t="shared" si="754"/>
        <v>2.673621973704644E-3</v>
      </c>
      <c r="AJ576" s="5">
        <f t="shared" si="755"/>
        <v>2.3640455792728701E-3</v>
      </c>
      <c r="AK576" s="5">
        <f t="shared" si="756"/>
        <v>1.393543179962156E-3</v>
      </c>
      <c r="AL576" s="5">
        <f t="shared" si="757"/>
        <v>3.6486002156270038E-5</v>
      </c>
      <c r="AM576" s="5">
        <f t="shared" si="758"/>
        <v>1.0644779568766966E-2</v>
      </c>
      <c r="AN576" s="5">
        <f t="shared" si="759"/>
        <v>8.911911049599491E-3</v>
      </c>
      <c r="AO576" s="5">
        <f t="shared" si="760"/>
        <v>3.7305684933583516E-3</v>
      </c>
      <c r="AP576" s="5">
        <f t="shared" si="761"/>
        <v>1.0410891824945863E-3</v>
      </c>
      <c r="AQ576" s="5">
        <f t="shared" si="762"/>
        <v>2.179024499557281E-4</v>
      </c>
      <c r="AR576" s="5">
        <f t="shared" si="763"/>
        <v>2.5315023146982107E-4</v>
      </c>
      <c r="AS576" s="5">
        <f t="shared" si="764"/>
        <v>4.4767636672950705E-4</v>
      </c>
      <c r="AT576" s="5">
        <f t="shared" si="765"/>
        <v>3.958403043214759E-4</v>
      </c>
      <c r="AU576" s="5">
        <f t="shared" si="766"/>
        <v>2.3333753007038206E-4</v>
      </c>
      <c r="AV576" s="5">
        <f t="shared" si="767"/>
        <v>1.031597888307666E-4</v>
      </c>
      <c r="AW576" s="5">
        <f t="shared" si="768"/>
        <v>1.5005269110027892E-6</v>
      </c>
      <c r="AX576" s="5">
        <f t="shared" si="769"/>
        <v>3.1374098918216129E-3</v>
      </c>
      <c r="AY576" s="5">
        <f t="shared" si="770"/>
        <v>2.6266695051240549E-3</v>
      </c>
      <c r="AZ576" s="5">
        <f t="shared" si="771"/>
        <v>1.0995363894168745E-3</v>
      </c>
      <c r="BA576" s="5">
        <f t="shared" si="772"/>
        <v>3.0684745309435702E-4</v>
      </c>
      <c r="BB576" s="5">
        <f t="shared" si="773"/>
        <v>6.4223904076808952E-5</v>
      </c>
      <c r="BC576" s="5">
        <f t="shared" si="774"/>
        <v>1.0753773090236578E-5</v>
      </c>
      <c r="BD576" s="5">
        <f t="shared" si="775"/>
        <v>3.5323298312099219E-5</v>
      </c>
      <c r="BE576" s="5">
        <f t="shared" si="776"/>
        <v>6.246648781416689E-5</v>
      </c>
      <c r="BF576" s="5">
        <f t="shared" si="777"/>
        <v>5.5233546784911861E-5</v>
      </c>
      <c r="BG576" s="5">
        <f t="shared" si="778"/>
        <v>3.2558734527829635E-5</v>
      </c>
      <c r="BH576" s="5">
        <f t="shared" si="779"/>
        <v>1.4394393295732524E-5</v>
      </c>
      <c r="BI576" s="5">
        <f t="shared" si="780"/>
        <v>5.0910715384254546E-6</v>
      </c>
      <c r="BJ576" s="8">
        <f t="shared" si="781"/>
        <v>0.59228722954298285</v>
      </c>
      <c r="BK576" s="8">
        <f t="shared" si="782"/>
        <v>0.23361456673182449</v>
      </c>
      <c r="BL576" s="8">
        <f t="shared" si="783"/>
        <v>0.16714064145947885</v>
      </c>
      <c r="BM576" s="8">
        <f t="shared" si="784"/>
        <v>0.48062384243177381</v>
      </c>
      <c r="BN576" s="8">
        <f t="shared" si="785"/>
        <v>0.51701679835613878</v>
      </c>
    </row>
    <row r="577" spans="1:66" x14ac:dyDescent="0.25">
      <c r="A577" t="s">
        <v>19</v>
      </c>
      <c r="B577" t="s">
        <v>21</v>
      </c>
      <c r="C577" t="s">
        <v>236</v>
      </c>
      <c r="D577" t="s">
        <v>516</v>
      </c>
      <c r="E577">
        <f>VLOOKUP(A577,home!$A$2:$E$405,3,FALSE)</f>
        <v>1.4750000000000001</v>
      </c>
      <c r="F577">
        <f>VLOOKUP(B577,home!$B$2:$E$405,3,FALSE)</f>
        <v>1.0168999999999999</v>
      </c>
      <c r="G577">
        <f>VLOOKUP(C577,away!$B$2:$E$405,4,FALSE)</f>
        <v>0.33900000000000002</v>
      </c>
      <c r="H577">
        <f>VLOOKUP(A577,away!$A$2:$E$405,3,FALSE)</f>
        <v>1.5625</v>
      </c>
      <c r="I577">
        <f>VLOOKUP(C577,away!$B$2:$E$405,3,FALSE)</f>
        <v>0.8</v>
      </c>
      <c r="J577">
        <f>VLOOKUP(B577,home!$B$2:$E$405,4,FALSE)</f>
        <v>1.6</v>
      </c>
      <c r="K577" s="3">
        <f t="shared" si="730"/>
        <v>0.5084754225</v>
      </c>
      <c r="L577" s="3">
        <f t="shared" si="731"/>
        <v>2</v>
      </c>
      <c r="M577" s="5">
        <f t="shared" si="732"/>
        <v>8.1392233465288275E-2</v>
      </c>
      <c r="N577" s="5">
        <f t="shared" si="733"/>
        <v>4.1385950299481097E-2</v>
      </c>
      <c r="O577" s="5">
        <f t="shared" si="734"/>
        <v>0.16278446693057649</v>
      </c>
      <c r="P577" s="5">
        <f t="shared" si="735"/>
        <v>8.2771900598962167E-2</v>
      </c>
      <c r="Q577" s="5">
        <f t="shared" si="736"/>
        <v>1.0521869282046323E-2</v>
      </c>
      <c r="R577" s="5">
        <f t="shared" si="737"/>
        <v>0.16278446693057658</v>
      </c>
      <c r="S577" s="5">
        <f t="shared" si="738"/>
        <v>2.104373856409265E-2</v>
      </c>
      <c r="T577" s="5">
        <f t="shared" si="739"/>
        <v>2.104373856409264E-2</v>
      </c>
      <c r="U577" s="5">
        <f t="shared" si="740"/>
        <v>8.2771900598962209E-2</v>
      </c>
      <c r="V577" s="5">
        <f t="shared" si="741"/>
        <v>2.3778275238570119E-3</v>
      </c>
      <c r="W577" s="5">
        <f t="shared" si="742"/>
        <v>1.7833706428927584E-3</v>
      </c>
      <c r="X577" s="5">
        <f t="shared" si="743"/>
        <v>3.5667412857855159E-3</v>
      </c>
      <c r="Y577" s="5">
        <f t="shared" si="744"/>
        <v>3.5667412857855177E-3</v>
      </c>
      <c r="Z577" s="5">
        <f t="shared" si="745"/>
        <v>0.10852297795371771</v>
      </c>
      <c r="AA577" s="5">
        <f t="shared" si="746"/>
        <v>5.5181267065974801E-2</v>
      </c>
      <c r="AB577" s="5">
        <f t="shared" si="747"/>
        <v>1.4029159042728433E-2</v>
      </c>
      <c r="AC577" s="5">
        <f t="shared" si="748"/>
        <v>1.5113335685316534E-4</v>
      </c>
      <c r="AD577" s="5">
        <f t="shared" si="749"/>
        <v>2.2670003527974796E-4</v>
      </c>
      <c r="AE577" s="5">
        <f t="shared" si="750"/>
        <v>4.5340007055949582E-4</v>
      </c>
      <c r="AF577" s="5">
        <f t="shared" si="751"/>
        <v>4.5340007055949598E-4</v>
      </c>
      <c r="AG577" s="5">
        <f t="shared" si="752"/>
        <v>3.0226671370633067E-4</v>
      </c>
      <c r="AH577" s="5">
        <f t="shared" si="753"/>
        <v>5.4261488976858854E-2</v>
      </c>
      <c r="AI577" s="5">
        <f t="shared" si="754"/>
        <v>2.7590633532987401E-2</v>
      </c>
      <c r="AJ577" s="5">
        <f t="shared" si="755"/>
        <v>7.0145795213642165E-3</v>
      </c>
      <c r="AK577" s="5">
        <f t="shared" si="756"/>
        <v>1.188913761928506E-3</v>
      </c>
      <c r="AL577" s="5">
        <f t="shared" si="757"/>
        <v>6.1478077983805214E-6</v>
      </c>
      <c r="AM577" s="5">
        <f t="shared" si="758"/>
        <v>2.3054279243926959E-5</v>
      </c>
      <c r="AN577" s="5">
        <f t="shared" si="759"/>
        <v>4.6108558487853911E-5</v>
      </c>
      <c r="AO577" s="5">
        <f t="shared" si="760"/>
        <v>4.6108558487853931E-5</v>
      </c>
      <c r="AP577" s="5">
        <f t="shared" si="761"/>
        <v>3.0739038991902621E-5</v>
      </c>
      <c r="AQ577" s="5">
        <f t="shared" si="762"/>
        <v>1.536951949595131E-5</v>
      </c>
      <c r="AR577" s="5">
        <f t="shared" si="763"/>
        <v>2.1704595590743534E-2</v>
      </c>
      <c r="AS577" s="5">
        <f t="shared" si="764"/>
        <v>1.1036253413194957E-2</v>
      </c>
      <c r="AT577" s="5">
        <f t="shared" si="765"/>
        <v>2.8058318085456856E-3</v>
      </c>
      <c r="AU577" s="5">
        <f t="shared" si="766"/>
        <v>4.755655047714022E-4</v>
      </c>
      <c r="AV577" s="5">
        <f t="shared" si="767"/>
        <v>6.0453342741266112E-5</v>
      </c>
      <c r="AW577" s="5">
        <f t="shared" si="768"/>
        <v>1.7366717598501823E-7</v>
      </c>
      <c r="AX577" s="5">
        <f t="shared" si="769"/>
        <v>1.9537557298314552E-6</v>
      </c>
      <c r="AY577" s="5">
        <f t="shared" si="770"/>
        <v>3.9075114596629096E-6</v>
      </c>
      <c r="AZ577" s="5">
        <f t="shared" si="771"/>
        <v>3.9075114596629113E-6</v>
      </c>
      <c r="BA577" s="5">
        <f t="shared" si="772"/>
        <v>2.6050076397752743E-6</v>
      </c>
      <c r="BB577" s="5">
        <f t="shared" si="773"/>
        <v>1.3025038198876372E-6</v>
      </c>
      <c r="BC577" s="5">
        <f t="shared" si="774"/>
        <v>5.2100152795505464E-7</v>
      </c>
      <c r="BD577" s="5">
        <f t="shared" si="775"/>
        <v>7.2348651969145117E-3</v>
      </c>
      <c r="BE577" s="5">
        <f t="shared" si="776"/>
        <v>3.6787511377316521E-3</v>
      </c>
      <c r="BF577" s="5">
        <f t="shared" si="777"/>
        <v>9.3527726951522859E-4</v>
      </c>
      <c r="BG577" s="5">
        <f t="shared" si="778"/>
        <v>1.5852183492380073E-4</v>
      </c>
      <c r="BH577" s="5">
        <f t="shared" si="779"/>
        <v>2.0151114247088705E-5</v>
      </c>
      <c r="BI577" s="5">
        <f t="shared" si="780"/>
        <v>2.0492692661268403E-6</v>
      </c>
      <c r="BJ577" s="8">
        <f t="shared" si="781"/>
        <v>8.3479755496533192E-2</v>
      </c>
      <c r="BK577" s="8">
        <f t="shared" si="782"/>
        <v>0.18774688882831128</v>
      </c>
      <c r="BL577" s="8">
        <f t="shared" si="783"/>
        <v>0.61571919184455282</v>
      </c>
      <c r="BM577" s="8">
        <f t="shared" si="784"/>
        <v>0.45382419277190039</v>
      </c>
      <c r="BN577" s="8">
        <f t="shared" si="785"/>
        <v>0.54164088750693096</v>
      </c>
    </row>
    <row r="578" spans="1:66" x14ac:dyDescent="0.25">
      <c r="A578" t="s">
        <v>19</v>
      </c>
      <c r="B578" t="s">
        <v>137</v>
      </c>
      <c r="C578" t="s">
        <v>235</v>
      </c>
      <c r="D578" t="s">
        <v>516</v>
      </c>
      <c r="E578">
        <f>VLOOKUP(A578,home!$A$2:$E$405,3,FALSE)</f>
        <v>1.4750000000000001</v>
      </c>
      <c r="F578">
        <f>VLOOKUP(B578,home!$B$2:$E$405,3,FALSE)</f>
        <v>1.3559000000000001</v>
      </c>
      <c r="G578">
        <f>VLOOKUP(C578,away!$B$2:$E$405,4,FALSE)</f>
        <v>1.0168999999999999</v>
      </c>
      <c r="H578">
        <f>VLOOKUP(A578,away!$A$2:$E$405,3,FALSE)</f>
        <v>1.5625</v>
      </c>
      <c r="I578">
        <f>VLOOKUP(C578,away!$B$2:$E$405,3,FALSE)</f>
        <v>0.64</v>
      </c>
      <c r="J578">
        <f>VLOOKUP(B578,home!$B$2:$E$405,4,FALSE)</f>
        <v>0.51200000000000001</v>
      </c>
      <c r="K578" s="3">
        <f t="shared" si="730"/>
        <v>2.03375169725</v>
      </c>
      <c r="L578" s="3">
        <f t="shared" si="731"/>
        <v>0.51200000000000001</v>
      </c>
      <c r="M578" s="5">
        <f t="shared" si="732"/>
        <v>7.8414086168343736E-2</v>
      </c>
      <c r="N578" s="5">
        <f t="shared" si="733"/>
        <v>0.15947478083317682</v>
      </c>
      <c r="O578" s="5">
        <f t="shared" si="734"/>
        <v>4.0148012118191995E-2</v>
      </c>
      <c r="P578" s="5">
        <f t="shared" si="735"/>
        <v>8.1651087786586529E-2</v>
      </c>
      <c r="Q578" s="5">
        <f t="shared" si="736"/>
        <v>0.16216605309402263</v>
      </c>
      <c r="R578" s="5">
        <f t="shared" si="737"/>
        <v>1.027789110225715E-2</v>
      </c>
      <c r="S578" s="5">
        <f t="shared" si="738"/>
        <v>2.1255428911139733E-2</v>
      </c>
      <c r="T578" s="5">
        <f t="shared" si="739"/>
        <v>8.3029019184139588E-2</v>
      </c>
      <c r="U578" s="5">
        <f t="shared" si="740"/>
        <v>2.0902678473366153E-2</v>
      </c>
      <c r="V578" s="5">
        <f t="shared" si="741"/>
        <v>2.4592079430432513E-3</v>
      </c>
      <c r="W578" s="5">
        <f t="shared" si="742"/>
        <v>0.10993516190543404</v>
      </c>
      <c r="X578" s="5">
        <f t="shared" si="743"/>
        <v>5.6286802895582223E-2</v>
      </c>
      <c r="Y578" s="5">
        <f t="shared" si="744"/>
        <v>1.4409421541269049E-2</v>
      </c>
      <c r="Z578" s="5">
        <f t="shared" si="745"/>
        <v>1.7540934147852205E-3</v>
      </c>
      <c r="AA578" s="5">
        <f t="shared" si="746"/>
        <v>3.5673904594544898E-3</v>
      </c>
      <c r="AB578" s="5">
        <f t="shared" si="747"/>
        <v>3.627593200834515E-3</v>
      </c>
      <c r="AC578" s="5">
        <f t="shared" si="748"/>
        <v>1.6004538649775656E-4</v>
      </c>
      <c r="AD578" s="5">
        <f t="shared" si="749"/>
        <v>5.58952055281575E-2</v>
      </c>
      <c r="AE578" s="5">
        <f t="shared" si="750"/>
        <v>2.8618345230416641E-2</v>
      </c>
      <c r="AF578" s="5">
        <f t="shared" si="751"/>
        <v>7.3262963789866593E-3</v>
      </c>
      <c r="AG578" s="5">
        <f t="shared" si="752"/>
        <v>1.2503545820137232E-3</v>
      </c>
      <c r="AH578" s="5">
        <f t="shared" si="753"/>
        <v>2.2452395709250821E-4</v>
      </c>
      <c r="AI578" s="5">
        <f t="shared" si="754"/>
        <v>4.5662597881017473E-4</v>
      </c>
      <c r="AJ578" s="5">
        <f t="shared" si="755"/>
        <v>4.6433192970681789E-4</v>
      </c>
      <c r="AK578" s="5">
        <f t="shared" si="756"/>
        <v>3.1477861670953613E-4</v>
      </c>
      <c r="AL578" s="5">
        <f t="shared" si="757"/>
        <v>6.6660879652217861E-6</v>
      </c>
      <c r="AM578" s="5">
        <f t="shared" si="758"/>
        <v>2.2735393822205591E-2</v>
      </c>
      <c r="AN578" s="5">
        <f t="shared" si="759"/>
        <v>1.1640521636969261E-2</v>
      </c>
      <c r="AO578" s="5">
        <f t="shared" si="760"/>
        <v>2.9799735390641309E-3</v>
      </c>
      <c r="AP578" s="5">
        <f t="shared" si="761"/>
        <v>5.08582150666945E-4</v>
      </c>
      <c r="AQ578" s="5">
        <f t="shared" si="762"/>
        <v>6.5098515285368959E-5</v>
      </c>
      <c r="AR578" s="5">
        <f t="shared" si="763"/>
        <v>2.2991253206272854E-5</v>
      </c>
      <c r="AS578" s="5">
        <f t="shared" si="764"/>
        <v>4.6758500230161921E-5</v>
      </c>
      <c r="AT578" s="5">
        <f t="shared" si="765"/>
        <v>4.7547589601978179E-5</v>
      </c>
      <c r="AU578" s="5">
        <f t="shared" si="766"/>
        <v>3.2233330351056522E-5</v>
      </c>
      <c r="AV578" s="5">
        <f t="shared" si="767"/>
        <v>1.6388647577370284E-5</v>
      </c>
      <c r="AW578" s="5">
        <f t="shared" si="768"/>
        <v>1.9281305192231233E-7</v>
      </c>
      <c r="AX578" s="5">
        <f t="shared" si="769"/>
        <v>7.7063576289262917E-3</v>
      </c>
      <c r="AY578" s="5">
        <f t="shared" si="770"/>
        <v>3.9456551060102615E-3</v>
      </c>
      <c r="AZ578" s="5">
        <f t="shared" si="771"/>
        <v>1.0100877071386267E-3</v>
      </c>
      <c r="BA578" s="5">
        <f t="shared" si="772"/>
        <v>1.7238830201832565E-4</v>
      </c>
      <c r="BB578" s="5">
        <f t="shared" si="773"/>
        <v>2.2065702658345682E-5</v>
      </c>
      <c r="BC578" s="5">
        <f t="shared" si="774"/>
        <v>2.2595279522145995E-6</v>
      </c>
      <c r="BD578" s="5">
        <f t="shared" si="775"/>
        <v>1.9619202736019486E-6</v>
      </c>
      <c r="BE578" s="5">
        <f t="shared" si="776"/>
        <v>3.9900586863071473E-6</v>
      </c>
      <c r="BF578" s="5">
        <f t="shared" si="777"/>
        <v>4.0573943127021344E-6</v>
      </c>
      <c r="BG578" s="5">
        <f t="shared" si="778"/>
        <v>2.7505775232901544E-6</v>
      </c>
      <c r="BH578" s="5">
        <f t="shared" si="779"/>
        <v>1.398497926602263E-6</v>
      </c>
      <c r="BI578" s="5">
        <f t="shared" si="780"/>
        <v>5.6883950636559193E-7</v>
      </c>
      <c r="BJ578" s="8">
        <f t="shared" si="781"/>
        <v>0.72917982481209409</v>
      </c>
      <c r="BK578" s="8">
        <f t="shared" si="782"/>
        <v>0.18789217738958647</v>
      </c>
      <c r="BL578" s="8">
        <f t="shared" si="783"/>
        <v>8.0164472445619028E-2</v>
      </c>
      <c r="BM578" s="8">
        <f t="shared" si="784"/>
        <v>0.46291319466654773</v>
      </c>
      <c r="BN578" s="8">
        <f t="shared" si="785"/>
        <v>0.53213191110257885</v>
      </c>
    </row>
    <row r="579" spans="1:66" x14ac:dyDescent="0.25">
      <c r="A579" t="s">
        <v>141</v>
      </c>
      <c r="B579" t="s">
        <v>240</v>
      </c>
      <c r="C579" t="s">
        <v>149</v>
      </c>
      <c r="D579" t="s">
        <v>516</v>
      </c>
      <c r="E579">
        <f>VLOOKUP(A579,home!$A$2:$E$405,3,FALSE)</f>
        <v>1.3483000000000001</v>
      </c>
      <c r="F579">
        <f>VLOOKUP(B579,home!$B$2:$E$405,3,FALSE)</f>
        <v>1.4833000000000001</v>
      </c>
      <c r="G579">
        <f>VLOOKUP(C579,away!$B$2:$E$405,4,FALSE)</f>
        <v>0.37080000000000002</v>
      </c>
      <c r="H579">
        <f>VLOOKUP(A579,away!$A$2:$E$405,3,FALSE)</f>
        <v>1.1460999999999999</v>
      </c>
      <c r="I579">
        <f>VLOOKUP(C579,away!$B$2:$E$405,3,FALSE)</f>
        <v>2.1812999999999998</v>
      </c>
      <c r="J579">
        <f>VLOOKUP(B579,home!$B$2:$E$405,4,FALSE)</f>
        <v>1.5268999999999999</v>
      </c>
      <c r="K579" s="3">
        <f t="shared" si="730"/>
        <v>0.74157530101200009</v>
      </c>
      <c r="L579" s="3">
        <f t="shared" si="731"/>
        <v>3.8172315703169994</v>
      </c>
      <c r="M579" s="5">
        <f t="shared" si="732"/>
        <v>1.0474548975535916E-2</v>
      </c>
      <c r="N579" s="5">
        <f t="shared" si="733"/>
        <v>7.7676668094979846E-3</v>
      </c>
      <c r="O579" s="5">
        <f t="shared" si="734"/>
        <v>3.9983779034247283E-2</v>
      </c>
      <c r="P579" s="5">
        <f t="shared" si="735"/>
        <v>2.9650982972919231E-2</v>
      </c>
      <c r="Q579" s="5">
        <f t="shared" si="736"/>
        <v>2.8801549262071945E-3</v>
      </c>
      <c r="R579" s="5">
        <f t="shared" si="737"/>
        <v>7.631367181505383E-2</v>
      </c>
      <c r="S579" s="5">
        <f t="shared" si="738"/>
        <v>2.0983738615231489E-2</v>
      </c>
      <c r="T579" s="5">
        <f t="shared" si="739"/>
        <v>1.0994218311722131E-2</v>
      </c>
      <c r="U579" s="5">
        <f t="shared" si="740"/>
        <v>5.6592334147579547E-2</v>
      </c>
      <c r="V579" s="5">
        <f t="shared" si="741"/>
        <v>6.6000028348246146E-3</v>
      </c>
      <c r="W579" s="5">
        <f t="shared" si="742"/>
        <v>7.1195058545443183E-4</v>
      </c>
      <c r="X579" s="5">
        <f t="shared" si="743"/>
        <v>2.717680251302328E-3</v>
      </c>
      <c r="Y579" s="5">
        <f t="shared" si="744"/>
        <v>5.1870074266491418E-3</v>
      </c>
      <c r="Z579" s="5">
        <f t="shared" si="745"/>
        <v>9.7102319099744719E-2</v>
      </c>
      <c r="AA579" s="5">
        <f t="shared" si="746"/>
        <v>7.2008681515356485E-2</v>
      </c>
      <c r="AB579" s="5">
        <f t="shared" si="747"/>
        <v>2.6699929835113857E-2</v>
      </c>
      <c r="AC579" s="5">
        <f t="shared" si="748"/>
        <v>1.1676909199960963E-3</v>
      </c>
      <c r="AD579" s="5">
        <f t="shared" si="749"/>
        <v>1.3199124242850997E-4</v>
      </c>
      <c r="AE579" s="5">
        <f t="shared" si="750"/>
        <v>5.0384113760347288E-4</v>
      </c>
      <c r="AF579" s="5">
        <f t="shared" si="751"/>
        <v>9.6163914844220409E-4</v>
      </c>
      <c r="AG579" s="5">
        <f t="shared" si="752"/>
        <v>1.2235997722287791E-3</v>
      </c>
      <c r="AH579" s="5">
        <f t="shared" si="753"/>
        <v>9.2665509504635216E-2</v>
      </c>
      <c r="AI579" s="5">
        <f t="shared" si="754"/>
        <v>6.8718453104330224E-2</v>
      </c>
      <c r="AJ579" s="5">
        <f t="shared" si="755"/>
        <v>2.547995377296134E-2</v>
      </c>
      <c r="AK579" s="5">
        <f t="shared" si="756"/>
        <v>6.2984347963185522E-3</v>
      </c>
      <c r="AL579" s="5">
        <f t="shared" si="757"/>
        <v>1.3221832717495201E-4</v>
      </c>
      <c r="AM579" s="5">
        <f t="shared" si="758"/>
        <v>1.9576289066974039E-5</v>
      </c>
      <c r="AN579" s="5">
        <f t="shared" si="759"/>
        <v>7.4727228656104824E-5</v>
      </c>
      <c r="AO579" s="5">
        <f t="shared" si="760"/>
        <v>1.4262556819419025E-4</v>
      </c>
      <c r="AP579" s="5">
        <f t="shared" si="761"/>
        <v>1.8147827388175441E-4</v>
      </c>
      <c r="AQ579" s="5">
        <f t="shared" si="762"/>
        <v>1.7318614909701696E-4</v>
      </c>
      <c r="AR579" s="5">
        <f t="shared" si="763"/>
        <v>7.0745141672120704E-2</v>
      </c>
      <c r="AS579" s="5">
        <f t="shared" si="764"/>
        <v>5.2462849730639506E-2</v>
      </c>
      <c r="AT579" s="5">
        <f t="shared" si="765"/>
        <v>1.9452576790473155E-2</v>
      </c>
      <c r="AU579" s="5">
        <f t="shared" si="766"/>
        <v>4.8085168296180597E-3</v>
      </c>
      <c r="AV579" s="5">
        <f t="shared" si="767"/>
        <v>8.9146932883632003E-4</v>
      </c>
      <c r="AW579" s="5">
        <f t="shared" si="768"/>
        <v>1.0396637965374603E-5</v>
      </c>
      <c r="AX579" s="5">
        <f t="shared" si="769"/>
        <v>2.4195487429231984E-6</v>
      </c>
      <c r="AY579" s="5">
        <f t="shared" si="770"/>
        <v>9.2359778474072441E-6</v>
      </c>
      <c r="AZ579" s="5">
        <f t="shared" si="771"/>
        <v>1.7627933110935686E-5</v>
      </c>
      <c r="BA579" s="5">
        <f t="shared" si="772"/>
        <v>2.2429967596833357E-5</v>
      </c>
      <c r="BB579" s="5">
        <f t="shared" si="773"/>
        <v>2.14050951079549E-5</v>
      </c>
      <c r="BC579" s="5">
        <f t="shared" si="774"/>
        <v>1.6341640962344681E-5</v>
      </c>
      <c r="BD579" s="5">
        <f t="shared" si="775"/>
        <v>4.5008431372894668E-2</v>
      </c>
      <c r="BE579" s="5">
        <f t="shared" si="776"/>
        <v>3.3377141043432319E-2</v>
      </c>
      <c r="BF579" s="5">
        <f t="shared" si="777"/>
        <v>1.2375831708101649E-2</v>
      </c>
      <c r="BG579" s="5">
        <f t="shared" si="778"/>
        <v>3.0592037080697789E-3</v>
      </c>
      <c r="BH579" s="5">
        <f t="shared" si="779"/>
        <v>5.6715747766721816E-4</v>
      </c>
      <c r="BI579" s="5">
        <f t="shared" si="780"/>
        <v>8.4117995444454847E-5</v>
      </c>
      <c r="BJ579" s="8">
        <f t="shared" si="781"/>
        <v>3.3760803283800621E-2</v>
      </c>
      <c r="BK579" s="8">
        <f t="shared" si="782"/>
        <v>6.9018418623529712E-2</v>
      </c>
      <c r="BL579" s="8">
        <f t="shared" si="783"/>
        <v>0.70759318518289427</v>
      </c>
      <c r="BM579" s="8">
        <f t="shared" si="784"/>
        <v>0.74040508231662583</v>
      </c>
      <c r="BN579" s="8">
        <f t="shared" si="785"/>
        <v>0.16707080453346143</v>
      </c>
    </row>
    <row r="580" spans="1:66" x14ac:dyDescent="0.25">
      <c r="A580" t="s">
        <v>141</v>
      </c>
      <c r="B580" t="s">
        <v>148</v>
      </c>
      <c r="C580" t="s">
        <v>427</v>
      </c>
      <c r="D580" t="s">
        <v>516</v>
      </c>
      <c r="E580">
        <f>VLOOKUP(A580,home!$A$2:$E$405,3,FALSE)</f>
        <v>1.3483000000000001</v>
      </c>
      <c r="F580">
        <f>VLOOKUP(B580,home!$B$2:$E$405,3,FALSE)</f>
        <v>1.335</v>
      </c>
      <c r="G580">
        <f>VLOOKUP(C580,away!$B$2:$E$405,4,FALSE)</f>
        <v>1.6688000000000001</v>
      </c>
      <c r="H580">
        <f>VLOOKUP(A580,away!$A$2:$E$405,3,FALSE)</f>
        <v>1.1460999999999999</v>
      </c>
      <c r="I580">
        <f>VLOOKUP(C580,away!$B$2:$E$405,3,FALSE)</f>
        <v>1.0907</v>
      </c>
      <c r="J580">
        <f>VLOOKUP(B580,home!$B$2:$E$405,4,FALSE)</f>
        <v>0.34899999999999998</v>
      </c>
      <c r="K580" s="3">
        <f t="shared" si="730"/>
        <v>3.0038074584000003</v>
      </c>
      <c r="L580" s="3">
        <f t="shared" si="731"/>
        <v>0.43626789322999993</v>
      </c>
      <c r="M580" s="5">
        <f t="shared" si="732"/>
        <v>3.2062269292583108E-2</v>
      </c>
      <c r="N580" s="5">
        <f t="shared" si="733"/>
        <v>9.6308883634290465E-2</v>
      </c>
      <c r="O580" s="5">
        <f t="shared" si="734"/>
        <v>1.3987738676448151E-2</v>
      </c>
      <c r="P580" s="5">
        <f t="shared" si="735"/>
        <v>4.2016473762465111E-2</v>
      </c>
      <c r="Q580" s="5">
        <f t="shared" si="736"/>
        <v>0.14464667148542973</v>
      </c>
      <c r="R580" s="5">
        <f t="shared" si="737"/>
        <v>3.0512006417129115E-3</v>
      </c>
      <c r="S580" s="5">
        <f t="shared" si="738"/>
        <v>1.3765276962478619E-2</v>
      </c>
      <c r="T580" s="5">
        <f t="shared" si="739"/>
        <v>6.3104698631680334E-2</v>
      </c>
      <c r="U580" s="5">
        <f t="shared" si="740"/>
        <v>9.1652192446521116E-3</v>
      </c>
      <c r="V580" s="5">
        <f t="shared" si="741"/>
        <v>2.0043233616198804E-3</v>
      </c>
      <c r="W580" s="5">
        <f t="shared" si="742"/>
        <v>0.14483025021355614</v>
      </c>
      <c r="X580" s="5">
        <f t="shared" si="743"/>
        <v>6.318478813664187E-2</v>
      </c>
      <c r="Y580" s="5">
        <f t="shared" si="744"/>
        <v>1.3782747202278322E-2</v>
      </c>
      <c r="Z580" s="5">
        <f t="shared" si="745"/>
        <v>4.4371362526070539E-4</v>
      </c>
      <c r="AA580" s="5">
        <f t="shared" si="746"/>
        <v>1.3328302969518098E-3</v>
      </c>
      <c r="AB580" s="5">
        <f t="shared" si="747"/>
        <v>2.0017827933826674E-3</v>
      </c>
      <c r="AC580" s="5">
        <f t="shared" si="748"/>
        <v>1.6416219475628074E-4</v>
      </c>
      <c r="AD580" s="5">
        <f t="shared" si="749"/>
        <v>0.10876054644835456</v>
      </c>
      <c r="AE580" s="5">
        <f t="shared" si="750"/>
        <v>4.7448734465567188E-2</v>
      </c>
      <c r="AF580" s="5">
        <f t="shared" si="751"/>
        <v>1.0350179710861343E-2</v>
      </c>
      <c r="AG580" s="5">
        <f t="shared" si="752"/>
        <v>1.5051503656697898E-3</v>
      </c>
      <c r="AH580" s="5">
        <f t="shared" si="753"/>
        <v>4.8394502122483388E-5</v>
      </c>
      <c r="AI580" s="5">
        <f t="shared" si="754"/>
        <v>1.4536776642107025E-4</v>
      </c>
      <c r="AJ580" s="5">
        <f t="shared" si="755"/>
        <v>2.1832839049328005E-4</v>
      </c>
      <c r="AK580" s="5">
        <f t="shared" si="756"/>
        <v>2.1860548258139406E-4</v>
      </c>
      <c r="AL580" s="5">
        <f t="shared" si="757"/>
        <v>8.6051507905730769E-6</v>
      </c>
      <c r="AM580" s="5">
        <f t="shared" si="758"/>
        <v>6.5339148120245411E-2</v>
      </c>
      <c r="AN580" s="5">
        <f t="shared" si="759"/>
        <v>2.8505372495862373E-2</v>
      </c>
      <c r="AO580" s="5">
        <f t="shared" si="760"/>
        <v>6.2179894022531311E-3</v>
      </c>
      <c r="AP580" s="5">
        <f t="shared" si="761"/>
        <v>9.042363788824804E-4</v>
      </c>
      <c r="AQ580" s="5">
        <f t="shared" si="762"/>
        <v>9.8622324999245891E-5</v>
      </c>
      <c r="AR580" s="5">
        <f t="shared" si="763"/>
        <v>4.2225934969781199E-6</v>
      </c>
      <c r="AS580" s="5">
        <f t="shared" si="764"/>
        <v>1.2683857840014218E-5</v>
      </c>
      <c r="AT580" s="5">
        <f t="shared" si="765"/>
        <v>1.9049933390560016E-5</v>
      </c>
      <c r="AU580" s="5">
        <f t="shared" si="766"/>
        <v>1.9074110666862458E-5</v>
      </c>
      <c r="AV580" s="5">
        <f t="shared" si="767"/>
        <v>1.4323738970867116E-5</v>
      </c>
      <c r="AW580" s="5">
        <f t="shared" si="768"/>
        <v>3.1324296646592411E-7</v>
      </c>
      <c r="AX580" s="5">
        <f t="shared" si="769"/>
        <v>3.2711036741515917E-2</v>
      </c>
      <c r="AY580" s="5">
        <f t="shared" si="770"/>
        <v>1.427077508459027E-2</v>
      </c>
      <c r="AZ580" s="5">
        <f t="shared" si="771"/>
        <v>3.1129404904566859E-3</v>
      </c>
      <c r="BA580" s="5">
        <f t="shared" si="772"/>
        <v>4.5269199650730047E-4</v>
      </c>
      <c r="BB580" s="5">
        <f t="shared" si="773"/>
        <v>4.9373745899580596E-5</v>
      </c>
      <c r="BC580" s="5">
        <f t="shared" si="774"/>
        <v>4.3080360208966774E-6</v>
      </c>
      <c r="BD580" s="5">
        <f t="shared" si="775"/>
        <v>3.0703032814889033E-7</v>
      </c>
      <c r="BE580" s="5">
        <f t="shared" si="776"/>
        <v>9.222599896486364E-7</v>
      </c>
      <c r="BF580" s="5">
        <f t="shared" si="777"/>
        <v>1.3851457177452408E-6</v>
      </c>
      <c r="BG580" s="5">
        <f t="shared" si="778"/>
        <v>1.3869036793113252E-6</v>
      </c>
      <c r="BH580" s="5">
        <f t="shared" si="779"/>
        <v>1.0414979039994402E-6</v>
      </c>
      <c r="BI580" s="5">
        <f t="shared" si="780"/>
        <v>6.2569183438829718E-7</v>
      </c>
      <c r="BJ580" s="8">
        <f t="shared" si="781"/>
        <v>0.84558914511156313</v>
      </c>
      <c r="BK580" s="8">
        <f t="shared" si="782"/>
        <v>0.10429188580928382</v>
      </c>
      <c r="BL580" s="8">
        <f t="shared" si="783"/>
        <v>3.0244490558584403E-2</v>
      </c>
      <c r="BM580" s="8">
        <f t="shared" si="784"/>
        <v>0.63422553577013863</v>
      </c>
      <c r="BN580" s="8">
        <f t="shared" si="785"/>
        <v>0.3320732374929295</v>
      </c>
    </row>
    <row r="581" spans="1:66" x14ac:dyDescent="0.25">
      <c r="A581" t="s">
        <v>141</v>
      </c>
      <c r="B581" t="s">
        <v>147</v>
      </c>
      <c r="C581" t="s">
        <v>153</v>
      </c>
      <c r="D581" t="s">
        <v>516</v>
      </c>
      <c r="E581">
        <f>VLOOKUP(A581,home!$A$2:$E$405,3,FALSE)</f>
        <v>1.3483000000000001</v>
      </c>
      <c r="F581">
        <f>VLOOKUP(B581,home!$B$2:$E$405,3,FALSE)</f>
        <v>1.6688000000000001</v>
      </c>
      <c r="G581">
        <f>VLOOKUP(C581,away!$B$2:$E$405,4,FALSE)</f>
        <v>1.4833000000000001</v>
      </c>
      <c r="H581">
        <f>VLOOKUP(A581,away!$A$2:$E$405,3,FALSE)</f>
        <v>1.1460999999999999</v>
      </c>
      <c r="I581">
        <f>VLOOKUP(C581,away!$B$2:$E$405,3,FALSE)</f>
        <v>2.1812999999999998</v>
      </c>
      <c r="J581">
        <f>VLOOKUP(B581,home!$B$2:$E$405,4,FALSE)</f>
        <v>0.65439999999999998</v>
      </c>
      <c r="K581" s="3">
        <f t="shared" si="730"/>
        <v>3.3374888412320001</v>
      </c>
      <c r="L581" s="3">
        <f t="shared" si="731"/>
        <v>1.6359921013919998</v>
      </c>
      <c r="M581" s="5">
        <f t="shared" si="732"/>
        <v>6.9190213509700265E-3</v>
      </c>
      <c r="N581" s="5">
        <f t="shared" si="733"/>
        <v>2.3092156551108422E-2</v>
      </c>
      <c r="O581" s="5">
        <f t="shared" si="734"/>
        <v>1.1319464279549569E-2</v>
      </c>
      <c r="P581" s="5">
        <f t="shared" si="735"/>
        <v>3.7778585721720909E-2</v>
      </c>
      <c r="Q581" s="5">
        <f t="shared" si="736"/>
        <v>3.8534907404653408E-2</v>
      </c>
      <c r="R581" s="5">
        <f t="shared" si="737"/>
        <v>9.259277076665991E-3</v>
      </c>
      <c r="S581" s="5">
        <f t="shared" si="738"/>
        <v>5.1568764812863419E-2</v>
      </c>
      <c r="T581" s="5">
        <f t="shared" si="739"/>
        <v>6.3042804141885067E-2</v>
      </c>
      <c r="U581" s="5">
        <f t="shared" si="740"/>
        <v>3.0902733921247996E-2</v>
      </c>
      <c r="V581" s="5">
        <f t="shared" si="741"/>
        <v>3.1285654481771369E-2</v>
      </c>
      <c r="W581" s="5">
        <f t="shared" si="742"/>
        <v>4.2869941153646361E-2</v>
      </c>
      <c r="X581" s="5">
        <f t="shared" si="743"/>
        <v>7.0134885114505288E-2</v>
      </c>
      <c r="Y581" s="5">
        <f t="shared" si="744"/>
        <v>5.7370059039683008E-2</v>
      </c>
      <c r="Z581" s="5">
        <f t="shared" si="745"/>
        <v>5.0493680540085227E-3</v>
      </c>
      <c r="AA581" s="5">
        <f t="shared" si="746"/>
        <v>1.6852209535526786E-2</v>
      </c>
      <c r="AB581" s="5">
        <f t="shared" si="747"/>
        <v>2.8122030637462082E-2</v>
      </c>
      <c r="AC581" s="5">
        <f t="shared" si="748"/>
        <v>1.067643565240298E-2</v>
      </c>
      <c r="AD581" s="5">
        <f t="shared" si="749"/>
        <v>3.5769487556141816E-2</v>
      </c>
      <c r="AE581" s="5">
        <f t="shared" si="750"/>
        <v>5.8518599112687433E-2</v>
      </c>
      <c r="AF581" s="5">
        <f t="shared" si="751"/>
        <v>4.7867982966440778E-2</v>
      </c>
      <c r="AG581" s="5">
        <f t="shared" si="752"/>
        <v>2.610388068088797E-2</v>
      </c>
      <c r="AH581" s="5">
        <f t="shared" si="753"/>
        <v>2.0651815633447581E-3</v>
      </c>
      <c r="AI581" s="5">
        <f t="shared" si="754"/>
        <v>6.8925204227811877E-3</v>
      </c>
      <c r="AJ581" s="5">
        <f t="shared" si="755"/>
        <v>1.1501854999497943E-2</v>
      </c>
      <c r="AK581" s="5">
        <f t="shared" si="756"/>
        <v>1.2795770904764291E-2</v>
      </c>
      <c r="AL581" s="5">
        <f t="shared" si="757"/>
        <v>2.3317785509662887E-3</v>
      </c>
      <c r="AM581" s="5">
        <f t="shared" si="758"/>
        <v>2.3876053115042026E-2</v>
      </c>
      <c r="AN581" s="5">
        <f t="shared" si="759"/>
        <v>3.9061034308624613E-2</v>
      </c>
      <c r="AO581" s="5">
        <f t="shared" si="760"/>
        <v>3.1951771800555896E-2</v>
      </c>
      <c r="AP581" s="5">
        <f t="shared" si="761"/>
        <v>1.742428209706303E-2</v>
      </c>
      <c r="AQ581" s="5">
        <f t="shared" si="762"/>
        <v>7.1264969708052838E-3</v>
      </c>
      <c r="AR581" s="5">
        <f t="shared" si="763"/>
        <v>6.7572414511448049E-4</v>
      </c>
      <c r="AS581" s="5">
        <f t="shared" si="764"/>
        <v>2.2552217940706113E-3</v>
      </c>
      <c r="AT581" s="5">
        <f t="shared" si="765"/>
        <v>3.7633887861069398E-3</v>
      </c>
      <c r="AU581" s="5">
        <f t="shared" si="766"/>
        <v>4.1867560262831838E-3</v>
      </c>
      <c r="AV581" s="5">
        <f t="shared" si="767"/>
        <v>3.4933128796702396E-3</v>
      </c>
      <c r="AW581" s="5">
        <f t="shared" si="768"/>
        <v>3.5365990604132073E-4</v>
      </c>
      <c r="AX581" s="5">
        <f t="shared" si="769"/>
        <v>1.3281010140685889E-2</v>
      </c>
      <c r="AY581" s="5">
        <f t="shared" si="770"/>
        <v>2.172762768866917E-2</v>
      </c>
      <c r="AZ581" s="5">
        <f t="shared" si="771"/>
        <v>1.7773113640324439E-2</v>
      </c>
      <c r="BA581" s="5">
        <f t="shared" si="772"/>
        <v>9.6922245109043997E-3</v>
      </c>
      <c r="BB581" s="5">
        <f t="shared" si="773"/>
        <v>3.964100686189383E-3</v>
      </c>
      <c r="BC581" s="5">
        <f t="shared" si="774"/>
        <v>1.2970474823456859E-3</v>
      </c>
      <c r="BD581" s="5">
        <f t="shared" si="775"/>
        <v>1.8424656068785888E-4</v>
      </c>
      <c r="BE581" s="5">
        <f t="shared" si="776"/>
        <v>6.1492084033110345E-4</v>
      </c>
      <c r="BF581" s="5">
        <f t="shared" si="777"/>
        <v>1.0261457214230313E-3</v>
      </c>
      <c r="BG581" s="5">
        <f t="shared" si="778"/>
        <v>1.1415832982424425E-3</v>
      </c>
      <c r="BH581" s="5">
        <f t="shared" si="779"/>
        <v>9.5250537980524365E-4</v>
      </c>
      <c r="BI581" s="5">
        <f t="shared" si="780"/>
        <v>6.3579521526268938E-4</v>
      </c>
      <c r="BJ581" s="8">
        <f t="shared" si="781"/>
        <v>0.65047946616284935</v>
      </c>
      <c r="BK581" s="8">
        <f t="shared" si="782"/>
        <v>0.16228786825936414</v>
      </c>
      <c r="BL581" s="8">
        <f t="shared" si="783"/>
        <v>0.14864064398783844</v>
      </c>
      <c r="BM581" s="8">
        <f t="shared" si="784"/>
        <v>0.81817996629676437</v>
      </c>
      <c r="BN581" s="8">
        <f t="shared" si="785"/>
        <v>0.12690341238466832</v>
      </c>
    </row>
    <row r="582" spans="1:66" x14ac:dyDescent="0.25">
      <c r="A582" t="s">
        <v>141</v>
      </c>
      <c r="B582" t="s">
        <v>311</v>
      </c>
      <c r="C582" t="s">
        <v>138</v>
      </c>
      <c r="D582" t="s">
        <v>516</v>
      </c>
      <c r="E582">
        <f>VLOOKUP(A582,home!$A$2:$E$405,3,FALSE)</f>
        <v>1.3483000000000001</v>
      </c>
      <c r="F582">
        <f>VLOOKUP(B582,home!$B$2:$E$405,3,FALSE)</f>
        <v>0.89</v>
      </c>
      <c r="G582">
        <f>VLOOKUP(C582,away!$B$2:$E$405,4,FALSE)</f>
        <v>1.78</v>
      </c>
      <c r="H582">
        <f>VLOOKUP(A582,away!$A$2:$E$405,3,FALSE)</f>
        <v>1.1460999999999999</v>
      </c>
      <c r="I582">
        <f>VLOOKUP(C582,away!$B$2:$E$405,3,FALSE)</f>
        <v>1.2215</v>
      </c>
      <c r="J582">
        <f>VLOOKUP(B582,home!$B$2:$E$405,4,FALSE)</f>
        <v>1.3959999999999999</v>
      </c>
      <c r="K582" s="3">
        <f t="shared" si="730"/>
        <v>2.1359768600000004</v>
      </c>
      <c r="L582" s="3">
        <f t="shared" si="731"/>
        <v>1.9543457653999998</v>
      </c>
      <c r="M582" s="5">
        <f t="shared" si="732"/>
        <v>1.6733833927733963E-2</v>
      </c>
      <c r="N582" s="5">
        <f t="shared" si="733"/>
        <v>3.574308204872266E-2</v>
      </c>
      <c r="O582" s="5">
        <f t="shared" si="734"/>
        <v>3.2703697475573716E-2</v>
      </c>
      <c r="P582" s="5">
        <f t="shared" si="735"/>
        <v>6.9854341044265883E-2</v>
      </c>
      <c r="Q582" s="5">
        <f t="shared" si="736"/>
        <v>3.8173198080576509E-2</v>
      </c>
      <c r="R582" s="5">
        <f t="shared" si="737"/>
        <v>3.1957166337155077E-2</v>
      </c>
      <c r="S582" s="5">
        <f t="shared" si="738"/>
        <v>7.2900642252719444E-2</v>
      </c>
      <c r="T582" s="5">
        <f t="shared" si="739"/>
        <v>7.4603628020550108E-2</v>
      </c>
      <c r="U582" s="5">
        <f t="shared" si="740"/>
        <v>6.8259767807334226E-2</v>
      </c>
      <c r="V582" s="5">
        <f t="shared" si="741"/>
        <v>3.3813240277548041E-2</v>
      </c>
      <c r="W582" s="5">
        <f t="shared" si="742"/>
        <v>2.7179022590769285E-2</v>
      </c>
      <c r="X582" s="5">
        <f t="shared" si="743"/>
        <v>5.3117207707980889E-2</v>
      </c>
      <c r="Y582" s="5">
        <f t="shared" si="744"/>
        <v>5.1904694976982343E-2</v>
      </c>
      <c r="Z582" s="5">
        <f t="shared" si="745"/>
        <v>2.0818450901734158E-2</v>
      </c>
      <c r="AA582" s="5">
        <f t="shared" si="746"/>
        <v>4.4467729387150309E-2</v>
      </c>
      <c r="AB582" s="5">
        <f t="shared" si="747"/>
        <v>4.7491020493847534E-2</v>
      </c>
      <c r="AC582" s="5">
        <f t="shared" si="748"/>
        <v>8.8219532817463975E-3</v>
      </c>
      <c r="AD582" s="5">
        <f t="shared" si="749"/>
        <v>1.451344083282512E-2</v>
      </c>
      <c r="AE582" s="5">
        <f t="shared" si="750"/>
        <v>2.8364281633015225E-2</v>
      </c>
      <c r="AF582" s="5">
        <f t="shared" si="751"/>
        <v>2.7716806849048148E-2</v>
      </c>
      <c r="AG582" s="5">
        <f t="shared" si="752"/>
        <v>1.805607469861566E-2</v>
      </c>
      <c r="AH582" s="5">
        <f t="shared" si="753"/>
        <v>1.0171612840497989E-2</v>
      </c>
      <c r="AI582" s="5">
        <f t="shared" si="754"/>
        <v>2.172632965618258E-2</v>
      </c>
      <c r="AJ582" s="5">
        <f t="shared" si="755"/>
        <v>2.320346869916888E-2</v>
      </c>
      <c r="AK582" s="5">
        <f t="shared" si="756"/>
        <v>1.6520690737719678E-2</v>
      </c>
      <c r="AL582" s="5">
        <f t="shared" si="757"/>
        <v>1.47306764458405E-3</v>
      </c>
      <c r="AM582" s="5">
        <f t="shared" si="758"/>
        <v>6.2000747555787158E-3</v>
      </c>
      <c r="AN582" s="5">
        <f t="shared" si="759"/>
        <v>1.2117089843728704E-2</v>
      </c>
      <c r="AO582" s="5">
        <f t="shared" si="760"/>
        <v>1.184049161253127E-2</v>
      </c>
      <c r="AP582" s="5">
        <f t="shared" si="761"/>
        <v>7.7134715477349038E-3</v>
      </c>
      <c r="AQ582" s="5">
        <f t="shared" si="762"/>
        <v>3.7686976139622722E-3</v>
      </c>
      <c r="AR582" s="5">
        <f t="shared" si="763"/>
        <v>3.9757696964231011E-3</v>
      </c>
      <c r="AS582" s="5">
        <f t="shared" si="764"/>
        <v>8.4921520722489718E-3</v>
      </c>
      <c r="AT582" s="5">
        <f t="shared" si="765"/>
        <v>9.0695201589624276E-3</v>
      </c>
      <c r="AU582" s="5">
        <f t="shared" si="766"/>
        <v>6.4574283969490902E-3</v>
      </c>
      <c r="AV582" s="5">
        <f t="shared" si="767"/>
        <v>3.4482294077475403E-3</v>
      </c>
      <c r="AW582" s="5">
        <f t="shared" si="768"/>
        <v>1.7081190464252795E-4</v>
      </c>
      <c r="AX582" s="5">
        <f t="shared" si="769"/>
        <v>2.2072027013643834E-3</v>
      </c>
      <c r="AY582" s="5">
        <f t="shared" si="770"/>
        <v>4.3136372527909231E-3</v>
      </c>
      <c r="AZ582" s="5">
        <f t="shared" si="771"/>
        <v>4.2151693492318149E-3</v>
      </c>
      <c r="BA582" s="5">
        <f t="shared" si="772"/>
        <v>2.7459661227050244E-3</v>
      </c>
      <c r="BB582" s="5">
        <f t="shared" si="773"/>
        <v>1.341641815960105E-3</v>
      </c>
      <c r="BC582" s="5">
        <f t="shared" si="774"/>
        <v>5.2440640034103934E-4</v>
      </c>
      <c r="BD582" s="5">
        <f t="shared" si="775"/>
        <v>1.295004778401689E-3</v>
      </c>
      <c r="BE582" s="5">
        <f t="shared" si="776"/>
        <v>2.7661002402554363E-3</v>
      </c>
      <c r="BF582" s="5">
        <f t="shared" si="777"/>
        <v>2.9541630528130271E-3</v>
      </c>
      <c r="BG582" s="5">
        <f t="shared" si="778"/>
        <v>2.1033413071585281E-3</v>
      </c>
      <c r="BH582" s="5">
        <f t="shared" si="779"/>
        <v>1.1231720901931929E-3</v>
      </c>
      <c r="BI582" s="5">
        <f t="shared" si="780"/>
        <v>4.798139188900985E-4</v>
      </c>
      <c r="BJ582" s="8">
        <f t="shared" si="781"/>
        <v>0.42635928645501503</v>
      </c>
      <c r="BK582" s="8">
        <f t="shared" si="782"/>
        <v>0.20791071568138872</v>
      </c>
      <c r="BL582" s="8">
        <f t="shared" si="783"/>
        <v>0.33866617855467307</v>
      </c>
      <c r="BM582" s="8">
        <f t="shared" si="784"/>
        <v>0.76444648733063514</v>
      </c>
      <c r="BN582" s="8">
        <f t="shared" si="785"/>
        <v>0.2251653189140278</v>
      </c>
    </row>
    <row r="583" spans="1:66" x14ac:dyDescent="0.25">
      <c r="A583" t="s">
        <v>141</v>
      </c>
      <c r="B583" t="s">
        <v>474</v>
      </c>
      <c r="C583" t="s">
        <v>244</v>
      </c>
      <c r="D583" t="s">
        <v>516</v>
      </c>
      <c r="E583">
        <f>VLOOKUP(A583,home!$A$2:$E$405,3,FALSE)</f>
        <v>1.3483000000000001</v>
      </c>
      <c r="F583">
        <f>VLOOKUP(B583,home!$B$2:$E$405,3,FALSE)</f>
        <v>0.92710000000000004</v>
      </c>
      <c r="G583">
        <f>VLOOKUP(C583,away!$B$2:$E$405,4,FALSE)</f>
        <v>1.1125</v>
      </c>
      <c r="H583">
        <f>VLOOKUP(A583,away!$A$2:$E$405,3,FALSE)</f>
        <v>1.1460999999999999</v>
      </c>
      <c r="I583">
        <f>VLOOKUP(C583,away!$B$2:$E$405,3,FALSE)</f>
        <v>1.5268999999999999</v>
      </c>
      <c r="J583">
        <f>VLOOKUP(B583,home!$B$2:$E$405,4,FALSE)</f>
        <v>1.9632000000000001</v>
      </c>
      <c r="K583" s="3">
        <f t="shared" si="730"/>
        <v>1.3906349346250002</v>
      </c>
      <c r="L583" s="3">
        <f t="shared" si="731"/>
        <v>3.4355609126879996</v>
      </c>
      <c r="M583" s="5">
        <f t="shared" si="732"/>
        <v>8.0169610744194215E-3</v>
      </c>
      <c r="N583" s="5">
        <f t="shared" si="733"/>
        <v>1.1148666139616424E-2</v>
      </c>
      <c r="O583" s="5">
        <f t="shared" si="734"/>
        <v>2.7542758105816561E-2</v>
      </c>
      <c r="P583" s="5">
        <f t="shared" si="735"/>
        <v>3.8301921617874407E-2</v>
      </c>
      <c r="Q583" s="5">
        <f t="shared" si="736"/>
        <v>7.7518623041107218E-3</v>
      </c>
      <c r="R583" s="5">
        <f t="shared" si="737"/>
        <v>4.7312411587981981E-2</v>
      </c>
      <c r="S583" s="5">
        <f t="shared" si="738"/>
        <v>4.5747920752129766E-2</v>
      </c>
      <c r="T583" s="5">
        <f t="shared" si="739"/>
        <v>2.6631995132542333E-2</v>
      </c>
      <c r="U583" s="5">
        <f t="shared" si="740"/>
        <v>6.5794292395604428E-2</v>
      </c>
      <c r="V583" s="5">
        <f t="shared" si="741"/>
        <v>2.4285085618454067E-2</v>
      </c>
      <c r="W583" s="5">
        <f t="shared" si="742"/>
        <v>3.5933368428330038E-3</v>
      </c>
      <c r="X583" s="5">
        <f t="shared" si="743"/>
        <v>1.2345127603358772E-2</v>
      </c>
      <c r="Y583" s="5">
        <f t="shared" si="744"/>
        <v>2.1206218928122543E-2</v>
      </c>
      <c r="Z583" s="5">
        <f t="shared" si="745"/>
        <v>5.4181557312225875E-2</v>
      </c>
      <c r="AA583" s="5">
        <f t="shared" si="746"/>
        <v>7.5346766410767929E-2</v>
      </c>
      <c r="AB583" s="5">
        <f t="shared" si="747"/>
        <v>5.2389922790921722E-2</v>
      </c>
      <c r="AC583" s="5">
        <f t="shared" si="748"/>
        <v>7.2515432999401752E-3</v>
      </c>
      <c r="AD583" s="5">
        <f t="shared" si="749"/>
        <v>1.2492549363796711E-3</v>
      </c>
      <c r="AE583" s="5">
        <f t="shared" si="750"/>
        <v>4.2918914294085321E-3</v>
      </c>
      <c r="AF583" s="5">
        <f t="shared" si="751"/>
        <v>7.3725272181882915E-3</v>
      </c>
      <c r="AG583" s="5">
        <f t="shared" si="752"/>
        <v>8.4429221128453601E-3</v>
      </c>
      <c r="AH583" s="5">
        <f t="shared" si="753"/>
        <v>4.6536010122611979E-2</v>
      </c>
      <c r="AI583" s="5">
        <f t="shared" si="754"/>
        <v>6.4714601394566862E-2</v>
      </c>
      <c r="AJ583" s="5">
        <f t="shared" si="755"/>
        <v>4.4997192739808227E-2</v>
      </c>
      <c r="AK583" s="5">
        <f t="shared" si="756"/>
        <v>2.0858222728010571E-2</v>
      </c>
      <c r="AL583" s="5">
        <f t="shared" si="757"/>
        <v>1.3858021287850397E-3</v>
      </c>
      <c r="AM583" s="5">
        <f t="shared" si="758"/>
        <v>3.4745151135646057E-4</v>
      </c>
      <c r="AN583" s="5">
        <f t="shared" si="759"/>
        <v>1.1936908314706268E-3</v>
      </c>
      <c r="AO583" s="5">
        <f t="shared" si="760"/>
        <v>2.0504987812172623E-3</v>
      </c>
      <c r="AP583" s="5">
        <f t="shared" si="761"/>
        <v>2.3482044880881354E-3</v>
      </c>
      <c r="AQ583" s="5">
        <f t="shared" si="762"/>
        <v>2.0168498885685332E-3</v>
      </c>
      <c r="AR583" s="5">
        <f t="shared" si="763"/>
        <v>3.1975459481939757E-2</v>
      </c>
      <c r="AS583" s="5">
        <f t="shared" si="764"/>
        <v>4.4466191006271631E-2</v>
      </c>
      <c r="AT583" s="5">
        <f t="shared" si="765"/>
        <v>3.0918119311514669E-2</v>
      </c>
      <c r="AU583" s="5">
        <f t="shared" si="766"/>
        <v>1.4331938942498712E-2</v>
      </c>
      <c r="AV583" s="5">
        <f t="shared" si="767"/>
        <v>4.9826237435878027E-3</v>
      </c>
      <c r="AW583" s="5">
        <f t="shared" si="768"/>
        <v>1.8391176470142529E-4</v>
      </c>
      <c r="AX583" s="5">
        <f t="shared" si="769"/>
        <v>8.0529701630091321E-5</v>
      </c>
      <c r="AY583" s="5">
        <f t="shared" si="770"/>
        <v>2.7666469523076888E-4</v>
      </c>
      <c r="AZ583" s="5">
        <f t="shared" si="771"/>
        <v>4.752492064277839E-4</v>
      </c>
      <c r="BA583" s="5">
        <f t="shared" si="772"/>
        <v>5.4424919912976141E-4</v>
      </c>
      <c r="BB583" s="5">
        <f t="shared" si="773"/>
        <v>4.6745031882298906E-4</v>
      </c>
      <c r="BC583" s="5">
        <f t="shared" si="774"/>
        <v>3.2119080879436092E-4</v>
      </c>
      <c r="BD583" s="5">
        <f t="shared" si="775"/>
        <v>1.8308939793565189E-2</v>
      </c>
      <c r="BE583" s="5">
        <f t="shared" si="776"/>
        <v>2.5461051292877592E-2</v>
      </c>
      <c r="BF583" s="5">
        <f t="shared" si="777"/>
        <v>1.7703513700077306E-2</v>
      </c>
      <c r="BG583" s="5">
        <f t="shared" si="778"/>
        <v>8.2063748723132622E-3</v>
      </c>
      <c r="BH583" s="5">
        <f t="shared" si="779"/>
        <v>2.8530178960169024E-3</v>
      </c>
      <c r="BI583" s="5">
        <f t="shared" si="780"/>
        <v>7.9350127106228433E-4</v>
      </c>
      <c r="BJ583" s="8">
        <f t="shared" si="781"/>
        <v>0.11415583207814245</v>
      </c>
      <c r="BK583" s="8">
        <f t="shared" si="782"/>
        <v>0.12526589918683362</v>
      </c>
      <c r="BL583" s="8">
        <f t="shared" si="783"/>
        <v>0.64549290958781536</v>
      </c>
      <c r="BM583" s="8">
        <f t="shared" si="784"/>
        <v>0.79892886440466837</v>
      </c>
      <c r="BN583" s="8">
        <f t="shared" si="785"/>
        <v>0.14007458082981952</v>
      </c>
    </row>
    <row r="584" spans="1:66" x14ac:dyDescent="0.25">
      <c r="A584" t="s">
        <v>141</v>
      </c>
      <c r="B584" t="s">
        <v>151</v>
      </c>
      <c r="C584" t="s">
        <v>157</v>
      </c>
      <c r="D584" t="s">
        <v>516</v>
      </c>
      <c r="E584">
        <f>VLOOKUP(A584,home!$A$2:$E$405,3,FALSE)</f>
        <v>1.3483000000000001</v>
      </c>
      <c r="F584">
        <f>VLOOKUP(B584,home!$B$2:$E$405,3,FALSE)</f>
        <v>0.55630000000000002</v>
      </c>
      <c r="G584">
        <f>VLOOKUP(C584,away!$B$2:$E$405,4,FALSE)</f>
        <v>0.59330000000000005</v>
      </c>
      <c r="H584">
        <f>VLOOKUP(A584,away!$A$2:$E$405,3,FALSE)</f>
        <v>1.1460999999999999</v>
      </c>
      <c r="I584">
        <f>VLOOKUP(C584,away!$B$2:$E$405,3,FALSE)</f>
        <v>0.69799999999999995</v>
      </c>
      <c r="J584">
        <f>VLOOKUP(B584,home!$B$2:$E$405,4,FALSE)</f>
        <v>1.5268999999999999</v>
      </c>
      <c r="K584" s="3">
        <f t="shared" si="730"/>
        <v>0.44501017675700005</v>
      </c>
      <c r="L584" s="3">
        <f t="shared" si="731"/>
        <v>1.2214861028199997</v>
      </c>
      <c r="M584" s="5">
        <f t="shared" si="732"/>
        <v>0.18890778754368973</v>
      </c>
      <c r="N584" s="5">
        <f t="shared" si="733"/>
        <v>8.4065887925591193E-2</v>
      </c>
      <c r="O584" s="5">
        <f t="shared" si="734"/>
        <v>0.23074823719909004</v>
      </c>
      <c r="P584" s="5">
        <f t="shared" si="735"/>
        <v>0.10268531382233326</v>
      </c>
      <c r="Q584" s="5">
        <f t="shared" si="736"/>
        <v>1.8705087822500743E-2</v>
      </c>
      <c r="R584" s="5">
        <f t="shared" si="737"/>
        <v>0.14092788249445076</v>
      </c>
      <c r="S584" s="5">
        <f t="shared" si="738"/>
        <v>1.3954260186802032E-2</v>
      </c>
      <c r="T584" s="5">
        <f t="shared" si="739"/>
        <v>2.2848004827212266E-2</v>
      </c>
      <c r="U584" s="5">
        <f t="shared" si="740"/>
        <v>6.2714341898845269E-2</v>
      </c>
      <c r="V584" s="5">
        <f t="shared" si="741"/>
        <v>8.4279660996497961E-4</v>
      </c>
      <c r="W584" s="5">
        <f t="shared" si="742"/>
        <v>2.7746514793820891E-3</v>
      </c>
      <c r="X584" s="5">
        <f t="shared" si="743"/>
        <v>3.389198222234175E-3</v>
      </c>
      <c r="Y584" s="5">
        <f t="shared" si="744"/>
        <v>2.0699292640806474E-3</v>
      </c>
      <c r="Z584" s="5">
        <f t="shared" si="745"/>
        <v>5.7380483322273801E-2</v>
      </c>
      <c r="AA584" s="5">
        <f t="shared" si="746"/>
        <v>2.5534899025647161E-2</v>
      </c>
      <c r="AB584" s="5">
        <f t="shared" si="747"/>
        <v>5.6816449644376951E-3</v>
      </c>
      <c r="AC584" s="5">
        <f t="shared" si="748"/>
        <v>2.8632631927176802E-5</v>
      </c>
      <c r="AD584" s="5">
        <f t="shared" si="749"/>
        <v>3.0868703631972374E-4</v>
      </c>
      <c r="AE584" s="5">
        <f t="shared" si="750"/>
        <v>3.7705692498523507E-4</v>
      </c>
      <c r="AF584" s="5">
        <f t="shared" si="751"/>
        <v>2.3028489692075396E-4</v>
      </c>
      <c r="AG584" s="5">
        <f t="shared" si="752"/>
        <v>9.3763267092678978E-5</v>
      </c>
      <c r="AH584" s="5">
        <f t="shared" si="753"/>
        <v>1.7522365737813059E-2</v>
      </c>
      <c r="AI584" s="5">
        <f t="shared" si="754"/>
        <v>7.7976310741849917E-3</v>
      </c>
      <c r="AJ584" s="5">
        <f t="shared" si="755"/>
        <v>1.7350125913044693E-3</v>
      </c>
      <c r="AK584" s="5">
        <f t="shared" si="756"/>
        <v>2.5736608664400764E-4</v>
      </c>
      <c r="AL584" s="5">
        <f t="shared" si="757"/>
        <v>6.2255788037780557E-7</v>
      </c>
      <c r="AM584" s="5">
        <f t="shared" si="758"/>
        <v>2.7473774519046957E-5</v>
      </c>
      <c r="AN584" s="5">
        <f t="shared" si="759"/>
        <v>3.3558833767026076E-5</v>
      </c>
      <c r="AO584" s="5">
        <f t="shared" si="760"/>
        <v>2.0495824536634454E-5</v>
      </c>
      <c r="AP584" s="5">
        <f t="shared" si="761"/>
        <v>8.3451216124453767E-6</v>
      </c>
      <c r="AQ584" s="5">
        <f t="shared" si="762"/>
        <v>2.5483625189862147E-6</v>
      </c>
      <c r="AR584" s="5">
        <f t="shared" si="763"/>
        <v>4.2806652474535909E-3</v>
      </c>
      <c r="AS584" s="5">
        <f t="shared" si="764"/>
        <v>1.9049395984068699E-3</v>
      </c>
      <c r="AT584" s="5">
        <f t="shared" si="765"/>
        <v>4.2385875369922488E-4</v>
      </c>
      <c r="AU584" s="5">
        <f t="shared" si="766"/>
        <v>6.2873819634564625E-5</v>
      </c>
      <c r="AV584" s="5">
        <f t="shared" si="767"/>
        <v>6.9948723972413352E-6</v>
      </c>
      <c r="AW584" s="5">
        <f t="shared" si="768"/>
        <v>9.4001699851069367E-9</v>
      </c>
      <c r="AX584" s="5">
        <f t="shared" si="769"/>
        <v>2.0376848758171741E-6</v>
      </c>
      <c r="AY584" s="5">
        <f t="shared" si="770"/>
        <v>2.4890037577371751E-6</v>
      </c>
      <c r="AZ584" s="5">
        <f t="shared" si="771"/>
        <v>1.520141749971359E-6</v>
      </c>
      <c r="BA584" s="5">
        <f t="shared" si="772"/>
        <v>6.189440073021629E-7</v>
      </c>
      <c r="BB584" s="5">
        <f t="shared" si="773"/>
        <v>1.8900787583582815E-7</v>
      </c>
      <c r="BC584" s="5">
        <f t="shared" si="774"/>
        <v>4.6174098731398403E-8</v>
      </c>
      <c r="BD584" s="5">
        <f t="shared" si="775"/>
        <v>8.7146218509818107E-4</v>
      </c>
      <c r="BE584" s="5">
        <f t="shared" si="776"/>
        <v>3.8780954102758311E-4</v>
      </c>
      <c r="BF584" s="5">
        <f t="shared" si="777"/>
        <v>8.6289596200367897E-5</v>
      </c>
      <c r="BG584" s="5">
        <f t="shared" si="778"/>
        <v>1.2799916152471963E-5</v>
      </c>
      <c r="BH584" s="5">
        <f t="shared" si="779"/>
        <v>1.4240232373715819E-6</v>
      </c>
      <c r="BI584" s="5">
        <f t="shared" si="780"/>
        <v>1.2674096651376063E-7</v>
      </c>
      <c r="BJ584" s="8">
        <f t="shared" si="781"/>
        <v>0.13496187453963904</v>
      </c>
      <c r="BK584" s="8">
        <f t="shared" si="782"/>
        <v>0.30642190235635525</v>
      </c>
      <c r="BL584" s="8">
        <f t="shared" si="783"/>
        <v>0.50095862536669133</v>
      </c>
      <c r="BM584" s="8">
        <f t="shared" si="784"/>
        <v>0.23368020917371607</v>
      </c>
      <c r="BN584" s="8">
        <f t="shared" si="785"/>
        <v>0.76604019680765567</v>
      </c>
    </row>
    <row r="585" spans="1:66" x14ac:dyDescent="0.25">
      <c r="A585" t="s">
        <v>141</v>
      </c>
      <c r="B585" t="s">
        <v>155</v>
      </c>
      <c r="C585" t="s">
        <v>145</v>
      </c>
      <c r="D585" t="s">
        <v>516</v>
      </c>
      <c r="E585">
        <f>VLOOKUP(A585,home!$A$2:$E$405,3,FALSE)</f>
        <v>1.3483000000000001</v>
      </c>
      <c r="F585">
        <f>VLOOKUP(B585,home!$B$2:$E$405,3,FALSE)</f>
        <v>0.55630000000000002</v>
      </c>
      <c r="G585">
        <f>VLOOKUP(C585,away!$B$2:$E$405,4,FALSE)</f>
        <v>0.37080000000000002</v>
      </c>
      <c r="H585">
        <f>VLOOKUP(A585,away!$A$2:$E$405,3,FALSE)</f>
        <v>1.1460999999999999</v>
      </c>
      <c r="I585">
        <f>VLOOKUP(C585,away!$B$2:$E$405,3,FALSE)</f>
        <v>1.5268999999999999</v>
      </c>
      <c r="J585">
        <f>VLOOKUP(B585,home!$B$2:$E$405,4,FALSE)</f>
        <v>1.0907</v>
      </c>
      <c r="K585" s="3">
        <f t="shared" si="730"/>
        <v>0.278121984732</v>
      </c>
      <c r="L585" s="3">
        <f t="shared" si="731"/>
        <v>1.9087032841629998</v>
      </c>
      <c r="M585" s="5">
        <f t="shared" si="732"/>
        <v>0.11227261879750115</v>
      </c>
      <c r="N585" s="5">
        <f t="shared" si="733"/>
        <v>3.1225483571020275E-2</v>
      </c>
      <c r="O585" s="5">
        <f t="shared" si="734"/>
        <v>0.21429511622037101</v>
      </c>
      <c r="P585" s="5">
        <f t="shared" si="735"/>
        <v>5.9600183041584195E-2</v>
      </c>
      <c r="Q585" s="5">
        <f t="shared" si="736"/>
        <v>4.3422467324943084E-3</v>
      </c>
      <c r="R585" s="5">
        <f t="shared" si="737"/>
        <v>0.20451289605495698</v>
      </c>
      <c r="S585" s="5">
        <f t="shared" si="738"/>
        <v>7.9097242422864929E-3</v>
      </c>
      <c r="T585" s="5">
        <f t="shared" si="739"/>
        <v>8.2880605989579404E-3</v>
      </c>
      <c r="U585" s="5">
        <f t="shared" si="740"/>
        <v>5.6879532554093858E-2</v>
      </c>
      <c r="V585" s="5">
        <f t="shared" si="741"/>
        <v>4.6654396305656894E-4</v>
      </c>
      <c r="W585" s="5">
        <f t="shared" si="742"/>
        <v>4.0255809314578624E-4</v>
      </c>
      <c r="X585" s="5">
        <f t="shared" si="743"/>
        <v>7.6836395445375701E-4</v>
      </c>
      <c r="Y585" s="5">
        <f t="shared" si="744"/>
        <v>7.3328940164917803E-4</v>
      </c>
      <c r="Z585" s="5">
        <f t="shared" si="745"/>
        <v>0.13011814545126085</v>
      </c>
      <c r="AA585" s="5">
        <f t="shared" si="746"/>
        <v>3.6188716862551727E-2</v>
      </c>
      <c r="AB585" s="5">
        <f t="shared" si="747"/>
        <v>5.0324388793586408E-3</v>
      </c>
      <c r="AC585" s="5">
        <f t="shared" si="748"/>
        <v>1.5479122321261202E-5</v>
      </c>
      <c r="AD585" s="5">
        <f t="shared" si="749"/>
        <v>2.7990063958908849E-5</v>
      </c>
      <c r="AE585" s="5">
        <f t="shared" si="750"/>
        <v>5.3424727002301738E-5</v>
      </c>
      <c r="AF585" s="5">
        <f t="shared" si="751"/>
        <v>5.0985975942402522E-5</v>
      </c>
      <c r="AG585" s="5">
        <f t="shared" si="752"/>
        <v>3.2439033242506457E-5</v>
      </c>
      <c r="AH585" s="5">
        <f t="shared" si="753"/>
        <v>6.2089232888005129E-2</v>
      </c>
      <c r="AI585" s="5">
        <f t="shared" si="754"/>
        <v>1.7268380681299357E-2</v>
      </c>
      <c r="AJ585" s="5">
        <f t="shared" si="755"/>
        <v>2.4013581540953512E-3</v>
      </c>
      <c r="AK585" s="5">
        <f t="shared" si="756"/>
        <v>2.2262349862312364E-4</v>
      </c>
      <c r="AL585" s="5">
        <f t="shared" si="757"/>
        <v>3.2868513571744452E-7</v>
      </c>
      <c r="AM585" s="5">
        <f t="shared" si="758"/>
        <v>1.5569304282054708E-6</v>
      </c>
      <c r="AN585" s="5">
        <f t="shared" si="759"/>
        <v>2.9717182215290875E-6</v>
      </c>
      <c r="AO585" s="5">
        <f t="shared" si="760"/>
        <v>2.8360641645198003E-6</v>
      </c>
      <c r="AP585" s="5">
        <f t="shared" si="761"/>
        <v>1.8044016616386453E-6</v>
      </c>
      <c r="AQ585" s="5">
        <f t="shared" si="762"/>
        <v>8.6101684437971418E-7</v>
      </c>
      <c r="AR585" s="5">
        <f t="shared" si="763"/>
        <v>2.370198454489934E-2</v>
      </c>
      <c r="AS585" s="5">
        <f t="shared" si="764"/>
        <v>6.5920429837145944E-3</v>
      </c>
      <c r="AT585" s="5">
        <f t="shared" si="765"/>
        <v>9.1669603903467897E-4</v>
      </c>
      <c r="AU585" s="5">
        <f t="shared" si="766"/>
        <v>8.4984440590762616E-5</v>
      </c>
      <c r="AV585" s="5">
        <f t="shared" si="767"/>
        <v>5.9090103221104095E-6</v>
      </c>
      <c r="AW585" s="5">
        <f t="shared" si="768"/>
        <v>4.8467576466064742E-9</v>
      </c>
      <c r="AX585" s="5">
        <f t="shared" si="769"/>
        <v>7.2169430130357961E-8</v>
      </c>
      <c r="AY585" s="5">
        <f t="shared" si="770"/>
        <v>1.3775002830598639E-7</v>
      </c>
      <c r="AZ585" s="5">
        <f t="shared" si="771"/>
        <v>1.3146196571059123E-7</v>
      </c>
      <c r="BA585" s="5">
        <f t="shared" si="772"/>
        <v>8.3640628564776372E-8</v>
      </c>
      <c r="BB585" s="5">
        <f t="shared" si="773"/>
        <v>3.9911285607761579E-8</v>
      </c>
      <c r="BC585" s="5">
        <f t="shared" si="774"/>
        <v>1.5235760382940394E-8</v>
      </c>
      <c r="BD585" s="5">
        <f t="shared" si="775"/>
        <v>7.540009290338337E-3</v>
      </c>
      <c r="BE585" s="5">
        <f t="shared" si="776"/>
        <v>2.0970423487266174E-3</v>
      </c>
      <c r="BF585" s="5">
        <f t="shared" si="777"/>
        <v>2.9161679004745077E-4</v>
      </c>
      <c r="BG585" s="5">
        <f t="shared" si="778"/>
        <v>2.7035013476390649E-5</v>
      </c>
      <c r="BH585" s="5">
        <f t="shared" si="779"/>
        <v>1.8797579013275335E-6</v>
      </c>
      <c r="BI585" s="5">
        <f t="shared" si="780"/>
        <v>1.0456039966657457E-7</v>
      </c>
      <c r="BJ585" s="8">
        <f t="shared" si="781"/>
        <v>4.5935352452286332E-2</v>
      </c>
      <c r="BK585" s="8">
        <f t="shared" si="782"/>
        <v>0.18026501560191369</v>
      </c>
      <c r="BL585" s="8">
        <f t="shared" si="783"/>
        <v>0.64014960057280657</v>
      </c>
      <c r="BM585" s="8">
        <f t="shared" si="784"/>
        <v>0.37021943675706881</v>
      </c>
      <c r="BN585" s="8">
        <f t="shared" si="785"/>
        <v>0.62624854441792799</v>
      </c>
    </row>
    <row r="586" spans="1:66" x14ac:dyDescent="0.25">
      <c r="A586" t="s">
        <v>141</v>
      </c>
      <c r="B586" t="s">
        <v>154</v>
      </c>
      <c r="C586" t="s">
        <v>473</v>
      </c>
      <c r="D586" t="s">
        <v>516</v>
      </c>
      <c r="E586">
        <f>VLOOKUP(A586,home!$A$2:$E$405,3,FALSE)</f>
        <v>1.3483000000000001</v>
      </c>
      <c r="F586">
        <f>VLOOKUP(B586,home!$B$2:$E$405,3,FALSE)</f>
        <v>0.74170000000000003</v>
      </c>
      <c r="G586">
        <f>VLOOKUP(C586,away!$B$2:$E$405,4,FALSE)</f>
        <v>0.74170000000000003</v>
      </c>
      <c r="H586">
        <f>VLOOKUP(A586,away!$A$2:$E$405,3,FALSE)</f>
        <v>1.1460999999999999</v>
      </c>
      <c r="I586">
        <f>VLOOKUP(C586,away!$B$2:$E$405,3,FALSE)</f>
        <v>0.69799999999999995</v>
      </c>
      <c r="J586">
        <f>VLOOKUP(B586,home!$B$2:$E$405,4,FALSE)</f>
        <v>2.1812999999999998</v>
      </c>
      <c r="K586" s="3">
        <f t="shared" si="730"/>
        <v>0.74172529938700005</v>
      </c>
      <c r="L586" s="3">
        <f t="shared" si="731"/>
        <v>1.7449915751399996</v>
      </c>
      <c r="M586" s="5">
        <f t="shared" si="732"/>
        <v>8.3182617727466046E-2</v>
      </c>
      <c r="N586" s="5">
        <f t="shared" si="733"/>
        <v>6.1698652037699121E-2</v>
      </c>
      <c r="O586" s="5">
        <f t="shared" si="734"/>
        <v>0.14515296713251941</v>
      </c>
      <c r="P586" s="5">
        <f t="shared" si="735"/>
        <v>0.10766362800327932</v>
      </c>
      <c r="Q586" s="5">
        <f t="shared" si="736"/>
        <v>2.2881725577218362E-2</v>
      </c>
      <c r="R586" s="5">
        <f t="shared" si="737"/>
        <v>0.12664535237640984</v>
      </c>
      <c r="S586" s="5">
        <f t="shared" si="738"/>
        <v>3.4837376820737932E-2</v>
      </c>
      <c r="T586" s="5">
        <f t="shared" si="739"/>
        <v>3.992841835691148E-2</v>
      </c>
      <c r="U586" s="5">
        <f t="shared" si="740"/>
        <v>9.3936061907364699E-2</v>
      </c>
      <c r="V586" s="5">
        <f t="shared" si="741"/>
        <v>5.0100188945812352E-3</v>
      </c>
      <c r="W586" s="5">
        <f t="shared" si="742"/>
        <v>5.6573182514178229E-3</v>
      </c>
      <c r="X586" s="5">
        <f t="shared" si="743"/>
        <v>9.8719726866098537E-3</v>
      </c>
      <c r="Y586" s="5">
        <f t="shared" si="744"/>
        <v>8.6132545840731933E-3</v>
      </c>
      <c r="Z586" s="5">
        <f t="shared" si="745"/>
        <v>7.3665024309157237E-2</v>
      </c>
      <c r="AA586" s="5">
        <f t="shared" si="746"/>
        <v>5.4639212210060288E-2</v>
      </c>
      <c r="AB586" s="5">
        <f t="shared" si="747"/>
        <v>2.0263643017388398E-2</v>
      </c>
      <c r="AC586" s="5">
        <f t="shared" si="748"/>
        <v>4.0528059323857073E-4</v>
      </c>
      <c r="AD586" s="5">
        <f t="shared" si="749"/>
        <v>1.0490440184401058E-3</v>
      </c>
      <c r="AE586" s="5">
        <f t="shared" si="750"/>
        <v>1.8305729741289946E-3</v>
      </c>
      <c r="AF586" s="5">
        <f t="shared" si="751"/>
        <v>1.5971672087670345E-3</v>
      </c>
      <c r="AG586" s="5">
        <f t="shared" si="752"/>
        <v>9.2901444112944811E-4</v>
      </c>
      <c r="AH586" s="5">
        <f t="shared" si="753"/>
        <v>3.2136211700490684E-2</v>
      </c>
      <c r="AI586" s="5">
        <f t="shared" si="754"/>
        <v>2.3836241244710461E-2</v>
      </c>
      <c r="AJ586" s="5">
        <f t="shared" si="755"/>
        <v>8.8399715867468146E-3</v>
      </c>
      <c r="AK586" s="5">
        <f t="shared" si="756"/>
        <v>2.1856101905841185E-3</v>
      </c>
      <c r="AL586" s="5">
        <f t="shared" si="757"/>
        <v>2.0982258178190676E-5</v>
      </c>
      <c r="AM586" s="5">
        <f t="shared" si="758"/>
        <v>1.5562049772952587E-4</v>
      </c>
      <c r="AN586" s="5">
        <f t="shared" si="759"/>
        <v>2.7155645745711602E-4</v>
      </c>
      <c r="AO586" s="5">
        <f t="shared" si="760"/>
        <v>2.3693186521876565E-4</v>
      </c>
      <c r="AP586" s="5">
        <f t="shared" si="761"/>
        <v>1.3781470289631734E-4</v>
      </c>
      <c r="AQ586" s="5">
        <f t="shared" si="762"/>
        <v>6.0121373871123997E-5</v>
      </c>
      <c r="AR586" s="5">
        <f t="shared" si="763"/>
        <v>1.1215483734854334E-2</v>
      </c>
      <c r="AS586" s="5">
        <f t="shared" si="764"/>
        <v>8.3188080310048589E-3</v>
      </c>
      <c r="AT586" s="5">
        <f t="shared" si="765"/>
        <v>3.0851351886700298E-3</v>
      </c>
      <c r="AU586" s="5">
        <f t="shared" si="766"/>
        <v>7.627742738218824E-4</v>
      </c>
      <c r="AV586" s="5">
        <f t="shared" si="767"/>
        <v>1.4144224415380926E-4</v>
      </c>
      <c r="AW586" s="5">
        <f t="shared" si="768"/>
        <v>7.5437302917954158E-7</v>
      </c>
      <c r="AX586" s="5">
        <f t="shared" si="769"/>
        <v>1.9237943378197746E-5</v>
      </c>
      <c r="AY586" s="5">
        <f t="shared" si="770"/>
        <v>3.3570049117975406E-5</v>
      </c>
      <c r="AZ586" s="5">
        <f t="shared" si="771"/>
        <v>2.9289726443951536E-5</v>
      </c>
      <c r="BA586" s="5">
        <f t="shared" si="772"/>
        <v>1.7036775294283567E-5</v>
      </c>
      <c r="BB586" s="5">
        <f t="shared" si="773"/>
        <v>7.4322573390195312E-6</v>
      </c>
      <c r="BC586" s="5">
        <f t="shared" si="774"/>
        <v>2.5938452881723005E-6</v>
      </c>
      <c r="BD586" s="5">
        <f t="shared" si="775"/>
        <v>3.2618207714067522E-3</v>
      </c>
      <c r="BE586" s="5">
        <f t="shared" si="776"/>
        <v>2.4193749882184083E-3</v>
      </c>
      <c r="BF586" s="5">
        <f t="shared" si="777"/>
        <v>8.9725581873285941E-4</v>
      </c>
      <c r="BG586" s="5">
        <f t="shared" si="778"/>
        <v>2.2183911359211937E-4</v>
      </c>
      <c r="BH586" s="5">
        <f t="shared" si="779"/>
        <v>4.1135920736215344E-5</v>
      </c>
      <c r="BI586" s="5">
        <f t="shared" si="780"/>
        <v>6.1023106247258484E-6</v>
      </c>
      <c r="BJ586" s="8">
        <f t="shared" si="781"/>
        <v>0.1550283456304298</v>
      </c>
      <c r="BK586" s="8">
        <f t="shared" si="782"/>
        <v>0.2311534743465993</v>
      </c>
      <c r="BL586" s="8">
        <f t="shared" si="783"/>
        <v>0.53800644376209072</v>
      </c>
      <c r="BM586" s="8">
        <f t="shared" si="784"/>
        <v>0.45059552951759624</v>
      </c>
      <c r="BN586" s="8">
        <f t="shared" si="785"/>
        <v>0.54722494285459211</v>
      </c>
    </row>
    <row r="587" spans="1:66" x14ac:dyDescent="0.25">
      <c r="A587" t="s">
        <v>141</v>
      </c>
      <c r="B587" t="s">
        <v>156</v>
      </c>
      <c r="C587" t="s">
        <v>428</v>
      </c>
      <c r="D587" t="s">
        <v>516</v>
      </c>
      <c r="E587">
        <f>VLOOKUP(A587,home!$A$2:$E$405,3,FALSE)</f>
        <v>1.3483000000000001</v>
      </c>
      <c r="F587">
        <f>VLOOKUP(B587,home!$B$2:$E$405,3,FALSE)</f>
        <v>1.1125</v>
      </c>
      <c r="G587">
        <f>VLOOKUP(C587,away!$B$2:$E$405,4,FALSE)</f>
        <v>1.2979000000000001</v>
      </c>
      <c r="H587">
        <f>VLOOKUP(A587,away!$A$2:$E$405,3,FALSE)</f>
        <v>1.1460999999999999</v>
      </c>
      <c r="I587">
        <f>VLOOKUP(C587,away!$B$2:$E$405,3,FALSE)</f>
        <v>0.21809999999999999</v>
      </c>
      <c r="J587">
        <f>VLOOKUP(B587,home!$B$2:$E$405,4,FALSE)</f>
        <v>0.87250000000000005</v>
      </c>
      <c r="K587" s="3">
        <f t="shared" si="730"/>
        <v>1.9468289091250004</v>
      </c>
      <c r="L587" s="3">
        <f t="shared" si="731"/>
        <v>0.21809394772499999</v>
      </c>
      <c r="M587" s="5">
        <f t="shared" si="732"/>
        <v>0.11475878711014681</v>
      </c>
      <c r="N587" s="5">
        <f t="shared" si="733"/>
        <v>0.22341572432215526</v>
      </c>
      <c r="O587" s="5">
        <f t="shared" si="734"/>
        <v>2.5028196916984762E-2</v>
      </c>
      <c r="P587" s="5">
        <f t="shared" si="735"/>
        <v>4.8725617301259135E-2</v>
      </c>
      <c r="Q587" s="5">
        <f t="shared" si="736"/>
        <v>0.21747609543173674</v>
      </c>
      <c r="R587" s="5">
        <f t="shared" si="737"/>
        <v>2.7292491350319401E-3</v>
      </c>
      <c r="S587" s="5">
        <f t="shared" si="738"/>
        <v>5.1721219811908473E-3</v>
      </c>
      <c r="T587" s="5">
        <f t="shared" si="739"/>
        <v>4.7430220188526301E-2</v>
      </c>
      <c r="U587" s="5">
        <f t="shared" si="740"/>
        <v>5.3133811162845825E-3</v>
      </c>
      <c r="V587" s="5">
        <f t="shared" si="741"/>
        <v>2.4400439549691577E-4</v>
      </c>
      <c r="W587" s="5">
        <f t="shared" si="742"/>
        <v>0.14112958321004418</v>
      </c>
      <c r="X587" s="5">
        <f t="shared" si="743"/>
        <v>3.0779507943062411E-2</v>
      </c>
      <c r="Y587" s="5">
        <f t="shared" si="744"/>
        <v>3.3564121981677379E-3</v>
      </c>
      <c r="Z587" s="5">
        <f t="shared" si="745"/>
        <v>1.9841090606138591E-4</v>
      </c>
      <c r="AA587" s="5">
        <f t="shared" si="746"/>
        <v>3.8627208780599084E-4</v>
      </c>
      <c r="AB587" s="5">
        <f t="shared" si="747"/>
        <v>3.7600283366438688E-4</v>
      </c>
      <c r="AC587" s="5">
        <f t="shared" si="748"/>
        <v>6.4751385788198585E-6</v>
      </c>
      <c r="AD587" s="5">
        <f t="shared" si="749"/>
        <v>6.8688788131519046E-2</v>
      </c>
      <c r="AE587" s="5">
        <f t="shared" si="750"/>
        <v>1.4980608968049116E-2</v>
      </c>
      <c r="AF587" s="5">
        <f t="shared" si="751"/>
        <v>1.633590074583185E-3</v>
      </c>
      <c r="AG587" s="5">
        <f t="shared" si="752"/>
        <v>1.1875870277674139E-4</v>
      </c>
      <c r="AH587" s="5">
        <f t="shared" si="753"/>
        <v>1.0818054443655439E-5</v>
      </c>
      <c r="AI587" s="5">
        <f t="shared" si="754"/>
        <v>2.1060901131396582E-5</v>
      </c>
      <c r="AJ587" s="5">
        <f t="shared" si="755"/>
        <v>2.0500985587413152E-5</v>
      </c>
      <c r="AK587" s="5">
        <f t="shared" si="756"/>
        <v>1.3303970469043635E-5</v>
      </c>
      <c r="AL587" s="5">
        <f t="shared" si="757"/>
        <v>1.0997157858120963E-7</v>
      </c>
      <c r="AM587" s="5">
        <f t="shared" si="758"/>
        <v>2.6745063693440693E-2</v>
      </c>
      <c r="AN587" s="5">
        <f t="shared" si="759"/>
        <v>5.8329365230590496E-3</v>
      </c>
      <c r="AO587" s="5">
        <f t="shared" si="760"/>
        <v>6.3606407657164181E-4</v>
      </c>
      <c r="AP587" s="5">
        <f t="shared" si="761"/>
        <v>4.6240575155188705E-5</v>
      </c>
      <c r="AQ587" s="5">
        <f t="shared" si="762"/>
        <v>2.5211973951674132E-6</v>
      </c>
      <c r="AR587" s="5">
        <f t="shared" si="763"/>
        <v>4.7187044006415884E-7</v>
      </c>
      <c r="AS587" s="5">
        <f t="shared" si="764"/>
        <v>9.1865101407844018E-7</v>
      </c>
      <c r="AT587" s="5">
        <f t="shared" si="765"/>
        <v>8.9422817580245284E-7</v>
      </c>
      <c r="AU587" s="5">
        <f t="shared" si="766"/>
        <v>5.8030308800210949E-7</v>
      </c>
      <c r="AV587" s="5">
        <f t="shared" si="767"/>
        <v>2.8243770694425388E-7</v>
      </c>
      <c r="AW587" s="5">
        <f t="shared" si="768"/>
        <v>1.2970280211455586E-9</v>
      </c>
      <c r="AX587" s="5">
        <f t="shared" si="769"/>
        <v>8.6780105291299741E-3</v>
      </c>
      <c r="AY587" s="5">
        <f t="shared" si="770"/>
        <v>1.892621574697072E-3</v>
      </c>
      <c r="AZ587" s="5">
        <f t="shared" si="771"/>
        <v>2.0638465538759518E-4</v>
      </c>
      <c r="BA587" s="5">
        <f t="shared" si="772"/>
        <v>1.5003748081114783E-5</v>
      </c>
      <c r="BB587" s="5">
        <f t="shared" si="773"/>
        <v>8.1805666242042858E-7</v>
      </c>
      <c r="BC587" s="5">
        <f t="shared" si="774"/>
        <v>3.56826413940018E-8</v>
      </c>
      <c r="BD587" s="5">
        <f t="shared" si="775"/>
        <v>1.7152014514720907E-8</v>
      </c>
      <c r="BE587" s="5">
        <f t="shared" si="776"/>
        <v>3.3392037706990271E-8</v>
      </c>
      <c r="BF587" s="5">
        <f t="shared" si="777"/>
        <v>3.2504292171280383E-8</v>
      </c>
      <c r="BG587" s="5">
        <f t="shared" si="778"/>
        <v>2.109343188989803E-8</v>
      </c>
      <c r="BH587" s="5">
        <f t="shared" si="779"/>
        <v>1.0266325748978165E-8</v>
      </c>
      <c r="BI587" s="5">
        <f t="shared" si="780"/>
        <v>3.9973559517210116E-9</v>
      </c>
      <c r="BJ587" s="8">
        <f t="shared" si="781"/>
        <v>0.7930649894828421</v>
      </c>
      <c r="BK587" s="8">
        <f t="shared" si="782"/>
        <v>0.17079973747294819</v>
      </c>
      <c r="BL587" s="8">
        <f t="shared" si="783"/>
        <v>3.3902051897286047E-2</v>
      </c>
      <c r="BM587" s="8">
        <f t="shared" si="784"/>
        <v>0.36393889926415385</v>
      </c>
      <c r="BN587" s="8">
        <f t="shared" si="785"/>
        <v>0.63213367021731459</v>
      </c>
    </row>
    <row r="588" spans="1:66" x14ac:dyDescent="0.25">
      <c r="A588" t="s">
        <v>448</v>
      </c>
      <c r="B588" t="s">
        <v>459</v>
      </c>
      <c r="C588" t="s">
        <v>461</v>
      </c>
      <c r="D588" t="s">
        <v>516</v>
      </c>
      <c r="E588">
        <f>VLOOKUP(A588,home!$A$2:$E$405,3,FALSE)</f>
        <v>1.2285999999999999</v>
      </c>
      <c r="F588">
        <f>VLOOKUP(B588,home!$B$2:$E$405,3,FALSE)</f>
        <v>1.0851999999999999</v>
      </c>
      <c r="G588">
        <f>VLOOKUP(C588,away!$B$2:$E$405,4,FALSE)</f>
        <v>1.2209000000000001</v>
      </c>
      <c r="H588">
        <f>VLOOKUP(A588,away!$A$2:$E$405,3,FALSE)</f>
        <v>0.9143</v>
      </c>
      <c r="I588">
        <f>VLOOKUP(C588,away!$B$2:$E$405,3,FALSE)</f>
        <v>1.0936999999999999</v>
      </c>
      <c r="J588">
        <f>VLOOKUP(B588,home!$B$2:$E$405,4,FALSE)</f>
        <v>0.72919999999999996</v>
      </c>
      <c r="K588" s="3">
        <f t="shared" si="730"/>
        <v>1.6277975474479998</v>
      </c>
      <c r="L588" s="3">
        <f t="shared" si="731"/>
        <v>0.72917805837199989</v>
      </c>
      <c r="M588" s="5">
        <f t="shared" si="732"/>
        <v>9.4706219434491062E-2</v>
      </c>
      <c r="N588" s="5">
        <f t="shared" si="733"/>
        <v>0.15416255172353666</v>
      </c>
      <c r="O588" s="5">
        <f t="shared" si="734"/>
        <v>6.9057697202994761E-2</v>
      </c>
      <c r="P588" s="5">
        <f t="shared" si="735"/>
        <v>0.11241195013944147</v>
      </c>
      <c r="Q588" s="5">
        <f t="shared" si="736"/>
        <v>0.12547271180194919</v>
      </c>
      <c r="R588" s="5">
        <f t="shared" si="737"/>
        <v>2.5177678781060593E-2</v>
      </c>
      <c r="S588" s="5">
        <f t="shared" si="738"/>
        <v>3.3356960634705161E-2</v>
      </c>
      <c r="T588" s="5">
        <f t="shared" si="739"/>
        <v>9.1491948370414841E-2</v>
      </c>
      <c r="U588" s="5">
        <f t="shared" si="740"/>
        <v>4.0984163770243984E-2</v>
      </c>
      <c r="V588" s="5">
        <f t="shared" si="741"/>
        <v>4.3992429290659633E-3</v>
      </c>
      <c r="W588" s="5">
        <f t="shared" si="742"/>
        <v>6.8081390847620854E-2</v>
      </c>
      <c r="X588" s="5">
        <f t="shared" si="743"/>
        <v>4.9643456389533422E-2</v>
      </c>
      <c r="Y588" s="5">
        <f t="shared" si="744"/>
        <v>1.8099459570497512E-2</v>
      </c>
      <c r="Z588" s="5">
        <f t="shared" si="745"/>
        <v>6.1196703092958899E-3</v>
      </c>
      <c r="AA588" s="5">
        <f t="shared" si="746"/>
        <v>9.961584320662192E-3</v>
      </c>
      <c r="AB588" s="5">
        <f t="shared" si="747"/>
        <v>8.1077212629351841E-3</v>
      </c>
      <c r="AC588" s="5">
        <f t="shared" si="748"/>
        <v>3.2635625710907072E-4</v>
      </c>
      <c r="AD588" s="5">
        <f t="shared" si="749"/>
        <v>2.7705680262151481E-2</v>
      </c>
      <c r="AE588" s="5">
        <f t="shared" si="750"/>
        <v>2.0202374139431059E-2</v>
      </c>
      <c r="AF588" s="5">
        <f t="shared" si="751"/>
        <v>7.3655639747475183E-3</v>
      </c>
      <c r="AG588" s="5">
        <f t="shared" si="752"/>
        <v>1.7902692126403824E-3</v>
      </c>
      <c r="AH588" s="5">
        <f t="shared" si="753"/>
        <v>1.115582328502288E-3</v>
      </c>
      <c r="AI588" s="5">
        <f t="shared" si="754"/>
        <v>1.8159421783123535E-3</v>
      </c>
      <c r="AJ588" s="5">
        <f t="shared" si="755"/>
        <v>1.4779931120821137E-3</v>
      </c>
      <c r="AK588" s="5">
        <f t="shared" si="756"/>
        <v>8.0195785433076711E-4</v>
      </c>
      <c r="AL588" s="5">
        <f t="shared" si="757"/>
        <v>1.5494797921784118E-5</v>
      </c>
      <c r="AM588" s="5">
        <f t="shared" si="758"/>
        <v>9.0198476762217185E-3</v>
      </c>
      <c r="AN588" s="5">
        <f t="shared" si="759"/>
        <v>6.5770750153585486E-3</v>
      </c>
      <c r="AO588" s="5">
        <f t="shared" si="760"/>
        <v>2.3979293947330683E-3</v>
      </c>
      <c r="AP588" s="5">
        <f t="shared" si="761"/>
        <v>5.8283916672153472E-4</v>
      </c>
      <c r="AQ588" s="5">
        <f t="shared" si="762"/>
        <v>1.0624838298329073E-4</v>
      </c>
      <c r="AR588" s="5">
        <f t="shared" si="763"/>
        <v>1.6269163125028264E-4</v>
      </c>
      <c r="AS588" s="5">
        <f t="shared" si="764"/>
        <v>2.6482903833952449E-4</v>
      </c>
      <c r="AT588" s="5">
        <f t="shared" si="765"/>
        <v>2.1554402955104515E-4</v>
      </c>
      <c r="AU588" s="5">
        <f t="shared" si="766"/>
        <v>1.169540142234168E-4</v>
      </c>
      <c r="AV588" s="5">
        <f t="shared" si="767"/>
        <v>4.7594364379269086E-5</v>
      </c>
      <c r="AW588" s="5">
        <f t="shared" si="768"/>
        <v>5.1087823124234478E-7</v>
      </c>
      <c r="AX588" s="5">
        <f t="shared" si="769"/>
        <v>2.447080987618045E-3</v>
      </c>
      <c r="AY588" s="5">
        <f t="shared" si="770"/>
        <v>1.784357763230362E-3</v>
      </c>
      <c r="AZ588" s="5">
        <f t="shared" si="771"/>
        <v>6.5055726461665992E-4</v>
      </c>
      <c r="BA588" s="5">
        <f t="shared" si="772"/>
        <v>1.5812402769099183E-4</v>
      </c>
      <c r="BB588" s="5">
        <f t="shared" si="773"/>
        <v>2.8825142873419438E-5</v>
      </c>
      <c r="BC588" s="5">
        <f t="shared" si="774"/>
        <v>4.2037323425470968E-6</v>
      </c>
      <c r="BD588" s="5">
        <f t="shared" si="775"/>
        <v>1.9771861298075735E-5</v>
      </c>
      <c r="BE588" s="5">
        <f t="shared" si="776"/>
        <v>3.2184587329489712E-5</v>
      </c>
      <c r="BF588" s="5">
        <f t="shared" si="777"/>
        <v>2.6194996160284663E-5</v>
      </c>
      <c r="BG588" s="5">
        <f t="shared" si="778"/>
        <v>1.4213383501707046E-5</v>
      </c>
      <c r="BH588" s="5">
        <f t="shared" si="779"/>
        <v>5.7841277012541478E-6</v>
      </c>
      <c r="BI588" s="5">
        <f t="shared" si="780"/>
        <v>1.8830777772455061E-6</v>
      </c>
      <c r="BJ588" s="8">
        <f t="shared" si="781"/>
        <v>0.58777249484691318</v>
      </c>
      <c r="BK588" s="8">
        <f t="shared" si="782"/>
        <v>0.24700058195596489</v>
      </c>
      <c r="BL588" s="8">
        <f t="shared" si="783"/>
        <v>0.15940796592263579</v>
      </c>
      <c r="BM588" s="8">
        <f t="shared" si="784"/>
        <v>0.41752805706633689</v>
      </c>
      <c r="BN588" s="8">
        <f t="shared" si="785"/>
        <v>0.58098880908347372</v>
      </c>
    </row>
    <row r="589" spans="1:66" x14ac:dyDescent="0.25">
      <c r="A589" t="s">
        <v>448</v>
      </c>
      <c r="B589" t="s">
        <v>453</v>
      </c>
      <c r="C589" t="s">
        <v>456</v>
      </c>
      <c r="D589" t="s">
        <v>516</v>
      </c>
      <c r="E589">
        <f>VLOOKUP(A589,home!$A$2:$E$405,3,FALSE)</f>
        <v>1.2285999999999999</v>
      </c>
      <c r="F589">
        <f>VLOOKUP(B589,home!$B$2:$E$405,3,FALSE)</f>
        <v>0</v>
      </c>
      <c r="G589">
        <f>VLOOKUP(C589,away!$B$2:$E$405,4,FALSE)</f>
        <v>0.54259999999999997</v>
      </c>
      <c r="H589">
        <f>VLOOKUP(A589,away!$A$2:$E$405,3,FALSE)</f>
        <v>0.9143</v>
      </c>
      <c r="I589">
        <f>VLOOKUP(C589,away!$B$2:$E$405,3,FALSE)</f>
        <v>2.1875</v>
      </c>
      <c r="J589">
        <f>VLOOKUP(B589,home!$B$2:$E$405,4,FALSE)</f>
        <v>1.6406000000000001</v>
      </c>
      <c r="K589" s="3">
        <f t="shared" si="730"/>
        <v>0</v>
      </c>
      <c r="L589" s="3">
        <f t="shared" si="731"/>
        <v>3.2812512687500002</v>
      </c>
      <c r="M589" s="5">
        <f t="shared" si="732"/>
        <v>3.7581203189816115E-2</v>
      </c>
      <c r="N589" s="5">
        <f t="shared" si="733"/>
        <v>0</v>
      </c>
      <c r="O589" s="5">
        <f t="shared" si="734"/>
        <v>0.12331337064773569</v>
      </c>
      <c r="P589" s="5">
        <f t="shared" si="735"/>
        <v>0</v>
      </c>
      <c r="Q589" s="5">
        <f t="shared" si="736"/>
        <v>0</v>
      </c>
      <c r="R589" s="5">
        <f t="shared" si="737"/>
        <v>0.20231107694586095</v>
      </c>
      <c r="S589" s="5">
        <f t="shared" si="738"/>
        <v>0</v>
      </c>
      <c r="T589" s="5">
        <f t="shared" si="739"/>
        <v>0</v>
      </c>
      <c r="U589" s="5">
        <f t="shared" si="740"/>
        <v>0</v>
      </c>
      <c r="V589" s="5">
        <f t="shared" si="741"/>
        <v>0</v>
      </c>
      <c r="W589" s="5">
        <f t="shared" si="742"/>
        <v>0</v>
      </c>
      <c r="X589" s="5">
        <f t="shared" si="743"/>
        <v>0</v>
      </c>
      <c r="Y589" s="5">
        <f t="shared" si="744"/>
        <v>0</v>
      </c>
      <c r="Z589" s="5">
        <f t="shared" si="745"/>
        <v>0.22127782597026166</v>
      </c>
      <c r="AA589" s="5">
        <f t="shared" si="746"/>
        <v>0</v>
      </c>
      <c r="AB589" s="5">
        <f t="shared" si="747"/>
        <v>0</v>
      </c>
      <c r="AC589" s="5">
        <f t="shared" si="748"/>
        <v>0</v>
      </c>
      <c r="AD589" s="5">
        <f t="shared" si="749"/>
        <v>0</v>
      </c>
      <c r="AE589" s="5">
        <f t="shared" si="750"/>
        <v>0</v>
      </c>
      <c r="AF589" s="5">
        <f t="shared" si="751"/>
        <v>0</v>
      </c>
      <c r="AG589" s="5">
        <f t="shared" si="752"/>
        <v>0</v>
      </c>
      <c r="AH589" s="5">
        <f t="shared" si="753"/>
        <v>0.18151703680279069</v>
      </c>
      <c r="AI589" s="5">
        <f t="shared" si="754"/>
        <v>0</v>
      </c>
      <c r="AJ589" s="5">
        <f t="shared" si="755"/>
        <v>0</v>
      </c>
      <c r="AK589" s="5">
        <f t="shared" si="756"/>
        <v>0</v>
      </c>
      <c r="AL589" s="5">
        <f t="shared" si="757"/>
        <v>0</v>
      </c>
      <c r="AM589" s="5">
        <f t="shared" si="758"/>
        <v>0</v>
      </c>
      <c r="AN589" s="5">
        <f t="shared" si="759"/>
        <v>0</v>
      </c>
      <c r="AO589" s="5">
        <f t="shared" si="760"/>
        <v>0</v>
      </c>
      <c r="AP589" s="5">
        <f t="shared" si="761"/>
        <v>0</v>
      </c>
      <c r="AQ589" s="5">
        <f t="shared" si="762"/>
        <v>0</v>
      </c>
      <c r="AR589" s="5">
        <f t="shared" si="763"/>
        <v>0.1191206014617795</v>
      </c>
      <c r="AS589" s="5">
        <f t="shared" si="764"/>
        <v>0</v>
      </c>
      <c r="AT589" s="5">
        <f t="shared" si="765"/>
        <v>0</v>
      </c>
      <c r="AU589" s="5">
        <f t="shared" si="766"/>
        <v>0</v>
      </c>
      <c r="AV589" s="5">
        <f t="shared" si="767"/>
        <v>0</v>
      </c>
      <c r="AW589" s="5">
        <f t="shared" si="768"/>
        <v>0</v>
      </c>
      <c r="AX589" s="5">
        <f t="shared" si="769"/>
        <v>0</v>
      </c>
      <c r="AY589" s="5">
        <f t="shared" si="770"/>
        <v>0</v>
      </c>
      <c r="AZ589" s="5">
        <f t="shared" si="771"/>
        <v>0</v>
      </c>
      <c r="BA589" s="5">
        <f t="shared" si="772"/>
        <v>0</v>
      </c>
      <c r="BB589" s="5">
        <f t="shared" si="773"/>
        <v>0</v>
      </c>
      <c r="BC589" s="5">
        <f t="shared" si="774"/>
        <v>0</v>
      </c>
      <c r="BD589" s="5">
        <f t="shared" si="775"/>
        <v>6.5144104113454546E-2</v>
      </c>
      <c r="BE589" s="5">
        <f t="shared" si="776"/>
        <v>0</v>
      </c>
      <c r="BF589" s="5">
        <f t="shared" si="777"/>
        <v>0</v>
      </c>
      <c r="BG589" s="5">
        <f t="shared" si="778"/>
        <v>0</v>
      </c>
      <c r="BH589" s="5">
        <f t="shared" si="779"/>
        <v>0</v>
      </c>
      <c r="BI589" s="5">
        <f t="shared" si="780"/>
        <v>0</v>
      </c>
      <c r="BJ589" s="8">
        <f t="shared" si="781"/>
        <v>0</v>
      </c>
      <c r="BK589" s="8">
        <f t="shared" si="782"/>
        <v>3.7581203189816115E-2</v>
      </c>
      <c r="BL589" s="8">
        <f t="shared" si="783"/>
        <v>0.69140618997162129</v>
      </c>
      <c r="BM589" s="8">
        <f t="shared" si="784"/>
        <v>0.58705956834828632</v>
      </c>
      <c r="BN589" s="8">
        <f t="shared" si="785"/>
        <v>0.36320565078341271</v>
      </c>
    </row>
    <row r="590" spans="1:66" x14ac:dyDescent="0.25">
      <c r="A590" t="s">
        <v>448</v>
      </c>
      <c r="B590" t="s">
        <v>454</v>
      </c>
      <c r="C590" t="s">
        <v>449</v>
      </c>
      <c r="D590" t="s">
        <v>516</v>
      </c>
      <c r="E590">
        <f>VLOOKUP(A590,home!$A$2:$E$405,3,FALSE)</f>
        <v>1.2285999999999999</v>
      </c>
      <c r="F590">
        <f>VLOOKUP(B590,home!$B$2:$E$405,3,FALSE)</f>
        <v>1.0851999999999999</v>
      </c>
      <c r="G590">
        <f>VLOOKUP(C590,away!$B$2:$E$405,4,FALSE)</f>
        <v>0.81389999999999996</v>
      </c>
      <c r="H590">
        <f>VLOOKUP(A590,away!$A$2:$E$405,3,FALSE)</f>
        <v>0.9143</v>
      </c>
      <c r="I590">
        <f>VLOOKUP(C590,away!$B$2:$E$405,3,FALSE)</f>
        <v>1.0936999999999999</v>
      </c>
      <c r="J590">
        <f>VLOOKUP(B590,home!$B$2:$E$405,4,FALSE)</f>
        <v>0.36459999999999998</v>
      </c>
      <c r="K590" s="3">
        <f t="shared" si="730"/>
        <v>1.0851539224079998</v>
      </c>
      <c r="L590" s="3">
        <f t="shared" si="731"/>
        <v>0.36458902918599995</v>
      </c>
      <c r="M590" s="5">
        <f t="shared" si="732"/>
        <v>0.2346305917625961</v>
      </c>
      <c r="N590" s="5">
        <f t="shared" si="733"/>
        <v>0.25461030696809128</v>
      </c>
      <c r="O590" s="5">
        <f t="shared" si="734"/>
        <v>8.5543739668061586E-2</v>
      </c>
      <c r="P590" s="5">
        <f t="shared" si="735"/>
        <v>9.2828124638245857E-2</v>
      </c>
      <c r="Q590" s="5">
        <f t="shared" si="736"/>
        <v>0.13814568664596458</v>
      </c>
      <c r="R590" s="5">
        <f t="shared" si="737"/>
        <v>1.5594154499259242E-2</v>
      </c>
      <c r="S590" s="5">
        <f t="shared" si="738"/>
        <v>9.181518764369628E-3</v>
      </c>
      <c r="T590" s="5">
        <f t="shared" si="739"/>
        <v>5.0366401780485584E-2</v>
      </c>
      <c r="U590" s="5">
        <f t="shared" si="740"/>
        <v>1.6922057921507527E-2</v>
      </c>
      <c r="V590" s="5">
        <f t="shared" si="741"/>
        <v>4.0361468346410232E-4</v>
      </c>
      <c r="W590" s="5">
        <f t="shared" si="742"/>
        <v>4.9969777909204968E-2</v>
      </c>
      <c r="X590" s="5">
        <f t="shared" si="743"/>
        <v>1.8218432816557065E-2</v>
      </c>
      <c r="Y590" s="5">
        <f t="shared" si="744"/>
        <v>3.3211203669394509E-3</v>
      </c>
      <c r="Z590" s="5">
        <f t="shared" si="745"/>
        <v>1.8951525499538075E-3</v>
      </c>
      <c r="AA590" s="5">
        <f t="shared" si="746"/>
        <v>2.0565322231438973E-3</v>
      </c>
      <c r="AB590" s="5">
        <f t="shared" si="747"/>
        <v>1.1158270042515219E-3</v>
      </c>
      <c r="AC590" s="5">
        <f t="shared" si="748"/>
        <v>9.9802613815650323E-6</v>
      </c>
      <c r="AD590" s="5">
        <f t="shared" si="749"/>
        <v>1.3556225125007596E-2</v>
      </c>
      <c r="AE590" s="5">
        <f t="shared" si="750"/>
        <v>4.9424509577533802E-3</v>
      </c>
      <c r="AF590" s="5">
        <f t="shared" si="751"/>
        <v>9.0098169824336018E-4</v>
      </c>
      <c r="AG590" s="5">
        <f t="shared" si="752"/>
        <v>1.0949601422563346E-4</v>
      </c>
      <c r="AH590" s="5">
        <f t="shared" si="753"/>
        <v>1.727379570867577E-4</v>
      </c>
      <c r="AI590" s="5">
        <f t="shared" si="754"/>
        <v>1.8744727168143986E-4</v>
      </c>
      <c r="AJ590" s="5">
        <f t="shared" si="755"/>
        <v>1.0170457105489621E-4</v>
      </c>
      <c r="AK590" s="5">
        <f t="shared" si="756"/>
        <v>3.6788371402347923E-5</v>
      </c>
      <c r="AL590" s="5">
        <f t="shared" si="757"/>
        <v>1.5794171433324263E-7</v>
      </c>
      <c r="AM590" s="5">
        <f t="shared" si="758"/>
        <v>2.9421181734895748E-3</v>
      </c>
      <c r="AN590" s="5">
        <f t="shared" si="759"/>
        <v>1.0726640086230516E-3</v>
      </c>
      <c r="AO590" s="5">
        <f t="shared" si="760"/>
        <v>1.955407647733207E-4</v>
      </c>
      <c r="AP590" s="5">
        <f t="shared" si="761"/>
        <v>2.3764005864997664E-5</v>
      </c>
      <c r="AQ590" s="5">
        <f t="shared" si="762"/>
        <v>2.1660239569724762E-6</v>
      </c>
      <c r="AR590" s="5">
        <f t="shared" si="763"/>
        <v>1.2595672815566782E-5</v>
      </c>
      <c r="AS590" s="5">
        <f t="shared" si="764"/>
        <v>1.3668243761180109E-5</v>
      </c>
      <c r="AT590" s="5">
        <f t="shared" si="765"/>
        <v>7.4160741649366328E-6</v>
      </c>
      <c r="AU590" s="5">
        <f t="shared" si="766"/>
        <v>2.6825273229832061E-6</v>
      </c>
      <c r="AV590" s="5">
        <f t="shared" si="767"/>
        <v>7.277387616254643E-7</v>
      </c>
      <c r="AW590" s="5">
        <f t="shared" si="768"/>
        <v>1.7357584478227135E-9</v>
      </c>
      <c r="AX590" s="5">
        <f t="shared" si="769"/>
        <v>5.3210851269167849E-4</v>
      </c>
      <c r="AY590" s="5">
        <f t="shared" si="770"/>
        <v>1.940009260638654E-4</v>
      </c>
      <c r="AZ590" s="5">
        <f t="shared" si="771"/>
        <v>3.5365304647404814E-5</v>
      </c>
      <c r="BA590" s="5">
        <f t="shared" si="772"/>
        <v>4.2979340294214866E-6</v>
      </c>
      <c r="BB590" s="5">
        <f t="shared" si="773"/>
        <v>3.917448988230631E-7</v>
      </c>
      <c r="BC590" s="5">
        <f t="shared" si="774"/>
        <v>2.8565178470093666E-8</v>
      </c>
      <c r="BD590" s="5">
        <f t="shared" si="775"/>
        <v>7.6537402062866415E-7</v>
      </c>
      <c r="BE590" s="5">
        <f t="shared" si="776"/>
        <v>8.3054862059437626E-7</v>
      </c>
      <c r="BF590" s="5">
        <f t="shared" si="777"/>
        <v>4.5063654669427048E-7</v>
      </c>
      <c r="BG590" s="5">
        <f t="shared" si="778"/>
        <v>1.6300333874189448E-7</v>
      </c>
      <c r="BH590" s="5">
        <f t="shared" si="779"/>
        <v>4.422092810034166E-8</v>
      </c>
      <c r="BI590" s="5">
        <f t="shared" si="780"/>
        <v>9.5973027161215818E-9</v>
      </c>
      <c r="BJ590" s="8">
        <f t="shared" si="781"/>
        <v>0.5391433262466907</v>
      </c>
      <c r="BK590" s="8">
        <f t="shared" si="782"/>
        <v>0.33724798897783542</v>
      </c>
      <c r="BL590" s="8">
        <f t="shared" si="783"/>
        <v>0.12177034312503299</v>
      </c>
      <c r="BM590" s="8">
        <f t="shared" si="784"/>
        <v>0.17851020752698865</v>
      </c>
      <c r="BN590" s="8">
        <f t="shared" si="785"/>
        <v>0.82135260418221867</v>
      </c>
    </row>
    <row r="591" spans="1:66" x14ac:dyDescent="0.25">
      <c r="A591" t="s">
        <v>22</v>
      </c>
      <c r="B591" t="s">
        <v>160</v>
      </c>
      <c r="C591" t="s">
        <v>23</v>
      </c>
      <c r="D591" t="s">
        <v>516</v>
      </c>
      <c r="E591">
        <f>VLOOKUP(A591,home!$A$2:$E$405,3,FALSE)</f>
        <v>1.4</v>
      </c>
      <c r="F591">
        <f>VLOOKUP(B591,home!$B$2:$E$405,3,FALSE)</f>
        <v>0.23810000000000001</v>
      </c>
      <c r="G591">
        <f>VLOOKUP(C591,away!$B$2:$E$405,4,FALSE)</f>
        <v>0.23810000000000001</v>
      </c>
      <c r="H591">
        <f>VLOOKUP(A591,away!$A$2:$E$405,3,FALSE)</f>
        <v>1.0286</v>
      </c>
      <c r="I591">
        <f>VLOOKUP(C591,away!$B$2:$E$405,3,FALSE)</f>
        <v>1.6203000000000001</v>
      </c>
      <c r="J591">
        <f>VLOOKUP(B591,home!$B$2:$E$405,4,FALSE)</f>
        <v>0.3241</v>
      </c>
      <c r="K591" s="3">
        <f t="shared" si="730"/>
        <v>7.9368253999999999E-2</v>
      </c>
      <c r="L591" s="3">
        <f t="shared" si="731"/>
        <v>0.54015821197799996</v>
      </c>
      <c r="M591" s="5">
        <f t="shared" si="732"/>
        <v>0.53819923291018534</v>
      </c>
      <c r="N591" s="5">
        <f t="shared" si="733"/>
        <v>4.2715933420220752E-2</v>
      </c>
      <c r="O591" s="5">
        <f t="shared" si="734"/>
        <v>0.29071273533669689</v>
      </c>
      <c r="P591" s="5">
        <f t="shared" si="735"/>
        <v>2.3073362219237736E-2</v>
      </c>
      <c r="Q591" s="5">
        <f t="shared" si="736"/>
        <v>1.6951445267715845E-3</v>
      </c>
      <c r="R591" s="5">
        <f t="shared" si="737"/>
        <v>7.8515435659351859E-2</v>
      </c>
      <c r="S591" s="5">
        <f t="shared" si="738"/>
        <v>2.4729691698993498E-4</v>
      </c>
      <c r="T591" s="5">
        <f t="shared" si="739"/>
        <v>9.1564623662523199E-4</v>
      </c>
      <c r="U591" s="5">
        <f t="shared" si="740"/>
        <v>6.2316330403320965E-3</v>
      </c>
      <c r="V591" s="5">
        <f t="shared" si="741"/>
        <v>1.1779965056508577E-6</v>
      </c>
      <c r="W591" s="5">
        <f t="shared" si="742"/>
        <v>4.4846887122505627E-5</v>
      </c>
      <c r="X591" s="5">
        <f t="shared" si="743"/>
        <v>2.4224414360871831E-5</v>
      </c>
      <c r="Y591" s="5">
        <f t="shared" si="744"/>
        <v>6.5425081736913563E-6</v>
      </c>
      <c r="Z591" s="5">
        <f t="shared" si="745"/>
        <v>1.4136919112809733E-2</v>
      </c>
      <c r="AA591" s="5">
        <f t="shared" si="746"/>
        <v>1.1220225869229376E-3</v>
      </c>
      <c r="AB591" s="5">
        <f t="shared" si="747"/>
        <v>4.452648683631839E-5</v>
      </c>
      <c r="AC591" s="5">
        <f t="shared" si="748"/>
        <v>3.1563985051719723E-9</v>
      </c>
      <c r="AD591" s="5">
        <f t="shared" si="749"/>
        <v>8.8985478206208924E-7</v>
      </c>
      <c r="AE591" s="5">
        <f t="shared" si="750"/>
        <v>4.8066236799873102E-7</v>
      </c>
      <c r="AF591" s="5">
        <f t="shared" si="751"/>
        <v>1.2981686263165299E-7</v>
      </c>
      <c r="AG591" s="5">
        <f t="shared" si="752"/>
        <v>2.3373881467902439E-8</v>
      </c>
      <c r="AH591" s="5">
        <f t="shared" si="753"/>
        <v>1.9090432377132296E-3</v>
      </c>
      <c r="AI591" s="5">
        <f t="shared" si="754"/>
        <v>1.51517428587806E-4</v>
      </c>
      <c r="AJ591" s="5">
        <f t="shared" si="755"/>
        <v>6.0128368787919229E-6</v>
      </c>
      <c r="AK591" s="5">
        <f t="shared" si="756"/>
        <v>1.590761215521748E-7</v>
      </c>
      <c r="AL591" s="5">
        <f t="shared" si="757"/>
        <v>5.412770703836894E-12</v>
      </c>
      <c r="AM591" s="5">
        <f t="shared" si="758"/>
        <v>1.4125244073163721E-8</v>
      </c>
      <c r="AN591" s="5">
        <f t="shared" si="759"/>
        <v>7.6298665823129578E-9</v>
      </c>
      <c r="AO591" s="5">
        <f t="shared" si="760"/>
        <v>2.0606675453664301E-9</v>
      </c>
      <c r="AP591" s="5">
        <f t="shared" si="761"/>
        <v>3.7102883226207502E-10</v>
      </c>
      <c r="AQ591" s="5">
        <f t="shared" si="762"/>
        <v>5.0103567656741926E-11</v>
      </c>
      <c r="AR591" s="5">
        <f t="shared" si="763"/>
        <v>2.0623707637437404E-4</v>
      </c>
      <c r="AS591" s="5">
        <f t="shared" si="764"/>
        <v>1.636867666189872E-5</v>
      </c>
      <c r="AT591" s="5">
        <f t="shared" si="765"/>
        <v>6.4957664347272472E-7</v>
      </c>
      <c r="AU591" s="5">
        <f t="shared" si="766"/>
        <v>1.7185254677203546E-8</v>
      </c>
      <c r="AV591" s="5">
        <f t="shared" si="767"/>
        <v>3.4099091456874491E-10</v>
      </c>
      <c r="AW591" s="5">
        <f t="shared" si="768"/>
        <v>6.4459204067520746E-15</v>
      </c>
      <c r="AX591" s="5">
        <f t="shared" si="769"/>
        <v>1.8684932656847511E-10</v>
      </c>
      <c r="AY591" s="5">
        <f t="shared" si="770"/>
        <v>1.0092819814852093E-10</v>
      </c>
      <c r="AZ591" s="5">
        <f t="shared" si="771"/>
        <v>2.7258597525033173E-11</v>
      </c>
      <c r="BA591" s="5">
        <f t="shared" si="772"/>
        <v>4.9079851000499515E-12</v>
      </c>
      <c r="BB591" s="5">
        <f t="shared" si="773"/>
        <v>6.6277211401441172E-13</v>
      </c>
      <c r="BC591" s="5">
        <f t="shared" si="774"/>
        <v>7.1600360010980758E-14</v>
      </c>
      <c r="BD591" s="5">
        <f t="shared" si="775"/>
        <v>1.8566775069658676E-5</v>
      </c>
      <c r="BE591" s="5">
        <f t="shared" si="776"/>
        <v>1.4736125196895377E-6</v>
      </c>
      <c r="BF591" s="5">
        <f t="shared" si="777"/>
        <v>5.847902638014961E-8</v>
      </c>
      <c r="BG591" s="5">
        <f t="shared" si="778"/>
        <v>1.5471260731374711E-9</v>
      </c>
      <c r="BH591" s="5">
        <f t="shared" si="779"/>
        <v>3.0698173785699359E-11</v>
      </c>
      <c r="BI591" s="5">
        <f t="shared" si="780"/>
        <v>4.8729209087190607E-13</v>
      </c>
      <c r="BJ591" s="8">
        <f t="shared" si="781"/>
        <v>4.5403886258757895E-2</v>
      </c>
      <c r="BK591" s="8">
        <f t="shared" si="782"/>
        <v>0.56152107330565804</v>
      </c>
      <c r="BL591" s="8">
        <f t="shared" si="783"/>
        <v>0.3789364589902941</v>
      </c>
      <c r="BM591" s="8">
        <f t="shared" si="784"/>
        <v>2.5086493494133923E-2</v>
      </c>
      <c r="BN591" s="8">
        <f t="shared" si="785"/>
        <v>0.97491184407246401</v>
      </c>
    </row>
    <row r="592" spans="1:66" x14ac:dyDescent="0.25">
      <c r="A592" t="s">
        <v>22</v>
      </c>
      <c r="B592" t="s">
        <v>163</v>
      </c>
      <c r="C592" t="s">
        <v>256</v>
      </c>
      <c r="D592" t="s">
        <v>516</v>
      </c>
      <c r="E592">
        <f>VLOOKUP(A592,home!$A$2:$E$405,3,FALSE)</f>
        <v>1.4</v>
      </c>
      <c r="F592">
        <f>VLOOKUP(B592,home!$B$2:$E$405,3,FALSE)</f>
        <v>1.4286000000000001</v>
      </c>
      <c r="G592">
        <f>VLOOKUP(C592,away!$B$2:$E$405,4,FALSE)</f>
        <v>0.71430000000000005</v>
      </c>
      <c r="H592">
        <f>VLOOKUP(A592,away!$A$2:$E$405,3,FALSE)</f>
        <v>1.0286</v>
      </c>
      <c r="I592">
        <f>VLOOKUP(C592,away!$B$2:$E$405,3,FALSE)</f>
        <v>0.97219999999999995</v>
      </c>
      <c r="J592">
        <f>VLOOKUP(B592,home!$B$2:$E$405,4,FALSE)</f>
        <v>0.24299999999999999</v>
      </c>
      <c r="K592" s="3">
        <f t="shared" si="730"/>
        <v>1.428628572</v>
      </c>
      <c r="L592" s="3">
        <f t="shared" si="731"/>
        <v>0.24300119555999997</v>
      </c>
      <c r="M592" s="5">
        <f t="shared" si="732"/>
        <v>0.18794051654763883</v>
      </c>
      <c r="N592" s="5">
        <f t="shared" si="733"/>
        <v>0.26849719177639564</v>
      </c>
      <c r="O592" s="5">
        <f t="shared" si="734"/>
        <v>4.5669770215240192E-2</v>
      </c>
      <c r="P592" s="5">
        <f t="shared" si="735"/>
        <v>6.5245138606166736E-2</v>
      </c>
      <c r="Q592" s="5">
        <f t="shared" si="736"/>
        <v>0.19179137983676117</v>
      </c>
      <c r="R592" s="5">
        <f t="shared" si="737"/>
        <v>5.5489043816269222E-3</v>
      </c>
      <c r="S592" s="5">
        <f t="shared" si="738"/>
        <v>5.6626003135663277E-3</v>
      </c>
      <c r="T592" s="5">
        <f t="shared" si="739"/>
        <v>4.6605534598435028E-2</v>
      </c>
      <c r="U592" s="5">
        <f t="shared" si="740"/>
        <v>7.9273233428882126E-3</v>
      </c>
      <c r="V592" s="5">
        <f t="shared" si="741"/>
        <v>2.184243948367147E-4</v>
      </c>
      <c r="W592" s="5">
        <f t="shared" si="742"/>
        <v>9.1332881699367263E-2</v>
      </c>
      <c r="X592" s="5">
        <f t="shared" si="743"/>
        <v>2.2193999446886284E-2</v>
      </c>
      <c r="Y592" s="5">
        <f t="shared" si="744"/>
        <v>2.6965841999256725E-3</v>
      </c>
      <c r="Z592" s="5">
        <f t="shared" si="745"/>
        <v>4.4946346626115457E-4</v>
      </c>
      <c r="AA592" s="5">
        <f t="shared" si="746"/>
        <v>6.4211634997084351E-4</v>
      </c>
      <c r="AB592" s="5">
        <f t="shared" si="747"/>
        <v>4.5867288205834924E-4</v>
      </c>
      <c r="AC592" s="5">
        <f t="shared" si="748"/>
        <v>4.7392421608558505E-6</v>
      </c>
      <c r="AD592" s="5">
        <f t="shared" si="749"/>
        <v>3.2620191089703002E-2</v>
      </c>
      <c r="AE592" s="5">
        <f t="shared" si="750"/>
        <v>7.9267454341934874E-3</v>
      </c>
      <c r="AF592" s="5">
        <f t="shared" si="751"/>
        <v>9.6310430870439419E-4</v>
      </c>
      <c r="AG592" s="5">
        <f t="shared" si="752"/>
        <v>7.8011832821384984E-5</v>
      </c>
      <c r="AH592" s="5">
        <f t="shared" si="753"/>
        <v>2.7305039915500572E-5</v>
      </c>
      <c r="AI592" s="5">
        <f t="shared" si="754"/>
        <v>3.9008760182884587E-5</v>
      </c>
      <c r="AJ592" s="5">
        <f t="shared" si="755"/>
        <v>2.7864514677782438E-5</v>
      </c>
      <c r="AK592" s="5">
        <f t="shared" si="756"/>
        <v>1.3269347271197793E-5</v>
      </c>
      <c r="AL592" s="5">
        <f t="shared" si="757"/>
        <v>6.5810718700424636E-8</v>
      </c>
      <c r="AM592" s="5">
        <f t="shared" si="758"/>
        <v>9.3204274029698962E-3</v>
      </c>
      <c r="AN592" s="5">
        <f t="shared" si="759"/>
        <v>2.2648750020518699E-3</v>
      </c>
      <c r="AO592" s="5">
        <f t="shared" si="760"/>
        <v>2.751836666462809E-4</v>
      </c>
      <c r="AP592" s="5">
        <f t="shared" si="761"/>
        <v>2.2289986664543571E-5</v>
      </c>
      <c r="AQ592" s="5">
        <f t="shared" si="762"/>
        <v>1.3541233521251363E-6</v>
      </c>
      <c r="AR592" s="5">
        <f t="shared" si="763"/>
        <v>1.3270314688560331E-6</v>
      </c>
      <c r="AS592" s="5">
        <f t="shared" si="764"/>
        <v>1.895835072350857E-6</v>
      </c>
      <c r="AT592" s="5">
        <f t="shared" si="765"/>
        <v>1.3542220760800608E-6</v>
      </c>
      <c r="AU592" s="5">
        <f t="shared" si="766"/>
        <v>6.4489345024037781E-7</v>
      </c>
      <c r="AV592" s="5">
        <f t="shared" si="767"/>
        <v>2.3032830222726604E-7</v>
      </c>
      <c r="AW592" s="5">
        <f t="shared" si="768"/>
        <v>6.3463186565856547E-10</v>
      </c>
      <c r="AX592" s="5">
        <f t="shared" si="769"/>
        <v>2.2192381485224275E-3</v>
      </c>
      <c r="AY592" s="5">
        <f t="shared" si="770"/>
        <v>5.3927752332331058E-4</v>
      </c>
      <c r="AZ592" s="5">
        <f t="shared" si="771"/>
        <v>6.5522541453100116E-5</v>
      </c>
      <c r="BA592" s="5">
        <f t="shared" si="772"/>
        <v>5.3073519697443268E-6</v>
      </c>
      <c r="BB592" s="5">
        <f t="shared" si="773"/>
        <v>3.2242321847639809E-7</v>
      </c>
      <c r="BC592" s="5">
        <f t="shared" si="774"/>
        <v>1.5669845513213574E-8</v>
      </c>
      <c r="BD592" s="5">
        <f t="shared" si="775"/>
        <v>5.374503891295972E-8</v>
      </c>
      <c r="BE592" s="5">
        <f t="shared" si="776"/>
        <v>7.6781698194306084E-8</v>
      </c>
      <c r="BF592" s="5">
        <f t="shared" si="777"/>
        <v>5.4846263923533245E-8</v>
      </c>
      <c r="BG592" s="5">
        <f t="shared" si="778"/>
        <v>2.6118313236204147E-8</v>
      </c>
      <c r="BH592" s="5">
        <f t="shared" si="779"/>
        <v>9.3283421354217589E-9</v>
      </c>
      <c r="BI592" s="5">
        <f t="shared" si="780"/>
        <v>2.6653472208110011E-9</v>
      </c>
      <c r="BJ592" s="8">
        <f t="shared" si="781"/>
        <v>0.6794194380632107</v>
      </c>
      <c r="BK592" s="8">
        <f t="shared" si="782"/>
        <v>0.25961076243841147</v>
      </c>
      <c r="BL592" s="8">
        <f t="shared" si="783"/>
        <v>6.0359910629205267E-2</v>
      </c>
      <c r="BM592" s="8">
        <f t="shared" si="784"/>
        <v>0.23460739634456754</v>
      </c>
      <c r="BN592" s="8">
        <f t="shared" si="785"/>
        <v>0.7646929013638295</v>
      </c>
    </row>
    <row r="593" spans="1:66" x14ac:dyDescent="0.25">
      <c r="A593" t="s">
        <v>22</v>
      </c>
      <c r="B593" t="s">
        <v>252</v>
      </c>
      <c r="C593" t="s">
        <v>161</v>
      </c>
      <c r="D593" t="s">
        <v>516</v>
      </c>
      <c r="E593">
        <f>VLOOKUP(A593,home!$A$2:$E$405,3,FALSE)</f>
        <v>1.4</v>
      </c>
      <c r="F593">
        <f>VLOOKUP(B593,home!$B$2:$E$405,3,FALSE)</f>
        <v>1.6667000000000001</v>
      </c>
      <c r="G593">
        <f>VLOOKUP(C593,away!$B$2:$E$405,4,FALSE)</f>
        <v>1.4286000000000001</v>
      </c>
      <c r="H593">
        <f>VLOOKUP(A593,away!$A$2:$E$405,3,FALSE)</f>
        <v>1.0286</v>
      </c>
      <c r="I593">
        <f>VLOOKUP(C593,away!$B$2:$E$405,3,FALSE)</f>
        <v>0</v>
      </c>
      <c r="J593">
        <f>VLOOKUP(B593,home!$B$2:$E$405,4,FALSE)</f>
        <v>0.3241</v>
      </c>
      <c r="K593" s="3">
        <f t="shared" si="730"/>
        <v>3.3334666680000002</v>
      </c>
      <c r="L593" s="3">
        <f t="shared" si="731"/>
        <v>0</v>
      </c>
      <c r="M593" s="5">
        <f t="shared" si="732"/>
        <v>3.5669237084335177E-2</v>
      </c>
      <c r="N593" s="5">
        <f t="shared" si="733"/>
        <v>0.11890221289362082</v>
      </c>
      <c r="O593" s="5">
        <f t="shared" si="734"/>
        <v>0</v>
      </c>
      <c r="P593" s="5">
        <f t="shared" si="735"/>
        <v>0</v>
      </c>
      <c r="Q593" s="5">
        <f t="shared" si="736"/>
        <v>0.19817828171616245</v>
      </c>
      <c r="R593" s="5">
        <f t="shared" si="737"/>
        <v>0</v>
      </c>
      <c r="S593" s="5">
        <f t="shared" si="738"/>
        <v>0</v>
      </c>
      <c r="T593" s="5">
        <f t="shared" si="739"/>
        <v>0</v>
      </c>
      <c r="U593" s="5">
        <f t="shared" si="740"/>
        <v>0</v>
      </c>
      <c r="V593" s="5">
        <f t="shared" si="741"/>
        <v>0</v>
      </c>
      <c r="W593" s="5">
        <f t="shared" si="742"/>
        <v>0.22020689880744715</v>
      </c>
      <c r="X593" s="5">
        <f t="shared" si="743"/>
        <v>0</v>
      </c>
      <c r="Y593" s="5">
        <f t="shared" si="744"/>
        <v>0</v>
      </c>
      <c r="Z593" s="5">
        <f t="shared" si="745"/>
        <v>0</v>
      </c>
      <c r="AA593" s="5">
        <f t="shared" si="746"/>
        <v>0</v>
      </c>
      <c r="AB593" s="5">
        <f t="shared" si="747"/>
        <v>0</v>
      </c>
      <c r="AC593" s="5">
        <f t="shared" si="748"/>
        <v>0</v>
      </c>
      <c r="AD593" s="5">
        <f t="shared" si="749"/>
        <v>0.18351308930956853</v>
      </c>
      <c r="AE593" s="5">
        <f t="shared" si="750"/>
        <v>0</v>
      </c>
      <c r="AF593" s="5">
        <f t="shared" si="751"/>
        <v>0</v>
      </c>
      <c r="AG593" s="5">
        <f t="shared" si="752"/>
        <v>0</v>
      </c>
      <c r="AH593" s="5">
        <f t="shared" si="753"/>
        <v>0</v>
      </c>
      <c r="AI593" s="5">
        <f t="shared" si="754"/>
        <v>0</v>
      </c>
      <c r="AJ593" s="5">
        <f t="shared" si="755"/>
        <v>0</v>
      </c>
      <c r="AK593" s="5">
        <f t="shared" si="756"/>
        <v>0</v>
      </c>
      <c r="AL593" s="5">
        <f t="shared" si="757"/>
        <v>0</v>
      </c>
      <c r="AM593" s="5">
        <f t="shared" si="758"/>
        <v>0.12234695327103079</v>
      </c>
      <c r="AN593" s="5">
        <f t="shared" si="759"/>
        <v>0</v>
      </c>
      <c r="AO593" s="5">
        <f t="shared" si="760"/>
        <v>0</v>
      </c>
      <c r="AP593" s="5">
        <f t="shared" si="761"/>
        <v>0</v>
      </c>
      <c r="AQ593" s="5">
        <f t="shared" si="762"/>
        <v>0</v>
      </c>
      <c r="AR593" s="5">
        <f t="shared" si="763"/>
        <v>0</v>
      </c>
      <c r="AS593" s="5">
        <f t="shared" si="764"/>
        <v>0</v>
      </c>
      <c r="AT593" s="5">
        <f t="shared" si="765"/>
        <v>0</v>
      </c>
      <c r="AU593" s="5">
        <f t="shared" si="766"/>
        <v>0</v>
      </c>
      <c r="AV593" s="5">
        <f t="shared" si="767"/>
        <v>0</v>
      </c>
      <c r="AW593" s="5">
        <f t="shared" si="768"/>
        <v>0</v>
      </c>
      <c r="AX593" s="5">
        <f t="shared" si="769"/>
        <v>6.7973248443389089E-2</v>
      </c>
      <c r="AY593" s="5">
        <f t="shared" si="770"/>
        <v>0</v>
      </c>
      <c r="AZ593" s="5">
        <f t="shared" si="771"/>
        <v>0</v>
      </c>
      <c r="BA593" s="5">
        <f t="shared" si="772"/>
        <v>0</v>
      </c>
      <c r="BB593" s="5">
        <f t="shared" si="773"/>
        <v>0</v>
      </c>
      <c r="BC593" s="5">
        <f t="shared" si="774"/>
        <v>0</v>
      </c>
      <c r="BD593" s="5">
        <f t="shared" si="775"/>
        <v>0</v>
      </c>
      <c r="BE593" s="5">
        <f t="shared" si="776"/>
        <v>0</v>
      </c>
      <c r="BF593" s="5">
        <f t="shared" si="777"/>
        <v>0</v>
      </c>
      <c r="BG593" s="5">
        <f t="shared" si="778"/>
        <v>0</v>
      </c>
      <c r="BH593" s="5">
        <f t="shared" si="779"/>
        <v>0</v>
      </c>
      <c r="BI593" s="5">
        <f t="shared" si="780"/>
        <v>0</v>
      </c>
      <c r="BJ593" s="8">
        <f t="shared" si="781"/>
        <v>0.91112068444121874</v>
      </c>
      <c r="BK593" s="8">
        <f t="shared" si="782"/>
        <v>3.5669237084335177E-2</v>
      </c>
      <c r="BL593" s="8">
        <f t="shared" si="783"/>
        <v>0</v>
      </c>
      <c r="BM593" s="8">
        <f t="shared" si="784"/>
        <v>0.59404018983143558</v>
      </c>
      <c r="BN593" s="8">
        <f t="shared" si="785"/>
        <v>0.35274973169411844</v>
      </c>
    </row>
    <row r="594" spans="1:66" x14ac:dyDescent="0.25">
      <c r="A594" t="s">
        <v>22</v>
      </c>
      <c r="B594" t="s">
        <v>248</v>
      </c>
      <c r="C594" t="s">
        <v>172</v>
      </c>
      <c r="D594" t="s">
        <v>516</v>
      </c>
      <c r="E594">
        <f>VLOOKUP(A594,home!$A$2:$E$405,3,FALSE)</f>
        <v>1.4</v>
      </c>
      <c r="F594">
        <f>VLOOKUP(B594,home!$B$2:$E$405,3,FALSE)</f>
        <v>0.47620000000000001</v>
      </c>
      <c r="G594">
        <f>VLOOKUP(C594,away!$B$2:$E$405,4,FALSE)</f>
        <v>0.71430000000000005</v>
      </c>
      <c r="H594">
        <f>VLOOKUP(A594,away!$A$2:$E$405,3,FALSE)</f>
        <v>1.0286</v>
      </c>
      <c r="I594">
        <f>VLOOKUP(C594,away!$B$2:$E$405,3,FALSE)</f>
        <v>0.72909999999999997</v>
      </c>
      <c r="J594">
        <f>VLOOKUP(B594,home!$B$2:$E$405,4,FALSE)</f>
        <v>0.97219999999999995</v>
      </c>
      <c r="K594" s="3">
        <f t="shared" si="730"/>
        <v>0.476209524</v>
      </c>
      <c r="L594" s="3">
        <f t="shared" si="731"/>
        <v>0.72910358717199986</v>
      </c>
      <c r="M594" s="5">
        <f t="shared" si="732"/>
        <v>0.29959817728919957</v>
      </c>
      <c r="N594" s="5">
        <f t="shared" si="733"/>
        <v>0.14267150539815734</v>
      </c>
      <c r="O594" s="5">
        <f t="shared" si="734"/>
        <v>0.21843810577174821</v>
      </c>
      <c r="P594" s="5">
        <f t="shared" si="735"/>
        <v>0.10402230637302587</v>
      </c>
      <c r="Q594" s="5">
        <f t="shared" si="736"/>
        <v>3.3970764837009962E-2</v>
      </c>
      <c r="R594" s="5">
        <f t="shared" si="737"/>
        <v>7.9632003246619162E-2</v>
      </c>
      <c r="S594" s="5">
        <f t="shared" si="738"/>
        <v>9.0292941040814329E-3</v>
      </c>
      <c r="T594" s="5">
        <f t="shared" si="739"/>
        <v>2.4768206501640404E-2</v>
      </c>
      <c r="U594" s="5">
        <f t="shared" si="740"/>
        <v>3.7921518361238964E-2</v>
      </c>
      <c r="V594" s="5">
        <f t="shared" si="741"/>
        <v>3.483361933957098E-4</v>
      </c>
      <c r="W594" s="5">
        <f t="shared" si="742"/>
        <v>5.3924005843161513E-3</v>
      </c>
      <c r="X594" s="5">
        <f t="shared" si="743"/>
        <v>3.9316186094932939E-3</v>
      </c>
      <c r="Y594" s="5">
        <f t="shared" si="744"/>
        <v>1.4332786157868753E-3</v>
      </c>
      <c r="Z594" s="5">
        <f t="shared" si="745"/>
        <v>1.9353326406934126E-2</v>
      </c>
      <c r="AA594" s="5">
        <f t="shared" si="746"/>
        <v>9.2162383560627295E-3</v>
      </c>
      <c r="AB594" s="5">
        <f t="shared" si="747"/>
        <v>2.1944302403055873E-3</v>
      </c>
      <c r="AC594" s="5">
        <f t="shared" si="748"/>
        <v>7.5590275944930493E-6</v>
      </c>
      <c r="AD594" s="5">
        <f t="shared" si="749"/>
        <v>6.4197812886862896E-4</v>
      </c>
      <c r="AE594" s="5">
        <f t="shared" si="750"/>
        <v>4.6806855664408578E-4</v>
      </c>
      <c r="AF594" s="5">
        <f t="shared" si="751"/>
        <v>1.7063523184581165E-4</v>
      </c>
      <c r="AG594" s="5">
        <f t="shared" si="752"/>
        <v>4.1470253212235719E-5</v>
      </c>
      <c r="AH594" s="5">
        <f t="shared" si="753"/>
        <v>3.5276449267515639E-3</v>
      </c>
      <c r="AI594" s="5">
        <f t="shared" si="754"/>
        <v>1.6798981114093769E-3</v>
      </c>
      <c r="AJ594" s="5">
        <f t="shared" si="755"/>
        <v>3.9999174000137912E-4</v>
      </c>
      <c r="AK594" s="5">
        <f t="shared" si="756"/>
        <v>6.3493292036662848E-5</v>
      </c>
      <c r="AL594" s="5">
        <f t="shared" si="757"/>
        <v>1.049816112275606E-7</v>
      </c>
      <c r="AM594" s="5">
        <f t="shared" si="758"/>
        <v>6.11432198333881E-5</v>
      </c>
      <c r="AN594" s="5">
        <f t="shared" si="759"/>
        <v>4.4579740911769438E-5</v>
      </c>
      <c r="AO594" s="5">
        <f t="shared" si="760"/>
        <v>1.6251624506984728E-5</v>
      </c>
      <c r="AP594" s="5">
        <f t="shared" si="761"/>
        <v>3.9497059084716494E-6</v>
      </c>
      <c r="AQ594" s="5">
        <f t="shared" si="762"/>
        <v>7.199361865352802E-7</v>
      </c>
      <c r="AR594" s="5">
        <f t="shared" si="763"/>
        <v>5.1440371407273451E-4</v>
      </c>
      <c r="AS594" s="5">
        <f t="shared" si="764"/>
        <v>2.44963947822409E-4</v>
      </c>
      <c r="AT594" s="5">
        <f t="shared" si="765"/>
        <v>5.8327082494835099E-5</v>
      </c>
      <c r="AU594" s="5">
        <f t="shared" si="766"/>
        <v>9.2586373970580537E-6</v>
      </c>
      <c r="AV594" s="5">
        <f t="shared" si="767"/>
        <v>1.1022628269354035E-6</v>
      </c>
      <c r="AW594" s="5">
        <f t="shared" si="768"/>
        <v>1.0125070246362568E-9</v>
      </c>
      <c r="AX594" s="5">
        <f t="shared" si="769"/>
        <v>4.8528306021141836E-6</v>
      </c>
      <c r="AY594" s="5">
        <f t="shared" si="770"/>
        <v>3.5382161999395072E-6</v>
      </c>
      <c r="AZ594" s="5">
        <f t="shared" si="771"/>
        <v>1.2898630617829882E-6</v>
      </c>
      <c r="BA594" s="5">
        <f t="shared" si="772"/>
        <v>3.1348126176887853E-7</v>
      </c>
      <c r="BB594" s="5">
        <f t="shared" si="773"/>
        <v>5.7140078116723482E-8</v>
      </c>
      <c r="BC594" s="5">
        <f t="shared" si="774"/>
        <v>8.3322071852382784E-9</v>
      </c>
      <c r="BD594" s="5">
        <f t="shared" si="775"/>
        <v>6.2508932197505079E-5</v>
      </c>
      <c r="BE594" s="5">
        <f t="shared" si="776"/>
        <v>2.9767348847522166E-5</v>
      </c>
      <c r="BF594" s="5">
        <f t="shared" si="777"/>
        <v>7.0877475127102383E-6</v>
      </c>
      <c r="BG594" s="5">
        <f t="shared" si="778"/>
        <v>1.1250842897533091E-6</v>
      </c>
      <c r="BH594" s="5">
        <f t="shared" si="779"/>
        <v>1.3394396352082531E-7</v>
      </c>
      <c r="BI594" s="5">
        <f t="shared" si="780"/>
        <v>1.2757078222185121E-8</v>
      </c>
      <c r="BJ594" s="8">
        <f t="shared" si="781"/>
        <v>0.21362663080773286</v>
      </c>
      <c r="BK594" s="8">
        <f t="shared" si="782"/>
        <v>0.41300931618510822</v>
      </c>
      <c r="BL594" s="8">
        <f t="shared" si="783"/>
        <v>0.35400201550467686</v>
      </c>
      <c r="BM594" s="8">
        <f t="shared" si="784"/>
        <v>0.12165488878499899</v>
      </c>
      <c r="BN594" s="8">
        <f t="shared" si="785"/>
        <v>0.87833286291576007</v>
      </c>
    </row>
    <row r="595" spans="1:66" x14ac:dyDescent="0.25">
      <c r="A595" t="s">
        <v>25</v>
      </c>
      <c r="B595" t="s">
        <v>165</v>
      </c>
      <c r="C595" t="s">
        <v>277</v>
      </c>
      <c r="D595" t="s">
        <v>516</v>
      </c>
      <c r="E595">
        <f>VLOOKUP(A595,home!$A$2:$E$405,3,FALSE)</f>
        <v>1.35</v>
      </c>
      <c r="F595">
        <f>VLOOKUP(B595,home!$B$2:$E$405,3,FALSE)</f>
        <v>0.74070000000000003</v>
      </c>
      <c r="G595">
        <f>VLOOKUP(C595,away!$B$2:$E$405,4,FALSE)</f>
        <v>1.4815</v>
      </c>
      <c r="H595">
        <f>VLOOKUP(A595,away!$A$2:$E$405,3,FALSE)</f>
        <v>1.0667</v>
      </c>
      <c r="I595">
        <f>VLOOKUP(C595,away!$B$2:$E$405,3,FALSE)</f>
        <v>1.8749</v>
      </c>
      <c r="J595">
        <f>VLOOKUP(B595,home!$B$2:$E$405,4,FALSE)</f>
        <v>1.1718</v>
      </c>
      <c r="K595" s="3">
        <f t="shared" si="730"/>
        <v>1.4814185175000001</v>
      </c>
      <c r="L595" s="3">
        <f t="shared" si="731"/>
        <v>2.3435482415940001</v>
      </c>
      <c r="M595" s="5">
        <f t="shared" si="732"/>
        <v>2.1819160807661678E-2</v>
      </c>
      <c r="N595" s="5">
        <f t="shared" si="733"/>
        <v>3.232330885678026E-2</v>
      </c>
      <c r="O595" s="5">
        <f t="shared" si="734"/>
        <v>5.1134255943852236E-2</v>
      </c>
      <c r="P595" s="5">
        <f t="shared" si="735"/>
        <v>7.5751233633807147E-2</v>
      </c>
      <c r="Q595" s="5">
        <f t="shared" si="736"/>
        <v>2.3942174143653024E-2</v>
      </c>
      <c r="R595" s="5">
        <f t="shared" si="737"/>
        <v>5.9917797801216248E-2</v>
      </c>
      <c r="S595" s="5">
        <f t="shared" si="738"/>
        <v>6.5747824213164566E-2</v>
      </c>
      <c r="T595" s="5">
        <f t="shared" si="739"/>
        <v>5.6109640114295374E-2</v>
      </c>
      <c r="U595" s="5">
        <f t="shared" si="740"/>
        <v>8.8763335190542525E-2</v>
      </c>
      <c r="V595" s="5">
        <f t="shared" si="741"/>
        <v>2.5362411387910056E-2</v>
      </c>
      <c r="W595" s="5">
        <f t="shared" si="742"/>
        <v>1.1822793375205767E-2</v>
      </c>
      <c r="X595" s="5">
        <f t="shared" si="743"/>
        <v>2.7707286625192666E-2</v>
      </c>
      <c r="Y595" s="5">
        <f t="shared" si="744"/>
        <v>3.2466681424905629E-2</v>
      </c>
      <c r="Z595" s="5">
        <f t="shared" si="745"/>
        <v>4.6806749892408392E-2</v>
      </c>
      <c r="AA595" s="5">
        <f t="shared" si="746"/>
        <v>6.934038603460492E-2</v>
      </c>
      <c r="AB595" s="5">
        <f t="shared" si="747"/>
        <v>5.136106594113108E-2</v>
      </c>
      <c r="AC595" s="5">
        <f t="shared" si="748"/>
        <v>5.5032878197579342E-3</v>
      </c>
      <c r="AD595" s="5">
        <f t="shared" si="749"/>
        <v>4.3786262586515395E-3</v>
      </c>
      <c r="AE595" s="5">
        <f t="shared" si="750"/>
        <v>1.0261521869060129E-2</v>
      </c>
      <c r="AF595" s="5">
        <f t="shared" si="751"/>
        <v>1.2024185766157125E-2</v>
      </c>
      <c r="AG595" s="5">
        <f t="shared" si="752"/>
        <v>9.3930864696257117E-3</v>
      </c>
      <c r="AH595" s="5">
        <f t="shared" si="753"/>
        <v>2.742346910127097E-2</v>
      </c>
      <c r="AI595" s="5">
        <f t="shared" si="754"/>
        <v>4.0625634940711891E-2</v>
      </c>
      <c r="AJ595" s="5">
        <f t="shared" si="755"/>
        <v>3.0091783943182817E-2</v>
      </c>
      <c r="AK595" s="5">
        <f t="shared" si="756"/>
        <v>1.4859508652680067E-2</v>
      </c>
      <c r="AL595" s="5">
        <f t="shared" si="757"/>
        <v>7.6424725050320533E-4</v>
      </c>
      <c r="AM595" s="5">
        <f t="shared" si="758"/>
        <v>1.2973156041556266E-3</v>
      </c>
      <c r="AN595" s="5">
        <f t="shared" si="759"/>
        <v>3.0403217029113761E-3</v>
      </c>
      <c r="AO595" s="5">
        <f t="shared" si="760"/>
        <v>3.5625702903690172E-3</v>
      </c>
      <c r="AP595" s="5">
        <f t="shared" si="761"/>
        <v>2.7830184465164453E-3</v>
      </c>
      <c r="AQ595" s="5">
        <f t="shared" si="762"/>
        <v>1.6305344966643207E-3</v>
      </c>
      <c r="AR595" s="5">
        <f t="shared" si="763"/>
        <v>1.2853644558138193E-2</v>
      </c>
      <c r="AS595" s="5">
        <f t="shared" si="764"/>
        <v>1.9041627065789022E-2</v>
      </c>
      <c r="AT595" s="5">
        <f t="shared" si="765"/>
        <v>1.4104309469294529E-2</v>
      </c>
      <c r="AU595" s="5">
        <f t="shared" si="766"/>
        <v>6.9647950747878393E-3</v>
      </c>
      <c r="AV595" s="5">
        <f t="shared" si="767"/>
        <v>2.5794440985958769E-3</v>
      </c>
      <c r="AW595" s="5">
        <f t="shared" si="768"/>
        <v>7.370264111896035E-5</v>
      </c>
      <c r="AX595" s="5">
        <f t="shared" si="769"/>
        <v>3.2031122650630746E-4</v>
      </c>
      <c r="AY595" s="5">
        <f t="shared" si="770"/>
        <v>7.5066481164167418E-4</v>
      </c>
      <c r="AZ595" s="5">
        <f t="shared" si="771"/>
        <v>8.7960959967466859E-4</v>
      </c>
      <c r="BA595" s="5">
        <f t="shared" si="772"/>
        <v>6.8713584353559073E-4</v>
      </c>
      <c r="BB595" s="5">
        <f t="shared" si="773"/>
        <v>4.0258399946351101E-4</v>
      </c>
      <c r="BC595" s="5">
        <f t="shared" si="774"/>
        <v>1.8869500480731818E-4</v>
      </c>
      <c r="BD595" s="5">
        <f t="shared" si="775"/>
        <v>5.02052268371651E-3</v>
      </c>
      <c r="BE595" s="5">
        <f t="shared" si="776"/>
        <v>7.4374952711864332E-3</v>
      </c>
      <c r="BF595" s="5">
        <f t="shared" si="777"/>
        <v>5.5090216092771351E-3</v>
      </c>
      <c r="BG595" s="5">
        <f t="shared" si="778"/>
        <v>2.7203888750969331E-3</v>
      </c>
      <c r="BH595" s="5">
        <f t="shared" si="779"/>
        <v>1.0075086135923983E-3</v>
      </c>
      <c r="BI595" s="5">
        <f t="shared" si="780"/>
        <v>2.9850838334330611E-4</v>
      </c>
      <c r="BJ595" s="8">
        <f t="shared" si="781"/>
        <v>0.2359720659297731</v>
      </c>
      <c r="BK595" s="8">
        <f t="shared" si="782"/>
        <v>0.19569882992444626</v>
      </c>
      <c r="BL595" s="8">
        <f t="shared" si="783"/>
        <v>0.51105450325201107</v>
      </c>
      <c r="BM595" s="8">
        <f t="shared" si="784"/>
        <v>0.7239672556411455</v>
      </c>
      <c r="BN595" s="8">
        <f t="shared" si="785"/>
        <v>0.26488793118697057</v>
      </c>
    </row>
    <row r="596" spans="1:66" x14ac:dyDescent="0.25">
      <c r="A596" t="s">
        <v>25</v>
      </c>
      <c r="B596" t="s">
        <v>251</v>
      </c>
      <c r="C596" t="s">
        <v>247</v>
      </c>
      <c r="D596" t="s">
        <v>516</v>
      </c>
      <c r="E596">
        <f>VLOOKUP(A596,home!$A$2:$E$405,3,FALSE)</f>
        <v>1.35</v>
      </c>
      <c r="F596">
        <f>VLOOKUP(B596,home!$B$2:$E$405,3,FALSE)</f>
        <v>0.98770000000000002</v>
      </c>
      <c r="G596">
        <f>VLOOKUP(C596,away!$B$2:$E$405,4,FALSE)</f>
        <v>0.24690000000000001</v>
      </c>
      <c r="H596">
        <f>VLOOKUP(A596,away!$A$2:$E$405,3,FALSE)</f>
        <v>1.0667</v>
      </c>
      <c r="I596">
        <f>VLOOKUP(C596,away!$B$2:$E$405,3,FALSE)</f>
        <v>0.625</v>
      </c>
      <c r="J596">
        <f>VLOOKUP(B596,home!$B$2:$E$405,4,FALSE)</f>
        <v>0.9375</v>
      </c>
      <c r="K596" s="3">
        <f t="shared" si="730"/>
        <v>0.32921522550000004</v>
      </c>
      <c r="L596" s="3">
        <f t="shared" si="731"/>
        <v>0.62501953124999998</v>
      </c>
      <c r="M596" s="5">
        <f t="shared" si="732"/>
        <v>0.38510673215032515</v>
      </c>
      <c r="N596" s="5">
        <f t="shared" si="733"/>
        <v>0.12678299966643741</v>
      </c>
      <c r="O596" s="5">
        <f t="shared" si="734"/>
        <v>0.24069922920981549</v>
      </c>
      <c r="P596" s="5">
        <f t="shared" si="735"/>
        <v>7.924185102198561E-2</v>
      </c>
      <c r="Q596" s="5">
        <f t="shared" si="736"/>
        <v>2.0869446912376313E-2</v>
      </c>
      <c r="R596" s="5">
        <f t="shared" si="737"/>
        <v>7.5220859706477572E-2</v>
      </c>
      <c r="S596" s="5">
        <f t="shared" si="738"/>
        <v>4.0763186080446578E-3</v>
      </c>
      <c r="T596" s="5">
        <f t="shared" si="739"/>
        <v>1.3043811926620201E-2</v>
      </c>
      <c r="U596" s="5">
        <f t="shared" si="740"/>
        <v>2.4763852290571885E-2</v>
      </c>
      <c r="V596" s="5">
        <f t="shared" si="741"/>
        <v>9.3196394918364483E-5</v>
      </c>
      <c r="W596" s="5">
        <f t="shared" si="742"/>
        <v>2.290179890439416E-3</v>
      </c>
      <c r="X596" s="5">
        <f t="shared" si="743"/>
        <v>1.4314071616006198E-3</v>
      </c>
      <c r="Y596" s="5">
        <f t="shared" si="744"/>
        <v>4.4732871658575616E-4</v>
      </c>
      <c r="Z596" s="5">
        <f t="shared" si="745"/>
        <v>1.5671502157988213E-2</v>
      </c>
      <c r="AA596" s="5">
        <f t="shared" si="746"/>
        <v>5.1592971168658271E-3</v>
      </c>
      <c r="AB596" s="5">
        <f t="shared" si="747"/>
        <v>8.4925958187524167E-4</v>
      </c>
      <c r="AC596" s="5">
        <f t="shared" si="748"/>
        <v>1.198540272308269E-6</v>
      </c>
      <c r="AD596" s="5">
        <f t="shared" si="749"/>
        <v>1.8849052226664441E-4</v>
      </c>
      <c r="AE596" s="5">
        <f t="shared" si="750"/>
        <v>1.1781025787216576E-4</v>
      </c>
      <c r="AF596" s="5">
        <f t="shared" si="751"/>
        <v>3.6816856075851322E-5</v>
      </c>
      <c r="AG596" s="5">
        <f t="shared" si="752"/>
        <v>7.6704180422091048E-6</v>
      </c>
      <c r="AH596" s="5">
        <f t="shared" si="753"/>
        <v>2.4487487331922883E-3</v>
      </c>
      <c r="AI596" s="5">
        <f t="shared" si="754"/>
        <v>8.0616536639073868E-4</v>
      </c>
      <c r="AJ596" s="5">
        <f t="shared" si="755"/>
        <v>1.3270095644330859E-4</v>
      </c>
      <c r="AK596" s="5">
        <f t="shared" si="756"/>
        <v>1.4562391766516508E-5</v>
      </c>
      <c r="AL596" s="5">
        <f t="shared" si="757"/>
        <v>9.8647509143027892E-9</v>
      </c>
      <c r="AM596" s="5">
        <f t="shared" si="758"/>
        <v>1.2410789958525224E-5</v>
      </c>
      <c r="AN596" s="5">
        <f t="shared" si="759"/>
        <v>7.7569861223196404E-6</v>
      </c>
      <c r="AO596" s="5">
        <f t="shared" si="760"/>
        <v>2.4241339150424881E-6</v>
      </c>
      <c r="AP596" s="5">
        <f t="shared" si="761"/>
        <v>5.0504368108902781E-7</v>
      </c>
      <c r="AQ596" s="5">
        <f t="shared" si="762"/>
        <v>7.8915541203759644E-8</v>
      </c>
      <c r="AR596" s="5">
        <f t="shared" si="763"/>
        <v>3.0610315707377522E-4</v>
      </c>
      <c r="AS596" s="5">
        <f t="shared" si="764"/>
        <v>1.0077381988230486E-4</v>
      </c>
      <c r="AT596" s="5">
        <f t="shared" si="765"/>
        <v>1.6588137918524692E-5</v>
      </c>
      <c r="AU596" s="5">
        <f t="shared" si="766"/>
        <v>1.8203558551574027E-6</v>
      </c>
      <c r="AV596" s="5">
        <f t="shared" si="767"/>
        <v>1.4982221583647242E-7</v>
      </c>
      <c r="AW596" s="5">
        <f t="shared" si="768"/>
        <v>5.6384161199169628E-11</v>
      </c>
      <c r="AX596" s="5">
        <f t="shared" si="769"/>
        <v>6.8097016913816962E-7</v>
      </c>
      <c r="AY596" s="5">
        <f t="shared" si="770"/>
        <v>4.2561965590997193E-7</v>
      </c>
      <c r="AZ596" s="5">
        <f t="shared" si="771"/>
        <v>1.3301029891381844E-7</v>
      </c>
      <c r="BA596" s="5">
        <f t="shared" si="772"/>
        <v>2.7711344892845733E-8</v>
      </c>
      <c r="BB596" s="5">
        <f t="shared" si="773"/>
        <v>4.3300329488083788E-9</v>
      </c>
      <c r="BC596" s="5">
        <f t="shared" si="774"/>
        <v>5.4127103279225401E-10</v>
      </c>
      <c r="BD596" s="5">
        <f t="shared" si="775"/>
        <v>3.1886741958065997E-5</v>
      </c>
      <c r="BE596" s="5">
        <f t="shared" si="776"/>
        <v>1.0497600944185012E-5</v>
      </c>
      <c r="BF596" s="5">
        <f t="shared" si="777"/>
        <v>1.7279850310244412E-6</v>
      </c>
      <c r="BG596" s="5">
        <f t="shared" si="778"/>
        <v>1.8962632721644532E-7</v>
      </c>
      <c r="BH596" s="5">
        <f t="shared" si="779"/>
        <v>1.5606968518824709E-8</v>
      </c>
      <c r="BI596" s="5">
        <f t="shared" si="780"/>
        <v>1.0276103320592555E-9</v>
      </c>
      <c r="BJ596" s="8">
        <f t="shared" si="781"/>
        <v>0.1652404103803076</v>
      </c>
      <c r="BK596" s="8">
        <f t="shared" si="782"/>
        <v>0.46851973219995285</v>
      </c>
      <c r="BL596" s="8">
        <f t="shared" si="783"/>
        <v>0.35056442923518383</v>
      </c>
      <c r="BM596" s="8">
        <f t="shared" si="784"/>
        <v>7.2074529742743212E-2</v>
      </c>
      <c r="BN596" s="8">
        <f t="shared" si="785"/>
        <v>0.92792111866741744</v>
      </c>
    </row>
    <row r="597" spans="1:66" x14ac:dyDescent="0.25">
      <c r="A597" t="s">
        <v>25</v>
      </c>
      <c r="B597" t="s">
        <v>441</v>
      </c>
      <c r="C597" t="s">
        <v>249</v>
      </c>
      <c r="D597" t="s">
        <v>516</v>
      </c>
      <c r="E597">
        <f>VLOOKUP(A597,home!$A$2:$E$405,3,FALSE)</f>
        <v>1.35</v>
      </c>
      <c r="F597">
        <f>VLOOKUP(B597,home!$B$2:$E$405,3,FALSE)</f>
        <v>0.49380000000000002</v>
      </c>
      <c r="G597">
        <f>VLOOKUP(C597,away!$B$2:$E$405,4,FALSE)</f>
        <v>0.98770000000000002</v>
      </c>
      <c r="H597">
        <f>VLOOKUP(A597,away!$A$2:$E$405,3,FALSE)</f>
        <v>1.0667</v>
      </c>
      <c r="I597">
        <f>VLOOKUP(C597,away!$B$2:$E$405,3,FALSE)</f>
        <v>1.8749</v>
      </c>
      <c r="J597">
        <f>VLOOKUP(B597,home!$B$2:$E$405,4,FALSE)</f>
        <v>0.9375</v>
      </c>
      <c r="K597" s="3">
        <f t="shared" si="730"/>
        <v>0.65843045100000008</v>
      </c>
      <c r="L597" s="3">
        <f t="shared" si="731"/>
        <v>1.8749585906249999</v>
      </c>
      <c r="M597" s="5">
        <f t="shared" si="732"/>
        <v>7.9389509499936187E-2</v>
      </c>
      <c r="N597" s="5">
        <f t="shared" si="733"/>
        <v>5.2272470544711763E-2</v>
      </c>
      <c r="O597" s="5">
        <f t="shared" si="734"/>
        <v>0.14885204284241038</v>
      </c>
      <c r="P597" s="5">
        <f t="shared" si="735"/>
        <v>9.8008717700999601E-2</v>
      </c>
      <c r="Q597" s="5">
        <f t="shared" si="736"/>
        <v>1.7208893177819391E-2</v>
      </c>
      <c r="R597" s="5">
        <f t="shared" si="737"/>
        <v>0.13954570822972898</v>
      </c>
      <c r="S597" s="5">
        <f t="shared" si="738"/>
        <v>3.0248671411057006E-2</v>
      </c>
      <c r="T597" s="5">
        <f t="shared" si="739"/>
        <v>3.2265962098900425E-2</v>
      </c>
      <c r="U597" s="5">
        <f t="shared" si="740"/>
        <v>9.1881143604814849E-2</v>
      </c>
      <c r="V597" s="5">
        <f t="shared" si="741"/>
        <v>4.1492096875412991E-3</v>
      </c>
      <c r="W597" s="5">
        <f t="shared" si="742"/>
        <v>3.7769530987608164E-3</v>
      </c>
      <c r="X597" s="5">
        <f t="shared" si="743"/>
        <v>7.0816306589093067E-3</v>
      </c>
      <c r="Y597" s="5">
        <f t="shared" si="744"/>
        <v>6.6388821197776926E-3</v>
      </c>
      <c r="Z597" s="5">
        <f t="shared" si="745"/>
        <v>8.7214141476726709E-2</v>
      </c>
      <c r="AA597" s="5">
        <f t="shared" si="746"/>
        <v>5.7424446506098972E-2</v>
      </c>
      <c r="AB597" s="5">
        <f t="shared" si="747"/>
        <v>1.890500210571806E-2</v>
      </c>
      <c r="AC597" s="5">
        <f t="shared" si="748"/>
        <v>3.2014519574907979E-4</v>
      </c>
      <c r="AD597" s="5">
        <f t="shared" si="749"/>
        <v>6.2171523305573292E-4</v>
      </c>
      <c r="AE597" s="5">
        <f t="shared" si="750"/>
        <v>1.1656903171402705E-3</v>
      </c>
      <c r="AF597" s="5">
        <f t="shared" si="751"/>
        <v>1.0928105370652656E-3</v>
      </c>
      <c r="AG597" s="5">
        <f t="shared" si="752"/>
        <v>6.8299150146534655E-4</v>
      </c>
      <c r="AH597" s="5">
        <f t="shared" si="753"/>
        <v>4.0880725946443229E-2</v>
      </c>
      <c r="AI597" s="5">
        <f t="shared" si="754"/>
        <v>2.6917114822124014E-2</v>
      </c>
      <c r="AJ597" s="5">
        <f t="shared" si="755"/>
        <v>8.8615240259749505E-3</v>
      </c>
      <c r="AK597" s="5">
        <f t="shared" si="756"/>
        <v>1.9448990869900082E-3</v>
      </c>
      <c r="AL597" s="5">
        <f t="shared" si="757"/>
        <v>1.580915176886337E-5</v>
      </c>
      <c r="AM597" s="5">
        <f t="shared" si="758"/>
        <v>8.1871248258891298E-5</v>
      </c>
      <c r="AN597" s="5">
        <f t="shared" si="759"/>
        <v>1.5350520024820031E-4</v>
      </c>
      <c r="AO597" s="5">
        <f t="shared" si="760"/>
        <v>1.4390794695548704E-4</v>
      </c>
      <c r="AP597" s="5">
        <f t="shared" si="761"/>
        <v>8.9940480467799088E-5</v>
      </c>
      <c r="AQ597" s="5">
        <f t="shared" si="762"/>
        <v>4.215866912450999E-5</v>
      </c>
      <c r="AR597" s="5">
        <f t="shared" si="763"/>
        <v>1.5329933660853994E-2</v>
      </c>
      <c r="AS597" s="5">
        <f t="shared" si="764"/>
        <v>1.0093695134116176E-2</v>
      </c>
      <c r="AT597" s="5">
        <f t="shared" si="765"/>
        <v>3.3229981197063097E-3</v>
      </c>
      <c r="AU597" s="5">
        <f t="shared" si="766"/>
        <v>7.293210502101261E-4</v>
      </c>
      <c r="AV597" s="5">
        <f t="shared" si="767"/>
        <v>1.2005179700341173E-4</v>
      </c>
      <c r="AW597" s="5">
        <f t="shared" si="768"/>
        <v>5.4213526256892903E-7</v>
      </c>
      <c r="AX597" s="5">
        <f t="shared" si="769"/>
        <v>8.9844204858391263E-6</v>
      </c>
      <c r="AY597" s="5">
        <f t="shared" si="770"/>
        <v>1.6845416371711305E-5</v>
      </c>
      <c r="AZ597" s="5">
        <f t="shared" si="771"/>
        <v>1.5792229069397569E-5</v>
      </c>
      <c r="BA597" s="5">
        <f t="shared" si="772"/>
        <v>9.8699251862616085E-6</v>
      </c>
      <c r="BB597" s="5">
        <f t="shared" si="773"/>
        <v>4.6264252542018147E-6</v>
      </c>
      <c r="BC597" s="5">
        <f t="shared" si="774"/>
        <v>1.7348711548500262E-6</v>
      </c>
      <c r="BD597" s="5">
        <f t="shared" si="775"/>
        <v>4.7904984685215963E-3</v>
      </c>
      <c r="BE597" s="5">
        <f t="shared" si="776"/>
        <v>3.1542100671434837E-3</v>
      </c>
      <c r="BF597" s="5">
        <f t="shared" si="777"/>
        <v>1.0384139785290121E-3</v>
      </c>
      <c r="BG597" s="5">
        <f t="shared" si="778"/>
        <v>2.2790779473585402E-4</v>
      </c>
      <c r="BH597" s="5">
        <f t="shared" si="779"/>
        <v>3.7515358018585944E-5</v>
      </c>
      <c r="BI597" s="5">
        <f t="shared" si="780"/>
        <v>4.9402508199208031E-6</v>
      </c>
      <c r="BJ597" s="8">
        <f t="shared" si="781"/>
        <v>0.12337723612018317</v>
      </c>
      <c r="BK597" s="8">
        <f t="shared" si="782"/>
        <v>0.21214890806342371</v>
      </c>
      <c r="BL597" s="8">
        <f t="shared" si="783"/>
        <v>0.57406209284996179</v>
      </c>
      <c r="BM597" s="8">
        <f t="shared" si="784"/>
        <v>0.46150873323357999</v>
      </c>
      <c r="BN597" s="8">
        <f t="shared" si="785"/>
        <v>0.53527734199560628</v>
      </c>
    </row>
    <row r="598" spans="1:66" x14ac:dyDescent="0.25">
      <c r="A598" t="s">
        <v>173</v>
      </c>
      <c r="B598" t="s">
        <v>174</v>
      </c>
      <c r="C598" t="s">
        <v>260</v>
      </c>
      <c r="D598" t="s">
        <v>516</v>
      </c>
      <c r="E598">
        <f>VLOOKUP(A598,home!$A$2:$E$405,3,FALSE)</f>
        <v>1.8412999999999999</v>
      </c>
      <c r="F598">
        <f>VLOOKUP(B598,home!$B$2:$E$405,3,FALSE)</f>
        <v>0.67889999999999995</v>
      </c>
      <c r="G598">
        <f>VLOOKUP(C598,away!$B$2:$E$405,4,FALSE)</f>
        <v>0.9052</v>
      </c>
      <c r="H598">
        <f>VLOOKUP(A598,away!$A$2:$E$405,3,FALSE)</f>
        <v>1.4127000000000001</v>
      </c>
      <c r="I598">
        <f>VLOOKUP(C598,away!$B$2:$E$405,3,FALSE)</f>
        <v>0.94379999999999997</v>
      </c>
      <c r="J598">
        <f>VLOOKUP(B598,home!$B$2:$E$405,4,FALSE)</f>
        <v>2.1236000000000002</v>
      </c>
      <c r="K598" s="3">
        <f t="shared" si="730"/>
        <v>1.1315530175639998</v>
      </c>
      <c r="L598" s="3">
        <f t="shared" si="731"/>
        <v>2.8314091737360005</v>
      </c>
      <c r="M598" s="5">
        <f t="shared" si="732"/>
        <v>1.9006729253170835E-2</v>
      </c>
      <c r="N598" s="5">
        <f t="shared" si="733"/>
        <v>2.150712184044741E-2</v>
      </c>
      <c r="O598" s="5">
        <f t="shared" si="734"/>
        <v>5.381582757014431E-2</v>
      </c>
      <c r="P598" s="5">
        <f t="shared" si="735"/>
        <v>6.0895462079700702E-2</v>
      </c>
      <c r="Q598" s="5">
        <f t="shared" si="736"/>
        <v>1.2168224308837437E-2</v>
      </c>
      <c r="R598" s="5">
        <f t="shared" si="737"/>
        <v>7.6187313937150697E-2</v>
      </c>
      <c r="S598" s="5">
        <f t="shared" si="738"/>
        <v>4.8775584327345911E-2</v>
      </c>
      <c r="T598" s="5">
        <f t="shared" si="739"/>
        <v>3.4453221936119729E-2</v>
      </c>
      <c r="U598" s="5">
        <f t="shared" si="740"/>
        <v>8.6209984985678667E-2</v>
      </c>
      <c r="V598" s="5">
        <f t="shared" si="741"/>
        <v>1.7363509676889974E-2</v>
      </c>
      <c r="W598" s="5">
        <f t="shared" si="742"/>
        <v>4.5896636450202056E-3</v>
      </c>
      <c r="X598" s="5">
        <f t="shared" si="743"/>
        <v>1.2995215748872822E-2</v>
      </c>
      <c r="Y598" s="5">
        <f t="shared" si="744"/>
        <v>1.8397386543018535E-2</v>
      </c>
      <c r="Z598" s="5">
        <f t="shared" si="745"/>
        <v>7.1905819867984389E-2</v>
      </c>
      <c r="AA598" s="5">
        <f t="shared" si="746"/>
        <v>8.136524745203115E-2</v>
      </c>
      <c r="AB598" s="5">
        <f t="shared" si="747"/>
        <v>4.6034545639593701E-2</v>
      </c>
      <c r="AC598" s="5">
        <f t="shared" si="748"/>
        <v>3.4769229986110479E-3</v>
      </c>
      <c r="AD598" s="5">
        <f t="shared" si="749"/>
        <v>1.2983619367815998E-3</v>
      </c>
      <c r="AE598" s="5">
        <f t="shared" si="750"/>
        <v>3.6761938986330628E-3</v>
      </c>
      <c r="AF598" s="5">
        <f t="shared" si="751"/>
        <v>5.204404564510985E-3</v>
      </c>
      <c r="AG598" s="5">
        <f t="shared" si="752"/>
        <v>4.9119329425966387E-3</v>
      </c>
      <c r="AH598" s="5">
        <f t="shared" si="753"/>
        <v>5.0898699504804835E-2</v>
      </c>
      <c r="AI598" s="5">
        <f t="shared" si="754"/>
        <v>5.7594577014745185E-2</v>
      </c>
      <c r="AJ598" s="5">
        <f t="shared" si="755"/>
        <v>3.2585658708178554E-2</v>
      </c>
      <c r="AK598" s="5">
        <f t="shared" si="756"/>
        <v>1.2290800146850023E-2</v>
      </c>
      <c r="AL598" s="5">
        <f t="shared" si="757"/>
        <v>4.4558709664501849E-4</v>
      </c>
      <c r="AM598" s="5">
        <f t="shared" si="758"/>
        <v>2.9383307349109176E-4</v>
      </c>
      <c r="AN598" s="5">
        <f t="shared" si="759"/>
        <v>8.3196165982972166E-4</v>
      </c>
      <c r="AO598" s="5">
        <f t="shared" si="760"/>
        <v>1.177811937919252E-3</v>
      </c>
      <c r="AP598" s="5">
        <f t="shared" si="761"/>
        <v>1.111622508653449E-3</v>
      </c>
      <c r="AQ598" s="5">
        <f t="shared" si="762"/>
        <v>7.8686454218320054E-4</v>
      </c>
      <c r="AR598" s="5">
        <f t="shared" si="763"/>
        <v>2.8823008941827294E-2</v>
      </c>
      <c r="AS598" s="5">
        <f t="shared" si="764"/>
        <v>3.2614762743398827E-2</v>
      </c>
      <c r="AT598" s="5">
        <f t="shared" si="765"/>
        <v>1.8452666599713431E-2</v>
      </c>
      <c r="AU598" s="5">
        <f t="shared" si="766"/>
        <v>6.9600568576693878E-3</v>
      </c>
      <c r="AV598" s="5">
        <f t="shared" si="767"/>
        <v>1.9689183349282011E-3</v>
      </c>
      <c r="AW598" s="5">
        <f t="shared" si="768"/>
        <v>3.9655885066226565E-5</v>
      </c>
      <c r="AX598" s="5">
        <f t="shared" si="769"/>
        <v>5.5414616828158228E-5</v>
      </c>
      <c r="AY598" s="5">
        <f t="shared" si="770"/>
        <v>1.5690145444631257E-4</v>
      </c>
      <c r="AZ598" s="5">
        <f t="shared" si="771"/>
        <v>2.2212610874590533E-4</v>
      </c>
      <c r="BA598" s="5">
        <f t="shared" si="772"/>
        <v>2.0964330067647894E-4</v>
      </c>
      <c r="BB598" s="5">
        <f t="shared" si="773"/>
        <v>1.4839649118691928E-4</v>
      </c>
      <c r="BC598" s="5">
        <f t="shared" si="774"/>
        <v>8.4034237299375369E-5</v>
      </c>
      <c r="BD598" s="5">
        <f t="shared" si="775"/>
        <v>1.360162198876076E-2</v>
      </c>
      <c r="BE598" s="5">
        <f t="shared" si="776"/>
        <v>1.5390956405147094E-2</v>
      </c>
      <c r="BF598" s="5">
        <f t="shared" si="777"/>
        <v>8.7078415817200827E-3</v>
      </c>
      <c r="BG598" s="5">
        <f t="shared" si="778"/>
        <v>3.2844614727548776E-3</v>
      </c>
      <c r="BH598" s="5">
        <f t="shared" si="779"/>
        <v>9.2913557264211991E-4</v>
      </c>
      <c r="BI598" s="5">
        <f t="shared" si="780"/>
        <v>2.1027323218984919E-4</v>
      </c>
      <c r="BJ598" s="8">
        <f t="shared" si="781"/>
        <v>0.12428033729609829</v>
      </c>
      <c r="BK598" s="8">
        <f t="shared" si="782"/>
        <v>0.15012069688680979</v>
      </c>
      <c r="BL598" s="8">
        <f t="shared" si="783"/>
        <v>0.62792635868992897</v>
      </c>
      <c r="BM598" s="8">
        <f t="shared" si="784"/>
        <v>0.73053528818199009</v>
      </c>
      <c r="BN598" s="8">
        <f t="shared" si="785"/>
        <v>0.24358067898945138</v>
      </c>
    </row>
    <row r="599" spans="1:66" x14ac:dyDescent="0.25">
      <c r="A599" t="s">
        <v>173</v>
      </c>
      <c r="B599" t="s">
        <v>178</v>
      </c>
      <c r="C599" t="s">
        <v>437</v>
      </c>
      <c r="D599" t="s">
        <v>516</v>
      </c>
      <c r="E599">
        <f>VLOOKUP(A599,home!$A$2:$E$405,3,FALSE)</f>
        <v>1.8412999999999999</v>
      </c>
      <c r="F599">
        <f>VLOOKUP(B599,home!$B$2:$E$405,3,FALSE)</f>
        <v>0.95040000000000002</v>
      </c>
      <c r="G599">
        <f>VLOOKUP(C599,away!$B$2:$E$405,4,FALSE)</f>
        <v>1.3576999999999999</v>
      </c>
      <c r="H599">
        <f>VLOOKUP(A599,away!$A$2:$E$405,3,FALSE)</f>
        <v>1.4127000000000001</v>
      </c>
      <c r="I599">
        <f>VLOOKUP(C599,away!$B$2:$E$405,3,FALSE)</f>
        <v>0.88480000000000003</v>
      </c>
      <c r="J599">
        <f>VLOOKUP(B599,home!$B$2:$E$405,4,FALSE)</f>
        <v>1.9466000000000001</v>
      </c>
      <c r="K599" s="3">
        <f t="shared" si="730"/>
        <v>2.3759363327039997</v>
      </c>
      <c r="L599" s="3">
        <f t="shared" si="731"/>
        <v>2.4331662183360003</v>
      </c>
      <c r="M599" s="5">
        <f t="shared" si="732"/>
        <v>8.1551752680764106E-3</v>
      </c>
      <c r="N599" s="5">
        <f t="shared" si="733"/>
        <v>1.9376177218991826E-2</v>
      </c>
      <c r="O599" s="5">
        <f t="shared" si="734"/>
        <v>1.9842896966892756E-2</v>
      </c>
      <c r="P599" s="5">
        <f t="shared" si="735"/>
        <v>4.7145459849742492E-2</v>
      </c>
      <c r="Q599" s="5">
        <f t="shared" si="736"/>
        <v>2.3018281721757117E-2</v>
      </c>
      <c r="R599" s="5">
        <f t="shared" si="737"/>
        <v>2.4140533286882676E-2</v>
      </c>
      <c r="S599" s="5">
        <f t="shared" si="738"/>
        <v>6.8137541848562799E-2</v>
      </c>
      <c r="T599" s="5">
        <f t="shared" si="739"/>
        <v>5.6007305489520431E-2</v>
      </c>
      <c r="U599" s="5">
        <f t="shared" si="740"/>
        <v>5.7356370127154853E-2</v>
      </c>
      <c r="V599" s="5">
        <f t="shared" si="741"/>
        <v>4.3767377944877568E-2</v>
      </c>
      <c r="W599" s="5">
        <f t="shared" si="742"/>
        <v>1.8229990619713039E-2</v>
      </c>
      <c r="X599" s="5">
        <f t="shared" si="743"/>
        <v>4.4356597336467928E-2</v>
      </c>
      <c r="Y599" s="5">
        <f t="shared" si="744"/>
        <v>5.39634870997132E-2</v>
      </c>
      <c r="Z599" s="5">
        <f t="shared" si="745"/>
        <v>1.9579310028752885E-2</v>
      </c>
      <c r="AA599" s="5">
        <f t="shared" si="746"/>
        <v>4.6519194066589768E-2</v>
      </c>
      <c r="AB599" s="5">
        <f t="shared" si="747"/>
        <v>5.5263321675459491E-2</v>
      </c>
      <c r="AC599" s="5">
        <f t="shared" si="748"/>
        <v>1.5813832105071968E-2</v>
      </c>
      <c r="AD599" s="5">
        <f t="shared" si="749"/>
        <v>1.0828324264557323E-2</v>
      </c>
      <c r="AE599" s="5">
        <f t="shared" si="750"/>
        <v>2.6347112801708889E-2</v>
      </c>
      <c r="AF599" s="5">
        <f t="shared" si="751"/>
        <v>3.2053452409903031E-2</v>
      </c>
      <c r="AG599" s="5">
        <f t="shared" si="752"/>
        <v>2.5997125861605568E-2</v>
      </c>
      <c r="AH599" s="5">
        <f t="shared" si="753"/>
        <v>1.1909928935072197E-2</v>
      </c>
      <c r="AI599" s="5">
        <f t="shared" si="754"/>
        <v>2.8297232876760687E-2</v>
      </c>
      <c r="AJ599" s="5">
        <f t="shared" si="755"/>
        <v>3.3616211853440929E-2</v>
      </c>
      <c r="AK599" s="5">
        <f t="shared" si="756"/>
        <v>2.6623326370155059E-2</v>
      </c>
      <c r="AL599" s="5">
        <f t="shared" si="757"/>
        <v>3.6568209122308398E-3</v>
      </c>
      <c r="AM599" s="5">
        <f t="shared" si="758"/>
        <v>5.145481808492414E-3</v>
      </c>
      <c r="AN599" s="5">
        <f t="shared" si="759"/>
        <v>1.2519812513486168E-2</v>
      </c>
      <c r="AO599" s="5">
        <f t="shared" si="760"/>
        <v>1.5231392433857441E-2</v>
      </c>
      <c r="AP599" s="5">
        <f t="shared" si="761"/>
        <v>1.2353503176093492E-2</v>
      </c>
      <c r="AQ599" s="5">
        <f t="shared" si="762"/>
        <v>7.5145316515442939E-3</v>
      </c>
      <c r="AR599" s="5">
        <f t="shared" si="763"/>
        <v>5.7957673495200217E-3</v>
      </c>
      <c r="AS599" s="5">
        <f t="shared" si="764"/>
        <v>1.3770374221624181E-2</v>
      </c>
      <c r="AT599" s="5">
        <f t="shared" si="765"/>
        <v>1.6358766214043731E-2</v>
      </c>
      <c r="AU599" s="5">
        <f t="shared" si="766"/>
        <v>1.2955795668719051E-2</v>
      </c>
      <c r="AV599" s="5">
        <f t="shared" si="767"/>
        <v>7.6955364120996732E-3</v>
      </c>
      <c r="AW599" s="5">
        <f t="shared" si="768"/>
        <v>5.8722936944971018E-4</v>
      </c>
      <c r="AX599" s="5">
        <f t="shared" si="769"/>
        <v>2.0375561963441001E-3</v>
      </c>
      <c r="AY599" s="5">
        <f t="shared" si="770"/>
        <v>4.9577129049056586E-3</v>
      </c>
      <c r="AZ599" s="5">
        <f t="shared" si="771"/>
        <v>6.0314697802124461E-3</v>
      </c>
      <c r="BA599" s="5">
        <f t="shared" si="772"/>
        <v>4.891856172042461E-3</v>
      </c>
      <c r="BB599" s="5">
        <f t="shared" si="773"/>
        <v>2.9756747956930451E-3</v>
      </c>
      <c r="BC599" s="5">
        <f t="shared" si="774"/>
        <v>1.4480622779268384E-3</v>
      </c>
      <c r="BD599" s="5">
        <f t="shared" si="775"/>
        <v>2.3503442206978167E-3</v>
      </c>
      <c r="BE599" s="5">
        <f t="shared" si="776"/>
        <v>5.5842682283168098E-3</v>
      </c>
      <c r="BF599" s="5">
        <f t="shared" si="777"/>
        <v>6.633932887611254E-3</v>
      </c>
      <c r="BG599" s="5">
        <f t="shared" si="778"/>
        <v>5.253934058798513E-3</v>
      </c>
      <c r="BH599" s="5">
        <f t="shared" si="779"/>
        <v>3.1207532049825934E-3</v>
      </c>
      <c r="BI599" s="5">
        <f t="shared" si="780"/>
        <v>1.4829421850241196E-3</v>
      </c>
      <c r="BJ599" s="8">
        <f t="shared" si="781"/>
        <v>0.38528490853453673</v>
      </c>
      <c r="BK599" s="8">
        <f t="shared" si="782"/>
        <v>0.19163392083346775</v>
      </c>
      <c r="BL599" s="8">
        <f t="shared" si="783"/>
        <v>0.38457143080984635</v>
      </c>
      <c r="BM599" s="8">
        <f t="shared" si="784"/>
        <v>0.83502056235880395</v>
      </c>
      <c r="BN599" s="8">
        <f t="shared" si="785"/>
        <v>0.14167852431234329</v>
      </c>
    </row>
    <row r="600" spans="1:66" x14ac:dyDescent="0.25">
      <c r="A600" t="s">
        <v>173</v>
      </c>
      <c r="B600" t="s">
        <v>487</v>
      </c>
      <c r="C600" t="s">
        <v>177</v>
      </c>
      <c r="D600" t="s">
        <v>516</v>
      </c>
      <c r="E600">
        <f>VLOOKUP(A600,home!$A$2:$E$405,3,FALSE)</f>
        <v>1.8412999999999999</v>
      </c>
      <c r="F600">
        <f>VLOOKUP(B600,home!$B$2:$E$405,3,FALSE)</f>
        <v>0.72409999999999997</v>
      </c>
      <c r="G600">
        <f>VLOOKUP(C600,away!$B$2:$E$405,4,FALSE)</f>
        <v>1.4482999999999999</v>
      </c>
      <c r="H600">
        <f>VLOOKUP(A600,away!$A$2:$E$405,3,FALSE)</f>
        <v>1.4127000000000001</v>
      </c>
      <c r="I600">
        <f>VLOOKUP(C600,away!$B$2:$E$405,3,FALSE)</f>
        <v>1.8875999999999999</v>
      </c>
      <c r="J600">
        <f>VLOOKUP(B600,home!$B$2:$E$405,4,FALSE)</f>
        <v>1.4157</v>
      </c>
      <c r="K600" s="3">
        <f t="shared" si="730"/>
        <v>1.9309971434389996</v>
      </c>
      <c r="L600" s="3">
        <f t="shared" si="731"/>
        <v>3.7751233445640002</v>
      </c>
      <c r="M600" s="5">
        <f t="shared" si="732"/>
        <v>3.3255490589253365E-3</v>
      </c>
      <c r="N600" s="5">
        <f t="shared" si="733"/>
        <v>6.4216257331510783E-3</v>
      </c>
      <c r="O600" s="5">
        <f t="shared" si="734"/>
        <v>1.2554357885841883E-2</v>
      </c>
      <c r="P600" s="5">
        <f t="shared" si="735"/>
        <v>2.4242429215271553E-2</v>
      </c>
      <c r="Q600" s="5">
        <f t="shared" si="736"/>
        <v>6.2000704734745523E-3</v>
      </c>
      <c r="R600" s="5">
        <f t="shared" si="737"/>
        <v>2.3697124765426417E-2</v>
      </c>
      <c r="S600" s="5">
        <f t="shared" si="738"/>
        <v>4.4180326605027409E-2</v>
      </c>
      <c r="T600" s="5">
        <f t="shared" si="739"/>
        <v>2.3406030782355765E-2</v>
      </c>
      <c r="U600" s="5">
        <f t="shared" si="740"/>
        <v>4.5759080229755986E-2</v>
      </c>
      <c r="V600" s="5">
        <f t="shared" si="741"/>
        <v>3.5784849073115348E-2</v>
      </c>
      <c r="W600" s="5">
        <f t="shared" si="742"/>
        <v>3.9907727911332822E-3</v>
      </c>
      <c r="X600" s="5">
        <f t="shared" si="743"/>
        <v>1.5065659526658091E-2</v>
      </c>
      <c r="Y600" s="5">
        <f t="shared" si="744"/>
        <v>2.8437361490169989E-2</v>
      </c>
      <c r="Z600" s="5">
        <f t="shared" si="745"/>
        <v>2.9819856300335661E-2</v>
      </c>
      <c r="AA600" s="5">
        <f t="shared" si="746"/>
        <v>5.7582057333709614E-2</v>
      </c>
      <c r="AB600" s="5">
        <f t="shared" si="747"/>
        <v>5.559539411236699E-2</v>
      </c>
      <c r="AC600" s="5">
        <f t="shared" si="748"/>
        <v>1.6303918076059638E-2</v>
      </c>
      <c r="AD600" s="5">
        <f t="shared" si="749"/>
        <v>1.9265427149481129E-3</v>
      </c>
      <c r="AE600" s="5">
        <f t="shared" si="750"/>
        <v>7.2729363775003312E-3</v>
      </c>
      <c r="AF600" s="5">
        <f t="shared" si="751"/>
        <v>1.3728115951115116E-2</v>
      </c>
      <c r="AG600" s="5">
        <f t="shared" si="752"/>
        <v>1.7275110334645367E-2</v>
      </c>
      <c r="AH600" s="5">
        <f t="shared" si="753"/>
        <v>2.8143408912735261E-2</v>
      </c>
      <c r="AI600" s="5">
        <f t="shared" si="754"/>
        <v>5.4344842217127466E-2</v>
      </c>
      <c r="AJ600" s="5">
        <f t="shared" si="755"/>
        <v>5.2469867540958157E-2</v>
      </c>
      <c r="AK600" s="5">
        <f t="shared" si="756"/>
        <v>3.3773054779404295E-2</v>
      </c>
      <c r="AL600" s="5">
        <f t="shared" si="757"/>
        <v>4.7540610333763941E-3</v>
      </c>
      <c r="AM600" s="5">
        <f t="shared" si="758"/>
        <v>7.4402969585560415E-4</v>
      </c>
      <c r="AN600" s="5">
        <f t="shared" si="759"/>
        <v>2.8088038738733451E-3</v>
      </c>
      <c r="AO600" s="5">
        <f t="shared" si="760"/>
        <v>5.3017905372805306E-3</v>
      </c>
      <c r="AP600" s="5">
        <f t="shared" si="761"/>
        <v>6.6716377417587484E-3</v>
      </c>
      <c r="AQ600" s="5">
        <f t="shared" si="762"/>
        <v>6.2965638463469255E-3</v>
      </c>
      <c r="AR600" s="5">
        <f t="shared" si="763"/>
        <v>2.1248967996415482E-2</v>
      </c>
      <c r="AS600" s="5">
        <f t="shared" si="764"/>
        <v>4.1031696502105017E-2</v>
      </c>
      <c r="AT600" s="5">
        <f t="shared" si="765"/>
        <v>3.9616044368010396E-2</v>
      </c>
      <c r="AU600" s="5">
        <f t="shared" si="766"/>
        <v>2.5499489502993584E-2</v>
      </c>
      <c r="AV600" s="5">
        <f t="shared" si="767"/>
        <v>1.2309860347358342E-2</v>
      </c>
      <c r="AW600" s="5">
        <f t="shared" si="768"/>
        <v>9.6266466115482621E-4</v>
      </c>
      <c r="AX600" s="5">
        <f t="shared" si="769"/>
        <v>2.3945320288849326E-4</v>
      </c>
      <c r="AY600" s="5">
        <f t="shared" si="770"/>
        <v>9.0396537615497106E-4</v>
      </c>
      <c r="AZ600" s="5">
        <f t="shared" si="771"/>
        <v>1.7062903971001042E-3</v>
      </c>
      <c r="BA600" s="5">
        <f t="shared" si="772"/>
        <v>2.1471522368993272E-3</v>
      </c>
      <c r="BB600" s="5">
        <f t="shared" si="773"/>
        <v>2.0264411334628661E-3</v>
      </c>
      <c r="BC600" s="5">
        <f t="shared" si="774"/>
        <v>1.5300130458640795E-3</v>
      </c>
      <c r="BD600" s="5">
        <f t="shared" si="775"/>
        <v>1.3369579188526905E-2</v>
      </c>
      <c r="BE600" s="5">
        <f t="shared" si="776"/>
        <v>2.5816619222026951E-2</v>
      </c>
      <c r="BF600" s="5">
        <f t="shared" si="777"/>
        <v>2.4925908985493211E-2</v>
      </c>
      <c r="BG600" s="5">
        <f t="shared" si="778"/>
        <v>1.6043953016202629E-2</v>
      </c>
      <c r="BH600" s="5">
        <f t="shared" si="779"/>
        <v>7.7452068609391994E-3</v>
      </c>
      <c r="BI600" s="5">
        <f t="shared" si="780"/>
        <v>2.9911944647635471E-3</v>
      </c>
      <c r="BJ600" s="8">
        <f t="shared" si="781"/>
        <v>0.15410036726263665</v>
      </c>
      <c r="BK600" s="8">
        <f t="shared" si="782"/>
        <v>0.12949509843793064</v>
      </c>
      <c r="BL600" s="8">
        <f t="shared" si="783"/>
        <v>0.59451770823216132</v>
      </c>
      <c r="BM600" s="8">
        <f t="shared" si="784"/>
        <v>0.83155057238597341</v>
      </c>
      <c r="BN600" s="8">
        <f t="shared" si="785"/>
        <v>7.644115713209082E-2</v>
      </c>
    </row>
    <row r="601" spans="1:66" x14ac:dyDescent="0.25">
      <c r="A601" t="s">
        <v>27</v>
      </c>
      <c r="B601" t="s">
        <v>263</v>
      </c>
      <c r="C601" t="s">
        <v>432</v>
      </c>
      <c r="D601" t="s">
        <v>516</v>
      </c>
      <c r="E601">
        <f>VLOOKUP(A601,home!$A$2:$E$405,3,FALSE)</f>
        <v>1.381</v>
      </c>
      <c r="F601">
        <f>VLOOKUP(B601,home!$B$2:$E$405,3,FALSE)</f>
        <v>0.72409999999999997</v>
      </c>
      <c r="G601">
        <f>VLOOKUP(C601,away!$B$2:$E$405,4,FALSE)</f>
        <v>1.2069000000000001</v>
      </c>
      <c r="H601">
        <f>VLOOKUP(A601,away!$A$2:$E$405,3,FALSE)</f>
        <v>1.127</v>
      </c>
      <c r="I601">
        <f>VLOOKUP(C601,away!$B$2:$E$405,3,FALSE)</f>
        <v>0.59150000000000003</v>
      </c>
      <c r="J601">
        <f>VLOOKUP(B601,home!$B$2:$E$405,4,FALSE)</f>
        <v>0.88729999999999998</v>
      </c>
      <c r="K601" s="3">
        <f t="shared" si="730"/>
        <v>1.2068783964900001</v>
      </c>
      <c r="L601" s="3">
        <f t="shared" si="731"/>
        <v>0.59149236965000007</v>
      </c>
      <c r="M601" s="5">
        <f t="shared" si="732"/>
        <v>0.1655684182714191</v>
      </c>
      <c r="N601" s="5">
        <f t="shared" si="733"/>
        <v>0.19982094715279586</v>
      </c>
      <c r="O601" s="5">
        <f t="shared" si="734"/>
        <v>9.7932456062564066E-2</v>
      </c>
      <c r="P601" s="5">
        <f t="shared" si="735"/>
        <v>0.11819256553711469</v>
      </c>
      <c r="Q601" s="5">
        <f t="shared" si="736"/>
        <v>0.1205797921424397</v>
      </c>
      <c r="R601" s="5">
        <f t="shared" si="737"/>
        <v>2.8963150251045264E-2</v>
      </c>
      <c r="S601" s="5">
        <f t="shared" si="738"/>
        <v>2.1093217375165032E-2</v>
      </c>
      <c r="T601" s="5">
        <f t="shared" si="739"/>
        <v>7.1322026986236131E-2</v>
      </c>
      <c r="U601" s="5">
        <f t="shared" si="740"/>
        <v>3.4955000332280446E-2</v>
      </c>
      <c r="V601" s="5">
        <f t="shared" si="741"/>
        <v>1.6730656345583172E-3</v>
      </c>
      <c r="W601" s="5">
        <f t="shared" si="742"/>
        <v>4.8508382063321691E-2</v>
      </c>
      <c r="X601" s="5">
        <f t="shared" si="743"/>
        <v>2.8692337854521709E-2</v>
      </c>
      <c r="Y601" s="5">
        <f t="shared" si="744"/>
        <v>8.4856494541847224E-3</v>
      </c>
      <c r="Z601" s="5">
        <f t="shared" si="745"/>
        <v>5.7104941248399205E-3</v>
      </c>
      <c r="AA601" s="5">
        <f t="shared" si="746"/>
        <v>6.8918719925523684E-3</v>
      </c>
      <c r="AB601" s="5">
        <f t="shared" si="747"/>
        <v>4.1588257095929735E-3</v>
      </c>
      <c r="AC601" s="5">
        <f t="shared" si="748"/>
        <v>7.4645847969124525E-5</v>
      </c>
      <c r="AD601" s="5">
        <f t="shared" si="749"/>
        <v>1.4635929590226493E-2</v>
      </c>
      <c r="AE601" s="5">
        <f t="shared" si="750"/>
        <v>8.657040675353625E-3</v>
      </c>
      <c r="AF601" s="5">
        <f t="shared" si="751"/>
        <v>2.5602867516106762E-3</v>
      </c>
      <c r="AG601" s="5">
        <f t="shared" si="752"/>
        <v>5.0479669256456674E-4</v>
      </c>
      <c r="AH601" s="5">
        <f t="shared" si="753"/>
        <v>8.4442842544349178E-4</v>
      </c>
      <c r="AI601" s="5">
        <f t="shared" si="754"/>
        <v>1.0191224240498169E-3</v>
      </c>
      <c r="AJ601" s="5">
        <f t="shared" si="755"/>
        <v>6.1497841848212262E-4</v>
      </c>
      <c r="AK601" s="5">
        <f t="shared" si="756"/>
        <v>2.4740138919122001E-4</v>
      </c>
      <c r="AL601" s="5">
        <f t="shared" si="757"/>
        <v>2.1314654981365437E-6</v>
      </c>
      <c r="AM601" s="5">
        <f t="shared" si="758"/>
        <v>3.532757446998617E-3</v>
      </c>
      <c r="AN601" s="5">
        <f t="shared" si="759"/>
        <v>2.0895990737238969E-3</v>
      </c>
      <c r="AO601" s="5">
        <f t="shared" si="760"/>
        <v>6.1799095386769643E-4</v>
      </c>
      <c r="AP601" s="5">
        <f t="shared" si="761"/>
        <v>1.218456445751559E-4</v>
      </c>
      <c r="AQ601" s="5">
        <f t="shared" si="762"/>
        <v>1.8017692260322657E-5</v>
      </c>
      <c r="AR601" s="5">
        <f t="shared" si="763"/>
        <v>9.9894594073077897E-5</v>
      </c>
      <c r="AS601" s="5">
        <f t="shared" si="764"/>
        <v>1.2056062751293571E-4</v>
      </c>
      <c r="AT601" s="5">
        <f t="shared" si="765"/>
        <v>7.2751008406320042E-5</v>
      </c>
      <c r="AU601" s="5">
        <f t="shared" si="766"/>
        <v>2.9267206789483333E-5</v>
      </c>
      <c r="AV601" s="5">
        <f t="shared" si="767"/>
        <v>8.830489899958225E-6</v>
      </c>
      <c r="AW601" s="5">
        <f t="shared" si="768"/>
        <v>4.2265738942908413E-8</v>
      </c>
      <c r="AX601" s="5">
        <f t="shared" si="769"/>
        <v>7.1060144047030037E-4</v>
      </c>
      <c r="AY601" s="5">
        <f t="shared" si="770"/>
        <v>4.2031532990048143E-4</v>
      </c>
      <c r="AZ601" s="5">
        <f t="shared" si="771"/>
        <v>1.2430665524152865E-4</v>
      </c>
      <c r="BA601" s="5">
        <f t="shared" si="772"/>
        <v>2.4508812690692465E-5</v>
      </c>
      <c r="BB601" s="5">
        <f t="shared" si="773"/>
        <v>3.6241939239314195E-6</v>
      </c>
      <c r="BC601" s="5">
        <f t="shared" si="774"/>
        <v>4.287366104274656E-7</v>
      </c>
      <c r="BD601" s="5">
        <f t="shared" si="775"/>
        <v>9.8478150272516149E-6</v>
      </c>
      <c r="BE601" s="5">
        <f t="shared" si="776"/>
        <v>1.1885115209019552E-5</v>
      </c>
      <c r="BF601" s="5">
        <f t="shared" si="777"/>
        <v>7.1719443927802173E-6</v>
      </c>
      <c r="BG601" s="5">
        <f t="shared" si="778"/>
        <v>2.8852215828246769E-6</v>
      </c>
      <c r="BH601" s="5">
        <f t="shared" si="779"/>
        <v>8.7052789934944678E-7</v>
      </c>
      <c r="BI601" s="5">
        <f t="shared" si="780"/>
        <v>2.101242630533336E-7</v>
      </c>
      <c r="BJ601" s="8">
        <f t="shared" si="781"/>
        <v>0.51143118534351828</v>
      </c>
      <c r="BK601" s="8">
        <f t="shared" si="782"/>
        <v>0.30702435946162487</v>
      </c>
      <c r="BL601" s="8">
        <f t="shared" si="783"/>
        <v>0.17599140968025778</v>
      </c>
      <c r="BM601" s="8">
        <f t="shared" si="784"/>
        <v>0.26867984612870077</v>
      </c>
      <c r="BN601" s="8">
        <f t="shared" si="785"/>
        <v>0.73105732941737867</v>
      </c>
    </row>
    <row r="602" spans="1:66" x14ac:dyDescent="0.25">
      <c r="A602" t="s">
        <v>27</v>
      </c>
      <c r="B602" t="s">
        <v>491</v>
      </c>
      <c r="C602" t="s">
        <v>431</v>
      </c>
      <c r="D602" t="s">
        <v>516</v>
      </c>
      <c r="E602">
        <f>VLOOKUP(A602,home!$A$2:$E$405,3,FALSE)</f>
        <v>1.381</v>
      </c>
      <c r="F602">
        <f>VLOOKUP(B602,home!$B$2:$E$405,3,FALSE)</f>
        <v>0.48270000000000002</v>
      </c>
      <c r="G602">
        <f>VLOOKUP(C602,away!$B$2:$E$405,4,FALSE)</f>
        <v>0.90510000000000002</v>
      </c>
      <c r="H602">
        <f>VLOOKUP(A602,away!$A$2:$E$405,3,FALSE)</f>
        <v>1.127</v>
      </c>
      <c r="I602">
        <f>VLOOKUP(C602,away!$B$2:$E$405,3,FALSE)</f>
        <v>0.66549999999999998</v>
      </c>
      <c r="J602">
        <f>VLOOKUP(B602,home!$B$2:$E$405,4,FALSE)</f>
        <v>0.88729999999999998</v>
      </c>
      <c r="K602" s="3">
        <f t="shared" si="730"/>
        <v>0.6033475343700001</v>
      </c>
      <c r="L602" s="3">
        <f t="shared" si="731"/>
        <v>0.66549141504999998</v>
      </c>
      <c r="M602" s="5">
        <f t="shared" si="732"/>
        <v>0.28115787085491795</v>
      </c>
      <c r="N602" s="5">
        <f t="shared" si="733"/>
        <v>0.16963590814903368</v>
      </c>
      <c r="O602" s="5">
        <f t="shared" si="734"/>
        <v>0.18710814932768449</v>
      </c>
      <c r="P602" s="5">
        <f t="shared" si="735"/>
        <v>0.11289124055739225</v>
      </c>
      <c r="Q602" s="5">
        <f t="shared" si="736"/>
        <v>5.1174703461167634E-2</v>
      </c>
      <c r="R602" s="5">
        <f t="shared" si="737"/>
        <v>6.2259433531733716E-2</v>
      </c>
      <c r="S602" s="5">
        <f t="shared" si="738"/>
        <v>1.1332096231056014E-2</v>
      </c>
      <c r="T602" s="5">
        <f t="shared" si="739"/>
        <v>3.4056325821136581E-2</v>
      </c>
      <c r="U602" s="5">
        <f t="shared" si="740"/>
        <v>3.7564075712644446E-2</v>
      </c>
      <c r="V602" s="5">
        <f t="shared" si="741"/>
        <v>5.055658657969976E-4</v>
      </c>
      <c r="W602" s="5">
        <f t="shared" si="742"/>
        <v>1.029204371847047E-2</v>
      </c>
      <c r="X602" s="5">
        <f t="shared" si="743"/>
        <v>6.8492667379613766E-3</v>
      </c>
      <c r="Y602" s="5">
        <f t="shared" si="744"/>
        <v>2.2790641067504062E-3</v>
      </c>
      <c r="Z602" s="5">
        <f t="shared" si="745"/>
        <v>1.3811039507081634E-2</v>
      </c>
      <c r="AA602" s="5">
        <f t="shared" si="746"/>
        <v>8.3328566336843667E-3</v>
      </c>
      <c r="AB602" s="5">
        <f t="shared" si="747"/>
        <v>2.5138042520960807E-3</v>
      </c>
      <c r="AC602" s="5">
        <f t="shared" si="748"/>
        <v>1.2687257696127731E-5</v>
      </c>
      <c r="AD602" s="5">
        <f t="shared" si="749"/>
        <v>1.5524198002918512E-3</v>
      </c>
      <c r="AE602" s="5">
        <f t="shared" si="750"/>
        <v>1.0331220496478625E-3</v>
      </c>
      <c r="AF602" s="5">
        <f t="shared" si="751"/>
        <v>3.4376692736975609E-4</v>
      </c>
      <c r="AG602" s="5">
        <f t="shared" si="752"/>
        <v>7.625797964756321E-5</v>
      </c>
      <c r="AH602" s="5">
        <f t="shared" si="753"/>
        <v>2.2977820562198022E-3</v>
      </c>
      <c r="AI602" s="5">
        <f t="shared" si="754"/>
        <v>1.3863611381398468E-3</v>
      </c>
      <c r="AJ602" s="5">
        <f t="shared" si="755"/>
        <v>4.1822878722153176E-4</v>
      </c>
      <c r="AK602" s="5">
        <f t="shared" si="756"/>
        <v>8.4112435857555557E-5</v>
      </c>
      <c r="AL602" s="5">
        <f t="shared" si="757"/>
        <v>2.0376883012124712E-7</v>
      </c>
      <c r="AM602" s="5">
        <f t="shared" si="758"/>
        <v>1.8732973176265136E-4</v>
      </c>
      <c r="AN602" s="5">
        <f t="shared" si="759"/>
        <v>1.2466632827166379E-4</v>
      </c>
      <c r="AO602" s="5">
        <f t="shared" si="760"/>
        <v>4.1482185605298668E-5</v>
      </c>
      <c r="AP602" s="5">
        <f t="shared" si="761"/>
        <v>9.2020127992789869E-6</v>
      </c>
      <c r="AQ602" s="5">
        <f t="shared" si="762"/>
        <v>1.5309651297750956E-6</v>
      </c>
      <c r="AR602" s="5">
        <f t="shared" si="763"/>
        <v>3.0583084641404307E-4</v>
      </c>
      <c r="AS602" s="5">
        <f t="shared" si="764"/>
        <v>1.8452228711820308E-4</v>
      </c>
      <c r="AT602" s="5">
        <f t="shared" si="765"/>
        <v>5.5665533484540523E-5</v>
      </c>
      <c r="AU602" s="5">
        <f t="shared" si="766"/>
        <v>1.1195220792429404E-5</v>
      </c>
      <c r="AV602" s="5">
        <f t="shared" si="767"/>
        <v>1.6886522154600098E-6</v>
      </c>
      <c r="AW602" s="5">
        <f t="shared" si="768"/>
        <v>2.2727164269123354E-9</v>
      </c>
      <c r="AX602" s="5">
        <f t="shared" si="769"/>
        <v>1.8837488628864854E-5</v>
      </c>
      <c r="AY602" s="5">
        <f t="shared" si="770"/>
        <v>1.2536186963611556E-5</v>
      </c>
      <c r="AZ602" s="5">
        <f t="shared" si="771"/>
        <v>4.1713624008726078E-6</v>
      </c>
      <c r="BA602" s="5">
        <f t="shared" si="772"/>
        <v>9.253352889476926E-7</v>
      </c>
      <c r="BB602" s="5">
        <f t="shared" si="773"/>
        <v>1.5395067270937511E-7</v>
      </c>
      <c r="BC602" s="5">
        <f t="shared" si="774"/>
        <v>2.0490570205852296E-8</v>
      </c>
      <c r="BD602" s="5">
        <f t="shared" si="775"/>
        <v>3.3921300457670113E-5</v>
      </c>
      <c r="BE602" s="5">
        <f t="shared" si="776"/>
        <v>2.0466332993759222E-5</v>
      </c>
      <c r="BF602" s="5">
        <f t="shared" si="777"/>
        <v>6.1741557746900032E-6</v>
      </c>
      <c r="BG602" s="5">
        <f t="shared" si="778"/>
        <v>1.2417205544918374E-6</v>
      </c>
      <c r="BH602" s="5">
        <f t="shared" si="779"/>
        <v>1.8729725873229984E-7</v>
      </c>
      <c r="BI602" s="5">
        <f t="shared" si="780"/>
        <v>2.2601067850078629E-8</v>
      </c>
      <c r="BJ602" s="8">
        <f t="shared" si="781"/>
        <v>0.2776937347895711</v>
      </c>
      <c r="BK602" s="8">
        <f t="shared" si="782"/>
        <v>0.4059122007226531</v>
      </c>
      <c r="BL602" s="8">
        <f t="shared" si="783"/>
        <v>0.30258571982341359</v>
      </c>
      <c r="BM602" s="8">
        <f t="shared" si="784"/>
        <v>0.13576285504654259</v>
      </c>
      <c r="BN602" s="8">
        <f t="shared" si="785"/>
        <v>0.86422730588192964</v>
      </c>
    </row>
    <row r="603" spans="1:66" x14ac:dyDescent="0.25">
      <c r="A603" t="s">
        <v>27</v>
      </c>
      <c r="B603" t="s">
        <v>29</v>
      </c>
      <c r="C603" t="s">
        <v>28</v>
      </c>
      <c r="D603" t="s">
        <v>516</v>
      </c>
      <c r="E603">
        <f>VLOOKUP(A603,home!$A$2:$E$405,3,FALSE)</f>
        <v>1.381</v>
      </c>
      <c r="F603">
        <f>VLOOKUP(B603,home!$B$2:$E$405,3,FALSE)</f>
        <v>2.6551</v>
      </c>
      <c r="G603">
        <f>VLOOKUP(C603,away!$B$2:$E$405,4,FALSE)</f>
        <v>1.4481999999999999</v>
      </c>
      <c r="H603">
        <f>VLOOKUP(A603,away!$A$2:$E$405,3,FALSE)</f>
        <v>1.127</v>
      </c>
      <c r="I603">
        <f>VLOOKUP(C603,away!$B$2:$E$405,3,FALSE)</f>
        <v>1.331</v>
      </c>
      <c r="J603">
        <f>VLOOKUP(B603,home!$B$2:$E$405,4,FALSE)</f>
        <v>0.29580000000000001</v>
      </c>
      <c r="K603" s="3">
        <f t="shared" si="730"/>
        <v>5.3101049474199993</v>
      </c>
      <c r="L603" s="3">
        <f t="shared" si="731"/>
        <v>0.44371094460000005</v>
      </c>
      <c r="M603" s="5">
        <f t="shared" si="732"/>
        <v>3.1706587915070082E-3</v>
      </c>
      <c r="N603" s="5">
        <f t="shared" si="733"/>
        <v>1.6836530935362082E-2</v>
      </c>
      <c r="O603" s="5">
        <f t="shared" si="734"/>
        <v>1.4068560073838691E-3</v>
      </c>
      <c r="P603" s="5">
        <f t="shared" si="735"/>
        <v>7.4705530451166305E-3</v>
      </c>
      <c r="Q603" s="5">
        <f t="shared" si="736"/>
        <v>4.470187310862804E-2</v>
      </c>
      <c r="R603" s="5">
        <f t="shared" si="737"/>
        <v>3.1211870397624059E-4</v>
      </c>
      <c r="S603" s="5">
        <f t="shared" si="738"/>
        <v>4.4004390309509925E-3</v>
      </c>
      <c r="T603" s="5">
        <f t="shared" si="739"/>
        <v>1.9834710342418686E-2</v>
      </c>
      <c r="U603" s="5">
        <f t="shared" si="740"/>
        <v>1.6573830741665534E-3</v>
      </c>
      <c r="V603" s="5">
        <f t="shared" si="741"/>
        <v>1.1520113138834538E-3</v>
      </c>
      <c r="W603" s="5">
        <f t="shared" si="742"/>
        <v>7.9123879184355567E-2</v>
      </c>
      <c r="X603" s="5">
        <f t="shared" si="743"/>
        <v>3.5108131173306689E-2</v>
      </c>
      <c r="Y603" s="5">
        <f t="shared" si="744"/>
        <v>7.7889310230243097E-3</v>
      </c>
      <c r="Z603" s="5">
        <f t="shared" si="745"/>
        <v>4.6163494989541839E-5</v>
      </c>
      <c r="AA603" s="5">
        <f t="shared" si="746"/>
        <v>2.451330031341645E-4</v>
      </c>
      <c r="AB603" s="5">
        <f t="shared" si="747"/>
        <v>6.508409863593247E-4</v>
      </c>
      <c r="AC603" s="5">
        <f t="shared" si="748"/>
        <v>1.6964458719102569E-4</v>
      </c>
      <c r="AD603" s="5">
        <f t="shared" si="749"/>
        <v>0.10503902557897721</v>
      </c>
      <c r="AE603" s="5">
        <f t="shared" si="750"/>
        <v>4.6606965259511544E-2</v>
      </c>
      <c r="AF603" s="5">
        <f t="shared" si="751"/>
        <v>1.0340010290118625E-2</v>
      </c>
      <c r="AG603" s="5">
        <f t="shared" si="752"/>
        <v>1.5293252443340855E-3</v>
      </c>
      <c r="AH603" s="5">
        <f t="shared" si="753"/>
        <v>5.1208119919617434E-6</v>
      </c>
      <c r="AI603" s="5">
        <f t="shared" si="754"/>
        <v>2.7192049093323719E-5</v>
      </c>
      <c r="AJ603" s="5">
        <f t="shared" si="755"/>
        <v>7.2196317210472907E-5</v>
      </c>
      <c r="AK603" s="5">
        <f t="shared" si="756"/>
        <v>1.2779000706827857E-4</v>
      </c>
      <c r="AL603" s="5">
        <f t="shared" si="757"/>
        <v>1.5988335179076236E-5</v>
      </c>
      <c r="AM603" s="5">
        <f t="shared" si="758"/>
        <v>0.11155364987982054</v>
      </c>
      <c r="AN603" s="5">
        <f t="shared" si="759"/>
        <v>4.9497575361752852E-2</v>
      </c>
      <c r="AO603" s="5">
        <f t="shared" si="760"/>
        <v>1.0981307959586524E-2</v>
      </c>
      <c r="AP603" s="5">
        <f t="shared" si="761"/>
        <v>1.6241755092305454E-3</v>
      </c>
      <c r="AQ603" s="5">
        <f t="shared" si="762"/>
        <v>1.8016611234921779E-4</v>
      </c>
      <c r="AR603" s="5">
        <f t="shared" si="763"/>
        <v>4.5443206521447075E-7</v>
      </c>
      <c r="AS603" s="5">
        <f t="shared" si="764"/>
        <v>2.413081957761649E-6</v>
      </c>
      <c r="AT603" s="5">
        <f t="shared" si="765"/>
        <v>6.4068592212200369E-6</v>
      </c>
      <c r="AU603" s="5">
        <f t="shared" si="766"/>
        <v>1.1340364949341318E-5</v>
      </c>
      <c r="AV603" s="5">
        <f t="shared" si="767"/>
        <v>1.5054632005761422E-5</v>
      </c>
      <c r="AW603" s="5">
        <f t="shared" si="768"/>
        <v>1.0464150785243423E-6</v>
      </c>
      <c r="AX603" s="5">
        <f t="shared" si="769"/>
        <v>9.8726931354932226E-2</v>
      </c>
      <c r="AY603" s="5">
        <f t="shared" si="770"/>
        <v>4.3806219968956339E-2</v>
      </c>
      <c r="AZ603" s="5">
        <f t="shared" si="771"/>
        <v>9.7186496208904998E-3</v>
      </c>
      <c r="BA603" s="5">
        <f t="shared" si="772"/>
        <v>1.4374237345072523E-3</v>
      </c>
      <c r="BB603" s="5">
        <f t="shared" si="773"/>
        <v>1.594501607571681E-4</v>
      </c>
      <c r="BC603" s="5">
        <f t="shared" si="774"/>
        <v>1.4149956289236989E-5</v>
      </c>
      <c r="BD603" s="5">
        <f t="shared" si="775"/>
        <v>3.3606080152140268E-8</v>
      </c>
      <c r="BE603" s="5">
        <f t="shared" si="776"/>
        <v>1.7845181247927307E-7</v>
      </c>
      <c r="BF603" s="5">
        <f t="shared" si="777"/>
        <v>4.7379892616112715E-7</v>
      </c>
      <c r="BG603" s="5">
        <f t="shared" si="778"/>
        <v>8.3864067396349442E-7</v>
      </c>
      <c r="BH603" s="5">
        <f t="shared" si="779"/>
        <v>1.1133174979802988E-6</v>
      </c>
      <c r="BI603" s="5">
        <f t="shared" si="780"/>
        <v>1.1823665508148877E-6</v>
      </c>
      <c r="BJ603" s="8">
        <f t="shared" si="781"/>
        <v>0.69460908175910907</v>
      </c>
      <c r="BK603" s="8">
        <f t="shared" si="782"/>
        <v>6.0185515072784523E-2</v>
      </c>
      <c r="BL603" s="8">
        <f t="shared" si="783"/>
        <v>4.5441205121250381E-3</v>
      </c>
      <c r="BM603" s="8">
        <f t="shared" si="784"/>
        <v>0.64168111669315642</v>
      </c>
      <c r="BN603" s="8">
        <f t="shared" si="785"/>
        <v>7.3898590591973873E-2</v>
      </c>
    </row>
    <row r="604" spans="1:66" x14ac:dyDescent="0.25">
      <c r="A604" t="s">
        <v>184</v>
      </c>
      <c r="B604" t="s">
        <v>189</v>
      </c>
      <c r="C604" t="s">
        <v>268</v>
      </c>
      <c r="D604" t="s">
        <v>516</v>
      </c>
      <c r="E604">
        <f>VLOOKUP(A604,home!$A$2:$E$405,3,FALSE)</f>
        <v>1.5952</v>
      </c>
      <c r="F604">
        <f>VLOOKUP(B604,home!$B$2:$E$405,3,FALSE)</f>
        <v>1.097</v>
      </c>
      <c r="G604">
        <f>VLOOKUP(C604,away!$B$2:$E$405,4,FALSE)</f>
        <v>1.4626999999999999</v>
      </c>
      <c r="H604">
        <f>VLOOKUP(A604,away!$A$2:$E$405,3,FALSE)</f>
        <v>1.1429</v>
      </c>
      <c r="I604">
        <f>VLOOKUP(C604,away!$B$2:$E$405,3,FALSE)</f>
        <v>1.1666000000000001</v>
      </c>
      <c r="J604">
        <f>VLOOKUP(B604,home!$B$2:$E$405,4,FALSE)</f>
        <v>0.875</v>
      </c>
      <c r="K604" s="3">
        <f t="shared" si="730"/>
        <v>2.5596290468799996</v>
      </c>
      <c r="L604" s="3">
        <f t="shared" si="731"/>
        <v>1.1666437475</v>
      </c>
      <c r="M604" s="5">
        <f t="shared" si="732"/>
        <v>2.4082428931503343E-2</v>
      </c>
      <c r="N604" s="5">
        <f t="shared" si="733"/>
        <v>6.1642084612499225E-2</v>
      </c>
      <c r="O604" s="5">
        <f t="shared" si="734"/>
        <v>2.8095615137551481E-2</v>
      </c>
      <c r="P604" s="5">
        <f t="shared" si="735"/>
        <v>7.1914352596038192E-2</v>
      </c>
      <c r="Q604" s="5">
        <f t="shared" si="736"/>
        <v>7.8890435142193863E-2</v>
      </c>
      <c r="R604" s="5">
        <f t="shared" si="737"/>
        <v>1.6388786866195399E-2</v>
      </c>
      <c r="S604" s="5">
        <f t="shared" si="738"/>
        <v>5.3687214483398721E-2</v>
      </c>
      <c r="T604" s="5">
        <f t="shared" si="739"/>
        <v>9.2037032896194748E-2</v>
      </c>
      <c r="U604" s="5">
        <f t="shared" si="740"/>
        <v>4.194921490583918E-2</v>
      </c>
      <c r="V604" s="5">
        <f t="shared" si="741"/>
        <v>1.7813269967445779E-2</v>
      </c>
      <c r="W604" s="5">
        <f t="shared" si="742"/>
        <v>6.7310083103654036E-2</v>
      </c>
      <c r="X604" s="5">
        <f t="shared" si="743"/>
        <v>7.852688759658337E-2</v>
      </c>
      <c r="Y604" s="5">
        <f t="shared" si="744"/>
        <v>4.5806451212594655E-2</v>
      </c>
      <c r="Z604" s="5">
        <f t="shared" si="745"/>
        <v>6.3732919088523255E-3</v>
      </c>
      <c r="AA604" s="5">
        <f t="shared" si="746"/>
        <v>1.6313263094143691E-2</v>
      </c>
      <c r="AB604" s="5">
        <f t="shared" si="747"/>
        <v>2.0877951032582848E-2</v>
      </c>
      <c r="AC604" s="5">
        <f t="shared" si="748"/>
        <v>3.3245965891015765E-3</v>
      </c>
      <c r="AD604" s="5">
        <f t="shared" si="749"/>
        <v>4.3072210965004895E-2</v>
      </c>
      <c r="AE604" s="5">
        <f t="shared" si="750"/>
        <v>5.0249925613323906E-2</v>
      </c>
      <c r="AF604" s="5">
        <f t="shared" si="751"/>
        <v>2.9311880764562225E-2</v>
      </c>
      <c r="AG604" s="5">
        <f t="shared" si="752"/>
        <v>1.1398840807147344E-2</v>
      </c>
      <c r="AH604" s="5">
        <f t="shared" si="753"/>
        <v>1.8588402891137269E-3</v>
      </c>
      <c r="AI604" s="5">
        <f t="shared" si="754"/>
        <v>4.7579415975263113E-3</v>
      </c>
      <c r="AJ604" s="5">
        <f t="shared" si="755"/>
        <v>6.0892827581934894E-3</v>
      </c>
      <c r="AK604" s="5">
        <f t="shared" si="756"/>
        <v>5.1954350075125383E-3</v>
      </c>
      <c r="AL604" s="5">
        <f t="shared" si="757"/>
        <v>3.9711311849524692E-4</v>
      </c>
      <c r="AM604" s="5">
        <f t="shared" si="758"/>
        <v>2.2049776459873948E-2</v>
      </c>
      <c r="AN604" s="5">
        <f t="shared" si="759"/>
        <v>2.5724233840684625E-2</v>
      </c>
      <c r="AO604" s="5">
        <f t="shared" si="760"/>
        <v>1.5005508284731319E-2</v>
      </c>
      <c r="AP604" s="5">
        <f t="shared" si="761"/>
        <v>5.83536080614708E-3</v>
      </c>
      <c r="AQ604" s="5">
        <f t="shared" si="762"/>
        <v>1.7019467997245131E-3</v>
      </c>
      <c r="AR604" s="5">
        <f t="shared" si="763"/>
        <v>4.3372088017912367E-4</v>
      </c>
      <c r="AS604" s="5">
        <f t="shared" si="764"/>
        <v>1.1101645631448448E-3</v>
      </c>
      <c r="AT604" s="5">
        <f t="shared" si="765"/>
        <v>1.4208047313211953E-3</v>
      </c>
      <c r="AU604" s="5">
        <f t="shared" si="766"/>
        <v>1.2122443534114218E-3</v>
      </c>
      <c r="AV604" s="5">
        <f t="shared" si="767"/>
        <v>7.7572396472703488E-4</v>
      </c>
      <c r="AW604" s="5">
        <f t="shared" si="768"/>
        <v>3.2940259871172554E-5</v>
      </c>
      <c r="AX604" s="5">
        <f t="shared" si="769"/>
        <v>9.4065413839840382E-3</v>
      </c>
      <c r="AY604" s="5">
        <f t="shared" si="770"/>
        <v>1.0974082691224976E-2</v>
      </c>
      <c r="AZ604" s="5">
        <f t="shared" si="771"/>
        <v>6.4014224781327976E-3</v>
      </c>
      <c r="BA604" s="5">
        <f t="shared" si="772"/>
        <v>2.4893931697398605E-3</v>
      </c>
      <c r="BB604" s="5">
        <f t="shared" si="773"/>
        <v>7.2605874413655383E-4</v>
      </c>
      <c r="BC604" s="5">
        <f t="shared" si="774"/>
        <v>1.694103788329223E-4</v>
      </c>
      <c r="BD604" s="5">
        <f t="shared" si="775"/>
        <v>8.4332958836861978E-5</v>
      </c>
      <c r="BE604" s="5">
        <f t="shared" si="776"/>
        <v>2.1586109104816724E-4</v>
      </c>
      <c r="BF604" s="5">
        <f t="shared" si="777"/>
        <v>2.762621593690486E-4</v>
      </c>
      <c r="BG604" s="5">
        <f t="shared" si="778"/>
        <v>2.3570954922493614E-4</v>
      </c>
      <c r="BH604" s="5">
        <f t="shared" si="779"/>
        <v>1.5083225220578446E-4</v>
      </c>
      <c r="BI604" s="5">
        <f t="shared" si="780"/>
        <v>7.7214922790451158E-5</v>
      </c>
      <c r="BJ604" s="8">
        <f t="shared" si="781"/>
        <v>0.65872956775097091</v>
      </c>
      <c r="BK604" s="8">
        <f t="shared" si="782"/>
        <v>0.18219305837720784</v>
      </c>
      <c r="BL604" s="8">
        <f t="shared" si="783"/>
        <v>0.14751920211491751</v>
      </c>
      <c r="BM604" s="8">
        <f t="shared" si="784"/>
        <v>0.7028602744346133</v>
      </c>
      <c r="BN604" s="8">
        <f t="shared" si="785"/>
        <v>0.28101370328598146</v>
      </c>
    </row>
    <row r="605" spans="1:66" x14ac:dyDescent="0.25">
      <c r="A605" t="s">
        <v>184</v>
      </c>
      <c r="B605" t="s">
        <v>188</v>
      </c>
      <c r="C605" t="s">
        <v>194</v>
      </c>
      <c r="D605" t="s">
        <v>516</v>
      </c>
      <c r="E605">
        <f>VLOOKUP(A605,home!$A$2:$E$405,3,FALSE)</f>
        <v>1.5952</v>
      </c>
      <c r="F605">
        <f>VLOOKUP(B605,home!$B$2:$E$405,3,FALSE)</f>
        <v>0</v>
      </c>
      <c r="G605">
        <f>VLOOKUP(C605,away!$B$2:$E$405,4,FALSE)</f>
        <v>1.4626999999999999</v>
      </c>
      <c r="H605">
        <f>VLOOKUP(A605,away!$A$2:$E$405,3,FALSE)</f>
        <v>1.1429</v>
      </c>
      <c r="I605">
        <f>VLOOKUP(C605,away!$B$2:$E$405,3,FALSE)</f>
        <v>1.1666000000000001</v>
      </c>
      <c r="J605">
        <f>VLOOKUP(B605,home!$B$2:$E$405,4,FALSE)</f>
        <v>3.7915000000000001</v>
      </c>
      <c r="K605" s="3">
        <f t="shared" si="730"/>
        <v>0</v>
      </c>
      <c r="L605" s="3">
        <f t="shared" si="731"/>
        <v>5.0552340213100004</v>
      </c>
      <c r="M605" s="5">
        <f t="shared" si="732"/>
        <v>6.3758744972257945E-3</v>
      </c>
      <c r="N605" s="5">
        <f t="shared" si="733"/>
        <v>0</v>
      </c>
      <c r="O605" s="5">
        <f t="shared" si="734"/>
        <v>3.2231537673978634E-2</v>
      </c>
      <c r="P605" s="5">
        <f t="shared" si="735"/>
        <v>0</v>
      </c>
      <c r="Q605" s="5">
        <f t="shared" si="736"/>
        <v>0</v>
      </c>
      <c r="R605" s="5">
        <f t="shared" si="737"/>
        <v>8.1468982904315895E-2</v>
      </c>
      <c r="S605" s="5">
        <f t="shared" si="738"/>
        <v>0</v>
      </c>
      <c r="T605" s="5">
        <f t="shared" si="739"/>
        <v>0</v>
      </c>
      <c r="U605" s="5">
        <f t="shared" si="740"/>
        <v>0</v>
      </c>
      <c r="V605" s="5">
        <f t="shared" si="741"/>
        <v>0</v>
      </c>
      <c r="W605" s="5">
        <f t="shared" si="742"/>
        <v>0</v>
      </c>
      <c r="X605" s="5">
        <f t="shared" si="743"/>
        <v>0</v>
      </c>
      <c r="Y605" s="5">
        <f t="shared" si="744"/>
        <v>0</v>
      </c>
      <c r="Z605" s="5">
        <f t="shared" si="745"/>
        <v>0.13728159135314016</v>
      </c>
      <c r="AA605" s="5">
        <f t="shared" si="746"/>
        <v>0</v>
      </c>
      <c r="AB605" s="5">
        <f t="shared" si="747"/>
        <v>0</v>
      </c>
      <c r="AC605" s="5">
        <f t="shared" si="748"/>
        <v>0</v>
      </c>
      <c r="AD605" s="5">
        <f t="shared" si="749"/>
        <v>0</v>
      </c>
      <c r="AE605" s="5">
        <f t="shared" si="750"/>
        <v>0</v>
      </c>
      <c r="AF605" s="5">
        <f t="shared" si="751"/>
        <v>0</v>
      </c>
      <c r="AG605" s="5">
        <f t="shared" si="752"/>
        <v>0</v>
      </c>
      <c r="AH605" s="5">
        <f t="shared" si="753"/>
        <v>0.17349764277699276</v>
      </c>
      <c r="AI605" s="5">
        <f t="shared" si="754"/>
        <v>0</v>
      </c>
      <c r="AJ605" s="5">
        <f t="shared" si="755"/>
        <v>0</v>
      </c>
      <c r="AK605" s="5">
        <f t="shared" si="756"/>
        <v>0</v>
      </c>
      <c r="AL605" s="5">
        <f t="shared" si="757"/>
        <v>0</v>
      </c>
      <c r="AM605" s="5">
        <f t="shared" si="758"/>
        <v>0</v>
      </c>
      <c r="AN605" s="5">
        <f t="shared" si="759"/>
        <v>0</v>
      </c>
      <c r="AO605" s="5">
        <f t="shared" si="760"/>
        <v>0</v>
      </c>
      <c r="AP605" s="5">
        <f t="shared" si="761"/>
        <v>0</v>
      </c>
      <c r="AQ605" s="5">
        <f t="shared" si="762"/>
        <v>0</v>
      </c>
      <c r="AR605" s="5">
        <f t="shared" si="763"/>
        <v>0.17541423727666858</v>
      </c>
      <c r="AS605" s="5">
        <f t="shared" si="764"/>
        <v>0</v>
      </c>
      <c r="AT605" s="5">
        <f t="shared" si="765"/>
        <v>0</v>
      </c>
      <c r="AU605" s="5">
        <f t="shared" si="766"/>
        <v>0</v>
      </c>
      <c r="AV605" s="5">
        <f t="shared" si="767"/>
        <v>0</v>
      </c>
      <c r="AW605" s="5">
        <f t="shared" si="768"/>
        <v>0</v>
      </c>
      <c r="AX605" s="5">
        <f t="shared" si="769"/>
        <v>0</v>
      </c>
      <c r="AY605" s="5">
        <f t="shared" si="770"/>
        <v>0</v>
      </c>
      <c r="AZ605" s="5">
        <f t="shared" si="771"/>
        <v>0</v>
      </c>
      <c r="BA605" s="5">
        <f t="shared" si="772"/>
        <v>0</v>
      </c>
      <c r="BB605" s="5">
        <f t="shared" si="773"/>
        <v>0</v>
      </c>
      <c r="BC605" s="5">
        <f t="shared" si="774"/>
        <v>0</v>
      </c>
      <c r="BD605" s="5">
        <f t="shared" si="775"/>
        <v>0.14779333668385999</v>
      </c>
      <c r="BE605" s="5">
        <f t="shared" si="776"/>
        <v>0</v>
      </c>
      <c r="BF605" s="5">
        <f t="shared" si="777"/>
        <v>0</v>
      </c>
      <c r="BG605" s="5">
        <f t="shared" si="778"/>
        <v>0</v>
      </c>
      <c r="BH605" s="5">
        <f t="shared" si="779"/>
        <v>0</v>
      </c>
      <c r="BI605" s="5">
        <f t="shared" si="780"/>
        <v>0</v>
      </c>
      <c r="BJ605" s="8">
        <f t="shared" si="781"/>
        <v>0</v>
      </c>
      <c r="BK605" s="8">
        <f t="shared" si="782"/>
        <v>6.3758744972257945E-3</v>
      </c>
      <c r="BL605" s="8">
        <f t="shared" si="783"/>
        <v>0.61040573731581582</v>
      </c>
      <c r="BM605" s="8">
        <f t="shared" si="784"/>
        <v>0.63398680809066144</v>
      </c>
      <c r="BN605" s="8">
        <f t="shared" si="785"/>
        <v>0.12007639507552031</v>
      </c>
    </row>
    <row r="606" spans="1:66" x14ac:dyDescent="0.25">
      <c r="A606" t="s">
        <v>184</v>
      </c>
      <c r="B606" t="s">
        <v>267</v>
      </c>
      <c r="C606" t="s">
        <v>186</v>
      </c>
      <c r="D606" t="s">
        <v>516</v>
      </c>
      <c r="E606">
        <f>VLOOKUP(A606,home!$A$2:$E$405,3,FALSE)</f>
        <v>1.5952</v>
      </c>
      <c r="F606">
        <f>VLOOKUP(B606,home!$B$2:$E$405,3,FALSE)</f>
        <v>0.31340000000000001</v>
      </c>
      <c r="G606">
        <f>VLOOKUP(C606,away!$B$2:$E$405,4,FALSE)</f>
        <v>1.2538</v>
      </c>
      <c r="H606">
        <f>VLOOKUP(A606,away!$A$2:$E$405,3,FALSE)</f>
        <v>1.1429</v>
      </c>
      <c r="I606">
        <f>VLOOKUP(C606,away!$B$2:$E$405,3,FALSE)</f>
        <v>0.29170000000000001</v>
      </c>
      <c r="J606">
        <f>VLOOKUP(B606,home!$B$2:$E$405,4,FALSE)</f>
        <v>1.0936999999999999</v>
      </c>
      <c r="K606" s="3">
        <f t="shared" si="730"/>
        <v>0.62681935558400004</v>
      </c>
      <c r="L606" s="3">
        <f t="shared" si="731"/>
        <v>0.364622004241</v>
      </c>
      <c r="M606" s="5">
        <f t="shared" si="732"/>
        <v>0.37104150110098111</v>
      </c>
      <c r="N606" s="5">
        <f t="shared" si="733"/>
        <v>0.23257599461503703</v>
      </c>
      <c r="O606" s="5">
        <f t="shared" si="734"/>
        <v>0.13528989578802894</v>
      </c>
      <c r="P606" s="5">
        <f t="shared" si="735"/>
        <v>8.4802325294878814E-2</v>
      </c>
      <c r="Q606" s="5">
        <f t="shared" si="736"/>
        <v>7.2891567534452681E-2</v>
      </c>
      <c r="R606" s="5">
        <f t="shared" si="737"/>
        <v>2.4664836477893567E-2</v>
      </c>
      <c r="S606" s="5">
        <f t="shared" si="738"/>
        <v>4.845438013052112E-3</v>
      </c>
      <c r="T606" s="5">
        <f t="shared" si="739"/>
        <v>2.6577869446680339E-2</v>
      </c>
      <c r="U606" s="5">
        <f t="shared" si="740"/>
        <v>1.5460396906657983E-2</v>
      </c>
      <c r="V606" s="5">
        <f t="shared" si="741"/>
        <v>1.2304835303979966E-4</v>
      </c>
      <c r="W606" s="5">
        <f t="shared" si="742"/>
        <v>1.5229948463151085E-2</v>
      </c>
      <c r="X606" s="5">
        <f t="shared" si="743"/>
        <v>5.5531743331212859E-3</v>
      </c>
      <c r="Y606" s="5">
        <f t="shared" si="744"/>
        <v>1.0124047776211809E-3</v>
      </c>
      <c r="Z606" s="5">
        <f t="shared" si="745"/>
        <v>2.9977807036153607E-3</v>
      </c>
      <c r="AA606" s="5">
        <f t="shared" si="746"/>
        <v>1.8790669688223305E-3</v>
      </c>
      <c r="AB606" s="5">
        <f t="shared" si="747"/>
        <v>5.889177732481967E-4</v>
      </c>
      <c r="AC606" s="5">
        <f t="shared" si="748"/>
        <v>1.7576851966891382E-6</v>
      </c>
      <c r="AD606" s="5">
        <f t="shared" si="749"/>
        <v>2.3866066203124736E-3</v>
      </c>
      <c r="AE606" s="5">
        <f t="shared" si="750"/>
        <v>8.7020928923317337E-4</v>
      </c>
      <c r="AF606" s="5">
        <f t="shared" si="751"/>
        <v>1.5864872757466786E-4</v>
      </c>
      <c r="AG606" s="5">
        <f t="shared" si="752"/>
        <v>1.9282272339519937E-5</v>
      </c>
      <c r="AH606" s="5">
        <f t="shared" si="753"/>
        <v>2.7326420210680688E-4</v>
      </c>
      <c r="AI606" s="5">
        <f t="shared" si="754"/>
        <v>1.7128729106876463E-4</v>
      </c>
      <c r="AJ606" s="5">
        <f t="shared" si="755"/>
        <v>5.3683094703726043E-5</v>
      </c>
      <c r="AK606" s="5">
        <f t="shared" si="756"/>
        <v>1.1216534275981469E-5</v>
      </c>
      <c r="AL606" s="5">
        <f t="shared" si="757"/>
        <v>1.6068907803934204E-8</v>
      </c>
      <c r="AM606" s="5">
        <f t="shared" si="758"/>
        <v>2.9919424475535468E-4</v>
      </c>
      <c r="AN606" s="5">
        <f t="shared" si="759"/>
        <v>1.0909280518006972E-4</v>
      </c>
      <c r="AO606" s="5">
        <f t="shared" si="760"/>
        <v>1.9888818636514984E-5</v>
      </c>
      <c r="AP606" s="5">
        <f t="shared" si="761"/>
        <v>2.4173003044106161E-6</v>
      </c>
      <c r="AQ606" s="5">
        <f t="shared" si="762"/>
        <v>2.2035022046164446E-7</v>
      </c>
      <c r="AR606" s="5">
        <f t="shared" si="763"/>
        <v>1.9927628211900324E-5</v>
      </c>
      <c r="AS606" s="5">
        <f t="shared" si="764"/>
        <v>1.2491023074100901E-5</v>
      </c>
      <c r="AT606" s="5">
        <f t="shared" si="765"/>
        <v>3.9148075169464009E-6</v>
      </c>
      <c r="AU606" s="5">
        <f t="shared" si="766"/>
        <v>8.1795904166924752E-7</v>
      </c>
      <c r="AV606" s="5">
        <f t="shared" si="767"/>
        <v>1.2817813984830598E-7</v>
      </c>
      <c r="AW606" s="5">
        <f t="shared" si="768"/>
        <v>1.0201619725071187E-10</v>
      </c>
      <c r="AX606" s="5">
        <f t="shared" si="769"/>
        <v>3.1256790615332154E-5</v>
      </c>
      <c r="AY606" s="5">
        <f t="shared" si="770"/>
        <v>1.1396913640303689E-5</v>
      </c>
      <c r="AZ606" s="5">
        <f t="shared" si="771"/>
        <v>2.077782746844561E-6</v>
      </c>
      <c r="BA606" s="5">
        <f t="shared" si="772"/>
        <v>2.5253510317727815E-7</v>
      </c>
      <c r="BB606" s="5">
        <f t="shared" si="773"/>
        <v>2.3019963865426713E-8</v>
      </c>
      <c r="BC606" s="5">
        <f t="shared" si="774"/>
        <v>1.6787170724334572E-9</v>
      </c>
      <c r="BD606" s="5">
        <f t="shared" si="775"/>
        <v>1.2110086230654322E-6</v>
      </c>
      <c r="BE606" s="5">
        <f t="shared" si="776"/>
        <v>7.5908364471654141E-7</v>
      </c>
      <c r="BF606" s="5">
        <f t="shared" si="777"/>
        <v>2.3790416050778824E-7</v>
      </c>
      <c r="BG606" s="5">
        <f t="shared" si="778"/>
        <v>4.9707644193414782E-8</v>
      </c>
      <c r="BH606" s="5">
        <f t="shared" si="779"/>
        <v>7.7894283752287534E-9</v>
      </c>
      <c r="BI606" s="5">
        <f t="shared" si="780"/>
        <v>9.7651289490572265E-10</v>
      </c>
      <c r="BJ606" s="8">
        <f t="shared" si="781"/>
        <v>0.35775152831940676</v>
      </c>
      <c r="BK606" s="8">
        <f t="shared" si="782"/>
        <v>0.46082548342969659</v>
      </c>
      <c r="BL606" s="8">
        <f t="shared" si="783"/>
        <v>0.17843211110280455</v>
      </c>
      <c r="BM606" s="8">
        <f t="shared" si="784"/>
        <v>7.8729385932627113E-2</v>
      </c>
      <c r="BN606" s="8">
        <f t="shared" si="785"/>
        <v>0.92126612081127213</v>
      </c>
    </row>
    <row r="607" spans="1:66" x14ac:dyDescent="0.25">
      <c r="A607" t="s">
        <v>184</v>
      </c>
      <c r="B607" t="s">
        <v>191</v>
      </c>
      <c r="C607" t="s">
        <v>190</v>
      </c>
      <c r="D607" t="s">
        <v>516</v>
      </c>
      <c r="E607">
        <f>VLOOKUP(A607,home!$A$2:$E$405,3,FALSE)</f>
        <v>1.5952</v>
      </c>
      <c r="F607">
        <f>VLOOKUP(B607,home!$B$2:$E$405,3,FALSE)</f>
        <v>0.62690000000000001</v>
      </c>
      <c r="G607">
        <f>VLOOKUP(C607,away!$B$2:$E$405,4,FALSE)</f>
        <v>0.78359999999999996</v>
      </c>
      <c r="H607">
        <f>VLOOKUP(A607,away!$A$2:$E$405,3,FALSE)</f>
        <v>1.1429</v>
      </c>
      <c r="I607">
        <f>VLOOKUP(C607,away!$B$2:$E$405,3,FALSE)</f>
        <v>0</v>
      </c>
      <c r="J607">
        <f>VLOOKUP(B607,home!$B$2:$E$405,4,FALSE)</f>
        <v>1.1666000000000001</v>
      </c>
      <c r="K607" s="3">
        <f t="shared" si="730"/>
        <v>0.78362419756799995</v>
      </c>
      <c r="L607" s="3">
        <f t="shared" si="731"/>
        <v>0</v>
      </c>
      <c r="M607" s="5">
        <f t="shared" si="732"/>
        <v>0.45674766425773489</v>
      </c>
      <c r="N607" s="5">
        <f t="shared" si="733"/>
        <v>0.35791852189502577</v>
      </c>
      <c r="O607" s="5">
        <f t="shared" si="734"/>
        <v>0</v>
      </c>
      <c r="P607" s="5">
        <f t="shared" si="735"/>
        <v>0</v>
      </c>
      <c r="Q607" s="5">
        <f t="shared" si="736"/>
        <v>0.14023680725735707</v>
      </c>
      <c r="R607" s="5">
        <f t="shared" si="737"/>
        <v>0</v>
      </c>
      <c r="S607" s="5">
        <f t="shared" si="738"/>
        <v>0</v>
      </c>
      <c r="T607" s="5">
        <f t="shared" si="739"/>
        <v>0</v>
      </c>
      <c r="U607" s="5">
        <f t="shared" si="740"/>
        <v>0</v>
      </c>
      <c r="V607" s="5">
        <f t="shared" si="741"/>
        <v>0</v>
      </c>
      <c r="W607" s="5">
        <f t="shared" si="742"/>
        <v>3.6630985185514907E-2</v>
      </c>
      <c r="X607" s="5">
        <f t="shared" si="743"/>
        <v>0</v>
      </c>
      <c r="Y607" s="5">
        <f t="shared" si="744"/>
        <v>0</v>
      </c>
      <c r="Z607" s="5">
        <f t="shared" si="745"/>
        <v>0</v>
      </c>
      <c r="AA607" s="5">
        <f t="shared" si="746"/>
        <v>0</v>
      </c>
      <c r="AB607" s="5">
        <f t="shared" si="747"/>
        <v>0</v>
      </c>
      <c r="AC607" s="5">
        <f t="shared" si="748"/>
        <v>0</v>
      </c>
      <c r="AD607" s="5">
        <f t="shared" si="749"/>
        <v>7.1762315930311016E-3</v>
      </c>
      <c r="AE607" s="5">
        <f t="shared" si="750"/>
        <v>0</v>
      </c>
      <c r="AF607" s="5">
        <f t="shared" si="751"/>
        <v>0</v>
      </c>
      <c r="AG607" s="5">
        <f t="shared" si="752"/>
        <v>0</v>
      </c>
      <c r="AH607" s="5">
        <f t="shared" si="753"/>
        <v>0</v>
      </c>
      <c r="AI607" s="5">
        <f t="shared" si="754"/>
        <v>0</v>
      </c>
      <c r="AJ607" s="5">
        <f t="shared" si="755"/>
        <v>0</v>
      </c>
      <c r="AK607" s="5">
        <f t="shared" si="756"/>
        <v>0</v>
      </c>
      <c r="AL607" s="5">
        <f t="shared" si="757"/>
        <v>0</v>
      </c>
      <c r="AM607" s="5">
        <f t="shared" si="758"/>
        <v>1.1246937447302256E-3</v>
      </c>
      <c r="AN607" s="5">
        <f t="shared" si="759"/>
        <v>0</v>
      </c>
      <c r="AO607" s="5">
        <f t="shared" si="760"/>
        <v>0</v>
      </c>
      <c r="AP607" s="5">
        <f t="shared" si="761"/>
        <v>0</v>
      </c>
      <c r="AQ607" s="5">
        <f t="shared" si="762"/>
        <v>0</v>
      </c>
      <c r="AR607" s="5">
        <f t="shared" si="763"/>
        <v>0</v>
      </c>
      <c r="AS607" s="5">
        <f t="shared" si="764"/>
        <v>0</v>
      </c>
      <c r="AT607" s="5">
        <f t="shared" si="765"/>
        <v>0</v>
      </c>
      <c r="AU607" s="5">
        <f t="shared" si="766"/>
        <v>0</v>
      </c>
      <c r="AV607" s="5">
        <f t="shared" si="767"/>
        <v>0</v>
      </c>
      <c r="AW607" s="5">
        <f t="shared" si="768"/>
        <v>0</v>
      </c>
      <c r="AX607" s="5">
        <f t="shared" si="769"/>
        <v>1.46889538870662E-4</v>
      </c>
      <c r="AY607" s="5">
        <f t="shared" si="770"/>
        <v>0</v>
      </c>
      <c r="AZ607" s="5">
        <f t="shared" si="771"/>
        <v>0</v>
      </c>
      <c r="BA607" s="5">
        <f t="shared" si="772"/>
        <v>0</v>
      </c>
      <c r="BB607" s="5">
        <f t="shared" si="773"/>
        <v>0</v>
      </c>
      <c r="BC607" s="5">
        <f t="shared" si="774"/>
        <v>0</v>
      </c>
      <c r="BD607" s="5">
        <f t="shared" si="775"/>
        <v>0</v>
      </c>
      <c r="BE607" s="5">
        <f t="shared" si="776"/>
        <v>0</v>
      </c>
      <c r="BF607" s="5">
        <f t="shared" si="777"/>
        <v>0</v>
      </c>
      <c r="BG607" s="5">
        <f t="shared" si="778"/>
        <v>0</v>
      </c>
      <c r="BH607" s="5">
        <f t="shared" si="779"/>
        <v>0</v>
      </c>
      <c r="BI607" s="5">
        <f t="shared" si="780"/>
        <v>0</v>
      </c>
      <c r="BJ607" s="8">
        <f t="shared" si="781"/>
        <v>0.54323412921452963</v>
      </c>
      <c r="BK607" s="8">
        <f t="shared" si="782"/>
        <v>0.45674766425773489</v>
      </c>
      <c r="BL607" s="8">
        <f t="shared" si="783"/>
        <v>0</v>
      </c>
      <c r="BM607" s="8">
        <f t="shared" si="784"/>
        <v>4.5078800062146894E-2</v>
      </c>
      <c r="BN607" s="8">
        <f t="shared" si="785"/>
        <v>0.95490299341011775</v>
      </c>
    </row>
    <row r="608" spans="1:66" x14ac:dyDescent="0.25">
      <c r="A608" t="s">
        <v>184</v>
      </c>
      <c r="B608" t="s">
        <v>193</v>
      </c>
      <c r="C608" t="s">
        <v>192</v>
      </c>
      <c r="D608" t="s">
        <v>516</v>
      </c>
      <c r="E608">
        <f>VLOOKUP(A608,home!$A$2:$E$405,3,FALSE)</f>
        <v>1.5952</v>
      </c>
      <c r="F608">
        <f>VLOOKUP(B608,home!$B$2:$E$405,3,FALSE)</f>
        <v>0.47020000000000001</v>
      </c>
      <c r="G608">
        <f>VLOOKUP(C608,away!$B$2:$E$405,4,FALSE)</f>
        <v>0.94030000000000002</v>
      </c>
      <c r="H608">
        <f>VLOOKUP(A608,away!$A$2:$E$405,3,FALSE)</f>
        <v>1.1429</v>
      </c>
      <c r="I608">
        <f>VLOOKUP(C608,away!$B$2:$E$405,3,FALSE)</f>
        <v>0.65620000000000001</v>
      </c>
      <c r="J608">
        <f>VLOOKUP(B608,home!$B$2:$E$405,4,FALSE)</f>
        <v>0.4375</v>
      </c>
      <c r="K608" s="3">
        <f t="shared" si="730"/>
        <v>0.70528427651199999</v>
      </c>
      <c r="L608" s="3">
        <f t="shared" si="731"/>
        <v>0.32811230375</v>
      </c>
      <c r="M608" s="5">
        <f t="shared" si="732"/>
        <v>0.35579641479523672</v>
      </c>
      <c r="N608" s="5">
        <f t="shared" si="733"/>
        <v>0.25093761699442196</v>
      </c>
      <c r="O608" s="5">
        <f t="shared" si="734"/>
        <v>0.1167411813244557</v>
      </c>
      <c r="P608" s="5">
        <f t="shared" si="735"/>
        <v>8.2335719609574934E-2</v>
      </c>
      <c r="Q608" s="5">
        <f t="shared" si="736"/>
        <v>8.8491177825778117E-2</v>
      </c>
      <c r="R608" s="5">
        <f t="shared" si="737"/>
        <v>1.9152108973431815E-2</v>
      </c>
      <c r="S608" s="5">
        <f t="shared" si="738"/>
        <v>4.7633776239201292E-3</v>
      </c>
      <c r="T608" s="5">
        <f t="shared" si="739"/>
        <v>2.9035044217966974E-2</v>
      </c>
      <c r="U608" s="5">
        <f t="shared" si="740"/>
        <v>1.3507681321005841E-2</v>
      </c>
      <c r="V608" s="5">
        <f t="shared" si="741"/>
        <v>1.2247832003819834E-4</v>
      </c>
      <c r="W608" s="5">
        <f t="shared" si="742"/>
        <v>2.0803812110182889E-2</v>
      </c>
      <c r="X608" s="5">
        <f t="shared" si="743"/>
        <v>6.8259867182542565E-3</v>
      </c>
      <c r="Y608" s="5">
        <f t="shared" si="744"/>
        <v>1.1198451137466529E-3</v>
      </c>
      <c r="Z608" s="5">
        <f t="shared" si="745"/>
        <v>2.0946808656479195E-3</v>
      </c>
      <c r="AA608" s="5">
        <f t="shared" si="746"/>
        <v>1.4773454788520228E-3</v>
      </c>
      <c r="AB608" s="5">
        <f t="shared" si="747"/>
        <v>5.2097426860521154E-4</v>
      </c>
      <c r="AC608" s="5">
        <f t="shared" si="748"/>
        <v>1.7714379975414603E-6</v>
      </c>
      <c r="AD608" s="5">
        <f t="shared" si="749"/>
        <v>3.6681503932054793E-3</v>
      </c>
      <c r="AE608" s="5">
        <f t="shared" si="750"/>
        <v>1.2035652760161181E-3</v>
      </c>
      <c r="AF608" s="5">
        <f t="shared" si="751"/>
        <v>1.9745228771357655E-4</v>
      </c>
      <c r="AG608" s="5">
        <f t="shared" si="752"/>
        <v>2.1595508334136468E-5</v>
      </c>
      <c r="AH608" s="5">
        <f t="shared" si="753"/>
        <v>1.7182264111219577E-4</v>
      </c>
      <c r="AI608" s="5">
        <f t="shared" si="754"/>
        <v>1.2118380712519602E-4</v>
      </c>
      <c r="AJ608" s="5">
        <f t="shared" si="755"/>
        <v>4.2734516866631805E-5</v>
      </c>
      <c r="AK608" s="5">
        <f t="shared" si="756"/>
        <v>1.0046660936790761E-5</v>
      </c>
      <c r="AL608" s="5">
        <f t="shared" si="757"/>
        <v>1.6397312193857815E-8</v>
      </c>
      <c r="AM608" s="5">
        <f t="shared" si="758"/>
        <v>5.1741775924182712E-4</v>
      </c>
      <c r="AN608" s="5">
        <f t="shared" si="759"/>
        <v>1.6977113298599877E-4</v>
      </c>
      <c r="AO608" s="5">
        <f t="shared" si="760"/>
        <v>2.7851998777141831E-5</v>
      </c>
      <c r="AP608" s="5">
        <f t="shared" si="761"/>
        <v>3.0461944942700624E-6</v>
      </c>
      <c r="AQ608" s="5">
        <f t="shared" si="762"/>
        <v>2.4987347329637905E-7</v>
      </c>
      <c r="AR608" s="5">
        <f t="shared" si="763"/>
        <v>1.1275424522346409E-5</v>
      </c>
      <c r="AS608" s="5">
        <f t="shared" si="764"/>
        <v>7.9523796266087497E-6</v>
      </c>
      <c r="AT608" s="5">
        <f t="shared" si="765"/>
        <v>2.8043441557507598E-6</v>
      </c>
      <c r="AU608" s="5">
        <f t="shared" si="766"/>
        <v>6.5928661299311015E-7</v>
      </c>
      <c r="AV608" s="5">
        <f t="shared" si="767"/>
        <v>1.1624612046472311E-7</v>
      </c>
      <c r="AW608" s="5">
        <f t="shared" si="768"/>
        <v>1.0540394910958048E-10</v>
      </c>
      <c r="AX608" s="5">
        <f t="shared" si="769"/>
        <v>6.0821101663555374E-5</v>
      </c>
      <c r="AY608" s="5">
        <f t="shared" si="770"/>
        <v>1.9956151783442111E-5</v>
      </c>
      <c r="AZ608" s="5">
        <f t="shared" si="771"/>
        <v>3.2739294678249304E-6</v>
      </c>
      <c r="BA608" s="5">
        <f t="shared" si="772"/>
        <v>3.5807218000101638E-7</v>
      </c>
      <c r="BB608" s="5">
        <f t="shared" si="773"/>
        <v>2.9371971972229539E-8</v>
      </c>
      <c r="BC608" s="5">
        <f t="shared" si="774"/>
        <v>1.9274610778977338E-9</v>
      </c>
      <c r="BD608" s="5">
        <f t="shared" si="775"/>
        <v>6.1660091929771991E-7</v>
      </c>
      <c r="BE608" s="5">
        <f t="shared" si="776"/>
        <v>4.3487893326352644E-7</v>
      </c>
      <c r="BF608" s="5">
        <f t="shared" si="777"/>
        <v>1.5335663690853828E-7</v>
      </c>
      <c r="BG608" s="5">
        <f t="shared" si="778"/>
        <v>3.6053341570117308E-8</v>
      </c>
      <c r="BH608" s="5">
        <f t="shared" si="779"/>
        <v>6.3569637312800469E-9</v>
      </c>
      <c r="BI608" s="5">
        <f t="shared" si="780"/>
        <v>8.9669331320577475E-10</v>
      </c>
      <c r="BJ608" s="8">
        <f t="shared" si="781"/>
        <v>0.40310702395912051</v>
      </c>
      <c r="BK608" s="8">
        <f t="shared" si="782"/>
        <v>0.44303973433586319</v>
      </c>
      <c r="BL608" s="8">
        <f t="shared" si="783"/>
        <v>0.15176913481691764</v>
      </c>
      <c r="BM608" s="8">
        <f t="shared" si="784"/>
        <v>8.6536398408270584E-2</v>
      </c>
      <c r="BN608" s="8">
        <f t="shared" si="785"/>
        <v>0.91345421952289918</v>
      </c>
    </row>
    <row r="609" spans="1:66" x14ac:dyDescent="0.25">
      <c r="A609" t="s">
        <v>31</v>
      </c>
      <c r="B609" t="s">
        <v>200</v>
      </c>
      <c r="C609" t="s">
        <v>345</v>
      </c>
      <c r="D609" t="s">
        <v>516</v>
      </c>
      <c r="E609">
        <f>VLOOKUP(A609,home!$A$2:$E$405,3,FALSE)</f>
        <v>1.5143</v>
      </c>
      <c r="F609">
        <f>VLOOKUP(B609,home!$B$2:$E$405,3,FALSE)</f>
        <v>0.22009999999999999</v>
      </c>
      <c r="G609">
        <f>VLOOKUP(C609,away!$B$2:$E$405,4,FALSE)</f>
        <v>0.82550000000000001</v>
      </c>
      <c r="H609">
        <f>VLOOKUP(A609,away!$A$2:$E$405,3,FALSE)</f>
        <v>1.3714</v>
      </c>
      <c r="I609">
        <f>VLOOKUP(C609,away!$B$2:$E$405,3,FALSE)</f>
        <v>0.91149999999999998</v>
      </c>
      <c r="J609">
        <f>VLOOKUP(B609,home!$B$2:$E$405,4,FALSE)</f>
        <v>0.97219999999999995</v>
      </c>
      <c r="K609" s="3">
        <f t="shared" si="730"/>
        <v>0.27513702846499999</v>
      </c>
      <c r="L609" s="3">
        <f t="shared" si="731"/>
        <v>1.2152802354199999</v>
      </c>
      <c r="M609" s="5">
        <f t="shared" si="732"/>
        <v>0.22527863528660774</v>
      </c>
      <c r="N609" s="5">
        <f t="shared" si="733"/>
        <v>6.198249428940774E-2</v>
      </c>
      <c r="O609" s="5">
        <f t="shared" si="734"/>
        <v>0.27377667292620489</v>
      </c>
      <c r="P609" s="5">
        <f t="shared" si="735"/>
        <v>7.5326100251950232E-2</v>
      </c>
      <c r="Q609" s="5">
        <f t="shared" si="736"/>
        <v>8.5268396478182362E-3</v>
      </c>
      <c r="R609" s="5">
        <f t="shared" si="737"/>
        <v>0.16635768976313134</v>
      </c>
      <c r="S609" s="5">
        <f t="shared" si="738"/>
        <v>6.2966705341899812E-3</v>
      </c>
      <c r="T609" s="5">
        <f t="shared" si="739"/>
        <v>1.0362499694589135E-2</v>
      </c>
      <c r="U609" s="5">
        <f t="shared" si="740"/>
        <v>4.5771160423730306E-2</v>
      </c>
      <c r="V609" s="5">
        <f t="shared" si="741"/>
        <v>2.3393431837494608E-4</v>
      </c>
      <c r="W609" s="5">
        <f t="shared" si="742"/>
        <v>7.8201644096608587E-4</v>
      </c>
      <c r="X609" s="5">
        <f t="shared" si="743"/>
        <v>9.5036912447957526E-4</v>
      </c>
      <c r="Y609" s="5">
        <f t="shared" si="744"/>
        <v>5.7748240666671878E-4</v>
      </c>
      <c r="Z609" s="5">
        <f t="shared" si="745"/>
        <v>6.739040412642186E-2</v>
      </c>
      <c r="AA609" s="5">
        <f t="shared" si="746"/>
        <v>1.8541595538399187E-2</v>
      </c>
      <c r="AB609" s="5">
        <f t="shared" si="747"/>
        <v>2.5507397497175261E-3</v>
      </c>
      <c r="AC609" s="5">
        <f t="shared" si="748"/>
        <v>4.888768051579849E-6</v>
      </c>
      <c r="AD609" s="5">
        <f t="shared" si="749"/>
        <v>5.3790419944545966E-5</v>
      </c>
      <c r="AE609" s="5">
        <f t="shared" si="750"/>
        <v>6.5370434213548464E-5</v>
      </c>
      <c r="AF609" s="5">
        <f t="shared" si="751"/>
        <v>3.972169834027441E-5</v>
      </c>
      <c r="AG609" s="5">
        <f t="shared" si="752"/>
        <v>1.609099830341697E-5</v>
      </c>
      <c r="AH609" s="5">
        <f t="shared" si="753"/>
        <v>2.0474556547951724E-2</v>
      </c>
      <c r="AI609" s="5">
        <f t="shared" si="754"/>
        <v>5.6333086477420458E-3</v>
      </c>
      <c r="AJ609" s="5">
        <f t="shared" si="755"/>
        <v>7.7496590088296671E-4</v>
      </c>
      <c r="AK609" s="5">
        <f t="shared" si="756"/>
        <v>7.107393837688042E-5</v>
      </c>
      <c r="AL609" s="5">
        <f t="shared" si="757"/>
        <v>6.5386019742765498E-8</v>
      </c>
      <c r="AM609" s="5">
        <f t="shared" si="758"/>
        <v>2.9599472606853692E-6</v>
      </c>
      <c r="AN609" s="5">
        <f t="shared" si="759"/>
        <v>3.597165403796499E-6</v>
      </c>
      <c r="AO609" s="5">
        <f t="shared" si="760"/>
        <v>2.1857820093852447E-6</v>
      </c>
      <c r="AP609" s="5">
        <f t="shared" si="761"/>
        <v>8.8544589164750031E-7</v>
      </c>
      <c r="AQ609" s="5">
        <f t="shared" si="762"/>
        <v>2.6901622291326146E-7</v>
      </c>
      <c r="AR609" s="5">
        <f t="shared" si="763"/>
        <v>4.9764647803429733E-3</v>
      </c>
      <c r="AS609" s="5">
        <f t="shared" si="764"/>
        <v>1.3692097319242947E-3</v>
      </c>
      <c r="AT609" s="5">
        <f t="shared" si="765"/>
        <v>1.8836014849350478E-4</v>
      </c>
      <c r="AU609" s="5">
        <f t="shared" si="766"/>
        <v>1.7274950512576357E-5</v>
      </c>
      <c r="AV609" s="5">
        <f t="shared" si="767"/>
        <v>1.1882446377275464E-6</v>
      </c>
      <c r="AW609" s="5">
        <f t="shared" si="768"/>
        <v>6.0730642792565639E-10</v>
      </c>
      <c r="AX609" s="5">
        <f t="shared" si="769"/>
        <v>1.3573184895301489E-7</v>
      </c>
      <c r="AY609" s="5">
        <f t="shared" si="770"/>
        <v>1.649522333496118E-7</v>
      </c>
      <c r="AZ609" s="5">
        <f t="shared" si="771"/>
        <v>1.0023159448908551E-7</v>
      </c>
      <c r="BA609" s="5">
        <f t="shared" si="772"/>
        <v>4.0603158582405938E-8</v>
      </c>
      <c r="BB609" s="5">
        <f t="shared" si="773"/>
        <v>1.2336054030205471E-8</v>
      </c>
      <c r="BC609" s="5">
        <f t="shared" si="774"/>
        <v>2.9983525291963878E-9</v>
      </c>
      <c r="BD609" s="5">
        <f t="shared" si="775"/>
        <v>1.0079665483024244E-3</v>
      </c>
      <c r="BE609" s="5">
        <f t="shared" si="776"/>
        <v>2.7732892089205193E-4</v>
      </c>
      <c r="BF609" s="5">
        <f t="shared" si="777"/>
        <v>3.8151727600822103E-5</v>
      </c>
      <c r="BG609" s="5">
        <f t="shared" si="778"/>
        <v>3.4989843209654407E-6</v>
      </c>
      <c r="BH609" s="5">
        <f t="shared" si="779"/>
        <v>2.4067503717901417E-7</v>
      </c>
      <c r="BI609" s="5">
        <f t="shared" si="780"/>
        <v>1.3243722911027469E-8</v>
      </c>
      <c r="BJ609" s="8">
        <f t="shared" si="781"/>
        <v>8.3367029364759621E-2</v>
      </c>
      <c r="BK609" s="8">
        <f t="shared" si="782"/>
        <v>0.30714045949742763</v>
      </c>
      <c r="BL609" s="8">
        <f t="shared" si="783"/>
        <v>0.5418314613919244</v>
      </c>
      <c r="BM609" s="8">
        <f t="shared" si="784"/>
        <v>0.18848075787048624</v>
      </c>
      <c r="BN609" s="8">
        <f t="shared" si="785"/>
        <v>0.8112484321651201</v>
      </c>
    </row>
    <row r="610" spans="1:66" x14ac:dyDescent="0.25">
      <c r="A610" t="s">
        <v>31</v>
      </c>
      <c r="B610" t="s">
        <v>308</v>
      </c>
      <c r="C610" t="s">
        <v>198</v>
      </c>
      <c r="D610" t="s">
        <v>516</v>
      </c>
      <c r="E610">
        <f>VLOOKUP(A610,home!$A$2:$E$405,3,FALSE)</f>
        <v>1.5143</v>
      </c>
      <c r="F610">
        <f>VLOOKUP(B610,home!$B$2:$E$405,3,FALSE)</f>
        <v>1.1006</v>
      </c>
      <c r="G610">
        <f>VLOOKUP(C610,away!$B$2:$E$405,4,FALSE)</f>
        <v>1.1556</v>
      </c>
      <c r="H610">
        <f>VLOOKUP(A610,away!$A$2:$E$405,3,FALSE)</f>
        <v>1.3714</v>
      </c>
      <c r="I610">
        <f>VLOOKUP(C610,away!$B$2:$E$405,3,FALSE)</f>
        <v>1.6407</v>
      </c>
      <c r="J610">
        <f>VLOOKUP(B610,home!$B$2:$E$405,4,FALSE)</f>
        <v>0.97219999999999995</v>
      </c>
      <c r="K610" s="3">
        <f t="shared" si="730"/>
        <v>1.9259675430480001</v>
      </c>
      <c r="L610" s="3">
        <f t="shared" si="731"/>
        <v>2.1875044237559997</v>
      </c>
      <c r="M610" s="5">
        <f t="shared" si="732"/>
        <v>1.6350906057654487E-2</v>
      </c>
      <c r="N610" s="5">
        <f t="shared" si="733"/>
        <v>3.1491314366469472E-2</v>
      </c>
      <c r="O610" s="5">
        <f t="shared" si="734"/>
        <v>3.5767679333537972E-2</v>
      </c>
      <c r="P610" s="5">
        <f t="shared" si="735"/>
        <v>6.8887389486542841E-2</v>
      </c>
      <c r="Q610" s="5">
        <f t="shared" si="736"/>
        <v>3.0325624678870709E-2</v>
      </c>
      <c r="R610" s="5">
        <f t="shared" si="737"/>
        <v>3.9120978384800179E-2</v>
      </c>
      <c r="S610" s="5">
        <f t="shared" si="738"/>
        <v>7.2556719693969457E-2</v>
      </c>
      <c r="T610" s="5">
        <f t="shared" si="739"/>
        <v>6.6337438138193802E-2</v>
      </c>
      <c r="U610" s="5">
        <f t="shared" si="740"/>
        <v>7.534573462140752E-2</v>
      </c>
      <c r="V610" s="5">
        <f t="shared" si="741"/>
        <v>3.3965110705317887E-2</v>
      </c>
      <c r="W610" s="5">
        <f t="shared" si="742"/>
        <v>1.9468722951386807E-2</v>
      </c>
      <c r="X610" s="5">
        <f t="shared" si="743"/>
        <v>4.2587917581038602E-2</v>
      </c>
      <c r="Y610" s="5">
        <f t="shared" si="744"/>
        <v>4.6580629053538936E-2</v>
      </c>
      <c r="Z610" s="5">
        <f t="shared" si="745"/>
        <v>2.8525771092804415E-2</v>
      </c>
      <c r="AA610" s="5">
        <f t="shared" si="746"/>
        <v>5.4939709265158176E-2</v>
      </c>
      <c r="AB610" s="5">
        <f t="shared" si="747"/>
        <v>5.2906048434594087E-2</v>
      </c>
      <c r="AC610" s="5">
        <f t="shared" si="748"/>
        <v>8.9435709321726096E-3</v>
      </c>
      <c r="AD610" s="5">
        <f t="shared" si="749"/>
        <v>9.3740321272411629E-3</v>
      </c>
      <c r="AE610" s="5">
        <f t="shared" si="750"/>
        <v>2.0505736746770909E-2</v>
      </c>
      <c r="AF610" s="5">
        <f t="shared" si="751"/>
        <v>2.2428194922968662E-2</v>
      </c>
      <c r="AG610" s="5">
        <f t="shared" si="752"/>
        <v>1.6353925203618603E-2</v>
      </c>
      <c r="AH610" s="5">
        <f t="shared" si="753"/>
        <v>1.5600062614140171E-2</v>
      </c>
      <c r="AI610" s="5">
        <f t="shared" si="754"/>
        <v>3.0045214264350504E-2</v>
      </c>
      <c r="AJ610" s="5">
        <f t="shared" si="755"/>
        <v>2.8933053748530942E-2</v>
      </c>
      <c r="AK610" s="5">
        <f t="shared" si="756"/>
        <v>1.857470748031129E-2</v>
      </c>
      <c r="AL610" s="5">
        <f t="shared" si="757"/>
        <v>1.5071929397250199E-3</v>
      </c>
      <c r="AM610" s="5">
        <f t="shared" si="758"/>
        <v>3.6108163249111355E-3</v>
      </c>
      <c r="AN610" s="5">
        <f t="shared" si="759"/>
        <v>7.8986766841134919E-3</v>
      </c>
      <c r="AO610" s="5">
        <f t="shared" si="760"/>
        <v>8.6391950941583171E-3</v>
      </c>
      <c r="AP610" s="5">
        <f t="shared" si="761"/>
        <v>6.2994258287208168E-3</v>
      </c>
      <c r="AQ610" s="5">
        <f t="shared" si="762"/>
        <v>3.4450054668623982E-3</v>
      </c>
      <c r="AR610" s="5">
        <f t="shared" si="763"/>
        <v>6.825041195860442E-3</v>
      </c>
      <c r="AS610" s="5">
        <f t="shared" si="764"/>
        <v>1.3144807823192719E-2</v>
      </c>
      <c r="AT610" s="5">
        <f t="shared" si="765"/>
        <v>1.265823661353631E-2</v>
      </c>
      <c r="AU610" s="5">
        <f t="shared" si="766"/>
        <v>8.1264509566309207E-3</v>
      </c>
      <c r="AV610" s="5">
        <f t="shared" si="767"/>
        <v>3.9128201956606309E-3</v>
      </c>
      <c r="AW610" s="5">
        <f t="shared" si="768"/>
        <v>1.7638605792803176E-4</v>
      </c>
      <c r="AX610" s="5">
        <f t="shared" si="769"/>
        <v>1.1590525076144523E-3</v>
      </c>
      <c r="AY610" s="5">
        <f t="shared" si="770"/>
        <v>2.535432487772099E-3</v>
      </c>
      <c r="AZ610" s="5">
        <f t="shared" si="771"/>
        <v>2.7731348915680733E-3</v>
      </c>
      <c r="BA610" s="5">
        <f t="shared" si="772"/>
        <v>2.0220816143257585E-3</v>
      </c>
      <c r="BB610" s="5">
        <f t="shared" si="773"/>
        <v>1.1058281191333175E-3</v>
      </c>
      <c r="BC610" s="5">
        <f t="shared" si="774"/>
        <v>4.8380078050358179E-4</v>
      </c>
      <c r="BD610" s="5">
        <f t="shared" si="775"/>
        <v>2.4883013013769426E-3</v>
      </c>
      <c r="BE610" s="5">
        <f t="shared" si="776"/>
        <v>4.7923875437760905E-3</v>
      </c>
      <c r="BF610" s="5">
        <f t="shared" si="777"/>
        <v>4.6149914315101398E-3</v>
      </c>
      <c r="BG610" s="5">
        <f t="shared" si="778"/>
        <v>2.9627745695110525E-3</v>
      </c>
      <c r="BH610" s="5">
        <f t="shared" si="779"/>
        <v>1.4265519145615743E-3</v>
      </c>
      <c r="BI610" s="5">
        <f t="shared" si="780"/>
        <v>5.4949853718371509E-4</v>
      </c>
      <c r="BJ610" s="8">
        <f t="shared" si="781"/>
        <v>0.3454259855697811</v>
      </c>
      <c r="BK610" s="8">
        <f t="shared" si="782"/>
        <v>0.2047463223031544</v>
      </c>
      <c r="BL610" s="8">
        <f t="shared" si="783"/>
        <v>0.41273505022963142</v>
      </c>
      <c r="BM610" s="8">
        <f t="shared" si="784"/>
        <v>0.7671301904576513</v>
      </c>
      <c r="BN610" s="8">
        <f t="shared" si="785"/>
        <v>0.22194389230787565</v>
      </c>
    </row>
    <row r="611" spans="1:66" x14ac:dyDescent="0.25">
      <c r="A611" t="s">
        <v>31</v>
      </c>
      <c r="B611" t="s">
        <v>187</v>
      </c>
      <c r="C611" t="s">
        <v>201</v>
      </c>
      <c r="D611" t="s">
        <v>516</v>
      </c>
      <c r="E611">
        <f>VLOOKUP(A611,home!$A$2:$E$405,3,FALSE)</f>
        <v>1.5143</v>
      </c>
      <c r="F611">
        <f>VLOOKUP(B611,home!$B$2:$E$405,3,FALSE)</f>
        <v>0.33019999999999999</v>
      </c>
      <c r="G611">
        <f>VLOOKUP(C611,away!$B$2:$E$405,4,FALSE)</f>
        <v>0.88049999999999995</v>
      </c>
      <c r="H611">
        <f>VLOOKUP(A611,away!$A$2:$E$405,3,FALSE)</f>
        <v>1.3714</v>
      </c>
      <c r="I611">
        <f>VLOOKUP(C611,away!$B$2:$E$405,3,FALSE)</f>
        <v>0.72919999999999996</v>
      </c>
      <c r="J611">
        <f>VLOOKUP(B611,home!$B$2:$E$405,4,FALSE)</f>
        <v>0.91149999999999998</v>
      </c>
      <c r="K611" s="3">
        <f t="shared" si="730"/>
        <v>0.44026924772999992</v>
      </c>
      <c r="L611" s="3">
        <f t="shared" si="731"/>
        <v>0.91152267811999999</v>
      </c>
      <c r="M611" s="5">
        <f t="shared" si="732"/>
        <v>0.25877613728299675</v>
      </c>
      <c r="N611" s="5">
        <f t="shared" si="733"/>
        <v>0.11393117529206018</v>
      </c>
      <c r="O611" s="5">
        <f t="shared" si="734"/>
        <v>0.23588031768974596</v>
      </c>
      <c r="P611" s="5">
        <f t="shared" si="735"/>
        <v>0.10385085002357784</v>
      </c>
      <c r="Q611" s="5">
        <f t="shared" si="736"/>
        <v>2.5080196419415047E-2</v>
      </c>
      <c r="R611" s="5">
        <f t="shared" si="737"/>
        <v>0.10750512944817685</v>
      </c>
      <c r="S611" s="5">
        <f t="shared" si="738"/>
        <v>1.0419236452649826E-2</v>
      </c>
      <c r="T611" s="5">
        <f t="shared" si="739"/>
        <v>2.2861167808000835E-2</v>
      </c>
      <c r="U611" s="5">
        <f t="shared" si="740"/>
        <v>4.7331202469265081E-2</v>
      </c>
      <c r="V611" s="5">
        <f t="shared" si="741"/>
        <v>4.6460000934707944E-4</v>
      </c>
      <c r="W611" s="5">
        <f t="shared" si="742"/>
        <v>3.680679736832167E-3</v>
      </c>
      <c r="X611" s="5">
        <f t="shared" si="743"/>
        <v>3.3550230510192734E-3</v>
      </c>
      <c r="Y611" s="5">
        <f t="shared" si="744"/>
        <v>1.5290897983097108E-3</v>
      </c>
      <c r="Z611" s="5">
        <f t="shared" si="745"/>
        <v>3.2664454502079811E-2</v>
      </c>
      <c r="AA611" s="5">
        <f t="shared" si="746"/>
        <v>1.4381154811141486E-2</v>
      </c>
      <c r="AB611" s="5">
        <f t="shared" si="747"/>
        <v>3.1657901050949661E-3</v>
      </c>
      <c r="AC611" s="5">
        <f t="shared" si="748"/>
        <v>1.1653196271844446E-5</v>
      </c>
      <c r="AD611" s="5">
        <f t="shared" si="749"/>
        <v>4.0512252471753798E-4</v>
      </c>
      <c r="AE611" s="5">
        <f t="shared" si="750"/>
        <v>3.6927836869726603E-4</v>
      </c>
      <c r="AF611" s="5">
        <f t="shared" si="751"/>
        <v>1.6830280380335838E-4</v>
      </c>
      <c r="AG611" s="5">
        <f t="shared" si="752"/>
        <v>5.1137274152647383E-5</v>
      </c>
      <c r="AH611" s="5">
        <f t="shared" si="753"/>
        <v>7.4435977617661681E-3</v>
      </c>
      <c r="AI611" s="5">
        <f t="shared" si="754"/>
        <v>3.2771871869775016E-3</v>
      </c>
      <c r="AJ611" s="5">
        <f t="shared" si="755"/>
        <v>7.2142236874048974E-4</v>
      </c>
      <c r="AK611" s="5">
        <f t="shared" si="756"/>
        <v>1.0587336119365668E-4</v>
      </c>
      <c r="AL611" s="5">
        <f t="shared" si="757"/>
        <v>1.8706428668871748E-7</v>
      </c>
      <c r="AM611" s="5">
        <f t="shared" si="758"/>
        <v>3.5672597839173769E-5</v>
      </c>
      <c r="AN611" s="5">
        <f t="shared" si="759"/>
        <v>3.2516381917861389E-5</v>
      </c>
      <c r="AO611" s="5">
        <f t="shared" si="760"/>
        <v>1.481970976427088E-5</v>
      </c>
      <c r="AP611" s="5">
        <f t="shared" si="761"/>
        <v>4.5028338444297691E-6</v>
      </c>
      <c r="AQ611" s="5">
        <f t="shared" si="762"/>
        <v>1.0261087912509994E-6</v>
      </c>
      <c r="AR611" s="5">
        <f t="shared" si="763"/>
        <v>1.3570016333306276E-3</v>
      </c>
      <c r="AS611" s="5">
        <f t="shared" si="764"/>
        <v>5.9744608827485657E-4</v>
      </c>
      <c r="AT611" s="5">
        <f t="shared" si="765"/>
        <v>1.3151856992200112E-4</v>
      </c>
      <c r="AU611" s="5">
        <f t="shared" si="766"/>
        <v>1.9301193947361613E-5</v>
      </c>
      <c r="AV611" s="5">
        <f t="shared" si="767"/>
        <v>2.1244305348739309E-6</v>
      </c>
      <c r="AW611" s="5">
        <f t="shared" si="768"/>
        <v>2.0853272151717926E-9</v>
      </c>
      <c r="AX611" s="5">
        <f t="shared" si="769"/>
        <v>2.6175913025379736E-6</v>
      </c>
      <c r="AY611" s="5">
        <f t="shared" si="770"/>
        <v>2.3859938343130329E-6</v>
      </c>
      <c r="AZ611" s="5">
        <f t="shared" si="771"/>
        <v>1.0874437449154116E-6</v>
      </c>
      <c r="BA611" s="5">
        <f t="shared" si="772"/>
        <v>3.3040987822337941E-7</v>
      </c>
      <c r="BB611" s="5">
        <f t="shared" si="773"/>
        <v>7.529402426886944E-8</v>
      </c>
      <c r="BC611" s="5">
        <f t="shared" si="774"/>
        <v>1.3726442129598437E-8</v>
      </c>
      <c r="BD611" s="5">
        <f t="shared" si="775"/>
        <v>2.0615629383779121E-4</v>
      </c>
      <c r="BE611" s="5">
        <f t="shared" si="776"/>
        <v>9.0764276402769149E-5</v>
      </c>
      <c r="BF611" s="5">
        <f t="shared" si="777"/>
        <v>1.998035984630248E-5</v>
      </c>
      <c r="BG611" s="5">
        <f t="shared" si="778"/>
        <v>2.9322459996354303E-6</v>
      </c>
      <c r="BH611" s="5">
        <f t="shared" si="779"/>
        <v>3.2274443510469807E-7</v>
      </c>
      <c r="BI611" s="5">
        <f t="shared" si="780"/>
        <v>2.8418889930517853E-8</v>
      </c>
      <c r="BJ611" s="8">
        <f t="shared" si="781"/>
        <v>0.17152622116839142</v>
      </c>
      <c r="BK611" s="8">
        <f t="shared" si="782"/>
        <v>0.37352505002296427</v>
      </c>
      <c r="BL611" s="8">
        <f t="shared" si="783"/>
        <v>0.42223925145752345</v>
      </c>
      <c r="BM611" s="8">
        <f t="shared" si="784"/>
        <v>0.15492878708647928</v>
      </c>
      <c r="BN611" s="8">
        <f t="shared" si="785"/>
        <v>0.84502380615597261</v>
      </c>
    </row>
    <row r="612" spans="1:66" x14ac:dyDescent="0.25">
      <c r="A612" t="s">
        <v>31</v>
      </c>
      <c r="B612" t="s">
        <v>32</v>
      </c>
      <c r="C612" t="s">
        <v>197</v>
      </c>
      <c r="D612" t="s">
        <v>516</v>
      </c>
      <c r="E612">
        <f>VLOOKUP(A612,home!$A$2:$E$405,3,FALSE)</f>
        <v>1.5143</v>
      </c>
      <c r="F612">
        <f>VLOOKUP(B612,home!$B$2:$E$405,3,FALSE)</f>
        <v>0.49530000000000002</v>
      </c>
      <c r="G612">
        <f>VLOOKUP(C612,away!$B$2:$E$405,4,FALSE)</f>
        <v>0.66039999999999999</v>
      </c>
      <c r="H612">
        <f>VLOOKUP(A612,away!$A$2:$E$405,3,FALSE)</f>
        <v>1.3714</v>
      </c>
      <c r="I612">
        <f>VLOOKUP(C612,away!$B$2:$E$405,3,FALSE)</f>
        <v>0.48609999999999998</v>
      </c>
      <c r="J612">
        <f>VLOOKUP(B612,home!$B$2:$E$405,4,FALSE)</f>
        <v>0.72919999999999996</v>
      </c>
      <c r="K612" s="3">
        <f t="shared" si="730"/>
        <v>0.49532165451600002</v>
      </c>
      <c r="L612" s="3">
        <f t="shared" si="731"/>
        <v>0.48611209416799994</v>
      </c>
      <c r="M612" s="5">
        <f t="shared" si="732"/>
        <v>0.37477338262440951</v>
      </c>
      <c r="N612" s="5">
        <f t="shared" si="733"/>
        <v>0.18563337195008045</v>
      </c>
      <c r="O612" s="5">
        <f t="shared" si="734"/>
        <v>0.18218187386597684</v>
      </c>
      <c r="P612" s="5">
        <f t="shared" si="735"/>
        <v>9.0238627186120871E-2</v>
      </c>
      <c r="Q612" s="5">
        <f t="shared" si="736"/>
        <v>4.5974114463848935E-2</v>
      </c>
      <c r="R612" s="5">
        <f t="shared" si="737"/>
        <v>4.4280406112220207E-2</v>
      </c>
      <c r="S612" s="5">
        <f t="shared" si="738"/>
        <v>5.4319558258199962E-3</v>
      </c>
      <c r="T612" s="5">
        <f t="shared" si="739"/>
        <v>2.2348573059540942E-2</v>
      </c>
      <c r="U612" s="5">
        <f t="shared" si="740"/>
        <v>2.1933044018145314E-2</v>
      </c>
      <c r="V612" s="5">
        <f t="shared" si="741"/>
        <v>1.4532403947542909E-4</v>
      </c>
      <c r="W612" s="5">
        <f t="shared" si="742"/>
        <v>7.5906581470472105E-3</v>
      </c>
      <c r="X612" s="5">
        <f t="shared" si="743"/>
        <v>3.6899107279745095E-3</v>
      </c>
      <c r="Y612" s="5">
        <f t="shared" si="744"/>
        <v>8.9685511563432894E-4</v>
      </c>
      <c r="Z612" s="5">
        <f t="shared" si="745"/>
        <v>7.1750803152736218E-3</v>
      </c>
      <c r="AA612" s="5">
        <f t="shared" si="746"/>
        <v>3.5539726530465134E-3</v>
      </c>
      <c r="AB612" s="5">
        <f t="shared" si="747"/>
        <v>8.801798073058085E-4</v>
      </c>
      <c r="AC612" s="5">
        <f t="shared" si="748"/>
        <v>2.1869619127518835E-6</v>
      </c>
      <c r="AD612" s="5">
        <f t="shared" si="749"/>
        <v>9.3995433806519455E-4</v>
      </c>
      <c r="AE612" s="5">
        <f t="shared" si="750"/>
        <v>4.5692317169916788E-4</v>
      </c>
      <c r="AF612" s="5">
        <f t="shared" si="751"/>
        <v>1.1105793993428355E-4</v>
      </c>
      <c r="AG612" s="5">
        <f t="shared" si="752"/>
        <v>1.7995535918479505E-5</v>
      </c>
      <c r="AH612" s="5">
        <f t="shared" si="753"/>
        <v>8.719733294703134E-4</v>
      </c>
      <c r="AI612" s="5">
        <f t="shared" si="754"/>
        <v>4.3190727224706082E-4</v>
      </c>
      <c r="AJ612" s="5">
        <f t="shared" si="755"/>
        <v>1.0696651234345331E-4</v>
      </c>
      <c r="AK612" s="5">
        <f t="shared" si="756"/>
        <v>1.7660943290588483E-5</v>
      </c>
      <c r="AL612" s="5">
        <f t="shared" si="757"/>
        <v>2.1063229126156149E-8</v>
      </c>
      <c r="AM612" s="5">
        <f t="shared" si="758"/>
        <v>9.3115947579988764E-5</v>
      </c>
      <c r="AN612" s="5">
        <f t="shared" si="759"/>
        <v>4.5264788278546041E-5</v>
      </c>
      <c r="AO612" s="5">
        <f t="shared" si="760"/>
        <v>1.1001880511077577E-5</v>
      </c>
      <c r="AP612" s="5">
        <f t="shared" si="761"/>
        <v>1.782715725008675E-6</v>
      </c>
      <c r="AQ612" s="5">
        <f t="shared" si="762"/>
        <v>2.1664991859754783E-7</v>
      </c>
      <c r="AR612" s="5">
        <f t="shared" si="763"/>
        <v>8.4775356249491523E-5</v>
      </c>
      <c r="AS612" s="5">
        <f t="shared" si="764"/>
        <v>4.1991069719681463E-5</v>
      </c>
      <c r="AT612" s="5">
        <f t="shared" si="765"/>
        <v>1.0399543064224666E-5</v>
      </c>
      <c r="AU612" s="5">
        <f t="shared" si="766"/>
        <v>1.717039625594052E-6</v>
      </c>
      <c r="AV612" s="5">
        <f t="shared" si="767"/>
        <v>2.1262172705469472E-7</v>
      </c>
      <c r="AW612" s="5">
        <f t="shared" si="768"/>
        <v>1.4087897799442429E-10</v>
      </c>
      <c r="AX612" s="5">
        <f t="shared" si="769"/>
        <v>7.68705753619086E-6</v>
      </c>
      <c r="AY612" s="5">
        <f t="shared" si="770"/>
        <v>3.7367716369076453E-6</v>
      </c>
      <c r="AZ612" s="5">
        <f t="shared" si="771"/>
        <v>9.0824494292238025E-7</v>
      </c>
      <c r="BA612" s="5">
        <f t="shared" si="772"/>
        <v>1.4716961707383126E-7</v>
      </c>
      <c r="BB612" s="5">
        <f t="shared" si="773"/>
        <v>1.7885232688415687E-8</v>
      </c>
      <c r="BC612" s="5">
        <f t="shared" si="774"/>
        <v>1.7388455833695444E-9</v>
      </c>
      <c r="BD612" s="5">
        <f t="shared" si="775"/>
        <v>6.8683876600464198E-6</v>
      </c>
      <c r="BE612" s="5">
        <f t="shared" si="776"/>
        <v>3.4020611396314704E-6</v>
      </c>
      <c r="BF612" s="5">
        <f t="shared" si="777"/>
        <v>8.4255727622342422E-7</v>
      </c>
      <c r="BG612" s="5">
        <f t="shared" si="778"/>
        <v>1.3911228802782704E-7</v>
      </c>
      <c r="BH612" s="5">
        <f t="shared" si="779"/>
        <v>1.7226332167362403E-8</v>
      </c>
      <c r="BI612" s="5">
        <f t="shared" si="780"/>
        <v>1.7065150700760276E-9</v>
      </c>
      <c r="BJ612" s="8">
        <f t="shared" si="781"/>
        <v>0.267823295299568</v>
      </c>
      <c r="BK612" s="8">
        <f t="shared" si="782"/>
        <v>0.47059523447260454</v>
      </c>
      <c r="BL612" s="8">
        <f t="shared" si="783"/>
        <v>0.25440835119564337</v>
      </c>
      <c r="BM612" s="8">
        <f t="shared" si="784"/>
        <v>7.6916448449674893E-2</v>
      </c>
      <c r="BN612" s="8">
        <f t="shared" si="785"/>
        <v>0.92308177620265675</v>
      </c>
    </row>
    <row r="613" spans="1:66" x14ac:dyDescent="0.25">
      <c r="A613" t="s">
        <v>282</v>
      </c>
      <c r="B613" t="s">
        <v>283</v>
      </c>
      <c r="C613" t="s">
        <v>195</v>
      </c>
      <c r="D613" t="s">
        <v>516</v>
      </c>
      <c r="E613">
        <f>VLOOKUP(A613,home!$A$2:$E$405,3,FALSE)</f>
        <v>1.6571</v>
      </c>
      <c r="F613">
        <f>VLOOKUP(B613,home!$B$2:$E$405,3,FALSE)</f>
        <v>1.6595</v>
      </c>
      <c r="G613">
        <f>VLOOKUP(C613,away!$B$2:$E$405,4,FALSE)</f>
        <v>1.0058</v>
      </c>
      <c r="H613">
        <f>VLOOKUP(A613,away!$A$2:$E$405,3,FALSE)</f>
        <v>1.3714</v>
      </c>
      <c r="I613">
        <f>VLOOKUP(C613,away!$B$2:$E$405,3,FALSE)</f>
        <v>0.97219999999999995</v>
      </c>
      <c r="J613">
        <f>VLOOKUP(B613,home!$B$2:$E$405,4,FALSE)</f>
        <v>1.0938000000000001</v>
      </c>
      <c r="K613" s="3">
        <f t="shared" si="730"/>
        <v>2.7659072032100003</v>
      </c>
      <c r="L613" s="3">
        <f t="shared" si="731"/>
        <v>1.458336282504</v>
      </c>
      <c r="M613" s="5">
        <f t="shared" si="732"/>
        <v>1.4636403170436041E-2</v>
      </c>
      <c r="N613" s="5">
        <f t="shared" si="733"/>
        <v>4.0482932958194724E-2</v>
      </c>
      <c r="O613" s="5">
        <f t="shared" si="734"/>
        <v>2.1344797788803455E-2</v>
      </c>
      <c r="P613" s="5">
        <f t="shared" si="735"/>
        <v>5.9037729955112347E-2</v>
      </c>
      <c r="Q613" s="5">
        <f t="shared" si="736"/>
        <v>5.5986017938069177E-2</v>
      </c>
      <c r="R613" s="5">
        <f t="shared" si="737"/>
        <v>1.556394652906162E-2</v>
      </c>
      <c r="S613" s="5">
        <f t="shared" si="738"/>
        <v>5.953398382214925E-2</v>
      </c>
      <c r="T613" s="5">
        <f t="shared" si="739"/>
        <v>8.1646441272006057E-2</v>
      </c>
      <c r="U613" s="5">
        <f t="shared" si="740"/>
        <v>4.3048431815106807E-2</v>
      </c>
      <c r="V613" s="5">
        <f t="shared" si="741"/>
        <v>2.6681959579488743E-2</v>
      </c>
      <c r="W613" s="5">
        <f t="shared" si="742"/>
        <v>5.161737676464994E-2</v>
      </c>
      <c r="X613" s="5">
        <f t="shared" si="743"/>
        <v>7.5275493343567937E-2</v>
      </c>
      <c r="Y613" s="5">
        <f t="shared" si="744"/>
        <v>5.4888491563156741E-2</v>
      </c>
      <c r="Z613" s="5">
        <f t="shared" si="745"/>
        <v>7.5658226407609233E-3</v>
      </c>
      <c r="AA613" s="5">
        <f t="shared" si="746"/>
        <v>2.0926363340289942E-2</v>
      </c>
      <c r="AB613" s="5">
        <f t="shared" si="747"/>
        <v>2.8940189549948824E-2</v>
      </c>
      <c r="AC613" s="5">
        <f t="shared" si="748"/>
        <v>6.7265600792759091E-3</v>
      </c>
      <c r="AD613" s="5">
        <f t="shared" si="749"/>
        <v>3.5692218551037436E-2</v>
      </c>
      <c r="AE613" s="5">
        <f t="shared" si="750"/>
        <v>5.2051257316040239E-2</v>
      </c>
      <c r="AF613" s="5">
        <f t="shared" si="751"/>
        <v>3.7954118546966641E-2</v>
      </c>
      <c r="AG613" s="5">
        <f t="shared" si="752"/>
        <v>1.8449956049166494E-2</v>
      </c>
      <c r="AH613" s="5">
        <f t="shared" si="753"/>
        <v>2.7583784160029687E-3</v>
      </c>
      <c r="AI613" s="5">
        <f t="shared" si="754"/>
        <v>7.6294187300016006E-3</v>
      </c>
      <c r="AJ613" s="5">
        <f t="shared" si="755"/>
        <v>1.0551132110808364E-2</v>
      </c>
      <c r="AK613" s="5">
        <f t="shared" si="756"/>
        <v>9.727817435768395E-3</v>
      </c>
      <c r="AL613" s="5">
        <f t="shared" si="757"/>
        <v>1.0852962517164644E-3</v>
      </c>
      <c r="AM613" s="5">
        <f t="shared" si="758"/>
        <v>1.9744272877772005E-2</v>
      </c>
      <c r="AN613" s="5">
        <f t="shared" si="759"/>
        <v>2.8793789509314577E-2</v>
      </c>
      <c r="AO613" s="5">
        <f t="shared" si="760"/>
        <v>2.0995513976108254E-2</v>
      </c>
      <c r="AP613" s="5">
        <f t="shared" si="761"/>
        <v>1.0206173267059502E-2</v>
      </c>
      <c r="AQ613" s="5">
        <f t="shared" si="762"/>
        <v>3.7210081952188125E-3</v>
      </c>
      <c r="AR613" s="5">
        <f t="shared" si="763"/>
        <v>8.0452866498660841E-4</v>
      </c>
      <c r="AS613" s="5">
        <f t="shared" si="764"/>
        <v>2.2252516296753849E-3</v>
      </c>
      <c r="AT613" s="5">
        <f t="shared" si="765"/>
        <v>3.0774197557369705E-3</v>
      </c>
      <c r="AU613" s="5">
        <f t="shared" si="766"/>
        <v>2.8372858232312156E-3</v>
      </c>
      <c r="AV613" s="5">
        <f t="shared" si="767"/>
        <v>1.9619173240102085E-3</v>
      </c>
      <c r="AW613" s="5">
        <f t="shared" si="768"/>
        <v>1.216021037941014E-4</v>
      </c>
      <c r="AX613" s="5">
        <f t="shared" si="769"/>
        <v>9.101804429128911E-3</v>
      </c>
      <c r="AY613" s="5">
        <f t="shared" si="770"/>
        <v>1.3273491635254297E-2</v>
      </c>
      <c r="AZ613" s="5">
        <f t="shared" si="771"/>
        <v>9.678607223602349E-3</v>
      </c>
      <c r="BA613" s="5">
        <f t="shared" si="772"/>
        <v>4.7048880260948727E-3</v>
      </c>
      <c r="BB613" s="5">
        <f t="shared" si="773"/>
        <v>1.7153272283931939E-3</v>
      </c>
      <c r="BC613" s="5">
        <f t="shared" si="774"/>
        <v>5.0030478670656407E-4</v>
      </c>
      <c r="BD613" s="5">
        <f t="shared" si="775"/>
        <v>1.9554555707741305E-4</v>
      </c>
      <c r="BE613" s="5">
        <f t="shared" si="776"/>
        <v>5.4086086487612893E-4</v>
      </c>
      <c r="BF613" s="5">
        <f t="shared" si="777"/>
        <v>7.4798548104763809E-4</v>
      </c>
      <c r="BG613" s="5">
        <f t="shared" si="778"/>
        <v>6.8961947664205301E-4</v>
      </c>
      <c r="BH613" s="5">
        <f t="shared" si="779"/>
        <v>4.768558694795412E-4</v>
      </c>
      <c r="BI613" s="5">
        <f t="shared" si="780"/>
        <v>2.6378781685728605E-4</v>
      </c>
      <c r="BJ613" s="8">
        <f t="shared" si="781"/>
        <v>0.62647948545750864</v>
      </c>
      <c r="BK613" s="8">
        <f t="shared" si="782"/>
        <v>0.18097542449343304</v>
      </c>
      <c r="BL613" s="8">
        <f t="shared" si="783"/>
        <v>0.1743115339794124</v>
      </c>
      <c r="BM613" s="8">
        <f t="shared" si="784"/>
        <v>0.76912854869997749</v>
      </c>
      <c r="BN613" s="8">
        <f t="shared" si="785"/>
        <v>0.20705182833967736</v>
      </c>
    </row>
    <row r="614" spans="1:66" x14ac:dyDescent="0.25">
      <c r="A614" t="s">
        <v>282</v>
      </c>
      <c r="B614" t="s">
        <v>475</v>
      </c>
      <c r="C614" t="s">
        <v>319</v>
      </c>
      <c r="D614" t="s">
        <v>516</v>
      </c>
      <c r="E614">
        <f>VLOOKUP(A614,home!$A$2:$E$405,3,FALSE)</f>
        <v>1.6571</v>
      </c>
      <c r="F614">
        <f>VLOOKUP(B614,home!$B$2:$E$405,3,FALSE)</f>
        <v>0.40229999999999999</v>
      </c>
      <c r="G614">
        <f>VLOOKUP(C614,away!$B$2:$E$405,4,FALSE)</f>
        <v>1.0561</v>
      </c>
      <c r="H614">
        <f>VLOOKUP(A614,away!$A$2:$E$405,3,FALSE)</f>
        <v>1.3714</v>
      </c>
      <c r="I614">
        <f>VLOOKUP(C614,away!$B$2:$E$405,3,FALSE)</f>
        <v>0.72919999999999996</v>
      </c>
      <c r="J614">
        <f>VLOOKUP(B614,home!$B$2:$E$405,4,FALSE)</f>
        <v>1.4583999999999999</v>
      </c>
      <c r="K614" s="3">
        <f t="shared" si="730"/>
        <v>0.704050469613</v>
      </c>
      <c r="L614" s="3">
        <f t="shared" si="731"/>
        <v>1.4584362849919998</v>
      </c>
      <c r="M614" s="5">
        <f t="shared" si="732"/>
        <v>0.1150386920491577</v>
      </c>
      <c r="N614" s="5">
        <f t="shared" si="733"/>
        <v>8.0993045160874758E-2</v>
      </c>
      <c r="O614" s="5">
        <f t="shared" si="734"/>
        <v>0.16777660266251226</v>
      </c>
      <c r="P614" s="5">
        <f t="shared" si="735"/>
        <v>0.11812319589461545</v>
      </c>
      <c r="Q614" s="5">
        <f t="shared" si="736"/>
        <v>2.8511595740450393E-2</v>
      </c>
      <c r="R614" s="5">
        <f t="shared" si="737"/>
        <v>0.12234574254784665</v>
      </c>
      <c r="S614" s="5">
        <f t="shared" si="738"/>
        <v>3.0322600943679327E-2</v>
      </c>
      <c r="T614" s="5">
        <f t="shared" si="739"/>
        <v>4.1582345770896194E-2</v>
      </c>
      <c r="U614" s="5">
        <f t="shared" si="740"/>
        <v>8.6137577495962611E-2</v>
      </c>
      <c r="V614" s="5">
        <f t="shared" si="741"/>
        <v>3.4595148114494366E-3</v>
      </c>
      <c r="W614" s="5">
        <f t="shared" si="742"/>
        <v>6.6912007901600377E-3</v>
      </c>
      <c r="X614" s="5">
        <f t="shared" si="743"/>
        <v>9.758690022536539E-3</v>
      </c>
      <c r="Y614" s="5">
        <f t="shared" si="744"/>
        <v>7.1162138114283435E-3</v>
      </c>
      <c r="Z614" s="5">
        <f t="shared" si="745"/>
        <v>5.9477823415356353E-2</v>
      </c>
      <c r="AA614" s="5">
        <f t="shared" si="746"/>
        <v>4.1875389507140724E-2</v>
      </c>
      <c r="AB614" s="5">
        <f t="shared" si="747"/>
        <v>1.4741193823864858E-2</v>
      </c>
      <c r="AC614" s="5">
        <f t="shared" si="748"/>
        <v>2.220171201173689E-4</v>
      </c>
      <c r="AD614" s="5">
        <f t="shared" si="749"/>
        <v>1.1777357646467626E-3</v>
      </c>
      <c r="AE614" s="5">
        <f t="shared" si="750"/>
        <v>1.7176525732936366E-3</v>
      </c>
      <c r="AF614" s="5">
        <f t="shared" si="751"/>
        <v>1.2525434189506602E-3</v>
      </c>
      <c r="AG614" s="5">
        <f t="shared" si="752"/>
        <v>6.089182569085262E-4</v>
      </c>
      <c r="AH614" s="5">
        <f t="shared" si="753"/>
        <v>2.1686153955325641E-2</v>
      </c>
      <c r="AI614" s="5">
        <f t="shared" si="754"/>
        <v>1.5268146876346832E-2</v>
      </c>
      <c r="AJ614" s="5">
        <f t="shared" si="755"/>
        <v>5.3747729892061223E-3</v>
      </c>
      <c r="AK614" s="5">
        <f t="shared" si="756"/>
        <v>1.2613704823712796E-3</v>
      </c>
      <c r="AL614" s="5">
        <f t="shared" si="757"/>
        <v>9.1188003981741608E-6</v>
      </c>
      <c r="AM614" s="5">
        <f t="shared" si="758"/>
        <v>1.658370836359158E-4</v>
      </c>
      <c r="AN614" s="5">
        <f t="shared" si="759"/>
        <v>2.4186282017187261E-4</v>
      </c>
      <c r="AO614" s="5">
        <f t="shared" si="760"/>
        <v>1.7637075646457703E-4</v>
      </c>
      <c r="AP614" s="5">
        <f t="shared" si="761"/>
        <v>8.5741836946475467E-5</v>
      </c>
      <c r="AQ614" s="5">
        <f t="shared" si="762"/>
        <v>3.1262251536151886E-5</v>
      </c>
      <c r="AR614" s="5">
        <f t="shared" si="763"/>
        <v>6.3255747620739392E-3</v>
      </c>
      <c r="AS614" s="5">
        <f t="shared" si="764"/>
        <v>4.4535238818102967E-3</v>
      </c>
      <c r="AT614" s="5">
        <f t="shared" si="765"/>
        <v>1.567752790210625E-3</v>
      </c>
      <c r="AU614" s="5">
        <f t="shared" si="766"/>
        <v>3.6792569606162724E-4</v>
      </c>
      <c r="AV614" s="5">
        <f t="shared" si="767"/>
        <v>6.4759564773719634E-5</v>
      </c>
      <c r="AW614" s="5">
        <f t="shared" si="768"/>
        <v>2.6009168127371944E-7</v>
      </c>
      <c r="AX614" s="5">
        <f t="shared" si="769"/>
        <v>1.9459612768852808E-5</v>
      </c>
      <c r="AY614" s="5">
        <f t="shared" si="770"/>
        <v>2.8380605353988568E-5</v>
      </c>
      <c r="AZ614" s="5">
        <f t="shared" si="771"/>
        <v>2.0695652319147579E-5</v>
      </c>
      <c r="BA614" s="5">
        <f t="shared" si="772"/>
        <v>1.0061096761274551E-5</v>
      </c>
      <c r="BB614" s="5">
        <f t="shared" si="773"/>
        <v>3.6683671458645763E-6</v>
      </c>
      <c r="BC614" s="5">
        <f t="shared" si="774"/>
        <v>1.0700159504402879E-6</v>
      </c>
      <c r="BD614" s="5">
        <f t="shared" si="775"/>
        <v>1.5375746260730442E-3</v>
      </c>
      <c r="BE614" s="5">
        <f t="shared" si="776"/>
        <v>1.0825301375517594E-3</v>
      </c>
      <c r="BF614" s="5">
        <f t="shared" si="777"/>
        <v>3.8107792585677082E-4</v>
      </c>
      <c r="BG614" s="5">
        <f t="shared" si="778"/>
        <v>8.9432697552869179E-5</v>
      </c>
      <c r="BH614" s="5">
        <f t="shared" si="779"/>
        <v>1.5741283177713734E-5</v>
      </c>
      <c r="BI614" s="5">
        <f t="shared" si="780"/>
        <v>2.2165315627161145E-6</v>
      </c>
      <c r="BJ614" s="8">
        <f t="shared" si="781"/>
        <v>0.18019435140920043</v>
      </c>
      <c r="BK614" s="8">
        <f t="shared" si="782"/>
        <v>0.26720352022477145</v>
      </c>
      <c r="BL614" s="8">
        <f t="shared" si="783"/>
        <v>0.49235506023728215</v>
      </c>
      <c r="BM614" s="8">
        <f t="shared" si="784"/>
        <v>0.36641376071748044</v>
      </c>
      <c r="BN614" s="8">
        <f t="shared" si="785"/>
        <v>0.63278887405545725</v>
      </c>
    </row>
    <row r="615" spans="1:66" x14ac:dyDescent="0.25">
      <c r="A615" t="s">
        <v>282</v>
      </c>
      <c r="B615" t="s">
        <v>430</v>
      </c>
      <c r="C615" t="s">
        <v>33</v>
      </c>
      <c r="D615" t="s">
        <v>516</v>
      </c>
      <c r="E615">
        <f>VLOOKUP(A615,home!$A$2:$E$405,3,FALSE)</f>
        <v>1.6571</v>
      </c>
      <c r="F615">
        <f>VLOOKUP(B615,home!$B$2:$E$405,3,FALSE)</f>
        <v>0.40229999999999999</v>
      </c>
      <c r="G615">
        <f>VLOOKUP(C615,away!$B$2:$E$405,4,FALSE)</f>
        <v>0</v>
      </c>
      <c r="H615">
        <f>VLOOKUP(A615,away!$A$2:$E$405,3,FALSE)</f>
        <v>1.3714</v>
      </c>
      <c r="I615">
        <f>VLOOKUP(C615,away!$B$2:$E$405,3,FALSE)</f>
        <v>1.2153</v>
      </c>
      <c r="J615">
        <f>VLOOKUP(B615,home!$B$2:$E$405,4,FALSE)</f>
        <v>0.48609999999999998</v>
      </c>
      <c r="K615" s="3">
        <f t="shared" si="730"/>
        <v>0</v>
      </c>
      <c r="L615" s="3">
        <f t="shared" si="731"/>
        <v>0.81016460236199994</v>
      </c>
      <c r="M615" s="5">
        <f t="shared" si="732"/>
        <v>0.4447848475606338</v>
      </c>
      <c r="N615" s="5">
        <f t="shared" si="733"/>
        <v>0</v>
      </c>
      <c r="O615" s="5">
        <f t="shared" si="734"/>
        <v>0.36034893916060368</v>
      </c>
      <c r="P615" s="5">
        <f t="shared" si="735"/>
        <v>0</v>
      </c>
      <c r="Q615" s="5">
        <f t="shared" si="736"/>
        <v>0</v>
      </c>
      <c r="R615" s="5">
        <f t="shared" si="737"/>
        <v>0.14597097750330945</v>
      </c>
      <c r="S615" s="5">
        <f t="shared" si="738"/>
        <v>0</v>
      </c>
      <c r="T615" s="5">
        <f t="shared" si="739"/>
        <v>0</v>
      </c>
      <c r="U615" s="5">
        <f t="shared" si="740"/>
        <v>0</v>
      </c>
      <c r="V615" s="5">
        <f t="shared" si="741"/>
        <v>0</v>
      </c>
      <c r="W615" s="5">
        <f t="shared" si="742"/>
        <v>0</v>
      </c>
      <c r="X615" s="5">
        <f t="shared" si="743"/>
        <v>0</v>
      </c>
      <c r="Y615" s="5">
        <f t="shared" si="744"/>
        <v>0</v>
      </c>
      <c r="Z615" s="5">
        <f t="shared" si="745"/>
        <v>3.9420172981787051E-2</v>
      </c>
      <c r="AA615" s="5">
        <f t="shared" si="746"/>
        <v>0</v>
      </c>
      <c r="AB615" s="5">
        <f t="shared" si="747"/>
        <v>0</v>
      </c>
      <c r="AC615" s="5">
        <f t="shared" si="748"/>
        <v>0</v>
      </c>
      <c r="AD615" s="5">
        <f t="shared" si="749"/>
        <v>0</v>
      </c>
      <c r="AE615" s="5">
        <f t="shared" si="750"/>
        <v>0</v>
      </c>
      <c r="AF615" s="5">
        <f t="shared" si="751"/>
        <v>0</v>
      </c>
      <c r="AG615" s="5">
        <f t="shared" si="752"/>
        <v>0</v>
      </c>
      <c r="AH615" s="5">
        <f t="shared" si="753"/>
        <v>7.9842071922076908E-3</v>
      </c>
      <c r="AI615" s="5">
        <f t="shared" si="754"/>
        <v>0</v>
      </c>
      <c r="AJ615" s="5">
        <f t="shared" si="755"/>
        <v>0</v>
      </c>
      <c r="AK615" s="5">
        <f t="shared" si="756"/>
        <v>0</v>
      </c>
      <c r="AL615" s="5">
        <f t="shared" si="757"/>
        <v>0</v>
      </c>
      <c r="AM615" s="5">
        <f t="shared" si="758"/>
        <v>0</v>
      </c>
      <c r="AN615" s="5">
        <f t="shared" si="759"/>
        <v>0</v>
      </c>
      <c r="AO615" s="5">
        <f t="shared" si="760"/>
        <v>0</v>
      </c>
      <c r="AP615" s="5">
        <f t="shared" si="761"/>
        <v>0</v>
      </c>
      <c r="AQ615" s="5">
        <f t="shared" si="762"/>
        <v>0</v>
      </c>
      <c r="AR615" s="5">
        <f t="shared" si="763"/>
        <v>1.2937044090101531E-3</v>
      </c>
      <c r="AS615" s="5">
        <f t="shared" si="764"/>
        <v>0</v>
      </c>
      <c r="AT615" s="5">
        <f t="shared" si="765"/>
        <v>0</v>
      </c>
      <c r="AU615" s="5">
        <f t="shared" si="766"/>
        <v>0</v>
      </c>
      <c r="AV615" s="5">
        <f t="shared" si="767"/>
        <v>0</v>
      </c>
      <c r="AW615" s="5">
        <f t="shared" si="768"/>
        <v>0</v>
      </c>
      <c r="AX615" s="5">
        <f t="shared" si="769"/>
        <v>0</v>
      </c>
      <c r="AY615" s="5">
        <f t="shared" si="770"/>
        <v>0</v>
      </c>
      <c r="AZ615" s="5">
        <f t="shared" si="771"/>
        <v>0</v>
      </c>
      <c r="BA615" s="5">
        <f t="shared" si="772"/>
        <v>0</v>
      </c>
      <c r="BB615" s="5">
        <f t="shared" si="773"/>
        <v>0</v>
      </c>
      <c r="BC615" s="5">
        <f t="shared" si="774"/>
        <v>0</v>
      </c>
      <c r="BD615" s="5">
        <f t="shared" si="775"/>
        <v>1.7468558634994605E-4</v>
      </c>
      <c r="BE615" s="5">
        <f t="shared" si="776"/>
        <v>0</v>
      </c>
      <c r="BF615" s="5">
        <f t="shared" si="777"/>
        <v>0</v>
      </c>
      <c r="BG615" s="5">
        <f t="shared" si="778"/>
        <v>0</v>
      </c>
      <c r="BH615" s="5">
        <f t="shared" si="779"/>
        <v>0</v>
      </c>
      <c r="BI615" s="5">
        <f t="shared" si="780"/>
        <v>0</v>
      </c>
      <c r="BJ615" s="8">
        <f t="shared" si="781"/>
        <v>0</v>
      </c>
      <c r="BK615" s="8">
        <f t="shared" si="782"/>
        <v>0.4447848475606338</v>
      </c>
      <c r="BL615" s="8">
        <f t="shared" si="783"/>
        <v>0.51577251385148093</v>
      </c>
      <c r="BM615" s="8">
        <f t="shared" si="784"/>
        <v>4.8872770169354846E-2</v>
      </c>
      <c r="BN615" s="8">
        <f t="shared" si="785"/>
        <v>0.95110476422454693</v>
      </c>
    </row>
    <row r="616" spans="1:66" x14ac:dyDescent="0.25">
      <c r="A616" t="s">
        <v>282</v>
      </c>
      <c r="B616" t="s">
        <v>337</v>
      </c>
      <c r="C616" t="s">
        <v>307</v>
      </c>
      <c r="D616" t="s">
        <v>516</v>
      </c>
      <c r="E616">
        <f>VLOOKUP(A616,home!$A$2:$E$405,3,FALSE)</f>
        <v>1.6571</v>
      </c>
      <c r="F616">
        <f>VLOOKUP(B616,home!$B$2:$E$405,3,FALSE)</f>
        <v>1.0058</v>
      </c>
      <c r="G616">
        <f>VLOOKUP(C616,away!$B$2:$E$405,4,FALSE)</f>
        <v>1.5086999999999999</v>
      </c>
      <c r="H616">
        <f>VLOOKUP(A616,away!$A$2:$E$405,3,FALSE)</f>
        <v>1.3714</v>
      </c>
      <c r="I616">
        <f>VLOOKUP(C616,away!$B$2:$E$405,3,FALSE)</f>
        <v>0.91149999999999998</v>
      </c>
      <c r="J616">
        <f>VLOOKUP(B616,home!$B$2:$E$405,4,FALSE)</f>
        <v>0.24310000000000001</v>
      </c>
      <c r="K616" s="3">
        <f t="shared" si="730"/>
        <v>2.5145671572659998</v>
      </c>
      <c r="L616" s="3">
        <f t="shared" si="731"/>
        <v>0.30388256041</v>
      </c>
      <c r="M616" s="5">
        <f t="shared" si="732"/>
        <v>5.9698420413079892E-2</v>
      </c>
      <c r="N616" s="5">
        <f t="shared" si="733"/>
        <v>0.15011568731138883</v>
      </c>
      <c r="O616" s="5">
        <f t="shared" si="734"/>
        <v>1.814130884755933E-2</v>
      </c>
      <c r="P616" s="5">
        <f t="shared" si="735"/>
        <v>4.5617539417891789E-2</v>
      </c>
      <c r="Q616" s="5">
        <f t="shared" si="736"/>
        <v>0.18873798855181539</v>
      </c>
      <c r="R616" s="5">
        <f t="shared" si="737"/>
        <v>2.7564136908924579E-3</v>
      </c>
      <c r="S616" s="5">
        <f t="shared" si="738"/>
        <v>8.7144680216990067E-3</v>
      </c>
      <c r="T616" s="5">
        <f t="shared" si="739"/>
        <v>5.7354183207758938E-2</v>
      </c>
      <c r="U616" s="5">
        <f t="shared" si="740"/>
        <v>6.9311873389565296E-3</v>
      </c>
      <c r="V616" s="5">
        <f t="shared" si="741"/>
        <v>7.3989039079930133E-4</v>
      </c>
      <c r="W616" s="5">
        <f t="shared" si="742"/>
        <v>0.15819811578028042</v>
      </c>
      <c r="X616" s="5">
        <f t="shared" si="743"/>
        <v>4.8073648475349243E-2</v>
      </c>
      <c r="Y616" s="5">
        <f t="shared" si="744"/>
        <v>7.3043716934697109E-3</v>
      </c>
      <c r="Z616" s="5">
        <f t="shared" si="745"/>
        <v>2.7920868331252622E-4</v>
      </c>
      <c r="AA616" s="5">
        <f t="shared" si="746"/>
        <v>7.0208898508116184E-4</v>
      </c>
      <c r="AB616" s="5">
        <f t="shared" si="747"/>
        <v>8.8272495168165415E-4</v>
      </c>
      <c r="AC616" s="5">
        <f t="shared" si="748"/>
        <v>3.5335921404684518E-5</v>
      </c>
      <c r="AD616" s="5">
        <f t="shared" si="749"/>
        <v>9.9449946570614303E-2</v>
      </c>
      <c r="AE616" s="5">
        <f t="shared" si="750"/>
        <v>3.0221104396515978E-2</v>
      </c>
      <c r="AF616" s="5">
        <f t="shared" si="751"/>
        <v>4.5918332912155916E-3</v>
      </c>
      <c r="AG616" s="5">
        <f t="shared" si="752"/>
        <v>4.6512601917015722E-4</v>
      </c>
      <c r="AH616" s="5">
        <f t="shared" si="753"/>
        <v>2.1211662393428821E-5</v>
      </c>
      <c r="AI616" s="5">
        <f t="shared" si="754"/>
        <v>5.3338149605530421E-5</v>
      </c>
      <c r="AJ616" s="5">
        <f t="shared" si="755"/>
        <v>6.7061179613703631E-5</v>
      </c>
      <c r="AK616" s="5">
        <f t="shared" si="756"/>
        <v>5.6209946594711784E-5</v>
      </c>
      <c r="AL616" s="5">
        <f t="shared" si="757"/>
        <v>1.0800538951563595E-6</v>
      </c>
      <c r="AM616" s="5">
        <f t="shared" si="758"/>
        <v>5.0014713887665006E-2</v>
      </c>
      <c r="AN616" s="5">
        <f t="shared" si="759"/>
        <v>1.519859931435723E-2</v>
      </c>
      <c r="AO616" s="5">
        <f t="shared" si="760"/>
        <v>2.3092946371462727E-3</v>
      </c>
      <c r="AP616" s="5">
        <f t="shared" si="761"/>
        <v>2.3391812235903052E-4</v>
      </c>
      <c r="AQ616" s="5">
        <f t="shared" si="762"/>
        <v>1.7770909487190459E-5</v>
      </c>
      <c r="AR616" s="5">
        <f t="shared" si="763"/>
        <v>1.2891708557335317E-6</v>
      </c>
      <c r="AS616" s="5">
        <f t="shared" si="764"/>
        <v>3.2417066939320431E-6</v>
      </c>
      <c r="AT616" s="5">
        <f t="shared" si="765"/>
        <v>4.0757445930254314E-6</v>
      </c>
      <c r="AU616" s="5">
        <f t="shared" si="766"/>
        <v>3.4162444983420758E-6</v>
      </c>
      <c r="AV616" s="5">
        <f t="shared" si="767"/>
        <v>2.147594054180411E-6</v>
      </c>
      <c r="AW616" s="5">
        <f t="shared" si="768"/>
        <v>2.2925137156443041E-8</v>
      </c>
      <c r="AX616" s="5">
        <f t="shared" si="769"/>
        <v>2.0960892820329681E-2</v>
      </c>
      <c r="AY616" s="5">
        <f t="shared" si="770"/>
        <v>6.3696497787213702E-3</v>
      </c>
      <c r="AZ616" s="5">
        <f t="shared" si="771"/>
        <v>9.6781274183642006E-4</v>
      </c>
      <c r="BA616" s="5">
        <f t="shared" si="772"/>
        <v>9.8033804662224589E-5</v>
      </c>
      <c r="BB616" s="5">
        <f t="shared" si="773"/>
        <v>7.447690891872648E-6</v>
      </c>
      <c r="BC616" s="5">
        <f t="shared" si="774"/>
        <v>4.5264467547289937E-7</v>
      </c>
      <c r="BD616" s="5">
        <f t="shared" si="775"/>
        <v>6.5292756741042751E-8</v>
      </c>
      <c r="BE616" s="5">
        <f t="shared" si="776"/>
        <v>1.641830217083843E-7</v>
      </c>
      <c r="BF616" s="5">
        <f t="shared" si="777"/>
        <v>2.0642461708429697E-7</v>
      </c>
      <c r="BG616" s="5">
        <f t="shared" si="778"/>
        <v>1.7302285419046105E-7</v>
      </c>
      <c r="BH616" s="5">
        <f t="shared" si="779"/>
        <v>1.0876939665093931E-7</v>
      </c>
      <c r="BI616" s="5">
        <f t="shared" si="780"/>
        <v>5.4701590506818052E-8</v>
      </c>
      <c r="BJ616" s="8">
        <f t="shared" si="781"/>
        <v>0.84069059164971027</v>
      </c>
      <c r="BK616" s="8">
        <f t="shared" si="782"/>
        <v>0.1211763839974912</v>
      </c>
      <c r="BL616" s="8">
        <f t="shared" si="783"/>
        <v>2.9626487607310601E-2</v>
      </c>
      <c r="BM616" s="8">
        <f t="shared" si="784"/>
        <v>0.5203356868516128</v>
      </c>
      <c r="BN616" s="8">
        <f t="shared" si="785"/>
        <v>0.46506735823262768</v>
      </c>
    </row>
    <row r="617" spans="1:66" x14ac:dyDescent="0.25">
      <c r="A617" t="s">
        <v>282</v>
      </c>
      <c r="B617" t="s">
        <v>342</v>
      </c>
      <c r="C617" t="s">
        <v>199</v>
      </c>
      <c r="D617" t="s">
        <v>516</v>
      </c>
      <c r="E617">
        <f>VLOOKUP(A617,home!$A$2:$E$405,3,FALSE)</f>
        <v>1.6571</v>
      </c>
      <c r="F617">
        <f>VLOOKUP(B617,home!$B$2:$E$405,3,FALSE)</f>
        <v>0.4526</v>
      </c>
      <c r="G617">
        <f>VLOOKUP(C617,away!$B$2:$E$405,4,FALSE)</f>
        <v>0.80459999999999998</v>
      </c>
      <c r="H617">
        <f>VLOOKUP(A617,away!$A$2:$E$405,3,FALSE)</f>
        <v>1.3714</v>
      </c>
      <c r="I617">
        <f>VLOOKUP(C617,away!$B$2:$E$405,3,FALSE)</f>
        <v>1.2153</v>
      </c>
      <c r="J617">
        <f>VLOOKUP(B617,home!$B$2:$E$405,4,FALSE)</f>
        <v>1.6407</v>
      </c>
      <c r="K617" s="3">
        <f t="shared" si="730"/>
        <v>0.60345278391599999</v>
      </c>
      <c r="L617" s="3">
        <f t="shared" si="731"/>
        <v>2.734493032494</v>
      </c>
      <c r="M617" s="5">
        <f t="shared" si="732"/>
        <v>3.5509826555988236E-2</v>
      </c>
      <c r="N617" s="5">
        <f t="shared" si="733"/>
        <v>2.1428503691585405E-2</v>
      </c>
      <c r="O617" s="5">
        <f t="shared" si="734"/>
        <v>9.710137330242026E-2</v>
      </c>
      <c r="P617" s="5">
        <f t="shared" si="735"/>
        <v>5.859609404141225E-2</v>
      </c>
      <c r="Q617" s="5">
        <f t="shared" si="736"/>
        <v>6.4655451039207475E-3</v>
      </c>
      <c r="R617" s="5">
        <f t="shared" si="737"/>
        <v>0.13276151437053357</v>
      </c>
      <c r="S617" s="5">
        <f t="shared" si="738"/>
        <v>2.4172902052171649E-2</v>
      </c>
      <c r="T617" s="5">
        <f t="shared" si="739"/>
        <v>1.767998803794698E-2</v>
      </c>
      <c r="U617" s="5">
        <f t="shared" si="740"/>
        <v>8.011530544380252E-2</v>
      </c>
      <c r="V617" s="5">
        <f t="shared" si="741"/>
        <v>4.4320678379909679E-3</v>
      </c>
      <c r="W617" s="5">
        <f t="shared" si="742"/>
        <v>1.3005503974984798E-3</v>
      </c>
      <c r="X617" s="5">
        <f t="shared" si="743"/>
        <v>3.5563460003668955E-3</v>
      </c>
      <c r="Y617" s="5">
        <f t="shared" si="744"/>
        <v>4.8624016795705913E-3</v>
      </c>
      <c r="Z617" s="5">
        <f t="shared" si="745"/>
        <v>0.12101181200985871</v>
      </c>
      <c r="AA617" s="5">
        <f t="shared" si="746"/>
        <v>7.3024914844068867E-2</v>
      </c>
      <c r="AB617" s="5">
        <f t="shared" si="747"/>
        <v>2.2033544078941095E-2</v>
      </c>
      <c r="AC617" s="5">
        <f t="shared" si="748"/>
        <v>4.5709506533241973E-4</v>
      </c>
      <c r="AD617" s="5">
        <f t="shared" si="749"/>
        <v>1.9620518949837944E-4</v>
      </c>
      <c r="AE617" s="5">
        <f t="shared" si="750"/>
        <v>5.3652172362248353E-4</v>
      </c>
      <c r="AF617" s="5">
        <f t="shared" si="751"/>
        <v>7.335574575136766E-4</v>
      </c>
      <c r="AG617" s="5">
        <f t="shared" si="752"/>
        <v>6.6863591883505405E-4</v>
      </c>
      <c r="AH617" s="5">
        <f t="shared" si="753"/>
        <v>8.2726489197608097E-2</v>
      </c>
      <c r="AI617" s="5">
        <f t="shared" si="754"/>
        <v>4.9921530209893504E-2</v>
      </c>
      <c r="AJ617" s="5">
        <f t="shared" si="755"/>
        <v>1.5062643191253465E-2</v>
      </c>
      <c r="AK617" s="5">
        <f t="shared" si="756"/>
        <v>3.0298646556317622E-3</v>
      </c>
      <c r="AL617" s="5">
        <f t="shared" si="757"/>
        <v>3.0170787110833912E-5</v>
      </c>
      <c r="AM617" s="5">
        <f t="shared" si="758"/>
        <v>2.3680113564312685E-5</v>
      </c>
      <c r="AN617" s="5">
        <f t="shared" si="759"/>
        <v>6.4753105550279693E-5</v>
      </c>
      <c r="AO617" s="5">
        <f t="shared" si="760"/>
        <v>8.8533457979794226E-5</v>
      </c>
      <c r="AP617" s="5">
        <f t="shared" si="761"/>
        <v>8.06980413294492E-5</v>
      </c>
      <c r="AQ617" s="5">
        <f t="shared" si="762"/>
        <v>5.5167057937822931E-5</v>
      </c>
      <c r="AR617" s="5">
        <f t="shared" si="763"/>
        <v>4.5243001662709885E-2</v>
      </c>
      <c r="AS617" s="5">
        <f t="shared" si="764"/>
        <v>2.7302015306078491E-2</v>
      </c>
      <c r="AT617" s="5">
        <f t="shared" si="765"/>
        <v>8.237738571485154E-3</v>
      </c>
      <c r="AU617" s="5">
        <f t="shared" si="766"/>
        <v>1.6570287580449767E-3</v>
      </c>
      <c r="AV617" s="5">
        <f t="shared" si="767"/>
        <v>2.4998465426777822E-4</v>
      </c>
      <c r="AW617" s="5">
        <f t="shared" si="768"/>
        <v>1.3829429221220288E-6</v>
      </c>
      <c r="AX617" s="5">
        <f t="shared" si="769"/>
        <v>2.3816384089719205E-6</v>
      </c>
      <c r="AY617" s="5">
        <f t="shared" si="770"/>
        <v>6.512573635253812E-6</v>
      </c>
      <c r="AZ617" s="5">
        <f t="shared" si="771"/>
        <v>8.9042936146028371E-6</v>
      </c>
      <c r="BA617" s="5">
        <f t="shared" si="772"/>
        <v>8.1162429494707574E-6</v>
      </c>
      <c r="BB617" s="5">
        <f t="shared" si="773"/>
        <v>5.548452448839085E-6</v>
      </c>
      <c r="BC617" s="5">
        <f t="shared" si="774"/>
        <v>3.0344409124949488E-6</v>
      </c>
      <c r="BD617" s="5">
        <f t="shared" si="775"/>
        <v>2.0619445469299107E-2</v>
      </c>
      <c r="BE617" s="5">
        <f t="shared" si="776"/>
        <v>1.2442861771252697E-2</v>
      </c>
      <c r="BF617" s="5">
        <f t="shared" si="777"/>
        <v>3.7543397878722052E-3</v>
      </c>
      <c r="BG617" s="5">
        <f t="shared" si="778"/>
        <v>7.5518893225269578E-4</v>
      </c>
      <c r="BH617" s="5">
        <f t="shared" si="779"/>
        <v>1.1393021588761016E-4</v>
      </c>
      <c r="BI617" s="5">
        <f t="shared" si="780"/>
        <v>1.3750301189905851E-5</v>
      </c>
      <c r="BJ617" s="8">
        <f t="shared" si="781"/>
        <v>5.7775584618689986E-2</v>
      </c>
      <c r="BK617" s="8">
        <f t="shared" si="782"/>
        <v>0.12320466891364161</v>
      </c>
      <c r="BL617" s="8">
        <f t="shared" si="783"/>
        <v>0.67616646472449338</v>
      </c>
      <c r="BM617" s="8">
        <f t="shared" si="784"/>
        <v>0.62629054357011005</v>
      </c>
      <c r="BN617" s="8">
        <f t="shared" si="785"/>
        <v>0.35186285706586051</v>
      </c>
    </row>
    <row r="618" spans="1:66" x14ac:dyDescent="0.25">
      <c r="A618" t="s">
        <v>288</v>
      </c>
      <c r="B618" t="s">
        <v>293</v>
      </c>
      <c r="C618" t="s">
        <v>355</v>
      </c>
      <c r="D618" t="s">
        <v>516</v>
      </c>
      <c r="E618">
        <f>VLOOKUP(A618,home!$A$2:$E$405,3,FALSE)</f>
        <v>1.6215999999999999</v>
      </c>
      <c r="F618">
        <f>VLOOKUP(B618,home!$B$2:$E$405,3,FALSE)</f>
        <v>1.0791999999999999</v>
      </c>
      <c r="G618">
        <f>VLOOKUP(C618,away!$B$2:$E$405,4,FALSE)</f>
        <v>0.82220000000000004</v>
      </c>
      <c r="H618">
        <f>VLOOKUP(A618,away!$A$2:$E$405,3,FALSE)</f>
        <v>1.2972999999999999</v>
      </c>
      <c r="I618">
        <f>VLOOKUP(C618,away!$B$2:$E$405,3,FALSE)</f>
        <v>0.51390000000000002</v>
      </c>
      <c r="J618">
        <f>VLOOKUP(B618,home!$B$2:$E$405,4,FALSE)</f>
        <v>1.1561999999999999</v>
      </c>
      <c r="K618" s="3">
        <f t="shared" si="730"/>
        <v>1.4388752579839998</v>
      </c>
      <c r="L618" s="3">
        <f t="shared" si="731"/>
        <v>0.77081827181399998</v>
      </c>
      <c r="M618" s="5">
        <f t="shared" si="732"/>
        <v>0.10973427364770885</v>
      </c>
      <c r="N618" s="5">
        <f t="shared" si="733"/>
        <v>0.15789393130453389</v>
      </c>
      <c r="O618" s="5">
        <f t="shared" si="734"/>
        <v>8.4585183171891509E-2</v>
      </c>
      <c r="P618" s="5">
        <f t="shared" si="735"/>
        <v>0.12170752725807926</v>
      </c>
      <c r="Q618" s="5">
        <f t="shared" si="736"/>
        <v>0.1135948355699596</v>
      </c>
      <c r="R618" s="5">
        <f t="shared" si="737"/>
        <v>3.2599902356814016E-2</v>
      </c>
      <c r="S618" s="5">
        <f t="shared" si="738"/>
        <v>3.374679965265661E-2</v>
      </c>
      <c r="T618" s="5">
        <f t="shared" si="739"/>
        <v>8.7560974841031758E-2</v>
      </c>
      <c r="U618" s="5">
        <f t="shared" si="740"/>
        <v>4.6907192913913966E-2</v>
      </c>
      <c r="V618" s="5">
        <f t="shared" si="741"/>
        <v>4.1587731304285266E-3</v>
      </c>
      <c r="W618" s="5">
        <f t="shared" si="742"/>
        <v>5.4482932778791897E-2</v>
      </c>
      <c r="X618" s="5">
        <f t="shared" si="743"/>
        <v>4.1996440087906706E-2</v>
      </c>
      <c r="Y618" s="5">
        <f t="shared" si="744"/>
        <v>1.6185811685450215E-2</v>
      </c>
      <c r="Z618" s="5">
        <f t="shared" si="745"/>
        <v>8.3762001319948407E-3</v>
      </c>
      <c r="AA618" s="5">
        <f t="shared" si="746"/>
        <v>1.205230712584969E-2</v>
      </c>
      <c r="AB618" s="5">
        <f t="shared" si="747"/>
        <v>8.6708832625046889E-3</v>
      </c>
      <c r="AC618" s="5">
        <f t="shared" si="748"/>
        <v>2.8828390239130964E-4</v>
      </c>
      <c r="AD618" s="5">
        <f t="shared" si="749"/>
        <v>1.9598535989452284E-2</v>
      </c>
      <c r="AE618" s="5">
        <f t="shared" si="750"/>
        <v>1.5106909641474093E-2</v>
      </c>
      <c r="AF618" s="5">
        <f t="shared" si="751"/>
        <v>5.8223409911456565E-3</v>
      </c>
      <c r="AG618" s="5">
        <f t="shared" si="752"/>
        <v>1.4959889402355688E-3</v>
      </c>
      <c r="AH618" s="5">
        <f t="shared" si="753"/>
        <v>1.6141320275281155E-3</v>
      </c>
      <c r="AI618" s="5">
        <f t="shared" si="754"/>
        <v>2.322534637529754E-3</v>
      </c>
      <c r="AJ618" s="5">
        <f t="shared" si="755"/>
        <v>1.6709188128762006E-3</v>
      </c>
      <c r="AK618" s="5">
        <f t="shared" si="756"/>
        <v>8.0141457931585404E-4</v>
      </c>
      <c r="AL618" s="5">
        <f t="shared" si="757"/>
        <v>1.278955780798149E-5</v>
      </c>
      <c r="AM618" s="5">
        <f t="shared" si="758"/>
        <v>5.6399697055863739E-3</v>
      </c>
      <c r="AN618" s="5">
        <f t="shared" si="759"/>
        <v>4.347391701543404E-3</v>
      </c>
      <c r="AO618" s="5">
        <f t="shared" si="760"/>
        <v>1.6755244791411053E-3</v>
      </c>
      <c r="AP618" s="5">
        <f t="shared" si="761"/>
        <v>4.3050829446453313E-4</v>
      </c>
      <c r="AQ618" s="5">
        <f t="shared" si="762"/>
        <v>8.2960914885186007E-5</v>
      </c>
      <c r="AR618" s="5">
        <f t="shared" si="763"/>
        <v>2.4884049198777009E-4</v>
      </c>
      <c r="AS618" s="5">
        <f t="shared" si="764"/>
        <v>3.5805042710576813E-4</v>
      </c>
      <c r="AT618" s="5">
        <f t="shared" si="765"/>
        <v>2.5759495033654675E-4</v>
      </c>
      <c r="AU618" s="5">
        <f t="shared" si="766"/>
        <v>1.2354900020695813E-4</v>
      </c>
      <c r="AV618" s="5">
        <f t="shared" si="767"/>
        <v>4.4442899886613047E-5</v>
      </c>
      <c r="AW618" s="5">
        <f t="shared" si="768"/>
        <v>3.9402898874374127E-7</v>
      </c>
      <c r="AX618" s="5">
        <f t="shared" si="769"/>
        <v>1.352535477524588E-3</v>
      </c>
      <c r="AY618" s="5">
        <f t="shared" si="770"/>
        <v>1.0425590593526263E-3</v>
      </c>
      <c r="AZ618" s="5">
        <f t="shared" si="771"/>
        <v>4.0181178619711031E-4</v>
      </c>
      <c r="BA618" s="5">
        <f t="shared" si="772"/>
        <v>1.0324128887698434E-4</v>
      </c>
      <c r="BB618" s="5">
        <f t="shared" si="773"/>
        <v>1.9895067968001753E-5</v>
      </c>
      <c r="BC618" s="5">
        <f t="shared" si="774"/>
        <v>3.0670963817434376E-6</v>
      </c>
      <c r="BD618" s="5">
        <f t="shared" si="775"/>
        <v>3.196846633189306E-5</v>
      </c>
      <c r="BE618" s="5">
        <f t="shared" si="776"/>
        <v>4.5998635240655436E-5</v>
      </c>
      <c r="BF618" s="5">
        <f t="shared" si="777"/>
        <v>3.3093149074405004E-5</v>
      </c>
      <c r="BG618" s="5">
        <f t="shared" si="778"/>
        <v>1.5872304470645825E-5</v>
      </c>
      <c r="BH618" s="5">
        <f t="shared" si="779"/>
        <v>5.7095665475002782E-6</v>
      </c>
      <c r="BI618" s="5">
        <f t="shared" si="780"/>
        <v>1.6430708078022563E-6</v>
      </c>
      <c r="BJ618" s="8">
        <f t="shared" si="781"/>
        <v>0.52883816670190309</v>
      </c>
      <c r="BK618" s="8">
        <f t="shared" si="782"/>
        <v>0.27069100620842518</v>
      </c>
      <c r="BL618" s="8">
        <f t="shared" si="783"/>
        <v>0.19239123185022033</v>
      </c>
      <c r="BM618" s="8">
        <f t="shared" si="784"/>
        <v>0.37913878655319283</v>
      </c>
      <c r="BN618" s="8">
        <f t="shared" si="785"/>
        <v>0.6201156533089871</v>
      </c>
    </row>
    <row r="619" spans="1:66" x14ac:dyDescent="0.25">
      <c r="A619" t="s">
        <v>288</v>
      </c>
      <c r="B619" t="s">
        <v>476</v>
      </c>
      <c r="C619" t="s">
        <v>289</v>
      </c>
      <c r="D619" t="s">
        <v>516</v>
      </c>
      <c r="E619">
        <f>VLOOKUP(A619,home!$A$2:$E$405,3,FALSE)</f>
        <v>1.6215999999999999</v>
      </c>
      <c r="F619">
        <f>VLOOKUP(B619,home!$B$2:$E$405,3,FALSE)</f>
        <v>0.61670000000000003</v>
      </c>
      <c r="G619">
        <f>VLOOKUP(C619,away!$B$2:$E$405,4,FALSE)</f>
        <v>0.41110000000000002</v>
      </c>
      <c r="H619">
        <f>VLOOKUP(A619,away!$A$2:$E$405,3,FALSE)</f>
        <v>1.2972999999999999</v>
      </c>
      <c r="I619">
        <f>VLOOKUP(C619,away!$B$2:$E$405,3,FALSE)</f>
        <v>0.77080000000000004</v>
      </c>
      <c r="J619">
        <f>VLOOKUP(B619,home!$B$2:$E$405,4,FALSE)</f>
        <v>0.51390000000000002</v>
      </c>
      <c r="K619" s="3">
        <f t="shared" si="730"/>
        <v>0.41111673999200005</v>
      </c>
      <c r="L619" s="3">
        <f t="shared" si="731"/>
        <v>0.51387884787600002</v>
      </c>
      <c r="M619" s="5">
        <f t="shared" si="732"/>
        <v>0.39653316862781557</v>
      </c>
      <c r="N619" s="5">
        <f t="shared" si="733"/>
        <v>0.16302142358496557</v>
      </c>
      <c r="O619" s="5">
        <f t="shared" si="734"/>
        <v>0.2037700078390815</v>
      </c>
      <c r="P619" s="5">
        <f t="shared" si="735"/>
        <v>8.3773261330947479E-2</v>
      </c>
      <c r="Q619" s="5">
        <f t="shared" si="736"/>
        <v>3.3510418106552989E-2</v>
      </c>
      <c r="R619" s="5">
        <f t="shared" si="737"/>
        <v>5.2356548430015346E-2</v>
      </c>
      <c r="S619" s="5">
        <f t="shared" si="738"/>
        <v>4.4245726897881822E-3</v>
      </c>
      <c r="T619" s="5">
        <f t="shared" si="739"/>
        <v>1.72202950484385E-2</v>
      </c>
      <c r="U619" s="5">
        <f t="shared" si="740"/>
        <v>2.1524653507781176E-2</v>
      </c>
      <c r="V619" s="5">
        <f t="shared" si="741"/>
        <v>1.0386153277810652E-4</v>
      </c>
      <c r="W619" s="5">
        <f t="shared" si="742"/>
        <v>4.5922312825783214E-3</v>
      </c>
      <c r="X619" s="5">
        <f t="shared" si="743"/>
        <v>2.3598505206714735E-3</v>
      </c>
      <c r="Y619" s="5">
        <f t="shared" si="744"/>
        <v>6.0633863336111767E-4</v>
      </c>
      <c r="Z619" s="5">
        <f t="shared" si="745"/>
        <v>8.9683075953267601E-3</v>
      </c>
      <c r="AA619" s="5">
        <f t="shared" si="746"/>
        <v>3.6870213818362314E-3</v>
      </c>
      <c r="AB619" s="5">
        <f t="shared" si="747"/>
        <v>7.578981053906552E-4</v>
      </c>
      <c r="AC619" s="5">
        <f t="shared" si="748"/>
        <v>1.3713889555824956E-6</v>
      </c>
      <c r="AD619" s="5">
        <f t="shared" si="749"/>
        <v>4.7198578854572E-4</v>
      </c>
      <c r="AE619" s="5">
        <f t="shared" si="750"/>
        <v>2.4254351323171994E-4</v>
      </c>
      <c r="AF619" s="5">
        <f t="shared" si="751"/>
        <v>6.2318990569656799E-5</v>
      </c>
      <c r="AG619" s="5">
        <f t="shared" si="752"/>
        <v>1.067480369157685E-5</v>
      </c>
      <c r="AH619" s="5">
        <f t="shared" si="753"/>
        <v>1.1521558936210239E-3</v>
      </c>
      <c r="AI619" s="5">
        <f t="shared" si="754"/>
        <v>4.7367057494804494E-4</v>
      </c>
      <c r="AJ619" s="5">
        <f t="shared" si="755"/>
        <v>9.7366951301388265E-5</v>
      </c>
      <c r="AK619" s="5">
        <f t="shared" si="756"/>
        <v>1.3343061200662196E-5</v>
      </c>
      <c r="AL619" s="5">
        <f t="shared" si="757"/>
        <v>1.1589015442006457E-8</v>
      </c>
      <c r="AM619" s="5">
        <f t="shared" si="758"/>
        <v>3.8808251741893998E-5</v>
      </c>
      <c r="AN619" s="5">
        <f t="shared" si="759"/>
        <v>1.9942739693206256E-5</v>
      </c>
      <c r="AO619" s="5">
        <f t="shared" si="760"/>
        <v>5.1240760485179023E-6</v>
      </c>
      <c r="AP619" s="5">
        <f t="shared" si="761"/>
        <v>8.7771809874712878E-7</v>
      </c>
      <c r="AQ619" s="5">
        <f t="shared" si="762"/>
        <v>1.1276019133602193E-7</v>
      </c>
      <c r="AR619" s="5">
        <f t="shared" si="763"/>
        <v>1.1841370863750303E-4</v>
      </c>
      <c r="AS619" s="5">
        <f t="shared" si="764"/>
        <v>4.8681857865412784E-5</v>
      </c>
      <c r="AT619" s="5">
        <f t="shared" si="765"/>
        <v>1.0006963351191203E-5</v>
      </c>
      <c r="AU619" s="5">
        <f t="shared" si="766"/>
        <v>1.3713433833870496E-6</v>
      </c>
      <c r="AV619" s="5">
        <f t="shared" si="767"/>
        <v>1.4094555529692078E-7</v>
      </c>
      <c r="AW619" s="5">
        <f t="shared" si="768"/>
        <v>6.8009556604976786E-11</v>
      </c>
      <c r="AX619" s="5">
        <f t="shared" si="769"/>
        <v>2.6591203234860523E-6</v>
      </c>
      <c r="AY619" s="5">
        <f t="shared" si="770"/>
        <v>1.366465688196669E-6</v>
      </c>
      <c r="AZ619" s="5">
        <f t="shared" si="771"/>
        <v>3.5109890675629482E-7</v>
      </c>
      <c r="BA619" s="5">
        <f t="shared" si="772"/>
        <v>6.0140767231482654E-8</v>
      </c>
      <c r="BB619" s="5">
        <f t="shared" si="773"/>
        <v>7.7262670438232496E-9</v>
      </c>
      <c r="BC619" s="5">
        <f t="shared" si="774"/>
        <v>7.9407304137244011E-10</v>
      </c>
      <c r="BD619" s="5">
        <f t="shared" si="775"/>
        <v>1.0141716694560732E-5</v>
      </c>
      <c r="BE619" s="5">
        <f t="shared" si="776"/>
        <v>4.169429505390251E-6</v>
      </c>
      <c r="BF619" s="5">
        <f t="shared" si="777"/>
        <v>8.5706113294124837E-7</v>
      </c>
      <c r="BG619" s="5">
        <f t="shared" si="778"/>
        <v>1.1745072631621878E-7</v>
      </c>
      <c r="BH619" s="5">
        <f t="shared" si="779"/>
        <v>1.2071489928204114E-8</v>
      </c>
      <c r="BI619" s="5">
        <f t="shared" si="780"/>
        <v>9.9255831722590826E-10</v>
      </c>
      <c r="BJ619" s="8">
        <f t="shared" si="781"/>
        <v>0.22216739116440609</v>
      </c>
      <c r="BK619" s="8">
        <f t="shared" si="782"/>
        <v>0.48483761362498856</v>
      </c>
      <c r="BL619" s="8">
        <f t="shared" si="783"/>
        <v>0.28402657928607633</v>
      </c>
      <c r="BM619" s="8">
        <f t="shared" si="784"/>
        <v>6.7033697353740609E-2</v>
      </c>
      <c r="BN619" s="8">
        <f t="shared" si="785"/>
        <v>0.93296482791937851</v>
      </c>
    </row>
    <row r="620" spans="1:66" x14ac:dyDescent="0.25">
      <c r="A620" t="s">
        <v>288</v>
      </c>
      <c r="B620" t="s">
        <v>313</v>
      </c>
      <c r="C620" t="s">
        <v>320</v>
      </c>
      <c r="D620" t="s">
        <v>516</v>
      </c>
      <c r="E620">
        <f>VLOOKUP(A620,home!$A$2:$E$405,3,FALSE)</f>
        <v>1.6215999999999999</v>
      </c>
      <c r="F620">
        <f>VLOOKUP(B620,home!$B$2:$E$405,3,FALSE)</f>
        <v>0.30830000000000002</v>
      </c>
      <c r="G620">
        <f>VLOOKUP(C620,away!$B$2:$E$405,4,FALSE)</f>
        <v>0.77080000000000004</v>
      </c>
      <c r="H620">
        <f>VLOOKUP(A620,away!$A$2:$E$405,3,FALSE)</f>
        <v>1.2972999999999999</v>
      </c>
      <c r="I620">
        <f>VLOOKUP(C620,away!$B$2:$E$405,3,FALSE)</f>
        <v>0.57809999999999995</v>
      </c>
      <c r="J620">
        <f>VLOOKUP(B620,home!$B$2:$E$405,4,FALSE)</f>
        <v>1.1561999999999999</v>
      </c>
      <c r="K620" s="3">
        <f t="shared" si="730"/>
        <v>0.385353197024</v>
      </c>
      <c r="L620" s="3">
        <f t="shared" si="731"/>
        <v>0.86711430810599976</v>
      </c>
      <c r="M620" s="5">
        <f t="shared" si="732"/>
        <v>0.28579871629113357</v>
      </c>
      <c r="N620" s="5">
        <f t="shared" si="733"/>
        <v>0.11013344902814348</v>
      </c>
      <c r="O620" s="5">
        <f t="shared" si="734"/>
        <v>0.2478201561343692</v>
      </c>
      <c r="P620" s="5">
        <f t="shared" si="735"/>
        <v>9.5498289453366025E-2</v>
      </c>
      <c r="Q620" s="5">
        <f t="shared" si="736"/>
        <v>2.1220138341137416E-2</v>
      </c>
      <c r="R620" s="5">
        <f t="shared" si="737"/>
        <v>0.10744420161058718</v>
      </c>
      <c r="S620" s="5">
        <f t="shared" si="738"/>
        <v>7.977575447914817E-3</v>
      </c>
      <c r="T620" s="5">
        <f t="shared" si="739"/>
        <v>1.8400285575588968E-2</v>
      </c>
      <c r="U620" s="5">
        <f t="shared" si="740"/>
        <v>4.1403966592330983E-2</v>
      </c>
      <c r="V620" s="5">
        <f t="shared" si="741"/>
        <v>2.9618545649798028E-4</v>
      </c>
      <c r="W620" s="5">
        <f t="shared" si="742"/>
        <v>2.7257493836829543E-3</v>
      </c>
      <c r="X620" s="5">
        <f t="shared" si="743"/>
        <v>2.3635362909026E-3</v>
      </c>
      <c r="Y620" s="5">
        <f t="shared" si="744"/>
        <v>1.0247280677847144E-3</v>
      </c>
      <c r="Z620" s="5">
        <f t="shared" si="745"/>
        <v>3.1055468179855286E-2</v>
      </c>
      <c r="AA620" s="5">
        <f t="shared" si="746"/>
        <v>1.1967323948184337E-2</v>
      </c>
      <c r="AB620" s="5">
        <f t="shared" si="747"/>
        <v>2.3058232716273558E-3</v>
      </c>
      <c r="AC620" s="5">
        <f t="shared" si="748"/>
        <v>6.1855605982910262E-6</v>
      </c>
      <c r="AD620" s="5">
        <f t="shared" si="749"/>
        <v>2.6259405982210598E-4</v>
      </c>
      <c r="AE620" s="5">
        <f t="shared" si="750"/>
        <v>2.2769906649539094E-4</v>
      </c>
      <c r="AF620" s="5">
        <f t="shared" si="751"/>
        <v>9.8720559250266461E-5</v>
      </c>
      <c r="AG620" s="5">
        <f t="shared" si="752"/>
        <v>2.8534003143377389E-5</v>
      </c>
      <c r="AH620" s="5">
        <f t="shared" si="753"/>
        <v>6.7321602009207766E-3</v>
      </c>
      <c r="AI620" s="5">
        <f t="shared" si="754"/>
        <v>2.5942594563025554E-3</v>
      </c>
      <c r="AJ620" s="5">
        <f t="shared" si="755"/>
        <v>4.9985308769796681E-4</v>
      </c>
      <c r="AK620" s="5">
        <f t="shared" si="756"/>
        <v>6.4206661795576458E-5</v>
      </c>
      <c r="AL620" s="5">
        <f t="shared" si="757"/>
        <v>8.2675032850070025E-8</v>
      </c>
      <c r="AM620" s="5">
        <f t="shared" si="758"/>
        <v>2.0238292094392021E-5</v>
      </c>
      <c r="AN620" s="5">
        <f t="shared" si="759"/>
        <v>1.7548912646675862E-5</v>
      </c>
      <c r="AO620" s="5">
        <f t="shared" si="760"/>
        <v>7.6084566238174842E-6</v>
      </c>
      <c r="AP620" s="5">
        <f t="shared" si="761"/>
        <v>2.1991338670386696E-6</v>
      </c>
      <c r="AQ620" s="5">
        <f t="shared" si="762"/>
        <v>4.7672511038742689E-7</v>
      </c>
      <c r="AR620" s="5">
        <f t="shared" si="763"/>
        <v>1.1675104869360339E-3</v>
      </c>
      <c r="AS620" s="5">
        <f t="shared" si="764"/>
        <v>4.4990389869984759E-4</v>
      </c>
      <c r="AT620" s="5">
        <f t="shared" si="765"/>
        <v>8.6685952858774049E-5</v>
      </c>
      <c r="AU620" s="5">
        <f t="shared" si="766"/>
        <v>1.1134903023733444E-5</v>
      </c>
      <c r="AV620" s="5">
        <f t="shared" si="767"/>
        <v>1.0727176196869717E-6</v>
      </c>
      <c r="AW620" s="5">
        <f t="shared" si="768"/>
        <v>7.6737420114540982E-10</v>
      </c>
      <c r="AX620" s="5">
        <f t="shared" si="769"/>
        <v>1.2998150934799175E-6</v>
      </c>
      <c r="AY620" s="5">
        <f t="shared" si="770"/>
        <v>1.1270882654485739E-6</v>
      </c>
      <c r="AZ620" s="5">
        <f t="shared" si="771"/>
        <v>4.8865718073441576E-7</v>
      </c>
      <c r="BA620" s="5">
        <f t="shared" si="772"/>
        <v>1.412405443911838E-7</v>
      </c>
      <c r="BB620" s="5">
        <f t="shared" si="773"/>
        <v>3.0617924231569019E-8</v>
      </c>
      <c r="BC620" s="5">
        <f t="shared" si="774"/>
        <v>5.3098480371397804E-9</v>
      </c>
      <c r="BD620" s="5">
        <f t="shared" si="775"/>
        <v>1.6872750801433955E-4</v>
      </c>
      <c r="BE620" s="5">
        <f t="shared" si="776"/>
        <v>6.5019684639218319E-5</v>
      </c>
      <c r="BF620" s="5">
        <f t="shared" si="777"/>
        <v>1.2527771672607521E-5</v>
      </c>
      <c r="BG620" s="5">
        <f t="shared" si="778"/>
        <v>1.6092056218753376E-6</v>
      </c>
      <c r="BH620" s="5">
        <f t="shared" si="779"/>
        <v>1.5502813276466382E-7</v>
      </c>
      <c r="BI620" s="5">
        <f t="shared" si="780"/>
        <v>1.1948117317904872E-8</v>
      </c>
      <c r="BJ620" s="8">
        <f t="shared" si="781"/>
        <v>0.15653659862514988</v>
      </c>
      <c r="BK620" s="8">
        <f t="shared" si="782"/>
        <v>0.38957816197280898</v>
      </c>
      <c r="BL620" s="8">
        <f t="shared" si="783"/>
        <v>0.42279631006915208</v>
      </c>
      <c r="BM620" s="8">
        <f t="shared" si="784"/>
        <v>0.13205046166733811</v>
      </c>
      <c r="BN620" s="8">
        <f t="shared" si="785"/>
        <v>0.86791495085873693</v>
      </c>
    </row>
    <row r="621" spans="1:66" x14ac:dyDescent="0.25">
      <c r="A621" t="s">
        <v>288</v>
      </c>
      <c r="B621" t="s">
        <v>316</v>
      </c>
      <c r="C621" t="s">
        <v>357</v>
      </c>
      <c r="D621" t="s">
        <v>516</v>
      </c>
      <c r="E621">
        <f>VLOOKUP(A621,home!$A$2:$E$405,3,FALSE)</f>
        <v>1.6215999999999999</v>
      </c>
      <c r="F621">
        <f>VLOOKUP(B621,home!$B$2:$E$405,3,FALSE)</f>
        <v>1.0278</v>
      </c>
      <c r="G621">
        <f>VLOOKUP(C621,away!$B$2:$E$405,4,FALSE)</f>
        <v>1.6959</v>
      </c>
      <c r="H621">
        <f>VLOOKUP(A621,away!$A$2:$E$405,3,FALSE)</f>
        <v>1.2972999999999999</v>
      </c>
      <c r="I621">
        <f>VLOOKUP(C621,away!$B$2:$E$405,3,FALSE)</f>
        <v>0.77080000000000004</v>
      </c>
      <c r="J621">
        <f>VLOOKUP(B621,home!$B$2:$E$405,4,FALSE)</f>
        <v>1.2847</v>
      </c>
      <c r="K621" s="3">
        <f t="shared" si="730"/>
        <v>2.8265234260319998</v>
      </c>
      <c r="L621" s="3">
        <f t="shared" si="731"/>
        <v>1.284647121748</v>
      </c>
      <c r="M621" s="5">
        <f t="shared" si="732"/>
        <v>1.638857967868099E-2</v>
      </c>
      <c r="N621" s="5">
        <f t="shared" si="733"/>
        <v>4.6322704381183813E-2</v>
      </c>
      <c r="O621" s="5">
        <f t="shared" si="734"/>
        <v>2.1053541713755296E-2</v>
      </c>
      <c r="P621" s="5">
        <f t="shared" si="735"/>
        <v>5.9508328854871249E-2</v>
      </c>
      <c r="Q621" s="5">
        <f t="shared" si="736"/>
        <v>6.5466104545285606E-2</v>
      </c>
      <c r="R621" s="5">
        <f t="shared" si="737"/>
        <v>1.3523185882588603E-2</v>
      </c>
      <c r="S621" s="5">
        <f t="shared" si="738"/>
        <v>5.4019952804484191E-2</v>
      </c>
      <c r="T621" s="5">
        <f t="shared" si="739"/>
        <v>8.4100842776154802E-2</v>
      </c>
      <c r="U621" s="5">
        <f t="shared" si="740"/>
        <v>3.8223601691721912E-2</v>
      </c>
      <c r="V621" s="5">
        <f t="shared" si="741"/>
        <v>2.1794561139802708E-2</v>
      </c>
      <c r="W621" s="5">
        <f t="shared" si="742"/>
        <v>6.1680492702769915E-2</v>
      </c>
      <c r="X621" s="5">
        <f t="shared" si="743"/>
        <v>7.9237667418611879E-2</v>
      </c>
      <c r="Y621" s="5">
        <f t="shared" si="744"/>
        <v>5.0896220691672531E-2</v>
      </c>
      <c r="Z621" s="5">
        <f t="shared" si="745"/>
        <v>5.7908406069768787E-3</v>
      </c>
      <c r="AA621" s="5">
        <f t="shared" si="746"/>
        <v>1.6367946632037514E-2</v>
      </c>
      <c r="AB621" s="5">
        <f t="shared" si="747"/>
        <v>2.3132192295747808E-2</v>
      </c>
      <c r="AC621" s="5">
        <f t="shared" si="748"/>
        <v>4.9461192526422792E-3</v>
      </c>
      <c r="AD621" s="5">
        <f t="shared" si="749"/>
        <v>4.3585339388393741E-2</v>
      </c>
      <c r="AE621" s="5">
        <f t="shared" si="750"/>
        <v>5.5991780795709753E-2</v>
      </c>
      <c r="AF621" s="5">
        <f t="shared" si="751"/>
        <v>3.5964840020376747E-2</v>
      </c>
      <c r="AG621" s="5">
        <f t="shared" si="752"/>
        <v>1.5400709405434757E-2</v>
      </c>
      <c r="AH621" s="5">
        <f t="shared" si="753"/>
        <v>1.8597966795635727E-3</v>
      </c>
      <c r="AI621" s="5">
        <f t="shared" si="754"/>
        <v>5.2567588824429671E-3</v>
      </c>
      <c r="AJ621" s="5">
        <f t="shared" si="755"/>
        <v>7.4291760631134216E-3</v>
      </c>
      <c r="AK621" s="5">
        <f t="shared" si="756"/>
        <v>6.9995800595020908E-3</v>
      </c>
      <c r="AL621" s="5">
        <f t="shared" si="757"/>
        <v>7.1839121342414161E-4</v>
      </c>
      <c r="AM621" s="5">
        <f t="shared" si="758"/>
        <v>2.4638996562570032E-2</v>
      </c>
      <c r="AN621" s="5">
        <f t="shared" si="759"/>
        <v>3.1652416016864457E-2</v>
      </c>
      <c r="AO621" s="5">
        <f t="shared" si="760"/>
        <v>2.0331092566217613E-2</v>
      </c>
      <c r="AP621" s="5">
        <f t="shared" si="761"/>
        <v>8.7060931823945403E-3</v>
      </c>
      <c r="AQ621" s="5">
        <f t="shared" si="762"/>
        <v>2.7960643871082582E-3</v>
      </c>
      <c r="AR621" s="5">
        <f t="shared" si="763"/>
        <v>4.7783649028756596E-4</v>
      </c>
      <c r="AS621" s="5">
        <f t="shared" si="764"/>
        <v>1.3506160336107173E-3</v>
      </c>
      <c r="AT621" s="5">
        <f t="shared" si="765"/>
        <v>1.908773929287558E-3</v>
      </c>
      <c r="AU621" s="5">
        <f t="shared" si="766"/>
        <v>1.7983980753768101E-3</v>
      </c>
      <c r="AV621" s="5">
        <f t="shared" si="767"/>
        <v>1.2708035723458539E-3</v>
      </c>
      <c r="AW621" s="5">
        <f t="shared" si="768"/>
        <v>7.2459435867786544E-5</v>
      </c>
      <c r="AX621" s="5">
        <f t="shared" si="769"/>
        <v>1.1607116829671029E-2</v>
      </c>
      <c r="AY621" s="5">
        <f t="shared" si="770"/>
        <v>1.4911049227029658E-2</v>
      </c>
      <c r="AZ621" s="5">
        <f t="shared" si="771"/>
        <v>9.5777182358731967E-3</v>
      </c>
      <c r="BA621" s="5">
        <f t="shared" si="772"/>
        <v>4.1013293882092789E-3</v>
      </c>
      <c r="BB621" s="5">
        <f t="shared" si="773"/>
        <v>1.3171902484758842E-3</v>
      </c>
      <c r="BC621" s="5">
        <f t="shared" si="774"/>
        <v>3.3842493229981535E-4</v>
      </c>
      <c r="BD621" s="5">
        <f t="shared" si="775"/>
        <v>1.0230854531901456E-4</v>
      </c>
      <c r="BE621" s="5">
        <f t="shared" si="776"/>
        <v>2.8917750002745119E-4</v>
      </c>
      <c r="BF621" s="5">
        <f t="shared" si="777"/>
        <v>4.0868348905448009E-4</v>
      </c>
      <c r="BG621" s="5">
        <f t="shared" si="778"/>
        <v>3.850511518816601E-4</v>
      </c>
      <c r="BH621" s="5">
        <f t="shared" si="779"/>
        <v>2.7208902525352945E-4</v>
      </c>
      <c r="BI621" s="5">
        <f t="shared" si="780"/>
        <v>1.5381320076906268E-4</v>
      </c>
      <c r="BJ621" s="8">
        <f t="shared" si="781"/>
        <v>0.66862419370230741</v>
      </c>
      <c r="BK621" s="8">
        <f t="shared" si="782"/>
        <v>0.17228698217093522</v>
      </c>
      <c r="BL621" s="8">
        <f t="shared" si="783"/>
        <v>0.14226333091368693</v>
      </c>
      <c r="BM621" s="8">
        <f t="shared" si="784"/>
        <v>0.75186431254637887</v>
      </c>
      <c r="BN621" s="8">
        <f t="shared" si="785"/>
        <v>0.22226244505636555</v>
      </c>
    </row>
    <row r="622" spans="1:66" x14ac:dyDescent="0.25">
      <c r="A622" t="s">
        <v>288</v>
      </c>
      <c r="B622" t="s">
        <v>354</v>
      </c>
      <c r="C622" t="s">
        <v>312</v>
      </c>
      <c r="D622" t="s">
        <v>516</v>
      </c>
      <c r="E622">
        <f>VLOOKUP(A622,home!$A$2:$E$405,3,FALSE)</f>
        <v>1.6215999999999999</v>
      </c>
      <c r="F622">
        <f>VLOOKUP(B622,home!$B$2:$E$405,3,FALSE)</f>
        <v>1.2333000000000001</v>
      </c>
      <c r="G622">
        <f>VLOOKUP(C622,away!$B$2:$E$405,4,FALSE)</f>
        <v>0.77080000000000004</v>
      </c>
      <c r="H622">
        <f>VLOOKUP(A622,away!$A$2:$E$405,3,FALSE)</f>
        <v>1.2972999999999999</v>
      </c>
      <c r="I622">
        <f>VLOOKUP(C622,away!$B$2:$E$405,3,FALSE)</f>
        <v>1.5417000000000001</v>
      </c>
      <c r="J622">
        <f>VLOOKUP(B622,home!$B$2:$E$405,4,FALSE)</f>
        <v>1.349</v>
      </c>
      <c r="K622" s="3">
        <f t="shared" si="730"/>
        <v>1.5415377810240001</v>
      </c>
      <c r="L622" s="3">
        <f t="shared" si="731"/>
        <v>2.6980639560899999</v>
      </c>
      <c r="M622" s="5">
        <f t="shared" si="732"/>
        <v>1.4413330994989839E-2</v>
      </c>
      <c r="N622" s="5">
        <f t="shared" si="733"/>
        <v>2.2218694279181078E-2</v>
      </c>
      <c r="O622" s="5">
        <f t="shared" si="734"/>
        <v>3.8888088844776895E-2</v>
      </c>
      <c r="P622" s="5">
        <f t="shared" si="735"/>
        <v>5.9947458186041545E-2</v>
      </c>
      <c r="Q622" s="5">
        <f t="shared" si="736"/>
        <v>1.7125478338189726E-2</v>
      </c>
      <c r="R622" s="5">
        <f t="shared" si="737"/>
        <v>5.2461275416659077E-2</v>
      </c>
      <c r="S622" s="5">
        <f t="shared" si="738"/>
        <v>6.2332880307411104E-2</v>
      </c>
      <c r="T622" s="5">
        <f t="shared" si="739"/>
        <v>4.6205635835069765E-2</v>
      </c>
      <c r="U622" s="5">
        <f t="shared" si="740"/>
        <v>8.0871038095485556E-2</v>
      </c>
      <c r="V622" s="5">
        <f t="shared" si="741"/>
        <v>2.8805876827523696E-2</v>
      </c>
      <c r="W622" s="5">
        <f t="shared" si="742"/>
        <v>8.7998572921425267E-3</v>
      </c>
      <c r="X622" s="5">
        <f t="shared" si="743"/>
        <v>2.3742577778665497E-2</v>
      </c>
      <c r="Y622" s="5">
        <f t="shared" si="744"/>
        <v>3.2029496664640382E-2</v>
      </c>
      <c r="Z622" s="5">
        <f t="shared" si="745"/>
        <v>4.7181292097399422E-2</v>
      </c>
      <c r="AA622" s="5">
        <f t="shared" si="746"/>
        <v>7.2731744325670283E-2</v>
      </c>
      <c r="AB622" s="5">
        <f t="shared" si="747"/>
        <v>5.6059365878899349E-2</v>
      </c>
      <c r="AC622" s="5">
        <f t="shared" si="748"/>
        <v>7.4880292124635296E-3</v>
      </c>
      <c r="AD622" s="5">
        <f t="shared" si="749"/>
        <v>3.3913281208643132E-3</v>
      </c>
      <c r="AE622" s="5">
        <f t="shared" si="750"/>
        <v>9.1500201661784339E-3</v>
      </c>
      <c r="AF622" s="5">
        <f t="shared" si="751"/>
        <v>1.2343669803931333E-2</v>
      </c>
      <c r="AG622" s="5">
        <f t="shared" si="752"/>
        <v>1.1101336861287883E-2</v>
      </c>
      <c r="AH622" s="5">
        <f t="shared" si="753"/>
        <v>3.1824535902436828E-2</v>
      </c>
      <c r="AI622" s="5">
        <f t="shared" si="754"/>
        <v>4.9058724457161085E-2</v>
      </c>
      <c r="AJ622" s="5">
        <f t="shared" si="755"/>
        <v>3.7812938619779975E-2</v>
      </c>
      <c r="AK622" s="5">
        <f t="shared" si="756"/>
        <v>1.9430024497977455E-2</v>
      </c>
      <c r="AL622" s="5">
        <f t="shared" si="757"/>
        <v>1.2457587167492403E-3</v>
      </c>
      <c r="AM622" s="5">
        <f t="shared" si="758"/>
        <v>1.0455720852322926E-3</v>
      </c>
      <c r="AN622" s="5">
        <f t="shared" si="759"/>
        <v>2.8210203566591098E-3</v>
      </c>
      <c r="AO622" s="5">
        <f t="shared" si="760"/>
        <v>3.8056466718490506E-3</v>
      </c>
      <c r="AP622" s="5">
        <f t="shared" si="761"/>
        <v>3.4226260383099305E-3</v>
      </c>
      <c r="AQ622" s="5">
        <f t="shared" si="762"/>
        <v>2.308615987284783E-3</v>
      </c>
      <c r="AR622" s="5">
        <f t="shared" si="763"/>
        <v>1.7172926647531384E-2</v>
      </c>
      <c r="AS622" s="5">
        <f t="shared" si="764"/>
        <v>2.6472715237923449E-2</v>
      </c>
      <c r="AT622" s="5">
        <f t="shared" si="765"/>
        <v>2.0404345352774376E-2</v>
      </c>
      <c r="AU622" s="5">
        <f t="shared" si="766"/>
        <v>1.0484689752787732E-2</v>
      </c>
      <c r="AV622" s="5">
        <f t="shared" si="767"/>
        <v>4.0406363440593663E-3</v>
      </c>
      <c r="AW622" s="5">
        <f t="shared" si="768"/>
        <v>1.4392553325995585E-4</v>
      </c>
      <c r="AX622" s="5">
        <f t="shared" si="769"/>
        <v>2.6863147869493734E-4</v>
      </c>
      <c r="AY622" s="5">
        <f t="shared" si="770"/>
        <v>7.2478491013796913E-4</v>
      </c>
      <c r="AZ622" s="5">
        <f t="shared" si="771"/>
        <v>9.7775802098059206E-4</v>
      </c>
      <c r="BA622" s="5">
        <f t="shared" si="772"/>
        <v>8.7935122472854188E-4</v>
      </c>
      <c r="BB622" s="5">
        <f t="shared" si="773"/>
        <v>5.9313646104591897E-4</v>
      </c>
      <c r="BC622" s="5">
        <f t="shared" si="774"/>
        <v>3.2006402131815476E-4</v>
      </c>
      <c r="BD622" s="5">
        <f t="shared" si="775"/>
        <v>7.7222757347136543E-3</v>
      </c>
      <c r="BE622" s="5">
        <f t="shared" si="776"/>
        <v>1.1904179800545965E-2</v>
      </c>
      <c r="BF622" s="5">
        <f t="shared" si="777"/>
        <v>9.1753714573221783E-3</v>
      </c>
      <c r="BG622" s="5">
        <f t="shared" si="778"/>
        <v>4.7147272521304608E-3</v>
      </c>
      <c r="BH622" s="5">
        <f t="shared" si="779"/>
        <v>1.8169825465956424E-3</v>
      </c>
      <c r="BI622" s="5">
        <f t="shared" si="780"/>
        <v>5.601894486076764E-4</v>
      </c>
      <c r="BJ622" s="8">
        <f t="shared" si="781"/>
        <v>0.20327530239639222</v>
      </c>
      <c r="BK622" s="8">
        <f t="shared" si="782"/>
        <v>0.17495811915531689</v>
      </c>
      <c r="BL622" s="8">
        <f t="shared" si="783"/>
        <v>0.55360677561383842</v>
      </c>
      <c r="BM622" s="8">
        <f t="shared" si="784"/>
        <v>0.77338630382623075</v>
      </c>
      <c r="BN622" s="8">
        <f t="shared" si="785"/>
        <v>0.20505432605983817</v>
      </c>
    </row>
    <row r="623" spans="1:66" x14ac:dyDescent="0.25">
      <c r="A623" t="s">
        <v>285</v>
      </c>
      <c r="B623" t="s">
        <v>339</v>
      </c>
      <c r="C623" t="s">
        <v>302</v>
      </c>
      <c r="D623" t="s">
        <v>516</v>
      </c>
      <c r="E623">
        <f>VLOOKUP(A623,home!$A$2:$E$405,3,FALSE)</f>
        <v>1.35</v>
      </c>
      <c r="F623">
        <f>VLOOKUP(B623,home!$B$2:$E$405,3,FALSE)</f>
        <v>1.1111</v>
      </c>
      <c r="G623">
        <f>VLOOKUP(C623,away!$B$2:$E$405,4,FALSE)</f>
        <v>1.2345999999999999</v>
      </c>
      <c r="H623">
        <f>VLOOKUP(A623,away!$A$2:$E$405,3,FALSE)</f>
        <v>1.3</v>
      </c>
      <c r="I623">
        <f>VLOOKUP(C623,away!$B$2:$E$405,3,FALSE)</f>
        <v>0.25640000000000002</v>
      </c>
      <c r="J623">
        <f>VLOOKUP(B623,home!$B$2:$E$405,4,FALSE)</f>
        <v>0.76919999999999999</v>
      </c>
      <c r="K623" s="3">
        <f t="shared" si="730"/>
        <v>1.8518814809999999</v>
      </c>
      <c r="L623" s="3">
        <f t="shared" si="731"/>
        <v>0.25638974400000003</v>
      </c>
      <c r="M623" s="5">
        <f t="shared" si="732"/>
        <v>0.12144774087296052</v>
      </c>
      <c r="N623" s="5">
        <f t="shared" si="733"/>
        <v>0.22490682223192232</v>
      </c>
      <c r="O623" s="5">
        <f t="shared" si="734"/>
        <v>3.1137955191796685E-2</v>
      </c>
      <c r="P623" s="5">
        <f t="shared" si="735"/>
        <v>5.7663802575896081E-2</v>
      </c>
      <c r="Q623" s="5">
        <f t="shared" si="736"/>
        <v>0.20825038952092806</v>
      </c>
      <c r="R623" s="5">
        <f t="shared" si="737"/>
        <v>3.9917261801541122E-3</v>
      </c>
      <c r="S623" s="5">
        <f t="shared" si="738"/>
        <v>6.8447426514712415E-3</v>
      </c>
      <c r="T623" s="5">
        <f t="shared" si="739"/>
        <v>5.3393264057171035E-2</v>
      </c>
      <c r="U623" s="5">
        <f t="shared" si="740"/>
        <v>7.3922037902502688E-3</v>
      </c>
      <c r="V623" s="5">
        <f t="shared" si="741"/>
        <v>3.6110080132703147E-4</v>
      </c>
      <c r="W623" s="5">
        <f t="shared" si="742"/>
        <v>0.12855167992161437</v>
      </c>
      <c r="X623" s="5">
        <f t="shared" si="743"/>
        <v>3.2959332305872648E-2</v>
      </c>
      <c r="Y623" s="5">
        <f t="shared" si="744"/>
        <v>4.2252173861568095E-3</v>
      </c>
      <c r="Z623" s="5">
        <f t="shared" si="745"/>
        <v>3.411458844826038E-4</v>
      </c>
      <c r="AA623" s="5">
        <f t="shared" si="746"/>
        <v>6.3176174579269919E-4</v>
      </c>
      <c r="AB623" s="5">
        <f t="shared" si="747"/>
        <v>5.8497393871886471E-4</v>
      </c>
      <c r="AC623" s="5">
        <f t="shared" si="748"/>
        <v>1.0715743438314026E-5</v>
      </c>
      <c r="AD623" s="5">
        <f t="shared" si="749"/>
        <v>5.9515618849569338E-2</v>
      </c>
      <c r="AE623" s="5">
        <f t="shared" si="750"/>
        <v>1.5259194280842658E-2</v>
      </c>
      <c r="AF623" s="5">
        <f t="shared" si="751"/>
        <v>1.9561504576557569E-3</v>
      </c>
      <c r="AG623" s="5">
        <f t="shared" si="752"/>
        <v>1.6717897168794756E-4</v>
      </c>
      <c r="AH623" s="5">
        <f t="shared" si="753"/>
        <v>2.1866576497287083E-5</v>
      </c>
      <c r="AI623" s="5">
        <f t="shared" si="754"/>
        <v>4.0494308068195793E-5</v>
      </c>
      <c r="AJ623" s="5">
        <f t="shared" si="755"/>
        <v>3.7495329598700342E-5</v>
      </c>
      <c r="AK623" s="5">
        <f t="shared" si="756"/>
        <v>2.3145635502608107E-5</v>
      </c>
      <c r="AL623" s="5">
        <f t="shared" si="757"/>
        <v>2.0351486479349291E-7</v>
      </c>
      <c r="AM623" s="5">
        <f t="shared" si="758"/>
        <v>2.2043174475554369E-2</v>
      </c>
      <c r="AN623" s="5">
        <f t="shared" si="759"/>
        <v>5.6516438607347192E-3</v>
      </c>
      <c r="AO623" s="5">
        <f t="shared" si="760"/>
        <v>7.2451176131647324E-4</v>
      </c>
      <c r="AP623" s="5">
        <f t="shared" si="761"/>
        <v>6.1919128336306603E-5</v>
      </c>
      <c r="AQ623" s="5">
        <f t="shared" si="762"/>
        <v>3.9688573657121976E-6</v>
      </c>
      <c r="AR623" s="5">
        <f t="shared" si="763"/>
        <v>1.1212731900591702E-6</v>
      </c>
      <c r="AS623" s="5">
        <f t="shared" si="764"/>
        <v>2.0764650558123706E-6</v>
      </c>
      <c r="AT623" s="5">
        <f t="shared" si="765"/>
        <v>1.9226835914012803E-6</v>
      </c>
      <c r="AU623" s="5">
        <f t="shared" si="766"/>
        <v>1.1868607122462005E-6</v>
      </c>
      <c r="AV623" s="5">
        <f t="shared" si="767"/>
        <v>5.4948134338380256E-7</v>
      </c>
      <c r="AW623" s="5">
        <f t="shared" si="768"/>
        <v>2.6841542663074652E-9</v>
      </c>
      <c r="AX623" s="5">
        <f t="shared" si="769"/>
        <v>6.8035577656218394E-3</v>
      </c>
      <c r="AY623" s="5">
        <f t="shared" si="770"/>
        <v>1.7443624338169955E-3</v>
      </c>
      <c r="AZ623" s="5">
        <f t="shared" si="771"/>
        <v>2.2361831892477824E-4</v>
      </c>
      <c r="BA623" s="5">
        <f t="shared" si="772"/>
        <v>1.9111147847611429E-5</v>
      </c>
      <c r="BB623" s="5">
        <f t="shared" si="773"/>
        <v>1.224975576048811E-6</v>
      </c>
      <c r="BC623" s="5">
        <f t="shared" si="774"/>
        <v>6.281423486988142E-8</v>
      </c>
      <c r="BD623" s="5">
        <f t="shared" si="775"/>
        <v>4.7913824358889062E-8</v>
      </c>
      <c r="BE623" s="5">
        <f t="shared" si="776"/>
        <v>8.8730724014113336E-8</v>
      </c>
      <c r="BF623" s="5">
        <f t="shared" si="777"/>
        <v>8.2159392298729244E-8</v>
      </c>
      <c r="BG623" s="5">
        <f t="shared" si="778"/>
        <v>5.0716485696076901E-8</v>
      </c>
      <c r="BH623" s="5">
        <f t="shared" si="779"/>
        <v>2.3480230160491571E-8</v>
      </c>
      <c r="BI623" s="5">
        <f t="shared" si="780"/>
        <v>8.6965206807663876E-9</v>
      </c>
      <c r="BJ623" s="8">
        <f t="shared" si="781"/>
        <v>0.76646200352275085</v>
      </c>
      <c r="BK623" s="8">
        <f t="shared" si="782"/>
        <v>0.18807266859377497</v>
      </c>
      <c r="BL623" s="8">
        <f t="shared" si="783"/>
        <v>4.3868781157449542E-2</v>
      </c>
      <c r="BM623" s="8">
        <f t="shared" si="784"/>
        <v>0.34960180283513714</v>
      </c>
      <c r="BN623" s="8">
        <f t="shared" si="785"/>
        <v>0.64739843657365781</v>
      </c>
    </row>
    <row r="624" spans="1:66" x14ac:dyDescent="0.25">
      <c r="A624" t="s">
        <v>285</v>
      </c>
      <c r="B624" t="s">
        <v>334</v>
      </c>
      <c r="C624" t="s">
        <v>299</v>
      </c>
      <c r="D624" t="s">
        <v>516</v>
      </c>
      <c r="E624">
        <f>VLOOKUP(A624,home!$A$2:$E$405,3,FALSE)</f>
        <v>1.35</v>
      </c>
      <c r="F624">
        <f>VLOOKUP(B624,home!$B$2:$E$405,3,FALSE)</f>
        <v>0.74070000000000003</v>
      </c>
      <c r="G624">
        <f>VLOOKUP(C624,away!$B$2:$E$405,4,FALSE)</f>
        <v>1.1111</v>
      </c>
      <c r="H624">
        <f>VLOOKUP(A624,away!$A$2:$E$405,3,FALSE)</f>
        <v>1.3</v>
      </c>
      <c r="I624">
        <f>VLOOKUP(C624,away!$B$2:$E$405,3,FALSE)</f>
        <v>1.1537999999999999</v>
      </c>
      <c r="J624">
        <f>VLOOKUP(B624,home!$B$2:$E$405,4,FALSE)</f>
        <v>0.76919999999999999</v>
      </c>
      <c r="K624" s="3">
        <f t="shared" si="730"/>
        <v>1.1110388895000001</v>
      </c>
      <c r="L624" s="3">
        <f t="shared" si="731"/>
        <v>1.153753848</v>
      </c>
      <c r="M624" s="5">
        <f t="shared" si="732"/>
        <v>0.10385155684363703</v>
      </c>
      <c r="N624" s="5">
        <f t="shared" si="733"/>
        <v>0.11538311838840061</v>
      </c>
      <c r="O624" s="5">
        <f t="shared" si="734"/>
        <v>0.11981913332913698</v>
      </c>
      <c r="P624" s="5">
        <f t="shared" si="735"/>
        <v>0.13312371683485677</v>
      </c>
      <c r="Q624" s="5">
        <f t="shared" si="736"/>
        <v>6.409756586064784E-2</v>
      </c>
      <c r="R624" s="5">
        <f t="shared" si="737"/>
        <v>6.9120893071258419E-2</v>
      </c>
      <c r="S624" s="5">
        <f t="shared" si="738"/>
        <v>4.2661671434088264E-2</v>
      </c>
      <c r="T624" s="5">
        <f t="shared" si="739"/>
        <v>7.3952813259155883E-2</v>
      </c>
      <c r="U624" s="5">
        <f t="shared" si="740"/>
        <v>7.6796000279139187E-2</v>
      </c>
      <c r="V624" s="5">
        <f t="shared" si="741"/>
        <v>6.0762800292432024E-3</v>
      </c>
      <c r="W624" s="5">
        <f t="shared" si="742"/>
        <v>2.3738296131155762E-2</v>
      </c>
      <c r="X624" s="5">
        <f t="shared" si="743"/>
        <v>2.7388150506284476E-2</v>
      </c>
      <c r="Y624" s="5">
        <f t="shared" si="744"/>
        <v>1.5799592018114431E-2</v>
      </c>
      <c r="Z624" s="5">
        <f t="shared" si="745"/>
        <v>2.6582832119386977E-2</v>
      </c>
      <c r="AA624" s="5">
        <f t="shared" si="746"/>
        <v>2.9534560277688634E-2</v>
      </c>
      <c r="AB624" s="5">
        <f t="shared" si="747"/>
        <v>1.6407022526397003E-2</v>
      </c>
      <c r="AC624" s="5">
        <f t="shared" si="748"/>
        <v>4.8681081837329546E-4</v>
      </c>
      <c r="AD624" s="5">
        <f t="shared" si="749"/>
        <v>6.593542543045363E-3</v>
      </c>
      <c r="AE624" s="5">
        <f t="shared" si="750"/>
        <v>7.6073250809902942E-3</v>
      </c>
      <c r="AF624" s="5">
        <f t="shared" si="751"/>
        <v>4.3884902925897312E-3</v>
      </c>
      <c r="AG624" s="5">
        <f t="shared" si="752"/>
        <v>1.6877458539953493E-3</v>
      </c>
      <c r="AH624" s="5">
        <f t="shared" si="753"/>
        <v>7.6675112121201853E-3</v>
      </c>
      <c r="AI624" s="5">
        <f t="shared" si="754"/>
        <v>8.518903142342809E-3</v>
      </c>
      <c r="AJ624" s="5">
        <f t="shared" si="755"/>
        <v>4.7324163435133086E-3</v>
      </c>
      <c r="AK624" s="5">
        <f t="shared" si="756"/>
        <v>1.7526328663162256E-3</v>
      </c>
      <c r="AL624" s="5">
        <f t="shared" si="757"/>
        <v>2.4961037660647079E-5</v>
      </c>
      <c r="AM624" s="5">
        <f t="shared" si="758"/>
        <v>1.4651364369792242E-3</v>
      </c>
      <c r="AN624" s="5">
        <f t="shared" si="759"/>
        <v>1.6904068020097897E-3</v>
      </c>
      <c r="AO624" s="5">
        <f t="shared" si="760"/>
        <v>9.7515667625208441E-4</v>
      </c>
      <c r="AP624" s="5">
        <f t="shared" si="761"/>
        <v>3.7503025587624418E-4</v>
      </c>
      <c r="AQ624" s="5">
        <f t="shared" si="762"/>
        <v>1.081731502084104E-4</v>
      </c>
      <c r="AR624" s="5">
        <f t="shared" si="763"/>
        <v>1.7692841131133599E-3</v>
      </c>
      <c r="AS624" s="5">
        <f t="shared" si="764"/>
        <v>1.9657434562434599E-3</v>
      </c>
      <c r="AT624" s="5">
        <f t="shared" si="765"/>
        <v>1.092008713333313E-3</v>
      </c>
      <c r="AU624" s="5">
        <f t="shared" si="766"/>
        <v>4.0442138272872265E-4</v>
      </c>
      <c r="AV624" s="5">
        <f t="shared" si="767"/>
        <v>1.1233197098924365E-4</v>
      </c>
      <c r="AW624" s="5">
        <f t="shared" si="768"/>
        <v>8.8879695490193162E-7</v>
      </c>
      <c r="AX624" s="5">
        <f t="shared" si="769"/>
        <v>2.7130392665123071E-4</v>
      </c>
      <c r="AY624" s="5">
        <f t="shared" si="770"/>
        <v>3.1301794935136723E-4</v>
      </c>
      <c r="AZ624" s="5">
        <f t="shared" si="771"/>
        <v>1.8057283177860451E-4</v>
      </c>
      <c r="BA624" s="5">
        <f t="shared" si="772"/>
        <v>6.9445533169607202E-5</v>
      </c>
      <c r="BB624" s="5">
        <f t="shared" si="773"/>
        <v>2.0030762780211501E-5</v>
      </c>
      <c r="BC624" s="5">
        <f t="shared" si="774"/>
        <v>4.6221139272088355E-6</v>
      </c>
      <c r="BD624" s="5">
        <f t="shared" si="775"/>
        <v>3.4021972561830134E-4</v>
      </c>
      <c r="BE624" s="5">
        <f t="shared" si="776"/>
        <v>3.779973461369522E-4</v>
      </c>
      <c r="BF624" s="5">
        <f t="shared" si="777"/>
        <v>2.0998487584297329E-4</v>
      </c>
      <c r="BG624" s="5">
        <f t="shared" si="778"/>
        <v>7.7767121089457474E-5</v>
      </c>
      <c r="BH624" s="5">
        <f t="shared" si="779"/>
        <v>2.160057396371072E-5</v>
      </c>
      <c r="BI624" s="5">
        <f t="shared" si="780"/>
        <v>4.7998155418407519E-6</v>
      </c>
      <c r="BJ624" s="8">
        <f t="shared" si="781"/>
        <v>0.34610953637336361</v>
      </c>
      <c r="BK624" s="8">
        <f t="shared" si="782"/>
        <v>0.2865380149472106</v>
      </c>
      <c r="BL624" s="8">
        <f t="shared" si="783"/>
        <v>0.3407252321425141</v>
      </c>
      <c r="BM624" s="8">
        <f t="shared" si="784"/>
        <v>0.39424750210214127</v>
      </c>
      <c r="BN624" s="8">
        <f t="shared" si="785"/>
        <v>0.60539598432793773</v>
      </c>
    </row>
    <row r="625" spans="1:66" x14ac:dyDescent="0.25">
      <c r="A625" t="s">
        <v>285</v>
      </c>
      <c r="B625" t="s">
        <v>305</v>
      </c>
      <c r="C625" t="s">
        <v>347</v>
      </c>
      <c r="D625" t="s">
        <v>516</v>
      </c>
      <c r="E625">
        <f>VLOOKUP(A625,home!$A$2:$E$405,3,FALSE)</f>
        <v>1.35</v>
      </c>
      <c r="F625">
        <f>VLOOKUP(B625,home!$B$2:$E$405,3,FALSE)</f>
        <v>1.4815</v>
      </c>
      <c r="G625">
        <f>VLOOKUP(C625,away!$B$2:$E$405,4,FALSE)</f>
        <v>0.74070000000000003</v>
      </c>
      <c r="H625">
        <f>VLOOKUP(A625,away!$A$2:$E$405,3,FALSE)</f>
        <v>1.3</v>
      </c>
      <c r="I625">
        <f>VLOOKUP(C625,away!$B$2:$E$405,3,FALSE)</f>
        <v>2.1154000000000002</v>
      </c>
      <c r="J625">
        <f>VLOOKUP(B625,home!$B$2:$E$405,4,FALSE)</f>
        <v>1.5385</v>
      </c>
      <c r="K625" s="3">
        <f t="shared" si="730"/>
        <v>1.4814185175000003</v>
      </c>
      <c r="L625" s="3">
        <f t="shared" si="731"/>
        <v>4.2309057700000006</v>
      </c>
      <c r="M625" s="5">
        <f t="shared" si="732"/>
        <v>3.3049818826295561E-3</v>
      </c>
      <c r="N625" s="5">
        <f t="shared" si="733"/>
        <v>4.8960613609294375E-3</v>
      </c>
      <c r="O625" s="5">
        <f t="shared" si="734"/>
        <v>1.3983066916962855E-2</v>
      </c>
      <c r="P625" s="5">
        <f t="shared" si="735"/>
        <v>2.0714774262230413E-2</v>
      </c>
      <c r="Q625" s="5">
        <f t="shared" si="736"/>
        <v>3.6265579814485612E-3</v>
      </c>
      <c r="R625" s="5">
        <f t="shared" si="737"/>
        <v>2.9580519250637129E-2</v>
      </c>
      <c r="S625" s="5">
        <f t="shared" si="738"/>
        <v>3.2458715960778241E-2</v>
      </c>
      <c r="T625" s="5">
        <f t="shared" si="739"/>
        <v>1.5343625088950272E-2</v>
      </c>
      <c r="U625" s="5">
        <f t="shared" si="740"/>
        <v>4.3821128975159079E-2</v>
      </c>
      <c r="V625" s="5">
        <f t="shared" si="741"/>
        <v>2.2604762475006791E-2</v>
      </c>
      <c r="W625" s="5">
        <f t="shared" si="742"/>
        <v>1.7908167161684414E-3</v>
      </c>
      <c r="X625" s="5">
        <f t="shared" si="743"/>
        <v>7.5767767774495122E-3</v>
      </c>
      <c r="Y625" s="5">
        <f t="shared" si="744"/>
        <v>1.6028314292856574E-2</v>
      </c>
      <c r="Z625" s="5">
        <f t="shared" si="745"/>
        <v>4.1717463192372246E-2</v>
      </c>
      <c r="AA625" s="5">
        <f t="shared" si="746"/>
        <v>6.1801022476304923E-2</v>
      </c>
      <c r="AB625" s="5">
        <f t="shared" si="747"/>
        <v>4.577658954841593E-2</v>
      </c>
      <c r="AC625" s="5">
        <f t="shared" si="748"/>
        <v>8.8550514146189634E-3</v>
      </c>
      <c r="AD625" s="5">
        <f t="shared" si="749"/>
        <v>6.6323726119511752E-4</v>
      </c>
      <c r="AE625" s="5">
        <f t="shared" si="750"/>
        <v>2.8060943552694201E-3</v>
      </c>
      <c r="AF625" s="5">
        <f t="shared" si="751"/>
        <v>5.9361603994369109E-3</v>
      </c>
      <c r="AG625" s="5">
        <f t="shared" si="752"/>
        <v>8.3717784285410463E-3</v>
      </c>
      <c r="AH625" s="5">
        <f t="shared" si="753"/>
        <v>4.4125663932592596E-2</v>
      </c>
      <c r="AI625" s="5">
        <f t="shared" si="754"/>
        <v>6.5368575646724561E-2</v>
      </c>
      <c r="AJ625" s="5">
        <f t="shared" si="755"/>
        <v>4.8419109212828673E-2</v>
      </c>
      <c r="AK625" s="5">
        <f t="shared" si="756"/>
        <v>2.3909654996246432E-2</v>
      </c>
      <c r="AL625" s="5">
        <f t="shared" si="757"/>
        <v>2.2200471609040394E-3</v>
      </c>
      <c r="AM625" s="5">
        <f t="shared" si="758"/>
        <v>1.9650639204608626E-4</v>
      </c>
      <c r="AN625" s="5">
        <f t="shared" si="759"/>
        <v>8.3140002794966866E-4</v>
      </c>
      <c r="AO625" s="5">
        <f t="shared" si="760"/>
        <v>1.7587875877152074E-3</v>
      </c>
      <c r="AP625" s="5">
        <f t="shared" si="761"/>
        <v>2.4804215176895514E-3</v>
      </c>
      <c r="AQ625" s="5">
        <f t="shared" si="762"/>
        <v>2.6236074278062206E-3</v>
      </c>
      <c r="AR625" s="5">
        <f t="shared" si="763"/>
        <v>3.7338305227497384E-2</v>
      </c>
      <c r="AS625" s="5">
        <f t="shared" si="764"/>
        <v>5.5313656776081688E-2</v>
      </c>
      <c r="AT625" s="5">
        <f t="shared" si="765"/>
        <v>4.0971337709363398E-2</v>
      </c>
      <c r="AU625" s="5">
        <f t="shared" si="766"/>
        <v>2.0231899456465672E-2</v>
      </c>
      <c r="AV625" s="5">
        <f t="shared" si="767"/>
        <v>7.492977624751606E-3</v>
      </c>
      <c r="AW625" s="5">
        <f t="shared" si="768"/>
        <v>3.8651897703061356E-4</v>
      </c>
      <c r="AX625" s="5">
        <f t="shared" si="769"/>
        <v>4.8518034664031199E-5</v>
      </c>
      <c r="AY625" s="5">
        <f t="shared" si="770"/>
        <v>2.0527523280910965E-4</v>
      </c>
      <c r="AZ625" s="5">
        <f t="shared" si="771"/>
        <v>4.3425008346507774E-4</v>
      </c>
      <c r="BA625" s="5">
        <f t="shared" si="772"/>
        <v>6.1242372791845984E-4</v>
      </c>
      <c r="BB625" s="5">
        <f t="shared" si="773"/>
        <v>6.4777677103378052E-4</v>
      </c>
      <c r="BC625" s="5">
        <f t="shared" si="774"/>
        <v>5.4813649564775815E-4</v>
      </c>
      <c r="BD625" s="5">
        <f t="shared" si="775"/>
        <v>2.6329141838173323E-2</v>
      </c>
      <c r="BE625" s="5">
        <f t="shared" si="776"/>
        <v>3.9004478268953958E-2</v>
      </c>
      <c r="BF625" s="5">
        <f t="shared" si="777"/>
        <v>2.8890978186527378E-2</v>
      </c>
      <c r="BG625" s="5">
        <f t="shared" si="778"/>
        <v>1.4266543358070087E-2</v>
      </c>
      <c r="BH625" s="5">
        <f t="shared" si="779"/>
        <v>5.2836803778404141E-3</v>
      </c>
      <c r="BI625" s="5">
        <f t="shared" si="780"/>
        <v>1.5654683904568374E-3</v>
      </c>
      <c r="BJ625" s="8">
        <f t="shared" si="781"/>
        <v>7.742652596099027E-2</v>
      </c>
      <c r="BK625" s="8">
        <f t="shared" si="782"/>
        <v>9.0363608388977126E-2</v>
      </c>
      <c r="BL625" s="8">
        <f t="shared" si="783"/>
        <v>0.65347379817005391</v>
      </c>
      <c r="BM625" s="8">
        <f t="shared" si="784"/>
        <v>0.78705667780177702</v>
      </c>
      <c r="BN625" s="8">
        <f t="shared" si="785"/>
        <v>7.6105961654837961E-2</v>
      </c>
    </row>
    <row r="626" spans="1:66" x14ac:dyDescent="0.25">
      <c r="A626" t="s">
        <v>287</v>
      </c>
      <c r="B626" t="s">
        <v>353</v>
      </c>
      <c r="C626" t="s">
        <v>506</v>
      </c>
      <c r="D626" t="s">
        <v>516</v>
      </c>
      <c r="E626">
        <f>VLOOKUP(A626,home!$A$2:$E$405,3,FALSE)</f>
        <v>1.2423999999999999</v>
      </c>
      <c r="F626">
        <f>VLOOKUP(B626,home!$B$2:$E$405,3,FALSE)</f>
        <v>1.0731999999999999</v>
      </c>
      <c r="G626">
        <f>VLOOKUP(C626,away!$B$2:$E$405,4,FALSE)</f>
        <v>1.4086000000000001</v>
      </c>
      <c r="H626">
        <f>VLOOKUP(A626,away!$A$2:$E$405,3,FALSE)</f>
        <v>0.87880000000000003</v>
      </c>
      <c r="I626">
        <f>VLOOKUP(C626,away!$B$2:$E$405,3,FALSE)</f>
        <v>0.85340000000000005</v>
      </c>
      <c r="J626">
        <f>VLOOKUP(B626,home!$B$2:$E$405,4,FALSE)</f>
        <v>1.1378999999999999</v>
      </c>
      <c r="K626" s="3">
        <f t="shared" si="730"/>
        <v>1.8781479076479999</v>
      </c>
      <c r="L626" s="3">
        <f t="shared" si="731"/>
        <v>0.85338849616799994</v>
      </c>
      <c r="M626" s="5">
        <f t="shared" si="732"/>
        <v>6.511916343946049E-2</v>
      </c>
      <c r="N626" s="5">
        <f t="shared" si="733"/>
        <v>0.12230342056161085</v>
      </c>
      <c r="O626" s="5">
        <f t="shared" si="734"/>
        <v>5.5571944959319386E-2</v>
      </c>
      <c r="P626" s="5">
        <f t="shared" si="735"/>
        <v>0.10437233214927552</v>
      </c>
      <c r="Q626" s="5">
        <f t="shared" si="736"/>
        <v>0.11485195671299141</v>
      </c>
      <c r="R626" s="5">
        <f t="shared" si="737"/>
        <v>2.371222926898222E-2</v>
      </c>
      <c r="S626" s="5">
        <f t="shared" si="738"/>
        <v>4.182172782519758E-2</v>
      </c>
      <c r="T626" s="5">
        <f t="shared" si="739"/>
        <v>9.8013338621251958E-2</v>
      </c>
      <c r="U626" s="5">
        <f t="shared" si="740"/>
        <v>4.4535073787208619E-2</v>
      </c>
      <c r="V626" s="5">
        <f t="shared" si="741"/>
        <v>7.4479377277596147E-3</v>
      </c>
      <c r="W626" s="5">
        <f t="shared" si="742"/>
        <v>7.1902987396594495E-2</v>
      </c>
      <c r="X626" s="5">
        <f t="shared" si="743"/>
        <v>6.1361182284366426E-2</v>
      </c>
      <c r="Y626" s="5">
        <f t="shared" si="744"/>
        <v>2.6182463536372998E-2</v>
      </c>
      <c r="Z626" s="5">
        <f t="shared" si="745"/>
        <v>6.7452478922158561E-3</v>
      </c>
      <c r="AA626" s="5">
        <f t="shared" si="746"/>
        <v>1.2668573215332293E-2</v>
      </c>
      <c r="AB626" s="5">
        <f t="shared" si="747"/>
        <v>1.189672713863092E-2</v>
      </c>
      <c r="AC626" s="5">
        <f t="shared" si="748"/>
        <v>7.4609242242448337E-4</v>
      </c>
      <c r="AD626" s="5">
        <f t="shared" si="749"/>
        <v>3.376111133313861E-2</v>
      </c>
      <c r="AE626" s="5">
        <f t="shared" si="750"/>
        <v>2.8811344029547579E-2</v>
      </c>
      <c r="AF626" s="5">
        <f t="shared" si="751"/>
        <v>1.2293634776977248E-2</v>
      </c>
      <c r="AG626" s="5">
        <f t="shared" si="752"/>
        <v>3.4970821649210793E-3</v>
      </c>
      <c r="AH626" s="5">
        <f t="shared" si="753"/>
        <v>1.439079238754615E-3</v>
      </c>
      <c r="AI626" s="5">
        <f t="shared" si="754"/>
        <v>2.7028036612066573E-3</v>
      </c>
      <c r="AJ626" s="5">
        <f t="shared" si="755"/>
        <v>2.5381325205393185E-3</v>
      </c>
      <c r="AK626" s="5">
        <f t="shared" si="756"/>
        <v>1.5889960942614219E-3</v>
      </c>
      <c r="AL626" s="5">
        <f t="shared" si="757"/>
        <v>4.783317353254436E-5</v>
      </c>
      <c r="AM626" s="5">
        <f t="shared" si="758"/>
        <v>1.2681672122041097E-2</v>
      </c>
      <c r="AN626" s="5">
        <f t="shared" si="759"/>
        <v>1.08223931011243E-2</v>
      </c>
      <c r="AO626" s="5">
        <f t="shared" si="760"/>
        <v>4.6178528867537021E-3</v>
      </c>
      <c r="AP626" s="5">
        <f t="shared" si="761"/>
        <v>1.3136075101839329E-3</v>
      </c>
      <c r="AQ626" s="5">
        <f t="shared" si="762"/>
        <v>2.8025438441771431E-4</v>
      </c>
      <c r="AR626" s="5">
        <f t="shared" si="763"/>
        <v>2.4561873348547827E-4</v>
      </c>
      <c r="AS626" s="5">
        <f t="shared" si="764"/>
        <v>4.6130831037490271E-4</v>
      </c>
      <c r="AT626" s="5">
        <f t="shared" si="765"/>
        <v>4.3320261895562887E-4</v>
      </c>
      <c r="AU626" s="5">
        <f t="shared" si="766"/>
        <v>2.7120619745971608E-4</v>
      </c>
      <c r="AV626" s="5">
        <f t="shared" si="767"/>
        <v>1.27341338075034E-4</v>
      </c>
      <c r="AW626" s="5">
        <f t="shared" si="768"/>
        <v>2.1296256534436154E-6</v>
      </c>
      <c r="AX626" s="5">
        <f t="shared" si="769"/>
        <v>3.9696759935815762E-3</v>
      </c>
      <c r="AY626" s="5">
        <f t="shared" si="770"/>
        <v>3.3876758264367924E-3</v>
      </c>
      <c r="AZ626" s="5">
        <f t="shared" si="771"/>
        <v>1.4455017895137904E-3</v>
      </c>
      <c r="BA626" s="5">
        <f t="shared" si="772"/>
        <v>4.111915327871088E-4</v>
      </c>
      <c r="BB626" s="5">
        <f t="shared" si="773"/>
        <v>8.7726530950551395E-5</v>
      </c>
      <c r="BC626" s="5">
        <f t="shared" si="774"/>
        <v>1.4972962464385313E-5</v>
      </c>
      <c r="BD626" s="5">
        <f t="shared" si="775"/>
        <v>3.4934700266643508E-5</v>
      </c>
      <c r="BE626" s="5">
        <f t="shared" si="776"/>
        <v>6.5612534210106538E-5</v>
      </c>
      <c r="BF626" s="5">
        <f t="shared" si="777"/>
        <v>6.1615021921097206E-5</v>
      </c>
      <c r="BG626" s="5">
        <f t="shared" si="778"/>
        <v>3.8574041500264793E-5</v>
      </c>
      <c r="BH626" s="5">
        <f t="shared" si="779"/>
        <v>1.8111938833312358E-5</v>
      </c>
      <c r="BI626" s="5">
        <f t="shared" si="780"/>
        <v>6.803380004646834E-6</v>
      </c>
      <c r="BJ626" s="8">
        <f t="shared" si="781"/>
        <v>0.61201104605802747</v>
      </c>
      <c r="BK626" s="8">
        <f t="shared" si="782"/>
        <v>0.22294276256408702</v>
      </c>
      <c r="BL626" s="8">
        <f t="shared" si="783"/>
        <v>0.15841788869932225</v>
      </c>
      <c r="BM626" s="8">
        <f t="shared" si="784"/>
        <v>0.51080035192122963</v>
      </c>
      <c r="BN626" s="8">
        <f t="shared" si="785"/>
        <v>0.48593104709163987</v>
      </c>
    </row>
    <row r="627" spans="1:66" x14ac:dyDescent="0.25">
      <c r="A627" t="s">
        <v>287</v>
      </c>
      <c r="B627" t="s">
        <v>507</v>
      </c>
      <c r="C627" t="s">
        <v>438</v>
      </c>
      <c r="D627" t="s">
        <v>516</v>
      </c>
      <c r="E627">
        <f>VLOOKUP(A627,home!$A$2:$E$405,3,FALSE)</f>
        <v>1.2423999999999999</v>
      </c>
      <c r="F627">
        <f>VLOOKUP(B627,home!$B$2:$E$405,3,FALSE)</f>
        <v>0.53659999999999997</v>
      </c>
      <c r="G627">
        <f>VLOOKUP(C627,away!$B$2:$E$405,4,FALSE)</f>
        <v>0</v>
      </c>
      <c r="H627">
        <f>VLOOKUP(A627,away!$A$2:$E$405,3,FALSE)</f>
        <v>0.87880000000000003</v>
      </c>
      <c r="I627">
        <f>VLOOKUP(C627,away!$B$2:$E$405,3,FALSE)</f>
        <v>0</v>
      </c>
      <c r="J627">
        <f>VLOOKUP(B627,home!$B$2:$E$405,4,FALSE)</f>
        <v>0.75860000000000005</v>
      </c>
      <c r="K627" s="3">
        <f t="shared" ref="K627:K690" si="786">E627*F627*G627</f>
        <v>0</v>
      </c>
      <c r="L627" s="3">
        <f t="shared" ref="L627:L690" si="787">H627*I627*J627</f>
        <v>0</v>
      </c>
      <c r="M627" s="5">
        <f t="shared" ref="M627:M690" si="788">_xlfn.POISSON.DIST(0,K627,FALSE) * _xlfn.POISSON.DIST(0,L627,FALSE)</f>
        <v>1</v>
      </c>
      <c r="N627" s="5">
        <f t="shared" ref="N627:N690" si="789">_xlfn.POISSON.DIST(1,K627,FALSE) * _xlfn.POISSON.DIST(0,L627,FALSE)</f>
        <v>0</v>
      </c>
      <c r="O627" s="5">
        <f t="shared" ref="O627:O690" si="790">_xlfn.POISSON.DIST(0,K627,FALSE) * _xlfn.POISSON.DIST(1,L627,FALSE)</f>
        <v>0</v>
      </c>
      <c r="P627" s="5">
        <f t="shared" ref="P627:P690" si="791">_xlfn.POISSON.DIST(1,K627,FALSE) * _xlfn.POISSON.DIST(1,L627,FALSE)</f>
        <v>0</v>
      </c>
      <c r="Q627" s="5">
        <f t="shared" ref="Q627:Q690" si="792">_xlfn.POISSON.DIST(2,K627,FALSE) * _xlfn.POISSON.DIST(0,L627,FALSE)</f>
        <v>0</v>
      </c>
      <c r="R627" s="5">
        <f t="shared" ref="R627:R690" si="793">_xlfn.POISSON.DIST(0,K627,FALSE) * _xlfn.POISSON.DIST(2,L627,FALSE)</f>
        <v>0</v>
      </c>
      <c r="S627" s="5">
        <f t="shared" ref="S627:S690" si="794">_xlfn.POISSON.DIST(2,K627,FALSE) * _xlfn.POISSON.DIST(2,L627,FALSE)</f>
        <v>0</v>
      </c>
      <c r="T627" s="5">
        <f t="shared" ref="T627:T690" si="795">_xlfn.POISSON.DIST(2,K627,FALSE) * _xlfn.POISSON.DIST(1,L627,FALSE)</f>
        <v>0</v>
      </c>
      <c r="U627" s="5">
        <f t="shared" ref="U627:U690" si="796">_xlfn.POISSON.DIST(1,K627,FALSE) * _xlfn.POISSON.DIST(2,L627,FALSE)</f>
        <v>0</v>
      </c>
      <c r="V627" s="5">
        <f t="shared" ref="V627:V690" si="797">_xlfn.POISSON.DIST(3,K627,FALSE) * _xlfn.POISSON.DIST(3,L627,FALSE)</f>
        <v>0</v>
      </c>
      <c r="W627" s="5">
        <f t="shared" ref="W627:W690" si="798">_xlfn.POISSON.DIST(3,K627,FALSE) * _xlfn.POISSON.DIST(0,L627,FALSE)</f>
        <v>0</v>
      </c>
      <c r="X627" s="5">
        <f t="shared" ref="X627:X690" si="799">_xlfn.POISSON.DIST(3,K627,FALSE) * _xlfn.POISSON.DIST(1,L627,FALSE)</f>
        <v>0</v>
      </c>
      <c r="Y627" s="5">
        <f t="shared" ref="Y627:Y690" si="800">_xlfn.POISSON.DIST(3,K627,FALSE) * _xlfn.POISSON.DIST(2,L627,FALSE)</f>
        <v>0</v>
      </c>
      <c r="Z627" s="5">
        <f t="shared" ref="Z627:Z690" si="801">_xlfn.POISSON.DIST(0,K627,FALSE) * _xlfn.POISSON.DIST(3,L627,FALSE)</f>
        <v>0</v>
      </c>
      <c r="AA627" s="5">
        <f t="shared" ref="AA627:AA690" si="802">_xlfn.POISSON.DIST(1,K627,FALSE) * _xlfn.POISSON.DIST(3,L627,FALSE)</f>
        <v>0</v>
      </c>
      <c r="AB627" s="5">
        <f t="shared" ref="AB627:AB690" si="803">_xlfn.POISSON.DIST(2,K627,FALSE) * _xlfn.POISSON.DIST(3,L627,FALSE)</f>
        <v>0</v>
      </c>
      <c r="AC627" s="5">
        <f t="shared" ref="AC627:AC690" si="804">_xlfn.POISSON.DIST(4,K627,FALSE) * _xlfn.POISSON.DIST(4,L627,FALSE)</f>
        <v>0</v>
      </c>
      <c r="AD627" s="5">
        <f t="shared" ref="AD627:AD690" si="805">_xlfn.POISSON.DIST(4,K627,FALSE) * _xlfn.POISSON.DIST(0,L627,FALSE)</f>
        <v>0</v>
      </c>
      <c r="AE627" s="5">
        <f t="shared" ref="AE627:AE690" si="806">_xlfn.POISSON.DIST(4,K627,FALSE) * _xlfn.POISSON.DIST(1,L627,FALSE)</f>
        <v>0</v>
      </c>
      <c r="AF627" s="5">
        <f t="shared" ref="AF627:AF690" si="807">_xlfn.POISSON.DIST(4,K627,FALSE) * _xlfn.POISSON.DIST(2,L627,FALSE)</f>
        <v>0</v>
      </c>
      <c r="AG627" s="5">
        <f t="shared" ref="AG627:AG690" si="808">_xlfn.POISSON.DIST(4,K627,FALSE) * _xlfn.POISSON.DIST(3,L627,FALSE)</f>
        <v>0</v>
      </c>
      <c r="AH627" s="5">
        <f t="shared" ref="AH627:AH690" si="809">_xlfn.POISSON.DIST(0,K627,FALSE) * _xlfn.POISSON.DIST(4,L627,FALSE)</f>
        <v>0</v>
      </c>
      <c r="AI627" s="5">
        <f t="shared" ref="AI627:AI690" si="810">_xlfn.POISSON.DIST(1,K627,FALSE) * _xlfn.POISSON.DIST(4,L627,FALSE)</f>
        <v>0</v>
      </c>
      <c r="AJ627" s="5">
        <f t="shared" ref="AJ627:AJ690" si="811">_xlfn.POISSON.DIST(2,K627,FALSE) * _xlfn.POISSON.DIST(4,L627,FALSE)</f>
        <v>0</v>
      </c>
      <c r="AK627" s="5">
        <f t="shared" ref="AK627:AK690" si="812">_xlfn.POISSON.DIST(3,K627,FALSE) * _xlfn.POISSON.DIST(4,L627,FALSE)</f>
        <v>0</v>
      </c>
      <c r="AL627" s="5">
        <f t="shared" ref="AL627:AL690" si="813">_xlfn.POISSON.DIST(5,K627,FALSE) * _xlfn.POISSON.DIST(5,L627,FALSE)</f>
        <v>0</v>
      </c>
      <c r="AM627" s="5">
        <f t="shared" ref="AM627:AM690" si="814">_xlfn.POISSON.DIST(5,K627,FALSE) * _xlfn.POISSON.DIST(0,L627,FALSE)</f>
        <v>0</v>
      </c>
      <c r="AN627" s="5">
        <f t="shared" ref="AN627:AN690" si="815">_xlfn.POISSON.DIST(5,K627,FALSE) * _xlfn.POISSON.DIST(1,L627,FALSE)</f>
        <v>0</v>
      </c>
      <c r="AO627" s="5">
        <f t="shared" ref="AO627:AO690" si="816">_xlfn.POISSON.DIST(5,K627,FALSE) * _xlfn.POISSON.DIST(2,L627,FALSE)</f>
        <v>0</v>
      </c>
      <c r="AP627" s="5">
        <f t="shared" ref="AP627:AP690" si="817">_xlfn.POISSON.DIST(5,K627,FALSE) * _xlfn.POISSON.DIST(3,L627,FALSE)</f>
        <v>0</v>
      </c>
      <c r="AQ627" s="5">
        <f t="shared" ref="AQ627:AQ690" si="818">_xlfn.POISSON.DIST(5,K627,FALSE) * _xlfn.POISSON.DIST(4,L627,FALSE)</f>
        <v>0</v>
      </c>
      <c r="AR627" s="5">
        <f t="shared" ref="AR627:AR690" si="819">_xlfn.POISSON.DIST(0,K627,FALSE) * _xlfn.POISSON.DIST(5,L627,FALSE)</f>
        <v>0</v>
      </c>
      <c r="AS627" s="5">
        <f t="shared" ref="AS627:AS690" si="820">_xlfn.POISSON.DIST(1,K627,FALSE) * _xlfn.POISSON.DIST(5,L627,FALSE)</f>
        <v>0</v>
      </c>
      <c r="AT627" s="5">
        <f t="shared" ref="AT627:AT690" si="821">_xlfn.POISSON.DIST(2,K627,FALSE) * _xlfn.POISSON.DIST(5,L627,FALSE)</f>
        <v>0</v>
      </c>
      <c r="AU627" s="5">
        <f t="shared" ref="AU627:AU690" si="822">_xlfn.POISSON.DIST(3,K627,FALSE) * _xlfn.POISSON.DIST(5,L627,FALSE)</f>
        <v>0</v>
      </c>
      <c r="AV627" s="5">
        <f t="shared" ref="AV627:AV690" si="823">_xlfn.POISSON.DIST(4,K627,FALSE) * _xlfn.POISSON.DIST(5,L627,FALSE)</f>
        <v>0</v>
      </c>
      <c r="AW627" s="5">
        <f t="shared" ref="AW627:AW690" si="824">_xlfn.POISSON.DIST(6,K627,FALSE) * _xlfn.POISSON.DIST(6,L627,FALSE)</f>
        <v>0</v>
      </c>
      <c r="AX627" s="5">
        <f t="shared" ref="AX627:AX690" si="825">_xlfn.POISSON.DIST(6,K627,FALSE) * _xlfn.POISSON.DIST(0,L627,FALSE)</f>
        <v>0</v>
      </c>
      <c r="AY627" s="5">
        <f t="shared" ref="AY627:AY690" si="826">_xlfn.POISSON.DIST(6,K627,FALSE) * _xlfn.POISSON.DIST(1,L627,FALSE)</f>
        <v>0</v>
      </c>
      <c r="AZ627" s="5">
        <f t="shared" ref="AZ627:AZ690" si="827">_xlfn.POISSON.DIST(6,K627,FALSE) * _xlfn.POISSON.DIST(2,L627,FALSE)</f>
        <v>0</v>
      </c>
      <c r="BA627" s="5">
        <f t="shared" ref="BA627:BA690" si="828">_xlfn.POISSON.DIST(6,K627,FALSE) * _xlfn.POISSON.DIST(3,L627,FALSE)</f>
        <v>0</v>
      </c>
      <c r="BB627" s="5">
        <f t="shared" ref="BB627:BB690" si="829">_xlfn.POISSON.DIST(6,K627,FALSE) * _xlfn.POISSON.DIST(4,L627,FALSE)</f>
        <v>0</v>
      </c>
      <c r="BC627" s="5">
        <f t="shared" ref="BC627:BC690" si="830">_xlfn.POISSON.DIST(6,K627,FALSE) * _xlfn.POISSON.DIST(5,L627,FALSE)</f>
        <v>0</v>
      </c>
      <c r="BD627" s="5">
        <f t="shared" ref="BD627:BD690" si="831">_xlfn.POISSON.DIST(0,K627,FALSE) * _xlfn.POISSON.DIST(6,L627,FALSE)</f>
        <v>0</v>
      </c>
      <c r="BE627" s="5">
        <f t="shared" ref="BE627:BE690" si="832">_xlfn.POISSON.DIST(1,K627,FALSE) * _xlfn.POISSON.DIST(6,L627,FALSE)</f>
        <v>0</v>
      </c>
      <c r="BF627" s="5">
        <f t="shared" ref="BF627:BF690" si="833">_xlfn.POISSON.DIST(2,K627,FALSE) * _xlfn.POISSON.DIST(6,L627,FALSE)</f>
        <v>0</v>
      </c>
      <c r="BG627" s="5">
        <f t="shared" ref="BG627:BG690" si="834">_xlfn.POISSON.DIST(3,K627,FALSE) * _xlfn.POISSON.DIST(6,L627,FALSE)</f>
        <v>0</v>
      </c>
      <c r="BH627" s="5">
        <f t="shared" ref="BH627:BH690" si="835">_xlfn.POISSON.DIST(4,K627,FALSE) * _xlfn.POISSON.DIST(6,L627,FALSE)</f>
        <v>0</v>
      </c>
      <c r="BI627" s="5">
        <f t="shared" ref="BI627:BI690" si="836">_xlfn.POISSON.DIST(5,K627,FALSE) * _xlfn.POISSON.DIST(6,L627,FALSE)</f>
        <v>0</v>
      </c>
      <c r="BJ627" s="8">
        <f t="shared" ref="BJ627:BJ690" si="837">SUM(N627,Q627,T627,W627,X627,Y627,AD627,AE627,AF627,AG627,AM627,AN627,AO627,AP627,AQ627,AX627,AY627,AZ627,BA627,BB627,BC627)</f>
        <v>0</v>
      </c>
      <c r="BK627" s="8">
        <f t="shared" ref="BK627:BK690" si="838">SUM(M627,P627,S627,V627,AC627,AL627,AY627)</f>
        <v>1</v>
      </c>
      <c r="BL627" s="8">
        <f t="shared" ref="BL627:BL690" si="839">SUM(O627,R627,U627,AA627,AB627,AH627,AI627,AJ627,AK627,AR627,AS627,AT627,AU627,AV627,BD627,BE627,BF627,BG627,BH627,BI627)</f>
        <v>0</v>
      </c>
      <c r="BM627" s="8">
        <f t="shared" ref="BM627:BM690" si="840">SUM(S627:BI627)</f>
        <v>0</v>
      </c>
      <c r="BN627" s="8">
        <f t="shared" ref="BN627:BN690" si="841">SUM(M627:R627)</f>
        <v>1</v>
      </c>
    </row>
    <row r="628" spans="1:66" x14ac:dyDescent="0.25">
      <c r="A628" t="s">
        <v>287</v>
      </c>
      <c r="B628" t="s">
        <v>368</v>
      </c>
      <c r="C628" t="s">
        <v>329</v>
      </c>
      <c r="D628" t="s">
        <v>516</v>
      </c>
      <c r="E628">
        <f>VLOOKUP(A628,home!$A$2:$E$405,3,FALSE)</f>
        <v>1.2423999999999999</v>
      </c>
      <c r="F628">
        <f>VLOOKUP(B628,home!$B$2:$E$405,3,FALSE)</f>
        <v>0.53659999999999997</v>
      </c>
      <c r="G628">
        <f>VLOOKUP(C628,away!$B$2:$E$405,4,FALSE)</f>
        <v>0.40239999999999998</v>
      </c>
      <c r="H628">
        <f>VLOOKUP(A628,away!$A$2:$E$405,3,FALSE)</f>
        <v>0.87880000000000003</v>
      </c>
      <c r="I628">
        <f>VLOOKUP(C628,away!$B$2:$E$405,3,FALSE)</f>
        <v>0.56899999999999995</v>
      </c>
      <c r="J628">
        <f>VLOOKUP(B628,home!$B$2:$E$405,4,FALSE)</f>
        <v>0.75860000000000005</v>
      </c>
      <c r="K628" s="3">
        <f t="shared" si="786"/>
        <v>0.26826874841599996</v>
      </c>
      <c r="L628" s="3">
        <f t="shared" si="787"/>
        <v>0.37932821991999999</v>
      </c>
      <c r="M628" s="5">
        <f t="shared" si="788"/>
        <v>0.52330177779335108</v>
      </c>
      <c r="N628" s="5">
        <f t="shared" si="789"/>
        <v>0.14038551297249</v>
      </c>
      <c r="O628" s="5">
        <f t="shared" si="790"/>
        <v>0.19850313185132323</v>
      </c>
      <c r="P628" s="5">
        <f t="shared" si="791"/>
        <v>5.3252186738410694E-2</v>
      </c>
      <c r="Q628" s="5">
        <f t="shared" si="792"/>
        <v>1.883052293043401E-2</v>
      </c>
      <c r="R628" s="5">
        <f t="shared" si="793"/>
        <v>3.7648919826853741E-2</v>
      </c>
      <c r="S628" s="5">
        <f t="shared" si="794"/>
        <v>1.3547610159000852E-3</v>
      </c>
      <c r="T628" s="5">
        <f t="shared" si="795"/>
        <v>7.1429487433642734E-3</v>
      </c>
      <c r="U628" s="5">
        <f t="shared" si="796"/>
        <v>1.0100028601164377E-2</v>
      </c>
      <c r="V628" s="5">
        <f t="shared" si="797"/>
        <v>1.5318118247996987E-5</v>
      </c>
      <c r="W628" s="5">
        <f t="shared" si="798"/>
        <v>1.6838802728554401E-3</v>
      </c>
      <c r="X628" s="5">
        <f t="shared" si="799"/>
        <v>6.3874330646065784E-4</v>
      </c>
      <c r="Y628" s="5">
        <f t="shared" si="800"/>
        <v>1.2114668071276818E-4</v>
      </c>
      <c r="Z628" s="5">
        <f t="shared" si="801"/>
        <v>4.7604325799437425E-3</v>
      </c>
      <c r="AA628" s="5">
        <f t="shared" si="802"/>
        <v>1.2770752901402572E-3</v>
      </c>
      <c r="AB628" s="5">
        <f t="shared" si="803"/>
        <v>1.712996948594634E-4</v>
      </c>
      <c r="AC628" s="5">
        <f t="shared" si="804"/>
        <v>9.742505759094664E-8</v>
      </c>
      <c r="AD628" s="5">
        <f t="shared" si="805"/>
        <v>1.1293311332033033E-4</v>
      </c>
      <c r="AE628" s="5">
        <f t="shared" si="806"/>
        <v>4.2838716845824534E-5</v>
      </c>
      <c r="AF628" s="5">
        <f t="shared" si="807"/>
        <v>8.1249671023917676E-6</v>
      </c>
      <c r="AG628" s="5">
        <f t="shared" si="808"/>
        <v>1.0273431026196101E-6</v>
      </c>
      <c r="AH628" s="5">
        <f t="shared" si="809"/>
        <v>4.5144160414980816E-4</v>
      </c>
      <c r="AI628" s="5">
        <f t="shared" si="810"/>
        <v>1.2110767412818031E-4</v>
      </c>
      <c r="AJ628" s="5">
        <f t="shared" si="811"/>
        <v>1.6244702080969854E-5</v>
      </c>
      <c r="AK628" s="5">
        <f t="shared" si="812"/>
        <v>1.4526486318841912E-6</v>
      </c>
      <c r="AL628" s="5">
        <f t="shared" si="813"/>
        <v>3.9656638520974103E-10</v>
      </c>
      <c r="AM628" s="5">
        <f t="shared" si="814"/>
        <v>6.0592849930334619E-6</v>
      </c>
      <c r="AN628" s="5">
        <f t="shared" si="815"/>
        <v>2.2984577903953523E-6</v>
      </c>
      <c r="AO628" s="5">
        <f t="shared" si="816"/>
        <v>4.3593495109596267E-7</v>
      </c>
      <c r="AP628" s="5">
        <f t="shared" si="817"/>
        <v>5.5120809666714598E-8</v>
      </c>
      <c r="AQ628" s="5">
        <f t="shared" si="818"/>
        <v>5.2272196528559941E-9</v>
      </c>
      <c r="AR628" s="5">
        <f t="shared" si="819"/>
        <v>3.4248908019995214E-5</v>
      </c>
      <c r="AS628" s="5">
        <f t="shared" si="820"/>
        <v>9.1879116891388186E-6</v>
      </c>
      <c r="AT628" s="5">
        <f t="shared" si="821"/>
        <v>1.2324147847010033E-6</v>
      </c>
      <c r="AU628" s="5">
        <f t="shared" si="822"/>
        <v>1.1020612394037076E-7</v>
      </c>
      <c r="AV628" s="5">
        <f t="shared" si="823"/>
        <v>7.3912147343154566E-9</v>
      </c>
      <c r="AW628" s="5">
        <f t="shared" si="824"/>
        <v>1.1209819869572373E-12</v>
      </c>
      <c r="AX628" s="5">
        <f t="shared" si="825"/>
        <v>2.7091946689615632E-7</v>
      </c>
      <c r="AY628" s="5">
        <f t="shared" si="826"/>
        <v>1.0276739911939431E-7</v>
      </c>
      <c r="AZ628" s="5">
        <f t="shared" si="827"/>
        <v>1.9491287286884009E-8</v>
      </c>
      <c r="BA628" s="5">
        <f t="shared" si="828"/>
        <v>2.464531770161013E-9</v>
      </c>
      <c r="BB628" s="5">
        <f t="shared" si="829"/>
        <v>2.3371661232786589E-10</v>
      </c>
      <c r="BC628" s="5">
        <f t="shared" si="830"/>
        <v>1.7731061304012422E-11</v>
      </c>
      <c r="BD628" s="5">
        <f t="shared" si="831"/>
        <v>2.1652628855714319E-6</v>
      </c>
      <c r="BE628" s="5">
        <f t="shared" si="832"/>
        <v>5.8087236430386443E-7</v>
      </c>
      <c r="BF628" s="5">
        <f t="shared" si="833"/>
        <v>7.7914951080620239E-8</v>
      </c>
      <c r="BG628" s="5">
        <f t="shared" si="834"/>
        <v>6.9673821364306197E-9</v>
      </c>
      <c r="BH628" s="5">
        <f t="shared" si="835"/>
        <v>4.6728272136905948E-10</v>
      </c>
      <c r="BI628" s="5">
        <f t="shared" si="836"/>
        <v>2.5071470163620001E-11</v>
      </c>
      <c r="BJ628" s="8">
        <f t="shared" si="837"/>
        <v>0.16897692896658489</v>
      </c>
      <c r="BK628" s="8">
        <f t="shared" si="838"/>
        <v>0.57792424425493283</v>
      </c>
      <c r="BL628" s="8">
        <f t="shared" si="839"/>
        <v>0.24833832023510172</v>
      </c>
      <c r="BM628" s="8">
        <f t="shared" si="840"/>
        <v>2.807777115742241E-2</v>
      </c>
      <c r="BN628" s="8">
        <f t="shared" si="841"/>
        <v>0.97192205211286276</v>
      </c>
    </row>
    <row r="629" spans="1:66" x14ac:dyDescent="0.25">
      <c r="A629" t="s">
        <v>287</v>
      </c>
      <c r="B629" t="s">
        <v>323</v>
      </c>
      <c r="C629" t="s">
        <v>504</v>
      </c>
      <c r="D629" t="s">
        <v>516</v>
      </c>
      <c r="E629">
        <f>VLOOKUP(A629,home!$A$2:$E$405,3,FALSE)</f>
        <v>1.2423999999999999</v>
      </c>
      <c r="F629">
        <f>VLOOKUP(B629,home!$B$2:$E$405,3,FALSE)</f>
        <v>1.8781000000000001</v>
      </c>
      <c r="G629">
        <f>VLOOKUP(C629,away!$B$2:$E$405,4,FALSE)</f>
        <v>0.80489999999999995</v>
      </c>
      <c r="H629">
        <f>VLOOKUP(A629,away!$A$2:$E$405,3,FALSE)</f>
        <v>0.87880000000000003</v>
      </c>
      <c r="I629">
        <f>VLOOKUP(C629,away!$B$2:$E$405,3,FALSE)</f>
        <v>0.75860000000000005</v>
      </c>
      <c r="J629">
        <f>VLOOKUP(B629,home!$B$2:$E$405,4,FALSE)</f>
        <v>0.37930000000000003</v>
      </c>
      <c r="K629" s="3">
        <f t="shared" si="786"/>
        <v>1.8781145740559999</v>
      </c>
      <c r="L629" s="3">
        <f t="shared" si="787"/>
        <v>0.252863258024</v>
      </c>
      <c r="M629" s="5">
        <f t="shared" si="788"/>
        <v>0.1187211477291375</v>
      </c>
      <c r="N629" s="5">
        <f t="shared" si="789"/>
        <v>0.22297191779874853</v>
      </c>
      <c r="O629" s="5">
        <f t="shared" si="790"/>
        <v>3.0020216211138318E-2</v>
      </c>
      <c r="P629" s="5">
        <f t="shared" si="791"/>
        <v>5.6381405582451062E-2</v>
      </c>
      <c r="Q629" s="5">
        <f t="shared" si="792"/>
        <v>0.20938340421152304</v>
      </c>
      <c r="R629" s="5">
        <f t="shared" si="793"/>
        <v>3.7955048388666679E-3</v>
      </c>
      <c r="S629" s="5">
        <f t="shared" si="794"/>
        <v>6.6939693480419886E-3</v>
      </c>
      <c r="T629" s="5">
        <f t="shared" si="795"/>
        <v>5.2945369765081844E-2</v>
      </c>
      <c r="U629" s="5">
        <f t="shared" si="796"/>
        <v>7.1283929537755584E-3</v>
      </c>
      <c r="V629" s="5">
        <f t="shared" si="797"/>
        <v>3.5322303845564855E-4</v>
      </c>
      <c r="W629" s="5">
        <f t="shared" si="798"/>
        <v>0.13108200767170658</v>
      </c>
      <c r="X629" s="5">
        <f t="shared" si="799"/>
        <v>3.3145823528194687E-2</v>
      </c>
      <c r="Y629" s="5">
        <f t="shared" si="800"/>
        <v>4.1906804636139315E-3</v>
      </c>
      <c r="Z629" s="5">
        <f t="shared" si="801"/>
        <v>3.1991457313389432E-4</v>
      </c>
      <c r="AA629" s="5">
        <f t="shared" si="802"/>
        <v>6.00836222255671E-4</v>
      </c>
      <c r="AB629" s="5">
        <f t="shared" si="803"/>
        <v>5.6421963281956295E-4</v>
      </c>
      <c r="AC629" s="5">
        <f t="shared" si="804"/>
        <v>1.0484237524845939E-5</v>
      </c>
      <c r="AD629" s="5">
        <f t="shared" si="805"/>
        <v>6.154675725118814E-2</v>
      </c>
      <c r="AE629" s="5">
        <f t="shared" si="806"/>
        <v>1.5562913559347679E-2</v>
      </c>
      <c r="AF629" s="5">
        <f t="shared" si="807"/>
        <v>1.9676445134812698E-3</v>
      </c>
      <c r="AG629" s="5">
        <f t="shared" si="808"/>
        <v>1.6584833410397416E-4</v>
      </c>
      <c r="AH629" s="5">
        <f t="shared" si="809"/>
        <v>2.0223660312998428E-5</v>
      </c>
      <c r="AI629" s="5">
        <f t="shared" si="810"/>
        <v>3.7982351174600274E-5</v>
      </c>
      <c r="AJ629" s="5">
        <f t="shared" si="811"/>
        <v>3.566760364896491E-5</v>
      </c>
      <c r="AK629" s="5">
        <f t="shared" si="812"/>
        <v>2.2329282078257978E-5</v>
      </c>
      <c r="AL629" s="5">
        <f t="shared" si="813"/>
        <v>1.9916116358973354E-7</v>
      </c>
      <c r="AM629" s="5">
        <f t="shared" si="814"/>
        <v>2.3118372355868649E-2</v>
      </c>
      <c r="AN629" s="5">
        <f t="shared" si="815"/>
        <v>5.845786954116923E-3</v>
      </c>
      <c r="AO629" s="5">
        <f t="shared" si="816"/>
        <v>7.390923674661002E-4</v>
      </c>
      <c r="AP629" s="5">
        <f t="shared" si="817"/>
        <v>6.2296434672716523E-5</v>
      </c>
      <c r="AQ629" s="5">
        <f t="shared" si="818"/>
        <v>3.9381198586555928E-6</v>
      </c>
      <c r="AR629" s="5">
        <f t="shared" si="819"/>
        <v>1.02276412718309E-6</v>
      </c>
      <c r="AS629" s="5">
        <f t="shared" si="820"/>
        <v>1.9208682130842255E-6</v>
      </c>
      <c r="AT629" s="5">
        <f t="shared" si="821"/>
        <v>1.8038052929171956E-6</v>
      </c>
      <c r="AU629" s="5">
        <f t="shared" si="822"/>
        <v>1.1292510031290452E-6</v>
      </c>
      <c r="AV629" s="5">
        <f t="shared" si="823"/>
        <v>5.3021569168600445E-7</v>
      </c>
      <c r="AW629" s="5">
        <f t="shared" si="824"/>
        <v>2.6273018177960944E-9</v>
      </c>
      <c r="AX629" s="5">
        <f t="shared" si="825"/>
        <v>7.2364920083350433E-3</v>
      </c>
      <c r="AY629" s="5">
        <f t="shared" si="826"/>
        <v>1.8298429458922379E-3</v>
      </c>
      <c r="AZ629" s="5">
        <f t="shared" si="827"/>
        <v>2.3135002448527263E-4</v>
      </c>
      <c r="BA629" s="5">
        <f t="shared" si="828"/>
        <v>1.949997364509274E-5</v>
      </c>
      <c r="BB629" s="5">
        <f t="shared" si="829"/>
        <v>1.2327067168200709E-6</v>
      </c>
      <c r="BC629" s="5">
        <f t="shared" si="830"/>
        <v>6.2341247320638298E-8</v>
      </c>
      <c r="BD629" s="5">
        <f t="shared" si="831"/>
        <v>4.3103244898264819E-8</v>
      </c>
      <c r="BE629" s="5">
        <f t="shared" si="832"/>
        <v>8.0952832432536087E-8</v>
      </c>
      <c r="BF629" s="5">
        <f t="shared" si="833"/>
        <v>7.6019347201329635E-8</v>
      </c>
      <c r="BG629" s="5">
        <f t="shared" si="834"/>
        <v>4.7591014629680114E-8</v>
      </c>
      <c r="BH629" s="5">
        <f t="shared" si="835"/>
        <v>2.2345344542528636E-8</v>
      </c>
      <c r="BI629" s="5">
        <f t="shared" si="836"/>
        <v>8.3934234495251466E-9</v>
      </c>
      <c r="BJ629" s="8">
        <f t="shared" si="837"/>
        <v>0.77205033332929474</v>
      </c>
      <c r="BK629" s="8">
        <f t="shared" si="838"/>
        <v>0.18399027204266685</v>
      </c>
      <c r="BL629" s="8">
        <f t="shared" si="839"/>
        <v>4.2232058065605753E-2</v>
      </c>
      <c r="BM629" s="8">
        <f t="shared" si="840"/>
        <v>0.35548914132024551</v>
      </c>
      <c r="BN629" s="8">
        <f t="shared" si="841"/>
        <v>0.64127359637186521</v>
      </c>
    </row>
    <row r="630" spans="1:66" x14ac:dyDescent="0.25">
      <c r="A630" t="s">
        <v>34</v>
      </c>
      <c r="B630" t="s">
        <v>440</v>
      </c>
      <c r="C630" t="s">
        <v>280</v>
      </c>
      <c r="D630" t="s">
        <v>516</v>
      </c>
      <c r="E630">
        <f>VLOOKUP(A630,home!$A$2:$E$405,3,FALSE)</f>
        <v>1.4921</v>
      </c>
      <c r="F630">
        <f>VLOOKUP(B630,home!$B$2:$E$405,3,FALSE)</f>
        <v>0.67020000000000002</v>
      </c>
      <c r="G630">
        <f>VLOOKUP(C630,away!$B$2:$E$405,4,FALSE)</f>
        <v>1.0053000000000001</v>
      </c>
      <c r="H630">
        <f>VLOOKUP(A630,away!$A$2:$E$405,3,FALSE)</f>
        <v>1.2222</v>
      </c>
      <c r="I630">
        <f>VLOOKUP(C630,away!$B$2:$E$405,3,FALSE)</f>
        <v>0.81820000000000004</v>
      </c>
      <c r="J630">
        <f>VLOOKUP(B630,home!$B$2:$E$405,4,FALSE)</f>
        <v>1.0909</v>
      </c>
      <c r="K630" s="3">
        <f t="shared" si="786"/>
        <v>1.005305448726</v>
      </c>
      <c r="L630" s="3">
        <f t="shared" si="787"/>
        <v>1.0909044072360001</v>
      </c>
      <c r="M630" s="5">
        <f t="shared" si="788"/>
        <v>0.12292143642174812</v>
      </c>
      <c r="N630" s="5">
        <f t="shared" si="789"/>
        <v>0.12357358980000996</v>
      </c>
      <c r="O630" s="5">
        <f t="shared" si="790"/>
        <v>0.13409553673626481</v>
      </c>
      <c r="P630" s="5">
        <f t="shared" si="791"/>
        <v>0.1348069737308045</v>
      </c>
      <c r="Q630" s="5">
        <f t="shared" si="792"/>
        <v>6.2114601572290838E-2</v>
      </c>
      <c r="R630" s="5">
        <f t="shared" si="793"/>
        <v>7.3142706008134106E-2</v>
      </c>
      <c r="S630" s="5">
        <f t="shared" si="794"/>
        <v>3.6960437283098925E-2</v>
      </c>
      <c r="T630" s="5">
        <f t="shared" si="795"/>
        <v>6.7761092608920256E-2</v>
      </c>
      <c r="U630" s="5">
        <f t="shared" si="796"/>
        <v>7.3530760884541149E-2</v>
      </c>
      <c r="V630" s="5">
        <f t="shared" si="797"/>
        <v>4.5038023589550995E-3</v>
      </c>
      <c r="W630" s="5">
        <f t="shared" si="798"/>
        <v>2.0814715802022848E-2</v>
      </c>
      <c r="X630" s="5">
        <f t="shared" si="799"/>
        <v>2.2706865203791542E-2</v>
      </c>
      <c r="Y630" s="5">
        <f t="shared" si="800"/>
        <v>1.2385509662664983E-2</v>
      </c>
      <c r="Z630" s="5">
        <f t="shared" si="801"/>
        <v>2.6597233447146863E-2</v>
      </c>
      <c r="AA630" s="5">
        <f t="shared" si="802"/>
        <v>2.6738343705454151E-2</v>
      </c>
      <c r="AB630" s="5">
        <f t="shared" si="803"/>
        <v>1.3440101308500801E-2</v>
      </c>
      <c r="AC630" s="5">
        <f t="shared" si="804"/>
        <v>3.0870529175300906E-4</v>
      </c>
      <c r="AD630" s="5">
        <f t="shared" si="805"/>
        <v>5.2312868023641854E-3</v>
      </c>
      <c r="AE630" s="5">
        <f t="shared" si="806"/>
        <v>5.7068338282146129E-3</v>
      </c>
      <c r="AF630" s="5">
        <f t="shared" si="807"/>
        <v>3.1128050872814071E-3</v>
      </c>
      <c r="AG630" s="5">
        <f t="shared" si="808"/>
        <v>1.1319242628606433E-3</v>
      </c>
      <c r="AH630" s="5">
        <f t="shared" si="809"/>
        <v>7.2537597969443137E-3</v>
      </c>
      <c r="AI630" s="5">
        <f t="shared" si="810"/>
        <v>7.2922442476177221E-3</v>
      </c>
      <c r="AJ630" s="5">
        <f t="shared" si="811"/>
        <v>3.6654664377854633E-3</v>
      </c>
      <c r="AK630" s="5">
        <f t="shared" si="812"/>
        <v>1.2283044606760027E-3</v>
      </c>
      <c r="AL630" s="5">
        <f t="shared" si="813"/>
        <v>1.3542186738893439E-5</v>
      </c>
      <c r="AM630" s="5">
        <f t="shared" si="814"/>
        <v>1.0518082252530261E-3</v>
      </c>
      <c r="AN630" s="5">
        <f t="shared" si="815"/>
        <v>1.1474222284956017E-3</v>
      </c>
      <c r="AO630" s="5">
        <f t="shared" si="816"/>
        <v>6.2586398301320225E-4</v>
      </c>
      <c r="AP630" s="5">
        <f t="shared" si="817"/>
        <v>2.2758592579979323E-4</v>
      </c>
      <c r="AQ630" s="5">
        <f t="shared" si="818"/>
        <v>6.2068622369969908E-5</v>
      </c>
      <c r="AR630" s="5">
        <f t="shared" si="819"/>
        <v>1.5826317063035737E-3</v>
      </c>
      <c r="AS630" s="5">
        <f t="shared" si="820"/>
        <v>1.5910282776735092E-3</v>
      </c>
      <c r="AT630" s="5">
        <f t="shared" si="821"/>
        <v>7.9973469831116104E-4</v>
      </c>
      <c r="AU630" s="5">
        <f t="shared" si="822"/>
        <v>2.6799254991581801E-4</v>
      </c>
      <c r="AV630" s="5">
        <f t="shared" si="823"/>
        <v>6.7353592662086593E-5</v>
      </c>
      <c r="AW630" s="5">
        <f t="shared" si="824"/>
        <v>4.1254471715847682E-7</v>
      </c>
      <c r="AX630" s="5">
        <f t="shared" si="825"/>
        <v>1.7623142331028179E-4</v>
      </c>
      <c r="AY630" s="5">
        <f t="shared" si="826"/>
        <v>1.9225163638265957E-4</v>
      </c>
      <c r="AZ630" s="5">
        <f t="shared" si="827"/>
        <v>1.0486407871408812E-4</v>
      </c>
      <c r="BA630" s="5">
        <f t="shared" si="828"/>
        <v>3.8132228543313865E-5</v>
      </c>
      <c r="BB630" s="5">
        <f t="shared" si="829"/>
        <v>1.0399654043907871E-5</v>
      </c>
      <c r="BC630" s="5">
        <f t="shared" si="830"/>
        <v>2.2690056860457583E-6</v>
      </c>
      <c r="BD630" s="5">
        <f t="shared" si="831"/>
        <v>2.8774998390633316E-4</v>
      </c>
      <c r="BE630" s="5">
        <f t="shared" si="832"/>
        <v>2.8927662669185551E-4</v>
      </c>
      <c r="BF630" s="5">
        <f t="shared" si="833"/>
        <v>1.4540568450119968E-4</v>
      </c>
      <c r="BG630" s="5">
        <f t="shared" si="834"/>
        <v>4.8725708968263246E-5</v>
      </c>
      <c r="BH630" s="5">
        <f t="shared" si="835"/>
        <v>1.224605517970809E-5</v>
      </c>
      <c r="BI630" s="5">
        <f t="shared" si="836"/>
        <v>2.4622051995119605E-6</v>
      </c>
      <c r="BJ630" s="8">
        <f t="shared" si="837"/>
        <v>0.32817812164203319</v>
      </c>
      <c r="BK630" s="8">
        <f t="shared" si="838"/>
        <v>0.29970714890948119</v>
      </c>
      <c r="BL630" s="8">
        <f t="shared" si="839"/>
        <v>0.34548183067523158</v>
      </c>
      <c r="BM630" s="8">
        <f t="shared" si="840"/>
        <v>0.34911765131297501</v>
      </c>
      <c r="BN630" s="8">
        <f t="shared" si="841"/>
        <v>0.65065484426925235</v>
      </c>
    </row>
    <row r="631" spans="1:66" x14ac:dyDescent="0.25">
      <c r="A631" t="s">
        <v>34</v>
      </c>
      <c r="B631" t="s">
        <v>269</v>
      </c>
      <c r="C631" t="s">
        <v>206</v>
      </c>
      <c r="D631" t="s">
        <v>516</v>
      </c>
      <c r="E631">
        <f>VLOOKUP(A631,home!$A$2:$E$405,3,FALSE)</f>
        <v>1.4921</v>
      </c>
      <c r="F631">
        <f>VLOOKUP(B631,home!$B$2:$E$405,3,FALSE)</f>
        <v>0.44679999999999997</v>
      </c>
      <c r="G631">
        <f>VLOOKUP(C631,away!$B$2:$E$405,4,FALSE)</f>
        <v>1.1728000000000001</v>
      </c>
      <c r="H631">
        <f>VLOOKUP(A631,away!$A$2:$E$405,3,FALSE)</f>
        <v>1.2222</v>
      </c>
      <c r="I631">
        <f>VLOOKUP(C631,away!$B$2:$E$405,3,FALSE)</f>
        <v>1.2273000000000001</v>
      </c>
      <c r="J631">
        <f>VLOOKUP(B631,home!$B$2:$E$405,4,FALSE)</f>
        <v>1.9091</v>
      </c>
      <c r="K631" s="3">
        <f t="shared" si="786"/>
        <v>0.78187090438399998</v>
      </c>
      <c r="L631" s="3">
        <f t="shared" si="787"/>
        <v>2.8636615691460001</v>
      </c>
      <c r="M631" s="5">
        <f t="shared" si="788"/>
        <v>2.6107504597023896E-2</v>
      </c>
      <c r="N631" s="5">
        <f t="shared" si="789"/>
        <v>2.041269823048451E-2</v>
      </c>
      <c r="O631" s="5">
        <f t="shared" si="790"/>
        <v>7.4763057580799874E-2</v>
      </c>
      <c r="P631" s="5">
        <f t="shared" si="791"/>
        <v>5.8455059445213058E-2</v>
      </c>
      <c r="Q631" s="5">
        <f t="shared" si="792"/>
        <v>7.9800474131932978E-3</v>
      </c>
      <c r="R631" s="5">
        <f t="shared" si="793"/>
        <v>0.10704804739299305</v>
      </c>
      <c r="S631" s="5">
        <f t="shared" si="794"/>
        <v>3.27204191618998E-2</v>
      </c>
      <c r="T631" s="5">
        <f t="shared" si="795"/>
        <v>2.2852155097124602E-2</v>
      </c>
      <c r="U631" s="5">
        <f t="shared" si="796"/>
        <v>8.3697753627700766E-2</v>
      </c>
      <c r="V631" s="5">
        <f t="shared" si="797"/>
        <v>8.1401628327170111E-3</v>
      </c>
      <c r="W631" s="5">
        <f t="shared" si="798"/>
        <v>2.0797889626602154E-3</v>
      </c>
      <c r="X631" s="5">
        <f t="shared" si="799"/>
        <v>5.9558117243040847E-3</v>
      </c>
      <c r="Y631" s="5">
        <f t="shared" si="800"/>
        <v>8.5277145739793888E-3</v>
      </c>
      <c r="Z631" s="5">
        <f t="shared" si="801"/>
        <v>0.10218312645714463</v>
      </c>
      <c r="AA631" s="5">
        <f t="shared" si="802"/>
        <v>7.9894013495832306E-2</v>
      </c>
      <c r="AB631" s="5">
        <f t="shared" si="803"/>
        <v>3.1233402293426946E-2</v>
      </c>
      <c r="AC631" s="5">
        <f t="shared" si="804"/>
        <v>1.1391209865343397E-3</v>
      </c>
      <c r="AD631" s="5">
        <f t="shared" si="805"/>
        <v>4.065316192907508E-4</v>
      </c>
      <c r="AE631" s="5">
        <f t="shared" si="806"/>
        <v>1.1641689748056159E-3</v>
      </c>
      <c r="AF631" s="5">
        <f t="shared" si="807"/>
        <v>1.6668929765714701E-3</v>
      </c>
      <c r="AG631" s="5">
        <f t="shared" si="808"/>
        <v>1.5911391189623678E-3</v>
      </c>
      <c r="AH631" s="5">
        <f t="shared" si="809"/>
        <v>7.3154473062627734E-2</v>
      </c>
      <c r="AI631" s="5">
        <f t="shared" si="810"/>
        <v>5.7197354013211708E-2</v>
      </c>
      <c r="AJ631" s="5">
        <f t="shared" si="811"/>
        <v>2.2360473455340823E-2</v>
      </c>
      <c r="AK631" s="5">
        <f t="shared" si="812"/>
        <v>5.8276678676605865E-3</v>
      </c>
      <c r="AL631" s="5">
        <f t="shared" si="813"/>
        <v>1.0202029801154588E-4</v>
      </c>
      <c r="AM631" s="5">
        <f t="shared" si="814"/>
        <v>6.3571048967110279E-5</v>
      </c>
      <c r="AN631" s="5">
        <f t="shared" si="815"/>
        <v>1.8204596983741227E-4</v>
      </c>
      <c r="AO631" s="5">
        <f t="shared" si="816"/>
        <v>2.606590238206547E-4</v>
      </c>
      <c r="AP631" s="5">
        <f t="shared" si="817"/>
        <v>2.4881307638877353E-4</v>
      </c>
      <c r="AQ631" s="5">
        <f t="shared" si="818"/>
        <v>1.7812911118887971E-4</v>
      </c>
      <c r="AR631" s="5">
        <f t="shared" si="819"/>
        <v>4.1897930624114649E-2</v>
      </c>
      <c r="AS631" s="5">
        <f t="shared" si="820"/>
        <v>3.2758772908894611E-2</v>
      </c>
      <c r="AT631" s="5">
        <f t="shared" si="821"/>
        <v>1.2806565700393752E-2</v>
      </c>
      <c r="AU631" s="5">
        <f t="shared" si="822"/>
        <v>3.3376937020733266E-3</v>
      </c>
      <c r="AV631" s="5">
        <f t="shared" si="823"/>
        <v>6.5241139834921308E-4</v>
      </c>
      <c r="AW631" s="5">
        <f t="shared" si="824"/>
        <v>6.3451344705212627E-6</v>
      </c>
      <c r="AX631" s="5">
        <f t="shared" si="825"/>
        <v>8.2840589247590073E-6</v>
      </c>
      <c r="AY631" s="5">
        <f t="shared" si="826"/>
        <v>2.3722741179373309E-5</v>
      </c>
      <c r="AZ631" s="5">
        <f t="shared" si="827"/>
        <v>3.3966951115084301E-5</v>
      </c>
      <c r="BA631" s="5">
        <f t="shared" si="828"/>
        <v>3.2423284176442595E-5</v>
      </c>
      <c r="BB631" s="5">
        <f t="shared" si="829"/>
        <v>2.3212328210394573E-5</v>
      </c>
      <c r="BC631" s="5">
        <f t="shared" si="830"/>
        <v>1.3294450445302091E-5</v>
      </c>
      <c r="BD631" s="5">
        <f t="shared" si="831"/>
        <v>1.9996915625837094E-2</v>
      </c>
      <c r="BE631" s="5">
        <f t="shared" si="832"/>
        <v>1.5635006505263789E-2</v>
      </c>
      <c r="BF631" s="5">
        <f t="shared" si="833"/>
        <v>6.1122783381601601E-3</v>
      </c>
      <c r="BG631" s="5">
        <f t="shared" si="834"/>
        <v>1.5930041973680061E-3</v>
      </c>
      <c r="BH631" s="5">
        <f t="shared" si="835"/>
        <v>3.1138090812090767E-4</v>
      </c>
      <c r="BI631" s="5">
        <f t="shared" si="836"/>
        <v>4.8691934448081066E-5</v>
      </c>
      <c r="BJ631" s="8">
        <f t="shared" si="837"/>
        <v>7.3705070735630485E-2</v>
      </c>
      <c r="BK631" s="8">
        <f t="shared" si="838"/>
        <v>0.12668801006257902</v>
      </c>
      <c r="BL631" s="8">
        <f t="shared" si="839"/>
        <v>0.67032689463261752</v>
      </c>
      <c r="BM631" s="8">
        <f t="shared" si="840"/>
        <v>0.67811930962155498</v>
      </c>
      <c r="BN631" s="8">
        <f t="shared" si="841"/>
        <v>0.29476641465970771</v>
      </c>
    </row>
    <row r="632" spans="1:66" x14ac:dyDescent="0.25">
      <c r="A632" t="s">
        <v>34</v>
      </c>
      <c r="B632" t="s">
        <v>208</v>
      </c>
      <c r="C632" t="s">
        <v>209</v>
      </c>
      <c r="D632" t="s">
        <v>516</v>
      </c>
      <c r="E632">
        <f>VLOOKUP(A632,home!$A$2:$E$405,3,FALSE)</f>
        <v>1.4921</v>
      </c>
      <c r="F632">
        <f>VLOOKUP(B632,home!$B$2:$E$405,3,FALSE)</f>
        <v>0.8377</v>
      </c>
      <c r="G632">
        <f>VLOOKUP(C632,away!$B$2:$E$405,4,FALSE)</f>
        <v>1.3404</v>
      </c>
      <c r="H632">
        <f>VLOOKUP(A632,away!$A$2:$E$405,3,FALSE)</f>
        <v>1.2222</v>
      </c>
      <c r="I632">
        <f>VLOOKUP(C632,away!$B$2:$E$405,3,FALSE)</f>
        <v>1.4318</v>
      </c>
      <c r="J632">
        <f>VLOOKUP(B632,home!$B$2:$E$405,4,FALSE)</f>
        <v>1.6364000000000001</v>
      </c>
      <c r="K632" s="3">
        <f t="shared" si="786"/>
        <v>1.675409080668</v>
      </c>
      <c r="L632" s="3">
        <f t="shared" si="787"/>
        <v>2.8636115689439996</v>
      </c>
      <c r="M632" s="5">
        <f t="shared" si="788"/>
        <v>1.0683864678620952E-2</v>
      </c>
      <c r="N632" s="5">
        <f t="shared" si="789"/>
        <v>1.7899843899189645E-2</v>
      </c>
      <c r="O632" s="5">
        <f t="shared" si="790"/>
        <v>3.0594438494731126E-2</v>
      </c>
      <c r="P632" s="5">
        <f t="shared" si="791"/>
        <v>5.1258200072011144E-2</v>
      </c>
      <c r="Q632" s="5">
        <f t="shared" si="792"/>
        <v>1.499478050562102E-2</v>
      </c>
      <c r="R632" s="5">
        <f t="shared" si="793"/>
        <v>4.3805294009428848E-2</v>
      </c>
      <c r="S632" s="5">
        <f t="shared" si="794"/>
        <v>6.1480633498660682E-2</v>
      </c>
      <c r="T632" s="5">
        <f t="shared" si="795"/>
        <v>4.2939226929672308E-2</v>
      </c>
      <c r="U632" s="5">
        <f t="shared" si="796"/>
        <v>7.3391787364728636E-2</v>
      </c>
      <c r="V632" s="5">
        <f t="shared" si="797"/>
        <v>3.2774101748805587E-2</v>
      </c>
      <c r="W632" s="5">
        <f t="shared" si="798"/>
        <v>8.3741304739136518E-3</v>
      </c>
      <c r="X632" s="5">
        <f t="shared" si="799"/>
        <v>2.3980256904945631E-2</v>
      </c>
      <c r="Y632" s="5">
        <f t="shared" si="800"/>
        <v>3.4335070549625771E-2</v>
      </c>
      <c r="Z632" s="5">
        <f t="shared" si="801"/>
        <v>4.1813782235464579E-2</v>
      </c>
      <c r="AA632" s="5">
        <f t="shared" si="802"/>
        <v>7.0055190454371669E-2</v>
      </c>
      <c r="AB632" s="5">
        <f t="shared" si="803"/>
        <v>5.8685551117590246E-2</v>
      </c>
      <c r="AC632" s="5">
        <f t="shared" si="804"/>
        <v>9.8275619073404565E-3</v>
      </c>
      <c r="AD632" s="5">
        <f t="shared" si="805"/>
        <v>3.5075235596733886E-3</v>
      </c>
      <c r="AE632" s="5">
        <f t="shared" si="806"/>
        <v>1.0044185043824356E-2</v>
      </c>
      <c r="AF632" s="5">
        <f t="shared" si="807"/>
        <v>1.4381322246054859E-2</v>
      </c>
      <c r="AG632" s="5">
        <f t="shared" si="808"/>
        <v>1.3727506920171467E-2</v>
      </c>
      <c r="AH632" s="5">
        <f t="shared" si="809"/>
        <v>2.9934607637695367E-2</v>
      </c>
      <c r="AI632" s="5">
        <f t="shared" si="810"/>
        <v>5.0152713462428486E-2</v>
      </c>
      <c r="AJ632" s="5">
        <f t="shared" si="811"/>
        <v>4.2013155777546475E-2</v>
      </c>
      <c r="AK632" s="5">
        <f t="shared" si="812"/>
        <v>2.3463074232406865E-2</v>
      </c>
      <c r="AL632" s="5">
        <f t="shared" si="813"/>
        <v>1.8859959373111591E-3</v>
      </c>
      <c r="AM632" s="5">
        <f t="shared" si="814"/>
        <v>1.1753073645067486E-3</v>
      </c>
      <c r="AN632" s="5">
        <f t="shared" si="815"/>
        <v>3.365623766066608E-3</v>
      </c>
      <c r="AO632" s="5">
        <f t="shared" si="816"/>
        <v>4.8189195766106061E-3</v>
      </c>
      <c r="AP632" s="5">
        <f t="shared" si="817"/>
        <v>4.5998379497976171E-3</v>
      </c>
      <c r="AQ632" s="5">
        <f t="shared" si="818"/>
        <v>3.2930372920770262E-3</v>
      </c>
      <c r="AR632" s="5">
        <f t="shared" si="819"/>
        <v>1.7144217748620776E-2</v>
      </c>
      <c r="AS632" s="5">
        <f t="shared" si="820"/>
        <v>2.8723578096988743E-2</v>
      </c>
      <c r="AT632" s="5">
        <f t="shared" si="821"/>
        <v>2.4061871786485712E-2</v>
      </c>
      <c r="AU632" s="5">
        <f t="shared" si="822"/>
        <v>1.3437826162982433E-2</v>
      </c>
      <c r="AV632" s="5">
        <f t="shared" si="823"/>
        <v>5.6284639944746999E-3</v>
      </c>
      <c r="AW632" s="5">
        <f t="shared" si="824"/>
        <v>2.5134672184459658E-4</v>
      </c>
      <c r="AX632" s="5">
        <f t="shared" si="825"/>
        <v>3.2818677184509647E-4</v>
      </c>
      <c r="AY632" s="5">
        <f t="shared" si="826"/>
        <v>9.3979943663000315E-4</v>
      </c>
      <c r="AZ632" s="5">
        <f t="shared" si="827"/>
        <v>1.3456102696103652E-3</v>
      </c>
      <c r="BA632" s="5">
        <f t="shared" si="828"/>
        <v>1.2844350451153654E-3</v>
      </c>
      <c r="BB632" s="5">
        <f t="shared" si="829"/>
        <v>9.1953076368736714E-4</v>
      </c>
      <c r="BC632" s="5">
        <f t="shared" si="830"/>
        <v>5.2663578657901125E-4</v>
      </c>
      <c r="BD632" s="5">
        <f t="shared" si="831"/>
        <v>8.1823967142409179E-3</v>
      </c>
      <c r="BE632" s="5">
        <f t="shared" si="832"/>
        <v>1.3708861756667239E-2</v>
      </c>
      <c r="BF632" s="5">
        <f t="shared" si="833"/>
        <v>1.1483975736371282E-2</v>
      </c>
      <c r="BG632" s="5">
        <f t="shared" si="834"/>
        <v>6.4134524102958078E-3</v>
      </c>
      <c r="BH632" s="5">
        <f t="shared" si="835"/>
        <v>2.6862891016604172E-3</v>
      </c>
      <c r="BI632" s="5">
        <f t="shared" si="836"/>
        <v>9.0012663084426952E-4</v>
      </c>
      <c r="BJ632" s="8">
        <f t="shared" si="837"/>
        <v>0.20678077105521786</v>
      </c>
      <c r="BK632" s="8">
        <f t="shared" si="838"/>
        <v>0.16885015727937999</v>
      </c>
      <c r="BL632" s="8">
        <f t="shared" si="839"/>
        <v>0.55446687269055994</v>
      </c>
      <c r="BM632" s="8">
        <f t="shared" si="840"/>
        <v>0.80198670888623413</v>
      </c>
      <c r="BN632" s="8">
        <f t="shared" si="841"/>
        <v>0.16923642165960273</v>
      </c>
    </row>
    <row r="633" spans="1:66" x14ac:dyDescent="0.25">
      <c r="A633" t="s">
        <v>10</v>
      </c>
      <c r="B633" t="s">
        <v>214</v>
      </c>
      <c r="C633" t="s">
        <v>37</v>
      </c>
      <c r="D633" t="s">
        <v>517</v>
      </c>
      <c r="E633">
        <f>VLOOKUP(A633,home!$A$2:$E$405,3,FALSE)</f>
        <v>1.5185</v>
      </c>
      <c r="F633">
        <f>VLOOKUP(B633,home!$B$2:$E$405,3,FALSE)</f>
        <v>1.6464000000000001</v>
      </c>
      <c r="G633">
        <f>VLOOKUP(C633,away!$B$2:$E$405,4,FALSE)</f>
        <v>1.0537000000000001</v>
      </c>
      <c r="H633">
        <f>VLOOKUP(A633,away!$A$2:$E$405,3,FALSE)</f>
        <v>1.4074</v>
      </c>
      <c r="I633">
        <f>VLOOKUP(C633,away!$B$2:$E$405,3,FALSE)</f>
        <v>0.71050000000000002</v>
      </c>
      <c r="J633">
        <f>VLOOKUP(B633,home!$B$2:$E$405,4,FALSE)</f>
        <v>0.71050000000000002</v>
      </c>
      <c r="K633" s="3">
        <f t="shared" si="786"/>
        <v>2.6343115360800002</v>
      </c>
      <c r="L633" s="3">
        <f t="shared" si="787"/>
        <v>0.71046994585000012</v>
      </c>
      <c r="M633" s="5">
        <f t="shared" si="788"/>
        <v>3.5267920993679688E-2</v>
      </c>
      <c r="N633" s="5">
        <f t="shared" si="789"/>
        <v>9.2906691127208424E-2</v>
      </c>
      <c r="O633" s="5">
        <f t="shared" si="790"/>
        <v>2.5056797918621691E-2</v>
      </c>
      <c r="P633" s="5">
        <f t="shared" si="791"/>
        <v>6.6007411814250461E-2</v>
      </c>
      <c r="Q633" s="5">
        <f t="shared" si="792"/>
        <v>0.1223725841077133</v>
      </c>
      <c r="R633" s="5">
        <f t="shared" si="793"/>
        <v>8.9010509302087735E-3</v>
      </c>
      <c r="S633" s="5">
        <f t="shared" si="794"/>
        <v>3.0884854363805985E-2</v>
      </c>
      <c r="T633" s="5">
        <f t="shared" si="795"/>
        <v>8.6942043204531652E-2</v>
      </c>
      <c r="U633" s="5">
        <f t="shared" si="796"/>
        <v>2.3448141148684588E-2</v>
      </c>
      <c r="V633" s="5">
        <f t="shared" si="797"/>
        <v>6.4226742142754461E-3</v>
      </c>
      <c r="W633" s="5">
        <f t="shared" si="798"/>
        <v>0.10745583667162306</v>
      </c>
      <c r="X633" s="5">
        <f t="shared" si="799"/>
        <v>7.6344142461354486E-2</v>
      </c>
      <c r="Y633" s="5">
        <f t="shared" si="800"/>
        <v>2.7120109380241609E-2</v>
      </c>
      <c r="Z633" s="5">
        <f t="shared" si="801"/>
        <v>2.1079763907978404E-3</v>
      </c>
      <c r="AA633" s="5">
        <f t="shared" si="802"/>
        <v>5.553066524063034E-3</v>
      </c>
      <c r="AB633" s="5">
        <f t="shared" si="803"/>
        <v>7.3142536024794601E-3</v>
      </c>
      <c r="AC633" s="5">
        <f t="shared" si="804"/>
        <v>7.5129198480118327E-4</v>
      </c>
      <c r="AD633" s="5">
        <f t="shared" si="805"/>
        <v>7.0768037540796247E-2</v>
      </c>
      <c r="AE633" s="5">
        <f t="shared" si="806"/>
        <v>5.0278563799520282E-2</v>
      </c>
      <c r="AF633" s="5">
        <f t="shared" si="807"/>
        <v>1.7860704250030474E-2</v>
      </c>
      <c r="AG633" s="5">
        <f t="shared" si="808"/>
        <v>4.2298311937873402E-3</v>
      </c>
      <c r="AH633" s="5">
        <f t="shared" si="809"/>
        <v>3.7441346805580514E-4</v>
      </c>
      <c r="AI633" s="5">
        <f t="shared" si="810"/>
        <v>9.86321718163128E-4</v>
      </c>
      <c r="AJ633" s="5">
        <f t="shared" si="811"/>
        <v>1.2991393402216878E-3</v>
      </c>
      <c r="AK633" s="5">
        <f t="shared" si="812"/>
        <v>1.1407792503071172E-3</v>
      </c>
      <c r="AL633" s="5">
        <f t="shared" si="813"/>
        <v>5.6244698339212472E-5</v>
      </c>
      <c r="AM633" s="5">
        <f t="shared" si="814"/>
        <v>3.7285011535892421E-2</v>
      </c>
      <c r="AN633" s="5">
        <f t="shared" si="815"/>
        <v>2.6489880126922116E-2</v>
      </c>
      <c r="AO633" s="5">
        <f t="shared" si="816"/>
        <v>9.4101318496736738E-3</v>
      </c>
      <c r="AP633" s="5">
        <f t="shared" si="817"/>
        <v>2.2285386218930058E-3</v>
      </c>
      <c r="AQ633" s="5">
        <f t="shared" si="818"/>
        <v>3.9582742850523945E-4</v>
      </c>
      <c r="AR633" s="5">
        <f t="shared" si="819"/>
        <v>5.3201903275023742E-5</v>
      </c>
      <c r="AS633" s="5">
        <f t="shared" si="820"/>
        <v>1.4015038753880738E-4</v>
      </c>
      <c r="AT633" s="5">
        <f t="shared" si="821"/>
        <v>1.8459989133978152E-4</v>
      </c>
      <c r="AU633" s="5">
        <f t="shared" si="822"/>
        <v>1.620978744385003E-4</v>
      </c>
      <c r="AV633" s="5">
        <f t="shared" si="823"/>
        <v>1.0675407515184719E-4</v>
      </c>
      <c r="AW633" s="5">
        <f t="shared" si="824"/>
        <v>2.9240980826535818E-6</v>
      </c>
      <c r="AX633" s="5">
        <f t="shared" si="825"/>
        <v>1.6370056001979546E-2</v>
      </c>
      <c r="AY633" s="5">
        <f t="shared" si="826"/>
        <v>1.1630432801287876E-2</v>
      </c>
      <c r="AZ633" s="5">
        <f t="shared" si="827"/>
        <v>4.1315364812715312E-3</v>
      </c>
      <c r="BA633" s="5">
        <f t="shared" si="828"/>
        <v>9.7844416670876178E-4</v>
      </c>
      <c r="BB633" s="5">
        <f t="shared" si="829"/>
        <v>1.7378879353470561E-4</v>
      </c>
      <c r="BC633" s="5">
        <f t="shared" si="830"/>
        <v>2.4694342946387835E-5</v>
      </c>
      <c r="BD633" s="5">
        <f t="shared" si="831"/>
        <v>6.2997255564871735E-6</v>
      </c>
      <c r="BE633" s="5">
        <f t="shared" si="832"/>
        <v>1.6595439707592158E-5</v>
      </c>
      <c r="BF633" s="5">
        <f t="shared" si="833"/>
        <v>2.185877913401507E-5</v>
      </c>
      <c r="BG633" s="5">
        <f t="shared" si="834"/>
        <v>1.919427801245356E-5</v>
      </c>
      <c r="BH633" s="5">
        <f t="shared" si="835"/>
        <v>1.2640926998733279E-5</v>
      </c>
      <c r="BI633" s="5">
        <f t="shared" si="836"/>
        <v>6.6600279639016425E-6</v>
      </c>
      <c r="BJ633" s="8">
        <f t="shared" si="837"/>
        <v>0.76539688588742194</v>
      </c>
      <c r="BK633" s="8">
        <f t="shared" si="838"/>
        <v>0.15102083087043983</v>
      </c>
      <c r="BL633" s="8">
        <f t="shared" si="839"/>
        <v>7.4804017209922455E-2</v>
      </c>
      <c r="BM633" s="8">
        <f t="shared" si="840"/>
        <v>0.63118974476369427</v>
      </c>
      <c r="BN633" s="8">
        <f t="shared" si="841"/>
        <v>0.35051245689168231</v>
      </c>
    </row>
    <row r="634" spans="1:66" x14ac:dyDescent="0.25">
      <c r="A634" t="s">
        <v>10</v>
      </c>
      <c r="B634" t="s">
        <v>39</v>
      </c>
      <c r="C634" t="s">
        <v>40</v>
      </c>
      <c r="D634" t="s">
        <v>517</v>
      </c>
      <c r="E634">
        <f>VLOOKUP(A634,home!$A$2:$E$405,3,FALSE)</f>
        <v>1.5185</v>
      </c>
      <c r="F634">
        <f>VLOOKUP(B634,home!$B$2:$E$405,3,FALSE)</f>
        <v>0.65849999999999997</v>
      </c>
      <c r="G634">
        <f>VLOOKUP(C634,away!$B$2:$E$405,4,FALSE)</f>
        <v>0.82320000000000004</v>
      </c>
      <c r="H634">
        <f>VLOOKUP(A634,away!$A$2:$E$405,3,FALSE)</f>
        <v>1.4074</v>
      </c>
      <c r="I634">
        <f>VLOOKUP(C634,away!$B$2:$E$405,3,FALSE)</f>
        <v>1.0658000000000001</v>
      </c>
      <c r="J634">
        <f>VLOOKUP(B634,home!$B$2:$E$405,4,FALSE)</f>
        <v>1.8473999999999999</v>
      </c>
      <c r="K634" s="3">
        <f t="shared" si="786"/>
        <v>0.82314422819999999</v>
      </c>
      <c r="L634" s="3">
        <f t="shared" si="787"/>
        <v>2.7711127840080003</v>
      </c>
      <c r="M634" s="5">
        <f t="shared" si="788"/>
        <v>2.7481093709825641E-2</v>
      </c>
      <c r="N634" s="5">
        <f t="shared" si="789"/>
        <v>2.2620903671866296E-2</v>
      </c>
      <c r="O634" s="5">
        <f t="shared" si="790"/>
        <v>7.6153210097819668E-2</v>
      </c>
      <c r="P634" s="5">
        <f t="shared" si="791"/>
        <v>6.2685075350922215E-2</v>
      </c>
      <c r="Q634" s="5">
        <f t="shared" si="792"/>
        <v>9.3101331470824659E-3</v>
      </c>
      <c r="R634" s="5">
        <f t="shared" si="793"/>
        <v>0.10551456702265763</v>
      </c>
      <c r="S634" s="5">
        <f t="shared" si="794"/>
        <v>3.5746563739800008E-2</v>
      </c>
      <c r="T634" s="5">
        <f t="shared" si="795"/>
        <v>2.5799428984696855E-2</v>
      </c>
      <c r="U634" s="5">
        <f t="shared" si="796"/>
        <v>8.6853706835722674E-2</v>
      </c>
      <c r="V634" s="5">
        <f t="shared" si="797"/>
        <v>9.0598692453250605E-3</v>
      </c>
      <c r="W634" s="5">
        <f t="shared" si="798"/>
        <v>2.5545274545981447E-3</v>
      </c>
      <c r="X634" s="5">
        <f t="shared" si="799"/>
        <v>7.078883686536335E-3</v>
      </c>
      <c r="Y634" s="5">
        <f t="shared" si="800"/>
        <v>9.8081925401332613E-3</v>
      </c>
      <c r="Z634" s="5">
        <f t="shared" si="801"/>
        <v>9.746425519185184E-2</v>
      </c>
      <c r="AA634" s="5">
        <f t="shared" si="802"/>
        <v>8.0227139116984716E-2</v>
      </c>
      <c r="AB634" s="5">
        <f t="shared" si="803"/>
        <v>3.3019253254572209E-2</v>
      </c>
      <c r="AC634" s="5">
        <f t="shared" si="804"/>
        <v>1.2916120449694146E-3</v>
      </c>
      <c r="AD634" s="5">
        <f t="shared" si="805"/>
        <v>5.2568613250772499E-4</v>
      </c>
      <c r="AE634" s="5">
        <f t="shared" si="806"/>
        <v>1.4567355621678802E-3</v>
      </c>
      <c r="AF634" s="5">
        <f t="shared" si="807"/>
        <v>2.0183892696212474E-3</v>
      </c>
      <c r="AG634" s="5">
        <f t="shared" si="808"/>
        <v>1.8643947693840028E-3</v>
      </c>
      <c r="AH634" s="5">
        <f t="shared" si="809"/>
        <v>6.7521110886489696E-2</v>
      </c>
      <c r="AI634" s="5">
        <f t="shared" si="810"/>
        <v>5.5579612707866169E-2</v>
      </c>
      <c r="AJ634" s="5">
        <f t="shared" si="811"/>
        <v>2.2875018703035706E-2</v>
      </c>
      <c r="AK634" s="5">
        <f t="shared" si="812"/>
        <v>6.2764798717902977E-3</v>
      </c>
      <c r="AL634" s="5">
        <f t="shared" si="813"/>
        <v>1.1784800010942533E-4</v>
      </c>
      <c r="AM634" s="5">
        <f t="shared" si="814"/>
        <v>8.654310116370285E-5</v>
      </c>
      <c r="AN634" s="5">
        <f t="shared" si="815"/>
        <v>2.3982069400243461E-4</v>
      </c>
      <c r="AO634" s="5">
        <f t="shared" si="816"/>
        <v>3.3228509550990872E-4</v>
      </c>
      <c r="AP634" s="5">
        <f t="shared" si="817"/>
        <v>3.0693315870094248E-4</v>
      </c>
      <c r="AQ634" s="5">
        <f t="shared" si="818"/>
        <v>2.1263659997803453E-4</v>
      </c>
      <c r="AR634" s="5">
        <f t="shared" si="819"/>
        <v>3.742172271359466E-2</v>
      </c>
      <c r="AS634" s="5">
        <f t="shared" si="820"/>
        <v>3.0803475060996281E-2</v>
      </c>
      <c r="AT634" s="5">
        <f t="shared" si="821"/>
        <v>1.2677851352480866E-2</v>
      </c>
      <c r="AU634" s="5">
        <f t="shared" si="822"/>
        <v>3.4785667222573965E-3</v>
      </c>
      <c r="AV634" s="5">
        <f t="shared" si="823"/>
        <v>7.1584052995869198E-4</v>
      </c>
      <c r="AW634" s="5">
        <f t="shared" si="824"/>
        <v>7.4670636846814609E-6</v>
      </c>
      <c r="AX634" s="5">
        <f t="shared" si="825"/>
        <v>1.187290903557178E-5</v>
      </c>
      <c r="AY634" s="5">
        <f t="shared" si="826"/>
        <v>3.2901170011837056E-5</v>
      </c>
      <c r="AZ634" s="5">
        <f t="shared" si="827"/>
        <v>4.5586426414311169E-5</v>
      </c>
      <c r="BA634" s="5">
        <f t="shared" si="828"/>
        <v>4.2108376337979217E-5</v>
      </c>
      <c r="BB634" s="5">
        <f t="shared" si="829"/>
        <v>2.917176499599855E-5</v>
      </c>
      <c r="BC634" s="5">
        <f t="shared" si="830"/>
        <v>1.6167650182497729E-5</v>
      </c>
      <c r="BD634" s="5">
        <f t="shared" si="831"/>
        <v>1.7283302368540795E-2</v>
      </c>
      <c r="BE634" s="5">
        <f t="shared" si="832"/>
        <v>1.4226650588899744E-2</v>
      </c>
      <c r="BF634" s="5">
        <f t="shared" si="833"/>
        <v>5.8552926594354774E-3</v>
      </c>
      <c r="BG634" s="5">
        <f t="shared" si="834"/>
        <v>1.6065834523453807E-3</v>
      </c>
      <c r="BH634" s="5">
        <f t="shared" si="835"/>
        <v>3.3061247397993238E-4</v>
      </c>
      <c r="BI634" s="5">
        <f t="shared" si="836"/>
        <v>5.4428349945500821E-5</v>
      </c>
      <c r="BJ634" s="8">
        <f t="shared" si="837"/>
        <v>8.4393302164927408E-2</v>
      </c>
      <c r="BK634" s="8">
        <f t="shared" si="838"/>
        <v>0.13641496326096361</v>
      </c>
      <c r="BL634" s="8">
        <f t="shared" si="839"/>
        <v>0.65847442476937346</v>
      </c>
      <c r="BM634" s="8">
        <f t="shared" si="840"/>
        <v>0.67295652828061525</v>
      </c>
      <c r="BN634" s="8">
        <f t="shared" si="841"/>
        <v>0.3037649830001739</v>
      </c>
    </row>
    <row r="635" spans="1:66" s="10" customFormat="1" x14ac:dyDescent="0.25">
      <c r="A635" t="s">
        <v>10</v>
      </c>
      <c r="B635" t="s">
        <v>213</v>
      </c>
      <c r="C635" t="s">
        <v>216</v>
      </c>
      <c r="D635" t="s">
        <v>517</v>
      </c>
      <c r="E635">
        <f>VLOOKUP(A635,home!$A$2:$E$405,3,FALSE)</f>
        <v>1.5185</v>
      </c>
      <c r="F635">
        <f>VLOOKUP(B635,home!$B$2:$E$405,3,FALSE)</f>
        <v>1.1854</v>
      </c>
      <c r="G635">
        <f>VLOOKUP(C635,away!$B$2:$E$405,4,FALSE)</f>
        <v>0.92200000000000004</v>
      </c>
      <c r="H635">
        <f>VLOOKUP(A635,away!$A$2:$E$405,3,FALSE)</f>
        <v>1.4074</v>
      </c>
      <c r="I635">
        <f>VLOOKUP(C635,away!$B$2:$E$405,3,FALSE)</f>
        <v>1.2789999999999999</v>
      </c>
      <c r="J635">
        <f>VLOOKUP(B635,home!$B$2:$E$405,4,FALSE)</f>
        <v>0.71050000000000002</v>
      </c>
      <c r="K635" s="3">
        <f t="shared" si="786"/>
        <v>1.6596275678000001</v>
      </c>
      <c r="L635" s="3">
        <f t="shared" si="787"/>
        <v>1.2789458982999999</v>
      </c>
      <c r="M635" s="5">
        <f t="shared" si="788"/>
        <v>5.2941197308982814E-2</v>
      </c>
      <c r="N635" s="5">
        <f t="shared" si="789"/>
        <v>8.7862670526327055E-2</v>
      </c>
      <c r="O635" s="5">
        <f t="shared" si="790"/>
        <v>6.7708927149414566E-2</v>
      </c>
      <c r="P635" s="5">
        <f t="shared" si="791"/>
        <v>0.11237160208333027</v>
      </c>
      <c r="Q635" s="5">
        <f t="shared" si="792"/>
        <v>7.2909655093010478E-2</v>
      </c>
      <c r="R635" s="5">
        <f t="shared" si="793"/>
        <v>4.329802732801865E-2</v>
      </c>
      <c r="S635" s="5">
        <f t="shared" si="794"/>
        <v>5.9629256593294745E-2</v>
      </c>
      <c r="T635" s="5">
        <f t="shared" si="795"/>
        <v>9.3247504327673439E-2</v>
      </c>
      <c r="U635" s="5">
        <f t="shared" si="796"/>
        <v>7.1858599784937527E-2</v>
      </c>
      <c r="V635" s="5">
        <f t="shared" si="797"/>
        <v>1.4063055773872893E-2</v>
      </c>
      <c r="W635" s="5">
        <f t="shared" si="798"/>
        <v>4.0334291183716606E-2</v>
      </c>
      <c r="X635" s="5">
        <f t="shared" si="799"/>
        <v>5.1585376270252198E-2</v>
      </c>
      <c r="Y635" s="5">
        <f t="shared" si="800"/>
        <v>3.2987452696550609E-2</v>
      </c>
      <c r="Z635" s="5">
        <f t="shared" si="801"/>
        <v>1.8458611485216918E-2</v>
      </c>
      <c r="AA635" s="5">
        <f t="shared" si="802"/>
        <v>3.0634420484175702E-2</v>
      </c>
      <c r="AB635" s="5">
        <f t="shared" si="803"/>
        <v>2.5420864379557512E-2</v>
      </c>
      <c r="AC635" s="5">
        <f t="shared" si="804"/>
        <v>1.865617170351082E-3</v>
      </c>
      <c r="AD635" s="5">
        <f t="shared" si="805"/>
        <v>1.6734975394042145E-2</v>
      </c>
      <c r="AE635" s="5">
        <f t="shared" si="806"/>
        <v>2.1403128138361625E-2</v>
      </c>
      <c r="AF635" s="5">
        <f t="shared" si="807"/>
        <v>1.3686721471673463E-2</v>
      </c>
      <c r="AG635" s="5">
        <f t="shared" si="808"/>
        <v>5.8348587624571045E-3</v>
      </c>
      <c r="AH635" s="5">
        <f t="shared" si="809"/>
        <v>5.9018913618328617E-3</v>
      </c>
      <c r="AI635" s="5">
        <f t="shared" si="810"/>
        <v>9.7949416062585032E-3</v>
      </c>
      <c r="AJ635" s="5">
        <f t="shared" si="811"/>
        <v>8.1279775573689129E-3</v>
      </c>
      <c r="AK635" s="5">
        <f t="shared" si="812"/>
        <v>4.4964718748897164E-3</v>
      </c>
      <c r="AL635" s="5">
        <f t="shared" si="813"/>
        <v>1.5839641032897394E-4</v>
      </c>
      <c r="AM635" s="5">
        <f t="shared" si="814"/>
        <v>5.5547653020814013E-3</v>
      </c>
      <c r="AN635" s="5">
        <f t="shared" si="815"/>
        <v>7.1042442991161676E-3</v>
      </c>
      <c r="AO635" s="5">
        <f t="shared" si="816"/>
        <v>4.5429720534378923E-3</v>
      </c>
      <c r="AP635" s="5">
        <f t="shared" si="817"/>
        <v>1.9367384912786401E-3</v>
      </c>
      <c r="AQ635" s="5">
        <f t="shared" si="818"/>
        <v>6.1924593737513675E-4</v>
      </c>
      <c r="AR635" s="5">
        <f t="shared" si="819"/>
        <v>1.5096399498856679E-3</v>
      </c>
      <c r="AS635" s="5">
        <f t="shared" si="820"/>
        <v>2.505440078282465E-3</v>
      </c>
      <c r="AT635" s="5">
        <f t="shared" si="821"/>
        <v>2.0790487116942847E-3</v>
      </c>
      <c r="AU635" s="5">
        <f t="shared" si="822"/>
        <v>1.1501488522423027E-3</v>
      </c>
      <c r="AV635" s="5">
        <f t="shared" si="823"/>
        <v>4.7720468556371366E-4</v>
      </c>
      <c r="AW635" s="5">
        <f t="shared" si="824"/>
        <v>9.3391133820042552E-6</v>
      </c>
      <c r="AX635" s="5">
        <f t="shared" si="825"/>
        <v>1.5364736046655314E-3</v>
      </c>
      <c r="AY635" s="5">
        <f t="shared" si="826"/>
        <v>1.965066614533197E-3</v>
      </c>
      <c r="AZ635" s="5">
        <f t="shared" si="827"/>
        <v>1.2566069432717502E-3</v>
      </c>
      <c r="BA635" s="5">
        <f t="shared" si="828"/>
        <v>5.3571076529090184E-4</v>
      </c>
      <c r="BB635" s="5">
        <f t="shared" si="829"/>
        <v>1.7128627148598822E-4</v>
      </c>
      <c r="BC635" s="5">
        <f t="shared" si="830"/>
        <v>4.3813174870420968E-5</v>
      </c>
      <c r="BD635" s="5">
        <f t="shared" si="831"/>
        <v>3.2179130363601535E-4</v>
      </c>
      <c r="BE635" s="5">
        <f t="shared" si="832"/>
        <v>5.3405371859263152E-4</v>
      </c>
      <c r="BF635" s="5">
        <f t="shared" si="833"/>
        <v>4.431651370312174E-4</v>
      </c>
      <c r="BG635" s="5">
        <f t="shared" si="834"/>
        <v>2.4516302616829091E-4</v>
      </c>
      <c r="BH635" s="5">
        <f t="shared" si="835"/>
        <v>1.0171982920854213E-4</v>
      </c>
      <c r="BI635" s="5">
        <f t="shared" si="836"/>
        <v>3.3763406549280821E-5</v>
      </c>
      <c r="BJ635" s="8">
        <f t="shared" si="837"/>
        <v>0.46185355732147171</v>
      </c>
      <c r="BK635" s="8">
        <f t="shared" si="838"/>
        <v>0.24299419195469396</v>
      </c>
      <c r="BL635" s="8">
        <f t="shared" si="839"/>
        <v>0.27664326022530839</v>
      </c>
      <c r="BM635" s="8">
        <f t="shared" si="840"/>
        <v>0.56090181399645622</v>
      </c>
      <c r="BN635" s="8">
        <f t="shared" si="841"/>
        <v>0.43709207948908385</v>
      </c>
    </row>
    <row r="636" spans="1:66" x14ac:dyDescent="0.25">
      <c r="A636" t="s">
        <v>10</v>
      </c>
      <c r="B636" t="s">
        <v>41</v>
      </c>
      <c r="C636" t="s">
        <v>468</v>
      </c>
      <c r="D636" t="s">
        <v>517</v>
      </c>
      <c r="E636">
        <f>VLOOKUP(A636,home!$A$2:$E$405,3,FALSE)</f>
        <v>1.5185</v>
      </c>
      <c r="F636">
        <f>VLOOKUP(B636,home!$B$2:$E$405,3,FALSE)</f>
        <v>1.3170999999999999</v>
      </c>
      <c r="G636">
        <f>VLOOKUP(C636,away!$B$2:$E$405,4,FALSE)</f>
        <v>1.8439000000000001</v>
      </c>
      <c r="H636">
        <f>VLOOKUP(A636,away!$A$2:$E$405,3,FALSE)</f>
        <v>1.4074</v>
      </c>
      <c r="I636">
        <f>VLOOKUP(C636,away!$B$2:$E$405,3,FALSE)</f>
        <v>1.1368</v>
      </c>
      <c r="J636">
        <f>VLOOKUP(B636,home!$B$2:$E$405,4,FALSE)</f>
        <v>1.2789999999999999</v>
      </c>
      <c r="K636" s="3">
        <f t="shared" si="786"/>
        <v>3.6878301477649997</v>
      </c>
      <c r="L636" s="3">
        <f t="shared" si="787"/>
        <v>2.0463134372799998</v>
      </c>
      <c r="M636" s="5">
        <f t="shared" si="788"/>
        <v>3.2336505295012001E-3</v>
      </c>
      <c r="N636" s="5">
        <f t="shared" si="789"/>
        <v>1.1925153910030777E-2</v>
      </c>
      <c r="O636" s="5">
        <f t="shared" si="790"/>
        <v>6.6170625299858911E-3</v>
      </c>
      <c r="P636" s="5">
        <f t="shared" si="791"/>
        <v>2.4402602687728106E-2</v>
      </c>
      <c r="Q636" s="5">
        <f t="shared" si="792"/>
        <v>2.1988971053074596E-2</v>
      </c>
      <c r="R636" s="5">
        <f t="shared" si="793"/>
        <v>6.7702919852160618E-3</v>
      </c>
      <c r="S636" s="5">
        <f t="shared" si="794"/>
        <v>4.6038294220601149E-2</v>
      </c>
      <c r="T636" s="5">
        <f t="shared" si="795"/>
        <v>4.4996326937867488E-2</v>
      </c>
      <c r="U636" s="5">
        <f t="shared" si="796"/>
        <v>2.4967686892251539E-2</v>
      </c>
      <c r="V636" s="5">
        <f t="shared" si="797"/>
        <v>3.8602886601263639E-2</v>
      </c>
      <c r="W636" s="5">
        <f t="shared" si="798"/>
        <v>2.7030530122620119E-2</v>
      </c>
      <c r="X636" s="5">
        <f t="shared" si="799"/>
        <v>5.531293700671934E-2</v>
      </c>
      <c r="Y636" s="5">
        <f t="shared" si="800"/>
        <v>5.6593803126135996E-2</v>
      </c>
      <c r="Z636" s="5">
        <f t="shared" si="801"/>
        <v>4.6180464878855703E-3</v>
      </c>
      <c r="AA636" s="5">
        <f t="shared" si="802"/>
        <v>1.7030571061804677E-2</v>
      </c>
      <c r="AB636" s="5">
        <f t="shared" si="803"/>
        <v>3.1402926697688752E-2</v>
      </c>
      <c r="AC636" s="5">
        <f t="shared" si="804"/>
        <v>1.8207187506347672E-2</v>
      </c>
      <c r="AD636" s="5">
        <f t="shared" si="805"/>
        <v>2.4921000974067114E-2</v>
      </c>
      <c r="AE636" s="5">
        <f t="shared" si="806"/>
        <v>5.0996179163701486E-2</v>
      </c>
      <c r="AF636" s="5">
        <f t="shared" si="807"/>
        <v>5.2177083336310361E-2</v>
      </c>
      <c r="AG636" s="5">
        <f t="shared" si="808"/>
        <v>3.5590222249723413E-2</v>
      </c>
      <c r="AH636" s="5">
        <f t="shared" si="809"/>
        <v>2.3624926455359896E-3</v>
      </c>
      <c r="AI636" s="5">
        <f t="shared" si="810"/>
        <v>8.7124716020807111E-3</v>
      </c>
      <c r="AJ636" s="5">
        <f t="shared" si="811"/>
        <v>1.6065057717849846E-2</v>
      </c>
      <c r="AK636" s="5">
        <f t="shared" si="812"/>
        <v>1.9748401392490476E-2</v>
      </c>
      <c r="AL636" s="5">
        <f t="shared" si="813"/>
        <v>5.4959898569732482E-3</v>
      </c>
      <c r="AM636" s="5">
        <f t="shared" si="814"/>
        <v>1.8380883740929121E-2</v>
      </c>
      <c r="AN636" s="5">
        <f t="shared" si="815"/>
        <v>3.761304938814472E-2</v>
      </c>
      <c r="AO636" s="5">
        <f t="shared" si="816"/>
        <v>3.848404419001842E-2</v>
      </c>
      <c r="AP636" s="5">
        <f t="shared" si="817"/>
        <v>2.6250138915637329E-2</v>
      </c>
      <c r="AQ636" s="5">
        <f t="shared" si="818"/>
        <v>1.3429002998383835E-2</v>
      </c>
      <c r="AR636" s="5">
        <f t="shared" si="819"/>
        <v>9.668800892070939E-4</v>
      </c>
      <c r="AS636" s="5">
        <f t="shared" si="820"/>
        <v>3.5656895422516324E-3</v>
      </c>
      <c r="AT636" s="5">
        <f t="shared" si="821"/>
        <v>6.5748286957429802E-3</v>
      </c>
      <c r="AU636" s="5">
        <f t="shared" si="822"/>
        <v>8.0822838268504622E-3</v>
      </c>
      <c r="AV636" s="5">
        <f t="shared" si="823"/>
        <v>7.451522489863153E-3</v>
      </c>
      <c r="AW636" s="5">
        <f t="shared" si="824"/>
        <v>1.1520902153423832E-3</v>
      </c>
      <c r="AX636" s="5">
        <f t="shared" si="825"/>
        <v>1.1297596200393651E-2</v>
      </c>
      <c r="AY636" s="5">
        <f t="shared" si="826"/>
        <v>2.3118422913828995E-2</v>
      </c>
      <c r="AZ636" s="5">
        <f t="shared" si="827"/>
        <v>2.3653769728645066E-2</v>
      </c>
      <c r="BA636" s="5">
        <f t="shared" si="828"/>
        <v>1.6134342279351094E-2</v>
      </c>
      <c r="BB636" s="5">
        <f t="shared" si="829"/>
        <v>8.2539803519777466E-3</v>
      </c>
      <c r="BC636" s="5">
        <f t="shared" si="830"/>
        <v>3.3780461810594322E-3</v>
      </c>
      <c r="BD636" s="5">
        <f t="shared" si="831"/>
        <v>3.2975661979716005E-4</v>
      </c>
      <c r="BE636" s="5">
        <f t="shared" si="832"/>
        <v>1.2160864039130472E-3</v>
      </c>
      <c r="BF636" s="5">
        <f t="shared" si="833"/>
        <v>2.2423600513188317E-3</v>
      </c>
      <c r="BG636" s="5">
        <f t="shared" si="834"/>
        <v>2.7564809997991518E-3</v>
      </c>
      <c r="BH636" s="5">
        <f t="shared" si="835"/>
        <v>2.5413584332001807E-3</v>
      </c>
      <c r="BI636" s="5">
        <f t="shared" si="836"/>
        <v>1.8744196492464895E-3</v>
      </c>
      <c r="BJ636" s="8">
        <f t="shared" si="837"/>
        <v>0.60152548476862011</v>
      </c>
      <c r="BK636" s="8">
        <f t="shared" si="838"/>
        <v>0.159099034316244</v>
      </c>
      <c r="BL636" s="8">
        <f t="shared" si="839"/>
        <v>0.17127862932609414</v>
      </c>
      <c r="BM636" s="8">
        <f t="shared" si="840"/>
        <v>0.83961712950482048</v>
      </c>
      <c r="BN636" s="8">
        <f t="shared" si="841"/>
        <v>7.4937732695536635E-2</v>
      </c>
    </row>
    <row r="637" spans="1:66" x14ac:dyDescent="0.25">
      <c r="A637" t="s">
        <v>13</v>
      </c>
      <c r="B637" t="s">
        <v>219</v>
      </c>
      <c r="C637" t="s">
        <v>44</v>
      </c>
      <c r="D637" t="s">
        <v>517</v>
      </c>
      <c r="E637">
        <f>VLOOKUP(A637,home!$A$2:$E$405,3,FALSE)</f>
        <v>1.2857000000000001</v>
      </c>
      <c r="F637">
        <f>VLOOKUP(B637,home!$B$2:$E$405,3,FALSE)</f>
        <v>1.1667000000000001</v>
      </c>
      <c r="G637">
        <f>VLOOKUP(C637,away!$B$2:$E$405,4,FALSE)</f>
        <v>1.1667000000000001</v>
      </c>
      <c r="H637">
        <f>VLOOKUP(A637,away!$A$2:$E$405,3,FALSE)</f>
        <v>1.4921</v>
      </c>
      <c r="I637">
        <f>VLOOKUP(C637,away!$B$2:$E$405,3,FALSE)</f>
        <v>1.3404</v>
      </c>
      <c r="J637">
        <f>VLOOKUP(B637,home!$B$2:$E$405,4,FALSE)</f>
        <v>1.3404</v>
      </c>
      <c r="K637" s="3">
        <f t="shared" si="786"/>
        <v>1.7500805558730004</v>
      </c>
      <c r="L637" s="3">
        <f t="shared" si="787"/>
        <v>2.6808145299359998</v>
      </c>
      <c r="M637" s="5">
        <f t="shared" si="788"/>
        <v>1.1903829953555453E-2</v>
      </c>
      <c r="N637" s="5">
        <f t="shared" si="789"/>
        <v>2.0832661342135999E-2</v>
      </c>
      <c r="O637" s="5">
        <f t="shared" si="790"/>
        <v>3.1911960301378835E-2</v>
      </c>
      <c r="P637" s="5">
        <f t="shared" si="791"/>
        <v>5.5848501223234197E-2</v>
      </c>
      <c r="Q637" s="5">
        <f t="shared" si="792"/>
        <v>1.822941777097967E-2</v>
      </c>
      <c r="R637" s="5">
        <f t="shared" si="793"/>
        <v>4.2775023427338597E-2</v>
      </c>
      <c r="S637" s="5">
        <f t="shared" si="794"/>
        <v>6.5505284875772035E-2</v>
      </c>
      <c r="T637" s="5">
        <f t="shared" si="795"/>
        <v>4.8869688032715831E-2</v>
      </c>
      <c r="U637" s="5">
        <f t="shared" si="796"/>
        <v>7.4859736777197344E-2</v>
      </c>
      <c r="V637" s="5">
        <f t="shared" si="797"/>
        <v>3.4147478367947626E-2</v>
      </c>
      <c r="W637" s="5">
        <f t="shared" si="798"/>
        <v>1.0634316528625745E-2</v>
      </c>
      <c r="X637" s="5">
        <f t="shared" si="799"/>
        <v>2.8508630265878465E-2</v>
      </c>
      <c r="Y637" s="5">
        <f t="shared" si="800"/>
        <v>3.8213175122670098E-2</v>
      </c>
      <c r="Z637" s="5">
        <f t="shared" si="801"/>
        <v>3.8223968107454036E-2</v>
      </c>
      <c r="AA637" s="5">
        <f t="shared" si="802"/>
        <v>6.6895023353164995E-2</v>
      </c>
      <c r="AB637" s="5">
        <f t="shared" si="803"/>
        <v>5.8535839827522182E-2</v>
      </c>
      <c r="AC637" s="5">
        <f t="shared" si="804"/>
        <v>1.0012982664211129E-2</v>
      </c>
      <c r="AD637" s="5">
        <f t="shared" si="805"/>
        <v>4.6527276454366951E-3</v>
      </c>
      <c r="AE637" s="5">
        <f t="shared" si="806"/>
        <v>1.2473099875721606E-2</v>
      </c>
      <c r="AF637" s="5">
        <f t="shared" si="807"/>
        <v>1.6719033690088699E-2</v>
      </c>
      <c r="AG637" s="5">
        <f t="shared" si="808"/>
        <v>1.4940209480959761E-2</v>
      </c>
      <c r="AH637" s="5">
        <f t="shared" si="809"/>
        <v>2.5617842273568264E-2</v>
      </c>
      <c r="AI637" s="5">
        <f t="shared" si="810"/>
        <v>4.4833287646393195E-2</v>
      </c>
      <c r="AJ637" s="5">
        <f t="shared" si="811"/>
        <v>3.9230932482906974E-2</v>
      </c>
      <c r="AK637" s="5">
        <f t="shared" si="812"/>
        <v>2.2885764042367314E-2</v>
      </c>
      <c r="AL637" s="5">
        <f t="shared" si="813"/>
        <v>1.8790929532839699E-3</v>
      </c>
      <c r="AM637" s="5">
        <f t="shared" si="814"/>
        <v>1.628529636810304E-3</v>
      </c>
      <c r="AN637" s="5">
        <f t="shared" si="815"/>
        <v>4.3657859127924602E-3</v>
      </c>
      <c r="AO637" s="5">
        <f t="shared" si="816"/>
        <v>5.851931154801965E-3</v>
      </c>
      <c r="AP637" s="5">
        <f t="shared" si="817"/>
        <v>5.2293140226594209E-3</v>
      </c>
      <c r="AQ637" s="5">
        <f t="shared" si="818"/>
        <v>3.5047052533858625E-3</v>
      </c>
      <c r="AR637" s="5">
        <f t="shared" si="819"/>
        <v>1.3735336758518096E-2</v>
      </c>
      <c r="AS637" s="5">
        <f t="shared" si="820"/>
        <v>2.4037945789450205E-2</v>
      </c>
      <c r="AT637" s="5">
        <f t="shared" si="821"/>
        <v>2.103417076462304E-2</v>
      </c>
      <c r="AU637" s="5">
        <f t="shared" si="822"/>
        <v>1.2270497754693027E-2</v>
      </c>
      <c r="AV637" s="5">
        <f t="shared" si="823"/>
        <v>5.3685898828428943E-3</v>
      </c>
      <c r="AW637" s="5">
        <f t="shared" si="824"/>
        <v>2.448897294902078E-4</v>
      </c>
      <c r="AX637" s="5">
        <f t="shared" si="825"/>
        <v>4.7500967534077243E-4</v>
      </c>
      <c r="AY637" s="5">
        <f t="shared" si="826"/>
        <v>1.2734128395137248E-3</v>
      </c>
      <c r="AZ637" s="5">
        <f t="shared" si="827"/>
        <v>1.7068918213877266E-3</v>
      </c>
      <c r="BA637" s="5">
        <f t="shared" si="828"/>
        <v>1.5252867986017137E-3</v>
      </c>
      <c r="BB637" s="5">
        <f t="shared" si="829"/>
        <v>1.0222527530027599E-3</v>
      </c>
      <c r="BC637" s="5">
        <f t="shared" si="830"/>
        <v>5.4809400670337511E-4</v>
      </c>
      <c r="BD637" s="5">
        <f t="shared" si="831"/>
        <v>6.1369817259665574E-3</v>
      </c>
      <c r="BE637" s="5">
        <f t="shared" si="832"/>
        <v>1.0740212390361999E-2</v>
      </c>
      <c r="BF637" s="5">
        <f t="shared" si="833"/>
        <v>9.3981184351594072E-3</v>
      </c>
      <c r="BG637" s="5">
        <f t="shared" si="834"/>
        <v>5.4824881117213533E-3</v>
      </c>
      <c r="BH637" s="5">
        <f t="shared" si="835"/>
        <v>2.3986989605321056E-3</v>
      </c>
      <c r="BI637" s="5">
        <f t="shared" si="836"/>
        <v>8.3958328204400239E-4</v>
      </c>
      <c r="BJ637" s="8">
        <f t="shared" si="837"/>
        <v>0.24120417363021268</v>
      </c>
      <c r="BK637" s="8">
        <f t="shared" si="838"/>
        <v>0.18057058287751818</v>
      </c>
      <c r="BL637" s="8">
        <f t="shared" si="839"/>
        <v>0.51898803398775051</v>
      </c>
      <c r="BM637" s="8">
        <f t="shared" si="840"/>
        <v>0.79645684147428897</v>
      </c>
      <c r="BN637" s="8">
        <f t="shared" si="841"/>
        <v>0.18150139401862275</v>
      </c>
    </row>
    <row r="638" spans="1:66" s="10" customFormat="1" x14ac:dyDescent="0.25">
      <c r="A638" t="s">
        <v>13</v>
      </c>
      <c r="B638" t="s">
        <v>54</v>
      </c>
      <c r="C638" t="s">
        <v>217</v>
      </c>
      <c r="D638" t="s">
        <v>517</v>
      </c>
      <c r="E638">
        <f>VLOOKUP(A638,home!$A$2:$E$405,3,FALSE)</f>
        <v>1.2857000000000001</v>
      </c>
      <c r="F638">
        <f>VLOOKUP(B638,home!$B$2:$E$405,3,FALSE)</f>
        <v>0.38890000000000002</v>
      </c>
      <c r="G638">
        <f>VLOOKUP(C638,away!$B$2:$E$405,4,FALSE)</f>
        <v>0.58330000000000004</v>
      </c>
      <c r="H638">
        <f>VLOOKUP(A638,away!$A$2:$E$405,3,FALSE)</f>
        <v>1.4921</v>
      </c>
      <c r="I638">
        <f>VLOOKUP(C638,away!$B$2:$E$405,3,FALSE)</f>
        <v>2.3456999999999999</v>
      </c>
      <c r="J638">
        <f>VLOOKUP(B638,home!$B$2:$E$405,4,FALSE)</f>
        <v>2.0106000000000002</v>
      </c>
      <c r="K638" s="3">
        <f t="shared" si="786"/>
        <v>0.29165509220900004</v>
      </c>
      <c r="L638" s="3">
        <f t="shared" si="787"/>
        <v>7.037138141082</v>
      </c>
      <c r="M638" s="5">
        <f t="shared" si="788"/>
        <v>6.5636518904929641E-4</v>
      </c>
      <c r="N638" s="5">
        <f t="shared" si="789"/>
        <v>1.9143224973495031E-4</v>
      </c>
      <c r="O638" s="5">
        <f t="shared" si="790"/>
        <v>4.6189325063373012E-3</v>
      </c>
      <c r="P638" s="5">
        <f t="shared" si="791"/>
        <v>1.3471351860429534E-3</v>
      </c>
      <c r="Q638" s="5">
        <f t="shared" si="792"/>
        <v>2.7916095224111621E-5</v>
      </c>
      <c r="R638" s="5">
        <f t="shared" si="793"/>
        <v>1.6252033055714855E-2</v>
      </c>
      <c r="S638" s="5">
        <f t="shared" si="794"/>
        <v>6.9122084768982316E-4</v>
      </c>
      <c r="T638" s="5">
        <f t="shared" si="795"/>
        <v>1.9644941845167296E-4</v>
      </c>
      <c r="U638" s="5">
        <f t="shared" si="796"/>
        <v>4.7399881994482328E-3</v>
      </c>
      <c r="V638" s="5">
        <f t="shared" si="797"/>
        <v>1.5763039315864452E-4</v>
      </c>
      <c r="W638" s="5">
        <f t="shared" si="798"/>
        <v>2.7139571089011669E-6</v>
      </c>
      <c r="X638" s="5">
        <f t="shared" si="799"/>
        <v>1.9098491084309037E-5</v>
      </c>
      <c r="Y638" s="5">
        <f t="shared" si="800"/>
        <v>6.7199360023252846E-5</v>
      </c>
      <c r="Z638" s="5">
        <f t="shared" si="801"/>
        <v>3.812260056216548E-2</v>
      </c>
      <c r="AA638" s="5">
        <f t="shared" si="802"/>
        <v>1.1118650582205252E-2</v>
      </c>
      <c r="AB638" s="5">
        <f t="shared" si="803"/>
        <v>1.6214055303963621E-3</v>
      </c>
      <c r="AC638" s="5">
        <f t="shared" si="804"/>
        <v>2.0220207873280986E-5</v>
      </c>
      <c r="AD638" s="5">
        <f t="shared" si="805"/>
        <v>1.978848527119602E-7</v>
      </c>
      <c r="AE638" s="5">
        <f t="shared" si="806"/>
        <v>1.3925430445617288E-6</v>
      </c>
      <c r="AF638" s="5">
        <f t="shared" si="807"/>
        <v>4.8997588859918984E-6</v>
      </c>
      <c r="AG638" s="5">
        <f t="shared" si="808"/>
        <v>1.1493426712906346E-5</v>
      </c>
      <c r="AH638" s="5">
        <f t="shared" si="809"/>
        <v>6.7068501613312195E-2</v>
      </c>
      <c r="AI638" s="5">
        <f t="shared" si="810"/>
        <v>1.9560870022350036E-2</v>
      </c>
      <c r="AJ638" s="5">
        <f t="shared" si="811"/>
        <v>2.8525136750283818E-3</v>
      </c>
      <c r="AK638" s="5">
        <f t="shared" si="812"/>
        <v>2.7731671297261205E-4</v>
      </c>
      <c r="AL638" s="5">
        <f t="shared" si="813"/>
        <v>1.6600120755736038E-6</v>
      </c>
      <c r="AM638" s="5">
        <f t="shared" si="814"/>
        <v>1.1542824992894232E-8</v>
      </c>
      <c r="AN638" s="5">
        <f t="shared" si="815"/>
        <v>8.1228454013330562E-8</v>
      </c>
      <c r="AO638" s="5">
        <f t="shared" si="816"/>
        <v>2.8580792593916698E-7</v>
      </c>
      <c r="AP638" s="5">
        <f t="shared" si="817"/>
        <v>6.7042328555001708E-7</v>
      </c>
      <c r="AQ638" s="5">
        <f t="shared" si="818"/>
        <v>1.1794653183533833E-6</v>
      </c>
      <c r="AR638" s="5">
        <f t="shared" si="819"/>
        <v>9.4394062153651787E-2</v>
      </c>
      <c r="AS638" s="5">
        <f t="shared" si="820"/>
        <v>2.7530508901405393E-2</v>
      </c>
      <c r="AT638" s="5">
        <f t="shared" si="821"/>
        <v>4.0147065561000426E-3</v>
      </c>
      <c r="AU638" s="5">
        <f t="shared" si="822"/>
        <v>3.9030320360381165E-4</v>
      </c>
      <c r="AV638" s="5">
        <f t="shared" si="823"/>
        <v>2.8458479209134442E-5</v>
      </c>
      <c r="AW638" s="5">
        <f t="shared" si="824"/>
        <v>9.4639924777769787E-8</v>
      </c>
      <c r="AX638" s="5">
        <f t="shared" si="825"/>
        <v>5.6108728127581924E-10</v>
      </c>
      <c r="AY638" s="5">
        <f t="shared" si="826"/>
        <v>3.9484487075420715E-9</v>
      </c>
      <c r="AZ638" s="5">
        <f t="shared" si="827"/>
        <v>1.3892889498975125E-8</v>
      </c>
      <c r="BA638" s="5">
        <f t="shared" si="828"/>
        <v>3.2588727527691816E-8</v>
      </c>
      <c r="BB638" s="5">
        <f t="shared" si="829"/>
        <v>5.7332844363612237E-8</v>
      </c>
      <c r="BC638" s="5">
        <f t="shared" si="830"/>
        <v>8.0691829161578781E-8</v>
      </c>
      <c r="BD638" s="5">
        <f t="shared" si="831"/>
        <v>0.1107106758455213</v>
      </c>
      <c r="BE638" s="5">
        <f t="shared" si="832"/>
        <v>3.2289332372246231E-2</v>
      </c>
      <c r="BF638" s="5">
        <f t="shared" si="833"/>
        <v>4.708674105197261E-3</v>
      </c>
      <c r="BG638" s="5">
        <f t="shared" si="834"/>
        <v>4.5776959344447934E-4</v>
      </c>
      <c r="BH638" s="5">
        <f t="shared" si="835"/>
        <v>3.3377708246631511E-5</v>
      </c>
      <c r="BI638" s="5">
        <f t="shared" si="836"/>
        <v>1.9469557152792834E-6</v>
      </c>
      <c r="BJ638" s="8">
        <f t="shared" si="837"/>
        <v>5.2521066875875944E-4</v>
      </c>
      <c r="BK638" s="8">
        <f t="shared" si="838"/>
        <v>2.8742357843382802E-3</v>
      </c>
      <c r="BL638" s="8">
        <f t="shared" si="839"/>
        <v>0.40267002777210659</v>
      </c>
      <c r="BM638" s="8">
        <f t="shared" si="840"/>
        <v>0.42109835119674183</v>
      </c>
      <c r="BN638" s="8">
        <f t="shared" si="841"/>
        <v>2.309381428210347E-2</v>
      </c>
    </row>
    <row r="639" spans="1:66" x14ac:dyDescent="0.25">
      <c r="A639" t="s">
        <v>16</v>
      </c>
      <c r="B639" t="s">
        <v>17</v>
      </c>
      <c r="C639" t="s">
        <v>462</v>
      </c>
      <c r="D639" t="s">
        <v>517</v>
      </c>
      <c r="E639">
        <f>VLOOKUP(A639,home!$A$2:$E$405,3,FALSE)</f>
        <v>1.7778</v>
      </c>
      <c r="F639">
        <f>VLOOKUP(B639,home!$B$2:$E$405,3,FALSE)</f>
        <v>0.9</v>
      </c>
      <c r="G639">
        <f>VLOOKUP(C639,away!$B$2:$E$405,4,FALSE)</f>
        <v>0.70309999999999995</v>
      </c>
      <c r="H639">
        <f>VLOOKUP(A639,away!$A$2:$E$405,3,FALSE)</f>
        <v>1.2716000000000001</v>
      </c>
      <c r="I639">
        <f>VLOOKUP(C639,away!$B$2:$E$405,3,FALSE)</f>
        <v>1.3762000000000001</v>
      </c>
      <c r="J639">
        <f>VLOOKUP(B639,home!$B$2:$E$405,4,FALSE)</f>
        <v>1.4155</v>
      </c>
      <c r="K639" s="3">
        <f t="shared" si="786"/>
        <v>1.1249740619999999</v>
      </c>
      <c r="L639" s="3">
        <f t="shared" si="787"/>
        <v>2.4770909147600002</v>
      </c>
      <c r="M639" s="5">
        <f t="shared" si="788"/>
        <v>2.7267357811302746E-2</v>
      </c>
      <c r="N639" s="5">
        <f t="shared" si="789"/>
        <v>3.0675070276988681E-2</v>
      </c>
      <c r="O639" s="5">
        <f t="shared" si="790"/>
        <v>6.754372430388815E-2</v>
      </c>
      <c r="P639" s="5">
        <f t="shared" si="791"/>
        <v>7.5984937892753179E-2</v>
      </c>
      <c r="Q639" s="5">
        <f t="shared" si="792"/>
        <v>1.7254329205819718E-2</v>
      </c>
      <c r="R639" s="5">
        <f t="shared" si="793"/>
        <v>8.3655972911107809E-2</v>
      </c>
      <c r="S639" s="5">
        <f t="shared" si="794"/>
        <v>5.2936104283747912E-2</v>
      </c>
      <c r="T639" s="5">
        <f t="shared" si="795"/>
        <v>4.2740542116014142E-2</v>
      </c>
      <c r="U639" s="5">
        <f t="shared" si="796"/>
        <v>9.4110799656370911E-2</v>
      </c>
      <c r="V639" s="5">
        <f t="shared" si="797"/>
        <v>1.6390564963428594E-2</v>
      </c>
      <c r="W639" s="5">
        <f t="shared" si="798"/>
        <v>6.4702242712520765E-3</v>
      </c>
      <c r="X639" s="5">
        <f t="shared" si="799"/>
        <v>1.602733375877816E-2</v>
      </c>
      <c r="Y639" s="5">
        <f t="shared" si="800"/>
        <v>1.9850581420847821E-2</v>
      </c>
      <c r="Z639" s="5">
        <f t="shared" si="801"/>
        <v>6.9074483487837929E-2</v>
      </c>
      <c r="AA639" s="5">
        <f t="shared" si="802"/>
        <v>7.7707002269864961E-2</v>
      </c>
      <c r="AB639" s="5">
        <f t="shared" si="803"/>
        <v>4.3709180994686618E-2</v>
      </c>
      <c r="AC639" s="5">
        <f t="shared" si="804"/>
        <v>2.8546863373048511E-3</v>
      </c>
      <c r="AD639" s="5">
        <f t="shared" si="805"/>
        <v>1.8197086201203604E-3</v>
      </c>
      <c r="AE639" s="5">
        <f t="shared" si="806"/>
        <v>4.507583690410601E-3</v>
      </c>
      <c r="AF639" s="5">
        <f t="shared" si="807"/>
        <v>5.5828473035182289E-3</v>
      </c>
      <c r="AG639" s="5">
        <f t="shared" si="808"/>
        <v>4.6097401113457887E-3</v>
      </c>
      <c r="AH639" s="5">
        <f t="shared" si="809"/>
        <v>4.2775943872365753E-2</v>
      </c>
      <c r="AI639" s="5">
        <f t="shared" si="810"/>
        <v>4.8121827333979308E-2</v>
      </c>
      <c r="AJ639" s="5">
        <f t="shared" si="811"/>
        <v>2.7067903783384674E-2</v>
      </c>
      <c r="AK639" s="5">
        <f t="shared" si="812"/>
        <v>1.0150229889673136E-2</v>
      </c>
      <c r="AL639" s="5">
        <f t="shared" si="813"/>
        <v>3.1820195494480411E-4</v>
      </c>
      <c r="AM639" s="5">
        <f t="shared" si="814"/>
        <v>4.0942499960664347E-4</v>
      </c>
      <c r="AN639" s="5">
        <f t="shared" si="815"/>
        <v>1.0141829468012331E-3</v>
      </c>
      <c r="AO639" s="5">
        <f t="shared" si="816"/>
        <v>1.2561116817129301E-3</v>
      </c>
      <c r="AP639" s="5">
        <f t="shared" si="817"/>
        <v>1.0371676115650012E-3</v>
      </c>
      <c r="AQ639" s="5">
        <f t="shared" si="818"/>
        <v>6.4228961692274834E-4</v>
      </c>
      <c r="AR639" s="5">
        <f t="shared" si="819"/>
        <v>2.1191980387304177E-2</v>
      </c>
      <c r="AS639" s="5">
        <f t="shared" si="820"/>
        <v>2.3840428258129914E-2</v>
      </c>
      <c r="AT639" s="5">
        <f t="shared" si="821"/>
        <v>1.3409931708684E-2</v>
      </c>
      <c r="AU639" s="5">
        <f t="shared" si="822"/>
        <v>5.0286084484869441E-3</v>
      </c>
      <c r="AV639" s="5">
        <f t="shared" si="823"/>
        <v>1.4142635181254696E-3</v>
      </c>
      <c r="AW639" s="5">
        <f t="shared" si="824"/>
        <v>2.463115620511395E-5</v>
      </c>
      <c r="AX639" s="5">
        <f t="shared" si="825"/>
        <v>7.6765417481972238E-5</v>
      </c>
      <c r="AY639" s="5">
        <f t="shared" si="826"/>
        <v>1.9015491821235191E-4</v>
      </c>
      <c r="AZ639" s="5">
        <f t="shared" si="827"/>
        <v>2.3551551015037398E-4</v>
      </c>
      <c r="BA639" s="5">
        <f t="shared" si="828"/>
        <v>1.9446444349285262E-4</v>
      </c>
      <c r="BB639" s="5">
        <f t="shared" si="829"/>
        <v>1.2042652655500117E-4</v>
      </c>
      <c r="BC639" s="5">
        <f t="shared" si="830"/>
        <v>5.9661490965099458E-5</v>
      </c>
      <c r="BD639" s="5">
        <f t="shared" si="831"/>
        <v>8.7490770138605491E-3</v>
      </c>
      <c r="BE639" s="5">
        <f t="shared" si="832"/>
        <v>9.842484707033531E-3</v>
      </c>
      <c r="BF639" s="5">
        <f t="shared" si="833"/>
        <v>5.536270000522198E-3</v>
      </c>
      <c r="BG639" s="5">
        <f t="shared" si="834"/>
        <v>2.0760533836053988E-3</v>
      </c>
      <c r="BH639" s="5">
        <f t="shared" si="835"/>
        <v>5.8387655197085259E-4</v>
      </c>
      <c r="BI639" s="5">
        <f t="shared" si="836"/>
        <v>1.3136919527544089E-4</v>
      </c>
      <c r="BJ639" s="8">
        <f t="shared" si="837"/>
        <v>0.1547741259385618</v>
      </c>
      <c r="BK639" s="8">
        <f t="shared" si="838"/>
        <v>0.17594200816169442</v>
      </c>
      <c r="BL639" s="8">
        <f t="shared" si="839"/>
        <v>0.58664692818831976</v>
      </c>
      <c r="BM639" s="8">
        <f t="shared" si="840"/>
        <v>0.68389062961254632</v>
      </c>
      <c r="BN639" s="8">
        <f t="shared" si="841"/>
        <v>0.30238139240186029</v>
      </c>
    </row>
    <row r="640" spans="1:66" x14ac:dyDescent="0.25">
      <c r="A640" t="s">
        <v>16</v>
      </c>
      <c r="B640" t="s">
        <v>426</v>
      </c>
      <c r="C640" t="s">
        <v>58</v>
      </c>
      <c r="D640" t="s">
        <v>517</v>
      </c>
      <c r="E640">
        <f>VLOOKUP(A640,home!$A$2:$E$405,3,FALSE)</f>
        <v>1.7778</v>
      </c>
      <c r="F640">
        <f>VLOOKUP(B640,home!$B$2:$E$405,3,FALSE)</f>
        <v>0.78749999999999998</v>
      </c>
      <c r="G640">
        <f>VLOOKUP(C640,away!$B$2:$E$405,4,FALSE)</f>
        <v>1.125</v>
      </c>
      <c r="H640">
        <f>VLOOKUP(A640,away!$A$2:$E$405,3,FALSE)</f>
        <v>1.2716000000000001</v>
      </c>
      <c r="I640">
        <f>VLOOKUP(C640,away!$B$2:$E$405,3,FALSE)</f>
        <v>0.78639999999999999</v>
      </c>
      <c r="J640">
        <f>VLOOKUP(B640,home!$B$2:$E$405,4,FALSE)</f>
        <v>0.62909999999999999</v>
      </c>
      <c r="K640" s="3">
        <f t="shared" si="786"/>
        <v>1.5750196875</v>
      </c>
      <c r="L640" s="3">
        <f t="shared" si="787"/>
        <v>0.62909134358399998</v>
      </c>
      <c r="M640" s="5">
        <f t="shared" si="788"/>
        <v>0.11034857817097149</v>
      </c>
      <c r="N640" s="5">
        <f t="shared" si="789"/>
        <v>0.17380118310691278</v>
      </c>
      <c r="O640" s="5">
        <f t="shared" si="790"/>
        <v>6.9419335304160501E-2</v>
      </c>
      <c r="P640" s="5">
        <f t="shared" si="791"/>
        <v>0.10933681979721657</v>
      </c>
      <c r="Q640" s="5">
        <f t="shared" si="792"/>
        <v>0.13687014255209007</v>
      </c>
      <c r="R640" s="5">
        <f t="shared" si="793"/>
        <v>2.1835551458601266E-2</v>
      </c>
      <c r="S640" s="5">
        <f t="shared" si="794"/>
        <v>2.7083584495413551E-2</v>
      </c>
      <c r="T640" s="5">
        <f t="shared" si="795"/>
        <v>8.610382187462795E-2</v>
      </c>
      <c r="U640" s="5">
        <f t="shared" si="796"/>
        <v>3.439142343471633E-2</v>
      </c>
      <c r="V640" s="5">
        <f t="shared" si="797"/>
        <v>2.981695768607062E-3</v>
      </c>
      <c r="W640" s="5">
        <f t="shared" si="798"/>
        <v>7.1857723050157807E-2</v>
      </c>
      <c r="X640" s="5">
        <f t="shared" si="799"/>
        <v>4.5205071540510733E-2</v>
      </c>
      <c r="Y640" s="5">
        <f t="shared" si="800"/>
        <v>1.4219059596115368E-2</v>
      </c>
      <c r="Z640" s="5">
        <f t="shared" si="801"/>
        <v>4.5788521349963479E-3</v>
      </c>
      <c r="AA640" s="5">
        <f t="shared" si="802"/>
        <v>7.2117822587706533E-3</v>
      </c>
      <c r="AB640" s="5">
        <f t="shared" si="803"/>
        <v>5.6793495197635007E-3</v>
      </c>
      <c r="AC640" s="5">
        <f t="shared" si="804"/>
        <v>1.846473343528283E-4</v>
      </c>
      <c r="AD640" s="5">
        <f t="shared" si="805"/>
        <v>2.8294332125730258E-2</v>
      </c>
      <c r="AE640" s="5">
        <f t="shared" si="806"/>
        <v>1.779971941278758E-2</v>
      </c>
      <c r="AF640" s="5">
        <f t="shared" si="807"/>
        <v>5.598824700404373E-3</v>
      </c>
      <c r="AG640" s="5">
        <f t="shared" si="808"/>
        <v>1.1740573844228911E-3</v>
      </c>
      <c r="AH640" s="5">
        <f t="shared" si="809"/>
        <v>7.201290604193296E-4</v>
      </c>
      <c r="AI640" s="5">
        <f t="shared" si="810"/>
        <v>1.1342174477013208E-3</v>
      </c>
      <c r="AJ640" s="5">
        <f t="shared" si="811"/>
        <v>8.9320740501779125E-4</v>
      </c>
      <c r="AK640" s="5">
        <f t="shared" si="812"/>
        <v>4.6893974930793593E-4</v>
      </c>
      <c r="AL640" s="5">
        <f t="shared" si="813"/>
        <v>7.3181739744363942E-6</v>
      </c>
      <c r="AM640" s="5">
        <f t="shared" si="814"/>
        <v>8.9128260285377733E-3</v>
      </c>
      <c r="AN640" s="5">
        <f t="shared" si="815"/>
        <v>5.6069817014232741E-3</v>
      </c>
      <c r="AO640" s="5">
        <f t="shared" si="816"/>
        <v>1.7636518259996348E-3</v>
      </c>
      <c r="AP640" s="5">
        <f t="shared" si="817"/>
        <v>3.6983269894416178E-4</v>
      </c>
      <c r="AQ640" s="5">
        <f t="shared" si="818"/>
        <v>5.8164637370019909E-5</v>
      </c>
      <c r="AR640" s="5">
        <f t="shared" si="819"/>
        <v>9.0605391634615949E-5</v>
      </c>
      <c r="AS640" s="5">
        <f t="shared" si="820"/>
        <v>1.4270527561816788E-4</v>
      </c>
      <c r="AT640" s="5">
        <f t="shared" si="821"/>
        <v>1.123818093043641E-4</v>
      </c>
      <c r="AU640" s="5">
        <f t="shared" si="822"/>
        <v>5.9001187390414729E-5</v>
      </c>
      <c r="AV640" s="5">
        <f t="shared" si="823"/>
        <v>2.3232007931444974E-5</v>
      </c>
      <c r="AW640" s="5">
        <f t="shared" si="824"/>
        <v>2.0141876324755417E-7</v>
      </c>
      <c r="AX640" s="5">
        <f t="shared" si="825"/>
        <v>2.3396460777015725E-3</v>
      </c>
      <c r="AY640" s="5">
        <f t="shared" si="826"/>
        <v>1.4718510945323177E-3</v>
      </c>
      <c r="AZ640" s="5">
        <f t="shared" si="827"/>
        <v>4.6296439130745834E-4</v>
      </c>
      <c r="BA640" s="5">
        <f t="shared" si="828"/>
        <v>9.7082296986385913E-5</v>
      </c>
      <c r="BB640" s="5">
        <f t="shared" si="829"/>
        <v>1.52684081623466E-5</v>
      </c>
      <c r="BC640" s="5">
        <f t="shared" si="830"/>
        <v>1.9210446810479079E-6</v>
      </c>
      <c r="BD640" s="5">
        <f t="shared" si="831"/>
        <v>9.4998445932291762E-6</v>
      </c>
      <c r="BE640" s="5">
        <f t="shared" si="832"/>
        <v>1.4962442262526377E-5</v>
      </c>
      <c r="BF640" s="5">
        <f t="shared" si="833"/>
        <v>1.1783070568280547E-5</v>
      </c>
      <c r="BG640" s="5">
        <f t="shared" si="834"/>
        <v>6.1861893747478928E-6</v>
      </c>
      <c r="BH640" s="5">
        <f t="shared" si="835"/>
        <v>2.4358425139578104E-6</v>
      </c>
      <c r="BI640" s="5">
        <f t="shared" si="836"/>
        <v>7.6729998302660868E-7</v>
      </c>
      <c r="BJ640" s="8">
        <f t="shared" si="837"/>
        <v>0.60202412554940576</v>
      </c>
      <c r="BK640" s="8">
        <f t="shared" si="838"/>
        <v>0.25141449483506828</v>
      </c>
      <c r="BL640" s="8">
        <f t="shared" si="839"/>
        <v>0.14222749599963341</v>
      </c>
      <c r="BM640" s="8">
        <f t="shared" si="840"/>
        <v>0.37716170845338204</v>
      </c>
      <c r="BN640" s="8">
        <f t="shared" si="841"/>
        <v>0.62161161038995272</v>
      </c>
    </row>
    <row r="641" spans="1:66" x14ac:dyDescent="0.25">
      <c r="A641" t="s">
        <v>16</v>
      </c>
      <c r="B641" t="s">
        <v>221</v>
      </c>
      <c r="C641" t="s">
        <v>47</v>
      </c>
      <c r="D641" t="s">
        <v>517</v>
      </c>
      <c r="E641">
        <f>VLOOKUP(A641,home!$A$2:$E$405,3,FALSE)</f>
        <v>1.7778</v>
      </c>
      <c r="F641">
        <f>VLOOKUP(B641,home!$B$2:$E$405,3,FALSE)</f>
        <v>1.125</v>
      </c>
      <c r="G641">
        <f>VLOOKUP(C641,away!$B$2:$E$405,4,FALSE)</f>
        <v>0.78749999999999998</v>
      </c>
      <c r="H641">
        <f>VLOOKUP(A641,away!$A$2:$E$405,3,FALSE)</f>
        <v>1.2716000000000001</v>
      </c>
      <c r="I641">
        <f>VLOOKUP(C641,away!$B$2:$E$405,3,FALSE)</f>
        <v>0.62909999999999999</v>
      </c>
      <c r="J641">
        <f>VLOOKUP(B641,home!$B$2:$E$405,4,FALSE)</f>
        <v>0.78639999999999999</v>
      </c>
      <c r="K641" s="3">
        <f t="shared" si="786"/>
        <v>1.5750196875</v>
      </c>
      <c r="L641" s="3">
        <f t="shared" si="787"/>
        <v>0.62909134358399998</v>
      </c>
      <c r="M641" s="5">
        <f t="shared" si="788"/>
        <v>0.11034857817097149</v>
      </c>
      <c r="N641" s="5">
        <f t="shared" si="789"/>
        <v>0.17380118310691278</v>
      </c>
      <c r="O641" s="5">
        <f t="shared" si="790"/>
        <v>6.9419335304160501E-2</v>
      </c>
      <c r="P641" s="5">
        <f t="shared" si="791"/>
        <v>0.10933681979721657</v>
      </c>
      <c r="Q641" s="5">
        <f t="shared" si="792"/>
        <v>0.13687014255209007</v>
      </c>
      <c r="R641" s="5">
        <f t="shared" si="793"/>
        <v>2.1835551458601266E-2</v>
      </c>
      <c r="S641" s="5">
        <f t="shared" si="794"/>
        <v>2.7083584495413551E-2</v>
      </c>
      <c r="T641" s="5">
        <f t="shared" si="795"/>
        <v>8.610382187462795E-2</v>
      </c>
      <c r="U641" s="5">
        <f t="shared" si="796"/>
        <v>3.439142343471633E-2</v>
      </c>
      <c r="V641" s="5">
        <f t="shared" si="797"/>
        <v>2.981695768607062E-3</v>
      </c>
      <c r="W641" s="5">
        <f t="shared" si="798"/>
        <v>7.1857723050157807E-2</v>
      </c>
      <c r="X641" s="5">
        <f t="shared" si="799"/>
        <v>4.5205071540510733E-2</v>
      </c>
      <c r="Y641" s="5">
        <f t="shared" si="800"/>
        <v>1.4219059596115368E-2</v>
      </c>
      <c r="Z641" s="5">
        <f t="shared" si="801"/>
        <v>4.5788521349963479E-3</v>
      </c>
      <c r="AA641" s="5">
        <f t="shared" si="802"/>
        <v>7.2117822587706533E-3</v>
      </c>
      <c r="AB641" s="5">
        <f t="shared" si="803"/>
        <v>5.6793495197635007E-3</v>
      </c>
      <c r="AC641" s="5">
        <f t="shared" si="804"/>
        <v>1.846473343528283E-4</v>
      </c>
      <c r="AD641" s="5">
        <f t="shared" si="805"/>
        <v>2.8294332125730258E-2</v>
      </c>
      <c r="AE641" s="5">
        <f t="shared" si="806"/>
        <v>1.779971941278758E-2</v>
      </c>
      <c r="AF641" s="5">
        <f t="shared" si="807"/>
        <v>5.598824700404373E-3</v>
      </c>
      <c r="AG641" s="5">
        <f t="shared" si="808"/>
        <v>1.1740573844228911E-3</v>
      </c>
      <c r="AH641" s="5">
        <f t="shared" si="809"/>
        <v>7.201290604193296E-4</v>
      </c>
      <c r="AI641" s="5">
        <f t="shared" si="810"/>
        <v>1.1342174477013208E-3</v>
      </c>
      <c r="AJ641" s="5">
        <f t="shared" si="811"/>
        <v>8.9320740501779125E-4</v>
      </c>
      <c r="AK641" s="5">
        <f t="shared" si="812"/>
        <v>4.6893974930793593E-4</v>
      </c>
      <c r="AL641" s="5">
        <f t="shared" si="813"/>
        <v>7.3181739744363942E-6</v>
      </c>
      <c r="AM641" s="5">
        <f t="shared" si="814"/>
        <v>8.9128260285377733E-3</v>
      </c>
      <c r="AN641" s="5">
        <f t="shared" si="815"/>
        <v>5.6069817014232741E-3</v>
      </c>
      <c r="AO641" s="5">
        <f t="shared" si="816"/>
        <v>1.7636518259996348E-3</v>
      </c>
      <c r="AP641" s="5">
        <f t="shared" si="817"/>
        <v>3.6983269894416178E-4</v>
      </c>
      <c r="AQ641" s="5">
        <f t="shared" si="818"/>
        <v>5.8164637370019909E-5</v>
      </c>
      <c r="AR641" s="5">
        <f t="shared" si="819"/>
        <v>9.0605391634615949E-5</v>
      </c>
      <c r="AS641" s="5">
        <f t="shared" si="820"/>
        <v>1.4270527561816788E-4</v>
      </c>
      <c r="AT641" s="5">
        <f t="shared" si="821"/>
        <v>1.123818093043641E-4</v>
      </c>
      <c r="AU641" s="5">
        <f t="shared" si="822"/>
        <v>5.9001187390414729E-5</v>
      </c>
      <c r="AV641" s="5">
        <f t="shared" si="823"/>
        <v>2.3232007931444974E-5</v>
      </c>
      <c r="AW641" s="5">
        <f t="shared" si="824"/>
        <v>2.0141876324755417E-7</v>
      </c>
      <c r="AX641" s="5">
        <f t="shared" si="825"/>
        <v>2.3396460777015725E-3</v>
      </c>
      <c r="AY641" s="5">
        <f t="shared" si="826"/>
        <v>1.4718510945323177E-3</v>
      </c>
      <c r="AZ641" s="5">
        <f t="shared" si="827"/>
        <v>4.6296439130745834E-4</v>
      </c>
      <c r="BA641" s="5">
        <f t="shared" si="828"/>
        <v>9.7082296986385913E-5</v>
      </c>
      <c r="BB641" s="5">
        <f t="shared" si="829"/>
        <v>1.52684081623466E-5</v>
      </c>
      <c r="BC641" s="5">
        <f t="shared" si="830"/>
        <v>1.9210446810479079E-6</v>
      </c>
      <c r="BD641" s="5">
        <f t="shared" si="831"/>
        <v>9.4998445932291762E-6</v>
      </c>
      <c r="BE641" s="5">
        <f t="shared" si="832"/>
        <v>1.4962442262526377E-5</v>
      </c>
      <c r="BF641" s="5">
        <f t="shared" si="833"/>
        <v>1.1783070568280547E-5</v>
      </c>
      <c r="BG641" s="5">
        <f t="shared" si="834"/>
        <v>6.1861893747478928E-6</v>
      </c>
      <c r="BH641" s="5">
        <f t="shared" si="835"/>
        <v>2.4358425139578104E-6</v>
      </c>
      <c r="BI641" s="5">
        <f t="shared" si="836"/>
        <v>7.6729998302660868E-7</v>
      </c>
      <c r="BJ641" s="8">
        <f t="shared" si="837"/>
        <v>0.60202412554940576</v>
      </c>
      <c r="BK641" s="8">
        <f t="shared" si="838"/>
        <v>0.25141449483506828</v>
      </c>
      <c r="BL641" s="8">
        <f t="shared" si="839"/>
        <v>0.14222749599963341</v>
      </c>
      <c r="BM641" s="8">
        <f t="shared" si="840"/>
        <v>0.37716170845338204</v>
      </c>
      <c r="BN641" s="8">
        <f t="shared" si="841"/>
        <v>0.62161161038995272</v>
      </c>
    </row>
    <row r="642" spans="1:66" x14ac:dyDescent="0.25">
      <c r="A642" t="s">
        <v>59</v>
      </c>
      <c r="B642" t="s">
        <v>62</v>
      </c>
      <c r="C642" t="s">
        <v>67</v>
      </c>
      <c r="D642" t="s">
        <v>517</v>
      </c>
      <c r="E642">
        <f>VLOOKUP(A642,home!$A$2:$E$405,3,FALSE)</f>
        <v>1.806</v>
      </c>
      <c r="F642">
        <f>VLOOKUP(B642,home!$B$2:$E$405,3,FALSE)</f>
        <v>1.1073999999999999</v>
      </c>
      <c r="G642">
        <f>VLOOKUP(C642,away!$B$2:$E$405,4,FALSE)</f>
        <v>0.92279999999999995</v>
      </c>
      <c r="H642">
        <f>VLOOKUP(A642,away!$A$2:$E$405,3,FALSE)</f>
        <v>1.1493</v>
      </c>
      <c r="I642">
        <f>VLOOKUP(C642,away!$B$2:$E$405,3,FALSE)</f>
        <v>0.58009999999999995</v>
      </c>
      <c r="J642">
        <f>VLOOKUP(B642,home!$B$2:$E$405,4,FALSE)</f>
        <v>0.58009999999999995</v>
      </c>
      <c r="K642" s="3">
        <f t="shared" si="786"/>
        <v>1.8455671483199998</v>
      </c>
      <c r="L642" s="3">
        <f t="shared" si="787"/>
        <v>0.38675785029299997</v>
      </c>
      <c r="M642" s="5">
        <f t="shared" si="788"/>
        <v>0.10727871708860315</v>
      </c>
      <c r="N642" s="5">
        <f t="shared" si="789"/>
        <v>0.19799007597264134</v>
      </c>
      <c r="O642" s="5">
        <f t="shared" si="790"/>
        <v>4.1490886003379072E-2</v>
      </c>
      <c r="P642" s="5">
        <f t="shared" si="791"/>
        <v>7.6574216162526507E-2</v>
      </c>
      <c r="Q642" s="5">
        <f t="shared" si="792"/>
        <v>0.18270198995424394</v>
      </c>
      <c r="R642" s="5">
        <f t="shared" si="793"/>
        <v>8.0234629387094056E-3</v>
      </c>
      <c r="S642" s="5">
        <f t="shared" si="794"/>
        <v>1.3664431165928493E-2</v>
      </c>
      <c r="T642" s="5">
        <f t="shared" si="795"/>
        <v>7.066142887895667E-2</v>
      </c>
      <c r="U642" s="5">
        <f t="shared" si="796"/>
        <v>1.4807839615445122E-2</v>
      </c>
      <c r="V642" s="5">
        <f t="shared" si="797"/>
        <v>1.0837223658916862E-3</v>
      </c>
      <c r="W642" s="5">
        <f t="shared" si="798"/>
        <v>0.11239626353074775</v>
      </c>
      <c r="X642" s="5">
        <f t="shared" si="799"/>
        <v>4.3470137264117512E-2</v>
      </c>
      <c r="Y642" s="5">
        <f t="shared" si="800"/>
        <v>8.4062084201058599E-3</v>
      </c>
      <c r="Z642" s="5">
        <f t="shared" si="801"/>
        <v>1.0343790926936021E-3</v>
      </c>
      <c r="AA642" s="5">
        <f t="shared" si="802"/>
        <v>1.9090160723843599E-3</v>
      </c>
      <c r="AB642" s="5">
        <f t="shared" si="803"/>
        <v>1.7616086744037254E-3</v>
      </c>
      <c r="AC642" s="5">
        <f t="shared" si="804"/>
        <v>4.834672300227538E-5</v>
      </c>
      <c r="AD642" s="5">
        <f t="shared" si="805"/>
        <v>5.1858712891566329E-2</v>
      </c>
      <c r="AE642" s="5">
        <f t="shared" si="806"/>
        <v>2.0056764316904081E-2</v>
      </c>
      <c r="AF642" s="5">
        <f t="shared" si="807"/>
        <v>3.8785555255195854E-3</v>
      </c>
      <c r="AG642" s="5">
        <f t="shared" si="808"/>
        <v>5.0002059909733066E-4</v>
      </c>
      <c r="AH642" s="5">
        <f t="shared" si="809"/>
        <v>1.0001355856955031E-4</v>
      </c>
      <c r="AI642" s="5">
        <f t="shared" si="810"/>
        <v>1.8458173808254022E-4</v>
      </c>
      <c r="AJ642" s="5">
        <f t="shared" si="811"/>
        <v>1.7032899599247149E-4</v>
      </c>
      <c r="AK642" s="5">
        <f t="shared" si="812"/>
        <v>1.0478453313667809E-4</v>
      </c>
      <c r="AL642" s="5">
        <f t="shared" si="813"/>
        <v>1.3803716220313833E-6</v>
      </c>
      <c r="AM642" s="5">
        <f t="shared" si="814"/>
        <v>1.914174737336672E-2</v>
      </c>
      <c r="AN642" s="5">
        <f t="shared" si="815"/>
        <v>7.4032210649749922E-3</v>
      </c>
      <c r="AO642" s="5">
        <f t="shared" si="816"/>
        <v>1.4316269321667907E-3</v>
      </c>
      <c r="AP642" s="5">
        <f t="shared" si="817"/>
        <v>1.8456431823546352E-4</v>
      </c>
      <c r="AQ642" s="5">
        <f t="shared" si="818"/>
        <v>1.7845424740385247E-5</v>
      </c>
      <c r="AR642" s="5">
        <f t="shared" si="819"/>
        <v>7.7362057825024665E-6</v>
      </c>
      <c r="AS642" s="5">
        <f t="shared" si="820"/>
        <v>1.4277687244829767E-5</v>
      </c>
      <c r="AT642" s="5">
        <f t="shared" si="821"/>
        <v>1.3175215266522659E-5</v>
      </c>
      <c r="AU642" s="5">
        <f t="shared" si="822"/>
        <v>8.1052481559794498E-6</v>
      </c>
      <c r="AV642" s="5">
        <f t="shared" si="823"/>
        <v>3.7396949314142325E-6</v>
      </c>
      <c r="AW642" s="5">
        <f t="shared" si="824"/>
        <v>2.7369225653674474E-8</v>
      </c>
      <c r="AX642" s="5">
        <f t="shared" si="825"/>
        <v>5.8878966856210505E-3</v>
      </c>
      <c r="AY642" s="5">
        <f t="shared" si="826"/>
        <v>2.2771902648780771E-3</v>
      </c>
      <c r="AZ642" s="5">
        <f t="shared" si="827"/>
        <v>4.4036060577619612E-4</v>
      </c>
      <c r="BA642" s="5">
        <f t="shared" si="828"/>
        <v>5.6770973747908295E-5</v>
      </c>
      <c r="BB642" s="5">
        <f t="shared" si="829"/>
        <v>5.489154941445335E-6</v>
      </c>
      <c r="BC642" s="5">
        <f t="shared" si="830"/>
        <v>4.2459475301571929E-7</v>
      </c>
      <c r="BD642" s="5">
        <f t="shared" si="831"/>
        <v>4.9867305297748816E-7</v>
      </c>
      <c r="BE642" s="5">
        <f t="shared" si="832"/>
        <v>9.2033460432769096E-7</v>
      </c>
      <c r="BF642" s="5">
        <f t="shared" si="833"/>
        <v>8.4926965560463626E-7</v>
      </c>
      <c r="BG642" s="5">
        <f t="shared" si="834"/>
        <v>5.224613921496523E-7</v>
      </c>
      <c r="BH642" s="5">
        <f t="shared" si="835"/>
        <v>2.4105939540423275E-7</v>
      </c>
      <c r="BI642" s="5">
        <f t="shared" si="836"/>
        <v>8.8978260190386545E-8</v>
      </c>
      <c r="BJ642" s="8">
        <f t="shared" si="837"/>
        <v>0.72876729474710256</v>
      </c>
      <c r="BK642" s="8">
        <f t="shared" si="838"/>
        <v>0.20092800414245224</v>
      </c>
      <c r="BL642" s="8">
        <f t="shared" si="839"/>
        <v>6.8602676957844819E-2</v>
      </c>
      <c r="BM642" s="8">
        <f t="shared" si="840"/>
        <v>0.38299584392433705</v>
      </c>
      <c r="BN642" s="8">
        <f t="shared" si="841"/>
        <v>0.61405934812010343</v>
      </c>
    </row>
    <row r="643" spans="1:66" x14ac:dyDescent="0.25">
      <c r="A643" t="s">
        <v>59</v>
      </c>
      <c r="B643" t="s">
        <v>64</v>
      </c>
      <c r="C643" t="s">
        <v>63</v>
      </c>
      <c r="D643" t="s">
        <v>517</v>
      </c>
      <c r="E643">
        <f>VLOOKUP(A643,home!$A$2:$E$405,3,FALSE)</f>
        <v>1.806</v>
      </c>
      <c r="F643">
        <f>VLOOKUP(B643,home!$B$2:$E$405,3,FALSE)</f>
        <v>0.18459999999999999</v>
      </c>
      <c r="G643">
        <f>VLOOKUP(C643,away!$B$2:$E$405,4,FALSE)</f>
        <v>0.55369999999999997</v>
      </c>
      <c r="H643">
        <f>VLOOKUP(A643,away!$A$2:$E$405,3,FALSE)</f>
        <v>1.1493</v>
      </c>
      <c r="I643">
        <f>VLOOKUP(C643,away!$B$2:$E$405,3,FALSE)</f>
        <v>1.4501999999999999</v>
      </c>
      <c r="J643">
        <f>VLOOKUP(B643,home!$B$2:$E$405,4,FALSE)</f>
        <v>1.4501999999999999</v>
      </c>
      <c r="K643" s="3">
        <f t="shared" si="786"/>
        <v>0.18459671412000001</v>
      </c>
      <c r="L643" s="3">
        <f t="shared" si="787"/>
        <v>2.4170698899719998</v>
      </c>
      <c r="M643" s="5">
        <f t="shared" si="788"/>
        <v>7.4149896657676448E-2</v>
      </c>
      <c r="N643" s="5">
        <f t="shared" si="789"/>
        <v>1.3687827275344648E-2</v>
      </c>
      <c r="O643" s="5">
        <f t="shared" si="790"/>
        <v>0.17922548255580517</v>
      </c>
      <c r="P643" s="5">
        <f t="shared" si="791"/>
        <v>3.3084435166373022E-2</v>
      </c>
      <c r="Q643" s="5">
        <f t="shared" si="792"/>
        <v>1.2633639692353673E-3</v>
      </c>
      <c r="R643" s="5">
        <f t="shared" si="793"/>
        <v>0.21660025870066932</v>
      </c>
      <c r="S643" s="5">
        <f t="shared" si="794"/>
        <v>3.6904294530956112E-3</v>
      </c>
      <c r="T643" s="5">
        <f t="shared" si="795"/>
        <v>3.0536390101143177E-3</v>
      </c>
      <c r="U643" s="5">
        <f t="shared" si="796"/>
        <v>3.9983696033685512E-2</v>
      </c>
      <c r="V643" s="5">
        <f t="shared" si="797"/>
        <v>1.8295638591632184E-4</v>
      </c>
      <c r="W643" s="5">
        <f t="shared" si="798"/>
        <v>7.7737612486149815E-5</v>
      </c>
      <c r="X643" s="5">
        <f t="shared" si="799"/>
        <v>1.878972424585841E-4</v>
      </c>
      <c r="Y643" s="5">
        <f t="shared" si="800"/>
        <v>2.2708038357770606E-4</v>
      </c>
      <c r="Z643" s="5">
        <f t="shared" si="801"/>
        <v>0.17451265448851117</v>
      </c>
      <c r="AA643" s="5">
        <f t="shared" si="802"/>
        <v>3.2214462590938041E-2</v>
      </c>
      <c r="AB643" s="5">
        <f t="shared" si="803"/>
        <v>2.9733419707144116E-3</v>
      </c>
      <c r="AC643" s="5">
        <f t="shared" si="804"/>
        <v>5.10200364478174E-6</v>
      </c>
      <c r="AD643" s="5">
        <f t="shared" si="805"/>
        <v>3.5875269571192866E-6</v>
      </c>
      <c r="AE643" s="5">
        <f t="shared" si="806"/>
        <v>8.6713033875158973E-6</v>
      </c>
      <c r="AF643" s="5">
        <f t="shared" si="807"/>
        <v>1.0479573162388442E-5</v>
      </c>
      <c r="AG643" s="5">
        <f t="shared" si="808"/>
        <v>8.4432869168559171E-6</v>
      </c>
      <c r="AH643" s="5">
        <f t="shared" si="809"/>
        <v>0.10545232064581683</v>
      </c>
      <c r="AI643" s="5">
        <f t="shared" si="810"/>
        <v>1.946615188754643E-2</v>
      </c>
      <c r="AJ643" s="5">
        <f t="shared" si="811"/>
        <v>1.7966938375009534E-3</v>
      </c>
      <c r="AK643" s="5">
        <f t="shared" si="812"/>
        <v>1.105545928941097E-4</v>
      </c>
      <c r="AL643" s="5">
        <f t="shared" si="813"/>
        <v>9.1057124237761439E-8</v>
      </c>
      <c r="AM643" s="5">
        <f t="shared" si="814"/>
        <v>1.3244913762022864E-7</v>
      </c>
      <c r="AN643" s="5">
        <f t="shared" si="815"/>
        <v>3.2013882249461231E-7</v>
      </c>
      <c r="AO643" s="5">
        <f t="shared" si="816"/>
        <v>3.868989542314091E-7</v>
      </c>
      <c r="AP643" s="5">
        <f t="shared" si="817"/>
        <v>3.1172060424479793E-7</v>
      </c>
      <c r="AQ643" s="5">
        <f t="shared" si="818"/>
        <v>1.8836262165099477E-7</v>
      </c>
      <c r="AR643" s="5">
        <f t="shared" si="819"/>
        <v>5.0977125812135288E-2</v>
      </c>
      <c r="AS643" s="5">
        <f t="shared" si="820"/>
        <v>9.4102099202020128E-3</v>
      </c>
      <c r="AT643" s="5">
        <f t="shared" si="821"/>
        <v>8.6854691522435961E-4</v>
      </c>
      <c r="AU643" s="5">
        <f t="shared" si="822"/>
        <v>5.3443635536492969E-5</v>
      </c>
      <c r="AV643" s="5">
        <f t="shared" si="823"/>
        <v>2.4663798776658674E-6</v>
      </c>
      <c r="AW643" s="5">
        <f t="shared" si="824"/>
        <v>1.1285598718395764E-9</v>
      </c>
      <c r="AX643" s="5">
        <f t="shared" si="825"/>
        <v>4.0749459321203068E-9</v>
      </c>
      <c r="AY643" s="5">
        <f t="shared" si="826"/>
        <v>9.8494291157918776E-9</v>
      </c>
      <c r="AZ643" s="5">
        <f t="shared" si="827"/>
        <v>1.1903379274597044E-8</v>
      </c>
      <c r="BA643" s="5">
        <f t="shared" si="828"/>
        <v>9.590433211181754E-9</v>
      </c>
      <c r="BB643" s="5">
        <f t="shared" si="829"/>
        <v>5.7951868366337241E-9</v>
      </c>
      <c r="BC643" s="5">
        <f t="shared" si="830"/>
        <v>2.8014743219178907E-9</v>
      </c>
      <c r="BD643" s="5">
        <f t="shared" si="831"/>
        <v>2.0535879312971104E-2</v>
      </c>
      <c r="BE643" s="5">
        <f t="shared" si="832"/>
        <v>3.7908558427393502E-3</v>
      </c>
      <c r="BF643" s="5">
        <f t="shared" si="833"/>
        <v>3.4988976613614377E-4</v>
      </c>
      <c r="BG643" s="5">
        <f t="shared" si="834"/>
        <v>2.1529500377649119E-5</v>
      </c>
      <c r="BH643" s="5">
        <f t="shared" si="835"/>
        <v>9.9356875658983209E-7</v>
      </c>
      <c r="BI643" s="5">
        <f t="shared" si="836"/>
        <v>3.6681905543755457E-8</v>
      </c>
      <c r="BJ643" s="8">
        <f t="shared" si="837"/>
        <v>1.8530110768629589E-2</v>
      </c>
      <c r="BK643" s="8">
        <f t="shared" si="838"/>
        <v>0.11111292057325955</v>
      </c>
      <c r="BL643" s="8">
        <f t="shared" si="839"/>
        <v>0.68383394015143295</v>
      </c>
      <c r="BM643" s="8">
        <f t="shared" si="840"/>
        <v>0.46997835293586016</v>
      </c>
      <c r="BN643" s="8">
        <f t="shared" si="841"/>
        <v>0.51801126432510392</v>
      </c>
    </row>
    <row r="644" spans="1:66" x14ac:dyDescent="0.25">
      <c r="A644" t="s">
        <v>59</v>
      </c>
      <c r="B644" t="s">
        <v>274</v>
      </c>
      <c r="C644" t="s">
        <v>231</v>
      </c>
      <c r="D644" t="s">
        <v>517</v>
      </c>
      <c r="E644">
        <f>VLOOKUP(A644,home!$A$2:$E$405,3,FALSE)</f>
        <v>1.806</v>
      </c>
      <c r="F644">
        <f>VLOOKUP(B644,home!$B$2:$E$405,3,FALSE)</f>
        <v>0.8306</v>
      </c>
      <c r="G644">
        <f>VLOOKUP(C644,away!$B$2:$E$405,4,FALSE)</f>
        <v>0.55369999999999997</v>
      </c>
      <c r="H644">
        <f>VLOOKUP(A644,away!$A$2:$E$405,3,FALSE)</f>
        <v>1.1493</v>
      </c>
      <c r="I644">
        <f>VLOOKUP(C644,away!$B$2:$E$405,3,FALSE)</f>
        <v>1.9577</v>
      </c>
      <c r="J644">
        <f>VLOOKUP(B644,home!$B$2:$E$405,4,FALSE)</f>
        <v>0.87009999999999998</v>
      </c>
      <c r="K644" s="3">
        <f t="shared" si="786"/>
        <v>0.83058521531999996</v>
      </c>
      <c r="L644" s="3">
        <f t="shared" si="787"/>
        <v>1.9577116091609998</v>
      </c>
      <c r="M644" s="5">
        <f t="shared" si="788"/>
        <v>6.1525914159024059E-2</v>
      </c>
      <c r="N644" s="5">
        <f t="shared" si="789"/>
        <v>5.1102514659532833E-2</v>
      </c>
      <c r="O644" s="5">
        <f t="shared" si="790"/>
        <v>0.12044999641336453</v>
      </c>
      <c r="P644" s="5">
        <f t="shared" si="791"/>
        <v>0.10004398620628759</v>
      </c>
      <c r="Q644" s="5">
        <f t="shared" si="792"/>
        <v>2.1222496570940764E-2</v>
      </c>
      <c r="R644" s="5">
        <f t="shared" si="793"/>
        <v>0.11790317815092229</v>
      </c>
      <c r="S644" s="5">
        <f t="shared" si="794"/>
        <v>4.0669038862935228E-2</v>
      </c>
      <c r="T644" s="5">
        <f t="shared" si="795"/>
        <v>4.1547527912310235E-2</v>
      </c>
      <c r="U644" s="5">
        <f t="shared" si="796"/>
        <v>9.79286366113961E-2</v>
      </c>
      <c r="V644" s="5">
        <f t="shared" si="797"/>
        <v>7.3477489907933504E-3</v>
      </c>
      <c r="W644" s="5">
        <f t="shared" si="798"/>
        <v>5.8756972946675994E-3</v>
      </c>
      <c r="X644" s="5">
        <f t="shared" si="799"/>
        <v>1.1502920805686637E-2</v>
      </c>
      <c r="Y644" s="5">
        <f t="shared" si="800"/>
        <v>1.1259700800276169E-2</v>
      </c>
      <c r="Z644" s="5">
        <f t="shared" si="801"/>
        <v>7.694014020767935E-2</v>
      </c>
      <c r="AA644" s="5">
        <f t="shared" si="802"/>
        <v>6.3905342921146344E-2</v>
      </c>
      <c r="AB644" s="5">
        <f t="shared" si="803"/>
        <v>2.6539416505129379E-2</v>
      </c>
      <c r="AC644" s="5">
        <f t="shared" si="804"/>
        <v>7.4673626220145349E-4</v>
      </c>
      <c r="AD644" s="5">
        <f t="shared" si="805"/>
        <v>1.220066825661657E-3</v>
      </c>
      <c r="AE644" s="5">
        <f t="shared" si="806"/>
        <v>2.3885389885500352E-3</v>
      </c>
      <c r="AF644" s="5">
        <f t="shared" si="807"/>
        <v>2.338035253409039E-3</v>
      </c>
      <c r="AG644" s="5">
        <f t="shared" si="808"/>
        <v>1.5257329194088515E-3</v>
      </c>
      <c r="AH644" s="5">
        <f t="shared" si="809"/>
        <v>3.7656651423762233E-2</v>
      </c>
      <c r="AI644" s="5">
        <f t="shared" si="810"/>
        <v>3.1277057931035739E-2</v>
      </c>
      <c r="AJ644" s="5">
        <f t="shared" si="811"/>
        <v>1.2989130948112713E-2</v>
      </c>
      <c r="AK644" s="5">
        <f t="shared" si="812"/>
        <v>3.5961933751192917E-3</v>
      </c>
      <c r="AL644" s="5">
        <f t="shared" si="813"/>
        <v>4.8569109999617801E-5</v>
      </c>
      <c r="AM644" s="5">
        <f t="shared" si="814"/>
        <v>2.026738934193953E-4</v>
      </c>
      <c r="AN644" s="5">
        <f t="shared" si="815"/>
        <v>3.9677703402100928E-4</v>
      </c>
      <c r="AO644" s="5">
        <f t="shared" si="816"/>
        <v>3.8838750287569954E-4</v>
      </c>
      <c r="AP644" s="5">
        <f t="shared" si="817"/>
        <v>2.5345024107760266E-4</v>
      </c>
      <c r="AQ644" s="5">
        <f t="shared" si="818"/>
        <v>1.2404561982556927E-4</v>
      </c>
      <c r="AR644" s="5">
        <f t="shared" si="819"/>
        <v>1.4744172730885696E-2</v>
      </c>
      <c r="AS644" s="5">
        <f t="shared" si="820"/>
        <v>1.2246291882397967E-2</v>
      </c>
      <c r="AT644" s="5">
        <f t="shared" si="821"/>
        <v>5.0857944900065408E-3</v>
      </c>
      <c r="AU644" s="5">
        <f t="shared" si="822"/>
        <v>1.4080619038517842E-3</v>
      </c>
      <c r="AV644" s="5">
        <f t="shared" si="823"/>
        <v>2.9237884989865578E-4</v>
      </c>
      <c r="AW644" s="5">
        <f t="shared" si="824"/>
        <v>2.1937672917853763E-6</v>
      </c>
      <c r="AX644" s="5">
        <f t="shared" si="825"/>
        <v>2.8056323234248521E-5</v>
      </c>
      <c r="AY644" s="5">
        <f t="shared" si="826"/>
        <v>5.4926189706061809E-5</v>
      </c>
      <c r="AZ644" s="5">
        <f t="shared" si="827"/>
        <v>5.3764819617268317E-5</v>
      </c>
      <c r="BA644" s="5">
        <f t="shared" si="828"/>
        <v>3.5085337176391076E-5</v>
      </c>
      <c r="BB644" s="5">
        <f t="shared" si="829"/>
        <v>1.7171742975387209E-5</v>
      </c>
      <c r="BC644" s="5">
        <f t="shared" si="830"/>
        <v>6.7234641144888838E-6</v>
      </c>
      <c r="BD644" s="5">
        <f t="shared" si="831"/>
        <v>4.8108063537883232E-3</v>
      </c>
      <c r="BE644" s="5">
        <f t="shared" si="832"/>
        <v>3.9957846312240987E-3</v>
      </c>
      <c r="BF644" s="5">
        <f t="shared" si="833"/>
        <v>1.659419819148807E-3</v>
      </c>
      <c r="BG644" s="5">
        <f t="shared" si="834"/>
        <v>4.5942985593132915E-4</v>
      </c>
      <c r="BH644" s="5">
        <f t="shared" si="835"/>
        <v>9.5398911453289887E-5</v>
      </c>
      <c r="BI644" s="5">
        <f t="shared" si="836"/>
        <v>1.5847385082144882E-5</v>
      </c>
      <c r="BJ644" s="8">
        <f t="shared" si="837"/>
        <v>0.15154429419848697</v>
      </c>
      <c r="BK644" s="8">
        <f t="shared" si="838"/>
        <v>0.21043691978094736</v>
      </c>
      <c r="BL644" s="8">
        <f t="shared" si="839"/>
        <v>0.55705899109365709</v>
      </c>
      <c r="BM644" s="8">
        <f t="shared" si="840"/>
        <v>0.52367952669828444</v>
      </c>
      <c r="BN644" s="8">
        <f t="shared" si="841"/>
        <v>0.47224808616007202</v>
      </c>
    </row>
    <row r="645" spans="1:66" x14ac:dyDescent="0.25">
      <c r="A645" t="s">
        <v>70</v>
      </c>
      <c r="B645" t="s">
        <v>77</v>
      </c>
      <c r="C645" t="s">
        <v>79</v>
      </c>
      <c r="D645" t="s">
        <v>517</v>
      </c>
      <c r="E645">
        <f>VLOOKUP(A645,home!$A$2:$E$405,3,FALSE)</f>
        <v>1.359</v>
      </c>
      <c r="F645">
        <f>VLOOKUP(B645,home!$B$2:$E$405,3,FALSE)</f>
        <v>1.4717</v>
      </c>
      <c r="G645">
        <f>VLOOKUP(C645,away!$B$2:$E$405,4,FALSE)</f>
        <v>1.1037999999999999</v>
      </c>
      <c r="H645">
        <f>VLOOKUP(A645,away!$A$2:$E$405,3,FALSE)</f>
        <v>1.0342</v>
      </c>
      <c r="I645">
        <f>VLOOKUP(C645,away!$B$2:$E$405,3,FALSE)</f>
        <v>0.64459999999999995</v>
      </c>
      <c r="J645">
        <f>VLOOKUP(B645,home!$B$2:$E$405,4,FALSE)</f>
        <v>0.72519999999999996</v>
      </c>
      <c r="K645" s="3">
        <f t="shared" si="786"/>
        <v>2.2076444831399997</v>
      </c>
      <c r="L645" s="3">
        <f t="shared" si="787"/>
        <v>0.48345118606399995</v>
      </c>
      <c r="M645" s="5">
        <f t="shared" si="788"/>
        <v>6.7806605047304763E-2</v>
      </c>
      <c r="N645" s="5">
        <f t="shared" si="789"/>
        <v>0.14969287755313521</v>
      </c>
      <c r="O645" s="5">
        <f t="shared" si="790"/>
        <v>3.2781183633092688E-2</v>
      </c>
      <c r="P645" s="5">
        <f t="shared" si="791"/>
        <v>7.2369199198396308E-2</v>
      </c>
      <c r="Q645" s="5">
        <f t="shared" si="792"/>
        <v>0.16523432764776524</v>
      </c>
      <c r="R645" s="5">
        <f t="shared" si="793"/>
        <v>7.9240510540002206E-3</v>
      </c>
      <c r="S645" s="5">
        <f t="shared" si="794"/>
        <v>1.9309700688315706E-2</v>
      </c>
      <c r="T645" s="5">
        <f t="shared" si="795"/>
        <v>7.9882731679799673E-2</v>
      </c>
      <c r="U645" s="5">
        <f t="shared" si="796"/>
        <v>1.7493487593483285E-2</v>
      </c>
      <c r="V645" s="5">
        <f t="shared" si="797"/>
        <v>2.2898909407280477E-3</v>
      </c>
      <c r="W645" s="5">
        <f t="shared" si="798"/>
        <v>0.12159288395231203</v>
      </c>
      <c r="X645" s="5">
        <f t="shared" si="799"/>
        <v>5.878422396368755E-2</v>
      </c>
      <c r="Y645" s="5">
        <f t="shared" si="800"/>
        <v>1.4209651398548276E-2</v>
      </c>
      <c r="Z645" s="5">
        <f t="shared" si="801"/>
        <v>1.2769639601626992E-3</v>
      </c>
      <c r="AA645" s="5">
        <f t="shared" si="802"/>
        <v>2.8190824418217889E-3</v>
      </c>
      <c r="AB645" s="5">
        <f t="shared" si="803"/>
        <v>3.1117659001023562E-3</v>
      </c>
      <c r="AC645" s="5">
        <f t="shared" si="804"/>
        <v>1.5274836934814424E-4</v>
      </c>
      <c r="AD645" s="5">
        <f t="shared" si="805"/>
        <v>6.7108464861600964E-2</v>
      </c>
      <c r="AE645" s="5">
        <f t="shared" si="806"/>
        <v>3.2443666932275246E-2</v>
      </c>
      <c r="AF645" s="5">
        <f t="shared" si="807"/>
        <v>7.8424646293369198E-3</v>
      </c>
      <c r="AG645" s="5">
        <f t="shared" si="808"/>
        <v>1.2638162755726347E-3</v>
      </c>
      <c r="AH645" s="5">
        <f t="shared" si="809"/>
        <v>1.5433743527540979E-4</v>
      </c>
      <c r="AI645" s="5">
        <f t="shared" si="810"/>
        <v>3.407221875277351E-4</v>
      </c>
      <c r="AJ645" s="5">
        <f t="shared" si="811"/>
        <v>3.760967287894985E-4</v>
      </c>
      <c r="AK645" s="5">
        <f t="shared" si="812"/>
        <v>2.7676262281304572E-4</v>
      </c>
      <c r="AL645" s="5">
        <f t="shared" si="813"/>
        <v>6.5210621654773217E-6</v>
      </c>
      <c r="AM645" s="5">
        <f t="shared" si="814"/>
        <v>2.9630326444741572E-2</v>
      </c>
      <c r="AN645" s="5">
        <f t="shared" si="815"/>
        <v>1.4324816463173814E-2</v>
      </c>
      <c r="AO645" s="5">
        <f t="shared" si="816"/>
        <v>3.4626747546352464E-3</v>
      </c>
      <c r="AP645" s="5">
        <f t="shared" si="817"/>
        <v>5.5801140569409352E-4</v>
      </c>
      <c r="AQ645" s="5">
        <f t="shared" si="818"/>
        <v>6.7442818980012329E-5</v>
      </c>
      <c r="AR645" s="5">
        <f t="shared" si="819"/>
        <v>1.4922923227594536E-5</v>
      </c>
      <c r="AS645" s="5">
        <f t="shared" si="820"/>
        <v>3.2944509135720835E-5</v>
      </c>
      <c r="AT645" s="5">
        <f t="shared" si="821"/>
        <v>3.6364881921614716E-5</v>
      </c>
      <c r="AU645" s="5">
        <f t="shared" si="822"/>
        <v>2.6760243651430081E-5</v>
      </c>
      <c r="AV645" s="5">
        <f t="shared" si="823"/>
        <v>1.4769276066140455E-5</v>
      </c>
      <c r="AW645" s="5">
        <f t="shared" si="824"/>
        <v>1.9332926773026841E-7</v>
      </c>
      <c r="AX645" s="5">
        <f t="shared" si="825"/>
        <v>1.090220445156183E-2</v>
      </c>
      <c r="AY645" s="5">
        <f t="shared" si="826"/>
        <v>5.270683672819786E-3</v>
      </c>
      <c r="AZ645" s="5">
        <f t="shared" si="827"/>
        <v>1.2740591364964423E-3</v>
      </c>
      <c r="BA645" s="5">
        <f t="shared" si="828"/>
        <v>2.0531513355162697E-4</v>
      </c>
      <c r="BB645" s="5">
        <f t="shared" si="829"/>
        <v>2.4814961208105647E-5</v>
      </c>
      <c r="BC645" s="5">
        <f t="shared" si="830"/>
        <v>2.3993644856381649E-6</v>
      </c>
      <c r="BD645" s="5">
        <f t="shared" si="831"/>
        <v>1.2024174889870994E-6</v>
      </c>
      <c r="BE645" s="5">
        <f t="shared" si="832"/>
        <v>2.6545103359934211E-6</v>
      </c>
      <c r="BF645" s="5">
        <f t="shared" si="833"/>
        <v>2.930107549346992E-6</v>
      </c>
      <c r="BG645" s="5">
        <f t="shared" si="834"/>
        <v>2.1562119221075838E-6</v>
      </c>
      <c r="BH645" s="5">
        <f t="shared" si="835"/>
        <v>1.1900373385803757E-6</v>
      </c>
      <c r="BI645" s="5">
        <f t="shared" si="836"/>
        <v>5.2543587304951478E-7</v>
      </c>
      <c r="BJ645" s="8">
        <f t="shared" si="837"/>
        <v>0.76377785750138194</v>
      </c>
      <c r="BK645" s="8">
        <f t="shared" si="838"/>
        <v>0.16720534897907824</v>
      </c>
      <c r="BL645" s="8">
        <f t="shared" si="839"/>
        <v>6.5413910151416579E-2</v>
      </c>
      <c r="BM645" s="8">
        <f t="shared" si="840"/>
        <v>0.49659534611479295</v>
      </c>
      <c r="BN645" s="8">
        <f t="shared" si="841"/>
        <v>0.49580824413369445</v>
      </c>
    </row>
    <row r="646" spans="1:66" x14ac:dyDescent="0.25">
      <c r="A646" t="s">
        <v>19</v>
      </c>
      <c r="B646" t="s">
        <v>239</v>
      </c>
      <c r="C646" t="s">
        <v>242</v>
      </c>
      <c r="D646" t="s">
        <v>517</v>
      </c>
      <c r="E646">
        <f>VLOOKUP(A646,home!$A$2:$E$405,3,FALSE)</f>
        <v>1.4750000000000001</v>
      </c>
      <c r="F646">
        <f>VLOOKUP(B646,home!$B$2:$E$405,3,FALSE)</f>
        <v>0.50849999999999995</v>
      </c>
      <c r="G646">
        <f>VLOOKUP(C646,away!$B$2:$E$405,4,FALSE)</f>
        <v>1.3559000000000001</v>
      </c>
      <c r="H646">
        <f>VLOOKUP(A646,away!$A$2:$E$405,3,FALSE)</f>
        <v>1.5625</v>
      </c>
      <c r="I646">
        <f>VLOOKUP(C646,away!$B$2:$E$405,3,FALSE)</f>
        <v>0.96</v>
      </c>
      <c r="J646">
        <f>VLOOKUP(B646,home!$B$2:$E$405,4,FALSE)</f>
        <v>0.64</v>
      </c>
      <c r="K646" s="3">
        <f t="shared" si="786"/>
        <v>1.01697584625</v>
      </c>
      <c r="L646" s="3">
        <f t="shared" si="787"/>
        <v>0.96</v>
      </c>
      <c r="M646" s="5">
        <f t="shared" si="788"/>
        <v>0.13848741190609984</v>
      </c>
      <c r="N646" s="5">
        <f t="shared" si="789"/>
        <v>0.14083835291817823</v>
      </c>
      <c r="O646" s="5">
        <f t="shared" si="790"/>
        <v>0.13294791542985582</v>
      </c>
      <c r="P646" s="5">
        <f t="shared" si="791"/>
        <v>0.13520481880145108</v>
      </c>
      <c r="Q646" s="5">
        <f t="shared" si="792"/>
        <v>7.1614601571710221E-2</v>
      </c>
      <c r="R646" s="5">
        <f t="shared" si="793"/>
        <v>6.38149994063308E-2</v>
      </c>
      <c r="S646" s="5">
        <f t="shared" si="794"/>
        <v>3.3000008404244066E-2</v>
      </c>
      <c r="T646" s="5">
        <f t="shared" si="795"/>
        <v>6.8750017508841799E-2</v>
      </c>
      <c r="U646" s="5">
        <f t="shared" si="796"/>
        <v>6.4898313024696522E-2</v>
      </c>
      <c r="V646" s="5">
        <f t="shared" si="797"/>
        <v>3.579755890470744E-3</v>
      </c>
      <c r="W646" s="5">
        <f t="shared" si="798"/>
        <v>2.4276773345748865E-2</v>
      </c>
      <c r="X646" s="5">
        <f t="shared" si="799"/>
        <v>2.3305702411918903E-2</v>
      </c>
      <c r="Y646" s="5">
        <f t="shared" si="800"/>
        <v>1.1186737157721074E-2</v>
      </c>
      <c r="Z646" s="5">
        <f t="shared" si="801"/>
        <v>2.0420799810025855E-2</v>
      </c>
      <c r="AA646" s="5">
        <f t="shared" si="802"/>
        <v>2.0767460167902884E-2</v>
      </c>
      <c r="AB646" s="5">
        <f t="shared" si="803"/>
        <v>1.0560002689358101E-2</v>
      </c>
      <c r="AC646" s="5">
        <f t="shared" si="804"/>
        <v>2.1843151656479433E-4</v>
      </c>
      <c r="AD646" s="5">
        <f t="shared" si="805"/>
        <v>6.1722230293780973E-3</v>
      </c>
      <c r="AE646" s="5">
        <f t="shared" si="806"/>
        <v>5.9253341082029717E-3</v>
      </c>
      <c r="AF646" s="5">
        <f t="shared" si="807"/>
        <v>2.8441603719374267E-3</v>
      </c>
      <c r="AG646" s="5">
        <f t="shared" si="808"/>
        <v>9.1013131901997656E-4</v>
      </c>
      <c r="AH646" s="5">
        <f t="shared" si="809"/>
        <v>4.9009919544062046E-3</v>
      </c>
      <c r="AI646" s="5">
        <f t="shared" si="810"/>
        <v>4.9841904402966918E-3</v>
      </c>
      <c r="AJ646" s="5">
        <f t="shared" si="811"/>
        <v>2.5344006454459437E-3</v>
      </c>
      <c r="AK646" s="5">
        <f t="shared" si="812"/>
        <v>8.5914141371297838E-4</v>
      </c>
      <c r="AL646" s="5">
        <f t="shared" si="813"/>
        <v>8.5301597339962662E-6</v>
      </c>
      <c r="AM646" s="5">
        <f t="shared" si="814"/>
        <v>1.2554003477091063E-3</v>
      </c>
      <c r="AN646" s="5">
        <f t="shared" si="815"/>
        <v>1.205184333800742E-3</v>
      </c>
      <c r="AO646" s="5">
        <f t="shared" si="816"/>
        <v>5.7848848022435621E-4</v>
      </c>
      <c r="AP646" s="5">
        <f t="shared" si="817"/>
        <v>1.8511631367179398E-4</v>
      </c>
      <c r="AQ646" s="5">
        <f t="shared" si="818"/>
        <v>4.4427915281230547E-5</v>
      </c>
      <c r="AR646" s="5">
        <f t="shared" si="819"/>
        <v>9.4099045524599157E-4</v>
      </c>
      <c r="AS646" s="5">
        <f t="shared" si="820"/>
        <v>9.5696456453696506E-4</v>
      </c>
      <c r="AT646" s="5">
        <f t="shared" si="821"/>
        <v>4.8660492392562136E-4</v>
      </c>
      <c r="AU646" s="5">
        <f t="shared" si="822"/>
        <v>1.6495515143289188E-4</v>
      </c>
      <c r="AV646" s="5">
        <f t="shared" si="823"/>
        <v>4.193885118044052E-5</v>
      </c>
      <c r="AW646" s="5">
        <f t="shared" si="824"/>
        <v>2.3133243771009389E-7</v>
      </c>
      <c r="AX646" s="5">
        <f t="shared" si="825"/>
        <v>2.1278530516566873E-4</v>
      </c>
      <c r="AY646" s="5">
        <f t="shared" si="826"/>
        <v>2.0427389295904196E-4</v>
      </c>
      <c r="AZ646" s="5">
        <f t="shared" si="827"/>
        <v>9.8051468620340138E-5</v>
      </c>
      <c r="BA646" s="5">
        <f t="shared" si="828"/>
        <v>3.1376469958508841E-5</v>
      </c>
      <c r="BB646" s="5">
        <f t="shared" si="829"/>
        <v>7.5303527900421212E-6</v>
      </c>
      <c r="BC646" s="5">
        <f t="shared" si="830"/>
        <v>1.4458277356880878E-6</v>
      </c>
      <c r="BD646" s="5">
        <f t="shared" si="831"/>
        <v>1.5055847283935856E-4</v>
      </c>
      <c r="BE646" s="5">
        <f t="shared" si="832"/>
        <v>1.5311433032591431E-4</v>
      </c>
      <c r="BF646" s="5">
        <f t="shared" si="833"/>
        <v>7.785678782809937E-5</v>
      </c>
      <c r="BG646" s="5">
        <f t="shared" si="834"/>
        <v>2.6392824229262686E-5</v>
      </c>
      <c r="BH646" s="5">
        <f t="shared" si="835"/>
        <v>6.7102161888704792E-6</v>
      </c>
      <c r="BI646" s="5">
        <f t="shared" si="836"/>
        <v>1.3648255574394018E-6</v>
      </c>
      <c r="BJ646" s="8">
        <f t="shared" si="837"/>
        <v>0.35964811445057399</v>
      </c>
      <c r="BK646" s="8">
        <f t="shared" si="838"/>
        <v>0.31070323057152355</v>
      </c>
      <c r="BL646" s="8">
        <f t="shared" si="839"/>
        <v>0.30927486657529674</v>
      </c>
      <c r="BM646" s="8">
        <f t="shared" si="840"/>
        <v>0.31693486881327287</v>
      </c>
      <c r="BN646" s="8">
        <f t="shared" si="841"/>
        <v>0.68290810003362601</v>
      </c>
    </row>
    <row r="647" spans="1:66" x14ac:dyDescent="0.25">
      <c r="A647" t="s">
        <v>19</v>
      </c>
      <c r="B647" t="s">
        <v>139</v>
      </c>
      <c r="C647" t="s">
        <v>233</v>
      </c>
      <c r="D647" t="s">
        <v>517</v>
      </c>
      <c r="E647">
        <f>VLOOKUP(A647,home!$A$2:$E$405,3,FALSE)</f>
        <v>1.4750000000000001</v>
      </c>
      <c r="F647">
        <f>VLOOKUP(B647,home!$B$2:$E$405,3,FALSE)</f>
        <v>0.84750000000000003</v>
      </c>
      <c r="G647">
        <f>VLOOKUP(C647,away!$B$2:$E$405,4,FALSE)</f>
        <v>1.3559000000000001</v>
      </c>
      <c r="H647">
        <f>VLOOKUP(A647,away!$A$2:$E$405,3,FALSE)</f>
        <v>1.5625</v>
      </c>
      <c r="I647">
        <f>VLOOKUP(C647,away!$B$2:$E$405,3,FALSE)</f>
        <v>0.96</v>
      </c>
      <c r="J647">
        <f>VLOOKUP(B647,home!$B$2:$E$405,4,FALSE)</f>
        <v>1.28</v>
      </c>
      <c r="K647" s="3">
        <f t="shared" si="786"/>
        <v>1.6949597437500001</v>
      </c>
      <c r="L647" s="3">
        <f t="shared" si="787"/>
        <v>1.92</v>
      </c>
      <c r="M647" s="5">
        <f t="shared" si="788"/>
        <v>2.691800881350951E-2</v>
      </c>
      <c r="N647" s="5">
        <f t="shared" si="789"/>
        <v>4.5624941320806314E-2</v>
      </c>
      <c r="O647" s="5">
        <f t="shared" si="790"/>
        <v>5.1682576921938256E-2</v>
      </c>
      <c r="P647" s="5">
        <f t="shared" si="791"/>
        <v>8.7599887335948132E-2</v>
      </c>
      <c r="Q647" s="5">
        <f t="shared" si="792"/>
        <v>3.8666219424861342E-2</v>
      </c>
      <c r="R647" s="5">
        <f t="shared" si="793"/>
        <v>4.9615273845060731E-2</v>
      </c>
      <c r="S647" s="5">
        <f t="shared" si="794"/>
        <v>7.1269575643904445E-2</v>
      </c>
      <c r="T647" s="5">
        <f t="shared" si="795"/>
        <v>7.4239141295733779E-2</v>
      </c>
      <c r="U647" s="5">
        <f t="shared" si="796"/>
        <v>8.409589184251022E-2</v>
      </c>
      <c r="V647" s="5">
        <f t="shared" si="797"/>
        <v>2.5770466489720211E-2</v>
      </c>
      <c r="W647" s="5">
        <f t="shared" si="798"/>
        <v>2.1845895122714752E-2</v>
      </c>
      <c r="X647" s="5">
        <f t="shared" si="799"/>
        <v>4.1944118635612322E-2</v>
      </c>
      <c r="Y647" s="5">
        <f t="shared" si="800"/>
        <v>4.0266353890187838E-2</v>
      </c>
      <c r="Z647" s="5">
        <f t="shared" si="801"/>
        <v>3.1753775260838862E-2</v>
      </c>
      <c r="AA647" s="5">
        <f t="shared" si="802"/>
        <v>5.3821370779206526E-2</v>
      </c>
      <c r="AB647" s="5">
        <f t="shared" si="803"/>
        <v>4.5612528412098834E-2</v>
      </c>
      <c r="AC647" s="5">
        <f t="shared" si="804"/>
        <v>5.2415883933280985E-3</v>
      </c>
      <c r="AD647" s="5">
        <f t="shared" si="805"/>
        <v>9.2569781997964996E-3</v>
      </c>
      <c r="AE647" s="5">
        <f t="shared" si="806"/>
        <v>1.7773398143609277E-2</v>
      </c>
      <c r="AF647" s="5">
        <f t="shared" si="807"/>
        <v>1.7062462217864911E-2</v>
      </c>
      <c r="AG647" s="5">
        <f t="shared" si="808"/>
        <v>1.091997581943354E-2</v>
      </c>
      <c r="AH647" s="5">
        <f t="shared" si="809"/>
        <v>1.5241812125202654E-2</v>
      </c>
      <c r="AI647" s="5">
        <f t="shared" si="810"/>
        <v>2.5834257974019132E-2</v>
      </c>
      <c r="AJ647" s="5">
        <f t="shared" si="811"/>
        <v>2.1894013637807439E-2</v>
      </c>
      <c r="AK647" s="5">
        <f t="shared" si="812"/>
        <v>1.2369823915065701E-2</v>
      </c>
      <c r="AL647" s="5">
        <f t="shared" si="813"/>
        <v>6.8231280537587441E-4</v>
      </c>
      <c r="AM647" s="5">
        <f t="shared" si="814"/>
        <v>3.1380410794852815E-3</v>
      </c>
      <c r="AN647" s="5">
        <f t="shared" si="815"/>
        <v>6.0250388726117397E-3</v>
      </c>
      <c r="AO647" s="5">
        <f t="shared" si="816"/>
        <v>5.7840373177072716E-3</v>
      </c>
      <c r="AP647" s="5">
        <f t="shared" si="817"/>
        <v>3.7017838833326528E-3</v>
      </c>
      <c r="AQ647" s="5">
        <f t="shared" si="818"/>
        <v>1.7768562639996733E-3</v>
      </c>
      <c r="AR647" s="5">
        <f t="shared" si="819"/>
        <v>5.8528558560778177E-3</v>
      </c>
      <c r="AS647" s="5">
        <f t="shared" si="820"/>
        <v>9.9203550620233436E-3</v>
      </c>
      <c r="AT647" s="5">
        <f t="shared" si="821"/>
        <v>8.4073012369180553E-3</v>
      </c>
      <c r="AU647" s="5">
        <f t="shared" si="822"/>
        <v>4.7500123833852277E-3</v>
      </c>
      <c r="AV647" s="5">
        <f t="shared" si="823"/>
        <v>2.0127699430379895E-3</v>
      </c>
      <c r="AW647" s="5">
        <f t="shared" si="824"/>
        <v>6.1679612680385907E-5</v>
      </c>
      <c r="AX647" s="5">
        <f t="shared" si="825"/>
        <v>8.8647555066022408E-4</v>
      </c>
      <c r="AY647" s="5">
        <f t="shared" si="826"/>
        <v>1.7020330572676302E-3</v>
      </c>
      <c r="AZ647" s="5">
        <f t="shared" si="827"/>
        <v>1.6339517349769253E-3</v>
      </c>
      <c r="BA647" s="5">
        <f t="shared" si="828"/>
        <v>1.045729110385232E-3</v>
      </c>
      <c r="BB647" s="5">
        <f t="shared" si="829"/>
        <v>5.019499729849113E-4</v>
      </c>
      <c r="BC647" s="5">
        <f t="shared" si="830"/>
        <v>1.9274878962620591E-4</v>
      </c>
      <c r="BD647" s="5">
        <f t="shared" si="831"/>
        <v>1.8729138739449023E-3</v>
      </c>
      <c r="BE647" s="5">
        <f t="shared" si="832"/>
        <v>3.174513619847471E-3</v>
      </c>
      <c r="BF647" s="5">
        <f t="shared" si="833"/>
        <v>2.6903363958137782E-3</v>
      </c>
      <c r="BG647" s="5">
        <f t="shared" si="834"/>
        <v>1.5200039626832734E-3</v>
      </c>
      <c r="BH647" s="5">
        <f t="shared" si="835"/>
        <v>6.4408638177215684E-4</v>
      </c>
      <c r="BI647" s="5">
        <f t="shared" si="836"/>
        <v>2.1834009772027987E-4</v>
      </c>
      <c r="BJ647" s="8">
        <f t="shared" si="837"/>
        <v>0.34398812970365833</v>
      </c>
      <c r="BK647" s="8">
        <f t="shared" si="838"/>
        <v>0.21918387253905389</v>
      </c>
      <c r="BL647" s="8">
        <f t="shared" si="839"/>
        <v>0.40123103826613377</v>
      </c>
      <c r="BM647" s="8">
        <f t="shared" si="840"/>
        <v>0.69440955466297327</v>
      </c>
      <c r="BN647" s="8">
        <f t="shared" si="841"/>
        <v>0.30010690766212422</v>
      </c>
    </row>
    <row r="648" spans="1:66" x14ac:dyDescent="0.25">
      <c r="A648" t="s">
        <v>19</v>
      </c>
      <c r="B648" t="s">
        <v>152</v>
      </c>
      <c r="C648" t="s">
        <v>237</v>
      </c>
      <c r="D648" t="s">
        <v>517</v>
      </c>
      <c r="E648">
        <f>VLOOKUP(A648,home!$A$2:$E$405,3,FALSE)</f>
        <v>1.4750000000000001</v>
      </c>
      <c r="F648">
        <f>VLOOKUP(B648,home!$B$2:$E$405,3,FALSE)</f>
        <v>0.67800000000000005</v>
      </c>
      <c r="G648">
        <f>VLOOKUP(C648,away!$B$2:$E$405,4,FALSE)</f>
        <v>0.50849999999999995</v>
      </c>
      <c r="H648">
        <f>VLOOKUP(A648,away!$A$2:$E$405,3,FALSE)</f>
        <v>1.5625</v>
      </c>
      <c r="I648">
        <f>VLOOKUP(C648,away!$B$2:$E$405,3,FALSE)</f>
        <v>0.64</v>
      </c>
      <c r="J648">
        <f>VLOOKUP(B648,home!$B$2:$E$405,4,FALSE)</f>
        <v>1.28</v>
      </c>
      <c r="K648" s="3">
        <f t="shared" si="786"/>
        <v>0.50852542499999998</v>
      </c>
      <c r="L648" s="3">
        <f t="shared" si="787"/>
        <v>1.28</v>
      </c>
      <c r="M648" s="5">
        <f t="shared" si="788"/>
        <v>0.16720654656519188</v>
      </c>
      <c r="N648" s="5">
        <f t="shared" si="789"/>
        <v>8.5028780154846495E-2</v>
      </c>
      <c r="O648" s="5">
        <f t="shared" si="790"/>
        <v>0.21402437960344561</v>
      </c>
      <c r="P648" s="5">
        <f t="shared" si="791"/>
        <v>0.10883683859820351</v>
      </c>
      <c r="Q648" s="5">
        <f t="shared" si="792"/>
        <v>2.1619648282737436E-2</v>
      </c>
      <c r="R648" s="5">
        <f t="shared" si="793"/>
        <v>0.1369756029462052</v>
      </c>
      <c r="S648" s="5">
        <f t="shared" si="794"/>
        <v>1.7710815873218509E-2</v>
      </c>
      <c r="T648" s="5">
        <f t="shared" si="795"/>
        <v>2.7673149801903916E-2</v>
      </c>
      <c r="U648" s="5">
        <f t="shared" si="796"/>
        <v>6.9655576702850247E-2</v>
      </c>
      <c r="V648" s="5">
        <f t="shared" si="797"/>
        <v>1.2809102462613604E-3</v>
      </c>
      <c r="W648" s="5">
        <f t="shared" si="798"/>
        <v>3.6647136104431921E-3</v>
      </c>
      <c r="X648" s="5">
        <f t="shared" si="799"/>
        <v>4.6908334213672858E-3</v>
      </c>
      <c r="Y648" s="5">
        <f t="shared" si="800"/>
        <v>3.0021333896750632E-3</v>
      </c>
      <c r="Z648" s="5">
        <f t="shared" si="801"/>
        <v>5.8442923923714224E-2</v>
      </c>
      <c r="AA648" s="5">
        <f t="shared" si="802"/>
        <v>2.9719712726549441E-2</v>
      </c>
      <c r="AB648" s="5">
        <f t="shared" si="803"/>
        <v>7.5566147725732308E-3</v>
      </c>
      <c r="AC648" s="5">
        <f t="shared" si="804"/>
        <v>5.2110034189353023E-5</v>
      </c>
      <c r="AD648" s="5">
        <f t="shared" si="805"/>
        <v>4.6590001156347711E-4</v>
      </c>
      <c r="AE648" s="5">
        <f t="shared" si="806"/>
        <v>5.9635201480125069E-4</v>
      </c>
      <c r="AF648" s="5">
        <f t="shared" si="807"/>
        <v>3.8166528947280049E-4</v>
      </c>
      <c r="AG648" s="5">
        <f t="shared" si="808"/>
        <v>1.6284385684172821E-4</v>
      </c>
      <c r="AH648" s="5">
        <f t="shared" si="809"/>
        <v>1.8701735655588549E-2</v>
      </c>
      <c r="AI648" s="5">
        <f t="shared" si="810"/>
        <v>9.5103080724958187E-3</v>
      </c>
      <c r="AJ648" s="5">
        <f t="shared" si="811"/>
        <v>2.4181167272234335E-3</v>
      </c>
      <c r="AK648" s="5">
        <f t="shared" si="812"/>
        <v>4.0989127880363524E-4</v>
      </c>
      <c r="AL648" s="5">
        <f t="shared" si="813"/>
        <v>1.3567629968847502E-6</v>
      </c>
      <c r="AM648" s="5">
        <f t="shared" si="814"/>
        <v>4.738440027756443E-5</v>
      </c>
      <c r="AN648" s="5">
        <f t="shared" si="815"/>
        <v>6.065203235528247E-5</v>
      </c>
      <c r="AO648" s="5">
        <f t="shared" si="816"/>
        <v>3.8817300707380787E-5</v>
      </c>
      <c r="AP648" s="5">
        <f t="shared" si="817"/>
        <v>1.6562048301815803E-5</v>
      </c>
      <c r="AQ648" s="5">
        <f t="shared" si="818"/>
        <v>5.2998554565810562E-6</v>
      </c>
      <c r="AR648" s="5">
        <f t="shared" si="819"/>
        <v>4.7876443278306677E-3</v>
      </c>
      <c r="AS648" s="5">
        <f t="shared" si="820"/>
        <v>2.4346388665589295E-3</v>
      </c>
      <c r="AT648" s="5">
        <f t="shared" si="821"/>
        <v>6.1903788216919893E-4</v>
      </c>
      <c r="AU648" s="5">
        <f t="shared" si="822"/>
        <v>1.0493216737373062E-4</v>
      </c>
      <c r="AV648" s="5">
        <f t="shared" si="823"/>
        <v>1.3340168752474372E-5</v>
      </c>
      <c r="AW648" s="5">
        <f t="shared" si="824"/>
        <v>2.4531501497425459E-8</v>
      </c>
      <c r="AX648" s="5">
        <f t="shared" si="825"/>
        <v>4.01602871491976E-6</v>
      </c>
      <c r="AY648" s="5">
        <f t="shared" si="826"/>
        <v>5.1405167550972928E-6</v>
      </c>
      <c r="AZ648" s="5">
        <f t="shared" si="827"/>
        <v>3.2899307232622679E-6</v>
      </c>
      <c r="BA648" s="5">
        <f t="shared" si="828"/>
        <v>1.4037037752585676E-6</v>
      </c>
      <c r="BB648" s="5">
        <f t="shared" si="829"/>
        <v>4.4918520808274156E-7</v>
      </c>
      <c r="BC648" s="5">
        <f t="shared" si="830"/>
        <v>1.1499141326918183E-7</v>
      </c>
      <c r="BD648" s="5">
        <f t="shared" si="831"/>
        <v>1.0213641232705425E-3</v>
      </c>
      <c r="BE648" s="5">
        <f t="shared" si="832"/>
        <v>5.1938962486590499E-4</v>
      </c>
      <c r="BF648" s="5">
        <f t="shared" si="833"/>
        <v>1.3206141486276244E-4</v>
      </c>
      <c r="BG648" s="5">
        <f t="shared" si="834"/>
        <v>2.23855290397292E-5</v>
      </c>
      <c r="BH648" s="5">
        <f t="shared" si="835"/>
        <v>2.8459026671945332E-6</v>
      </c>
      <c r="BI648" s="5">
        <f t="shared" si="836"/>
        <v>2.8944277266874673E-7</v>
      </c>
      <c r="BJ648" s="8">
        <f t="shared" si="837"/>
        <v>0.14746914982734113</v>
      </c>
      <c r="BK648" s="8">
        <f t="shared" si="838"/>
        <v>0.2950937185968166</v>
      </c>
      <c r="BL648" s="8">
        <f t="shared" si="839"/>
        <v>0.49862986793589903</v>
      </c>
      <c r="BM648" s="8">
        <f t="shared" si="840"/>
        <v>0.26593874814788726</v>
      </c>
      <c r="BN648" s="8">
        <f t="shared" si="841"/>
        <v>0.73369179615063018</v>
      </c>
    </row>
    <row r="649" spans="1:66" x14ac:dyDescent="0.25">
      <c r="A649" t="s">
        <v>19</v>
      </c>
      <c r="B649" t="s">
        <v>20</v>
      </c>
      <c r="C649" t="s">
        <v>150</v>
      </c>
      <c r="D649" t="s">
        <v>517</v>
      </c>
      <c r="E649">
        <f>VLOOKUP(A649,home!$A$2:$E$405,3,FALSE)</f>
        <v>1.4750000000000001</v>
      </c>
      <c r="F649">
        <f>VLOOKUP(B649,home!$B$2:$E$405,3,FALSE)</f>
        <v>1.2202999999999999</v>
      </c>
      <c r="G649">
        <f>VLOOKUP(C649,away!$B$2:$E$405,4,FALSE)</f>
        <v>2.0339</v>
      </c>
      <c r="H649">
        <f>VLOOKUP(A649,away!$A$2:$E$405,3,FALSE)</f>
        <v>1.5625</v>
      </c>
      <c r="I649">
        <f>VLOOKUP(C649,away!$B$2:$E$405,3,FALSE)</f>
        <v>0.64</v>
      </c>
      <c r="J649">
        <f>VLOOKUP(B649,home!$B$2:$E$405,4,FALSE)</f>
        <v>1.024</v>
      </c>
      <c r="K649" s="3">
        <f t="shared" si="786"/>
        <v>3.66090305075</v>
      </c>
      <c r="L649" s="3">
        <f t="shared" si="787"/>
        <v>1.024</v>
      </c>
      <c r="M649" s="5">
        <f t="shared" si="788"/>
        <v>9.233629762319083E-3</v>
      </c>
      <c r="N649" s="5">
        <f t="shared" si="789"/>
        <v>3.3803423366369927E-2</v>
      </c>
      <c r="O649" s="5">
        <f t="shared" si="790"/>
        <v>9.4552368766147414E-3</v>
      </c>
      <c r="P649" s="5">
        <f t="shared" si="791"/>
        <v>3.4614705527162809E-2</v>
      </c>
      <c r="Q649" s="5">
        <f t="shared" si="792"/>
        <v>6.1875527863868768E-2</v>
      </c>
      <c r="R649" s="5">
        <f t="shared" si="793"/>
        <v>4.841081280826747E-3</v>
      </c>
      <c r="S649" s="5">
        <f t="shared" si="794"/>
        <v>3.2440596752692029E-2</v>
      </c>
      <c r="T649" s="5">
        <f t="shared" si="795"/>
        <v>6.3360540532601622E-2</v>
      </c>
      <c r="U649" s="5">
        <f t="shared" si="796"/>
        <v>1.7722729229907357E-2</v>
      </c>
      <c r="V649" s="5">
        <f t="shared" si="797"/>
        <v>1.3512462747884745E-2</v>
      </c>
      <c r="W649" s="5">
        <f t="shared" si="798"/>
        <v>7.5506769574534574E-2</v>
      </c>
      <c r="X649" s="5">
        <f t="shared" si="799"/>
        <v>7.7318932044323413E-2</v>
      </c>
      <c r="Y649" s="5">
        <f t="shared" si="800"/>
        <v>3.9587293206693588E-2</v>
      </c>
      <c r="Z649" s="5">
        <f t="shared" si="801"/>
        <v>1.6524224105221967E-3</v>
      </c>
      <c r="AA649" s="5">
        <f t="shared" si="802"/>
        <v>6.0493582438083783E-3</v>
      </c>
      <c r="AB649" s="5">
        <f t="shared" si="803"/>
        <v>1.107305702491888E-2</v>
      </c>
      <c r="AC649" s="5">
        <f t="shared" si="804"/>
        <v>3.165940230200128E-3</v>
      </c>
      <c r="AD649" s="5">
        <f t="shared" si="805"/>
        <v>6.9105740771922747E-2</v>
      </c>
      <c r="AE649" s="5">
        <f t="shared" si="806"/>
        <v>7.0764278550448895E-2</v>
      </c>
      <c r="AF649" s="5">
        <f t="shared" si="807"/>
        <v>3.6231310617829832E-2</v>
      </c>
      <c r="AG649" s="5">
        <f t="shared" si="808"/>
        <v>1.2366954024219251E-2</v>
      </c>
      <c r="AH649" s="5">
        <f t="shared" si="809"/>
        <v>4.230201370936823E-4</v>
      </c>
      <c r="AI649" s="5">
        <f t="shared" si="810"/>
        <v>1.5486357104149448E-3</v>
      </c>
      <c r="AJ649" s="5">
        <f t="shared" si="811"/>
        <v>2.8347025983792335E-3</v>
      </c>
      <c r="AK649" s="5">
        <f t="shared" si="812"/>
        <v>3.4591904634584947E-3</v>
      </c>
      <c r="AL649" s="5">
        <f t="shared" si="813"/>
        <v>4.7473460212661483E-4</v>
      </c>
      <c r="AM649" s="5">
        <f t="shared" si="814"/>
        <v>5.0597883443254117E-2</v>
      </c>
      <c r="AN649" s="5">
        <f t="shared" si="815"/>
        <v>5.1812232645892221E-2</v>
      </c>
      <c r="AO649" s="5">
        <f t="shared" si="816"/>
        <v>2.6527863114696817E-2</v>
      </c>
      <c r="AP649" s="5">
        <f t="shared" si="817"/>
        <v>9.0548439431498481E-3</v>
      </c>
      <c r="AQ649" s="5">
        <f t="shared" si="818"/>
        <v>2.318040049446361E-3</v>
      </c>
      <c r="AR649" s="5">
        <f t="shared" si="819"/>
        <v>8.663452407678617E-5</v>
      </c>
      <c r="AS649" s="5">
        <f t="shared" si="820"/>
        <v>3.1716059349298076E-4</v>
      </c>
      <c r="AT649" s="5">
        <f t="shared" si="821"/>
        <v>5.8054709214806722E-4</v>
      </c>
      <c r="AU649" s="5">
        <f t="shared" si="822"/>
        <v>7.0844220691629995E-4</v>
      </c>
      <c r="AV649" s="5">
        <f t="shared" si="823"/>
        <v>6.4838455914498639E-4</v>
      </c>
      <c r="AW649" s="5">
        <f t="shared" si="824"/>
        <v>4.9435231380534372E-5</v>
      </c>
      <c r="AX649" s="5">
        <f t="shared" si="825"/>
        <v>3.0872324309816991E-2</v>
      </c>
      <c r="AY649" s="5">
        <f t="shared" si="826"/>
        <v>3.1613260093252604E-2</v>
      </c>
      <c r="AZ649" s="5">
        <f t="shared" si="827"/>
        <v>1.6185989167745329E-2</v>
      </c>
      <c r="BA649" s="5">
        <f t="shared" si="828"/>
        <v>5.5248176359237403E-3</v>
      </c>
      <c r="BB649" s="5">
        <f t="shared" si="829"/>
        <v>1.4143533147964774E-3</v>
      </c>
      <c r="BC649" s="5">
        <f t="shared" si="830"/>
        <v>2.8965955887031867E-4</v>
      </c>
      <c r="BD649" s="5">
        <f t="shared" si="831"/>
        <v>1.4785625442438168E-5</v>
      </c>
      <c r="BE649" s="5">
        <f t="shared" si="832"/>
        <v>5.41287412894687E-5</v>
      </c>
      <c r="BF649" s="5">
        <f t="shared" si="833"/>
        <v>9.9080037059936764E-5</v>
      </c>
      <c r="BG649" s="5">
        <f t="shared" si="834"/>
        <v>1.2090746998038181E-4</v>
      </c>
      <c r="BH649" s="5">
        <f t="shared" si="835"/>
        <v>1.1065763142741098E-4</v>
      </c>
      <c r="BI649" s="5">
        <f t="shared" si="836"/>
        <v>8.1021372096275567E-5</v>
      </c>
      <c r="BJ649" s="8">
        <f t="shared" si="837"/>
        <v>0.76613203782965722</v>
      </c>
      <c r="BK649" s="8">
        <f t="shared" si="838"/>
        <v>0.12505532971563801</v>
      </c>
      <c r="BL649" s="8">
        <f t="shared" si="839"/>
        <v>6.0228761418497499E-2</v>
      </c>
      <c r="BM649" s="8">
        <f t="shared" si="840"/>
        <v>0.76768112183528092</v>
      </c>
      <c r="BN649" s="8">
        <f t="shared" si="841"/>
        <v>0.15382360467716208</v>
      </c>
    </row>
    <row r="650" spans="1:66" x14ac:dyDescent="0.25">
      <c r="A650" t="s">
        <v>19</v>
      </c>
      <c r="B650" t="s">
        <v>142</v>
      </c>
      <c r="C650" t="s">
        <v>331</v>
      </c>
      <c r="D650" t="s">
        <v>517</v>
      </c>
      <c r="E650">
        <f>VLOOKUP(A650,home!$A$2:$E$405,3,FALSE)</f>
        <v>1.4750000000000001</v>
      </c>
      <c r="F650">
        <f>VLOOKUP(B650,home!$B$2:$E$405,3,FALSE)</f>
        <v>0.67800000000000005</v>
      </c>
      <c r="G650">
        <f>VLOOKUP(C650,away!$B$2:$E$405,4,FALSE)</f>
        <v>1.0847</v>
      </c>
      <c r="H650">
        <f>VLOOKUP(A650,away!$A$2:$E$405,3,FALSE)</f>
        <v>1.5625</v>
      </c>
      <c r="I650">
        <f>VLOOKUP(C650,away!$B$2:$E$405,3,FALSE)</f>
        <v>1.1519999999999999</v>
      </c>
      <c r="J650">
        <f>VLOOKUP(B650,home!$B$2:$E$405,4,FALSE)</f>
        <v>0.96</v>
      </c>
      <c r="K650" s="3">
        <f t="shared" si="786"/>
        <v>1.0847542350000001</v>
      </c>
      <c r="L650" s="3">
        <f t="shared" si="787"/>
        <v>1.7279999999999998</v>
      </c>
      <c r="M650" s="5">
        <f t="shared" si="788"/>
        <v>6.0039401837480917E-2</v>
      </c>
      <c r="N650" s="5">
        <f t="shared" si="789"/>
        <v>6.5127995410074205E-2</v>
      </c>
      <c r="O650" s="5">
        <f t="shared" si="790"/>
        <v>0.103748086375167</v>
      </c>
      <c r="P650" s="5">
        <f t="shared" si="791"/>
        <v>0.1125411760686082</v>
      </c>
      <c r="Q650" s="5">
        <f t="shared" si="792"/>
        <v>3.5323934419069281E-2</v>
      </c>
      <c r="R650" s="5">
        <f t="shared" si="793"/>
        <v>8.9638346628144308E-2</v>
      </c>
      <c r="S650" s="5">
        <f t="shared" si="794"/>
        <v>5.2738351496195081E-2</v>
      </c>
      <c r="T650" s="5">
        <f t="shared" si="795"/>
        <v>6.1039758676151704E-2</v>
      </c>
      <c r="U650" s="5">
        <f t="shared" si="796"/>
        <v>9.7235576123277503E-2</v>
      </c>
      <c r="V650" s="5">
        <f t="shared" si="797"/>
        <v>1.098396482542391E-2</v>
      </c>
      <c r="W650" s="5">
        <f t="shared" si="798"/>
        <v>1.2772595819315892E-2</v>
      </c>
      <c r="X650" s="5">
        <f t="shared" si="799"/>
        <v>2.2071045575777857E-2</v>
      </c>
      <c r="Y650" s="5">
        <f t="shared" si="800"/>
        <v>1.9069383377472073E-2</v>
      </c>
      <c r="Z650" s="5">
        <f t="shared" si="801"/>
        <v>5.1631687657811107E-2</v>
      </c>
      <c r="AA650" s="5">
        <f t="shared" si="802"/>
        <v>5.6007691847007823E-2</v>
      </c>
      <c r="AB650" s="5">
        <f t="shared" si="803"/>
        <v>3.0377290461808357E-2</v>
      </c>
      <c r="AC650" s="5">
        <f t="shared" si="804"/>
        <v>1.2868094550387188E-3</v>
      </c>
      <c r="AD650" s="5">
        <f t="shared" si="805"/>
        <v>3.4637818517365519E-3</v>
      </c>
      <c r="AE650" s="5">
        <f t="shared" si="806"/>
        <v>5.9854150398007608E-3</v>
      </c>
      <c r="AF650" s="5">
        <f t="shared" si="807"/>
        <v>5.1713985943878582E-3</v>
      </c>
      <c r="AG650" s="5">
        <f t="shared" si="808"/>
        <v>2.9787255903674053E-3</v>
      </c>
      <c r="AH650" s="5">
        <f t="shared" si="809"/>
        <v>2.2304889068174391E-2</v>
      </c>
      <c r="AI650" s="5">
        <f t="shared" si="810"/>
        <v>2.4195322877907374E-2</v>
      </c>
      <c r="AJ650" s="5">
        <f t="shared" si="811"/>
        <v>1.3122989479501206E-2</v>
      </c>
      <c r="AK650" s="5">
        <f t="shared" si="812"/>
        <v>4.7450728045831279E-3</v>
      </c>
      <c r="AL650" s="5">
        <f t="shared" si="813"/>
        <v>9.6482673054118138E-5</v>
      </c>
      <c r="AM650" s="5">
        <f t="shared" si="814"/>
        <v>7.5147040655747384E-4</v>
      </c>
      <c r="AN650" s="5">
        <f t="shared" si="815"/>
        <v>1.2985408625313145E-3</v>
      </c>
      <c r="AO650" s="5">
        <f t="shared" si="816"/>
        <v>1.1219393052270558E-3</v>
      </c>
      <c r="AP650" s="5">
        <f t="shared" si="817"/>
        <v>6.4623703981078404E-4</v>
      </c>
      <c r="AQ650" s="5">
        <f t="shared" si="818"/>
        <v>2.7917440119825862E-4</v>
      </c>
      <c r="AR650" s="5">
        <f t="shared" si="819"/>
        <v>7.708569661961066E-3</v>
      </c>
      <c r="AS650" s="5">
        <f t="shared" si="820"/>
        <v>8.3619035866047842E-3</v>
      </c>
      <c r="AT650" s="5">
        <f t="shared" si="821"/>
        <v>4.5353051641156151E-3</v>
      </c>
      <c r="AU650" s="5">
        <f t="shared" si="822"/>
        <v>1.6398971612639282E-3</v>
      </c>
      <c r="AV650" s="5">
        <f t="shared" si="823"/>
        <v>4.4472134766138099E-4</v>
      </c>
      <c r="AW650" s="5">
        <f t="shared" si="824"/>
        <v>5.023679433579601E-6</v>
      </c>
      <c r="AX650" s="5">
        <f t="shared" si="825"/>
        <v>1.3586011766506521E-4</v>
      </c>
      <c r="AY650" s="5">
        <f t="shared" si="826"/>
        <v>2.3476628332523263E-4</v>
      </c>
      <c r="AZ650" s="5">
        <f t="shared" si="827"/>
        <v>2.0283806879300105E-4</v>
      </c>
      <c r="BA650" s="5">
        <f t="shared" si="828"/>
        <v>1.1683472762476857E-4</v>
      </c>
      <c r="BB650" s="5">
        <f t="shared" si="829"/>
        <v>5.0472602333900002E-5</v>
      </c>
      <c r="BC650" s="5">
        <f t="shared" si="830"/>
        <v>1.7443331366595833E-5</v>
      </c>
      <c r="BD650" s="5">
        <f t="shared" si="831"/>
        <v>2.2200680626447873E-3</v>
      </c>
      <c r="BE650" s="5">
        <f t="shared" si="832"/>
        <v>2.4082282329421782E-3</v>
      </c>
      <c r="BF650" s="5">
        <f t="shared" si="833"/>
        <v>1.3061678872652973E-3</v>
      </c>
      <c r="BG650" s="5">
        <f t="shared" si="834"/>
        <v>4.7229038244401135E-4</v>
      </c>
      <c r="BH650" s="5">
        <f t="shared" si="835"/>
        <v>1.2807974812647775E-4</v>
      </c>
      <c r="BI650" s="5">
        <f t="shared" si="836"/>
        <v>2.7787009839586025E-5</v>
      </c>
      <c r="BJ650" s="8">
        <f t="shared" si="837"/>
        <v>0.23785961150058707</v>
      </c>
      <c r="BK650" s="8">
        <f t="shared" si="838"/>
        <v>0.23792095263912616</v>
      </c>
      <c r="BL650" s="8">
        <f t="shared" si="839"/>
        <v>0.47062828391044015</v>
      </c>
      <c r="BM650" s="8">
        <f t="shared" si="840"/>
        <v>0.5313918523655291</v>
      </c>
      <c r="BN650" s="8">
        <f t="shared" si="841"/>
        <v>0.4664189407385439</v>
      </c>
    </row>
    <row r="651" spans="1:66" x14ac:dyDescent="0.25">
      <c r="A651" t="s">
        <v>19</v>
      </c>
      <c r="B651" t="s">
        <v>234</v>
      </c>
      <c r="C651" t="s">
        <v>146</v>
      </c>
      <c r="D651" t="s">
        <v>517</v>
      </c>
      <c r="E651">
        <f>VLOOKUP(A651,home!$A$2:$E$405,3,FALSE)</f>
        <v>1.4750000000000001</v>
      </c>
      <c r="F651">
        <f>VLOOKUP(B651,home!$B$2:$E$405,3,FALSE)</f>
        <v>1.6949000000000001</v>
      </c>
      <c r="G651">
        <f>VLOOKUP(C651,away!$B$2:$E$405,4,FALSE)</f>
        <v>1.0168999999999999</v>
      </c>
      <c r="H651">
        <f>VLOOKUP(A651,away!$A$2:$E$405,3,FALSE)</f>
        <v>1.5625</v>
      </c>
      <c r="I651">
        <f>VLOOKUP(C651,away!$B$2:$E$405,3,FALSE)</f>
        <v>0.48</v>
      </c>
      <c r="J651">
        <f>VLOOKUP(B651,home!$B$2:$E$405,4,FALSE)</f>
        <v>0.48</v>
      </c>
      <c r="K651" s="3">
        <f t="shared" si="786"/>
        <v>2.5422271197500002</v>
      </c>
      <c r="L651" s="3">
        <f t="shared" si="787"/>
        <v>0.36</v>
      </c>
      <c r="M651" s="5">
        <f t="shared" si="788"/>
        <v>5.4900813114365572E-2</v>
      </c>
      <c r="N651" s="5">
        <f t="shared" si="789"/>
        <v>0.13957033599566662</v>
      </c>
      <c r="O651" s="5">
        <f t="shared" si="790"/>
        <v>1.9764292721171604E-2</v>
      </c>
      <c r="P651" s="5">
        <f t="shared" si="791"/>
        <v>5.0245320958439983E-2</v>
      </c>
      <c r="Q651" s="5">
        <f t="shared" si="792"/>
        <v>0.17740974664040174</v>
      </c>
      <c r="R651" s="5">
        <f t="shared" si="793"/>
        <v>3.5575726898108887E-3</v>
      </c>
      <c r="S651" s="5">
        <f t="shared" si="794"/>
        <v>1.1496151582298031E-2</v>
      </c>
      <c r="T651" s="5">
        <f t="shared" si="795"/>
        <v>6.3867508790544619E-2</v>
      </c>
      <c r="U651" s="5">
        <f t="shared" si="796"/>
        <v>9.0441577725191968E-3</v>
      </c>
      <c r="V651" s="5">
        <f t="shared" si="797"/>
        <v>1.1690331330109968E-3</v>
      </c>
      <c r="W651" s="5">
        <f t="shared" si="798"/>
        <v>0.15033862307240189</v>
      </c>
      <c r="X651" s="5">
        <f t="shared" si="799"/>
        <v>5.4121904306064679E-2</v>
      </c>
      <c r="Y651" s="5">
        <f t="shared" si="800"/>
        <v>9.7419427750916419E-3</v>
      </c>
      <c r="Z651" s="5">
        <f t="shared" si="801"/>
        <v>4.2690872277730658E-4</v>
      </c>
      <c r="AA651" s="5">
        <f t="shared" si="802"/>
        <v>1.0852989327023034E-3</v>
      </c>
      <c r="AB651" s="5">
        <f t="shared" si="803"/>
        <v>1.3795381898757636E-3</v>
      </c>
      <c r="AC651" s="5">
        <f t="shared" si="804"/>
        <v>6.6868824029104511E-5</v>
      </c>
      <c r="AD651" s="5">
        <f t="shared" si="805"/>
        <v>9.5548731180133351E-2</v>
      </c>
      <c r="AE651" s="5">
        <f t="shared" si="806"/>
        <v>3.4397543224848004E-2</v>
      </c>
      <c r="AF651" s="5">
        <f t="shared" si="807"/>
        <v>6.19155778047264E-3</v>
      </c>
      <c r="AG651" s="5">
        <f t="shared" si="808"/>
        <v>7.4298693365671667E-4</v>
      </c>
      <c r="AH651" s="5">
        <f t="shared" si="809"/>
        <v>3.8421785049957594E-5</v>
      </c>
      <c r="AI651" s="5">
        <f t="shared" si="810"/>
        <v>9.7676903943207319E-5</v>
      </c>
      <c r="AJ651" s="5">
        <f t="shared" si="811"/>
        <v>1.2415843708881872E-4</v>
      </c>
      <c r="AK651" s="5">
        <f t="shared" si="812"/>
        <v>1.0521298197098972E-4</v>
      </c>
      <c r="AL651" s="5">
        <f t="shared" si="813"/>
        <v>2.4479386259411503E-6</v>
      </c>
      <c r="AM651" s="5">
        <f t="shared" si="814"/>
        <v>4.8581315132767443E-2</v>
      </c>
      <c r="AN651" s="5">
        <f t="shared" si="815"/>
        <v>1.7489273447796279E-2</v>
      </c>
      <c r="AO651" s="5">
        <f t="shared" si="816"/>
        <v>3.1480692206033297E-3</v>
      </c>
      <c r="AP651" s="5">
        <f t="shared" si="817"/>
        <v>3.7776830647239955E-4</v>
      </c>
      <c r="AQ651" s="5">
        <f t="shared" si="818"/>
        <v>3.3999147582515962E-5</v>
      </c>
      <c r="AR651" s="5">
        <f t="shared" si="819"/>
        <v>2.7663685235969483E-6</v>
      </c>
      <c r="AS651" s="5">
        <f t="shared" si="820"/>
        <v>7.0327370839109301E-6</v>
      </c>
      <c r="AT651" s="5">
        <f t="shared" si="821"/>
        <v>8.9394074703949517E-6</v>
      </c>
      <c r="AU651" s="5">
        <f t="shared" si="822"/>
        <v>7.575334701911264E-6</v>
      </c>
      <c r="AV651" s="5">
        <f t="shared" si="823"/>
        <v>4.8145553300955267E-6</v>
      </c>
      <c r="AW651" s="5">
        <f t="shared" si="824"/>
        <v>6.22321596235114E-8</v>
      </c>
      <c r="AX651" s="5">
        <f t="shared" si="825"/>
        <v>2.0584122807273751E-2</v>
      </c>
      <c r="AY651" s="5">
        <f t="shared" si="826"/>
        <v>7.41028421061855E-3</v>
      </c>
      <c r="AZ651" s="5">
        <f t="shared" si="827"/>
        <v>1.3338511579113388E-3</v>
      </c>
      <c r="BA651" s="5">
        <f t="shared" si="828"/>
        <v>1.6006213894936063E-4</v>
      </c>
      <c r="BB651" s="5">
        <f t="shared" si="829"/>
        <v>1.4405592505442459E-5</v>
      </c>
      <c r="BC651" s="5">
        <f t="shared" si="830"/>
        <v>1.0372026603918575E-6</v>
      </c>
      <c r="BD651" s="5">
        <f t="shared" si="831"/>
        <v>1.6598211141581675E-7</v>
      </c>
      <c r="BE651" s="5">
        <f t="shared" si="832"/>
        <v>4.2196422503465543E-7</v>
      </c>
      <c r="BF651" s="5">
        <f t="shared" si="833"/>
        <v>5.363644482236967E-7</v>
      </c>
      <c r="BG651" s="5">
        <f t="shared" si="834"/>
        <v>4.545200821146754E-7</v>
      </c>
      <c r="BH651" s="5">
        <f t="shared" si="835"/>
        <v>2.888733198057314E-7</v>
      </c>
      <c r="BI651" s="5">
        <f t="shared" si="836"/>
        <v>1.4687631755646889E-7</v>
      </c>
      <c r="BJ651" s="8">
        <f t="shared" si="837"/>
        <v>0.83106506906442257</v>
      </c>
      <c r="BK651" s="8">
        <f t="shared" si="838"/>
        <v>0.12529091976138818</v>
      </c>
      <c r="BL651" s="8">
        <f t="shared" si="839"/>
        <v>3.5229473397746784E-2</v>
      </c>
      <c r="BM651" s="8">
        <f t="shared" si="840"/>
        <v>0.53915406684801936</v>
      </c>
      <c r="BN651" s="8">
        <f t="shared" si="841"/>
        <v>0.44544808211985637</v>
      </c>
    </row>
    <row r="652" spans="1:66" x14ac:dyDescent="0.25">
      <c r="A652" t="s">
        <v>19</v>
      </c>
      <c r="B652" t="s">
        <v>241</v>
      </c>
      <c r="C652" t="s">
        <v>140</v>
      </c>
      <c r="D652" t="s">
        <v>517</v>
      </c>
      <c r="E652">
        <f>VLOOKUP(A652,home!$A$2:$E$405,3,FALSE)</f>
        <v>1.4750000000000001</v>
      </c>
      <c r="F652">
        <f>VLOOKUP(B652,home!$B$2:$E$405,3,FALSE)</f>
        <v>1.3559000000000001</v>
      </c>
      <c r="G652">
        <f>VLOOKUP(C652,away!$B$2:$E$405,4,FALSE)</f>
        <v>0.1356</v>
      </c>
      <c r="H652">
        <f>VLOOKUP(A652,away!$A$2:$E$405,3,FALSE)</f>
        <v>1.5625</v>
      </c>
      <c r="I652">
        <f>VLOOKUP(C652,away!$B$2:$E$405,3,FALSE)</f>
        <v>2.4319999999999999</v>
      </c>
      <c r="J652">
        <f>VLOOKUP(B652,home!$B$2:$E$405,4,FALSE)</f>
        <v>1.76</v>
      </c>
      <c r="K652" s="3">
        <f t="shared" si="786"/>
        <v>0.27119355900000003</v>
      </c>
      <c r="L652" s="3">
        <f t="shared" si="787"/>
        <v>6.6879999999999997</v>
      </c>
      <c r="M652" s="5">
        <f t="shared" si="788"/>
        <v>9.4986227363561655E-4</v>
      </c>
      <c r="N652" s="5">
        <f t="shared" si="789"/>
        <v>2.5759653054707477E-4</v>
      </c>
      <c r="O652" s="5">
        <f t="shared" si="790"/>
        <v>6.3526788860750029E-3</v>
      </c>
      <c r="P652" s="5">
        <f t="shared" si="791"/>
        <v>1.7228055962988358E-3</v>
      </c>
      <c r="Q652" s="5">
        <f t="shared" si="792"/>
        <v>3.4929259952556711E-5</v>
      </c>
      <c r="R652" s="5">
        <f t="shared" si="793"/>
        <v>2.1243358195034819E-2</v>
      </c>
      <c r="S652" s="5">
        <f t="shared" si="794"/>
        <v>7.8118144204166666E-4</v>
      </c>
      <c r="T652" s="5">
        <f t="shared" si="795"/>
        <v>2.3360689056269927E-4</v>
      </c>
      <c r="U652" s="5">
        <f t="shared" si="796"/>
        <v>5.7610619140233098E-3</v>
      </c>
      <c r="V652" s="5">
        <f t="shared" si="797"/>
        <v>1.5742911103230095E-4</v>
      </c>
      <c r="W652" s="5">
        <f t="shared" si="798"/>
        <v>3.1575301065900088E-6</v>
      </c>
      <c r="X652" s="5">
        <f t="shared" si="799"/>
        <v>2.1117561352873979E-5</v>
      </c>
      <c r="Y652" s="5">
        <f t="shared" si="800"/>
        <v>7.0617125164010604E-5</v>
      </c>
      <c r="Z652" s="5">
        <f t="shared" si="801"/>
        <v>4.735852653613095E-2</v>
      </c>
      <c r="AA652" s="5">
        <f t="shared" si="802"/>
        <v>1.2843327360329296E-2</v>
      </c>
      <c r="AB652" s="5">
        <f t="shared" si="803"/>
        <v>1.7415138281248886E-3</v>
      </c>
      <c r="AC652" s="5">
        <f t="shared" si="804"/>
        <v>1.7845992060821353E-5</v>
      </c>
      <c r="AD652" s="5">
        <f t="shared" si="805"/>
        <v>2.140754568139485E-7</v>
      </c>
      <c r="AE652" s="5">
        <f t="shared" si="806"/>
        <v>1.4317366551716875E-6</v>
      </c>
      <c r="AF652" s="5">
        <f t="shared" si="807"/>
        <v>4.7877273748941249E-6</v>
      </c>
      <c r="AG652" s="5">
        <f t="shared" si="808"/>
        <v>1.0673440227763967E-5</v>
      </c>
      <c r="AH652" s="5">
        <f t="shared" si="809"/>
        <v>7.918345636841094E-2</v>
      </c>
      <c r="AI652" s="5">
        <f t="shared" si="810"/>
        <v>2.1474043346470583E-2</v>
      </c>
      <c r="AJ652" s="5">
        <f t="shared" si="811"/>
        <v>2.9118111206248138E-3</v>
      </c>
      <c r="AK652" s="5">
        <f t="shared" si="812"/>
        <v>2.6322147364600719E-4</v>
      </c>
      <c r="AL652" s="5">
        <f t="shared" si="813"/>
        <v>1.2947213863420378E-6</v>
      </c>
      <c r="AM652" s="5">
        <f t="shared" si="814"/>
        <v>1.1611177005585108E-8</v>
      </c>
      <c r="AN652" s="5">
        <f t="shared" si="815"/>
        <v>7.7655551813353187E-8</v>
      </c>
      <c r="AO652" s="5">
        <f t="shared" si="816"/>
        <v>2.5968016526385317E-7</v>
      </c>
      <c r="AP652" s="5">
        <f t="shared" si="817"/>
        <v>5.7891364842821659E-7</v>
      </c>
      <c r="AQ652" s="5">
        <f t="shared" si="818"/>
        <v>9.679436201719781E-7</v>
      </c>
      <c r="AR652" s="5">
        <f t="shared" si="819"/>
        <v>0.10591579123838646</v>
      </c>
      <c r="AS652" s="5">
        <f t="shared" si="820"/>
        <v>2.8723680380239047E-2</v>
      </c>
      <c r="AT652" s="5">
        <f t="shared" si="821"/>
        <v>3.8948385549477504E-3</v>
      </c>
      <c r="AU652" s="5">
        <f t="shared" si="822"/>
        <v>3.520850431488992E-4</v>
      </c>
      <c r="AV652" s="5">
        <f t="shared" si="823"/>
        <v>2.387079898055464E-5</v>
      </c>
      <c r="AW652" s="5">
        <f t="shared" si="824"/>
        <v>6.5230312036606014E-8</v>
      </c>
      <c r="AX652" s="5">
        <f t="shared" si="825"/>
        <v>5.2481273605393093E-10</v>
      </c>
      <c r="AY652" s="5">
        <f t="shared" si="826"/>
        <v>3.5099475787286898E-9</v>
      </c>
      <c r="AZ652" s="5">
        <f t="shared" si="827"/>
        <v>1.1737264703268744E-8</v>
      </c>
      <c r="BA652" s="5">
        <f t="shared" si="828"/>
        <v>2.6166275445153784E-8</v>
      </c>
      <c r="BB652" s="5">
        <f t="shared" si="829"/>
        <v>4.375001254429712E-8</v>
      </c>
      <c r="BC652" s="5">
        <f t="shared" si="830"/>
        <v>5.8520016779251825E-8</v>
      </c>
      <c r="BD652" s="5">
        <f t="shared" si="831"/>
        <v>0.11806080196705475</v>
      </c>
      <c r="BE652" s="5">
        <f t="shared" si="832"/>
        <v>3.2017329063839785E-2</v>
      </c>
      <c r="BF652" s="5">
        <f t="shared" si="833"/>
        <v>4.3414467092484244E-3</v>
      </c>
      <c r="BG652" s="5">
        <f t="shared" si="834"/>
        <v>3.9245746142997287E-4</v>
      </c>
      <c r="BH652" s="5">
        <f t="shared" si="835"/>
        <v>2.6607983930324899E-5</v>
      </c>
      <c r="BI652" s="5">
        <f t="shared" si="836"/>
        <v>1.4431827719759243E-6</v>
      </c>
      <c r="BJ652" s="8">
        <f t="shared" si="837"/>
        <v>6.4017188989291861E-4</v>
      </c>
      <c r="BK652" s="8">
        <f t="shared" si="838"/>
        <v>3.6304226464031618E-3</v>
      </c>
      <c r="BL652" s="8">
        <f t="shared" si="839"/>
        <v>0.44552482487671757</v>
      </c>
      <c r="BM652" s="8">
        <f t="shared" si="840"/>
        <v>0.46659277692796514</v>
      </c>
      <c r="BN652" s="8">
        <f t="shared" si="841"/>
        <v>3.0561230741543904E-2</v>
      </c>
    </row>
    <row r="653" spans="1:66" x14ac:dyDescent="0.25">
      <c r="A653" t="s">
        <v>448</v>
      </c>
      <c r="B653" t="s">
        <v>451</v>
      </c>
      <c r="C653" t="s">
        <v>457</v>
      </c>
      <c r="D653" t="s">
        <v>517</v>
      </c>
      <c r="E653">
        <f>VLOOKUP(A653,home!$A$2:$E$405,3,FALSE)</f>
        <v>1.2285999999999999</v>
      </c>
      <c r="F653">
        <f>VLOOKUP(B653,home!$B$2:$E$405,3,FALSE)</f>
        <v>1.4244000000000001</v>
      </c>
      <c r="G653">
        <f>VLOOKUP(C653,away!$B$2:$E$405,4,FALSE)</f>
        <v>1.6278999999999999</v>
      </c>
      <c r="H653">
        <f>VLOOKUP(A653,away!$A$2:$E$405,3,FALSE)</f>
        <v>0.9143</v>
      </c>
      <c r="I653">
        <f>VLOOKUP(C653,away!$B$2:$E$405,3,FALSE)</f>
        <v>0.36459999999999998</v>
      </c>
      <c r="J653">
        <f>VLOOKUP(B653,home!$B$2:$E$405,4,FALSE)</f>
        <v>0.27339999999999998</v>
      </c>
      <c r="K653" s="3">
        <f t="shared" si="786"/>
        <v>2.8488540417359998</v>
      </c>
      <c r="L653" s="3">
        <f t="shared" si="787"/>
        <v>9.113892345199999E-2</v>
      </c>
      <c r="M653" s="5">
        <f t="shared" si="788"/>
        <v>5.286610064012142E-2</v>
      </c>
      <c r="N653" s="5">
        <f t="shared" si="789"/>
        <v>0.15060780447943206</v>
      </c>
      <c r="O653" s="5">
        <f t="shared" si="790"/>
        <v>4.8181594994457545E-3</v>
      </c>
      <c r="P653" s="5">
        <f t="shared" si="791"/>
        <v>1.3726233163724741E-2</v>
      </c>
      <c r="Q653" s="5">
        <f t="shared" si="792"/>
        <v>0.21452982625410763</v>
      </c>
      <c r="R653" s="5">
        <f t="shared" si="793"/>
        <v>2.1956093489975661E-4</v>
      </c>
      <c r="S653" s="5">
        <f t="shared" si="794"/>
        <v>8.9097490917434984E-4</v>
      </c>
      <c r="T653" s="5">
        <f t="shared" si="795"/>
        <v>1.9552017413143975E-2</v>
      </c>
      <c r="U653" s="5">
        <f t="shared" si="796"/>
        <v>6.2549705679650644E-4</v>
      </c>
      <c r="V653" s="5">
        <f t="shared" si="797"/>
        <v>2.5703783706537662E-5</v>
      </c>
      <c r="W653" s="5">
        <f t="shared" si="798"/>
        <v>0.20372138753231209</v>
      </c>
      <c r="X653" s="5">
        <f t="shared" si="799"/>
        <v>1.8566947943842619E-2</v>
      </c>
      <c r="Y653" s="5">
        <f t="shared" si="800"/>
        <v>8.4608582369557052E-4</v>
      </c>
      <c r="Z653" s="5">
        <f t="shared" si="801"/>
        <v>6.6701824129594921E-6</v>
      </c>
      <c r="AA653" s="5">
        <f t="shared" si="802"/>
        <v>1.9002376126276035E-5</v>
      </c>
      <c r="AB653" s="5">
        <f t="shared" si="803"/>
        <v>2.7067498014964581E-5</v>
      </c>
      <c r="AC653" s="5">
        <f t="shared" si="804"/>
        <v>4.1711054446264052E-7</v>
      </c>
      <c r="AD653" s="5">
        <f t="shared" si="805"/>
        <v>0.1450931245648733</v>
      </c>
      <c r="AE653" s="5">
        <f t="shared" si="806"/>
        <v>1.3223631173129488E-2</v>
      </c>
      <c r="AF653" s="5">
        <f t="shared" si="807"/>
        <v>6.025937546226646E-4</v>
      </c>
      <c r="AG653" s="5">
        <f t="shared" si="808"/>
        <v>1.8306582025069437E-5</v>
      </c>
      <c r="AH653" s="5">
        <f t="shared" si="809"/>
        <v>1.5197831108639789E-7</v>
      </c>
      <c r="AI653" s="5">
        <f t="shared" si="810"/>
        <v>4.3296402579469581E-7</v>
      </c>
      <c r="AJ653" s="5">
        <f t="shared" si="811"/>
        <v>6.1672565740575447E-7</v>
      </c>
      <c r="AK653" s="5">
        <f t="shared" si="812"/>
        <v>5.8565379391422505E-7</v>
      </c>
      <c r="AL653" s="5">
        <f t="shared" si="813"/>
        <v>4.3319681376290219E-9</v>
      </c>
      <c r="AM653" s="5">
        <f t="shared" si="814"/>
        <v>8.2669826868948831E-2</v>
      </c>
      <c r="AN653" s="5">
        <f t="shared" si="815"/>
        <v>7.5344390227992204E-3</v>
      </c>
      <c r="AO653" s="5">
        <f t="shared" si="816"/>
        <v>3.4334033067632988E-4</v>
      </c>
      <c r="AP653" s="5">
        <f t="shared" si="817"/>
        <v>1.0430556038498133E-5</v>
      </c>
      <c r="AQ653" s="5">
        <f t="shared" si="818"/>
        <v>2.3765741208861937E-7</v>
      </c>
      <c r="AR653" s="5">
        <f t="shared" si="819"/>
        <v>2.7702279320934936E-9</v>
      </c>
      <c r="AS653" s="5">
        <f t="shared" si="820"/>
        <v>7.8919750408745103E-9</v>
      </c>
      <c r="AT653" s="5">
        <f t="shared" si="821"/>
        <v>1.1241542496237493E-8</v>
      </c>
      <c r="AU653" s="5">
        <f t="shared" si="822"/>
        <v>1.0675171258584393E-8</v>
      </c>
      <c r="AV653" s="5">
        <f t="shared" si="823"/>
        <v>7.6030011965605308E-9</v>
      </c>
      <c r="AW653" s="5">
        <f t="shared" si="824"/>
        <v>3.1243296215943192E-11</v>
      </c>
      <c r="AX653" s="5">
        <f t="shared" si="825"/>
        <v>3.9252378400870064E-2</v>
      </c>
      <c r="AY653" s="5">
        <f t="shared" si="826"/>
        <v>3.5774195103858352E-3</v>
      </c>
      <c r="AZ653" s="5">
        <f t="shared" si="827"/>
        <v>1.6302108145637296E-4</v>
      </c>
      <c r="BA653" s="5">
        <f t="shared" si="828"/>
        <v>4.9525219546382108E-6</v>
      </c>
      <c r="BB653" s="5">
        <f t="shared" si="829"/>
        <v>1.1284187982953031E-7</v>
      </c>
      <c r="BC653" s="5">
        <f t="shared" si="830"/>
        <v>2.0568574895926703E-9</v>
      </c>
      <c r="BD653" s="5">
        <f t="shared" si="831"/>
        <v>4.2079265241276843E-11</v>
      </c>
      <c r="BE653" s="5">
        <f t="shared" si="832"/>
        <v>1.1987768485589271E-10</v>
      </c>
      <c r="BF653" s="5">
        <f t="shared" si="833"/>
        <v>1.7075701350783225E-10</v>
      </c>
      <c r="BG653" s="5">
        <f t="shared" si="834"/>
        <v>1.6215393602885219E-10</v>
      </c>
      <c r="BH653" s="5">
        <f t="shared" si="835"/>
        <v>1.1548822400979907E-10</v>
      </c>
      <c r="BI653" s="5">
        <f t="shared" si="836"/>
        <v>6.5801818748645718E-11</v>
      </c>
      <c r="BJ653" s="8">
        <f t="shared" si="837"/>
        <v>0.90031788637046373</v>
      </c>
      <c r="BK653" s="8">
        <f t="shared" si="838"/>
        <v>7.1086853449625467E-2</v>
      </c>
      <c r="BL653" s="8">
        <f t="shared" si="839"/>
        <v>5.7111155451473258E-3</v>
      </c>
      <c r="BM653" s="8">
        <f t="shared" si="840"/>
        <v>0.53677742109677529</v>
      </c>
      <c r="BN653" s="8">
        <f t="shared" si="841"/>
        <v>0.43676768497173141</v>
      </c>
    </row>
    <row r="654" spans="1:66" x14ac:dyDescent="0.25">
      <c r="A654" t="s">
        <v>448</v>
      </c>
      <c r="B654" t="s">
        <v>460</v>
      </c>
      <c r="C654" t="s">
        <v>514</v>
      </c>
      <c r="D654" t="s">
        <v>517</v>
      </c>
      <c r="E654">
        <f>VLOOKUP(A654,home!$A$2:$E$405,3,FALSE)</f>
        <v>1.2285999999999999</v>
      </c>
      <c r="F654">
        <f>VLOOKUP(B654,home!$B$2:$E$405,3,FALSE)</f>
        <v>1.3566</v>
      </c>
      <c r="G654">
        <f>VLOOKUP(C654,away!$B$2:$E$405,4,FALSE)</f>
        <v>1.2209000000000001</v>
      </c>
      <c r="H654">
        <f>VLOOKUP(A654,away!$A$2:$E$405,3,FALSE)</f>
        <v>0.9143</v>
      </c>
      <c r="I654">
        <f>VLOOKUP(C654,away!$B$2:$E$405,3,FALSE)</f>
        <v>0.27339999999999998</v>
      </c>
      <c r="J654">
        <f>VLOOKUP(B654,home!$B$2:$E$405,4,FALSE)</f>
        <v>0.36459999999999998</v>
      </c>
      <c r="K654" s="3">
        <f t="shared" si="786"/>
        <v>2.0348969340840002</v>
      </c>
      <c r="L654" s="3">
        <f t="shared" si="787"/>
        <v>9.113892345199999E-2</v>
      </c>
      <c r="M654" s="5">
        <f t="shared" si="788"/>
        <v>0.11930931678021224</v>
      </c>
      <c r="N654" s="5">
        <f t="shared" si="789"/>
        <v>0.24278216292371066</v>
      </c>
      <c r="O654" s="5">
        <f t="shared" si="790"/>
        <v>1.0873722689142183E-2</v>
      </c>
      <c r="P654" s="5">
        <f t="shared" si="791"/>
        <v>2.212690496221506E-2</v>
      </c>
      <c r="Q654" s="5">
        <f t="shared" si="792"/>
        <v>0.24701833949187058</v>
      </c>
      <c r="R654" s="5">
        <f t="shared" si="793"/>
        <v>4.9550968990200249E-4</v>
      </c>
      <c r="S654" s="5">
        <f t="shared" si="794"/>
        <v>1.025904632638251E-3</v>
      </c>
      <c r="T654" s="5">
        <f t="shared" si="795"/>
        <v>2.251298553418974E-2</v>
      </c>
      <c r="U654" s="5">
        <f t="shared" si="796"/>
        <v>1.0083111487904986E-3</v>
      </c>
      <c r="V654" s="5">
        <f t="shared" si="797"/>
        <v>2.1140282827944625E-5</v>
      </c>
      <c r="W654" s="5">
        <f t="shared" si="798"/>
        <v>0.16755228723150942</v>
      </c>
      <c r="X654" s="5">
        <f t="shared" si="799"/>
        <v>1.5270535080200053E-2</v>
      </c>
      <c r="Y654" s="5">
        <f t="shared" si="800"/>
        <v>6.9587006387271659E-4</v>
      </c>
      <c r="Z654" s="5">
        <f t="shared" si="801"/>
        <v>1.5053406565900956E-5</v>
      </c>
      <c r="AA654" s="5">
        <f t="shared" si="802"/>
        <v>3.0632130868471815E-5</v>
      </c>
      <c r="AB654" s="5">
        <f t="shared" si="803"/>
        <v>3.1166614594356581E-5</v>
      </c>
      <c r="AC654" s="5">
        <f t="shared" si="804"/>
        <v>2.4504007819334141E-7</v>
      </c>
      <c r="AD654" s="5">
        <f t="shared" si="805"/>
        <v>8.5237908896540066E-2</v>
      </c>
      <c r="AE654" s="5">
        <f t="shared" si="806"/>
        <v>7.7684912541303155E-3</v>
      </c>
      <c r="AF654" s="5">
        <f t="shared" si="807"/>
        <v>3.5400596487385709E-4</v>
      </c>
      <c r="AG654" s="5">
        <f t="shared" si="808"/>
        <v>1.0754574178063289E-5</v>
      </c>
      <c r="AH654" s="5">
        <f t="shared" si="809"/>
        <v>3.4298781717537023E-7</v>
      </c>
      <c r="AI654" s="5">
        <f t="shared" si="810"/>
        <v>6.9794485759832449E-7</v>
      </c>
      <c r="AJ654" s="5">
        <f t="shared" si="811"/>
        <v>7.1012292544326243E-7</v>
      </c>
      <c r="AK654" s="5">
        <f t="shared" si="812"/>
        <v>4.8167565460241869E-7</v>
      </c>
      <c r="AL654" s="5">
        <f t="shared" si="813"/>
        <v>1.8177888092699427E-9</v>
      </c>
      <c r="AM654" s="5">
        <f t="shared" si="814"/>
        <v>3.4690071896260111E-2</v>
      </c>
      <c r="AN654" s="5">
        <f t="shared" si="815"/>
        <v>3.161615807097627E-3</v>
      </c>
      <c r="AO654" s="5">
        <f t="shared" si="816"/>
        <v>1.4407313051385188E-4</v>
      </c>
      <c r="AP654" s="5">
        <f t="shared" si="817"/>
        <v>4.3768900044639853E-6</v>
      </c>
      <c r="AQ654" s="5">
        <f t="shared" si="818"/>
        <v>9.9726260768666735E-8</v>
      </c>
      <c r="AR654" s="5">
        <f t="shared" si="819"/>
        <v>6.2519080829029311E-9</v>
      </c>
      <c r="AS654" s="5">
        <f t="shared" si="820"/>
        <v>1.2721988590074155E-8</v>
      </c>
      <c r="AT654" s="5">
        <f t="shared" si="821"/>
        <v>1.2943967788696767E-8</v>
      </c>
      <c r="AU654" s="5">
        <f t="shared" si="822"/>
        <v>8.7798801227003702E-9</v>
      </c>
      <c r="AV654" s="5">
        <f t="shared" si="823"/>
        <v>4.4665377858270099E-9</v>
      </c>
      <c r="AW654" s="5">
        <f t="shared" si="824"/>
        <v>9.3645569789988885E-12</v>
      </c>
      <c r="AX654" s="5">
        <f t="shared" si="825"/>
        <v>1.1765120157475554E-2</v>
      </c>
      <c r="AY654" s="5">
        <f t="shared" si="826"/>
        <v>1.0722603854357467E-3</v>
      </c>
      <c r="AZ654" s="5">
        <f t="shared" si="827"/>
        <v>4.8862328594420263E-5</v>
      </c>
      <c r="BA654" s="5">
        <f t="shared" si="828"/>
        <v>1.4844200084844466E-6</v>
      </c>
      <c r="BB654" s="5">
        <f t="shared" si="829"/>
        <v>3.3822110380970279E-8</v>
      </c>
      <c r="BC654" s="5">
        <f t="shared" si="830"/>
        <v>6.165021457992694E-10</v>
      </c>
      <c r="BD654" s="5">
        <f t="shared" si="831"/>
        <v>9.4965362032771675E-11</v>
      </c>
      <c r="BE654" s="5">
        <f t="shared" si="832"/>
        <v>1.932447240446642E-10</v>
      </c>
      <c r="BF654" s="5">
        <f t="shared" si="833"/>
        <v>1.9661654824319799E-10</v>
      </c>
      <c r="BG654" s="5">
        <f t="shared" si="834"/>
        <v>1.3336480373675419E-10</v>
      </c>
      <c r="BH654" s="5">
        <f t="shared" si="835"/>
        <v>6.7845907559658873E-11</v>
      </c>
      <c r="BI654" s="5">
        <f t="shared" si="836"/>
        <v>2.7611885856659244E-11</v>
      </c>
      <c r="BJ654" s="8">
        <f t="shared" si="837"/>
        <v>0.84009134019533904</v>
      </c>
      <c r="BK654" s="8">
        <f t="shared" si="838"/>
        <v>0.14355577390119628</v>
      </c>
      <c r="BL654" s="8">
        <f t="shared" si="839"/>
        <v>1.244162088248393E-2</v>
      </c>
      <c r="BM654" s="8">
        <f t="shared" si="840"/>
        <v>0.35242557147246106</v>
      </c>
      <c r="BN654" s="8">
        <f t="shared" si="841"/>
        <v>0.64260595653705266</v>
      </c>
    </row>
    <row r="655" spans="1:66" x14ac:dyDescent="0.25">
      <c r="A655" t="s">
        <v>448</v>
      </c>
      <c r="B655" t="s">
        <v>458</v>
      </c>
      <c r="C655" t="s">
        <v>455</v>
      </c>
      <c r="D655" t="s">
        <v>517</v>
      </c>
      <c r="E655">
        <f>VLOOKUP(A655,home!$A$2:$E$405,3,FALSE)</f>
        <v>1.2285999999999999</v>
      </c>
      <c r="F655">
        <f>VLOOKUP(B655,home!$B$2:$E$405,3,FALSE)</f>
        <v>1.6278999999999999</v>
      </c>
      <c r="G655">
        <f>VLOOKUP(C655,away!$B$2:$E$405,4,FALSE)</f>
        <v>1.8992</v>
      </c>
      <c r="H655">
        <f>VLOOKUP(A655,away!$A$2:$E$405,3,FALSE)</f>
        <v>0.9143</v>
      </c>
      <c r="I655">
        <f>VLOOKUP(C655,away!$B$2:$E$405,3,FALSE)</f>
        <v>0</v>
      </c>
      <c r="J655">
        <f>VLOOKUP(B655,home!$B$2:$E$405,4,FALSE)</f>
        <v>0.72919999999999996</v>
      </c>
      <c r="K655" s="3">
        <f t="shared" si="786"/>
        <v>3.7984720556479998</v>
      </c>
      <c r="L655" s="3">
        <f t="shared" si="787"/>
        <v>0</v>
      </c>
      <c r="M655" s="5">
        <f t="shared" si="788"/>
        <v>2.2404979277536156E-2</v>
      </c>
      <c r="N655" s="5">
        <f t="shared" si="789"/>
        <v>8.5104687693093595E-2</v>
      </c>
      <c r="O655" s="5">
        <f t="shared" si="790"/>
        <v>0</v>
      </c>
      <c r="P655" s="5">
        <f t="shared" si="791"/>
        <v>0</v>
      </c>
      <c r="Q655" s="5">
        <f t="shared" si="792"/>
        <v>0.16163388900343315</v>
      </c>
      <c r="R655" s="5">
        <f t="shared" si="793"/>
        <v>0</v>
      </c>
      <c r="S655" s="5">
        <f t="shared" si="794"/>
        <v>0</v>
      </c>
      <c r="T655" s="5">
        <f t="shared" si="795"/>
        <v>0</v>
      </c>
      <c r="U655" s="5">
        <f t="shared" si="796"/>
        <v>0</v>
      </c>
      <c r="V655" s="5">
        <f t="shared" si="797"/>
        <v>0</v>
      </c>
      <c r="W655" s="5">
        <f t="shared" si="798"/>
        <v>0.20465393687508379</v>
      </c>
      <c r="X655" s="5">
        <f t="shared" si="799"/>
        <v>0</v>
      </c>
      <c r="Y655" s="5">
        <f t="shared" si="800"/>
        <v>0</v>
      </c>
      <c r="Z655" s="5">
        <f t="shared" si="801"/>
        <v>0</v>
      </c>
      <c r="AA655" s="5">
        <f t="shared" si="802"/>
        <v>0</v>
      </c>
      <c r="AB655" s="5">
        <f t="shared" si="803"/>
        <v>0</v>
      </c>
      <c r="AC655" s="5">
        <f t="shared" si="804"/>
        <v>0</v>
      </c>
      <c r="AD655" s="5">
        <f t="shared" si="805"/>
        <v>0.1943430650745889</v>
      </c>
      <c r="AE655" s="5">
        <f t="shared" si="806"/>
        <v>0</v>
      </c>
      <c r="AF655" s="5">
        <f t="shared" si="807"/>
        <v>0</v>
      </c>
      <c r="AG655" s="5">
        <f t="shared" si="808"/>
        <v>0</v>
      </c>
      <c r="AH655" s="5">
        <f t="shared" si="809"/>
        <v>0</v>
      </c>
      <c r="AI655" s="5">
        <f t="shared" si="810"/>
        <v>0</v>
      </c>
      <c r="AJ655" s="5">
        <f t="shared" si="811"/>
        <v>0</v>
      </c>
      <c r="AK655" s="5">
        <f t="shared" si="812"/>
        <v>0</v>
      </c>
      <c r="AL655" s="5">
        <f t="shared" si="813"/>
        <v>0</v>
      </c>
      <c r="AM655" s="5">
        <f t="shared" si="814"/>
        <v>0.14764134037896132</v>
      </c>
      <c r="AN655" s="5">
        <f t="shared" si="815"/>
        <v>0</v>
      </c>
      <c r="AO655" s="5">
        <f t="shared" si="816"/>
        <v>0</v>
      </c>
      <c r="AP655" s="5">
        <f t="shared" si="817"/>
        <v>0</v>
      </c>
      <c r="AQ655" s="5">
        <f t="shared" si="818"/>
        <v>0</v>
      </c>
      <c r="AR655" s="5">
        <f t="shared" si="819"/>
        <v>0</v>
      </c>
      <c r="AS655" s="5">
        <f t="shared" si="820"/>
        <v>0</v>
      </c>
      <c r="AT655" s="5">
        <f t="shared" si="821"/>
        <v>0</v>
      </c>
      <c r="AU655" s="5">
        <f t="shared" si="822"/>
        <v>0</v>
      </c>
      <c r="AV655" s="5">
        <f t="shared" si="823"/>
        <v>0</v>
      </c>
      <c r="AW655" s="5">
        <f t="shared" si="824"/>
        <v>0</v>
      </c>
      <c r="AX655" s="5">
        <f t="shared" si="825"/>
        <v>9.3468584281316547E-2</v>
      </c>
      <c r="AY655" s="5">
        <f t="shared" si="826"/>
        <v>0</v>
      </c>
      <c r="AZ655" s="5">
        <f t="shared" si="827"/>
        <v>0</v>
      </c>
      <c r="BA655" s="5">
        <f t="shared" si="828"/>
        <v>0</v>
      </c>
      <c r="BB655" s="5">
        <f t="shared" si="829"/>
        <v>0</v>
      </c>
      <c r="BC655" s="5">
        <f t="shared" si="830"/>
        <v>0</v>
      </c>
      <c r="BD655" s="5">
        <f t="shared" si="831"/>
        <v>0</v>
      </c>
      <c r="BE655" s="5">
        <f t="shared" si="832"/>
        <v>0</v>
      </c>
      <c r="BF655" s="5">
        <f t="shared" si="833"/>
        <v>0</v>
      </c>
      <c r="BG655" s="5">
        <f t="shared" si="834"/>
        <v>0</v>
      </c>
      <c r="BH655" s="5">
        <f t="shared" si="835"/>
        <v>0</v>
      </c>
      <c r="BI655" s="5">
        <f t="shared" si="836"/>
        <v>0</v>
      </c>
      <c r="BJ655" s="8">
        <f t="shared" si="837"/>
        <v>0.88684550330647727</v>
      </c>
      <c r="BK655" s="8">
        <f t="shared" si="838"/>
        <v>2.2404979277536156E-2</v>
      </c>
      <c r="BL655" s="8">
        <f t="shared" si="839"/>
        <v>0</v>
      </c>
      <c r="BM655" s="8">
        <f t="shared" si="840"/>
        <v>0.64010692660995061</v>
      </c>
      <c r="BN655" s="8">
        <f t="shared" si="841"/>
        <v>0.26914355597406292</v>
      </c>
    </row>
    <row r="656" spans="1:66" x14ac:dyDescent="0.25">
      <c r="A656" t="s">
        <v>22</v>
      </c>
      <c r="B656" t="s">
        <v>255</v>
      </c>
      <c r="C656" t="s">
        <v>246</v>
      </c>
      <c r="D656" t="s">
        <v>517</v>
      </c>
      <c r="E656">
        <f>VLOOKUP(A656,home!$A$2:$E$405,3,FALSE)</f>
        <v>1.4</v>
      </c>
      <c r="F656">
        <f>VLOOKUP(B656,home!$B$2:$E$405,3,FALSE)</f>
        <v>0.47620000000000001</v>
      </c>
      <c r="G656">
        <f>VLOOKUP(C656,away!$B$2:$E$405,4,FALSE)</f>
        <v>0.71430000000000005</v>
      </c>
      <c r="H656">
        <f>VLOOKUP(A656,away!$A$2:$E$405,3,FALSE)</f>
        <v>1.0286</v>
      </c>
      <c r="I656">
        <f>VLOOKUP(C656,away!$B$2:$E$405,3,FALSE)</f>
        <v>0.3241</v>
      </c>
      <c r="J656">
        <f>VLOOKUP(B656,home!$B$2:$E$405,4,FALSE)</f>
        <v>0.97219999999999995</v>
      </c>
      <c r="K656" s="3">
        <f t="shared" si="786"/>
        <v>0.476209524</v>
      </c>
      <c r="L656" s="3">
        <f t="shared" si="787"/>
        <v>0.324101594572</v>
      </c>
      <c r="M656" s="5">
        <f t="shared" si="788"/>
        <v>0.44918919127563811</v>
      </c>
      <c r="N656" s="5">
        <f t="shared" si="789"/>
        <v>0.21390817096331657</v>
      </c>
      <c r="O656" s="5">
        <f t="shared" si="790"/>
        <v>0.14558293315694143</v>
      </c>
      <c r="P656" s="5">
        <f t="shared" si="791"/>
        <v>6.932797930119089E-2</v>
      </c>
      <c r="Q656" s="5">
        <f t="shared" si="792"/>
        <v>5.0932554137075793E-2</v>
      </c>
      <c r="R656" s="5">
        <f t="shared" si="793"/>
        <v>2.3591830389316799E-2</v>
      </c>
      <c r="S656" s="5">
        <f t="shared" si="794"/>
        <v>2.6750246930123682E-3</v>
      </c>
      <c r="T656" s="5">
        <f t="shared" si="795"/>
        <v>1.650732201145098E-2</v>
      </c>
      <c r="U656" s="5">
        <f t="shared" si="796"/>
        <v>1.1234654319985288E-2</v>
      </c>
      <c r="V656" s="5">
        <f t="shared" si="797"/>
        <v>4.5873780320757486E-5</v>
      </c>
      <c r="W656" s="5">
        <f t="shared" si="798"/>
        <v>8.0848557872403668E-3</v>
      </c>
      <c r="X656" s="5">
        <f t="shared" si="799"/>
        <v>2.6203146525292649E-3</v>
      </c>
      <c r="Y656" s="5">
        <f t="shared" si="800"/>
        <v>4.2462407858255541E-4</v>
      </c>
      <c r="Z656" s="5">
        <f t="shared" si="801"/>
        <v>2.548716616016581E-3</v>
      </c>
      <c r="AA656" s="5">
        <f t="shared" si="802"/>
        <v>1.2137231265241467E-3</v>
      </c>
      <c r="AB656" s="5">
        <f t="shared" si="803"/>
        <v>2.8899325617492782E-4</v>
      </c>
      <c r="AC656" s="5">
        <f t="shared" si="804"/>
        <v>4.4251071629655578E-7</v>
      </c>
      <c r="AD656" s="5">
        <f t="shared" si="805"/>
        <v>9.6252133151259476E-4</v>
      </c>
      <c r="AE656" s="5">
        <f t="shared" si="806"/>
        <v>3.1195469835279663E-4</v>
      </c>
      <c r="AF656" s="5">
        <f t="shared" si="807"/>
        <v>5.0552507585184313E-5</v>
      </c>
      <c r="AG656" s="5">
        <f t="shared" si="808"/>
        <v>5.4613827726571211E-6</v>
      </c>
      <c r="AH656" s="5">
        <f t="shared" si="809"/>
        <v>2.0651077984078139E-4</v>
      </c>
      <c r="AI656" s="5">
        <f t="shared" si="810"/>
        <v>9.8342400168847292E-5</v>
      </c>
      <c r="AJ656" s="5">
        <f t="shared" si="811"/>
        <v>2.3415793786712141E-5</v>
      </c>
      <c r="AK656" s="5">
        <f t="shared" si="812"/>
        <v>3.7169413377507828E-6</v>
      </c>
      <c r="AL656" s="5">
        <f t="shared" si="813"/>
        <v>2.7318888678367584E-9</v>
      </c>
      <c r="AM656" s="5">
        <f t="shared" si="814"/>
        <v>9.1672365023891822E-5</v>
      </c>
      <c r="AN656" s="5">
        <f t="shared" si="815"/>
        <v>2.9711159682429779E-5</v>
      </c>
      <c r="AO656" s="5">
        <f t="shared" si="816"/>
        <v>4.8147171148294035E-6</v>
      </c>
      <c r="AP656" s="5">
        <f t="shared" si="817"/>
        <v>5.2015249810976972E-7</v>
      </c>
      <c r="AQ656" s="5">
        <f t="shared" si="818"/>
        <v>4.2145563514496384E-8</v>
      </c>
      <c r="AR656" s="5">
        <f t="shared" si="819"/>
        <v>1.3386094608540905E-5</v>
      </c>
      <c r="AS656" s="5">
        <f t="shared" si="820"/>
        <v>6.3745857417522311E-6</v>
      </c>
      <c r="AT656" s="5">
        <f t="shared" si="821"/>
        <v>1.5178192208885081E-6</v>
      </c>
      <c r="AU656" s="5">
        <f t="shared" si="822"/>
        <v>2.4093332289912246E-7</v>
      </c>
      <c r="AV656" s="5">
        <f t="shared" si="823"/>
        <v>2.8683685753382347E-8</v>
      </c>
      <c r="AW656" s="5">
        <f t="shared" si="824"/>
        <v>1.1712234854432307E-11</v>
      </c>
      <c r="AX656" s="5">
        <f t="shared" si="825"/>
        <v>7.2758755519969595E-6</v>
      </c>
      <c r="AY656" s="5">
        <f t="shared" si="826"/>
        <v>2.3581228683096455E-6</v>
      </c>
      <c r="AZ656" s="5">
        <f t="shared" si="827"/>
        <v>3.8213569090792714E-7</v>
      </c>
      <c r="BA656" s="5">
        <f t="shared" si="828"/>
        <v>4.128359558871071E-8</v>
      </c>
      <c r="BB656" s="5">
        <f t="shared" si="829"/>
        <v>3.3450197899916808E-9</v>
      </c>
      <c r="BC656" s="5">
        <f t="shared" si="830"/>
        <v>2.168252495622402E-10</v>
      </c>
      <c r="BD656" s="5">
        <f t="shared" si="831"/>
        <v>7.2307576795329258E-7</v>
      </c>
      <c r="BE656" s="5">
        <f t="shared" si="832"/>
        <v>3.4433556727297192E-7</v>
      </c>
      <c r="BF656" s="5">
        <f t="shared" si="833"/>
        <v>8.1987938293665958E-8</v>
      </c>
      <c r="BG656" s="5">
        <f t="shared" si="834"/>
        <v>1.3014479022856015E-8</v>
      </c>
      <c r="BH656" s="5">
        <f t="shared" si="835"/>
        <v>1.5494047151455615E-9</v>
      </c>
      <c r="BI656" s="5">
        <f t="shared" si="836"/>
        <v>1.4756825637656473E-10</v>
      </c>
      <c r="BJ656" s="8">
        <f t="shared" si="837"/>
        <v>0.29394515306985347</v>
      </c>
      <c r="BK656" s="8">
        <f t="shared" si="838"/>
        <v>0.52124087241563555</v>
      </c>
      <c r="BL656" s="8">
        <f t="shared" si="839"/>
        <v>0.18226683239138208</v>
      </c>
      <c r="BM656" s="8">
        <f t="shared" si="840"/>
        <v>4.7466557158251932E-2</v>
      </c>
      <c r="BN656" s="8">
        <f t="shared" si="841"/>
        <v>0.95253265922347952</v>
      </c>
    </row>
    <row r="657" spans="1:66" s="14" customFormat="1" x14ac:dyDescent="0.25">
      <c r="A657" t="s">
        <v>22</v>
      </c>
      <c r="B657" t="s">
        <v>245</v>
      </c>
      <c r="C657" t="s">
        <v>166</v>
      </c>
      <c r="D657" t="s">
        <v>517</v>
      </c>
      <c r="E657">
        <f>VLOOKUP(A657,home!$A$2:$E$405,3,FALSE)</f>
        <v>1.4</v>
      </c>
      <c r="F657">
        <f>VLOOKUP(B657,home!$B$2:$E$405,3,FALSE)</f>
        <v>1.4286000000000001</v>
      </c>
      <c r="G657">
        <f>VLOOKUP(C657,away!$B$2:$E$405,4,FALSE)</f>
        <v>1.9048</v>
      </c>
      <c r="H657">
        <f>VLOOKUP(A657,away!$A$2:$E$405,3,FALSE)</f>
        <v>1.0286</v>
      </c>
      <c r="I657">
        <f>VLOOKUP(C657,away!$B$2:$E$405,3,FALSE)</f>
        <v>0.3241</v>
      </c>
      <c r="J657">
        <f>VLOOKUP(B657,home!$B$2:$E$405,4,FALSE)</f>
        <v>0.3241</v>
      </c>
      <c r="K657" s="3">
        <f t="shared" si="786"/>
        <v>3.809676192</v>
      </c>
      <c r="L657" s="3">
        <f t="shared" si="787"/>
        <v>0.10804497716600001</v>
      </c>
      <c r="M657" s="5">
        <f t="shared" si="788"/>
        <v>1.9886360800106698E-2</v>
      </c>
      <c r="N657" s="5">
        <f t="shared" si="789"/>
        <v>7.5760595285688556E-2</v>
      </c>
      <c r="O657" s="5">
        <f t="shared" si="790"/>
        <v>2.1486213985623661E-3</v>
      </c>
      <c r="P657" s="5">
        <f t="shared" si="791"/>
        <v>8.1855517877247892E-3</v>
      </c>
      <c r="Q657" s="5">
        <f t="shared" si="792"/>
        <v>0.14431166807581758</v>
      </c>
      <c r="R657" s="5">
        <f t="shared" si="793"/>
        <v>1.1607387497302491E-4</v>
      </c>
      <c r="S657" s="5">
        <f t="shared" si="794"/>
        <v>8.4232679300936988E-4</v>
      </c>
      <c r="T657" s="5">
        <f t="shared" si="795"/>
        <v>1.5592150882039087E-2</v>
      </c>
      <c r="U657" s="5">
        <f t="shared" si="796"/>
        <v>4.4220387799791765E-4</v>
      </c>
      <c r="V657" s="5">
        <f t="shared" si="797"/>
        <v>3.8523944770614061E-5</v>
      </c>
      <c r="W657" s="5">
        <f t="shared" si="798"/>
        <v>0.18326024203208291</v>
      </c>
      <c r="X657" s="5">
        <f t="shared" si="799"/>
        <v>1.9800348665792035E-2</v>
      </c>
      <c r="Y657" s="5">
        <f t="shared" si="800"/>
        <v>1.0696641097371693E-3</v>
      </c>
      <c r="Z657" s="5">
        <f t="shared" si="801"/>
        <v>4.1803997236765385E-6</v>
      </c>
      <c r="AA657" s="5">
        <f t="shared" si="802"/>
        <v>1.5925969300333887E-5</v>
      </c>
      <c r="AB657" s="5">
        <f t="shared" si="803"/>
        <v>3.0336393039002456E-5</v>
      </c>
      <c r="AC657" s="5">
        <f t="shared" si="804"/>
        <v>9.9106791130940302E-7</v>
      </c>
      <c r="AD657" s="5">
        <f t="shared" si="805"/>
        <v>0.174540545252446</v>
      </c>
      <c r="AE657" s="5">
        <f t="shared" si="806"/>
        <v>1.885822922634172E-2</v>
      </c>
      <c r="AF657" s="5">
        <f t="shared" si="807"/>
        <v>1.0187684730756424E-3</v>
      </c>
      <c r="AG657" s="5">
        <f t="shared" si="808"/>
        <v>3.6690938803632824E-5</v>
      </c>
      <c r="AH657" s="5">
        <f t="shared" si="809"/>
        <v>1.1291779817234607E-7</v>
      </c>
      <c r="AI657" s="5">
        <f t="shared" si="810"/>
        <v>4.3018024735024797E-7</v>
      </c>
      <c r="AJ657" s="5">
        <f t="shared" si="811"/>
        <v>8.194237232994555E-7</v>
      </c>
      <c r="AK657" s="5">
        <f t="shared" si="812"/>
        <v>1.0405796832713103E-6</v>
      </c>
      <c r="AL657" s="5">
        <f t="shared" si="813"/>
        <v>1.6317591327482779E-8</v>
      </c>
      <c r="AM657" s="5">
        <f t="shared" si="814"/>
        <v>0.13298859195738841</v>
      </c>
      <c r="AN657" s="5">
        <f t="shared" si="815"/>
        <v>1.4368749381374526E-2</v>
      </c>
      <c r="AO657" s="5">
        <f t="shared" si="816"/>
        <v>7.7623559940729356E-4</v>
      </c>
      <c r="AP657" s="5">
        <f t="shared" si="817"/>
        <v>2.7956119204465785E-5</v>
      </c>
      <c r="AQ657" s="5">
        <f t="shared" si="818"/>
        <v>7.5512956527411995E-7</v>
      </c>
      <c r="AR657" s="5">
        <f t="shared" si="819"/>
        <v>2.4400401850332288E-9</v>
      </c>
      <c r="AS657" s="5">
        <f t="shared" si="820"/>
        <v>9.2957630004443663E-9</v>
      </c>
      <c r="AT657" s="5">
        <f t="shared" si="821"/>
        <v>1.7706923494633694E-8</v>
      </c>
      <c r="AU657" s="5">
        <f t="shared" si="822"/>
        <v>2.2485881623690475E-8</v>
      </c>
      <c r="AV657" s="5">
        <f t="shared" si="823"/>
        <v>2.1415981969475975E-8</v>
      </c>
      <c r="AW657" s="5">
        <f t="shared" si="824"/>
        <v>1.8657188406756635E-10</v>
      </c>
      <c r="AX657" s="5">
        <f t="shared" si="825"/>
        <v>8.4440578764610877E-2</v>
      </c>
      <c r="AY657" s="5">
        <f t="shared" si="826"/>
        <v>9.1233804045062084E-3</v>
      </c>
      <c r="AZ657" s="5">
        <f t="shared" si="827"/>
        <v>4.9286771374080249E-4</v>
      </c>
      <c r="BA657" s="5">
        <f t="shared" si="828"/>
        <v>1.7750626958994545E-5</v>
      </c>
      <c r="BB657" s="5">
        <f t="shared" si="829"/>
        <v>4.7946652111668739E-7</v>
      </c>
      <c r="BC657" s="5">
        <f t="shared" si="830"/>
        <v>1.0360789865182802E-8</v>
      </c>
      <c r="BD657" s="5">
        <f t="shared" si="831"/>
        <v>4.3939014346006185E-11</v>
      </c>
      <c r="BE657" s="5">
        <f t="shared" si="832"/>
        <v>1.6739341685392622E-10</v>
      </c>
      <c r="BF657" s="5">
        <f t="shared" si="833"/>
        <v>3.1885735744296718E-10</v>
      </c>
      <c r="BG657" s="5">
        <f t="shared" si="834"/>
        <v>4.0491442776483534E-10</v>
      </c>
      <c r="BH657" s="5">
        <f t="shared" si="835"/>
        <v>3.8564821381324927E-10</v>
      </c>
      <c r="BI657" s="5">
        <f t="shared" si="836"/>
        <v>2.9383896373033223E-10</v>
      </c>
      <c r="BJ657" s="8">
        <f t="shared" si="837"/>
        <v>0.87648625846589245</v>
      </c>
      <c r="BK657" s="8">
        <f t="shared" si="838"/>
        <v>3.8077151115620322E-2</v>
      </c>
      <c r="BL657" s="8">
        <f t="shared" si="839"/>
        <v>2.7556395745064067E-3</v>
      </c>
      <c r="BM657" s="8">
        <f t="shared" si="840"/>
        <v>0.65779097811493537</v>
      </c>
      <c r="BN657" s="8">
        <f t="shared" si="841"/>
        <v>0.25040887122287303</v>
      </c>
    </row>
    <row r="658" spans="1:66" x14ac:dyDescent="0.25">
      <c r="A658" t="s">
        <v>22</v>
      </c>
      <c r="B658" t="s">
        <v>250</v>
      </c>
      <c r="C658" t="s">
        <v>276</v>
      </c>
      <c r="D658" t="s">
        <v>517</v>
      </c>
      <c r="E658">
        <f>VLOOKUP(A658,home!$A$2:$E$405,3,FALSE)</f>
        <v>1.4</v>
      </c>
      <c r="F658">
        <f>VLOOKUP(B658,home!$B$2:$E$405,3,FALSE)</f>
        <v>1.1904999999999999</v>
      </c>
      <c r="G658">
        <f>VLOOKUP(C658,away!$B$2:$E$405,4,FALSE)</f>
        <v>0.47620000000000001</v>
      </c>
      <c r="H658">
        <f>VLOOKUP(A658,away!$A$2:$E$405,3,FALSE)</f>
        <v>1.0286</v>
      </c>
      <c r="I658">
        <f>VLOOKUP(C658,away!$B$2:$E$405,3,FALSE)</f>
        <v>0.97219999999999995</v>
      </c>
      <c r="J658">
        <f>VLOOKUP(B658,home!$B$2:$E$405,4,FALSE)</f>
        <v>0.97219999999999995</v>
      </c>
      <c r="K658" s="3">
        <f t="shared" si="786"/>
        <v>0.79368253999999994</v>
      </c>
      <c r="L658" s="3">
        <f t="shared" si="787"/>
        <v>0.97220478322399984</v>
      </c>
      <c r="M658" s="5">
        <f t="shared" si="788"/>
        <v>0.1710349558450393</v>
      </c>
      <c r="N658" s="5">
        <f t="shared" si="789"/>
        <v>0.13574745818387862</v>
      </c>
      <c r="O658" s="5">
        <f t="shared" si="790"/>
        <v>0.16628100217105279</v>
      </c>
      <c r="P658" s="5">
        <f t="shared" si="791"/>
        <v>0.13197432815686669</v>
      </c>
      <c r="Q658" s="5">
        <f t="shared" si="792"/>
        <v>5.3870193704962273E-2</v>
      </c>
      <c r="R658" s="5">
        <f t="shared" si="793"/>
        <v>8.0829592834988903E-2</v>
      </c>
      <c r="S658" s="5">
        <f t="shared" si="794"/>
        <v>2.5458572498239254E-2</v>
      </c>
      <c r="T658" s="5">
        <f t="shared" si="795"/>
        <v>5.2372859993167722E-2</v>
      </c>
      <c r="U658" s="5">
        <f t="shared" si="796"/>
        <v>6.415303654843979E-2</v>
      </c>
      <c r="V658" s="5">
        <f t="shared" si="797"/>
        <v>2.1827104060477814E-3</v>
      </c>
      <c r="W658" s="5">
        <f t="shared" si="798"/>
        <v>1.4251944056682158E-2</v>
      </c>
      <c r="X658" s="5">
        <f t="shared" si="799"/>
        <v>1.3855808182147249E-2</v>
      </c>
      <c r="Y658" s="5">
        <f t="shared" si="800"/>
        <v>6.7353414950588938E-3</v>
      </c>
      <c r="Z658" s="5">
        <f t="shared" si="801"/>
        <v>2.6194305593408195E-2</v>
      </c>
      <c r="AA658" s="5">
        <f t="shared" si="802"/>
        <v>2.0789962996912419E-2</v>
      </c>
      <c r="AB658" s="5">
        <f t="shared" si="803"/>
        <v>8.2503153189477287E-3</v>
      </c>
      <c r="AC658" s="5">
        <f t="shared" si="804"/>
        <v>1.05264205340335E-4</v>
      </c>
      <c r="AD658" s="5">
        <f t="shared" si="805"/>
        <v>2.827879789711349E-3</v>
      </c>
      <c r="AE658" s="5">
        <f t="shared" si="806"/>
        <v>2.7492782579398517E-3</v>
      </c>
      <c r="AF658" s="5">
        <f t="shared" si="807"/>
        <v>1.3364307363914346E-3</v>
      </c>
      <c r="AG658" s="5">
        <f t="shared" si="808"/>
        <v>4.3309478478910851E-4</v>
      </c>
      <c r="AH658" s="5">
        <f t="shared" si="809"/>
        <v>6.3665572977856539E-3</v>
      </c>
      <c r="AI658" s="5">
        <f t="shared" si="810"/>
        <v>5.0530253671620534E-3</v>
      </c>
      <c r="AJ658" s="5">
        <f t="shared" si="811"/>
        <v>2.0052490040468052E-3</v>
      </c>
      <c r="AK658" s="5">
        <f t="shared" si="812"/>
        <v>5.3051037428811297E-4</v>
      </c>
      <c r="AL658" s="5">
        <f t="shared" si="813"/>
        <v>3.2489669050679281E-6</v>
      </c>
      <c r="AM658" s="5">
        <f t="shared" si="814"/>
        <v>4.4888776286255381E-4</v>
      </c>
      <c r="AN658" s="5">
        <f t="shared" si="815"/>
        <v>4.3641083018569534E-4</v>
      </c>
      <c r="AO658" s="5">
        <f t="shared" si="816"/>
        <v>2.1214034827864484E-4</v>
      </c>
      <c r="AP658" s="5">
        <f t="shared" si="817"/>
        <v>6.874795377043459E-5</v>
      </c>
      <c r="AQ658" s="5">
        <f t="shared" si="818"/>
        <v>1.6709272373119731E-5</v>
      </c>
      <c r="AR658" s="5">
        <f t="shared" si="819"/>
        <v>1.2379194915153756E-3</v>
      </c>
      <c r="AS658" s="5">
        <f t="shared" si="820"/>
        <v>9.8251508634143161E-4</v>
      </c>
      <c r="AT658" s="5">
        <f t="shared" si="821"/>
        <v>3.8990253465789323E-4</v>
      </c>
      <c r="AU658" s="5">
        <f t="shared" si="822"/>
        <v>1.0315294468657159E-4</v>
      </c>
      <c r="AV658" s="5">
        <f t="shared" si="823"/>
        <v>2.0467672786829407E-5</v>
      </c>
      <c r="AW658" s="5">
        <f t="shared" si="824"/>
        <v>6.963817269298065E-8</v>
      </c>
      <c r="AX658" s="5">
        <f t="shared" si="825"/>
        <v>5.937906330061154E-5</v>
      </c>
      <c r="AY658" s="5">
        <f t="shared" si="826"/>
        <v>5.7728609364215202E-5</v>
      </c>
      <c r="AZ658" s="5">
        <f t="shared" si="827"/>
        <v>2.8062015076379899E-5</v>
      </c>
      <c r="BA658" s="5">
        <f t="shared" si="828"/>
        <v>9.094008428053514E-6</v>
      </c>
      <c r="BB658" s="5">
        <f t="shared" si="829"/>
        <v>2.2103096231082484E-6</v>
      </c>
      <c r="BC658" s="5">
        <f t="shared" si="830"/>
        <v>4.2977471759837518E-7</v>
      </c>
      <c r="BD658" s="5">
        <f t="shared" si="831"/>
        <v>2.0058520848291155E-4</v>
      </c>
      <c r="BE658" s="5">
        <f t="shared" si="832"/>
        <v>1.5920097775514675E-4</v>
      </c>
      <c r="BF658" s="5">
        <f t="shared" si="833"/>
        <v>6.3177518197594164E-5</v>
      </c>
      <c r="BG658" s="5">
        <f t="shared" si="834"/>
        <v>1.6714297704654256E-5</v>
      </c>
      <c r="BH658" s="5">
        <f t="shared" si="835"/>
        <v>3.316461564136539E-6</v>
      </c>
      <c r="BI658" s="5">
        <f t="shared" si="836"/>
        <v>5.2644352760725219E-7</v>
      </c>
      <c r="BJ658" s="8">
        <f t="shared" si="837"/>
        <v>0.2855200891327091</v>
      </c>
      <c r="BK658" s="8">
        <f t="shared" si="838"/>
        <v>0.33081680868780261</v>
      </c>
      <c r="BL658" s="8">
        <f t="shared" si="839"/>
        <v>0.35743673055084452</v>
      </c>
      <c r="BM658" s="8">
        <f t="shared" si="840"/>
        <v>0.26017274409678426</v>
      </c>
      <c r="BN658" s="8">
        <f t="shared" si="841"/>
        <v>0.73973753089678862</v>
      </c>
    </row>
    <row r="659" spans="1:66" x14ac:dyDescent="0.25">
      <c r="A659" t="s">
        <v>22</v>
      </c>
      <c r="B659" t="s">
        <v>158</v>
      </c>
      <c r="C659" t="s">
        <v>159</v>
      </c>
      <c r="D659" t="s">
        <v>517</v>
      </c>
      <c r="E659">
        <f>VLOOKUP(A659,home!$A$2:$E$405,3,FALSE)</f>
        <v>1.4</v>
      </c>
      <c r="F659">
        <f>VLOOKUP(B659,home!$B$2:$E$405,3,FALSE)</f>
        <v>0.71430000000000005</v>
      </c>
      <c r="G659">
        <f>VLOOKUP(C659,away!$B$2:$E$405,4,FALSE)</f>
        <v>1.0713999999999999</v>
      </c>
      <c r="H659">
        <f>VLOOKUP(A659,away!$A$2:$E$405,3,FALSE)</f>
        <v>1.0286</v>
      </c>
      <c r="I659">
        <f>VLOOKUP(C659,away!$B$2:$E$405,3,FALSE)</f>
        <v>0.48609999999999998</v>
      </c>
      <c r="J659">
        <f>VLOOKUP(B659,home!$B$2:$E$405,4,FALSE)</f>
        <v>0.97219999999999995</v>
      </c>
      <c r="K659" s="3">
        <f t="shared" si="786"/>
        <v>1.0714214279999998</v>
      </c>
      <c r="L659" s="3">
        <f t="shared" si="787"/>
        <v>0.48610239161199992</v>
      </c>
      <c r="M659" s="5">
        <f t="shared" si="788"/>
        <v>0.21065705077258512</v>
      </c>
      <c r="N659" s="5">
        <f t="shared" si="789"/>
        <v>0.22570247815703162</v>
      </c>
      <c r="O659" s="5">
        <f t="shared" si="790"/>
        <v>0.10240089619048412</v>
      </c>
      <c r="P659" s="5">
        <f t="shared" si="791"/>
        <v>0.10971451442488823</v>
      </c>
      <c r="Q659" s="5">
        <f t="shared" si="792"/>
        <v>0.12091123572507279</v>
      </c>
      <c r="R659" s="5">
        <f t="shared" si="793"/>
        <v>2.4888660270703227E-2</v>
      </c>
      <c r="S659" s="5">
        <f t="shared" si="794"/>
        <v>1.4285392574497601E-2</v>
      </c>
      <c r="T659" s="5">
        <f t="shared" si="795"/>
        <v>5.8775240858720164E-2</v>
      </c>
      <c r="U659" s="5">
        <f t="shared" si="796"/>
        <v>2.6666243928243714E-2</v>
      </c>
      <c r="V659" s="5">
        <f t="shared" si="797"/>
        <v>8.2668061874437279E-4</v>
      </c>
      <c r="W659" s="5">
        <f t="shared" si="798"/>
        <v>4.3182296280600697E-2</v>
      </c>
      <c r="X659" s="5">
        <f t="shared" si="799"/>
        <v>2.0991017497297967E-2</v>
      </c>
      <c r="Y659" s="5">
        <f t="shared" si="800"/>
        <v>5.1018919039029385E-3</v>
      </c>
      <c r="Z659" s="5">
        <f t="shared" si="801"/>
        <v>4.032812427202468E-3</v>
      </c>
      <c r="AA659" s="5">
        <f t="shared" si="802"/>
        <v>4.3208416496094137E-3</v>
      </c>
      <c r="AB659" s="5">
        <f t="shared" si="803"/>
        <v>2.3147211651931964E-3</v>
      </c>
      <c r="AC659" s="5">
        <f t="shared" si="804"/>
        <v>2.6909514284404064E-5</v>
      </c>
      <c r="AD659" s="5">
        <f t="shared" si="805"/>
        <v>1.1566609386320068E-2</v>
      </c>
      <c r="AE659" s="5">
        <f t="shared" si="806"/>
        <v>5.6225564855319913E-3</v>
      </c>
      <c r="AF659" s="5">
        <f t="shared" si="807"/>
        <v>1.3665690772953309E-3</v>
      </c>
      <c r="AG659" s="5">
        <f t="shared" si="808"/>
        <v>2.214308322587548E-4</v>
      </c>
      <c r="AH659" s="5">
        <f t="shared" si="809"/>
        <v>4.9008994144642839E-4</v>
      </c>
      <c r="AI659" s="5">
        <f t="shared" si="810"/>
        <v>5.2509286491296862E-4</v>
      </c>
      <c r="AJ659" s="5">
        <f t="shared" si="811"/>
        <v>2.812978735788319E-4</v>
      </c>
      <c r="AK659" s="5">
        <f t="shared" si="812"/>
        <v>1.0046285646773185E-4</v>
      </c>
      <c r="AL659" s="5">
        <f t="shared" si="813"/>
        <v>5.606010873683434E-7</v>
      </c>
      <c r="AM659" s="5">
        <f t="shared" si="814"/>
        <v>2.4785426291618509E-3</v>
      </c>
      <c r="AN659" s="5">
        <f t="shared" si="815"/>
        <v>1.2048254997478699E-3</v>
      </c>
      <c r="AO659" s="5">
        <f t="shared" si="816"/>
        <v>2.9283427845128125E-4</v>
      </c>
      <c r="AP659" s="5">
        <f t="shared" si="817"/>
        <v>4.744914770038072E-5</v>
      </c>
      <c r="AQ659" s="5">
        <f t="shared" si="818"/>
        <v>5.7662860442765223E-6</v>
      </c>
      <c r="AR659" s="5">
        <f t="shared" si="819"/>
        <v>4.7646778528418793E-5</v>
      </c>
      <c r="AS659" s="5">
        <f t="shared" si="820"/>
        <v>5.1049779490518192E-5</v>
      </c>
      <c r="AT659" s="5">
        <f t="shared" si="821"/>
        <v>2.7347913820408054E-5</v>
      </c>
      <c r="AU659" s="5">
        <f t="shared" si="822"/>
        <v>9.7670469594275098E-6</v>
      </c>
      <c r="AV659" s="5">
        <f t="shared" si="823"/>
        <v>2.6161558501532191E-6</v>
      </c>
      <c r="AW659" s="5">
        <f t="shared" si="824"/>
        <v>8.1103485843602759E-9</v>
      </c>
      <c r="AX659" s="5">
        <f t="shared" si="825"/>
        <v>4.4259394718257719E-4</v>
      </c>
      <c r="AY659" s="5">
        <f t="shared" si="826"/>
        <v>2.1514597623844593E-4</v>
      </c>
      <c r="AZ659" s="5">
        <f t="shared" si="827"/>
        <v>5.2291486797603527E-5</v>
      </c>
      <c r="BA659" s="5">
        <f t="shared" si="828"/>
        <v>8.4730055977541328E-6</v>
      </c>
      <c r="BB659" s="5">
        <f t="shared" si="829"/>
        <v>1.0296870713025363E-6</v>
      </c>
      <c r="BC659" s="5">
        <f t="shared" si="830"/>
        <v>1.0010666959442381E-7</v>
      </c>
      <c r="BD659" s="5">
        <f t="shared" si="831"/>
        <v>3.8602021658786078E-6</v>
      </c>
      <c r="BE659" s="5">
        <f t="shared" si="832"/>
        <v>4.1359033169343504E-6</v>
      </c>
      <c r="BF659" s="5">
        <f t="shared" si="833"/>
        <v>2.2156477189498688E-6</v>
      </c>
      <c r="BG659" s="5">
        <f t="shared" si="834"/>
        <v>7.9129748099407026E-7</v>
      </c>
      <c r="BH659" s="5">
        <f t="shared" si="835"/>
        <v>2.1195326926486735E-7</v>
      </c>
      <c r="BI659" s="5">
        <f t="shared" si="836"/>
        <v>4.5418254885006551E-8</v>
      </c>
      <c r="BJ659" s="8">
        <f t="shared" si="837"/>
        <v>0.49819037825469531</v>
      </c>
      <c r="BK659" s="8">
        <f t="shared" si="838"/>
        <v>0.33572625448232557</v>
      </c>
      <c r="BL659" s="8">
        <f t="shared" si="839"/>
        <v>0.16213799483749547</v>
      </c>
      <c r="BM659" s="8">
        <f t="shared" si="840"/>
        <v>0.20559746659506384</v>
      </c>
      <c r="BN659" s="8">
        <f t="shared" si="841"/>
        <v>0.79427483554076506</v>
      </c>
    </row>
    <row r="660" spans="1:66" x14ac:dyDescent="0.25">
      <c r="A660" t="s">
        <v>25</v>
      </c>
      <c r="B660" t="s">
        <v>275</v>
      </c>
      <c r="C660" t="s">
        <v>164</v>
      </c>
      <c r="D660" t="s">
        <v>517</v>
      </c>
      <c r="E660">
        <f>VLOOKUP(A660,home!$A$2:$E$405,3,FALSE)</f>
        <v>1.35</v>
      </c>
      <c r="F660">
        <f>VLOOKUP(B660,home!$B$2:$E$405,3,FALSE)</f>
        <v>0.74070000000000003</v>
      </c>
      <c r="G660">
        <f>VLOOKUP(C660,away!$B$2:$E$405,4,FALSE)</f>
        <v>1.2345999999999999</v>
      </c>
      <c r="H660">
        <f>VLOOKUP(A660,away!$A$2:$E$405,3,FALSE)</f>
        <v>1.0667</v>
      </c>
      <c r="I660">
        <f>VLOOKUP(C660,away!$B$2:$E$405,3,FALSE)</f>
        <v>0.3125</v>
      </c>
      <c r="J660">
        <f>VLOOKUP(B660,home!$B$2:$E$405,4,FALSE)</f>
        <v>0.625</v>
      </c>
      <c r="K660" s="3">
        <f t="shared" si="786"/>
        <v>1.234532097</v>
      </c>
      <c r="L660" s="3">
        <f t="shared" si="787"/>
        <v>0.20833984375</v>
      </c>
      <c r="M660" s="5">
        <f t="shared" si="788"/>
        <v>0.23624829235769138</v>
      </c>
      <c r="N660" s="5">
        <f t="shared" si="789"/>
        <v>0.29165609977700979</v>
      </c>
      <c r="O660" s="5">
        <f t="shared" si="790"/>
        <v>4.9219932316005736E-2</v>
      </c>
      <c r="P660" s="5">
        <f t="shared" si="791"/>
        <v>6.0763586256276619E-2</v>
      </c>
      <c r="Q660" s="5">
        <f t="shared" si="792"/>
        <v>0.18002940823027658</v>
      </c>
      <c r="R660" s="5">
        <f t="shared" si="793"/>
        <v>5.1272365040511058E-3</v>
      </c>
      <c r="S660" s="5">
        <f t="shared" si="794"/>
        <v>3.9071323837695515E-3</v>
      </c>
      <c r="T660" s="5">
        <f t="shared" si="795"/>
        <v>3.7507298781100783E-2</v>
      </c>
      <c r="U660" s="5">
        <f t="shared" si="796"/>
        <v>6.3297380331611601E-3</v>
      </c>
      <c r="V660" s="5">
        <f t="shared" si="797"/>
        <v>1.1165812659148391E-4</v>
      </c>
      <c r="W660" s="5">
        <f t="shared" si="798"/>
        <v>7.40840276213975E-2</v>
      </c>
      <c r="X660" s="5">
        <f t="shared" si="799"/>
        <v>1.5434654739012638E-2</v>
      </c>
      <c r="Y660" s="5">
        <f t="shared" si="800"/>
        <v>1.6078267783305451E-3</v>
      </c>
      <c r="Z660" s="5">
        <f t="shared" si="801"/>
        <v>3.5606921737443462E-4</v>
      </c>
      <c r="AA660" s="5">
        <f t="shared" si="802"/>
        <v>4.3957887760240957E-4</v>
      </c>
      <c r="AB660" s="5">
        <f t="shared" si="803"/>
        <v>2.713371167817045E-4</v>
      </c>
      <c r="AC660" s="5">
        <f t="shared" si="804"/>
        <v>1.7949199067869469E-6</v>
      </c>
      <c r="AD660" s="5">
        <f t="shared" si="805"/>
        <v>2.2864777493412439E-2</v>
      </c>
      <c r="AE660" s="5">
        <f t="shared" si="806"/>
        <v>4.7636441703560635E-3</v>
      </c>
      <c r="AF660" s="5">
        <f t="shared" si="807"/>
        <v>4.962284410662904E-4</v>
      </c>
      <c r="AG660" s="5">
        <f t="shared" si="808"/>
        <v>3.4461385292019014E-5</v>
      </c>
      <c r="AH660" s="5">
        <f t="shared" si="809"/>
        <v>1.8545851277993619E-5</v>
      </c>
      <c r="AI660" s="5">
        <f t="shared" si="810"/>
        <v>2.2895448668871587E-5</v>
      </c>
      <c r="AJ660" s="5">
        <f t="shared" si="811"/>
        <v>1.4132583128468951E-5</v>
      </c>
      <c r="AK660" s="5">
        <f t="shared" si="812"/>
        <v>5.8157091618718677E-6</v>
      </c>
      <c r="AL660" s="5">
        <f t="shared" si="813"/>
        <v>1.8466295690980202E-8</v>
      </c>
      <c r="AM660" s="5">
        <f t="shared" si="814"/>
        <v>5.6454603412761711E-3</v>
      </c>
      <c r="AN660" s="5">
        <f t="shared" si="815"/>
        <v>1.1761743253982991E-3</v>
      </c>
      <c r="AO660" s="5">
        <f t="shared" si="816"/>
        <v>1.2252198758812166E-4</v>
      </c>
      <c r="AP660" s="5">
        <f t="shared" si="817"/>
        <v>8.5087372500162365E-6</v>
      </c>
      <c r="AQ660" s="5">
        <f t="shared" si="818"/>
        <v>4.431772472945467E-7</v>
      </c>
      <c r="AR660" s="5">
        <f t="shared" si="819"/>
        <v>7.7276795149358593E-7</v>
      </c>
      <c r="AS660" s="5">
        <f t="shared" si="820"/>
        <v>9.540068396517707E-7</v>
      </c>
      <c r="AT660" s="5">
        <f t="shared" si="821"/>
        <v>5.8887603215382168E-7</v>
      </c>
      <c r="AU660" s="5">
        <f t="shared" si="822"/>
        <v>2.4232878761596577E-7</v>
      </c>
      <c r="AV660" s="5">
        <f t="shared" si="823"/>
        <v>7.4790666584751449E-8</v>
      </c>
      <c r="AW660" s="5">
        <f t="shared" si="824"/>
        <v>1.3193256456477761E-10</v>
      </c>
      <c r="AX660" s="5">
        <f t="shared" si="825"/>
        <v>1.1615836656076678E-3</v>
      </c>
      <c r="AY660" s="5">
        <f t="shared" si="826"/>
        <v>2.4200415939525373E-4</v>
      </c>
      <c r="AZ660" s="5">
        <f t="shared" si="827"/>
        <v>2.5209554377628631E-5</v>
      </c>
      <c r="BA660" s="5">
        <f t="shared" si="828"/>
        <v>1.7507182066807595E-6</v>
      </c>
      <c r="BB660" s="5">
        <f t="shared" si="829"/>
        <v>9.1186089407537381E-8</v>
      </c>
      <c r="BC660" s="5">
        <f t="shared" si="830"/>
        <v>3.7995391238679752E-9</v>
      </c>
      <c r="BD660" s="5">
        <f t="shared" si="831"/>
        <v>2.6833059044863535E-8</v>
      </c>
      <c r="BE660" s="5">
        <f t="shared" si="832"/>
        <v>3.3126272651580196E-8</v>
      </c>
      <c r="BF660" s="5">
        <f t="shared" si="833"/>
        <v>2.0447723421174527E-8</v>
      </c>
      <c r="BG660" s="5">
        <f t="shared" si="834"/>
        <v>8.4144569580062044E-9</v>
      </c>
      <c r="BH660" s="5">
        <f t="shared" si="835"/>
        <v>2.5969792983709096E-9</v>
      </c>
      <c r="BI660" s="5">
        <f t="shared" si="836"/>
        <v>6.4121085981668541E-10</v>
      </c>
      <c r="BJ660" s="8">
        <f t="shared" si="837"/>
        <v>0.63686217906923048</v>
      </c>
      <c r="BK660" s="8">
        <f t="shared" si="838"/>
        <v>0.30127448666992673</v>
      </c>
      <c r="BL660" s="8">
        <f t="shared" si="839"/>
        <v>6.1451937269819061E-2</v>
      </c>
      <c r="BM660" s="8">
        <f t="shared" si="840"/>
        <v>0.17665811275757667</v>
      </c>
      <c r="BN660" s="8">
        <f t="shared" si="841"/>
        <v>0.82304455544131128</v>
      </c>
    </row>
    <row r="661" spans="1:66" x14ac:dyDescent="0.25">
      <c r="A661" t="s">
        <v>25</v>
      </c>
      <c r="B661" t="s">
        <v>167</v>
      </c>
      <c r="C661" t="s">
        <v>502</v>
      </c>
      <c r="D661" t="s">
        <v>517</v>
      </c>
      <c r="E661">
        <f>VLOOKUP(A661,home!$A$2:$E$405,3,FALSE)</f>
        <v>1.35</v>
      </c>
      <c r="F661">
        <f>VLOOKUP(B661,home!$B$2:$E$405,3,FALSE)</f>
        <v>0.74070000000000003</v>
      </c>
      <c r="G661">
        <f>VLOOKUP(C661,away!$B$2:$E$405,4,FALSE)</f>
        <v>0.98770000000000002</v>
      </c>
      <c r="H661">
        <f>VLOOKUP(A661,away!$A$2:$E$405,3,FALSE)</f>
        <v>1.0667</v>
      </c>
      <c r="I661">
        <f>VLOOKUP(C661,away!$B$2:$E$405,3,FALSE)</f>
        <v>0.3125</v>
      </c>
      <c r="J661">
        <f>VLOOKUP(B661,home!$B$2:$E$405,4,FALSE)</f>
        <v>0.9375</v>
      </c>
      <c r="K661" s="3">
        <f t="shared" si="786"/>
        <v>0.98764567650000012</v>
      </c>
      <c r="L661" s="3">
        <f t="shared" si="787"/>
        <v>0.31250976562499999</v>
      </c>
      <c r="M661" s="5">
        <f t="shared" si="788"/>
        <v>0.27248943340529391</v>
      </c>
      <c r="N661" s="5">
        <f t="shared" si="789"/>
        <v>0.26912301079467321</v>
      </c>
      <c r="O661" s="5">
        <f t="shared" si="790"/>
        <v>8.5155608968777469E-2</v>
      </c>
      <c r="P661" s="5">
        <f t="shared" si="791"/>
        <v>8.410356902773769E-2</v>
      </c>
      <c r="Q661" s="5">
        <f t="shared" si="792"/>
        <v>0.13289908902901093</v>
      </c>
      <c r="R661" s="5">
        <f t="shared" si="793"/>
        <v>1.3305979700243395E-2</v>
      </c>
      <c r="S661" s="5">
        <f t="shared" si="794"/>
        <v>6.4896189136650151E-3</v>
      </c>
      <c r="T661" s="5">
        <f t="shared" si="795"/>
        <v>4.1532263164232218E-2</v>
      </c>
      <c r="U661" s="5">
        <f t="shared" si="796"/>
        <v>1.3141593322542154E-2</v>
      </c>
      <c r="V661" s="5">
        <f t="shared" si="797"/>
        <v>2.2255709574100089E-4</v>
      </c>
      <c r="W661" s="5">
        <f t="shared" si="798"/>
        <v>4.3752403563430423E-2</v>
      </c>
      <c r="X661" s="5">
        <f t="shared" si="799"/>
        <v>1.3673053383138059E-2</v>
      </c>
      <c r="Y661" s="5">
        <f t="shared" si="800"/>
        <v>2.136481354071294E-3</v>
      </c>
      <c r="Z661" s="5">
        <f t="shared" si="801"/>
        <v>1.3860828658446903E-3</v>
      </c>
      <c r="AA661" s="5">
        <f t="shared" si="802"/>
        <v>1.368958749722238E-3</v>
      </c>
      <c r="AB661" s="5">
        <f t="shared" si="803"/>
        <v>6.7602309523500693E-4</v>
      </c>
      <c r="AC661" s="5">
        <f t="shared" si="804"/>
        <v>4.2932504368952988E-6</v>
      </c>
      <c r="AD661" s="5">
        <f t="shared" si="805"/>
        <v>1.0802968053976313E-2</v>
      </c>
      <c r="AE661" s="5">
        <f t="shared" si="806"/>
        <v>3.3760330146025003E-3</v>
      </c>
      <c r="AF661" s="5">
        <f t="shared" si="807"/>
        <v>5.2752164306784472E-4</v>
      </c>
      <c r="AG661" s="5">
        <f t="shared" si="808"/>
        <v>5.4951888345749015E-5</v>
      </c>
      <c r="AH661" s="5">
        <f t="shared" si="809"/>
        <v>1.0829110788548812E-4</v>
      </c>
      <c r="AI661" s="5">
        <f t="shared" si="810"/>
        <v>1.0695324450649741E-4</v>
      </c>
      <c r="AJ661" s="5">
        <f t="shared" si="811"/>
        <v>5.2815954762244771E-5</v>
      </c>
      <c r="AK661" s="5">
        <f t="shared" si="812"/>
        <v>1.7387816457050217E-5</v>
      </c>
      <c r="AL661" s="5">
        <f t="shared" si="813"/>
        <v>5.30042842337642E-8</v>
      </c>
      <c r="AM661" s="5">
        <f t="shared" si="814"/>
        <v>2.1339009383754656E-3</v>
      </c>
      <c r="AN661" s="5">
        <f t="shared" si="815"/>
        <v>6.6686488211868439E-4</v>
      </c>
      <c r="AO661" s="5">
        <f t="shared" si="816"/>
        <v>1.0420089400722665E-4</v>
      </c>
      <c r="AP661" s="5">
        <f t="shared" si="817"/>
        <v>1.0854598988037955E-5</v>
      </c>
      <c r="AQ661" s="5">
        <f t="shared" si="818"/>
        <v>8.4804204642627582E-7</v>
      </c>
      <c r="AR661" s="5">
        <f t="shared" si="819"/>
        <v>6.7684057489131002E-6</v>
      </c>
      <c r="AS661" s="5">
        <f t="shared" si="820"/>
        <v>6.6847866747117682E-6</v>
      </c>
      <c r="AT661" s="5">
        <f t="shared" si="821"/>
        <v>3.3011003288019449E-6</v>
      </c>
      <c r="AU661" s="5">
        <f t="shared" si="822"/>
        <v>1.0867724891446569E-6</v>
      </c>
      <c r="AV661" s="5">
        <f t="shared" si="823"/>
        <v>2.6833653756071587E-7</v>
      </c>
      <c r="AW661" s="5">
        <f t="shared" si="824"/>
        <v>4.5443652847078338E-10</v>
      </c>
      <c r="AX661" s="5">
        <f t="shared" si="825"/>
        <v>3.5125633931097015E-4</v>
      </c>
      <c r="AY661" s="5">
        <f t="shared" si="826"/>
        <v>1.0977103627236677E-4</v>
      </c>
      <c r="AZ661" s="5">
        <f t="shared" si="827"/>
        <v>1.7152260408945354E-5</v>
      </c>
      <c r="BA661" s="5">
        <f t="shared" si="828"/>
        <v>1.7867496267794933E-6</v>
      </c>
      <c r="BB661" s="5">
        <f t="shared" si="829"/>
        <v>1.3959417677385391E-7</v>
      </c>
      <c r="BC661" s="5">
        <f t="shared" si="830"/>
        <v>8.7249086932423854E-9</v>
      </c>
      <c r="BD661" s="5">
        <f t="shared" si="831"/>
        <v>3.5253214904128895E-7</v>
      </c>
      <c r="BE661" s="5">
        <f t="shared" si="832"/>
        <v>3.4817685282788264E-7</v>
      </c>
      <c r="BF661" s="5">
        <f t="shared" si="833"/>
        <v>1.7193768167641756E-7</v>
      </c>
      <c r="BG661" s="5">
        <f t="shared" si="834"/>
        <v>5.6604502645049044E-8</v>
      </c>
      <c r="BH661" s="5">
        <f t="shared" si="835"/>
        <v>1.3976298076953874E-8</v>
      </c>
      <c r="BI661" s="5">
        <f t="shared" si="836"/>
        <v>2.7607260738357526E-9</v>
      </c>
      <c r="BJ661" s="8">
        <f t="shared" si="837"/>
        <v>0.52127455994878902</v>
      </c>
      <c r="BK661" s="8">
        <f t="shared" si="838"/>
        <v>0.36341929573343107</v>
      </c>
      <c r="BL661" s="8">
        <f t="shared" si="839"/>
        <v>0.113952667350121</v>
      </c>
      <c r="BM661" s="8">
        <f t="shared" si="840"/>
        <v>0.14284614439061319</v>
      </c>
      <c r="BN661" s="8">
        <f t="shared" si="841"/>
        <v>0.85707669092573668</v>
      </c>
    </row>
    <row r="662" spans="1:66" x14ac:dyDescent="0.25">
      <c r="A662" t="s">
        <v>25</v>
      </c>
      <c r="B662" t="s">
        <v>26</v>
      </c>
      <c r="C662" t="s">
        <v>169</v>
      </c>
      <c r="D662" t="s">
        <v>517</v>
      </c>
      <c r="E662">
        <f>VLOOKUP(A662,home!$A$2:$E$405,3,FALSE)</f>
        <v>1.35</v>
      </c>
      <c r="F662">
        <f>VLOOKUP(B662,home!$B$2:$E$405,3,FALSE)</f>
        <v>1.4815</v>
      </c>
      <c r="G662">
        <f>VLOOKUP(C662,away!$B$2:$E$405,4,FALSE)</f>
        <v>0.98770000000000002</v>
      </c>
      <c r="H662">
        <f>VLOOKUP(A662,away!$A$2:$E$405,3,FALSE)</f>
        <v>1.0667</v>
      </c>
      <c r="I662">
        <f>VLOOKUP(C662,away!$B$2:$E$405,3,FALSE)</f>
        <v>1.25</v>
      </c>
      <c r="J662">
        <f>VLOOKUP(B662,home!$B$2:$E$405,4,FALSE)</f>
        <v>0</v>
      </c>
      <c r="K662" s="3">
        <f t="shared" si="786"/>
        <v>1.9754246925000005</v>
      </c>
      <c r="L662" s="3">
        <f t="shared" si="787"/>
        <v>0</v>
      </c>
      <c r="M662" s="5">
        <f t="shared" si="788"/>
        <v>0.13870239386633734</v>
      </c>
      <c r="N662" s="5">
        <f t="shared" si="789"/>
        <v>0.27399613375242338</v>
      </c>
      <c r="O662" s="5">
        <f t="shared" si="790"/>
        <v>0</v>
      </c>
      <c r="P662" s="5">
        <f t="shared" si="791"/>
        <v>0</v>
      </c>
      <c r="Q662" s="5">
        <f t="shared" si="792"/>
        <v>0.27062936413203503</v>
      </c>
      <c r="R662" s="5">
        <f t="shared" si="793"/>
        <v>0</v>
      </c>
      <c r="S662" s="5">
        <f t="shared" si="794"/>
        <v>0</v>
      </c>
      <c r="T662" s="5">
        <f t="shared" si="795"/>
        <v>0</v>
      </c>
      <c r="U662" s="5">
        <f t="shared" si="796"/>
        <v>0</v>
      </c>
      <c r="V662" s="5">
        <f t="shared" si="797"/>
        <v>0</v>
      </c>
      <c r="W662" s="5">
        <f t="shared" si="798"/>
        <v>0.17820264280733206</v>
      </c>
      <c r="X662" s="5">
        <f t="shared" si="799"/>
        <v>0</v>
      </c>
      <c r="Y662" s="5">
        <f t="shared" si="800"/>
        <v>0</v>
      </c>
      <c r="Z662" s="5">
        <f t="shared" si="801"/>
        <v>0</v>
      </c>
      <c r="AA662" s="5">
        <f t="shared" si="802"/>
        <v>0</v>
      </c>
      <c r="AB662" s="5">
        <f t="shared" si="803"/>
        <v>0</v>
      </c>
      <c r="AC662" s="5">
        <f t="shared" si="804"/>
        <v>0</v>
      </c>
      <c r="AD662" s="5">
        <f t="shared" si="805"/>
        <v>8.8006475217590266E-2</v>
      </c>
      <c r="AE662" s="5">
        <f t="shared" si="806"/>
        <v>0</v>
      </c>
      <c r="AF662" s="5">
        <f t="shared" si="807"/>
        <v>0</v>
      </c>
      <c r="AG662" s="5">
        <f t="shared" si="808"/>
        <v>0</v>
      </c>
      <c r="AH662" s="5">
        <f t="shared" si="809"/>
        <v>0</v>
      </c>
      <c r="AI662" s="5">
        <f t="shared" si="810"/>
        <v>0</v>
      </c>
      <c r="AJ662" s="5">
        <f t="shared" si="811"/>
        <v>0</v>
      </c>
      <c r="AK662" s="5">
        <f t="shared" si="812"/>
        <v>0</v>
      </c>
      <c r="AL662" s="5">
        <f t="shared" si="813"/>
        <v>0</v>
      </c>
      <c r="AM662" s="5">
        <f t="shared" si="814"/>
        <v>3.4770032848943436E-2</v>
      </c>
      <c r="AN662" s="5">
        <f t="shared" si="815"/>
        <v>0</v>
      </c>
      <c r="AO662" s="5">
        <f t="shared" si="816"/>
        <v>0</v>
      </c>
      <c r="AP662" s="5">
        <f t="shared" si="817"/>
        <v>0</v>
      </c>
      <c r="AQ662" s="5">
        <f t="shared" si="818"/>
        <v>0</v>
      </c>
      <c r="AR662" s="5">
        <f t="shared" si="819"/>
        <v>0</v>
      </c>
      <c r="AS662" s="5">
        <f t="shared" si="820"/>
        <v>0</v>
      </c>
      <c r="AT662" s="5">
        <f t="shared" si="821"/>
        <v>0</v>
      </c>
      <c r="AU662" s="5">
        <f t="shared" si="822"/>
        <v>0</v>
      </c>
      <c r="AV662" s="5">
        <f t="shared" si="823"/>
        <v>0</v>
      </c>
      <c r="AW662" s="5">
        <f t="shared" si="824"/>
        <v>0</v>
      </c>
      <c r="AX662" s="5">
        <f t="shared" si="825"/>
        <v>1.1447596908139847E-2</v>
      </c>
      <c r="AY662" s="5">
        <f t="shared" si="826"/>
        <v>0</v>
      </c>
      <c r="AZ662" s="5">
        <f t="shared" si="827"/>
        <v>0</v>
      </c>
      <c r="BA662" s="5">
        <f t="shared" si="828"/>
        <v>0</v>
      </c>
      <c r="BB662" s="5">
        <f t="shared" si="829"/>
        <v>0</v>
      </c>
      <c r="BC662" s="5">
        <f t="shared" si="830"/>
        <v>0</v>
      </c>
      <c r="BD662" s="5">
        <f t="shared" si="831"/>
        <v>0</v>
      </c>
      <c r="BE662" s="5">
        <f t="shared" si="832"/>
        <v>0</v>
      </c>
      <c r="BF662" s="5">
        <f t="shared" si="833"/>
        <v>0</v>
      </c>
      <c r="BG662" s="5">
        <f t="shared" si="834"/>
        <v>0</v>
      </c>
      <c r="BH662" s="5">
        <f t="shared" si="835"/>
        <v>0</v>
      </c>
      <c r="BI662" s="5">
        <f t="shared" si="836"/>
        <v>0</v>
      </c>
      <c r="BJ662" s="8">
        <f t="shared" si="837"/>
        <v>0.8570522456664641</v>
      </c>
      <c r="BK662" s="8">
        <f t="shared" si="838"/>
        <v>0.13870239386633734</v>
      </c>
      <c r="BL662" s="8">
        <f t="shared" si="839"/>
        <v>0</v>
      </c>
      <c r="BM662" s="8">
        <f t="shared" si="840"/>
        <v>0.31242674778200558</v>
      </c>
      <c r="BN662" s="8">
        <f t="shared" si="841"/>
        <v>0.68332789175079567</v>
      </c>
    </row>
    <row r="663" spans="1:66" x14ac:dyDescent="0.25">
      <c r="A663" t="s">
        <v>25</v>
      </c>
      <c r="B663" t="s">
        <v>168</v>
      </c>
      <c r="C663" t="s">
        <v>443</v>
      </c>
      <c r="D663" t="s">
        <v>517</v>
      </c>
      <c r="E663">
        <f>VLOOKUP(A663,home!$A$2:$E$405,3,FALSE)</f>
        <v>1.35</v>
      </c>
      <c r="F663">
        <f>VLOOKUP(B663,home!$B$2:$E$405,3,FALSE)</f>
        <v>0.49380000000000002</v>
      </c>
      <c r="G663">
        <f>VLOOKUP(C663,away!$B$2:$E$405,4,FALSE)</f>
        <v>1.4815</v>
      </c>
      <c r="H663">
        <f>VLOOKUP(A663,away!$A$2:$E$405,3,FALSE)</f>
        <v>1.0667</v>
      </c>
      <c r="I663">
        <f>VLOOKUP(C663,away!$B$2:$E$405,3,FALSE)</f>
        <v>0.9375</v>
      </c>
      <c r="J663">
        <f>VLOOKUP(B663,home!$B$2:$E$405,4,FALSE)</f>
        <v>1.25</v>
      </c>
      <c r="K663" s="3">
        <f t="shared" si="786"/>
        <v>0.98761234500000006</v>
      </c>
      <c r="L663" s="3">
        <f t="shared" si="787"/>
        <v>1.2500390625</v>
      </c>
      <c r="M663" s="5">
        <f t="shared" si="788"/>
        <v>0.10670882586071406</v>
      </c>
      <c r="N663" s="5">
        <f t="shared" si="789"/>
        <v>0.10538695374049646</v>
      </c>
      <c r="O663" s="5">
        <f t="shared" si="790"/>
        <v>0.13339020063940274</v>
      </c>
      <c r="P663" s="5">
        <f t="shared" si="791"/>
        <v>0.13173780885350106</v>
      </c>
      <c r="Q663" s="5">
        <f t="shared" si="792"/>
        <v>5.2040728258029113E-2</v>
      </c>
      <c r="R663" s="5">
        <f t="shared" si="793"/>
        <v>8.3371480676982967E-2</v>
      </c>
      <c r="S663" s="5">
        <f t="shared" si="794"/>
        <v>4.0659360042473648E-2</v>
      </c>
      <c r="T663" s="5">
        <f t="shared" si="795"/>
        <v>6.5052943163483964E-2</v>
      </c>
      <c r="U663" s="5">
        <f t="shared" si="796"/>
        <v>8.2338703537517335E-2</v>
      </c>
      <c r="V663" s="5">
        <f t="shared" si="797"/>
        <v>5.5773528865182822E-3</v>
      </c>
      <c r="W663" s="5">
        <f t="shared" si="798"/>
        <v>1.7132021890139969E-2</v>
      </c>
      <c r="X663" s="5">
        <f t="shared" si="799"/>
        <v>2.1415696582280042E-2</v>
      </c>
      <c r="Y663" s="5">
        <f t="shared" si="800"/>
        <v>1.3385228639248901E-2</v>
      </c>
      <c r="Z663" s="5">
        <f t="shared" si="801"/>
        <v>3.4739202514897552E-2</v>
      </c>
      <c r="AA663" s="5">
        <f t="shared" si="802"/>
        <v>3.4308865259167869E-2</v>
      </c>
      <c r="AB663" s="5">
        <f t="shared" si="803"/>
        <v>1.6941929436447907E-2</v>
      </c>
      <c r="AC663" s="5">
        <f t="shared" si="804"/>
        <v>4.3034646065249522E-4</v>
      </c>
      <c r="AD663" s="5">
        <f t="shared" si="805"/>
        <v>4.2299490783781167E-3</v>
      </c>
      <c r="AE663" s="5">
        <f t="shared" si="806"/>
        <v>5.2876015803585193E-3</v>
      </c>
      <c r="AF663" s="5">
        <f t="shared" si="807"/>
        <v>3.3048542611924412E-3</v>
      </c>
      <c r="AG663" s="5">
        <f t="shared" si="808"/>
        <v>1.3770656407867097E-3</v>
      </c>
      <c r="AH663" s="5">
        <f t="shared" si="809"/>
        <v>1.0856340035930048E-2</v>
      </c>
      <c r="AI663" s="5">
        <f t="shared" si="810"/>
        <v>1.0721855441002258E-2</v>
      </c>
      <c r="AJ663" s="5">
        <f t="shared" si="811"/>
        <v>5.2945183974196248E-3</v>
      </c>
      <c r="AK663" s="5">
        <f t="shared" si="812"/>
        <v>1.742977243373746E-3</v>
      </c>
      <c r="AL663" s="5">
        <f t="shared" si="813"/>
        <v>2.1251437945056098E-5</v>
      </c>
      <c r="AM663" s="5">
        <f t="shared" si="814"/>
        <v>8.3550998570552037E-4</v>
      </c>
      <c r="AN663" s="5">
        <f t="shared" si="815"/>
        <v>1.044420119240717E-3</v>
      </c>
      <c r="AO663" s="5">
        <f t="shared" si="816"/>
        <v>6.5278297335590214E-4</v>
      </c>
      <c r="AP663" s="5">
        <f t="shared" si="817"/>
        <v>2.720014053432581E-4</v>
      </c>
      <c r="AQ663" s="5">
        <f t="shared" si="818"/>
        <v>8.5003095433492244E-5</v>
      </c>
      <c r="AR663" s="5">
        <f t="shared" si="819"/>
        <v>2.714169824139038E-3</v>
      </c>
      <c r="AS663" s="5">
        <f t="shared" si="820"/>
        <v>2.6805476247461929E-3</v>
      </c>
      <c r="AT663" s="5">
        <f t="shared" si="821"/>
        <v>1.3236709627798839E-3</v>
      </c>
      <c r="AU663" s="5">
        <f t="shared" si="822"/>
        <v>4.3575792785314961E-4</v>
      </c>
      <c r="AV663" s="5">
        <f t="shared" si="823"/>
        <v>1.0758997724484748E-4</v>
      </c>
      <c r="AW663" s="5">
        <f t="shared" si="824"/>
        <v>7.2877910917502913E-7</v>
      </c>
      <c r="AX663" s="5">
        <f t="shared" si="825"/>
        <v>1.3752666270892421E-4</v>
      </c>
      <c r="AY663" s="5">
        <f t="shared" si="826"/>
        <v>1.7191370052141731E-4</v>
      </c>
      <c r="AZ663" s="5">
        <f t="shared" si="827"/>
        <v>1.0744942051534914E-4</v>
      </c>
      <c r="BA663" s="5">
        <f t="shared" si="828"/>
        <v>4.4771990962391771E-5</v>
      </c>
      <c r="BB663" s="5">
        <f t="shared" si="829"/>
        <v>1.3991684402221674E-5</v>
      </c>
      <c r="BC663" s="5">
        <f t="shared" si="830"/>
        <v>3.4980304105898049E-6</v>
      </c>
      <c r="BD663" s="5">
        <f t="shared" si="831"/>
        <v>5.6546971707209276E-4</v>
      </c>
      <c r="BE663" s="5">
        <f t="shared" si="832"/>
        <v>5.5846487330405608E-4</v>
      </c>
      <c r="BF663" s="5">
        <f t="shared" si="833"/>
        <v>2.7577340156197339E-4</v>
      </c>
      <c r="BG663" s="5">
        <f t="shared" si="834"/>
        <v>9.0785738601749076E-5</v>
      </c>
      <c r="BH663" s="5">
        <f t="shared" si="835"/>
        <v>2.2415279048257606E-5</v>
      </c>
      <c r="BI663" s="5">
        <f t="shared" si="836"/>
        <v>4.4275212609358139E-6</v>
      </c>
      <c r="BJ663" s="8">
        <f t="shared" si="837"/>
        <v>0.29198191190299405</v>
      </c>
      <c r="BK663" s="8">
        <f t="shared" si="838"/>
        <v>0.28530685924232607</v>
      </c>
      <c r="BL663" s="8">
        <f t="shared" si="839"/>
        <v>0.38774594351485681</v>
      </c>
      <c r="BM663" s="8">
        <f t="shared" si="840"/>
        <v>0.38696673422453576</v>
      </c>
      <c r="BN663" s="8">
        <f t="shared" si="841"/>
        <v>0.61263599802912638</v>
      </c>
    </row>
    <row r="664" spans="1:66" x14ac:dyDescent="0.25">
      <c r="A664" t="s">
        <v>25</v>
      </c>
      <c r="B664" t="s">
        <v>501</v>
      </c>
      <c r="C664" t="s">
        <v>170</v>
      </c>
      <c r="D664" t="s">
        <v>517</v>
      </c>
      <c r="E664">
        <f>VLOOKUP(A664,home!$A$2:$E$405,3,FALSE)</f>
        <v>1.35</v>
      </c>
      <c r="F664">
        <f>VLOOKUP(B664,home!$B$2:$E$405,3,FALSE)</f>
        <v>0.98770000000000002</v>
      </c>
      <c r="G664">
        <f>VLOOKUP(C664,away!$B$2:$E$405,4,FALSE)</f>
        <v>0.98770000000000002</v>
      </c>
      <c r="H664">
        <f>VLOOKUP(A664,away!$A$2:$E$405,3,FALSE)</f>
        <v>1.0667</v>
      </c>
      <c r="I664">
        <f>VLOOKUP(C664,away!$B$2:$E$405,3,FALSE)</f>
        <v>0.9375</v>
      </c>
      <c r="J664">
        <f>VLOOKUP(B664,home!$B$2:$E$405,4,FALSE)</f>
        <v>1.25</v>
      </c>
      <c r="K664" s="3">
        <f t="shared" si="786"/>
        <v>1.3169942415000002</v>
      </c>
      <c r="L664" s="3">
        <f t="shared" si="787"/>
        <v>1.2500390625</v>
      </c>
      <c r="M664" s="5">
        <f t="shared" si="788"/>
        <v>7.6762940259272133E-2</v>
      </c>
      <c r="N664" s="5">
        <f t="shared" si="789"/>
        <v>0.10109635028206991</v>
      </c>
      <c r="O664" s="5">
        <f t="shared" si="790"/>
        <v>9.5956673876444035E-2</v>
      </c>
      <c r="P664" s="5">
        <f t="shared" si="791"/>
        <v>0.12637438692877029</v>
      </c>
      <c r="Q664" s="5">
        <f t="shared" si="792"/>
        <v>6.657165557907653E-2</v>
      </c>
      <c r="R664" s="5">
        <f t="shared" si="793"/>
        <v>5.9974795326564176E-2</v>
      </c>
      <c r="S664" s="5">
        <f t="shared" si="794"/>
        <v>5.2012356541063752E-2</v>
      </c>
      <c r="T664" s="5">
        <f t="shared" si="795"/>
        <v>8.3217169929141716E-2</v>
      </c>
      <c r="U664" s="5">
        <f t="shared" si="796"/>
        <v>7.898646008022614E-2</v>
      </c>
      <c r="V664" s="5">
        <f t="shared" si="797"/>
        <v>9.5141825938354074E-3</v>
      </c>
      <c r="W664" s="5">
        <f t="shared" si="798"/>
        <v>2.9224829014921714E-2</v>
      </c>
      <c r="X664" s="5">
        <f t="shared" si="799"/>
        <v>3.6532177863535534E-2</v>
      </c>
      <c r="Y664" s="5">
        <f t="shared" si="800"/>
        <v>2.2833324683808609E-2</v>
      </c>
      <c r="Z664" s="5">
        <f t="shared" si="801"/>
        <v>2.4990278974549224E-2</v>
      </c>
      <c r="AA664" s="5">
        <f t="shared" si="802"/>
        <v>3.2912053502959851E-2</v>
      </c>
      <c r="AB664" s="5">
        <f t="shared" si="803"/>
        <v>2.1672492469669027E-2</v>
      </c>
      <c r="AC664" s="5">
        <f t="shared" si="804"/>
        <v>9.7894650429890934E-4</v>
      </c>
      <c r="AD664" s="5">
        <f t="shared" si="805"/>
        <v>9.6222328803685035E-3</v>
      </c>
      <c r="AE664" s="5">
        <f t="shared" si="806"/>
        <v>1.2028166968932517E-2</v>
      </c>
      <c r="AF664" s="5">
        <f t="shared" si="807"/>
        <v>7.5178392807189361E-3</v>
      </c>
      <c r="AG664" s="5">
        <f t="shared" si="808"/>
        <v>3.1325309221651911E-3</v>
      </c>
      <c r="AH664" s="5">
        <f t="shared" si="809"/>
        <v>7.8097062252397449E-3</v>
      </c>
      <c r="AI664" s="5">
        <f t="shared" si="810"/>
        <v>1.0285338126447446E-2</v>
      </c>
      <c r="AJ664" s="5">
        <f t="shared" si="811"/>
        <v>6.7728655422058465E-3</v>
      </c>
      <c r="AK664" s="5">
        <f t="shared" si="812"/>
        <v>2.9732749725129583E-3</v>
      </c>
      <c r="AL664" s="5">
        <f t="shared" si="813"/>
        <v>6.4465359924455949E-5</v>
      </c>
      <c r="AM664" s="5">
        <f t="shared" si="814"/>
        <v>2.5344850587634546E-3</v>
      </c>
      <c r="AN664" s="5">
        <f t="shared" si="815"/>
        <v>3.1682053267769262E-3</v>
      </c>
      <c r="AO664" s="5">
        <f t="shared" si="816"/>
        <v>1.9801902082458678E-3</v>
      </c>
      <c r="AP664" s="5">
        <f t="shared" si="817"/>
        <v>8.2510503716244805E-4</v>
      </c>
      <c r="AQ664" s="5">
        <f t="shared" si="818"/>
        <v>2.578533817796436E-4</v>
      </c>
      <c r="AR664" s="5">
        <f t="shared" si="819"/>
        <v>1.9524875696398177E-3</v>
      </c>
      <c r="AS664" s="5">
        <f t="shared" si="820"/>
        <v>2.5714148858159698E-3</v>
      </c>
      <c r="AT664" s="5">
        <f t="shared" si="821"/>
        <v>1.6932692985635071E-3</v>
      </c>
      <c r="AU664" s="5">
        <f t="shared" si="822"/>
        <v>7.433419718389611E-4</v>
      </c>
      <c r="AV664" s="5">
        <f t="shared" si="823"/>
        <v>2.4474427409429172E-4</v>
      </c>
      <c r="AW664" s="5">
        <f t="shared" si="824"/>
        <v>2.9480264214445157E-6</v>
      </c>
      <c r="AX664" s="5">
        <f t="shared" si="825"/>
        <v>5.5631703792654284E-4</v>
      </c>
      <c r="AY664" s="5">
        <f t="shared" si="826"/>
        <v>6.9541802854247248E-4</v>
      </c>
      <c r="AZ664" s="5">
        <f t="shared" si="827"/>
        <v>4.3464985022241532E-4</v>
      </c>
      <c r="BA664" s="5">
        <f t="shared" si="828"/>
        <v>1.8110976376259783E-4</v>
      </c>
      <c r="BB664" s="5">
        <f t="shared" si="829"/>
        <v>5.6598569825848578E-5</v>
      </c>
      <c r="BC664" s="5">
        <f t="shared" si="830"/>
        <v>1.4150084632788885E-5</v>
      </c>
      <c r="BD664" s="5">
        <f t="shared" si="831"/>
        <v>4.0678095518257733E-4</v>
      </c>
      <c r="BE664" s="5">
        <f t="shared" si="832"/>
        <v>5.3572817552732387E-4</v>
      </c>
      <c r="BF664" s="5">
        <f t="shared" si="833"/>
        <v>3.527754610893936E-4</v>
      </c>
      <c r="BG664" s="5">
        <f t="shared" si="834"/>
        <v>1.5486775026574625E-4</v>
      </c>
      <c r="BH664" s="5">
        <f t="shared" si="835"/>
        <v>5.0989983823511972E-5</v>
      </c>
      <c r="BI664" s="5">
        <f t="shared" si="836"/>
        <v>1.3430703013948681E-5</v>
      </c>
      <c r="BJ664" s="8">
        <f t="shared" si="837"/>
        <v>0.38248035975238009</v>
      </c>
      <c r="BK664" s="8">
        <f t="shared" si="838"/>
        <v>0.26640269621570739</v>
      </c>
      <c r="BL664" s="8">
        <f t="shared" si="839"/>
        <v>0.32606349115112432</v>
      </c>
      <c r="BM664" s="8">
        <f t="shared" si="840"/>
        <v>0.47250755383944298</v>
      </c>
      <c r="BN664" s="8">
        <f t="shared" si="841"/>
        <v>0.52673680225219699</v>
      </c>
    </row>
    <row r="665" spans="1:66" x14ac:dyDescent="0.25">
      <c r="A665" t="s">
        <v>25</v>
      </c>
      <c r="B665" t="s">
        <v>442</v>
      </c>
      <c r="C665" t="s">
        <v>171</v>
      </c>
      <c r="D665" t="s">
        <v>517</v>
      </c>
      <c r="E665">
        <f>VLOOKUP(A665,home!$A$2:$E$405,3,FALSE)</f>
        <v>1.35</v>
      </c>
      <c r="F665">
        <f>VLOOKUP(B665,home!$B$2:$E$405,3,FALSE)</f>
        <v>0.74070000000000003</v>
      </c>
      <c r="G665">
        <f>VLOOKUP(C665,away!$B$2:$E$405,4,FALSE)</f>
        <v>0.49380000000000002</v>
      </c>
      <c r="H665">
        <f>VLOOKUP(A665,away!$A$2:$E$405,3,FALSE)</f>
        <v>1.0667</v>
      </c>
      <c r="I665">
        <f>VLOOKUP(C665,away!$B$2:$E$405,3,FALSE)</f>
        <v>1.25</v>
      </c>
      <c r="J665">
        <f>VLOOKUP(B665,home!$B$2:$E$405,4,FALSE)</f>
        <v>0.3125</v>
      </c>
      <c r="K665" s="3">
        <f t="shared" si="786"/>
        <v>0.49377284100000007</v>
      </c>
      <c r="L665" s="3">
        <f t="shared" si="787"/>
        <v>0.41667968750000001</v>
      </c>
      <c r="M665" s="5">
        <f t="shared" si="788"/>
        <v>0.40234211155897059</v>
      </c>
      <c r="N665" s="5">
        <f t="shared" si="789"/>
        <v>0.19866560747841189</v>
      </c>
      <c r="O665" s="5">
        <f t="shared" si="790"/>
        <v>0.16764778531248203</v>
      </c>
      <c r="P665" s="5">
        <f t="shared" si="791"/>
        <v>8.2779923241102338E-2</v>
      </c>
      <c r="Q665" s="5">
        <f t="shared" si="792"/>
        <v>4.9047840706803146E-2</v>
      </c>
      <c r="R665" s="5">
        <f t="shared" si="793"/>
        <v>3.4927713397036042E-2</v>
      </c>
      <c r="S665" s="5">
        <f t="shared" si="794"/>
        <v>4.2578911670786111E-3</v>
      </c>
      <c r="T665" s="5">
        <f t="shared" si="795"/>
        <v>2.0437238938260518E-2</v>
      </c>
      <c r="U665" s="5">
        <f t="shared" si="796"/>
        <v>1.724635627368825E-2</v>
      </c>
      <c r="V665" s="5">
        <f t="shared" si="797"/>
        <v>9.7337811074376464E-5</v>
      </c>
      <c r="W665" s="5">
        <f t="shared" si="798"/>
        <v>8.0728305502378809E-3</v>
      </c>
      <c r="X665" s="5">
        <f t="shared" si="799"/>
        <v>3.3637845109135735E-3</v>
      </c>
      <c r="Y665" s="5">
        <f t="shared" si="800"/>
        <v>7.0081033941240384E-4</v>
      </c>
      <c r="Z665" s="5">
        <f t="shared" si="801"/>
        <v>4.8512229011221809E-3</v>
      </c>
      <c r="AA665" s="5">
        <f t="shared" si="802"/>
        <v>2.3954021142113618E-3</v>
      </c>
      <c r="AB665" s="5">
        <f t="shared" si="803"/>
        <v>5.9139225363577541E-4</v>
      </c>
      <c r="AC665" s="5">
        <f t="shared" si="804"/>
        <v>1.2516736841771053E-6</v>
      </c>
      <c r="AD665" s="5">
        <f t="shared" si="805"/>
        <v>9.9653611892563791E-4</v>
      </c>
      <c r="AE665" s="5">
        <f t="shared" si="806"/>
        <v>4.1523635861639768E-4</v>
      </c>
      <c r="AF665" s="5">
        <f t="shared" si="807"/>
        <v>8.6510278073459248E-5</v>
      </c>
      <c r="AG665" s="5">
        <f t="shared" si="808"/>
        <v>1.2015691877729035E-5</v>
      </c>
      <c r="AH665" s="5">
        <f t="shared" si="809"/>
        <v>5.0535151060810833E-4</v>
      </c>
      <c r="AI665" s="5">
        <f t="shared" si="810"/>
        <v>2.4952885109660736E-4</v>
      </c>
      <c r="AJ665" s="5">
        <f t="shared" si="811"/>
        <v>6.1605284858718892E-5</v>
      </c>
      <c r="AK665" s="5">
        <f t="shared" si="812"/>
        <v>1.0139672175101304E-5</v>
      </c>
      <c r="AL665" s="5">
        <f t="shared" si="813"/>
        <v>1.0301029747804775E-8</v>
      </c>
      <c r="AM665" s="5">
        <f t="shared" si="814"/>
        <v>9.8412494120205275E-5</v>
      </c>
      <c r="AN665" s="5">
        <f t="shared" si="815"/>
        <v>4.1006487296102727E-5</v>
      </c>
      <c r="AO665" s="5">
        <f t="shared" si="816"/>
        <v>8.5432851560064001E-6</v>
      </c>
      <c r="AP665" s="5">
        <f t="shared" si="817"/>
        <v>1.1866044630093785E-6</v>
      </c>
      <c r="AQ665" s="5">
        <f t="shared" si="818"/>
        <v>1.2360849420821327E-7</v>
      </c>
      <c r="AR665" s="5">
        <f t="shared" si="819"/>
        <v>4.2113941903567913E-5</v>
      </c>
      <c r="AS665" s="5">
        <f t="shared" si="820"/>
        <v>2.0794720739433678E-5</v>
      </c>
      <c r="AT665" s="5">
        <f t="shared" si="821"/>
        <v>5.1339341686558944E-6</v>
      </c>
      <c r="AU665" s="5">
        <f t="shared" si="822"/>
        <v>8.4499908665473151E-7</v>
      </c>
      <c r="AV665" s="5">
        <f t="shared" si="823"/>
        <v>1.04309399914978E-7</v>
      </c>
      <c r="AW665" s="5">
        <f t="shared" si="824"/>
        <v>5.8871848065065865E-11</v>
      </c>
      <c r="AX665" s="5">
        <f t="shared" si="825"/>
        <v>8.098902801938255E-6</v>
      </c>
      <c r="AY665" s="5">
        <f t="shared" si="826"/>
        <v>3.3746482886045068E-6</v>
      </c>
      <c r="AZ665" s="5">
        <f t="shared" si="827"/>
        <v>7.0307369715906768E-7</v>
      </c>
      <c r="BA665" s="5">
        <f t="shared" si="828"/>
        <v>9.7652176140569998E-8</v>
      </c>
      <c r="BB665" s="5">
        <f t="shared" si="829"/>
        <v>1.0172419559486914E-8</v>
      </c>
      <c r="BC665" s="5">
        <f t="shared" si="830"/>
        <v>8.4772812063317908E-10</v>
      </c>
      <c r="BD665" s="5">
        <f t="shared" si="831"/>
        <v>2.9246706919619709E-6</v>
      </c>
      <c r="BE665" s="5">
        <f t="shared" si="832"/>
        <v>1.4441229565594986E-6</v>
      </c>
      <c r="BF665" s="5">
        <f t="shared" si="833"/>
        <v>3.5653434750685162E-7</v>
      </c>
      <c r="BG665" s="5">
        <f t="shared" si="834"/>
        <v>5.8682325894179804E-8</v>
      </c>
      <c r="BH665" s="5">
        <f t="shared" si="835"/>
        <v>7.2439346933142574E-9</v>
      </c>
      <c r="BI665" s="5">
        <f t="shared" si="836"/>
        <v>7.1537164270724928E-10</v>
      </c>
      <c r="BJ665" s="8">
        <f t="shared" si="837"/>
        <v>0.28195996874817364</v>
      </c>
      <c r="BK665" s="8">
        <f t="shared" si="838"/>
        <v>0.48948190040122841</v>
      </c>
      <c r="BL665" s="8">
        <f t="shared" si="839"/>
        <v>0.22370905854471848</v>
      </c>
      <c r="BM665" s="8">
        <f t="shared" si="840"/>
        <v>6.4587794311019991E-2</v>
      </c>
      <c r="BN665" s="8">
        <f t="shared" si="841"/>
        <v>0.93541098169480597</v>
      </c>
    </row>
    <row r="666" spans="1:66" x14ac:dyDescent="0.25">
      <c r="A666" t="s">
        <v>173</v>
      </c>
      <c r="B666" t="s">
        <v>258</v>
      </c>
      <c r="C666" t="s">
        <v>434</v>
      </c>
      <c r="D666" t="s">
        <v>517</v>
      </c>
      <c r="E666">
        <f>VLOOKUP(A666,home!$A$2:$E$405,3,FALSE)</f>
        <v>1.8412999999999999</v>
      </c>
      <c r="F666">
        <f>VLOOKUP(B666,home!$B$2:$E$405,3,FALSE)</f>
        <v>0.54310000000000003</v>
      </c>
      <c r="G666">
        <f>VLOOKUP(C666,away!$B$2:$E$405,4,FALSE)</f>
        <v>0.9052</v>
      </c>
      <c r="H666">
        <f>VLOOKUP(A666,away!$A$2:$E$405,3,FALSE)</f>
        <v>1.4127000000000001</v>
      </c>
      <c r="I666">
        <f>VLOOKUP(C666,away!$B$2:$E$405,3,FALSE)</f>
        <v>0.70789999999999997</v>
      </c>
      <c r="J666">
        <f>VLOOKUP(B666,home!$B$2:$E$405,4,FALSE)</f>
        <v>0.70789999999999997</v>
      </c>
      <c r="K666" s="3">
        <f t="shared" si="786"/>
        <v>0.90520907915600013</v>
      </c>
      <c r="L666" s="3">
        <f t="shared" si="787"/>
        <v>0.70793562860699999</v>
      </c>
      <c r="M666" s="5">
        <f t="shared" si="788"/>
        <v>0.19926001327120002</v>
      </c>
      <c r="N666" s="5">
        <f t="shared" si="789"/>
        <v>0.18037197312583531</v>
      </c>
      <c r="O666" s="5">
        <f t="shared" si="790"/>
        <v>0.14106326275138611</v>
      </c>
      <c r="P666" s="5">
        <f t="shared" si="791"/>
        <v>0.12769174617792312</v>
      </c>
      <c r="Q666" s="5">
        <f t="shared" si="792"/>
        <v>8.163717384939409E-2</v>
      </c>
      <c r="R666" s="5">
        <f t="shared" si="793"/>
        <v>4.9931854794628472E-2</v>
      </c>
      <c r="S666" s="5">
        <f t="shared" si="794"/>
        <v>2.0457167715550648E-2</v>
      </c>
      <c r="T666" s="5">
        <f t="shared" si="795"/>
        <v>5.7793863986769736E-2</v>
      </c>
      <c r="U666" s="5">
        <f t="shared" si="796"/>
        <v>4.5198768299196744E-2</v>
      </c>
      <c r="V666" s="5">
        <f t="shared" si="797"/>
        <v>1.4566179829110376E-3</v>
      </c>
      <c r="W666" s="5">
        <f t="shared" si="798"/>
        <v>2.463290365503611E-2</v>
      </c>
      <c r="X666" s="5">
        <f t="shared" si="799"/>
        <v>1.7438510133443653E-2</v>
      </c>
      <c r="Y666" s="5">
        <f t="shared" si="800"/>
        <v>6.172671316644486E-3</v>
      </c>
      <c r="Z666" s="5">
        <f t="shared" si="801"/>
        <v>1.1782846337182918E-2</v>
      </c>
      <c r="AA666" s="5">
        <f t="shared" si="802"/>
        <v>1.0665939482717997E-2</v>
      </c>
      <c r="AB666" s="5">
        <f t="shared" si="803"/>
        <v>4.8274526287423918E-3</v>
      </c>
      <c r="AC666" s="5">
        <f t="shared" si="804"/>
        <v>5.8340259386025334E-5</v>
      </c>
      <c r="AD666" s="5">
        <f t="shared" si="805"/>
        <v>5.5744820086284256E-3</v>
      </c>
      <c r="AE666" s="5">
        <f t="shared" si="806"/>
        <v>3.9463744249367758E-3</v>
      </c>
      <c r="AF666" s="5">
        <f t="shared" si="807"/>
        <v>1.3968895296181023E-3</v>
      </c>
      <c r="AG666" s="5">
        <f t="shared" si="808"/>
        <v>3.2963595574824259E-4</v>
      </c>
      <c r="AH666" s="5">
        <f t="shared" si="809"/>
        <v>2.0853741821233187E-3</v>
      </c>
      <c r="AI666" s="5">
        <f t="shared" si="810"/>
        <v>1.8876996430955461E-3</v>
      </c>
      <c r="AJ666" s="5">
        <f t="shared" si="811"/>
        <v>8.5438142782481472E-4</v>
      </c>
      <c r="AK666" s="5">
        <f t="shared" si="812"/>
        <v>2.5779794184309639E-4</v>
      </c>
      <c r="AL666" s="5">
        <f t="shared" si="813"/>
        <v>1.4954469732641078E-6</v>
      </c>
      <c r="AM666" s="5">
        <f t="shared" si="814"/>
        <v>1.0092143451604456E-3</v>
      </c>
      <c r="AN666" s="5">
        <f t="shared" si="815"/>
        <v>7.1445879184036179E-4</v>
      </c>
      <c r="AO666" s="5">
        <f t="shared" si="816"/>
        <v>2.5289541695765216E-4</v>
      </c>
      <c r="AP666" s="5">
        <f t="shared" si="817"/>
        <v>5.9677891991914953E-5</v>
      </c>
      <c r="AQ666" s="5">
        <f t="shared" si="818"/>
        <v>1.0562026495309239E-5</v>
      </c>
      <c r="AR666" s="5">
        <f t="shared" si="819"/>
        <v>2.9526213650045619E-4</v>
      </c>
      <c r="AS666" s="5">
        <f t="shared" si="820"/>
        <v>2.6727396669121113E-4</v>
      </c>
      <c r="AT666" s="5">
        <f t="shared" si="821"/>
        <v>1.2096941063546134E-4</v>
      </c>
      <c r="AU666" s="5">
        <f t="shared" si="822"/>
        <v>3.6500869602456673E-5</v>
      </c>
      <c r="AV666" s="5">
        <f t="shared" si="823"/>
        <v>8.2602296403082582E-6</v>
      </c>
      <c r="AW666" s="5">
        <f t="shared" si="824"/>
        <v>2.662019229683654E-8</v>
      </c>
      <c r="AX666" s="5">
        <f t="shared" si="825"/>
        <v>1.5225833134228537E-4</v>
      </c>
      <c r="AY666" s="5">
        <f t="shared" si="826"/>
        <v>1.0778909750945367E-4</v>
      </c>
      <c r="AZ666" s="5">
        <f t="shared" si="827"/>
        <v>3.8153871251168154E-5</v>
      </c>
      <c r="BA666" s="5">
        <f t="shared" si="828"/>
        <v>9.0034949426620909E-6</v>
      </c>
      <c r="BB666" s="5">
        <f t="shared" si="829"/>
        <v>1.593473712973358E-6</v>
      </c>
      <c r="BC666" s="5">
        <f t="shared" si="830"/>
        <v>2.2561536293250499E-7</v>
      </c>
      <c r="BD666" s="5">
        <f t="shared" si="831"/>
        <v>3.4837764367882688E-5</v>
      </c>
      <c r="BE666" s="5">
        <f t="shared" si="832"/>
        <v>3.1535460603304794E-5</v>
      </c>
      <c r="BF666" s="5">
        <f t="shared" si="833"/>
        <v>1.4273092626738928E-5</v>
      </c>
      <c r="BG666" s="5">
        <f t="shared" si="834"/>
        <v>4.3067110111195469E-6</v>
      </c>
      <c r="BH666" s="5">
        <f t="shared" si="835"/>
        <v>9.7461847714163255E-7</v>
      </c>
      <c r="BI666" s="5">
        <f t="shared" si="836"/>
        <v>1.7644669884436012E-7</v>
      </c>
      <c r="BJ666" s="8">
        <f t="shared" si="837"/>
        <v>0.38165031034262209</v>
      </c>
      <c r="BK666" s="8">
        <f t="shared" si="838"/>
        <v>0.34903316995145356</v>
      </c>
      <c r="BL666" s="8">
        <f t="shared" si="839"/>
        <v>0.25758690185841332</v>
      </c>
      <c r="BM666" s="8">
        <f t="shared" si="840"/>
        <v>0.21998944204198773</v>
      </c>
      <c r="BN666" s="8">
        <f t="shared" si="841"/>
        <v>0.77995602397036712</v>
      </c>
    </row>
    <row r="667" spans="1:66" x14ac:dyDescent="0.25">
      <c r="A667" t="s">
        <v>173</v>
      </c>
      <c r="B667" t="s">
        <v>175</v>
      </c>
      <c r="C667" t="s">
        <v>261</v>
      </c>
      <c r="D667" t="s">
        <v>517</v>
      </c>
      <c r="E667">
        <f>VLOOKUP(A667,home!$A$2:$E$405,3,FALSE)</f>
        <v>1.8412999999999999</v>
      </c>
      <c r="F667">
        <f>VLOOKUP(B667,home!$B$2:$E$405,3,FALSE)</f>
        <v>1.0862000000000001</v>
      </c>
      <c r="G667">
        <f>VLOOKUP(C667,away!$B$2:$E$405,4,FALSE)</f>
        <v>0.54310000000000003</v>
      </c>
      <c r="H667">
        <f>VLOOKUP(A667,away!$A$2:$E$405,3,FALSE)</f>
        <v>1.4127000000000001</v>
      </c>
      <c r="I667">
        <f>VLOOKUP(C667,away!$B$2:$E$405,3,FALSE)</f>
        <v>1.2387999999999999</v>
      </c>
      <c r="J667">
        <f>VLOOKUP(B667,home!$B$2:$E$405,4,FALSE)</f>
        <v>0.88480000000000003</v>
      </c>
      <c r="K667" s="3">
        <f t="shared" si="786"/>
        <v>1.0862108945860001</v>
      </c>
      <c r="L667" s="3">
        <f t="shared" si="787"/>
        <v>1.5484466820480001</v>
      </c>
      <c r="M667" s="5">
        <f t="shared" si="788"/>
        <v>7.1743531864641163E-2</v>
      </c>
      <c r="N667" s="5">
        <f t="shared" si="789"/>
        <v>7.7928605927451072E-2</v>
      </c>
      <c r="O667" s="5">
        <f t="shared" si="790"/>
        <v>0.11109103387420859</v>
      </c>
      <c r="P667" s="5">
        <f t="shared" si="791"/>
        <v>0.12066829128498772</v>
      </c>
      <c r="Q667" s="5">
        <f t="shared" si="792"/>
        <v>4.2323450379148246E-2</v>
      </c>
      <c r="R667" s="5">
        <f t="shared" si="793"/>
        <v>8.6009271403900148E-2</v>
      </c>
      <c r="S667" s="5">
        <f t="shared" si="794"/>
        <v>5.073919607523171E-2</v>
      </c>
      <c r="T667" s="5">
        <f t="shared" si="795"/>
        <v>6.5535606312415284E-2</v>
      </c>
      <c r="U667" s="5">
        <f t="shared" si="796"/>
        <v>9.3424207634320425E-2</v>
      </c>
      <c r="V667" s="5">
        <f t="shared" si="797"/>
        <v>9.4822517753992627E-3</v>
      </c>
      <c r="W667" s="5">
        <f t="shared" si="798"/>
        <v>1.5324064299433601E-2</v>
      </c>
      <c r="X667" s="5">
        <f t="shared" si="799"/>
        <v>2.3728496519948173E-2</v>
      </c>
      <c r="Y667" s="5">
        <f t="shared" si="800"/>
        <v>1.8371155853150634E-2</v>
      </c>
      <c r="Z667" s="5">
        <f t="shared" si="801"/>
        <v>4.4393590310245028E-2</v>
      </c>
      <c r="AA667" s="5">
        <f t="shared" si="802"/>
        <v>4.8220801444775627E-2</v>
      </c>
      <c r="AB667" s="5">
        <f t="shared" si="803"/>
        <v>2.6188979937491811E-2</v>
      </c>
      <c r="AC667" s="5">
        <f t="shared" si="804"/>
        <v>9.9678595541394135E-4</v>
      </c>
      <c r="AD667" s="5">
        <f t="shared" si="805"/>
        <v>4.1612913978452881E-3</v>
      </c>
      <c r="AE667" s="5">
        <f t="shared" si="806"/>
        <v>6.4435378580284209E-3</v>
      </c>
      <c r="AF667" s="5">
        <f t="shared" si="807"/>
        <v>4.9887374084573938E-3</v>
      </c>
      <c r="AG667" s="5">
        <f t="shared" si="808"/>
        <v>2.5749312959115296E-3</v>
      </c>
      <c r="AH667" s="5">
        <f t="shared" si="809"/>
        <v>1.7185276905024291E-2</v>
      </c>
      <c r="AI667" s="5">
        <f t="shared" si="810"/>
        <v>1.866683500071456E-2</v>
      </c>
      <c r="AJ667" s="5">
        <f t="shared" si="811"/>
        <v>1.013805977260771E-2</v>
      </c>
      <c r="AK667" s="5">
        <f t="shared" si="812"/>
        <v>3.6706903249901874E-3</v>
      </c>
      <c r="AL667" s="5">
        <f t="shared" si="813"/>
        <v>6.7061353067260704E-5</v>
      </c>
      <c r="AM667" s="5">
        <f t="shared" si="814"/>
        <v>9.0400801037731195E-4</v>
      </c>
      <c r="AN667" s="5">
        <f t="shared" si="815"/>
        <v>1.3998082042135627E-3</v>
      </c>
      <c r="AO667" s="5">
        <f t="shared" si="816"/>
        <v>1.0837641846590303E-3</v>
      </c>
      <c r="AP667" s="5">
        <f t="shared" si="817"/>
        <v>5.5938368528591048E-4</v>
      </c>
      <c r="AQ667" s="5">
        <f t="shared" si="818"/>
        <v>2.165439528681877E-4</v>
      </c>
      <c r="AR667" s="5">
        <f t="shared" si="819"/>
        <v>5.3220970007321934E-3</v>
      </c>
      <c r="AS667" s="5">
        <f t="shared" si="820"/>
        <v>5.7809197442387824E-3</v>
      </c>
      <c r="AT667" s="5">
        <f t="shared" si="821"/>
        <v>3.1396490034597394E-3</v>
      </c>
      <c r="AU667" s="5">
        <f t="shared" si="822"/>
        <v>1.1367736509113491E-3</v>
      </c>
      <c r="AV667" s="5">
        <f t="shared" si="823"/>
        <v>3.086939810745524E-4</v>
      </c>
      <c r="AW667" s="5">
        <f t="shared" si="824"/>
        <v>3.133143030290939E-6</v>
      </c>
      <c r="AX667" s="5">
        <f t="shared" si="825"/>
        <v>1.6365722494414157E-4</v>
      </c>
      <c r="AY667" s="5">
        <f t="shared" si="826"/>
        <v>2.5341448695793923E-4</v>
      </c>
      <c r="AZ667" s="5">
        <f t="shared" si="827"/>
        <v>1.9619941075645861E-4</v>
      </c>
      <c r="BA667" s="5">
        <f t="shared" si="828"/>
        <v>1.01268108868537E-4</v>
      </c>
      <c r="BB667" s="5">
        <f t="shared" si="829"/>
        <v>3.9202066793690447E-5</v>
      </c>
      <c r="BC667" s="5">
        <f t="shared" si="830"/>
        <v>1.2140462051222801E-5</v>
      </c>
      <c r="BD667" s="5">
        <f t="shared" si="831"/>
        <v>1.3734972403868985E-3</v>
      </c>
      <c r="BE667" s="5">
        <f t="shared" si="832"/>
        <v>1.4919076661920553E-3</v>
      </c>
      <c r="BF667" s="5">
        <f t="shared" si="833"/>
        <v>8.1026318036709201E-4</v>
      </c>
      <c r="BG667" s="5">
        <f t="shared" si="834"/>
        <v>2.933722313322122E-4</v>
      </c>
      <c r="BH667" s="5">
        <f t="shared" si="835"/>
        <v>7.9666028460513263E-5</v>
      </c>
      <c r="BI667" s="5">
        <f t="shared" si="836"/>
        <v>1.730682160844158E-5</v>
      </c>
      <c r="BJ667" s="8">
        <f t="shared" si="837"/>
        <v>0.26630926704956559</v>
      </c>
      <c r="BK667" s="8">
        <f t="shared" si="838"/>
        <v>0.25395053279569896</v>
      </c>
      <c r="BL667" s="8">
        <f t="shared" si="839"/>
        <v>0.43434930284679718</v>
      </c>
      <c r="BM667" s="8">
        <f t="shared" si="840"/>
        <v>0.48898822692404226</v>
      </c>
      <c r="BN667" s="8">
        <f t="shared" si="841"/>
        <v>0.50976418473433693</v>
      </c>
    </row>
    <row r="668" spans="1:66" x14ac:dyDescent="0.25">
      <c r="A668" t="s">
        <v>173</v>
      </c>
      <c r="B668" t="s">
        <v>257</v>
      </c>
      <c r="C668" t="s">
        <v>262</v>
      </c>
      <c r="D668" t="s">
        <v>517</v>
      </c>
      <c r="E668">
        <f>VLOOKUP(A668,home!$A$2:$E$405,3,FALSE)</f>
        <v>1.8412999999999999</v>
      </c>
      <c r="F668">
        <f>VLOOKUP(B668,home!$B$2:$E$405,3,FALSE)</f>
        <v>1.6293</v>
      </c>
      <c r="G668">
        <f>VLOOKUP(C668,away!$B$2:$E$405,4,FALSE)</f>
        <v>1.222</v>
      </c>
      <c r="H668">
        <f>VLOOKUP(A668,away!$A$2:$E$405,3,FALSE)</f>
        <v>1.4127000000000001</v>
      </c>
      <c r="I668">
        <f>VLOOKUP(C668,away!$B$2:$E$405,3,FALSE)</f>
        <v>2.3006000000000002</v>
      </c>
      <c r="J668">
        <f>VLOOKUP(B668,home!$B$2:$E$405,4,FALSE)</f>
        <v>1.0618000000000001</v>
      </c>
      <c r="K668" s="3">
        <f t="shared" si="786"/>
        <v>3.6660367699799994</v>
      </c>
      <c r="L668" s="3">
        <f t="shared" si="787"/>
        <v>3.4509111809160009</v>
      </c>
      <c r="M668" s="5">
        <f t="shared" si="788"/>
        <v>8.1123891762998961E-4</v>
      </c>
      <c r="N668" s="5">
        <f t="shared" si="789"/>
        <v>2.9740317012703177E-3</v>
      </c>
      <c r="O668" s="5">
        <f t="shared" si="790"/>
        <v>2.7995134512435256E-3</v>
      </c>
      <c r="P668" s="5">
        <f t="shared" si="791"/>
        <v>1.0263119250312374E-2</v>
      </c>
      <c r="Q668" s="5">
        <f t="shared" si="792"/>
        <v>5.45145478597158E-3</v>
      </c>
      <c r="R668" s="5">
        <f t="shared" si="793"/>
        <v>4.8304361350105128E-3</v>
      </c>
      <c r="S668" s="5">
        <f t="shared" si="794"/>
        <v>3.2460109610451038E-2</v>
      </c>
      <c r="T668" s="5">
        <f t="shared" si="795"/>
        <v>1.881248627316737E-2</v>
      </c>
      <c r="U668" s="5">
        <f t="shared" si="796"/>
        <v>1.7708556485988611E-2</v>
      </c>
      <c r="V668" s="5">
        <f t="shared" si="797"/>
        <v>4.5628697398012487E-2</v>
      </c>
      <c r="W668" s="5">
        <f t="shared" si="798"/>
        <v>6.6617445650850871E-3</v>
      </c>
      <c r="X668" s="5">
        <f t="shared" si="799"/>
        <v>2.2989088804058526E-2</v>
      </c>
      <c r="Y668" s="5">
        <f t="shared" si="800"/>
        <v>3.9666651796498219E-2</v>
      </c>
      <c r="Z668" s="5">
        <f t="shared" si="801"/>
        <v>5.5564686890028168E-3</v>
      </c>
      <c r="AA668" s="5">
        <f t="shared" si="802"/>
        <v>2.0370218525126889E-2</v>
      </c>
      <c r="AB668" s="5">
        <f t="shared" si="803"/>
        <v>3.7338985062821468E-2</v>
      </c>
      <c r="AC668" s="5">
        <f t="shared" si="804"/>
        <v>3.6078517719564322E-2</v>
      </c>
      <c r="AD668" s="5">
        <f t="shared" si="805"/>
        <v>6.1055501319540869E-3</v>
      </c>
      <c r="AE668" s="5">
        <f t="shared" si="806"/>
        <v>2.1069711216003522E-2</v>
      </c>
      <c r="AF668" s="5">
        <f t="shared" si="807"/>
        <v>3.6354851006988917E-2</v>
      </c>
      <c r="AG668" s="5">
        <f t="shared" si="808"/>
        <v>4.1819120606851126E-2</v>
      </c>
      <c r="AH668" s="5">
        <f t="shared" si="809"/>
        <v>4.7937199813223742E-3</v>
      </c>
      <c r="AI668" s="5">
        <f t="shared" si="810"/>
        <v>1.7573953716515659E-2</v>
      </c>
      <c r="AJ668" s="5">
        <f t="shared" si="811"/>
        <v>3.2213380259336545E-2</v>
      </c>
      <c r="AK668" s="5">
        <f t="shared" si="812"/>
        <v>3.9365145505358537E-2</v>
      </c>
      <c r="AL668" s="5">
        <f t="shared" si="813"/>
        <v>1.8257414514192848E-2</v>
      </c>
      <c r="AM668" s="5">
        <f t="shared" si="814"/>
        <v>4.4766342569399842E-3</v>
      </c>
      <c r="AN668" s="5">
        <f t="shared" si="815"/>
        <v>1.5448467210145783E-2</v>
      </c>
      <c r="AO668" s="5">
        <f t="shared" si="816"/>
        <v>2.6655644111753158E-2</v>
      </c>
      <c r="AP668" s="5">
        <f t="shared" si="817"/>
        <v>3.0662086766588909E-2</v>
      </c>
      <c r="AQ668" s="5">
        <f t="shared" si="818"/>
        <v>2.6453034513259557E-2</v>
      </c>
      <c r="AR668" s="5">
        <f t="shared" si="819"/>
        <v>3.3085403763451638E-3</v>
      </c>
      <c r="AS668" s="5">
        <f t="shared" si="820"/>
        <v>1.2129230674644836E-2</v>
      </c>
      <c r="AT668" s="5">
        <f t="shared" si="821"/>
        <v>2.2233102822408646E-2</v>
      </c>
      <c r="AU668" s="5">
        <f t="shared" si="822"/>
        <v>2.7169124152565401E-2</v>
      </c>
      <c r="AV668" s="5">
        <f t="shared" si="823"/>
        <v>2.4900752037864109E-2</v>
      </c>
      <c r="AW668" s="5">
        <f t="shared" si="824"/>
        <v>6.4160445862293837E-3</v>
      </c>
      <c r="AX668" s="5">
        <f t="shared" si="825"/>
        <v>2.7352509652823461E-3</v>
      </c>
      <c r="AY668" s="5">
        <f t="shared" si="826"/>
        <v>9.4391081387041314E-3</v>
      </c>
      <c r="AZ668" s="5">
        <f t="shared" si="827"/>
        <v>1.6286761906864657E-2</v>
      </c>
      <c r="BA668" s="5">
        <f t="shared" si="828"/>
        <v>1.8734722921772015E-2</v>
      </c>
      <c r="BB668" s="5">
        <f t="shared" si="829"/>
        <v>1.6162966200526586E-2</v>
      </c>
      <c r="BC668" s="5">
        <f t="shared" si="830"/>
        <v>1.115539215563292E-2</v>
      </c>
      <c r="BD668" s="5">
        <f t="shared" si="831"/>
        <v>1.9029131628735937E-3</v>
      </c>
      <c r="BE668" s="5">
        <f t="shared" si="832"/>
        <v>6.9761496251735337E-3</v>
      </c>
      <c r="BF668" s="5">
        <f t="shared" si="833"/>
        <v>1.2787410519384186E-2</v>
      </c>
      <c r="BG668" s="5">
        <f t="shared" si="834"/>
        <v>1.5626372385630489E-2</v>
      </c>
      <c r="BH668" s="5">
        <f t="shared" si="835"/>
        <v>1.4321713936780363E-2</v>
      </c>
      <c r="BI668" s="5">
        <f t="shared" si="836"/>
        <v>1.0500785980274365E-2</v>
      </c>
      <c r="BJ668" s="8">
        <f t="shared" si="837"/>
        <v>0.3801147600353188</v>
      </c>
      <c r="BK668" s="8">
        <f t="shared" si="838"/>
        <v>0.1529382055488672</v>
      </c>
      <c r="BL668" s="8">
        <f t="shared" si="839"/>
        <v>0.32885000479666882</v>
      </c>
      <c r="BM668" s="8">
        <f t="shared" si="840"/>
        <v>0.83730658127594459</v>
      </c>
      <c r="BN668" s="8">
        <f t="shared" si="841"/>
        <v>2.7129794241438302E-2</v>
      </c>
    </row>
    <row r="669" spans="1:66" x14ac:dyDescent="0.25">
      <c r="A669" t="s">
        <v>27</v>
      </c>
      <c r="B669" t="s">
        <v>490</v>
      </c>
      <c r="C669" t="s">
        <v>183</v>
      </c>
      <c r="D669" t="s">
        <v>517</v>
      </c>
      <c r="E669">
        <f>VLOOKUP(A669,home!$A$2:$E$405,3,FALSE)</f>
        <v>1.381</v>
      </c>
      <c r="F669">
        <f>VLOOKUP(B669,home!$B$2:$E$405,3,FALSE)</f>
        <v>0.54310000000000003</v>
      </c>
      <c r="G669">
        <f>VLOOKUP(C669,away!$B$2:$E$405,4,FALSE)</f>
        <v>0.72409999999999997</v>
      </c>
      <c r="H669">
        <f>VLOOKUP(A669,away!$A$2:$E$405,3,FALSE)</f>
        <v>1.127</v>
      </c>
      <c r="I669">
        <f>VLOOKUP(C669,away!$B$2:$E$405,3,FALSE)</f>
        <v>0.88729999999999998</v>
      </c>
      <c r="J669">
        <f>VLOOKUP(B669,home!$B$2:$E$405,4,FALSE)</f>
        <v>0.2218</v>
      </c>
      <c r="K669" s="3">
        <f t="shared" si="786"/>
        <v>0.54309027851000002</v>
      </c>
      <c r="L669" s="3">
        <f t="shared" si="787"/>
        <v>0.22179713878000001</v>
      </c>
      <c r="M669" s="5">
        <f t="shared" si="788"/>
        <v>0.46538632247845085</v>
      </c>
      <c r="N669" s="5">
        <f t="shared" si="789"/>
        <v>0.25274678748956658</v>
      </c>
      <c r="O669" s="5">
        <f t="shared" si="790"/>
        <v>0.1032213547530668</v>
      </c>
      <c r="P669" s="5">
        <f t="shared" si="791"/>
        <v>5.6058514301022572E-2</v>
      </c>
      <c r="Q669" s="5">
        <f t="shared" si="792"/>
        <v>6.8632161605108238E-2</v>
      </c>
      <c r="R669" s="5">
        <f t="shared" si="793"/>
        <v>1.1447100572612785E-2</v>
      </c>
      <c r="S669" s="5">
        <f t="shared" si="794"/>
        <v>1.6881442759759356E-3</v>
      </c>
      <c r="T669" s="5">
        <f t="shared" si="795"/>
        <v>1.5222417072299581E-2</v>
      </c>
      <c r="U669" s="5">
        <f t="shared" si="796"/>
        <v>6.2168090381122584E-3</v>
      </c>
      <c r="V669" s="5">
        <f t="shared" si="797"/>
        <v>2.2594098581487487E-5</v>
      </c>
      <c r="W669" s="5">
        <f t="shared" si="798"/>
        <v>1.2424486586953856E-2</v>
      </c>
      <c r="X669" s="5">
        <f t="shared" si="799"/>
        <v>2.7557155757968535E-3</v>
      </c>
      <c r="Y669" s="5">
        <f t="shared" si="800"/>
        <v>3.0560491500161111E-4</v>
      </c>
      <c r="Z669" s="5">
        <f t="shared" si="801"/>
        <v>8.4631138477747191E-4</v>
      </c>
      <c r="AA669" s="5">
        <f t="shared" si="802"/>
        <v>4.5962348566498109E-4</v>
      </c>
      <c r="AB669" s="5">
        <f t="shared" si="803"/>
        <v>1.2480852341976577E-4</v>
      </c>
      <c r="AC669" s="5">
        <f t="shared" si="804"/>
        <v>1.7009948741398572E-7</v>
      </c>
      <c r="AD669" s="5">
        <f t="shared" si="805"/>
        <v>1.6869044702131322E-3</v>
      </c>
      <c r="AE669" s="5">
        <f t="shared" si="806"/>
        <v>3.741505848884645E-4</v>
      </c>
      <c r="AF669" s="5">
        <f t="shared" si="807"/>
        <v>4.1492764600562465E-5</v>
      </c>
      <c r="AG669" s="5">
        <f t="shared" si="808"/>
        <v>3.0676588228256087E-6</v>
      </c>
      <c r="AH669" s="5">
        <f t="shared" si="809"/>
        <v>4.6927360915145731E-5</v>
      </c>
      <c r="AI669" s="5">
        <f t="shared" si="810"/>
        <v>2.5485793509145785E-5</v>
      </c>
      <c r="AJ669" s="5">
        <f t="shared" si="811"/>
        <v>6.9205433474651666E-6</v>
      </c>
      <c r="AK669" s="5">
        <f t="shared" si="812"/>
        <v>1.2528266046717952E-6</v>
      </c>
      <c r="AL669" s="5">
        <f t="shared" si="813"/>
        <v>8.1957926885443109E-10</v>
      </c>
      <c r="AM669" s="5">
        <f t="shared" si="814"/>
        <v>1.8322828370956283E-4</v>
      </c>
      <c r="AN669" s="5">
        <f t="shared" si="815"/>
        <v>4.0639509070351122E-5</v>
      </c>
      <c r="AO669" s="5">
        <f t="shared" si="816"/>
        <v>4.5068634166138679E-6</v>
      </c>
      <c r="AP669" s="5">
        <f t="shared" si="817"/>
        <v>3.3320313689240378E-7</v>
      </c>
      <c r="AQ669" s="5">
        <f t="shared" si="818"/>
        <v>1.8475875598813952E-8</v>
      </c>
      <c r="AR669" s="5">
        <f t="shared" si="819"/>
        <v>2.0816708762951458E-6</v>
      </c>
      <c r="AS669" s="5">
        <f t="shared" si="820"/>
        <v>1.1305352159732868E-6</v>
      </c>
      <c r="AT669" s="5">
        <f t="shared" si="821"/>
        <v>3.0699134265414758E-7</v>
      </c>
      <c r="AU669" s="5">
        <f t="shared" si="822"/>
        <v>5.5574671260733295E-8</v>
      </c>
      <c r="AV669" s="5">
        <f t="shared" si="823"/>
        <v>7.5455159232733351E-9</v>
      </c>
      <c r="AW669" s="5">
        <f t="shared" si="824"/>
        <v>2.7423092710981659E-12</v>
      </c>
      <c r="AX669" s="5">
        <f t="shared" si="825"/>
        <v>1.6584916605122623E-5</v>
      </c>
      <c r="AY669" s="5">
        <f t="shared" si="826"/>
        <v>3.6784870499211093E-6</v>
      </c>
      <c r="AZ669" s="5">
        <f t="shared" si="827"/>
        <v>4.0793895135589248E-7</v>
      </c>
      <c r="BA669" s="5">
        <f t="shared" si="828"/>
        <v>3.0159897402550195E-8</v>
      </c>
      <c r="BB669" s="5">
        <f t="shared" si="829"/>
        <v>1.6723447374459966E-9</v>
      </c>
      <c r="BC669" s="5">
        <f t="shared" si="830"/>
        <v>7.4184255563862505E-11</v>
      </c>
      <c r="BD669" s="5">
        <f t="shared" si="831"/>
        <v>7.6951440707319766E-8</v>
      </c>
      <c r="BE669" s="5">
        <f t="shared" si="832"/>
        <v>4.1791579365484046E-8</v>
      </c>
      <c r="BF669" s="5">
        <f t="shared" si="833"/>
        <v>1.1348300238486748E-8</v>
      </c>
      <c r="BG669" s="5">
        <f t="shared" si="834"/>
        <v>2.0543838457116228E-9</v>
      </c>
      <c r="BH669" s="5">
        <f t="shared" si="835"/>
        <v>2.7892897373349252E-10</v>
      </c>
      <c r="BI669" s="5">
        <f t="shared" si="836"/>
        <v>3.0296722805886188E-11</v>
      </c>
      <c r="BJ669" s="8">
        <f t="shared" si="837"/>
        <v>0.35444221830749356</v>
      </c>
      <c r="BK669" s="8">
        <f t="shared" si="838"/>
        <v>0.52315942456014752</v>
      </c>
      <c r="BL669" s="8">
        <f t="shared" si="839"/>
        <v>0.12155399766980499</v>
      </c>
      <c r="BM669" s="8">
        <f t="shared" si="840"/>
        <v>4.2506032238087972E-2</v>
      </c>
      <c r="BN669" s="8">
        <f t="shared" si="841"/>
        <v>0.9574922411998279</v>
      </c>
    </row>
    <row r="670" spans="1:66" x14ac:dyDescent="0.25">
      <c r="A670" t="s">
        <v>27</v>
      </c>
      <c r="B670" t="s">
        <v>181</v>
      </c>
      <c r="C670" t="s">
        <v>266</v>
      </c>
      <c r="D670" t="s">
        <v>517</v>
      </c>
      <c r="E670">
        <f>VLOOKUP(A670,home!$A$2:$E$405,3,FALSE)</f>
        <v>1.381</v>
      </c>
      <c r="F670">
        <f>VLOOKUP(B670,home!$B$2:$E$405,3,FALSE)</f>
        <v>1.9913000000000001</v>
      </c>
      <c r="G670">
        <f>VLOOKUP(C670,away!$B$2:$E$405,4,FALSE)</f>
        <v>3.0775000000000001</v>
      </c>
      <c r="H670">
        <f>VLOOKUP(A670,away!$A$2:$E$405,3,FALSE)</f>
        <v>1.127</v>
      </c>
      <c r="I670">
        <f>VLOOKUP(C670,away!$B$2:$E$405,3,FALSE)</f>
        <v>0.44369999999999998</v>
      </c>
      <c r="J670">
        <f>VLOOKUP(B670,home!$B$2:$E$405,4,FALSE)</f>
        <v>0.66549999999999998</v>
      </c>
      <c r="K670" s="3">
        <f t="shared" si="786"/>
        <v>8.4630797607500003</v>
      </c>
      <c r="L670" s="3">
        <f t="shared" si="787"/>
        <v>0.33278320844999992</v>
      </c>
      <c r="M670" s="5">
        <f t="shared" si="788"/>
        <v>1.5135795415043886E-4</v>
      </c>
      <c r="N670" s="5">
        <f t="shared" si="789"/>
        <v>1.2809544383991056E-3</v>
      </c>
      <c r="O670" s="5">
        <f t="shared" si="790"/>
        <v>5.0369385606611012E-5</v>
      </c>
      <c r="P670" s="5">
        <f t="shared" si="791"/>
        <v>4.2628012788872209E-4</v>
      </c>
      <c r="Q670" s="5">
        <f t="shared" si="792"/>
        <v>5.4204097910291772E-3</v>
      </c>
      <c r="R670" s="5">
        <f t="shared" si="793"/>
        <v>8.3810428749116287E-6</v>
      </c>
      <c r="S670" s="5">
        <f t="shared" si="794"/>
        <v>3.0014073005409081E-4</v>
      </c>
      <c r="T670" s="5">
        <f t="shared" si="795"/>
        <v>1.8038213613724831E-3</v>
      </c>
      <c r="U670" s="5">
        <f t="shared" si="796"/>
        <v>7.0929434328642602E-5</v>
      </c>
      <c r="V670" s="5">
        <f t="shared" si="797"/>
        <v>9.3923066540589352E-5</v>
      </c>
      <c r="W670" s="5">
        <f t="shared" si="798"/>
        <v>1.5291120132476728E-2</v>
      </c>
      <c r="X670" s="5">
        <f t="shared" si="799"/>
        <v>5.0886280184799923E-3</v>
      </c>
      <c r="Y670" s="5">
        <f t="shared" si="800"/>
        <v>8.4670497929916855E-4</v>
      </c>
      <c r="Z670" s="5">
        <f t="shared" si="801"/>
        <v>9.2969011269003432E-7</v>
      </c>
      <c r="AA670" s="5">
        <f t="shared" si="802"/>
        <v>7.8680415764764162E-6</v>
      </c>
      <c r="AB670" s="5">
        <f t="shared" si="803"/>
        <v>3.329393171130855E-5</v>
      </c>
      <c r="AC670" s="5">
        <f t="shared" si="804"/>
        <v>1.6532636590422002E-5</v>
      </c>
      <c r="AD670" s="5">
        <f t="shared" si="805"/>
        <v>3.2352492328090163E-2</v>
      </c>
      <c r="AE670" s="5">
        <f t="shared" si="806"/>
        <v>1.076636619829585E-2</v>
      </c>
      <c r="AF670" s="5">
        <f t="shared" si="807"/>
        <v>1.7914329434082603E-3</v>
      </c>
      <c r="AG670" s="5">
        <f t="shared" si="808"/>
        <v>1.9871960087680931E-4</v>
      </c>
      <c r="AH670" s="5">
        <f t="shared" si="809"/>
        <v>7.7346314641307885E-8</v>
      </c>
      <c r="AI670" s="5">
        <f t="shared" si="810"/>
        <v>6.545880300094542E-7</v>
      </c>
      <c r="AJ670" s="5">
        <f t="shared" si="811"/>
        <v>2.7699153542011131E-6</v>
      </c>
      <c r="AK670" s="5">
        <f t="shared" si="812"/>
        <v>7.8140048577100374E-6</v>
      </c>
      <c r="AL670" s="5">
        <f t="shared" si="813"/>
        <v>1.86248142151766E-6</v>
      </c>
      <c r="AM670" s="5">
        <f t="shared" si="814"/>
        <v>5.4760344606335859E-2</v>
      </c>
      <c r="AN670" s="5">
        <f t="shared" si="815"/>
        <v>1.8223323173924093E-2</v>
      </c>
      <c r="AO670" s="5">
        <f t="shared" si="816"/>
        <v>3.0322079772198474E-3</v>
      </c>
      <c r="AP670" s="5">
        <f t="shared" si="817"/>
        <v>3.3635596644896831E-4</v>
      </c>
      <c r="AQ670" s="5">
        <f t="shared" si="818"/>
        <v>2.7983404424047046E-5</v>
      </c>
      <c r="AR670" s="5">
        <f t="shared" si="819"/>
        <v>5.14791094962353E-9</v>
      </c>
      <c r="AS670" s="5">
        <f t="shared" si="820"/>
        <v>4.3567180967902213E-8</v>
      </c>
      <c r="AT670" s="5">
        <f t="shared" si="821"/>
        <v>1.8435626374119294E-7</v>
      </c>
      <c r="AU670" s="5">
        <f t="shared" si="822"/>
        <v>5.2007392147852645E-7</v>
      </c>
      <c r="AV670" s="5">
        <f t="shared" si="823"/>
        <v>1.1003567697397004E-6</v>
      </c>
      <c r="AW670" s="5">
        <f t="shared" si="824"/>
        <v>1.4570662106763132E-7</v>
      </c>
      <c r="AX670" s="5">
        <f t="shared" si="825"/>
        <v>7.7240194021596084E-2</v>
      </c>
      <c r="AY670" s="5">
        <f t="shared" si="826"/>
        <v>2.5704239587807241E-2</v>
      </c>
      <c r="AZ670" s="5">
        <f t="shared" si="827"/>
        <v>4.2769696603989979E-3</v>
      </c>
      <c r="BA670" s="5">
        <f t="shared" si="828"/>
        <v>4.7443456201029505E-4</v>
      </c>
      <c r="BB670" s="5">
        <f t="shared" si="829"/>
        <v>3.9470963936339101E-5</v>
      </c>
      <c r="BC670" s="5">
        <f t="shared" si="830"/>
        <v>2.6270548038698332E-6</v>
      </c>
      <c r="BD670" s="5">
        <f t="shared" si="831"/>
        <v>2.855230537717672E-10</v>
      </c>
      <c r="BE670" s="5">
        <f t="shared" si="832"/>
        <v>2.4164043776033771E-9</v>
      </c>
      <c r="BF670" s="5">
        <f t="shared" si="833"/>
        <v>1.0225111490941422E-8</v>
      </c>
      <c r="BG670" s="5">
        <f t="shared" si="834"/>
        <v>2.8845311370132875E-8</v>
      </c>
      <c r="BH670" s="5">
        <f t="shared" si="835"/>
        <v>6.1030042712275847E-8</v>
      </c>
      <c r="BI670" s="5">
        <f t="shared" si="836"/>
        <v>1.0330042385519388E-7</v>
      </c>
      <c r="BJ670" s="8">
        <f t="shared" si="837"/>
        <v>0.25895880077063338</v>
      </c>
      <c r="BK670" s="8">
        <f t="shared" si="838"/>
        <v>2.669433658445302E-2</v>
      </c>
      <c r="BL670" s="8">
        <f t="shared" si="839"/>
        <v>1.8421729551824901E-4</v>
      </c>
      <c r="BM670" s="8">
        <f t="shared" si="840"/>
        <v>0.25279643771958221</v>
      </c>
      <c r="BN670" s="8">
        <f t="shared" si="841"/>
        <v>7.3377527399489662E-3</v>
      </c>
    </row>
    <row r="671" spans="1:66" x14ac:dyDescent="0.25">
      <c r="A671" t="s">
        <v>27</v>
      </c>
      <c r="B671" t="s">
        <v>278</v>
      </c>
      <c r="C671" t="s">
        <v>182</v>
      </c>
      <c r="D671" t="s">
        <v>517</v>
      </c>
      <c r="E671">
        <f>VLOOKUP(A671,home!$A$2:$E$405,3,FALSE)</f>
        <v>1.381</v>
      </c>
      <c r="F671">
        <f>VLOOKUP(B671,home!$B$2:$E$405,3,FALSE)</f>
        <v>0.72409999999999997</v>
      </c>
      <c r="G671">
        <f>VLOOKUP(C671,away!$B$2:$E$405,4,FALSE)</f>
        <v>0.90510000000000002</v>
      </c>
      <c r="H671">
        <f>VLOOKUP(A671,away!$A$2:$E$405,3,FALSE)</f>
        <v>1.127</v>
      </c>
      <c r="I671">
        <f>VLOOKUP(C671,away!$B$2:$E$405,3,FALSE)</f>
        <v>0.88729999999999998</v>
      </c>
      <c r="J671">
        <f>VLOOKUP(B671,home!$B$2:$E$405,4,FALSE)</f>
        <v>0.44369999999999998</v>
      </c>
      <c r="K671" s="3">
        <f t="shared" si="786"/>
        <v>0.90508379871</v>
      </c>
      <c r="L671" s="3">
        <f t="shared" si="787"/>
        <v>0.44369427626999997</v>
      </c>
      <c r="M671" s="5">
        <f t="shared" si="788"/>
        <v>0.25955722642133333</v>
      </c>
      <c r="N671" s="5">
        <f t="shared" si="789"/>
        <v>0.23492104047205192</v>
      </c>
      <c r="O671" s="5">
        <f t="shared" si="790"/>
        <v>0.115164055727662</v>
      </c>
      <c r="P671" s="5">
        <f t="shared" si="791"/>
        <v>0.10423312103284246</v>
      </c>
      <c r="Q671" s="5">
        <f t="shared" si="792"/>
        <v>0.10631161385367517</v>
      </c>
      <c r="R671" s="5">
        <f t="shared" si="793"/>
        <v>2.5548816179201461E-2</v>
      </c>
      <c r="S671" s="5">
        <f t="shared" si="794"/>
        <v>1.0464497242133237E-2</v>
      </c>
      <c r="T671" s="5">
        <f t="shared" si="795"/>
        <v>4.7169854567902111E-2</v>
      </c>
      <c r="U671" s="5">
        <f t="shared" si="796"/>
        <v>2.3123819600015166E-2</v>
      </c>
      <c r="V671" s="5">
        <f t="shared" si="797"/>
        <v>4.6692644950526254E-4</v>
      </c>
      <c r="W671" s="5">
        <f t="shared" si="798"/>
        <v>3.2073639771225002E-2</v>
      </c>
      <c r="X671" s="5">
        <f t="shared" si="799"/>
        <v>1.4230890385638366E-2</v>
      </c>
      <c r="Y671" s="5">
        <f t="shared" si="800"/>
        <v>3.1570823051667572E-3</v>
      </c>
      <c r="Z671" s="5">
        <f t="shared" si="801"/>
        <v>3.7786211680620198E-3</v>
      </c>
      <c r="AA671" s="5">
        <f t="shared" si="802"/>
        <v>3.4199688006755903E-3</v>
      </c>
      <c r="AB671" s="5">
        <f t="shared" si="803"/>
        <v>1.5476791767925725E-3</v>
      </c>
      <c r="AC671" s="5">
        <f t="shared" si="804"/>
        <v>1.1719284846098307E-5</v>
      </c>
      <c r="AD671" s="5">
        <f t="shared" si="805"/>
        <v>7.2573329306491142E-3</v>
      </c>
      <c r="AE671" s="5">
        <f t="shared" si="806"/>
        <v>3.2200370823147967E-3</v>
      </c>
      <c r="AF671" s="5">
        <f t="shared" si="807"/>
        <v>7.1435601140011282E-4</v>
      </c>
      <c r="AG671" s="5">
        <f t="shared" si="808"/>
        <v>1.0565189115909898E-4</v>
      </c>
      <c r="AH671" s="5">
        <f t="shared" si="809"/>
        <v>4.1913814611544494E-4</v>
      </c>
      <c r="AI671" s="5">
        <f t="shared" si="810"/>
        <v>3.7935514547043393E-4</v>
      </c>
      <c r="AJ671" s="5">
        <f t="shared" si="811"/>
        <v>1.7167409806128245E-4</v>
      </c>
      <c r="AK671" s="5">
        <f t="shared" si="812"/>
        <v>5.1793148271139531E-5</v>
      </c>
      <c r="AL671" s="5">
        <f t="shared" si="813"/>
        <v>1.8824945120947281E-7</v>
      </c>
      <c r="AM671" s="5">
        <f t="shared" si="814"/>
        <v>1.3136988914750161E-3</v>
      </c>
      <c r="AN671" s="5">
        <f t="shared" si="815"/>
        <v>5.8288067888970848E-4</v>
      </c>
      <c r="AO671" s="5">
        <f t="shared" si="816"/>
        <v>1.293104104858677E-4</v>
      </c>
      <c r="AP671" s="5">
        <f t="shared" si="817"/>
        <v>1.9124762998234562E-5</v>
      </c>
      <c r="AQ671" s="5">
        <f t="shared" si="818"/>
        <v>2.1213869693342394E-6</v>
      </c>
      <c r="AR671" s="5">
        <f t="shared" si="819"/>
        <v>3.719383927956837E-5</v>
      </c>
      <c r="AS671" s="5">
        <f t="shared" si="820"/>
        <v>3.3663541343760948E-5</v>
      </c>
      <c r="AT671" s="5">
        <f t="shared" si="821"/>
        <v>1.5234162938721143E-5</v>
      </c>
      <c r="AU671" s="5">
        <f t="shared" si="822"/>
        <v>4.5960646875816112E-6</v>
      </c>
      <c r="AV671" s="5">
        <f t="shared" si="823"/>
        <v>1.0399559216383133E-6</v>
      </c>
      <c r="AW671" s="5">
        <f t="shared" si="824"/>
        <v>2.0999252482156183E-9</v>
      </c>
      <c r="AX671" s="5">
        <f t="shared" si="825"/>
        <v>1.9816793050955381E-4</v>
      </c>
      <c r="AY671" s="5">
        <f t="shared" si="826"/>
        <v>8.7925976507360131E-5</v>
      </c>
      <c r="AZ671" s="5">
        <f t="shared" si="827"/>
        <v>1.950612625588308E-5</v>
      </c>
      <c r="BA671" s="5">
        <f t="shared" si="828"/>
        <v>2.884918857311763E-6</v>
      </c>
      <c r="BB671" s="5">
        <f t="shared" si="829"/>
        <v>3.2000549612315445E-7</v>
      </c>
      <c r="BC671" s="5">
        <f t="shared" si="830"/>
        <v>2.8396921400957062E-8</v>
      </c>
      <c r="BD671" s="5">
        <f t="shared" si="831"/>
        <v>2.7504489334751295E-6</v>
      </c>
      <c r="BE671" s="5">
        <f t="shared" si="832"/>
        <v>2.489386768867538E-6</v>
      </c>
      <c r="BF671" s="5">
        <f t="shared" si="833"/>
        <v>1.1265518166125218E-6</v>
      </c>
      <c r="BG671" s="5">
        <f t="shared" si="834"/>
        <v>3.3987459920777093E-7</v>
      </c>
      <c r="BH671" s="5">
        <f t="shared" si="835"/>
        <v>7.6903748334002003E-8</v>
      </c>
      <c r="BI671" s="5">
        <f t="shared" si="836"/>
        <v>1.3920867335435278E-8</v>
      </c>
      <c r="BJ671" s="8">
        <f t="shared" si="837"/>
        <v>0.45151746875654825</v>
      </c>
      <c r="BK671" s="8">
        <f t="shared" si="838"/>
        <v>0.37482160465661896</v>
      </c>
      <c r="BL671" s="8">
        <f t="shared" si="839"/>
        <v>0.16992482467317022</v>
      </c>
      <c r="BM671" s="8">
        <f t="shared" si="840"/>
        <v>0.15421872169105097</v>
      </c>
      <c r="BN671" s="8">
        <f t="shared" si="841"/>
        <v>0.84573587368676628</v>
      </c>
    </row>
    <row r="672" spans="1:66" x14ac:dyDescent="0.25">
      <c r="A672" t="s">
        <v>184</v>
      </c>
      <c r="B672" t="s">
        <v>185</v>
      </c>
      <c r="C672" t="s">
        <v>196</v>
      </c>
      <c r="D672" t="s">
        <v>517</v>
      </c>
      <c r="E672">
        <f>VLOOKUP(A672,home!$A$2:$E$405,3,FALSE)</f>
        <v>1.5952</v>
      </c>
      <c r="F672">
        <f>VLOOKUP(B672,home!$B$2:$E$405,3,FALSE)</f>
        <v>1.6717</v>
      </c>
      <c r="G672">
        <f>VLOOKUP(C672,away!$B$2:$E$405,4,FALSE)</f>
        <v>0.62690000000000001</v>
      </c>
      <c r="H672">
        <f>VLOOKUP(A672,away!$A$2:$E$405,3,FALSE)</f>
        <v>1.1429</v>
      </c>
      <c r="I672">
        <f>VLOOKUP(C672,away!$B$2:$E$405,3,FALSE)</f>
        <v>0.875</v>
      </c>
      <c r="J672">
        <f>VLOOKUP(B672,home!$B$2:$E$405,4,FALSE)</f>
        <v>0</v>
      </c>
      <c r="K672" s="3">
        <f t="shared" si="786"/>
        <v>1.671751622096</v>
      </c>
      <c r="L672" s="3">
        <f t="shared" si="787"/>
        <v>0</v>
      </c>
      <c r="M672" s="5">
        <f t="shared" si="788"/>
        <v>0.18791761653846265</v>
      </c>
      <c r="N672" s="5">
        <f t="shared" si="789"/>
        <v>0.31415158026858903</v>
      </c>
      <c r="O672" s="5">
        <f t="shared" si="790"/>
        <v>0</v>
      </c>
      <c r="P672" s="5">
        <f t="shared" si="791"/>
        <v>0</v>
      </c>
      <c r="Q672" s="5">
        <f t="shared" si="792"/>
        <v>0.26259170694901779</v>
      </c>
      <c r="R672" s="5">
        <f t="shared" si="793"/>
        <v>0</v>
      </c>
      <c r="S672" s="5">
        <f t="shared" si="794"/>
        <v>0</v>
      </c>
      <c r="T672" s="5">
        <f t="shared" si="795"/>
        <v>0</v>
      </c>
      <c r="U672" s="5">
        <f t="shared" si="796"/>
        <v>0</v>
      </c>
      <c r="V672" s="5">
        <f t="shared" si="797"/>
        <v>0</v>
      </c>
      <c r="W672" s="5">
        <f t="shared" si="798"/>
        <v>0.14632937068032598</v>
      </c>
      <c r="X672" s="5">
        <f t="shared" si="799"/>
        <v>0</v>
      </c>
      <c r="Y672" s="5">
        <f t="shared" si="800"/>
        <v>0</v>
      </c>
      <c r="Z672" s="5">
        <f t="shared" si="801"/>
        <v>0</v>
      </c>
      <c r="AA672" s="5">
        <f t="shared" si="802"/>
        <v>0</v>
      </c>
      <c r="AB672" s="5">
        <f t="shared" si="803"/>
        <v>0</v>
      </c>
      <c r="AC672" s="5">
        <f t="shared" si="804"/>
        <v>0</v>
      </c>
      <c r="AD672" s="5">
        <f t="shared" si="805"/>
        <v>6.1156590698780461E-2</v>
      </c>
      <c r="AE672" s="5">
        <f t="shared" si="806"/>
        <v>0</v>
      </c>
      <c r="AF672" s="5">
        <f t="shared" si="807"/>
        <v>0</v>
      </c>
      <c r="AG672" s="5">
        <f t="shared" si="808"/>
        <v>0</v>
      </c>
      <c r="AH672" s="5">
        <f t="shared" si="809"/>
        <v>0</v>
      </c>
      <c r="AI672" s="5">
        <f t="shared" si="810"/>
        <v>0</v>
      </c>
      <c r="AJ672" s="5">
        <f t="shared" si="811"/>
        <v>0</v>
      </c>
      <c r="AK672" s="5">
        <f t="shared" si="812"/>
        <v>0</v>
      </c>
      <c r="AL672" s="5">
        <f t="shared" si="813"/>
        <v>0</v>
      </c>
      <c r="AM672" s="5">
        <f t="shared" si="814"/>
        <v>2.0447725940509483E-2</v>
      </c>
      <c r="AN672" s="5">
        <f t="shared" si="815"/>
        <v>0</v>
      </c>
      <c r="AO672" s="5">
        <f t="shared" si="816"/>
        <v>0</v>
      </c>
      <c r="AP672" s="5">
        <f t="shared" si="817"/>
        <v>0</v>
      </c>
      <c r="AQ672" s="5">
        <f t="shared" si="818"/>
        <v>0</v>
      </c>
      <c r="AR672" s="5">
        <f t="shared" si="819"/>
        <v>0</v>
      </c>
      <c r="AS672" s="5">
        <f t="shared" si="820"/>
        <v>0</v>
      </c>
      <c r="AT672" s="5">
        <f t="shared" si="821"/>
        <v>0</v>
      </c>
      <c r="AU672" s="5">
        <f t="shared" si="822"/>
        <v>0</v>
      </c>
      <c r="AV672" s="5">
        <f t="shared" si="823"/>
        <v>0</v>
      </c>
      <c r="AW672" s="5">
        <f t="shared" si="824"/>
        <v>0</v>
      </c>
      <c r="AX672" s="5">
        <f t="shared" si="825"/>
        <v>5.6972531682035294E-3</v>
      </c>
      <c r="AY672" s="5">
        <f t="shared" si="826"/>
        <v>0</v>
      </c>
      <c r="AZ672" s="5">
        <f t="shared" si="827"/>
        <v>0</v>
      </c>
      <c r="BA672" s="5">
        <f t="shared" si="828"/>
        <v>0</v>
      </c>
      <c r="BB672" s="5">
        <f t="shared" si="829"/>
        <v>0</v>
      </c>
      <c r="BC672" s="5">
        <f t="shared" si="830"/>
        <v>0</v>
      </c>
      <c r="BD672" s="5">
        <f t="shared" si="831"/>
        <v>0</v>
      </c>
      <c r="BE672" s="5">
        <f t="shared" si="832"/>
        <v>0</v>
      </c>
      <c r="BF672" s="5">
        <f t="shared" si="833"/>
        <v>0</v>
      </c>
      <c r="BG672" s="5">
        <f t="shared" si="834"/>
        <v>0</v>
      </c>
      <c r="BH672" s="5">
        <f t="shared" si="835"/>
        <v>0</v>
      </c>
      <c r="BI672" s="5">
        <f t="shared" si="836"/>
        <v>0</v>
      </c>
      <c r="BJ672" s="8">
        <f t="shared" si="837"/>
        <v>0.81037422770542622</v>
      </c>
      <c r="BK672" s="8">
        <f t="shared" si="838"/>
        <v>0.18791761653846265</v>
      </c>
      <c r="BL672" s="8">
        <f t="shared" si="839"/>
        <v>0</v>
      </c>
      <c r="BM672" s="8">
        <f t="shared" si="840"/>
        <v>0.23363094048781943</v>
      </c>
      <c r="BN672" s="8">
        <f t="shared" si="841"/>
        <v>0.76466090375606943</v>
      </c>
    </row>
    <row r="673" spans="1:66" x14ac:dyDescent="0.25">
      <c r="A673" t="s">
        <v>285</v>
      </c>
      <c r="B673" t="s">
        <v>295</v>
      </c>
      <c r="C673" t="s">
        <v>361</v>
      </c>
      <c r="D673" t="s">
        <v>517</v>
      </c>
      <c r="E673">
        <f>VLOOKUP(A673,home!$A$2:$E$405,3,FALSE)</f>
        <v>1.35</v>
      </c>
      <c r="F673">
        <f>VLOOKUP(B673,home!$B$2:$E$405,3,FALSE)</f>
        <v>0.74070000000000003</v>
      </c>
      <c r="G673">
        <f>VLOOKUP(C673,away!$B$2:$E$405,4,FALSE)</f>
        <v>1.1111</v>
      </c>
      <c r="H673">
        <f>VLOOKUP(A673,away!$A$2:$E$405,3,FALSE)</f>
        <v>1.3</v>
      </c>
      <c r="I673">
        <f>VLOOKUP(C673,away!$B$2:$E$405,3,FALSE)</f>
        <v>0.3846</v>
      </c>
      <c r="J673">
        <f>VLOOKUP(B673,home!$B$2:$E$405,4,FALSE)</f>
        <v>0.57689999999999997</v>
      </c>
      <c r="K673" s="3">
        <f t="shared" si="786"/>
        <v>1.1110388895000001</v>
      </c>
      <c r="L673" s="3">
        <f t="shared" si="787"/>
        <v>0.28843846200000001</v>
      </c>
      <c r="M673" s="5">
        <f t="shared" si="788"/>
        <v>0.24672588116117622</v>
      </c>
      <c r="N673" s="5">
        <f t="shared" si="789"/>
        <v>0.27412204901622217</v>
      </c>
      <c r="O673" s="5">
        <f t="shared" si="790"/>
        <v>7.1165233697724442E-2</v>
      </c>
      <c r="P673" s="5">
        <f t="shared" si="791"/>
        <v>7.9067342218527736E-2</v>
      </c>
      <c r="Q673" s="5">
        <f t="shared" si="792"/>
        <v>0.15228012846322406</v>
      </c>
      <c r="R673" s="5">
        <f t="shared" si="793"/>
        <v>1.0263395277821106E-2</v>
      </c>
      <c r="S673" s="5">
        <f t="shared" si="794"/>
        <v>6.3346056117819984E-3</v>
      </c>
      <c r="T673" s="5">
        <f t="shared" si="795"/>
        <v>4.3923446047094777E-2</v>
      </c>
      <c r="U673" s="5">
        <f t="shared" si="796"/>
        <v>1.1403031291969904E-2</v>
      </c>
      <c r="V673" s="5">
        <f t="shared" si="797"/>
        <v>2.2555865885066613E-4</v>
      </c>
      <c r="W673" s="5">
        <f t="shared" si="798"/>
        <v>5.6396381606899269E-2</v>
      </c>
      <c r="X673" s="5">
        <f t="shared" si="799"/>
        <v>1.6266885573059116E-2</v>
      </c>
      <c r="Y673" s="5">
        <f t="shared" si="800"/>
        <v>2.34599772811158E-3</v>
      </c>
      <c r="Z673" s="5">
        <f t="shared" si="801"/>
        <v>9.8678598294426115E-4</v>
      </c>
      <c r="AA673" s="5">
        <f t="shared" si="802"/>
        <v>1.0963576026645576E-3</v>
      </c>
      <c r="AB673" s="5">
        <f t="shared" si="803"/>
        <v>6.0904796667965639E-4</v>
      </c>
      <c r="AC673" s="5">
        <f t="shared" si="804"/>
        <v>4.5177474860367702E-6</v>
      </c>
      <c r="AD673" s="5">
        <f t="shared" si="805"/>
        <v>1.5664643298086901E-2</v>
      </c>
      <c r="AE673" s="5">
        <f t="shared" si="806"/>
        <v>4.5182856206787934E-3</v>
      </c>
      <c r="AF673" s="5">
        <f t="shared" si="807"/>
        <v>6.5162367765265333E-4</v>
      </c>
      <c r="AG673" s="5">
        <f t="shared" si="808"/>
        <v>6.2651110461638379E-5</v>
      </c>
      <c r="AH673" s="5">
        <f t="shared" si="809"/>
        <v>7.1156757810900208E-5</v>
      </c>
      <c r="AI673" s="5">
        <f t="shared" si="810"/>
        <v>7.9057925178643019E-5</v>
      </c>
      <c r="AJ673" s="5">
        <f t="shared" si="811"/>
        <v>4.3918214698326827E-5</v>
      </c>
      <c r="AK673" s="5">
        <f t="shared" si="812"/>
        <v>1.6264948162417204E-5</v>
      </c>
      <c r="AL673" s="5">
        <f t="shared" si="813"/>
        <v>5.7911441613539355E-8</v>
      </c>
      <c r="AM673" s="5">
        <f t="shared" si="814"/>
        <v>3.4808055788640153E-3</v>
      </c>
      <c r="AN673" s="5">
        <f t="shared" si="815"/>
        <v>1.0039982076885563E-3</v>
      </c>
      <c r="AO673" s="5">
        <f t="shared" si="816"/>
        <v>1.4479584943822188E-4</v>
      </c>
      <c r="AP673" s="5">
        <f t="shared" si="817"/>
        <v>1.3921564038648098E-5</v>
      </c>
      <c r="AQ673" s="5">
        <f t="shared" si="818"/>
        <v>1.0038786299855414E-6</v>
      </c>
      <c r="AR673" s="5">
        <f t="shared" si="819"/>
        <v>4.1048691567765113E-6</v>
      </c>
      <c r="AS673" s="5">
        <f t="shared" si="820"/>
        <v>4.5606692694877762E-6</v>
      </c>
      <c r="AT673" s="5">
        <f t="shared" si="821"/>
        <v>2.5335404602742381E-6</v>
      </c>
      <c r="AU673" s="5">
        <f t="shared" si="822"/>
        <v>9.3828732649546944E-7</v>
      </c>
      <c r="AV673" s="5">
        <f t="shared" si="823"/>
        <v>2.6061842731536262E-7</v>
      </c>
      <c r="AW673" s="5">
        <f t="shared" si="824"/>
        <v>5.1551856196711097E-10</v>
      </c>
      <c r="AX673" s="5">
        <f t="shared" si="825"/>
        <v>6.4455172748441346E-4</v>
      </c>
      <c r="AY673" s="5">
        <f t="shared" si="826"/>
        <v>1.8591350895504736E-4</v>
      </c>
      <c r="AZ673" s="5">
        <f t="shared" si="827"/>
        <v>2.6812303294008543E-5</v>
      </c>
      <c r="BA673" s="5">
        <f t="shared" si="828"/>
        <v>2.5778998416004533E-6</v>
      </c>
      <c r="BB673" s="5">
        <f t="shared" si="829"/>
        <v>1.8589136637531957E-7</v>
      </c>
      <c r="BC673" s="5">
        <f t="shared" si="830"/>
        <v>1.0723643963275144E-8</v>
      </c>
      <c r="BD673" s="5">
        <f t="shared" si="831"/>
        <v>1.9733369104864219E-7</v>
      </c>
      <c r="BE673" s="5">
        <f t="shared" si="832"/>
        <v>2.192454049636195E-7</v>
      </c>
      <c r="BF673" s="5">
        <f t="shared" si="833"/>
        <v>1.2179508562937884E-7</v>
      </c>
      <c r="BG673" s="5">
        <f t="shared" si="834"/>
        <v>4.5106358894740823E-8</v>
      </c>
      <c r="BH673" s="5">
        <f t="shared" si="835"/>
        <v>1.2528729723950326E-8</v>
      </c>
      <c r="BI673" s="5">
        <f t="shared" si="836"/>
        <v>2.7839811918686807E-9</v>
      </c>
      <c r="BJ673" s="8">
        <f t="shared" si="837"/>
        <v>0.5717366692747361</v>
      </c>
      <c r="BK673" s="8">
        <f t="shared" si="838"/>
        <v>0.33254387681821929</v>
      </c>
      <c r="BL673" s="8">
        <f t="shared" si="839"/>
        <v>9.4760460460601784E-2</v>
      </c>
      <c r="BM673" s="8">
        <f t="shared" si="840"/>
        <v>0.16621784970836898</v>
      </c>
      <c r="BN673" s="8">
        <f t="shared" si="841"/>
        <v>0.83362402983469563</v>
      </c>
    </row>
    <row r="674" spans="1:66" x14ac:dyDescent="0.25">
      <c r="A674" t="s">
        <v>285</v>
      </c>
      <c r="B674" t="s">
        <v>296</v>
      </c>
      <c r="C674" t="s">
        <v>364</v>
      </c>
      <c r="D674" t="s">
        <v>517</v>
      </c>
      <c r="E674">
        <f>VLOOKUP(A674,home!$A$2:$E$405,3,FALSE)</f>
        <v>1.35</v>
      </c>
      <c r="F674">
        <f>VLOOKUP(B674,home!$B$2:$E$405,3,FALSE)</f>
        <v>1.2345999999999999</v>
      </c>
      <c r="G674">
        <f>VLOOKUP(C674,away!$B$2:$E$405,4,FALSE)</f>
        <v>0.1852</v>
      </c>
      <c r="H674">
        <f>VLOOKUP(A674,away!$A$2:$E$405,3,FALSE)</f>
        <v>1.3</v>
      </c>
      <c r="I674">
        <f>VLOOKUP(C674,away!$B$2:$E$405,3,FALSE)</f>
        <v>0.96150000000000002</v>
      </c>
      <c r="J674">
        <f>VLOOKUP(B674,home!$B$2:$E$405,4,FALSE)</f>
        <v>1.2821</v>
      </c>
      <c r="K674" s="3">
        <f t="shared" si="786"/>
        <v>0.30867469199999997</v>
      </c>
      <c r="L674" s="3">
        <f t="shared" si="787"/>
        <v>1.6025608950000001</v>
      </c>
      <c r="M674" s="5">
        <f t="shared" si="788"/>
        <v>0.14789753338361894</v>
      </c>
      <c r="N674" s="5">
        <f t="shared" si="789"/>
        <v>4.5652225564748294E-2</v>
      </c>
      <c r="O674" s="5">
        <f t="shared" si="790"/>
        <v>0.23701480346754478</v>
      </c>
      <c r="P674" s="5">
        <f t="shared" si="791"/>
        <v>7.3160471459784909E-2</v>
      </c>
      <c r="Q674" s="5">
        <f t="shared" si="792"/>
        <v>7.0458433326566015E-3</v>
      </c>
      <c r="R674" s="5">
        <f t="shared" si="793"/>
        <v>0.18991532778659889</v>
      </c>
      <c r="S674" s="5">
        <f t="shared" si="794"/>
        <v>9.0475724337043574E-3</v>
      </c>
      <c r="T674" s="5">
        <f t="shared" si="795"/>
        <v>1.1291392997211947E-2</v>
      </c>
      <c r="U674" s="5">
        <f t="shared" si="796"/>
        <v>5.8622055310607449E-2</v>
      </c>
      <c r="V674" s="5">
        <f t="shared" si="797"/>
        <v>4.9728473015725179E-4</v>
      </c>
      <c r="W674" s="5">
        <f t="shared" si="798"/>
        <v>7.2495784019601035E-4</v>
      </c>
      <c r="X674" s="5">
        <f t="shared" si="799"/>
        <v>1.1617890852217855E-3</v>
      </c>
      <c r="Y674" s="5">
        <f t="shared" si="800"/>
        <v>9.3091887810712811E-4</v>
      </c>
      <c r="Z674" s="5">
        <f t="shared" si="801"/>
        <v>0.10145029255730344</v>
      </c>
      <c r="AA674" s="5">
        <f t="shared" si="802"/>
        <v>3.1315137808435527E-2</v>
      </c>
      <c r="AB674" s="5">
        <f t="shared" si="803"/>
        <v>4.8330952589781947E-3</v>
      </c>
      <c r="AC674" s="5">
        <f t="shared" si="804"/>
        <v>1.5374489551868203E-5</v>
      </c>
      <c r="AD674" s="5">
        <f t="shared" si="805"/>
        <v>5.5944034508872151E-5</v>
      </c>
      <c r="AE674" s="5">
        <f t="shared" si="806"/>
        <v>8.9653722012449045E-5</v>
      </c>
      <c r="AF674" s="5">
        <f t="shared" si="807"/>
        <v>7.1837774494175793E-5</v>
      </c>
      <c r="AG674" s="5">
        <f t="shared" si="808"/>
        <v>3.837480272939818E-5</v>
      </c>
      <c r="AH674" s="5">
        <f t="shared" si="809"/>
        <v>4.064506790966102E-2</v>
      </c>
      <c r="AI674" s="5">
        <f t="shared" si="810"/>
        <v>1.2546103818333699E-2</v>
      </c>
      <c r="AJ674" s="5">
        <f t="shared" si="811"/>
        <v>1.9363323659620888E-3</v>
      </c>
      <c r="AK674" s="5">
        <f t="shared" si="812"/>
        <v>1.9923226555765977E-4</v>
      </c>
      <c r="AL674" s="5">
        <f t="shared" si="813"/>
        <v>3.0421194413044822E-7</v>
      </c>
      <c r="AM674" s="5">
        <f t="shared" si="814"/>
        <v>3.4537015242526963E-6</v>
      </c>
      <c r="AN674" s="5">
        <f t="shared" si="815"/>
        <v>5.5347670057692656E-6</v>
      </c>
      <c r="AO674" s="5">
        <f t="shared" si="816"/>
        <v>4.4349005831910337E-6</v>
      </c>
      <c r="AP674" s="5">
        <f t="shared" si="817"/>
        <v>2.3690660826115484E-6</v>
      </c>
      <c r="AQ674" s="5">
        <f t="shared" si="818"/>
        <v>9.4914316541602704E-7</v>
      </c>
      <c r="AR674" s="5">
        <f t="shared" si="819"/>
        <v>1.3027239281328427E-2</v>
      </c>
      <c r="AS674" s="5">
        <f t="shared" si="820"/>
        <v>4.0211790727743531E-3</v>
      </c>
      <c r="AT674" s="5">
        <f t="shared" si="821"/>
        <v>6.2061810588273441E-4</v>
      </c>
      <c r="AU674" s="5">
        <f t="shared" si="822"/>
        <v>6.3856367560992175E-5</v>
      </c>
      <c r="AV674" s="5">
        <f t="shared" si="823"/>
        <v>4.9277111472820105E-6</v>
      </c>
      <c r="AW674" s="5">
        <f t="shared" si="824"/>
        <v>4.1801255435095814E-9</v>
      </c>
      <c r="AX674" s="5">
        <f t="shared" si="825"/>
        <v>1.7767837570977202E-7</v>
      </c>
      <c r="AY674" s="5">
        <f t="shared" si="826"/>
        <v>2.8474041679959854E-7</v>
      </c>
      <c r="AZ674" s="5">
        <f t="shared" si="827"/>
        <v>2.2815692859451887E-7</v>
      </c>
      <c r="BA674" s="5">
        <f t="shared" si="828"/>
        <v>1.2187845722962776E-7</v>
      </c>
      <c r="BB674" s="5">
        <f t="shared" si="829"/>
        <v>4.8829412374782889E-8</v>
      </c>
      <c r="BC674" s="5">
        <f t="shared" si="830"/>
        <v>1.5650421359531224E-8</v>
      </c>
      <c r="BD674" s="5">
        <f t="shared" si="831"/>
        <v>3.4794907070108084E-3</v>
      </c>
      <c r="BE674" s="5">
        <f t="shared" si="832"/>
        <v>1.0740307223034234E-3</v>
      </c>
      <c r="BF674" s="5">
        <f t="shared" si="833"/>
        <v>1.6576305120277334E-4</v>
      </c>
      <c r="BG674" s="5">
        <f t="shared" si="834"/>
        <v>1.7055619591665438E-5</v>
      </c>
      <c r="BH674" s="5">
        <f t="shared" si="835"/>
        <v>1.3161595310816231E-6</v>
      </c>
      <c r="BI674" s="5">
        <f t="shared" si="836"/>
        <v>8.1253027575896892E-8</v>
      </c>
      <c r="BJ674" s="8">
        <f t="shared" si="837"/>
        <v>6.708055654425997E-2</v>
      </c>
      <c r="BK674" s="8">
        <f t="shared" si="838"/>
        <v>0.23061882544917825</v>
      </c>
      <c r="BL674" s="8">
        <f t="shared" si="839"/>
        <v>0.59950271404304023</v>
      </c>
      <c r="BM674" s="8">
        <f t="shared" si="840"/>
        <v>0.29796590303853837</v>
      </c>
      <c r="BN674" s="8">
        <f t="shared" si="841"/>
        <v>0.70068620499495238</v>
      </c>
    </row>
    <row r="675" spans="1:66" x14ac:dyDescent="0.25">
      <c r="A675" t="s">
        <v>285</v>
      </c>
      <c r="B675" t="s">
        <v>351</v>
      </c>
      <c r="C675" t="s">
        <v>297</v>
      </c>
      <c r="D675" t="s">
        <v>517</v>
      </c>
      <c r="E675">
        <f>VLOOKUP(A675,home!$A$2:$E$405,3,FALSE)</f>
        <v>1.35</v>
      </c>
      <c r="F675">
        <f>VLOOKUP(B675,home!$B$2:$E$405,3,FALSE)</f>
        <v>0.98770000000000002</v>
      </c>
      <c r="G675">
        <f>VLOOKUP(C675,away!$B$2:$E$405,4,FALSE)</f>
        <v>0.24690000000000001</v>
      </c>
      <c r="H675">
        <f>VLOOKUP(A675,away!$A$2:$E$405,3,FALSE)</f>
        <v>1.3</v>
      </c>
      <c r="I675">
        <f>VLOOKUP(C675,away!$B$2:$E$405,3,FALSE)</f>
        <v>2.8205</v>
      </c>
      <c r="J675">
        <f>VLOOKUP(B675,home!$B$2:$E$405,4,FALSE)</f>
        <v>1.5385</v>
      </c>
      <c r="K675" s="3">
        <f t="shared" si="786"/>
        <v>0.32921522550000004</v>
      </c>
      <c r="L675" s="3">
        <f t="shared" si="787"/>
        <v>5.6411410250000005</v>
      </c>
      <c r="M675" s="5">
        <f t="shared" si="788"/>
        <v>2.5533316312761462E-3</v>
      </c>
      <c r="N675" s="5">
        <f t="shared" si="789"/>
        <v>8.4059564876685954E-4</v>
      </c>
      <c r="O675" s="5">
        <f t="shared" si="790"/>
        <v>1.4403703815622044E-2</v>
      </c>
      <c r="P675" s="5">
        <f t="shared" si="791"/>
        <v>4.7419185996952226E-3</v>
      </c>
      <c r="Q675" s="5">
        <f t="shared" si="792"/>
        <v>1.3836844303155026E-4</v>
      </c>
      <c r="R675" s="5">
        <f t="shared" si="793"/>
        <v>4.0626662253127277E-2</v>
      </c>
      <c r="S675" s="5">
        <f t="shared" si="794"/>
        <v>2.2016129564510563E-3</v>
      </c>
      <c r="T675" s="5">
        <f t="shared" si="795"/>
        <v>7.8055590055065363E-4</v>
      </c>
      <c r="U675" s="5">
        <f t="shared" si="796"/>
        <v>1.3374915774975637E-2</v>
      </c>
      <c r="V675" s="5">
        <f t="shared" si="797"/>
        <v>4.5430271482889726E-4</v>
      </c>
      <c r="W675" s="5">
        <f t="shared" si="798"/>
        <v>1.5184332724905242E-5</v>
      </c>
      <c r="X675" s="5">
        <f t="shared" si="799"/>
        <v>8.5656962271713017E-5</v>
      </c>
      <c r="Y675" s="5">
        <f t="shared" si="800"/>
        <v>2.4160150197391874E-4</v>
      </c>
      <c r="Z675" s="5">
        <f t="shared" si="801"/>
        <v>7.6393577048311748E-2</v>
      </c>
      <c r="AA675" s="5">
        <f t="shared" si="802"/>
        <v>2.5149928694711582E-2</v>
      </c>
      <c r="AB675" s="5">
        <f t="shared" si="803"/>
        <v>4.139869723269198E-3</v>
      </c>
      <c r="AC675" s="5">
        <f t="shared" si="804"/>
        <v>5.2731754146015676E-5</v>
      </c>
      <c r="AD675" s="5">
        <f t="shared" si="805"/>
        <v>1.2497283805241771E-6</v>
      </c>
      <c r="AE675" s="5">
        <f t="shared" si="806"/>
        <v>7.0498940374817478E-6</v>
      </c>
      <c r="AF675" s="5">
        <f t="shared" si="807"/>
        <v>1.9884723238370588E-5</v>
      </c>
      <c r="AG675" s="5">
        <f t="shared" si="808"/>
        <v>3.7390842676914399E-5</v>
      </c>
      <c r="AH675" s="5">
        <f t="shared" si="809"/>
        <v>0.10773673538343247</v>
      </c>
      <c r="AI675" s="5">
        <f t="shared" si="810"/>
        <v>3.5468573633890561E-2</v>
      </c>
      <c r="AJ675" s="5">
        <f t="shared" si="811"/>
        <v>5.8383972335223182E-3</v>
      </c>
      <c r="AK675" s="5">
        <f t="shared" si="812"/>
        <v>6.4069642059754221E-4</v>
      </c>
      <c r="AL675" s="5">
        <f t="shared" si="813"/>
        <v>3.9172300646990116E-6</v>
      </c>
      <c r="AM675" s="5">
        <f t="shared" si="814"/>
        <v>8.228592212160338E-8</v>
      </c>
      <c r="AN675" s="5">
        <f t="shared" si="815"/>
        <v>4.6418649106013188E-7</v>
      </c>
      <c r="AO675" s="5">
        <f t="shared" si="816"/>
        <v>1.309270728985053E-6</v>
      </c>
      <c r="AP675" s="5">
        <f t="shared" si="817"/>
        <v>2.4619269407030801E-6</v>
      </c>
      <c r="AQ675" s="5">
        <f t="shared" si="818"/>
        <v>3.4720192664382224E-6</v>
      </c>
      <c r="AR675" s="5">
        <f t="shared" si="819"/>
        <v>0.12155162357420998</v>
      </c>
      <c r="AS675" s="5">
        <f t="shared" si="820"/>
        <v>4.0016645164874666E-2</v>
      </c>
      <c r="AT675" s="5">
        <f t="shared" si="821"/>
        <v>6.5870444308538502E-3</v>
      </c>
      <c r="AU675" s="5">
        <f t="shared" si="822"/>
        <v>7.2285177256068995E-4</v>
      </c>
      <c r="AV675" s="5">
        <f t="shared" si="823"/>
        <v>5.9493452326660564E-5</v>
      </c>
      <c r="AW675" s="5">
        <f t="shared" si="824"/>
        <v>2.0208005314780908E-7</v>
      </c>
      <c r="AX675" s="5">
        <f t="shared" si="825"/>
        <v>4.5149630677898492E-9</v>
      </c>
      <c r="AY675" s="5">
        <f t="shared" si="826"/>
        <v>2.5469543388069179E-8</v>
      </c>
      <c r="AZ675" s="5">
        <f t="shared" si="827"/>
        <v>7.1838643047227276E-8</v>
      </c>
      <c r="BA675" s="5">
        <f t="shared" si="828"/>
        <v>1.3508397215801495E-7</v>
      </c>
      <c r="BB675" s="5">
        <f t="shared" si="829"/>
        <v>1.9050693429013401E-7</v>
      </c>
      <c r="BC675" s="5">
        <f t="shared" si="830"/>
        <v>2.1493529651421083E-7</v>
      </c>
      <c r="BD675" s="5">
        <f t="shared" si="831"/>
        <v>0.11428164173330553</v>
      </c>
      <c r="BE675" s="5">
        <f t="shared" si="832"/>
        <v>3.76232564537404E-2</v>
      </c>
      <c r="BF675" s="5">
        <f t="shared" si="833"/>
        <v>6.1930744287312395E-3</v>
      </c>
      <c r="BG675" s="5">
        <f t="shared" si="834"/>
        <v>6.7961813153101297E-4</v>
      </c>
      <c r="BH675" s="5">
        <f t="shared" si="835"/>
        <v>5.593515910646778E-5</v>
      </c>
      <c r="BI675" s="5">
        <f t="shared" si="836"/>
        <v>3.6829412037228342E-6</v>
      </c>
      <c r="BJ675" s="8">
        <f t="shared" si="837"/>
        <v>2.1759700163546652E-3</v>
      </c>
      <c r="BK675" s="8">
        <f t="shared" si="838"/>
        <v>1.0007840356005424E-2</v>
      </c>
      <c r="BL675" s="8">
        <f t="shared" si="839"/>
        <v>0.57515435017559302</v>
      </c>
      <c r="BM675" s="8">
        <f t="shared" si="840"/>
        <v>0.60042733381525548</v>
      </c>
      <c r="BN675" s="8">
        <f t="shared" si="841"/>
        <v>6.3304580391519094E-2</v>
      </c>
    </row>
    <row r="676" spans="1:66" x14ac:dyDescent="0.25">
      <c r="A676" t="s">
        <v>287</v>
      </c>
      <c r="B676" t="s">
        <v>340</v>
      </c>
      <c r="C676" t="s">
        <v>328</v>
      </c>
      <c r="D676" t="s">
        <v>517</v>
      </c>
      <c r="E676">
        <f>VLOOKUP(A676,home!$A$2:$E$405,3,FALSE)</f>
        <v>1.2423999999999999</v>
      </c>
      <c r="F676">
        <f>VLOOKUP(B676,home!$B$2:$E$405,3,FALSE)</f>
        <v>0.40239999999999998</v>
      </c>
      <c r="G676">
        <f>VLOOKUP(C676,away!$B$2:$E$405,4,FALSE)</f>
        <v>0.80489999999999995</v>
      </c>
      <c r="H676">
        <f>VLOOKUP(A676,away!$A$2:$E$405,3,FALSE)</f>
        <v>0.87880000000000003</v>
      </c>
      <c r="I676">
        <f>VLOOKUP(C676,away!$B$2:$E$405,3,FALSE)</f>
        <v>0</v>
      </c>
      <c r="J676">
        <f>VLOOKUP(B676,home!$B$2:$E$405,4,FALSE)</f>
        <v>0.85340000000000005</v>
      </c>
      <c r="K676" s="3">
        <f t="shared" si="786"/>
        <v>0.40240312262399996</v>
      </c>
      <c r="L676" s="3">
        <f t="shared" si="787"/>
        <v>0</v>
      </c>
      <c r="M676" s="5">
        <f t="shared" si="788"/>
        <v>0.66871111876674638</v>
      </c>
      <c r="N676" s="5">
        <f t="shared" si="789"/>
        <v>0.26909144232512727</v>
      </c>
      <c r="O676" s="5">
        <f t="shared" si="790"/>
        <v>0</v>
      </c>
      <c r="P676" s="5">
        <f t="shared" si="791"/>
        <v>0</v>
      </c>
      <c r="Q676" s="5">
        <f t="shared" si="792"/>
        <v>5.4141618331513604E-2</v>
      </c>
      <c r="R676" s="5">
        <f t="shared" si="793"/>
        <v>0</v>
      </c>
      <c r="S676" s="5">
        <f t="shared" si="794"/>
        <v>0</v>
      </c>
      <c r="T676" s="5">
        <f t="shared" si="795"/>
        <v>0</v>
      </c>
      <c r="U676" s="5">
        <f t="shared" si="796"/>
        <v>0</v>
      </c>
      <c r="V676" s="5">
        <f t="shared" si="797"/>
        <v>0</v>
      </c>
      <c r="W676" s="5">
        <f t="shared" si="798"/>
        <v>7.2622520935059585E-3</v>
      </c>
      <c r="X676" s="5">
        <f t="shared" si="799"/>
        <v>0</v>
      </c>
      <c r="Y676" s="5">
        <f t="shared" si="800"/>
        <v>0</v>
      </c>
      <c r="Z676" s="5">
        <f t="shared" si="801"/>
        <v>0</v>
      </c>
      <c r="AA676" s="5">
        <f t="shared" si="802"/>
        <v>0</v>
      </c>
      <c r="AB676" s="5">
        <f t="shared" si="803"/>
        <v>0</v>
      </c>
      <c r="AC676" s="5">
        <f t="shared" si="804"/>
        <v>0</v>
      </c>
      <c r="AD676" s="5">
        <f t="shared" si="805"/>
        <v>7.3058822992736968E-4</v>
      </c>
      <c r="AE676" s="5">
        <f t="shared" si="806"/>
        <v>0</v>
      </c>
      <c r="AF676" s="5">
        <f t="shared" si="807"/>
        <v>0</v>
      </c>
      <c r="AG676" s="5">
        <f t="shared" si="808"/>
        <v>0</v>
      </c>
      <c r="AH676" s="5">
        <f t="shared" si="809"/>
        <v>0</v>
      </c>
      <c r="AI676" s="5">
        <f t="shared" si="810"/>
        <v>0</v>
      </c>
      <c r="AJ676" s="5">
        <f t="shared" si="811"/>
        <v>0</v>
      </c>
      <c r="AK676" s="5">
        <f t="shared" si="812"/>
        <v>0</v>
      </c>
      <c r="AL676" s="5">
        <f t="shared" si="813"/>
        <v>0</v>
      </c>
      <c r="AM676" s="5">
        <f t="shared" si="814"/>
        <v>5.8798197015022916E-5</v>
      </c>
      <c r="AN676" s="5">
        <f t="shared" si="815"/>
        <v>0</v>
      </c>
      <c r="AO676" s="5">
        <f t="shared" si="816"/>
        <v>0</v>
      </c>
      <c r="AP676" s="5">
        <f t="shared" si="817"/>
        <v>0</v>
      </c>
      <c r="AQ676" s="5">
        <f t="shared" si="818"/>
        <v>0</v>
      </c>
      <c r="AR676" s="5">
        <f t="shared" si="819"/>
        <v>0</v>
      </c>
      <c r="AS676" s="5">
        <f t="shared" si="820"/>
        <v>0</v>
      </c>
      <c r="AT676" s="5">
        <f t="shared" si="821"/>
        <v>0</v>
      </c>
      <c r="AU676" s="5">
        <f t="shared" si="822"/>
        <v>0</v>
      </c>
      <c r="AV676" s="5">
        <f t="shared" si="823"/>
        <v>0</v>
      </c>
      <c r="AW676" s="5">
        <f t="shared" si="824"/>
        <v>0</v>
      </c>
      <c r="AX676" s="5">
        <f t="shared" si="825"/>
        <v>3.9434296805843929E-6</v>
      </c>
      <c r="AY676" s="5">
        <f t="shared" si="826"/>
        <v>0</v>
      </c>
      <c r="AZ676" s="5">
        <f t="shared" si="827"/>
        <v>0</v>
      </c>
      <c r="BA676" s="5">
        <f t="shared" si="828"/>
        <v>0</v>
      </c>
      <c r="BB676" s="5">
        <f t="shared" si="829"/>
        <v>0</v>
      </c>
      <c r="BC676" s="5">
        <f t="shared" si="830"/>
        <v>0</v>
      </c>
      <c r="BD676" s="5">
        <f t="shared" si="831"/>
        <v>0</v>
      </c>
      <c r="BE676" s="5">
        <f t="shared" si="832"/>
        <v>0</v>
      </c>
      <c r="BF676" s="5">
        <f t="shared" si="833"/>
        <v>0</v>
      </c>
      <c r="BG676" s="5">
        <f t="shared" si="834"/>
        <v>0</v>
      </c>
      <c r="BH676" s="5">
        <f t="shared" si="835"/>
        <v>0</v>
      </c>
      <c r="BI676" s="5">
        <f t="shared" si="836"/>
        <v>0</v>
      </c>
      <c r="BJ676" s="8">
        <f t="shared" si="837"/>
        <v>0.33128864260676982</v>
      </c>
      <c r="BK676" s="8">
        <f t="shared" si="838"/>
        <v>0.66871111876674638</v>
      </c>
      <c r="BL676" s="8">
        <f t="shared" si="839"/>
        <v>0</v>
      </c>
      <c r="BM676" s="8">
        <f t="shared" si="840"/>
        <v>8.0555819501289348E-3</v>
      </c>
      <c r="BN676" s="8">
        <f t="shared" si="841"/>
        <v>0.99194417942338731</v>
      </c>
    </row>
    <row r="677" spans="1:66" x14ac:dyDescent="0.25">
      <c r="A677" t="s">
        <v>287</v>
      </c>
      <c r="B677" t="s">
        <v>326</v>
      </c>
      <c r="C677" t="s">
        <v>304</v>
      </c>
      <c r="D677" t="s">
        <v>517</v>
      </c>
      <c r="E677">
        <f>VLOOKUP(A677,home!$A$2:$E$405,3,FALSE)</f>
        <v>1.2423999999999999</v>
      </c>
      <c r="F677">
        <f>VLOOKUP(B677,home!$B$2:$E$405,3,FALSE)</f>
        <v>1.6097999999999999</v>
      </c>
      <c r="G677">
        <f>VLOOKUP(C677,away!$B$2:$E$405,4,FALSE)</f>
        <v>0.80489999999999995</v>
      </c>
      <c r="H677">
        <f>VLOOKUP(A677,away!$A$2:$E$405,3,FALSE)</f>
        <v>0.87880000000000003</v>
      </c>
      <c r="I677">
        <f>VLOOKUP(C677,away!$B$2:$E$405,3,FALSE)</f>
        <v>1.5172000000000001</v>
      </c>
      <c r="J677">
        <f>VLOOKUP(B677,home!$B$2:$E$405,4,FALSE)</f>
        <v>1.1378999999999999</v>
      </c>
      <c r="K677" s="3">
        <f t="shared" si="786"/>
        <v>1.6098124920479997</v>
      </c>
      <c r="L677" s="3">
        <f t="shared" si="787"/>
        <v>1.517179548144</v>
      </c>
      <c r="M677" s="5">
        <f t="shared" si="788"/>
        <v>4.3849496603659312E-2</v>
      </c>
      <c r="N677" s="5">
        <f t="shared" si="789"/>
        <v>7.0589467402587092E-2</v>
      </c>
      <c r="O677" s="5">
        <f t="shared" si="790"/>
        <v>6.6527559443481696E-2</v>
      </c>
      <c r="P677" s="5">
        <f t="shared" si="791"/>
        <v>0.10709689625758269</v>
      </c>
      <c r="Q677" s="5">
        <f t="shared" si="792"/>
        <v>5.681790321584989E-2</v>
      </c>
      <c r="R677" s="5">
        <f t="shared" si="793"/>
        <v>5.0467126287792347E-2</v>
      </c>
      <c r="S677" s="5">
        <f t="shared" si="794"/>
        <v>6.5392684502621326E-2</v>
      </c>
      <c r="T677" s="5">
        <f t="shared" si="795"/>
        <v>8.6202960727512656E-2</v>
      </c>
      <c r="U677" s="5">
        <f t="shared" si="796"/>
        <v>8.1242610335852103E-2</v>
      </c>
      <c r="V677" s="5">
        <f t="shared" si="797"/>
        <v>1.7745936772681558E-2</v>
      </c>
      <c r="W677" s="5">
        <f t="shared" si="798"/>
        <v>3.0488723456283125E-2</v>
      </c>
      <c r="X677" s="5">
        <f t="shared" si="799"/>
        <v>4.6256867676891002E-2</v>
      </c>
      <c r="Y677" s="5">
        <f t="shared" si="800"/>
        <v>3.5089986800291156E-2</v>
      </c>
      <c r="Z677" s="5">
        <f t="shared" si="801"/>
        <v>2.5522563952479666E-2</v>
      </c>
      <c r="AA677" s="5">
        <f t="shared" si="802"/>
        <v>4.1086542279795732E-2</v>
      </c>
      <c r="AB677" s="5">
        <f t="shared" si="803"/>
        <v>3.3070814508536737E-2</v>
      </c>
      <c r="AC677" s="5">
        <f t="shared" si="804"/>
        <v>2.7088890647875988E-3</v>
      </c>
      <c r="AD677" s="5">
        <f t="shared" si="805"/>
        <v>1.2270281971630362E-2</v>
      </c>
      <c r="AE677" s="5">
        <f t="shared" si="806"/>
        <v>1.8616220857317622E-2</v>
      </c>
      <c r="AF677" s="5">
        <f t="shared" si="807"/>
        <v>1.4122074774227033E-2</v>
      </c>
      <c r="AG677" s="5">
        <f t="shared" si="808"/>
        <v>7.1419076749391856E-3</v>
      </c>
      <c r="AH677" s="5">
        <f t="shared" si="809"/>
        <v>9.6805780112248566E-3</v>
      </c>
      <c r="AI677" s="5">
        <f t="shared" si="810"/>
        <v>1.5583915412714953E-2</v>
      </c>
      <c r="AJ677" s="5">
        <f t="shared" si="811"/>
        <v>1.2543590853203947E-2</v>
      </c>
      <c r="AK677" s="5">
        <f t="shared" si="812"/>
        <v>6.7309430835422474E-3</v>
      </c>
      <c r="AL677" s="5">
        <f t="shared" si="813"/>
        <v>2.6464487268083897E-4</v>
      </c>
      <c r="AM677" s="5">
        <f t="shared" si="814"/>
        <v>3.9505706397763808E-3</v>
      </c>
      <c r="AN677" s="5">
        <f t="shared" si="815"/>
        <v>5.9937249781668814E-3</v>
      </c>
      <c r="AO677" s="5">
        <f t="shared" si="816"/>
        <v>4.546778477037319E-3</v>
      </c>
      <c r="AP677" s="5">
        <f t="shared" si="817"/>
        <v>2.2994264384341156E-3</v>
      </c>
      <c r="AQ677" s="5">
        <f t="shared" si="818"/>
        <v>8.7216069121345927E-4</v>
      </c>
      <c r="AR677" s="5">
        <f t="shared" si="819"/>
        <v>2.9374349945685734E-3</v>
      </c>
      <c r="AS677" s="5">
        <f t="shared" si="820"/>
        <v>4.7287195488354373E-3</v>
      </c>
      <c r="AT677" s="5">
        <f t="shared" si="821"/>
        <v>3.8061759005534345E-3</v>
      </c>
      <c r="AU677" s="5">
        <f t="shared" si="822"/>
        <v>2.0424098372143215E-3</v>
      </c>
      <c r="AV677" s="5">
        <f t="shared" si="823"/>
        <v>8.219742174573342E-4</v>
      </c>
      <c r="AW677" s="5">
        <f t="shared" si="824"/>
        <v>1.7954497561651065E-5</v>
      </c>
      <c r="AX677" s="5">
        <f t="shared" si="825"/>
        <v>1.0599463277716791E-3</v>
      </c>
      <c r="AY677" s="5">
        <f t="shared" si="826"/>
        <v>1.6081288906255281E-3</v>
      </c>
      <c r="AZ677" s="5">
        <f t="shared" si="827"/>
        <v>1.2199101318182757E-3</v>
      </c>
      <c r="BA677" s="5">
        <f t="shared" si="828"/>
        <v>6.1694090085611319E-4</v>
      </c>
      <c r="BB677" s="5">
        <f t="shared" si="829"/>
        <v>2.3400252929810743E-4</v>
      </c>
      <c r="BC677" s="5">
        <f t="shared" si="830"/>
        <v>7.1004770333011138E-5</v>
      </c>
      <c r="BD677" s="5">
        <f t="shared" si="831"/>
        <v>7.4276938296032047E-4</v>
      </c>
      <c r="BE677" s="5">
        <f t="shared" si="832"/>
        <v>1.1957194314003085E-3</v>
      </c>
      <c r="BF677" s="5">
        <f t="shared" si="833"/>
        <v>9.6244203882637396E-4</v>
      </c>
      <c r="BG677" s="5">
        <f t="shared" si="834"/>
        <v>5.1645040565828095E-4</v>
      </c>
      <c r="BH677" s="5">
        <f t="shared" si="835"/>
        <v>2.0784707863798945E-4</v>
      </c>
      <c r="BI677" s="5">
        <f t="shared" si="836"/>
        <v>6.6918964725423623E-5</v>
      </c>
      <c r="BJ677" s="8">
        <f t="shared" si="837"/>
        <v>0.40006898933286006</v>
      </c>
      <c r="BK677" s="8">
        <f t="shared" si="838"/>
        <v>0.23866667696463886</v>
      </c>
      <c r="BL677" s="8">
        <f t="shared" si="839"/>
        <v>0.33496254201698239</v>
      </c>
      <c r="BM677" s="8">
        <f t="shared" si="840"/>
        <v>0.60228214866294416</v>
      </c>
      <c r="BN677" s="8">
        <f t="shared" si="841"/>
        <v>0.39534844921095302</v>
      </c>
    </row>
    <row r="678" spans="1:66" x14ac:dyDescent="0.25">
      <c r="A678" t="s">
        <v>287</v>
      </c>
      <c r="B678" t="s">
        <v>359</v>
      </c>
      <c r="C678" t="s">
        <v>332</v>
      </c>
      <c r="D678" t="s">
        <v>517</v>
      </c>
      <c r="E678">
        <f>VLOOKUP(A678,home!$A$2:$E$405,3,FALSE)</f>
        <v>1.2423999999999999</v>
      </c>
      <c r="F678">
        <f>VLOOKUP(B678,home!$B$2:$E$405,3,FALSE)</f>
        <v>1.3414999999999999</v>
      </c>
      <c r="G678">
        <f>VLOOKUP(C678,away!$B$2:$E$405,4,FALSE)</f>
        <v>1.3414999999999999</v>
      </c>
      <c r="H678">
        <f>VLOOKUP(A678,away!$A$2:$E$405,3,FALSE)</f>
        <v>0.87880000000000003</v>
      </c>
      <c r="I678">
        <f>VLOOKUP(C678,away!$B$2:$E$405,3,FALSE)</f>
        <v>1.5172000000000001</v>
      </c>
      <c r="J678">
        <f>VLOOKUP(B678,home!$B$2:$E$405,4,FALSE)</f>
        <v>0.75860000000000005</v>
      </c>
      <c r="K678" s="3">
        <f t="shared" si="786"/>
        <v>2.2358506833999998</v>
      </c>
      <c r="L678" s="3">
        <f t="shared" si="787"/>
        <v>1.011453032096</v>
      </c>
      <c r="M678" s="5">
        <f t="shared" si="788"/>
        <v>3.8878895197491957E-2</v>
      </c>
      <c r="N678" s="5">
        <f t="shared" si="789"/>
        <v>8.6927404397149369E-2</v>
      </c>
      <c r="O678" s="5">
        <f t="shared" si="790"/>
        <v>3.9324176432045846E-2</v>
      </c>
      <c r="P678" s="5">
        <f t="shared" si="791"/>
        <v>8.7922986749731882E-2</v>
      </c>
      <c r="Q678" s="5">
        <f t="shared" si="792"/>
        <v>9.7178348263777289E-2</v>
      </c>
      <c r="R678" s="5">
        <f t="shared" si="793"/>
        <v>1.9887278743435422E-2</v>
      </c>
      <c r="S678" s="5">
        <f t="shared" si="794"/>
        <v>4.9708534410027511E-2</v>
      </c>
      <c r="T678" s="5">
        <f t="shared" si="795"/>
        <v>9.8291335005478583E-2</v>
      </c>
      <c r="U678" s="5">
        <f t="shared" si="796"/>
        <v>4.4464985769476377E-2</v>
      </c>
      <c r="V678" s="5">
        <f t="shared" si="797"/>
        <v>1.2490417830606861E-2</v>
      </c>
      <c r="W678" s="5">
        <f t="shared" si="798"/>
        <v>7.2425425459083217E-2</v>
      </c>
      <c r="X678" s="5">
        <f t="shared" si="799"/>
        <v>7.3254916181432539E-2</v>
      </c>
      <c r="Y678" s="5">
        <f t="shared" si="800"/>
        <v>3.7046953543824139E-2</v>
      </c>
      <c r="Z678" s="5">
        <f t="shared" si="801"/>
        <v>6.7050161283953615E-3</v>
      </c>
      <c r="AA678" s="5">
        <f t="shared" si="802"/>
        <v>1.499141489288079E-2</v>
      </c>
      <c r="AB678" s="5">
        <f t="shared" si="803"/>
        <v>1.6759282616690227E-2</v>
      </c>
      <c r="AC678" s="5">
        <f t="shared" si="804"/>
        <v>1.7654096712377536E-3</v>
      </c>
      <c r="AD678" s="5">
        <f t="shared" si="805"/>
        <v>4.0483109252056733E-2</v>
      </c>
      <c r="AE678" s="5">
        <f t="shared" si="806"/>
        <v>4.0946763601666408E-2</v>
      </c>
      <c r="AF678" s="5">
        <f t="shared" si="807"/>
        <v>2.0707864099711811E-2</v>
      </c>
      <c r="AG678" s="5">
        <f t="shared" si="808"/>
        <v>6.9816773106284721E-3</v>
      </c>
      <c r="AH678" s="5">
        <f t="shared" si="809"/>
        <v>1.6954522233295179E-3</v>
      </c>
      <c r="AI678" s="5">
        <f t="shared" si="810"/>
        <v>3.7907780122033515E-3</v>
      </c>
      <c r="AJ678" s="5">
        <f t="shared" si="811"/>
        <v>4.237806804601279E-3</v>
      </c>
      <c r="AK678" s="5">
        <f t="shared" si="812"/>
        <v>3.1583677467283129E-3</v>
      </c>
      <c r="AL678" s="5">
        <f t="shared" si="813"/>
        <v>1.5969598965569247E-4</v>
      </c>
      <c r="AM678" s="5">
        <f t="shared" si="814"/>
        <v>1.810283749747359E-2</v>
      </c>
      <c r="AN678" s="5">
        <f t="shared" si="815"/>
        <v>1.8310169876360825E-2</v>
      </c>
      <c r="AO678" s="5">
        <f t="shared" si="816"/>
        <v>9.2599384198189996E-3</v>
      </c>
      <c r="AP678" s="5">
        <f t="shared" si="817"/>
        <v>3.1219975972493902E-3</v>
      </c>
      <c r="AQ678" s="5">
        <f t="shared" si="818"/>
        <v>7.8943848398358059E-4</v>
      </c>
      <c r="AR678" s="5">
        <f t="shared" si="819"/>
        <v>3.429740584121092E-4</v>
      </c>
      <c r="AS678" s="5">
        <f t="shared" si="820"/>
        <v>7.6683878288918582E-4</v>
      </c>
      <c r="AT678" s="5">
        <f t="shared" si="821"/>
        <v>8.5726850839020516E-4</v>
      </c>
      <c r="AU678" s="5">
        <f t="shared" si="822"/>
        <v>6.3890812678051294E-4</v>
      </c>
      <c r="AV678" s="5">
        <f t="shared" si="823"/>
        <v>3.5712579297300586E-4</v>
      </c>
      <c r="AW678" s="5">
        <f t="shared" si="824"/>
        <v>1.0031826829868726E-5</v>
      </c>
      <c r="AX678" s="5">
        <f t="shared" si="825"/>
        <v>6.745873598367572E-3</v>
      </c>
      <c r="AY678" s="5">
        <f t="shared" si="826"/>
        <v>6.8231343052052333E-3</v>
      </c>
      <c r="AZ678" s="5">
        <f t="shared" si="827"/>
        <v>3.450639940699034E-3</v>
      </c>
      <c r="BA678" s="5">
        <f t="shared" si="828"/>
        <v>1.1633867435638667E-3</v>
      </c>
      <c r="BB678" s="5">
        <f t="shared" si="829"/>
        <v>2.9417776231949113E-4</v>
      </c>
      <c r="BC678" s="5">
        <f t="shared" si="830"/>
        <v>5.9509397934653161E-5</v>
      </c>
      <c r="BD678" s="5">
        <f t="shared" si="831"/>
        <v>5.7817025218533058E-5</v>
      </c>
      <c r="BE678" s="5">
        <f t="shared" si="832"/>
        <v>1.2927023534701216E-4</v>
      </c>
      <c r="BF678" s="5">
        <f t="shared" si="833"/>
        <v>1.44514472021948E-4</v>
      </c>
      <c r="BG678" s="5">
        <f t="shared" si="834"/>
        <v>1.0770426034382085E-4</v>
      </c>
      <c r="BH678" s="5">
        <f t="shared" si="835"/>
        <v>6.0202661023705829E-5</v>
      </c>
      <c r="BI678" s="5">
        <f t="shared" si="836"/>
        <v>2.6920832158470258E-5</v>
      </c>
      <c r="BJ678" s="8">
        <f t="shared" si="837"/>
        <v>0.64236490073778463</v>
      </c>
      <c r="BK678" s="8">
        <f t="shared" si="838"/>
        <v>0.1977490741539569</v>
      </c>
      <c r="BL678" s="8">
        <f t="shared" si="839"/>
        <v>0.15179908799694966</v>
      </c>
      <c r="BM678" s="8">
        <f t="shared" si="840"/>
        <v>0.62168588675507941</v>
      </c>
      <c r="BN678" s="8">
        <f t="shared" si="841"/>
        <v>0.37011908978363178</v>
      </c>
    </row>
    <row r="679" spans="1:66" x14ac:dyDescent="0.25">
      <c r="A679" t="s">
        <v>34</v>
      </c>
      <c r="B679" t="s">
        <v>204</v>
      </c>
      <c r="C679" t="s">
        <v>207</v>
      </c>
      <c r="D679" t="s">
        <v>517</v>
      </c>
      <c r="E679">
        <f>VLOOKUP(A679,home!$A$2:$E$405,3,FALSE)</f>
        <v>1.4921</v>
      </c>
      <c r="F679">
        <f>VLOOKUP(B679,home!$B$2:$E$405,3,FALSE)</f>
        <v>1.3404</v>
      </c>
      <c r="G679">
        <f>VLOOKUP(C679,away!$B$2:$E$405,4,FALSE)</f>
        <v>0.8377</v>
      </c>
      <c r="H679">
        <f>VLOOKUP(A679,away!$A$2:$E$405,3,FALSE)</f>
        <v>1.2222</v>
      </c>
      <c r="I679">
        <f>VLOOKUP(C679,away!$B$2:$E$405,3,FALSE)</f>
        <v>0.81820000000000004</v>
      </c>
      <c r="J679">
        <f>VLOOKUP(B679,home!$B$2:$E$405,4,FALSE)</f>
        <v>0</v>
      </c>
      <c r="K679" s="3">
        <f t="shared" si="786"/>
        <v>1.6754090806679998</v>
      </c>
      <c r="L679" s="3">
        <f t="shared" si="787"/>
        <v>0</v>
      </c>
      <c r="M679" s="5">
        <f t="shared" si="788"/>
        <v>0.18723157099736609</v>
      </c>
      <c r="N679" s="5">
        <f t="shared" si="789"/>
        <v>0.31368947423672244</v>
      </c>
      <c r="O679" s="5">
        <f t="shared" si="790"/>
        <v>0</v>
      </c>
      <c r="P679" s="5">
        <f t="shared" si="791"/>
        <v>0</v>
      </c>
      <c r="Q679" s="5">
        <f t="shared" si="792"/>
        <v>0.26277909682308775</v>
      </c>
      <c r="R679" s="5">
        <f t="shared" si="793"/>
        <v>0</v>
      </c>
      <c r="S679" s="5">
        <f t="shared" si="794"/>
        <v>0</v>
      </c>
      <c r="T679" s="5">
        <f t="shared" si="795"/>
        <v>0</v>
      </c>
      <c r="U679" s="5">
        <f t="shared" si="796"/>
        <v>0</v>
      </c>
      <c r="V679" s="5">
        <f t="shared" si="797"/>
        <v>0</v>
      </c>
      <c r="W679" s="5">
        <f t="shared" si="798"/>
        <v>0.1467541616757122</v>
      </c>
      <c r="X679" s="5">
        <f t="shared" si="799"/>
        <v>0</v>
      </c>
      <c r="Y679" s="5">
        <f t="shared" si="800"/>
        <v>0</v>
      </c>
      <c r="Z679" s="5">
        <f t="shared" si="801"/>
        <v>0</v>
      </c>
      <c r="AA679" s="5">
        <f t="shared" si="802"/>
        <v>0</v>
      </c>
      <c r="AB679" s="5">
        <f t="shared" si="803"/>
        <v>0</v>
      </c>
      <c r="AC679" s="5">
        <f t="shared" si="804"/>
        <v>0</v>
      </c>
      <c r="AD679" s="5">
        <f t="shared" si="805"/>
        <v>6.1468313774327023E-2</v>
      </c>
      <c r="AE679" s="5">
        <f t="shared" si="806"/>
        <v>0</v>
      </c>
      <c r="AF679" s="5">
        <f t="shared" si="807"/>
        <v>0</v>
      </c>
      <c r="AG679" s="5">
        <f t="shared" si="808"/>
        <v>0</v>
      </c>
      <c r="AH679" s="5">
        <f t="shared" si="809"/>
        <v>0</v>
      </c>
      <c r="AI679" s="5">
        <f t="shared" si="810"/>
        <v>0</v>
      </c>
      <c r="AJ679" s="5">
        <f t="shared" si="811"/>
        <v>0</v>
      </c>
      <c r="AK679" s="5">
        <f t="shared" si="812"/>
        <v>0</v>
      </c>
      <c r="AL679" s="5">
        <f t="shared" si="813"/>
        <v>0</v>
      </c>
      <c r="AM679" s="5">
        <f t="shared" si="814"/>
        <v>2.059691421417147E-2</v>
      </c>
      <c r="AN679" s="5">
        <f t="shared" si="815"/>
        <v>0</v>
      </c>
      <c r="AO679" s="5">
        <f t="shared" si="816"/>
        <v>0</v>
      </c>
      <c r="AP679" s="5">
        <f t="shared" si="817"/>
        <v>0</v>
      </c>
      <c r="AQ679" s="5">
        <f t="shared" si="818"/>
        <v>0</v>
      </c>
      <c r="AR679" s="5">
        <f t="shared" si="819"/>
        <v>0</v>
      </c>
      <c r="AS679" s="5">
        <f t="shared" si="820"/>
        <v>0</v>
      </c>
      <c r="AT679" s="5">
        <f t="shared" si="821"/>
        <v>0</v>
      </c>
      <c r="AU679" s="5">
        <f t="shared" si="822"/>
        <v>0</v>
      </c>
      <c r="AV679" s="5">
        <f t="shared" si="823"/>
        <v>0</v>
      </c>
      <c r="AW679" s="5">
        <f t="shared" si="824"/>
        <v>0</v>
      </c>
      <c r="AX679" s="5">
        <f t="shared" si="825"/>
        <v>5.751376184693781E-3</v>
      </c>
      <c r="AY679" s="5">
        <f t="shared" si="826"/>
        <v>0</v>
      </c>
      <c r="AZ679" s="5">
        <f t="shared" si="827"/>
        <v>0</v>
      </c>
      <c r="BA679" s="5">
        <f t="shared" si="828"/>
        <v>0</v>
      </c>
      <c r="BB679" s="5">
        <f t="shared" si="829"/>
        <v>0</v>
      </c>
      <c r="BC679" s="5">
        <f t="shared" si="830"/>
        <v>0</v>
      </c>
      <c r="BD679" s="5">
        <f t="shared" si="831"/>
        <v>0</v>
      </c>
      <c r="BE679" s="5">
        <f t="shared" si="832"/>
        <v>0</v>
      </c>
      <c r="BF679" s="5">
        <f t="shared" si="833"/>
        <v>0</v>
      </c>
      <c r="BG679" s="5">
        <f t="shared" si="834"/>
        <v>0</v>
      </c>
      <c r="BH679" s="5">
        <f t="shared" si="835"/>
        <v>0</v>
      </c>
      <c r="BI679" s="5">
        <f t="shared" si="836"/>
        <v>0</v>
      </c>
      <c r="BJ679" s="8">
        <f t="shared" si="837"/>
        <v>0.81103933690871466</v>
      </c>
      <c r="BK679" s="8">
        <f t="shared" si="838"/>
        <v>0.18723157099736609</v>
      </c>
      <c r="BL679" s="8">
        <f t="shared" si="839"/>
        <v>0</v>
      </c>
      <c r="BM679" s="8">
        <f t="shared" si="840"/>
        <v>0.23457076584890449</v>
      </c>
      <c r="BN679" s="8">
        <f t="shared" si="841"/>
        <v>0.76370014205717629</v>
      </c>
    </row>
    <row r="680" spans="1:66" x14ac:dyDescent="0.25">
      <c r="A680" t="s">
        <v>34</v>
      </c>
      <c r="B680" t="s">
        <v>270</v>
      </c>
      <c r="C680" t="s">
        <v>35</v>
      </c>
      <c r="D680" t="s">
        <v>517</v>
      </c>
      <c r="E680">
        <f>VLOOKUP(A680,home!$A$2:$E$405,3,FALSE)</f>
        <v>1.4921</v>
      </c>
      <c r="F680">
        <f>VLOOKUP(B680,home!$B$2:$E$405,3,FALSE)</f>
        <v>1.3404</v>
      </c>
      <c r="G680">
        <f>VLOOKUP(C680,away!$B$2:$E$405,4,FALSE)</f>
        <v>0.89359999999999995</v>
      </c>
      <c r="H680">
        <f>VLOOKUP(A680,away!$A$2:$E$405,3,FALSE)</f>
        <v>1.2222</v>
      </c>
      <c r="I680">
        <f>VLOOKUP(C680,away!$B$2:$E$405,3,FALSE)</f>
        <v>0.2727</v>
      </c>
      <c r="J680">
        <f>VLOOKUP(B680,home!$B$2:$E$405,4,FALSE)</f>
        <v>0.61360000000000003</v>
      </c>
      <c r="K680" s="3">
        <f t="shared" si="786"/>
        <v>1.7872096866239997</v>
      </c>
      <c r="L680" s="3">
        <f t="shared" si="787"/>
        <v>0.20450916158400001</v>
      </c>
      <c r="M680" s="5">
        <f t="shared" si="788"/>
        <v>0.13646066857196867</v>
      </c>
      <c r="N680" s="5">
        <f t="shared" si="789"/>
        <v>0.2438838287150096</v>
      </c>
      <c r="O680" s="5">
        <f t="shared" si="790"/>
        <v>2.790745691884541E-2</v>
      </c>
      <c r="P680" s="5">
        <f t="shared" si="791"/>
        <v>4.9876477334402473E-2</v>
      </c>
      <c r="Q680" s="5">
        <f t="shared" si="792"/>
        <v>0.21793577054520685</v>
      </c>
      <c r="R680" s="5">
        <f t="shared" si="793"/>
        <v>2.8536653082073368E-3</v>
      </c>
      <c r="S680" s="5">
        <f t="shared" si="794"/>
        <v>4.5574725254573694E-3</v>
      </c>
      <c r="T680" s="5">
        <f t="shared" si="795"/>
        <v>4.4569861713363246E-2</v>
      </c>
      <c r="U680" s="5">
        <f t="shared" si="796"/>
        <v>5.1000982812110136E-3</v>
      </c>
      <c r="V680" s="5">
        <f t="shared" si="797"/>
        <v>1.8508440522898843E-4</v>
      </c>
      <c r="W680" s="5">
        <f t="shared" si="798"/>
        <v>0.12983230672675303</v>
      </c>
      <c r="X680" s="5">
        <f t="shared" si="799"/>
        <v>2.6551896195204979E-2</v>
      </c>
      <c r="Y680" s="5">
        <f t="shared" si="800"/>
        <v>2.7150530146733847E-3</v>
      </c>
      <c r="Z680" s="5">
        <f t="shared" si="801"/>
        <v>1.9453356654094305E-4</v>
      </c>
      <c r="AA680" s="5">
        <f t="shared" si="802"/>
        <v>3.476722744954878E-4</v>
      </c>
      <c r="AB680" s="5">
        <f t="shared" si="803"/>
        <v>3.1068162837446709E-4</v>
      </c>
      <c r="AC680" s="5">
        <f t="shared" si="804"/>
        <v>4.2280306108342299E-6</v>
      </c>
      <c r="AD680" s="5">
        <f t="shared" si="805"/>
        <v>5.8009389054697824E-2</v>
      </c>
      <c r="AE680" s="5">
        <f t="shared" si="806"/>
        <v>1.1863451519576317E-2</v>
      </c>
      <c r="AF680" s="5">
        <f t="shared" si="807"/>
        <v>1.2130922618804915E-3</v>
      </c>
      <c r="AG680" s="5">
        <f t="shared" si="808"/>
        <v>8.269616046707246E-5</v>
      </c>
      <c r="AH680" s="5">
        <f t="shared" si="809"/>
        <v>9.9459741483083877E-6</v>
      </c>
      <c r="AI680" s="5">
        <f t="shared" si="810"/>
        <v>1.7775541340768637E-5</v>
      </c>
      <c r="AJ680" s="5">
        <f t="shared" si="811"/>
        <v>1.5884309834603536E-5</v>
      </c>
      <c r="AK680" s="5">
        <f t="shared" si="812"/>
        <v>9.462864133913436E-6</v>
      </c>
      <c r="AL680" s="5">
        <f t="shared" si="813"/>
        <v>6.1813935146951656E-8</v>
      </c>
      <c r="AM680" s="5">
        <f t="shared" si="814"/>
        <v>2.0734988406739228E-2</v>
      </c>
      <c r="AN680" s="5">
        <f t="shared" si="815"/>
        <v>4.2404950945161991E-3</v>
      </c>
      <c r="AO680" s="5">
        <f t="shared" si="816"/>
        <v>4.3361004824028629E-4</v>
      </c>
      <c r="AP680" s="5">
        <f t="shared" si="817"/>
        <v>2.9559075806672903E-5</v>
      </c>
      <c r="AQ680" s="5">
        <f t="shared" si="818"/>
        <v>1.511275452605144E-6</v>
      </c>
      <c r="AR680" s="5">
        <f t="shared" si="819"/>
        <v>4.0680856684133762E-7</v>
      </c>
      <c r="AS680" s="5">
        <f t="shared" si="820"/>
        <v>7.2705221126046535E-7</v>
      </c>
      <c r="AT680" s="5">
        <f t="shared" si="821"/>
        <v>6.4969737732305139E-7</v>
      </c>
      <c r="AU680" s="5">
        <f t="shared" si="822"/>
        <v>3.8704848204198844E-7</v>
      </c>
      <c r="AV680" s="5">
        <f t="shared" si="823"/>
        <v>1.7293419907463926E-7</v>
      </c>
      <c r="AW680" s="5">
        <f t="shared" si="824"/>
        <v>6.2758444278216744E-10</v>
      </c>
      <c r="AX680" s="5">
        <f t="shared" si="825"/>
        <v>6.1762953554267844E-3</v>
      </c>
      <c r="AY680" s="5">
        <f t="shared" si="826"/>
        <v>1.2631089848334847E-3</v>
      </c>
      <c r="AZ680" s="5">
        <f t="shared" si="827"/>
        <v>1.2915867973875664E-4</v>
      </c>
      <c r="BA680" s="5">
        <f t="shared" si="828"/>
        <v>8.8047111015564931E-6</v>
      </c>
      <c r="BB680" s="5">
        <f t="shared" si="829"/>
        <v>4.5016102134216404E-7</v>
      </c>
      <c r="BC680" s="5">
        <f t="shared" si="830"/>
        <v>1.8412410610496629E-8</v>
      </c>
      <c r="BD680" s="5">
        <f t="shared" si="831"/>
        <v>1.3866013154985072E-8</v>
      </c>
      <c r="BE680" s="5">
        <f t="shared" si="832"/>
        <v>2.4781473025445128E-8</v>
      </c>
      <c r="BF680" s="5">
        <f t="shared" si="833"/>
        <v>2.2144844319943449E-8</v>
      </c>
      <c r="BG680" s="5">
        <f t="shared" si="834"/>
        <v>1.3192493425794466E-8</v>
      </c>
      <c r="BH680" s="5">
        <f t="shared" si="835"/>
        <v>5.8944380103258266E-9</v>
      </c>
      <c r="BI680" s="5">
        <f t="shared" si="836"/>
        <v>2.1069193418518017E-9</v>
      </c>
      <c r="BJ680" s="8">
        <f t="shared" si="837"/>
        <v>0.76967534611212018</v>
      </c>
      <c r="BK680" s="8">
        <f t="shared" si="838"/>
        <v>0.19234710166643698</v>
      </c>
      <c r="BL680" s="8">
        <f t="shared" si="839"/>
        <v>3.657506862760912E-2</v>
      </c>
      <c r="BM680" s="8">
        <f t="shared" si="840"/>
        <v>0.318611074221818</v>
      </c>
      <c r="BN680" s="8">
        <f t="shared" si="841"/>
        <v>0.67891786739364035</v>
      </c>
    </row>
    <row r="681" spans="1:66" x14ac:dyDescent="0.25">
      <c r="A681" t="s">
        <v>59</v>
      </c>
      <c r="B681" t="s">
        <v>230</v>
      </c>
      <c r="C681" t="s">
        <v>229</v>
      </c>
      <c r="D681" t="s">
        <v>518</v>
      </c>
      <c r="E681">
        <f>VLOOKUP(A681,home!$A$2:$E$405,3,FALSE)</f>
        <v>1.806</v>
      </c>
      <c r="F681">
        <f>VLOOKUP(B681,home!$B$2:$E$405,3,FALSE)</f>
        <v>1.1073999999999999</v>
      </c>
      <c r="G681">
        <f>VLOOKUP(C681,away!$B$2:$E$405,4,FALSE)</f>
        <v>0.73829999999999996</v>
      </c>
      <c r="H681">
        <f>VLOOKUP(A681,away!$A$2:$E$405,3,FALSE)</f>
        <v>1.1493</v>
      </c>
      <c r="I681">
        <f>VLOOKUP(C681,away!$B$2:$E$405,3,FALSE)</f>
        <v>0.87009999999999998</v>
      </c>
      <c r="J681">
        <f>VLOOKUP(B681,home!$B$2:$E$405,4,FALSE)</f>
        <v>1.1600999999999999</v>
      </c>
      <c r="K681" s="3">
        <f t="shared" si="786"/>
        <v>1.4765737165199999</v>
      </c>
      <c r="L681" s="3">
        <f t="shared" si="787"/>
        <v>1.1601068793929998</v>
      </c>
      <c r="M681" s="5">
        <f t="shared" si="788"/>
        <v>7.1598540026626814E-2</v>
      </c>
      <c r="N681" s="5">
        <f t="shared" si="789"/>
        <v>0.10572052234452232</v>
      </c>
      <c r="O681" s="5">
        <f t="shared" si="790"/>
        <v>8.3061958839384817E-2</v>
      </c>
      <c r="P681" s="5">
        <f t="shared" si="791"/>
        <v>0.12264710526490169</v>
      </c>
      <c r="Q681" s="5">
        <f t="shared" si="792"/>
        <v>7.8052072295343528E-2</v>
      </c>
      <c r="R681" s="5">
        <f t="shared" si="793"/>
        <v>4.8180374932714272E-2</v>
      </c>
      <c r="S681" s="5">
        <f t="shared" si="794"/>
        <v>5.2523111589516322E-2</v>
      </c>
      <c r="T681" s="5">
        <f t="shared" si="795"/>
        <v>9.0548746020707782E-2</v>
      </c>
      <c r="U681" s="5">
        <f t="shared" si="796"/>
        <v>7.1141875277724947E-2</v>
      </c>
      <c r="V681" s="5">
        <f t="shared" si="797"/>
        <v>9.996801600771224E-3</v>
      </c>
      <c r="W681" s="5">
        <f t="shared" si="798"/>
        <v>3.8416546157074377E-2</v>
      </c>
      <c r="X681" s="5">
        <f t="shared" si="799"/>
        <v>4.456729947934069E-2</v>
      </c>
      <c r="Y681" s="5">
        <f t="shared" si="800"/>
        <v>2.5851415360975606E-2</v>
      </c>
      <c r="Z681" s="5">
        <f t="shared" si="801"/>
        <v>1.8631461470391956E-2</v>
      </c>
      <c r="AA681" s="5">
        <f t="shared" si="802"/>
        <v>2.7510726307535833E-2</v>
      </c>
      <c r="AB681" s="5">
        <f t="shared" si="803"/>
        <v>2.0310807694041363E-2</v>
      </c>
      <c r="AC681" s="5">
        <f t="shared" si="804"/>
        <v>1.0702721537566955E-3</v>
      </c>
      <c r="AD681" s="5">
        <f t="shared" si="805"/>
        <v>1.4181215583753355E-2</v>
      </c>
      <c r="AE681" s="5">
        <f t="shared" si="806"/>
        <v>1.6451725756867482E-2</v>
      </c>
      <c r="AF681" s="5">
        <f t="shared" si="807"/>
        <v>9.5428801142144887E-3</v>
      </c>
      <c r="AG681" s="5">
        <f t="shared" si="808"/>
        <v>3.6902536232409616E-3</v>
      </c>
      <c r="AH681" s="5">
        <f t="shared" si="809"/>
        <v>5.4036216562368296E-3</v>
      </c>
      <c r="AI681" s="5">
        <f t="shared" si="810"/>
        <v>7.9788457116175722E-3</v>
      </c>
      <c r="AJ681" s="5">
        <f t="shared" si="811"/>
        <v>5.890676932971412E-3</v>
      </c>
      <c r="AK681" s="5">
        <f t="shared" si="812"/>
        <v>2.8993395772454115E-3</v>
      </c>
      <c r="AL681" s="5">
        <f t="shared" si="813"/>
        <v>7.3334334166631879E-5</v>
      </c>
      <c r="AM681" s="5">
        <f t="shared" si="814"/>
        <v>4.1879220398548071E-3</v>
      </c>
      <c r="AN681" s="5">
        <f t="shared" si="815"/>
        <v>4.8584371687971258E-3</v>
      </c>
      <c r="AO681" s="5">
        <f t="shared" si="816"/>
        <v>2.8181531913100983E-3</v>
      </c>
      <c r="AP681" s="5">
        <f t="shared" si="817"/>
        <v>1.0897863014740607E-3</v>
      </c>
      <c r="AQ681" s="5">
        <f t="shared" si="818"/>
        <v>3.1606714635207776E-4</v>
      </c>
      <c r="AR681" s="5">
        <f t="shared" si="819"/>
        <v>1.2537557314074681E-3</v>
      </c>
      <c r="AS681" s="5">
        <f t="shared" si="820"/>
        <v>1.8512627599325756E-3</v>
      </c>
      <c r="AT681" s="5">
        <f t="shared" si="821"/>
        <v>1.3667629668443581E-3</v>
      </c>
      <c r="AU681" s="5">
        <f t="shared" si="822"/>
        <v>6.7270875785175861E-4</v>
      </c>
      <c r="AV681" s="5">
        <f t="shared" si="823"/>
        <v>2.4832601767918087E-4</v>
      </c>
      <c r="AW681" s="5">
        <f t="shared" si="824"/>
        <v>3.4894581023585364E-6</v>
      </c>
      <c r="AX681" s="5">
        <f t="shared" si="825"/>
        <v>1.030629268480738E-3</v>
      </c>
      <c r="AY681" s="5">
        <f t="shared" si="826"/>
        <v>1.1956401044682791E-3</v>
      </c>
      <c r="AZ681" s="5">
        <f t="shared" si="827"/>
        <v>6.9353515523590801E-4</v>
      </c>
      <c r="BA681" s="5">
        <f t="shared" si="828"/>
        <v>2.6819163489668962E-4</v>
      </c>
      <c r="BB681" s="5">
        <f t="shared" si="829"/>
        <v>7.7782740159826328E-5</v>
      </c>
      <c r="BC681" s="5">
        <f t="shared" si="830"/>
        <v>1.8047258391490532E-5</v>
      </c>
      <c r="BD681" s="5">
        <f t="shared" si="831"/>
        <v>2.4241510818070108E-4</v>
      </c>
      <c r="BE681" s="5">
        <f t="shared" si="832"/>
        <v>3.5794377722697559E-4</v>
      </c>
      <c r="BF681" s="5">
        <f t="shared" si="833"/>
        <v>2.6426518672262116E-4</v>
      </c>
      <c r="BG681" s="5">
        <f t="shared" si="834"/>
        <v>1.3006900963529087E-4</v>
      </c>
      <c r="BH681" s="5">
        <f t="shared" si="835"/>
        <v>4.8014120240314265E-5</v>
      </c>
      <c r="BI681" s="5">
        <f t="shared" si="836"/>
        <v>1.41792775937358E-5</v>
      </c>
      <c r="BJ681" s="8">
        <f t="shared" si="837"/>
        <v>0.44357686874546171</v>
      </c>
      <c r="BK681" s="8">
        <f t="shared" si="838"/>
        <v>0.25910480507420763</v>
      </c>
      <c r="BL681" s="8">
        <f t="shared" si="839"/>
        <v>0.27882792964278735</v>
      </c>
      <c r="BM681" s="8">
        <f t="shared" si="840"/>
        <v>0.48968834058298927</v>
      </c>
      <c r="BN681" s="8">
        <f t="shared" si="841"/>
        <v>0.50926057370349354</v>
      </c>
    </row>
    <row r="682" spans="1:66" s="10" customFormat="1" x14ac:dyDescent="0.25">
      <c r="A682" t="s">
        <v>141</v>
      </c>
      <c r="B682" t="s">
        <v>143</v>
      </c>
      <c r="C682" t="s">
        <v>238</v>
      </c>
      <c r="D682" t="s">
        <v>518</v>
      </c>
      <c r="E682">
        <f>VLOOKUP(A682,home!$A$2:$E$405,3,FALSE)</f>
        <v>1.3483000000000001</v>
      </c>
      <c r="F682">
        <f>VLOOKUP(B682,home!$B$2:$E$405,3,FALSE)</f>
        <v>0.89</v>
      </c>
      <c r="G682">
        <f>VLOOKUP(C682,away!$B$2:$E$405,4,FALSE)</f>
        <v>0.55630000000000002</v>
      </c>
      <c r="H682">
        <f>VLOOKUP(A682,away!$A$2:$E$405,3,FALSE)</f>
        <v>1.1460999999999999</v>
      </c>
      <c r="I682">
        <f>VLOOKUP(C682,away!$B$2:$E$405,3,FALSE)</f>
        <v>1.3088</v>
      </c>
      <c r="J682">
        <f>VLOOKUP(B682,home!$B$2:$E$405,4,FALSE)</f>
        <v>0.69799999999999995</v>
      </c>
      <c r="K682" s="3">
        <f t="shared" si="786"/>
        <v>0.66755276810000008</v>
      </c>
      <c r="L682" s="3">
        <f t="shared" si="787"/>
        <v>1.0470109446399998</v>
      </c>
      <c r="M682" s="5">
        <f t="shared" si="788"/>
        <v>0.18004225372195146</v>
      </c>
      <c r="N682" s="5">
        <f t="shared" si="789"/>
        <v>0.12018770484705121</v>
      </c>
      <c r="O682" s="5">
        <f t="shared" si="790"/>
        <v>0.18850621014453489</v>
      </c>
      <c r="P682" s="5">
        <f t="shared" si="791"/>
        <v>0.12583784238602458</v>
      </c>
      <c r="Q682" s="5">
        <f t="shared" si="792"/>
        <v>4.0115817531117419E-2</v>
      </c>
      <c r="R682" s="5">
        <f t="shared" si="793"/>
        <v>9.8684032576967895E-2</v>
      </c>
      <c r="S682" s="5">
        <f t="shared" si="794"/>
        <v>2.1988119801067674E-2</v>
      </c>
      <c r="T682" s="5">
        <f t="shared" si="795"/>
        <v>4.200170000826111E-2</v>
      </c>
      <c r="U682" s="5">
        <f t="shared" si="796"/>
        <v>6.5876799114025497E-2</v>
      </c>
      <c r="V682" s="5">
        <f t="shared" si="797"/>
        <v>1.7075853008525837E-3</v>
      </c>
      <c r="W682" s="5">
        <f t="shared" si="798"/>
        <v>8.9264750124973154E-3</v>
      </c>
      <c r="X682" s="5">
        <f t="shared" si="799"/>
        <v>9.3461170351401678E-3</v>
      </c>
      <c r="Y682" s="5">
        <f t="shared" si="800"/>
        <v>4.89274341283905E-3</v>
      </c>
      <c r="Z682" s="5">
        <f t="shared" si="801"/>
        <v>3.4441087389765229E-2</v>
      </c>
      <c r="AA682" s="5">
        <f t="shared" si="802"/>
        <v>2.299124322341178E-2</v>
      </c>
      <c r="AB682" s="5">
        <f t="shared" si="803"/>
        <v>7.6739340279244513E-3</v>
      </c>
      <c r="AC682" s="5">
        <f t="shared" si="804"/>
        <v>7.4593201563543873E-5</v>
      </c>
      <c r="AD682" s="5">
        <f t="shared" si="805"/>
        <v>1.489723275992016E-3</v>
      </c>
      <c r="AE682" s="5">
        <f t="shared" si="806"/>
        <v>1.5597565744485955E-3</v>
      </c>
      <c r="AF682" s="5">
        <f t="shared" si="807"/>
        <v>8.1654110221093703E-4</v>
      </c>
      <c r="AG682" s="5">
        <f t="shared" si="808"/>
        <v>2.8497582358775331E-4</v>
      </c>
      <c r="AH682" s="5">
        <f t="shared" si="809"/>
        <v>9.0150488605967184E-3</v>
      </c>
      <c r="AI682" s="5">
        <f t="shared" si="810"/>
        <v>6.0180208214480899E-3</v>
      </c>
      <c r="AJ682" s="5">
        <f t="shared" si="811"/>
        <v>2.0086732289205543E-3</v>
      </c>
      <c r="AK682" s="5">
        <f t="shared" si="812"/>
        <v>4.4696512472476043E-4</v>
      </c>
      <c r="AL682" s="5">
        <f t="shared" si="813"/>
        <v>2.0854321354849265E-6</v>
      </c>
      <c r="AM682" s="5">
        <f t="shared" si="814"/>
        <v>1.9889377931829418E-4</v>
      </c>
      <c r="AN682" s="5">
        <f t="shared" si="815"/>
        <v>2.0824396376706682E-4</v>
      </c>
      <c r="AO682" s="5">
        <f t="shared" si="816"/>
        <v>1.0901685460966727E-4</v>
      </c>
      <c r="AP682" s="5">
        <f t="shared" si="817"/>
        <v>3.8047279975516421E-5</v>
      </c>
      <c r="AQ682" s="5">
        <f t="shared" si="818"/>
        <v>9.9589796370369963E-6</v>
      </c>
      <c r="AR682" s="5">
        <f t="shared" si="819"/>
        <v>1.8877709647018254E-3</v>
      </c>
      <c r="AS682" s="5">
        <f t="shared" si="820"/>
        <v>1.2601867330255109E-3</v>
      </c>
      <c r="AT682" s="5">
        <f t="shared" si="821"/>
        <v>4.2062057097703775E-4</v>
      </c>
      <c r="AU682" s="5">
        <f t="shared" si="822"/>
        <v>9.359547549184139E-5</v>
      </c>
      <c r="AV682" s="5">
        <f t="shared" si="823"/>
        <v>1.5619979686553603E-5</v>
      </c>
      <c r="AW682" s="5">
        <f t="shared" si="824"/>
        <v>4.0488378414087468E-8</v>
      </c>
      <c r="AX682" s="5">
        <f t="shared" si="825"/>
        <v>2.2128682156966299E-5</v>
      </c>
      <c r="AY682" s="5">
        <f t="shared" si="826"/>
        <v>2.3168972408803591E-5</v>
      </c>
      <c r="AZ682" s="5">
        <f t="shared" si="827"/>
        <v>1.2129083844039769E-5</v>
      </c>
      <c r="BA682" s="5">
        <f t="shared" si="828"/>
        <v>4.2330945110552802E-6</v>
      </c>
      <c r="BB682" s="5">
        <f t="shared" si="829"/>
        <v>1.1080240706925967E-6</v>
      </c>
      <c r="BC682" s="5">
        <f t="shared" si="830"/>
        <v>2.3202266578794278E-7</v>
      </c>
      <c r="BD682" s="5">
        <f t="shared" si="831"/>
        <v>3.2941947683607015E-4</v>
      </c>
      <c r="BE682" s="5">
        <f t="shared" si="832"/>
        <v>2.1990488362797243E-4</v>
      </c>
      <c r="BF682" s="5">
        <f t="shared" si="833"/>
        <v>7.3399056892280688E-5</v>
      </c>
      <c r="BG682" s="5">
        <f t="shared" si="834"/>
        <v>1.6332581201457122E-5</v>
      </c>
      <c r="BH682" s="5">
        <f t="shared" si="835"/>
        <v>2.7257149478126812E-6</v>
      </c>
      <c r="BI682" s="5">
        <f t="shared" si="836"/>
        <v>3.6391171169278062E-7</v>
      </c>
      <c r="BJ682" s="8">
        <f t="shared" si="837"/>
        <v>0.23024871536011052</v>
      </c>
      <c r="BK682" s="8">
        <f t="shared" si="838"/>
        <v>0.32967564881600414</v>
      </c>
      <c r="BL682" s="8">
        <f t="shared" si="839"/>
        <v>0.40554086647165477</v>
      </c>
      <c r="BM682" s="8">
        <f t="shared" si="840"/>
        <v>0.24650932834585668</v>
      </c>
      <c r="BN682" s="8">
        <f t="shared" si="841"/>
        <v>0.75337386120764738</v>
      </c>
    </row>
    <row r="683" spans="1:66" x14ac:dyDescent="0.25">
      <c r="A683" t="s">
        <v>22</v>
      </c>
      <c r="B683" t="s">
        <v>24</v>
      </c>
      <c r="C683" t="s">
        <v>254</v>
      </c>
      <c r="D683" t="s">
        <v>518</v>
      </c>
      <c r="E683">
        <f>VLOOKUP(A683,home!$A$2:$E$405,3,FALSE)</f>
        <v>1.4</v>
      </c>
      <c r="F683">
        <f>VLOOKUP(B683,home!$B$2:$E$405,3,FALSE)</f>
        <v>0.95240000000000002</v>
      </c>
      <c r="G683">
        <f>VLOOKUP(C683,away!$B$2:$E$405,4,FALSE)</f>
        <v>1.4286000000000001</v>
      </c>
      <c r="H683">
        <f>VLOOKUP(A683,away!$A$2:$E$405,3,FALSE)</f>
        <v>1.0286</v>
      </c>
      <c r="I683">
        <f>VLOOKUP(C683,away!$B$2:$E$405,3,FALSE)</f>
        <v>0.97219999999999995</v>
      </c>
      <c r="J683">
        <f>VLOOKUP(B683,home!$B$2:$E$405,4,FALSE)</f>
        <v>0.3241</v>
      </c>
      <c r="K683" s="3">
        <f t="shared" si="786"/>
        <v>1.904838096</v>
      </c>
      <c r="L683" s="3">
        <f t="shared" si="787"/>
        <v>0.32410159457199994</v>
      </c>
      <c r="M683" s="5">
        <f t="shared" si="788"/>
        <v>0.10764250401016087</v>
      </c>
      <c r="N683" s="5">
        <f t="shared" si="789"/>
        <v>0.2050415423873872</v>
      </c>
      <c r="O683" s="5">
        <f t="shared" si="790"/>
        <v>3.4887107193416034E-2</v>
      </c>
      <c r="P683" s="5">
        <f t="shared" si="791"/>
        <v>6.6454290841254496E-2</v>
      </c>
      <c r="Q683" s="5">
        <f t="shared" si="792"/>
        <v>0.19528547060104701</v>
      </c>
      <c r="R683" s="5">
        <f t="shared" si="793"/>
        <v>5.6534835356952121E-3</v>
      </c>
      <c r="S683" s="5">
        <f t="shared" si="794"/>
        <v>1.0256572930515392E-2</v>
      </c>
      <c r="T683" s="5">
        <f t="shared" si="795"/>
        <v>6.3292332418542735E-2</v>
      </c>
      <c r="U683" s="5">
        <f t="shared" si="796"/>
        <v>1.0768970813901017E-2</v>
      </c>
      <c r="V683" s="5">
        <f t="shared" si="797"/>
        <v>7.0355653117870544E-4</v>
      </c>
      <c r="W683" s="5">
        <f t="shared" si="798"/>
        <v>0.12399573466538745</v>
      </c>
      <c r="X683" s="5">
        <f t="shared" si="799"/>
        <v>4.0187215325178674E-2</v>
      </c>
      <c r="Y683" s="5">
        <f t="shared" si="800"/>
        <v>6.5123702841493603E-3</v>
      </c>
      <c r="Z683" s="5">
        <f t="shared" si="801"/>
        <v>6.1076767626845564E-4</v>
      </c>
      <c r="AA683" s="5">
        <f t="shared" si="802"/>
        <v>1.1634135375615494E-3</v>
      </c>
      <c r="AB683" s="5">
        <f t="shared" si="803"/>
        <v>1.1080572138746833E-3</v>
      </c>
      <c r="AC683" s="5">
        <f t="shared" si="804"/>
        <v>2.7146775555894988E-5</v>
      </c>
      <c r="AD683" s="5">
        <f t="shared" si="805"/>
        <v>5.9047949783034445E-2</v>
      </c>
      <c r="AE683" s="5">
        <f t="shared" si="806"/>
        <v>1.9137534680888836E-2</v>
      </c>
      <c r="AF683" s="5">
        <f t="shared" si="807"/>
        <v>3.1012527531265109E-3</v>
      </c>
      <c r="AG683" s="5">
        <f t="shared" si="808"/>
        <v>3.3504032081970239E-4</v>
      </c>
      <c r="AH683" s="5">
        <f t="shared" si="809"/>
        <v>4.9487694447910366E-5</v>
      </c>
      <c r="AI683" s="5">
        <f t="shared" si="810"/>
        <v>9.4266045667587355E-5</v>
      </c>
      <c r="AJ683" s="5">
        <f t="shared" si="811"/>
        <v>8.9780777473448086E-5</v>
      </c>
      <c r="AK683" s="5">
        <f t="shared" si="812"/>
        <v>5.7005948406640847E-5</v>
      </c>
      <c r="AL683" s="5">
        <f t="shared" si="813"/>
        <v>6.7037448999641088E-7</v>
      </c>
      <c r="AM683" s="5">
        <f t="shared" si="814"/>
        <v>2.2495356847483799E-2</v>
      </c>
      <c r="AN683" s="5">
        <f t="shared" si="815"/>
        <v>7.290781024735655E-3</v>
      </c>
      <c r="AO683" s="5">
        <f t="shared" si="816"/>
        <v>1.1814768778960526E-3</v>
      </c>
      <c r="AP683" s="5">
        <f t="shared" si="817"/>
        <v>1.2763951335868626E-4</v>
      </c>
      <c r="AQ683" s="5">
        <f t="shared" si="818"/>
        <v>1.0342042452486075E-5</v>
      </c>
      <c r="AR683" s="5">
        <f t="shared" si="819"/>
        <v>3.2078081364519318E-6</v>
      </c>
      <c r="AS683" s="5">
        <f t="shared" si="820"/>
        <v>6.1103551429724058E-6</v>
      </c>
      <c r="AT683" s="5">
        <f t="shared" si="821"/>
        <v>5.8196186282116832E-6</v>
      </c>
      <c r="AU683" s="5">
        <f t="shared" si="822"/>
        <v>3.6951437557362919E-6</v>
      </c>
      <c r="AV683" s="5">
        <f t="shared" si="823"/>
        <v>1.7596626490307513E-6</v>
      </c>
      <c r="AW683" s="5">
        <f t="shared" si="824"/>
        <v>1.1496197462051987E-8</v>
      </c>
      <c r="AX683" s="5">
        <f t="shared" si="825"/>
        <v>7.1416687843669346E-3</v>
      </c>
      <c r="AY683" s="5">
        <f t="shared" si="826"/>
        <v>2.3146262409183996E-3</v>
      </c>
      <c r="AZ683" s="5">
        <f t="shared" si="827"/>
        <v>3.7508702775992367E-4</v>
      </c>
      <c r="BA683" s="5">
        <f t="shared" si="828"/>
        <v>4.0522101266754432E-5</v>
      </c>
      <c r="BB683" s="5">
        <f t="shared" si="829"/>
        <v>3.2833194089907915E-6</v>
      </c>
      <c r="BC683" s="5">
        <f t="shared" si="830"/>
        <v>2.1282581118862241E-7</v>
      </c>
      <c r="BD683" s="5">
        <f t="shared" si="831"/>
        <v>1.7327595535085115E-7</v>
      </c>
      <c r="BE683" s="5">
        <f t="shared" si="832"/>
        <v>3.3006264087309628E-7</v>
      </c>
      <c r="BF683" s="5">
        <f t="shared" si="833"/>
        <v>3.1435794620072032E-7</v>
      </c>
      <c r="BG683" s="5">
        <f t="shared" si="834"/>
        <v>1.9960033056781684E-7</v>
      </c>
      <c r="BH683" s="5">
        <f t="shared" si="835"/>
        <v>9.5051578409942692E-8</v>
      </c>
      <c r="BI683" s="5">
        <f t="shared" si="836"/>
        <v>3.6211573528038003E-8</v>
      </c>
      <c r="BJ683" s="8">
        <f t="shared" si="837"/>
        <v>0.75691743982502091</v>
      </c>
      <c r="BK683" s="8">
        <f t="shared" si="838"/>
        <v>0.18739936770407381</v>
      </c>
      <c r="BL683" s="8">
        <f t="shared" si="839"/>
        <v>5.3893313908781423E-2</v>
      </c>
      <c r="BM683" s="8">
        <f t="shared" si="840"/>
        <v>0.38154187580046256</v>
      </c>
      <c r="BN683" s="8">
        <f t="shared" si="841"/>
        <v>0.61496439856896079</v>
      </c>
    </row>
    <row r="684" spans="1:66" x14ac:dyDescent="0.25">
      <c r="A684" t="s">
        <v>22</v>
      </c>
      <c r="B684" t="s">
        <v>162</v>
      </c>
      <c r="C684" t="s">
        <v>253</v>
      </c>
      <c r="D684" t="s">
        <v>518</v>
      </c>
      <c r="E684">
        <f>VLOOKUP(A684,home!$A$2:$E$405,3,FALSE)</f>
        <v>1.4</v>
      </c>
      <c r="F684">
        <f>VLOOKUP(B684,home!$B$2:$E$405,3,FALSE)</f>
        <v>0.35709999999999997</v>
      </c>
      <c r="G684">
        <f>VLOOKUP(C684,away!$B$2:$E$405,4,FALSE)</f>
        <v>0.47620000000000001</v>
      </c>
      <c r="H684">
        <f>VLOOKUP(A684,away!$A$2:$E$405,3,FALSE)</f>
        <v>1.0286</v>
      </c>
      <c r="I684">
        <f>VLOOKUP(C684,away!$B$2:$E$405,3,FALSE)</f>
        <v>0.3241</v>
      </c>
      <c r="J684">
        <f>VLOOKUP(B684,home!$B$2:$E$405,4,FALSE)</f>
        <v>1.2152000000000001</v>
      </c>
      <c r="K684" s="3">
        <f t="shared" si="786"/>
        <v>0.23807142799999997</v>
      </c>
      <c r="L684" s="3">
        <f t="shared" si="787"/>
        <v>0.40511032475200004</v>
      </c>
      <c r="M684" s="5">
        <f t="shared" si="788"/>
        <v>0.52561737612901493</v>
      </c>
      <c r="N684" s="5">
        <f t="shared" si="789"/>
        <v>0.12513447931664767</v>
      </c>
      <c r="O684" s="5">
        <f t="shared" si="790"/>
        <v>0.21293302593891941</v>
      </c>
      <c r="P684" s="5">
        <f t="shared" si="791"/>
        <v>5.0693269553639578E-2</v>
      </c>
      <c r="Q684" s="5">
        <f t="shared" si="792"/>
        <v>1.4895472091475384E-2</v>
      </c>
      <c r="R684" s="5">
        <f t="shared" si="793"/>
        <v>4.3130683644270841E-2</v>
      </c>
      <c r="S684" s="5">
        <f t="shared" si="794"/>
        <v>1.2222805479547116E-3</v>
      </c>
      <c r="T684" s="5">
        <f t="shared" si="795"/>
        <v>6.0343095363119461E-3</v>
      </c>
      <c r="U684" s="5">
        <f t="shared" si="796"/>
        <v>1.0268183445807801E-2</v>
      </c>
      <c r="V684" s="5">
        <f t="shared" si="797"/>
        <v>1.309812044139242E-5</v>
      </c>
      <c r="W684" s="5">
        <f t="shared" si="798"/>
        <v>1.1820621038505638E-3</v>
      </c>
      <c r="X684" s="5">
        <f t="shared" si="799"/>
        <v>4.7886556276793433E-4</v>
      </c>
      <c r="Y684" s="5">
        <f t="shared" si="800"/>
        <v>9.6996691822733559E-5</v>
      </c>
      <c r="Z684" s="5">
        <f t="shared" si="801"/>
        <v>5.8242284193021129E-3</v>
      </c>
      <c r="AA684" s="5">
        <f t="shared" si="802"/>
        <v>1.3865823767814365E-3</v>
      </c>
      <c r="AB684" s="5">
        <f t="shared" si="803"/>
        <v>1.6505282323999528E-4</v>
      </c>
      <c r="AC684" s="5">
        <f t="shared" si="804"/>
        <v>7.8953172537736386E-8</v>
      </c>
      <c r="AD684" s="5">
        <f t="shared" si="805"/>
        <v>7.0353803262096983E-5</v>
      </c>
      <c r="AE684" s="5">
        <f t="shared" si="806"/>
        <v>2.8501052087046431E-5</v>
      </c>
      <c r="AF684" s="5">
        <f t="shared" si="807"/>
        <v>5.7730352333785236E-6</v>
      </c>
      <c r="AG684" s="5">
        <f t="shared" si="808"/>
        <v>7.7957205939957074E-7</v>
      </c>
      <c r="AH684" s="5">
        <f t="shared" si="809"/>
        <v>5.8986376659332662E-4</v>
      </c>
      <c r="AI684" s="5">
        <f t="shared" si="810"/>
        <v>1.4042970923833193E-4</v>
      </c>
      <c r="AJ684" s="5">
        <f t="shared" si="811"/>
        <v>1.6716150705997233E-5</v>
      </c>
      <c r="AK684" s="5">
        <f t="shared" si="812"/>
        <v>1.3265459564133233E-6</v>
      </c>
      <c r="AL684" s="5">
        <f t="shared" si="813"/>
        <v>3.0458616014917141E-10</v>
      </c>
      <c r="AM684" s="5">
        <f t="shared" si="814"/>
        <v>3.349846081567697E-6</v>
      </c>
      <c r="AN684" s="5">
        <f t="shared" si="815"/>
        <v>1.3570572339731046E-6</v>
      </c>
      <c r="AO684" s="5">
        <f t="shared" si="816"/>
        <v>2.7487894838094765E-7</v>
      </c>
      <c r="AP684" s="5">
        <f t="shared" si="817"/>
        <v>3.7118766682031321E-8</v>
      </c>
      <c r="AQ684" s="5">
        <f t="shared" si="818"/>
        <v>3.759298906237856E-9</v>
      </c>
      <c r="AR684" s="5">
        <f t="shared" si="819"/>
        <v>4.7791980408812122E-5</v>
      </c>
      <c r="AS684" s="5">
        <f t="shared" si="820"/>
        <v>1.1377905022873922E-5</v>
      </c>
      <c r="AT684" s="5">
        <f t="shared" si="821"/>
        <v>1.3543770482219833E-6</v>
      </c>
      <c r="AU684" s="5">
        <f t="shared" si="822"/>
        <v>1.0747949264021081E-7</v>
      </c>
      <c r="AV684" s="5">
        <f t="shared" si="823"/>
        <v>6.3969490733926177E-9</v>
      </c>
      <c r="AW684" s="5">
        <f t="shared" si="824"/>
        <v>8.1599642101211452E-13</v>
      </c>
      <c r="AX684" s="5">
        <f t="shared" si="825"/>
        <v>1.3291710670317095E-7</v>
      </c>
      <c r="AY684" s="5">
        <f t="shared" si="826"/>
        <v>5.3846092261617826E-8</v>
      </c>
      <c r="AZ684" s="5">
        <f t="shared" si="827"/>
        <v>1.0906803961365077E-8</v>
      </c>
      <c r="BA684" s="5">
        <f t="shared" si="828"/>
        <v>1.4728196315983358E-9</v>
      </c>
      <c r="BB684" s="5">
        <f t="shared" si="829"/>
        <v>1.4916360981448069E-10</v>
      </c>
      <c r="BC684" s="5">
        <f t="shared" si="830"/>
        <v>1.2085543682624982E-11</v>
      </c>
      <c r="BD684" s="5">
        <f t="shared" si="831"/>
        <v>3.2268374506591821E-6</v>
      </c>
      <c r="BE684" s="5">
        <f t="shared" si="832"/>
        <v>7.6821779980231087E-7</v>
      </c>
      <c r="BF684" s="5">
        <f t="shared" si="833"/>
        <v>9.1445354306977098E-8</v>
      </c>
      <c r="BG684" s="5">
        <f t="shared" si="834"/>
        <v>7.2568420279426633E-9</v>
      </c>
      <c r="BH684" s="5">
        <f t="shared" si="835"/>
        <v>4.3191168609068129E-10</v>
      </c>
      <c r="BI684" s="5">
        <f t="shared" si="836"/>
        <v>2.0565166375499244E-11</v>
      </c>
      <c r="BJ684" s="8">
        <f t="shared" si="837"/>
        <v>0.14793281472991937</v>
      </c>
      <c r="BK684" s="8">
        <f t="shared" si="838"/>
        <v>0.57754615745490157</v>
      </c>
      <c r="BL684" s="8">
        <f t="shared" si="839"/>
        <v>0.26869659675035873</v>
      </c>
      <c r="BM684" s="8">
        <f t="shared" si="840"/>
        <v>2.7595436835237803E-2</v>
      </c>
      <c r="BN684" s="8">
        <f t="shared" si="841"/>
        <v>0.97240430667396782</v>
      </c>
    </row>
    <row r="685" spans="1:66" x14ac:dyDescent="0.25">
      <c r="A685" t="s">
        <v>27</v>
      </c>
      <c r="B685" t="s">
        <v>265</v>
      </c>
      <c r="C685" t="s">
        <v>264</v>
      </c>
      <c r="D685" t="s">
        <v>518</v>
      </c>
      <c r="E685">
        <f>VLOOKUP(A685,home!$A$2:$E$405,3,FALSE)</f>
        <v>1.381</v>
      </c>
      <c r="F685">
        <f>VLOOKUP(B685,home!$B$2:$E$405,3,FALSE)</f>
        <v>0.54310000000000003</v>
      </c>
      <c r="G685">
        <f>VLOOKUP(C685,away!$B$2:$E$405,4,FALSE)</f>
        <v>0.72409999999999997</v>
      </c>
      <c r="H685">
        <f>VLOOKUP(A685,away!$A$2:$E$405,3,FALSE)</f>
        <v>1.127</v>
      </c>
      <c r="I685">
        <f>VLOOKUP(C685,away!$B$2:$E$405,3,FALSE)</f>
        <v>0</v>
      </c>
      <c r="J685">
        <f>VLOOKUP(B685,home!$B$2:$E$405,4,FALSE)</f>
        <v>0.88729999999999998</v>
      </c>
      <c r="K685" s="3">
        <f t="shared" si="786"/>
        <v>0.54309027851000002</v>
      </c>
      <c r="L685" s="3">
        <f t="shared" si="787"/>
        <v>0</v>
      </c>
      <c r="M685" s="5">
        <f t="shared" si="788"/>
        <v>0.58095017767967261</v>
      </c>
      <c r="N685" s="5">
        <f t="shared" si="789"/>
        <v>0.31550839379648743</v>
      </c>
      <c r="O685" s="5">
        <f t="shared" si="790"/>
        <v>0</v>
      </c>
      <c r="P685" s="5">
        <f t="shared" si="791"/>
        <v>0</v>
      </c>
      <c r="Q685" s="5">
        <f t="shared" si="792"/>
        <v>8.567477072958854E-2</v>
      </c>
      <c r="R685" s="5">
        <f t="shared" si="793"/>
        <v>0</v>
      </c>
      <c r="S685" s="5">
        <f t="shared" si="794"/>
        <v>0</v>
      </c>
      <c r="T685" s="5">
        <f t="shared" si="795"/>
        <v>0</v>
      </c>
      <c r="U685" s="5">
        <f t="shared" si="796"/>
        <v>0</v>
      </c>
      <c r="V685" s="5">
        <f t="shared" si="797"/>
        <v>0</v>
      </c>
      <c r="W685" s="5">
        <f t="shared" si="798"/>
        <v>1.5509711698937549E-2</v>
      </c>
      <c r="X685" s="5">
        <f t="shared" si="799"/>
        <v>0</v>
      </c>
      <c r="Y685" s="5">
        <f t="shared" si="800"/>
        <v>0</v>
      </c>
      <c r="Z685" s="5">
        <f t="shared" si="801"/>
        <v>0</v>
      </c>
      <c r="AA685" s="5">
        <f t="shared" si="802"/>
        <v>0</v>
      </c>
      <c r="AB685" s="5">
        <f t="shared" si="803"/>
        <v>0</v>
      </c>
      <c r="AC685" s="5">
        <f t="shared" si="804"/>
        <v>0</v>
      </c>
      <c r="AD685" s="5">
        <f t="shared" si="805"/>
        <v>2.1057934115464496E-3</v>
      </c>
      <c r="AE685" s="5">
        <f t="shared" si="806"/>
        <v>0</v>
      </c>
      <c r="AF685" s="5">
        <f t="shared" si="807"/>
        <v>0</v>
      </c>
      <c r="AG685" s="5">
        <f t="shared" si="808"/>
        <v>0</v>
      </c>
      <c r="AH685" s="5">
        <f t="shared" si="809"/>
        <v>0</v>
      </c>
      <c r="AI685" s="5">
        <f t="shared" si="810"/>
        <v>0</v>
      </c>
      <c r="AJ685" s="5">
        <f t="shared" si="811"/>
        <v>0</v>
      </c>
      <c r="AK685" s="5">
        <f t="shared" si="812"/>
        <v>0</v>
      </c>
      <c r="AL685" s="5">
        <f t="shared" si="813"/>
        <v>0</v>
      </c>
      <c r="AM685" s="5">
        <f t="shared" si="814"/>
        <v>2.2872718607225691E-4</v>
      </c>
      <c r="AN685" s="5">
        <f t="shared" si="815"/>
        <v>0</v>
      </c>
      <c r="AO685" s="5">
        <f t="shared" si="816"/>
        <v>0</v>
      </c>
      <c r="AP685" s="5">
        <f t="shared" si="817"/>
        <v>0</v>
      </c>
      <c r="AQ685" s="5">
        <f t="shared" si="818"/>
        <v>0</v>
      </c>
      <c r="AR685" s="5">
        <f t="shared" si="819"/>
        <v>0</v>
      </c>
      <c r="AS685" s="5">
        <f t="shared" si="820"/>
        <v>0</v>
      </c>
      <c r="AT685" s="5">
        <f t="shared" si="821"/>
        <v>0</v>
      </c>
      <c r="AU685" s="5">
        <f t="shared" si="822"/>
        <v>0</v>
      </c>
      <c r="AV685" s="5">
        <f t="shared" si="823"/>
        <v>0</v>
      </c>
      <c r="AW685" s="5">
        <f t="shared" si="824"/>
        <v>0</v>
      </c>
      <c r="AX685" s="5">
        <f t="shared" si="825"/>
        <v>2.0703251864465093E-5</v>
      </c>
      <c r="AY685" s="5">
        <f t="shared" si="826"/>
        <v>0</v>
      </c>
      <c r="AZ685" s="5">
        <f t="shared" si="827"/>
        <v>0</v>
      </c>
      <c r="BA685" s="5">
        <f t="shared" si="828"/>
        <v>0</v>
      </c>
      <c r="BB685" s="5">
        <f t="shared" si="829"/>
        <v>0</v>
      </c>
      <c r="BC685" s="5">
        <f t="shared" si="830"/>
        <v>0</v>
      </c>
      <c r="BD685" s="5">
        <f t="shared" si="831"/>
        <v>0</v>
      </c>
      <c r="BE685" s="5">
        <f t="shared" si="832"/>
        <v>0</v>
      </c>
      <c r="BF685" s="5">
        <f t="shared" si="833"/>
        <v>0</v>
      </c>
      <c r="BG685" s="5">
        <f t="shared" si="834"/>
        <v>0</v>
      </c>
      <c r="BH685" s="5">
        <f t="shared" si="835"/>
        <v>0</v>
      </c>
      <c r="BI685" s="5">
        <f t="shared" si="836"/>
        <v>0</v>
      </c>
      <c r="BJ685" s="8">
        <f t="shared" si="837"/>
        <v>0.41904810007449667</v>
      </c>
      <c r="BK685" s="8">
        <f t="shared" si="838"/>
        <v>0.58095017767967261</v>
      </c>
      <c r="BL685" s="8">
        <f t="shared" si="839"/>
        <v>0</v>
      </c>
      <c r="BM685" s="8">
        <f t="shared" si="840"/>
        <v>1.786493554842072E-2</v>
      </c>
      <c r="BN685" s="8">
        <f t="shared" si="841"/>
        <v>0.98213334220574855</v>
      </c>
    </row>
    <row r="686" spans="1:66" x14ac:dyDescent="0.25">
      <c r="A686" t="s">
        <v>285</v>
      </c>
      <c r="B686" t="s">
        <v>315</v>
      </c>
      <c r="C686" t="s">
        <v>291</v>
      </c>
      <c r="D686" t="s">
        <v>518</v>
      </c>
      <c r="E686">
        <f>VLOOKUP(A686,home!$A$2:$E$405,3,FALSE)</f>
        <v>1.35</v>
      </c>
      <c r="F686">
        <f>VLOOKUP(B686,home!$B$2:$E$405,3,FALSE)</f>
        <v>0.49380000000000002</v>
      </c>
      <c r="G686">
        <f>VLOOKUP(C686,away!$B$2:$E$405,4,FALSE)</f>
        <v>0.74070000000000003</v>
      </c>
      <c r="H686">
        <f>VLOOKUP(A686,away!$A$2:$E$405,3,FALSE)</f>
        <v>1.3</v>
      </c>
      <c r="I686">
        <f>VLOOKUP(C686,away!$B$2:$E$405,3,FALSE)</f>
        <v>0.25640000000000002</v>
      </c>
      <c r="J686">
        <f>VLOOKUP(B686,home!$B$2:$E$405,4,FALSE)</f>
        <v>1.5385</v>
      </c>
      <c r="K686" s="3">
        <f t="shared" si="786"/>
        <v>0.49377284100000007</v>
      </c>
      <c r="L686" s="3">
        <f t="shared" si="787"/>
        <v>0.51281282000000006</v>
      </c>
      <c r="M686" s="5">
        <f t="shared" si="788"/>
        <v>0.36546467203603633</v>
      </c>
      <c r="N686" s="5">
        <f t="shared" si="789"/>
        <v>0.18045652939636694</v>
      </c>
      <c r="O686" s="5">
        <f t="shared" si="790"/>
        <v>0.18741496907717495</v>
      </c>
      <c r="P686" s="5">
        <f t="shared" si="791"/>
        <v>9.2540421727163841E-2</v>
      </c>
      <c r="Q686" s="5">
        <f t="shared" si="792"/>
        <v>4.4552266598522065E-2</v>
      </c>
      <c r="R686" s="5">
        <f t="shared" si="793"/>
        <v>4.8054399401339445E-2</v>
      </c>
      <c r="S686" s="5">
        <f t="shared" si="794"/>
        <v>5.8581104472643234E-3</v>
      </c>
      <c r="T686" s="5">
        <f t="shared" si="795"/>
        <v>2.284697347177991E-2</v>
      </c>
      <c r="U686" s="5">
        <f t="shared" si="796"/>
        <v>2.3727957314948082E-2</v>
      </c>
      <c r="V686" s="5">
        <f t="shared" si="797"/>
        <v>1.6481666364144359E-4</v>
      </c>
      <c r="W686" s="5">
        <f t="shared" si="798"/>
        <v>7.332899750447216E-3</v>
      </c>
      <c r="X686" s="5">
        <f t="shared" si="799"/>
        <v>3.7604049998041338E-3</v>
      </c>
      <c r="Y686" s="5">
        <f t="shared" si="800"/>
        <v>9.6419194614582866E-4</v>
      </c>
      <c r="Z686" s="5">
        <f t="shared" si="801"/>
        <v>8.2143040234690691E-3</v>
      </c>
      <c r="AA686" s="5">
        <f t="shared" si="802"/>
        <v>4.0560002345060532E-3</v>
      </c>
      <c r="AB686" s="5">
        <f t="shared" si="803"/>
        <v>1.0013713794443601E-3</v>
      </c>
      <c r="AC686" s="5">
        <f t="shared" si="804"/>
        <v>2.6083580589458736E-6</v>
      </c>
      <c r="AD686" s="5">
        <f t="shared" si="805"/>
        <v>9.0519668563662835E-4</v>
      </c>
      <c r="AE686" s="5">
        <f t="shared" si="806"/>
        <v>4.6419646501597294E-4</v>
      </c>
      <c r="AF686" s="5">
        <f t="shared" si="807"/>
        <v>1.1902294912943622E-4</v>
      </c>
      <c r="AG686" s="5">
        <f t="shared" si="808"/>
        <v>2.0345498062594256E-5</v>
      </c>
      <c r="AH686" s="5">
        <f t="shared" si="809"/>
        <v>1.0531001026531297E-3</v>
      </c>
      <c r="AI686" s="5">
        <f t="shared" si="810"/>
        <v>5.1999222954442756E-4</v>
      </c>
      <c r="AJ686" s="5">
        <f t="shared" si="811"/>
        <v>1.2837902024003808E-4</v>
      </c>
      <c r="AK686" s="5">
        <f t="shared" si="812"/>
        <v>2.1130024516240034E-5</v>
      </c>
      <c r="AL686" s="5">
        <f t="shared" si="813"/>
        <v>2.6418811256973894E-8</v>
      </c>
      <c r="AM686" s="5">
        <f t="shared" si="814"/>
        <v>8.9392307826116418E-5</v>
      </c>
      <c r="AN686" s="5">
        <f t="shared" si="815"/>
        <v>4.5841521462618837E-5</v>
      </c>
      <c r="AO686" s="5">
        <f t="shared" si="816"/>
        <v>1.1754059947168047E-5</v>
      </c>
      <c r="AP686" s="5">
        <f t="shared" si="817"/>
        <v>2.0092108759854334E-6</v>
      </c>
      <c r="AQ686" s="5">
        <f t="shared" si="818"/>
        <v>2.5758727382219003E-7</v>
      </c>
      <c r="AR686" s="5">
        <f t="shared" si="819"/>
        <v>1.0800864667676819E-4</v>
      </c>
      <c r="AS686" s="5">
        <f t="shared" si="820"/>
        <v>5.3331736322153045E-5</v>
      </c>
      <c r="AT686" s="5">
        <f t="shared" si="821"/>
        <v>1.3166881479626202E-5</v>
      </c>
      <c r="AU686" s="5">
        <f t="shared" si="822"/>
        <v>2.1671494917684381E-6</v>
      </c>
      <c r="AV686" s="5">
        <f t="shared" si="823"/>
        <v>2.6751989035555195E-7</v>
      </c>
      <c r="AW686" s="5">
        <f t="shared" si="824"/>
        <v>1.8582187754674553E-10</v>
      </c>
      <c r="AX686" s="5">
        <f t="shared" si="825"/>
        <v>7.3565822998080019E-6</v>
      </c>
      <c r="AY686" s="5">
        <f t="shared" si="826"/>
        <v>3.7725497147266276E-6</v>
      </c>
      <c r="AZ686" s="5">
        <f t="shared" si="827"/>
        <v>9.6730592889957879E-7</v>
      </c>
      <c r="BA686" s="5">
        <f t="shared" si="828"/>
        <v>1.653489604005709E-7</v>
      </c>
      <c r="BB686" s="5">
        <f t="shared" si="829"/>
        <v>2.1198266666771271E-8</v>
      </c>
      <c r="BC686" s="5">
        <f t="shared" si="830"/>
        <v>2.1741485816997956E-9</v>
      </c>
      <c r="BD686" s="5">
        <f t="shared" si="831"/>
        <v>9.2313697811161924E-6</v>
      </c>
      <c r="BE686" s="5">
        <f t="shared" si="832"/>
        <v>4.5581996831432913E-6</v>
      </c>
      <c r="BF686" s="5">
        <f t="shared" si="833"/>
        <v>1.1253576036954815E-6</v>
      </c>
      <c r="BG686" s="5">
        <f t="shared" si="834"/>
        <v>1.8522367370589002E-7</v>
      </c>
      <c r="BH686" s="5">
        <f t="shared" si="835"/>
        <v>2.286460489655358E-8</v>
      </c>
      <c r="BI686" s="5">
        <f t="shared" si="836"/>
        <v>2.2579841836227559E-9</v>
      </c>
      <c r="BJ686" s="8">
        <f t="shared" si="837"/>
        <v>0.26158356760761564</v>
      </c>
      <c r="BK686" s="8">
        <f t="shared" si="838"/>
        <v>0.46403442820069085</v>
      </c>
      <c r="BL686" s="8">
        <f t="shared" si="839"/>
        <v>0.2661693659915581</v>
      </c>
      <c r="BM686" s="8">
        <f t="shared" si="840"/>
        <v>8.1514635222837181E-2</v>
      </c>
      <c r="BN686" s="8">
        <f t="shared" si="841"/>
        <v>0.91848325823660359</v>
      </c>
    </row>
    <row r="687" spans="1:66" x14ac:dyDescent="0.25">
      <c r="A687" t="s">
        <v>285</v>
      </c>
      <c r="B687" t="s">
        <v>322</v>
      </c>
      <c r="C687" t="s">
        <v>321</v>
      </c>
      <c r="D687" t="s">
        <v>518</v>
      </c>
      <c r="E687">
        <f>VLOOKUP(A687,home!$A$2:$E$405,3,FALSE)</f>
        <v>1.35</v>
      </c>
      <c r="F687">
        <f>VLOOKUP(B687,home!$B$2:$E$405,3,FALSE)</f>
        <v>1.2345999999999999</v>
      </c>
      <c r="G687">
        <f>VLOOKUP(C687,away!$B$2:$E$405,4,FALSE)</f>
        <v>1.9753000000000001</v>
      </c>
      <c r="H687">
        <f>VLOOKUP(A687,away!$A$2:$E$405,3,FALSE)</f>
        <v>1.3</v>
      </c>
      <c r="I687">
        <f>VLOOKUP(C687,away!$B$2:$E$405,3,FALSE)</f>
        <v>1.0256000000000001</v>
      </c>
      <c r="J687">
        <f>VLOOKUP(B687,home!$B$2:$E$405,4,FALSE)</f>
        <v>0.76919999999999999</v>
      </c>
      <c r="K687" s="3">
        <f t="shared" si="786"/>
        <v>3.292252263</v>
      </c>
      <c r="L687" s="3">
        <f t="shared" si="787"/>
        <v>1.0255589760000001</v>
      </c>
      <c r="M687" s="5">
        <f t="shared" si="788"/>
        <v>1.3329025689809608E-2</v>
      </c>
      <c r="N687" s="5">
        <f t="shared" si="789"/>
        <v>4.3882514990860808E-2</v>
      </c>
      <c r="O687" s="5">
        <f t="shared" si="790"/>
        <v>1.3669701937518836E-2</v>
      </c>
      <c r="P687" s="5">
        <f t="shared" si="791"/>
        <v>4.5004107138331868E-2</v>
      </c>
      <c r="Q687" s="5">
        <f t="shared" si="792"/>
        <v>7.223615464239648E-2</v>
      </c>
      <c r="R687" s="5">
        <f t="shared" si="793"/>
        <v>7.0095427606335168E-3</v>
      </c>
      <c r="S687" s="5">
        <f t="shared" si="794"/>
        <v>3.7987954004524552E-2</v>
      </c>
      <c r="T687" s="5">
        <f t="shared" si="795"/>
        <v>7.4082436785233796E-2</v>
      </c>
      <c r="U687" s="5">
        <f t="shared" si="796"/>
        <v>2.3077183016290959E-2</v>
      </c>
      <c r="V687" s="5">
        <f t="shared" si="797"/>
        <v>1.4251387175388984E-2</v>
      </c>
      <c r="W687" s="5">
        <f t="shared" si="798"/>
        <v>7.9273214530615921E-2</v>
      </c>
      <c r="X687" s="5">
        <f t="shared" si="799"/>
        <v>8.1299356718246799E-2</v>
      </c>
      <c r="Y687" s="5">
        <f t="shared" si="800"/>
        <v>4.1688642512711947E-2</v>
      </c>
      <c r="Z687" s="5">
        <f t="shared" si="801"/>
        <v>2.3962331652745083E-3</v>
      </c>
      <c r="AA687" s="5">
        <f t="shared" si="802"/>
        <v>7.8890040610506522E-3</v>
      </c>
      <c r="AB687" s="5">
        <f t="shared" si="803"/>
        <v>1.2986295736405104E-2</v>
      </c>
      <c r="AC687" s="5">
        <f t="shared" si="804"/>
        <v>3.0073979628974287E-3</v>
      </c>
      <c r="AD687" s="5">
        <f t="shared" si="805"/>
        <v>6.5246854983426195E-2</v>
      </c>
      <c r="AE687" s="5">
        <f t="shared" si="806"/>
        <v>6.6914497784023072E-2</v>
      </c>
      <c r="AF687" s="5">
        <f t="shared" si="807"/>
        <v>3.4312381913468484E-2</v>
      </c>
      <c r="AG687" s="5">
        <f t="shared" si="808"/>
        <v>1.1729790419765891E-2</v>
      </c>
      <c r="AH687" s="5">
        <f t="shared" si="809"/>
        <v>6.1436960780904086E-4</v>
      </c>
      <c r="AI687" s="5">
        <f t="shared" si="810"/>
        <v>2.0226597316277367E-3</v>
      </c>
      <c r="AJ687" s="5">
        <f t="shared" si="811"/>
        <v>3.3295530393651954E-3</v>
      </c>
      <c r="AK687" s="5">
        <f t="shared" si="812"/>
        <v>3.653909509542864E-3</v>
      </c>
      <c r="AL687" s="5">
        <f t="shared" si="813"/>
        <v>4.0616700208871828E-4</v>
      </c>
      <c r="AM687" s="5">
        <f t="shared" si="814"/>
        <v>4.2961821194563543E-2</v>
      </c>
      <c r="AN687" s="5">
        <f t="shared" si="815"/>
        <v>4.4059881351391689E-2</v>
      </c>
      <c r="AO687" s="5">
        <f t="shared" si="816"/>
        <v>2.2593003400707377E-2</v>
      </c>
      <c r="AP687" s="5">
        <f t="shared" si="817"/>
        <v>7.7234858107979951E-3</v>
      </c>
      <c r="AQ687" s="5">
        <f t="shared" si="818"/>
        <v>1.9802225498181301E-3</v>
      </c>
      <c r="AR687" s="5">
        <f t="shared" si="819"/>
        <v>1.2601445317403237E-4</v>
      </c>
      <c r="AS687" s="5">
        <f t="shared" si="820"/>
        <v>4.1487136863291551E-4</v>
      </c>
      <c r="AT687" s="5">
        <f t="shared" si="821"/>
        <v>6.8293060111781188E-4</v>
      </c>
      <c r="AU687" s="5">
        <f t="shared" si="822"/>
        <v>7.4945993900068868E-4</v>
      </c>
      <c r="AV687" s="5">
        <f t="shared" si="823"/>
        <v>6.1685279505071492E-4</v>
      </c>
      <c r="AW687" s="5">
        <f t="shared" si="824"/>
        <v>3.8093938962492634E-5</v>
      </c>
      <c r="AX687" s="5">
        <f t="shared" si="825"/>
        <v>2.3573525508400518E-2</v>
      </c>
      <c r="AY687" s="5">
        <f t="shared" si="826"/>
        <v>2.417604068110512E-2</v>
      </c>
      <c r="AZ687" s="5">
        <f t="shared" si="827"/>
        <v>1.2396977762324254E-2</v>
      </c>
      <c r="BA687" s="5">
        <f t="shared" si="828"/>
        <v>4.2379439398080128E-3</v>
      </c>
      <c r="BB687" s="5">
        <f t="shared" si="829"/>
        <v>1.0865653618137277E-3</v>
      </c>
      <c r="BC687" s="5">
        <f t="shared" si="830"/>
        <v>2.228673719637513E-4</v>
      </c>
      <c r="BD687" s="5">
        <f t="shared" si="831"/>
        <v>2.153920892639342E-5</v>
      </c>
      <c r="BE687" s="5">
        <f t="shared" si="832"/>
        <v>7.091250933114852E-5</v>
      </c>
      <c r="BF687" s="5">
        <f t="shared" si="833"/>
        <v>1.1673093466024121E-4</v>
      </c>
      <c r="BG687" s="5">
        <f t="shared" si="834"/>
        <v>1.2810256126576141E-4</v>
      </c>
      <c r="BH687" s="5">
        <f t="shared" si="835"/>
        <v>1.054364868058248E-4</v>
      </c>
      <c r="BI687" s="5">
        <f t="shared" si="836"/>
        <v>6.9424702457849272E-5</v>
      </c>
      <c r="BJ687" s="8">
        <f t="shared" si="837"/>
        <v>0.75567818021344346</v>
      </c>
      <c r="BK687" s="8">
        <f t="shared" si="838"/>
        <v>0.13816207965414626</v>
      </c>
      <c r="BL687" s="8">
        <f t="shared" si="839"/>
        <v>7.7354494960667292E-2</v>
      </c>
      <c r="BM687" s="8">
        <f t="shared" si="840"/>
        <v>0.75432199409183787</v>
      </c>
      <c r="BN687" s="8">
        <f t="shared" si="841"/>
        <v>0.19513104715955112</v>
      </c>
    </row>
    <row r="688" spans="1:66" x14ac:dyDescent="0.25">
      <c r="A688" t="s">
        <v>287</v>
      </c>
      <c r="B688" t="s">
        <v>343</v>
      </c>
      <c r="C688" t="s">
        <v>435</v>
      </c>
      <c r="D688" t="s">
        <v>518</v>
      </c>
      <c r="E688">
        <f>VLOOKUP(A688,home!$A$2:$E$405,3,FALSE)</f>
        <v>1.2423999999999999</v>
      </c>
      <c r="F688">
        <f>VLOOKUP(B688,home!$B$2:$E$405,3,FALSE)</f>
        <v>1.0731999999999999</v>
      </c>
      <c r="G688">
        <f>VLOOKUP(C688,away!$B$2:$E$405,4,FALSE)</f>
        <v>1.3414999999999999</v>
      </c>
      <c r="H688">
        <f>VLOOKUP(A688,away!$A$2:$E$405,3,FALSE)</f>
        <v>0.87880000000000003</v>
      </c>
      <c r="I688">
        <f>VLOOKUP(C688,away!$B$2:$E$405,3,FALSE)</f>
        <v>0.75860000000000005</v>
      </c>
      <c r="J688">
        <f>VLOOKUP(B688,home!$B$2:$E$405,4,FALSE)</f>
        <v>2.2757999999999998</v>
      </c>
      <c r="K688" s="3">
        <f t="shared" si="786"/>
        <v>1.7886805467199995</v>
      </c>
      <c r="L688" s="3">
        <f t="shared" si="787"/>
        <v>1.517179548144</v>
      </c>
      <c r="M688" s="5">
        <f t="shared" si="788"/>
        <v>3.6667660603245056E-2</v>
      </c>
      <c r="N688" s="5">
        <f t="shared" si="789"/>
        <v>6.558673121475575E-2</v>
      </c>
      <c r="O688" s="5">
        <f t="shared" si="790"/>
        <v>5.5631424745528887E-2</v>
      </c>
      <c r="P688" s="5">
        <f t="shared" si="791"/>
        <v>9.9506847228645112E-2</v>
      </c>
      <c r="Q688" s="5">
        <f t="shared" si="792"/>
        <v>5.8656855123393511E-2</v>
      </c>
      <c r="R688" s="5">
        <f t="shared" si="793"/>
        <v>4.2201429929014239E-2</v>
      </c>
      <c r="S688" s="5">
        <f t="shared" si="794"/>
        <v>6.7509165314112232E-2</v>
      </c>
      <c r="T688" s="5">
        <f t="shared" si="795"/>
        <v>8.8992980951658224E-2</v>
      </c>
      <c r="U688" s="5">
        <f t="shared" si="796"/>
        <v>7.548487675779493E-2</v>
      </c>
      <c r="V688" s="5">
        <f t="shared" si="797"/>
        <v>2.0355885173681757E-2</v>
      </c>
      <c r="W688" s="5">
        <f t="shared" si="798"/>
        <v>3.4972791896995772E-2</v>
      </c>
      <c r="X688" s="5">
        <f t="shared" si="799"/>
        <v>5.3060004607618186E-2</v>
      </c>
      <c r="Y688" s="5">
        <f t="shared" si="800"/>
        <v>4.0250776907552369E-2</v>
      </c>
      <c r="Z688" s="5">
        <f t="shared" si="801"/>
        <v>2.1342382130244173E-2</v>
      </c>
      <c r="AA688" s="5">
        <f t="shared" si="802"/>
        <v>3.8174703737032294E-2</v>
      </c>
      <c r="AB688" s="5">
        <f t="shared" si="803"/>
        <v>3.4141174975614474E-2</v>
      </c>
      <c r="AC688" s="5">
        <f t="shared" si="804"/>
        <v>3.4525483812876063E-3</v>
      </c>
      <c r="AD688" s="5">
        <f t="shared" si="805"/>
        <v>1.5638788132660796E-2</v>
      </c>
      <c r="AE688" s="5">
        <f t="shared" si="806"/>
        <v>2.3726849512630058E-2</v>
      </c>
      <c r="AF688" s="5">
        <f t="shared" si="807"/>
        <v>1.7998945411226385E-2</v>
      </c>
      <c r="AG688" s="5">
        <f t="shared" si="808"/>
        <v>9.1025439553576587E-3</v>
      </c>
      <c r="AH688" s="5">
        <f t="shared" si="809"/>
        <v>8.0950564191701047E-3</v>
      </c>
      <c r="AI688" s="5">
        <f t="shared" si="810"/>
        <v>1.4479469941570424E-2</v>
      </c>
      <c r="AJ688" s="5">
        <f t="shared" si="811"/>
        <v>1.2949573105651997E-2</v>
      </c>
      <c r="AK688" s="5">
        <f t="shared" si="812"/>
        <v>7.7208831674694068E-3</v>
      </c>
      <c r="AL688" s="5">
        <f t="shared" si="813"/>
        <v>3.7477406376548326E-4</v>
      </c>
      <c r="AM688" s="5">
        <f t="shared" si="814"/>
        <v>5.5945592214331867E-3</v>
      </c>
      <c r="AN688" s="5">
        <f t="shared" si="815"/>
        <v>8.4879508316388508E-3</v>
      </c>
      <c r="AO688" s="5">
        <f t="shared" si="816"/>
        <v>6.438872703707162E-3</v>
      </c>
      <c r="AP688" s="5">
        <f t="shared" si="817"/>
        <v>3.2563086597223903E-3</v>
      </c>
      <c r="AQ688" s="5">
        <f t="shared" si="818"/>
        <v>1.235101225243752E-3</v>
      </c>
      <c r="AR688" s="5">
        <f t="shared" si="819"/>
        <v>2.456330808047337E-3</v>
      </c>
      <c r="AS688" s="5">
        <f t="shared" si="820"/>
        <v>4.3935911326632889E-3</v>
      </c>
      <c r="AT688" s="5">
        <f t="shared" si="821"/>
        <v>3.9293654946181578E-3</v>
      </c>
      <c r="AU688" s="5">
        <f t="shared" si="822"/>
        <v>2.3427932070587696E-3</v>
      </c>
      <c r="AV688" s="5">
        <f t="shared" si="823"/>
        <v>1.0476271586134457E-3</v>
      </c>
      <c r="AW688" s="5">
        <f t="shared" si="824"/>
        <v>2.8251192903171329E-5</v>
      </c>
      <c r="AX688" s="5">
        <f t="shared" si="825"/>
        <v>1.6678132078084232E-3</v>
      </c>
      <c r="AY688" s="5">
        <f t="shared" si="826"/>
        <v>2.5303720890113785E-3</v>
      </c>
      <c r="AZ688" s="5">
        <f t="shared" si="827"/>
        <v>1.9195143913212369E-3</v>
      </c>
      <c r="BA688" s="5">
        <f t="shared" si="828"/>
        <v>9.7074932562688681E-4</v>
      </c>
      <c r="BB688" s="5">
        <f t="shared" si="829"/>
        <v>3.6820025580392303E-4</v>
      </c>
      <c r="BC688" s="5">
        <f t="shared" si="830"/>
        <v>1.1172517954542022E-4</v>
      </c>
      <c r="BD688" s="5">
        <f t="shared" si="831"/>
        <v>6.2111581090757448E-4</v>
      </c>
      <c r="BE688" s="5">
        <f t="shared" si="832"/>
        <v>1.1109777682305961E-3</v>
      </c>
      <c r="BF688" s="5">
        <f t="shared" si="833"/>
        <v>9.9359216093623391E-4</v>
      </c>
      <c r="BG688" s="5">
        <f t="shared" si="834"/>
        <v>5.9240632321337628E-4</v>
      </c>
      <c r="BH688" s="5">
        <f t="shared" si="835"/>
        <v>2.6490641652142177E-4</v>
      </c>
      <c r="BI688" s="5">
        <f t="shared" si="836"/>
        <v>9.4766590786634451E-5</v>
      </c>
      <c r="BJ688" s="8">
        <f t="shared" si="837"/>
        <v>0.44056843480471125</v>
      </c>
      <c r="BK688" s="8">
        <f t="shared" si="838"/>
        <v>0.23039725285374862</v>
      </c>
      <c r="BL688" s="8">
        <f t="shared" si="839"/>
        <v>0.30672606565044358</v>
      </c>
      <c r="BM688" s="8">
        <f t="shared" si="840"/>
        <v>0.63828106569845688</v>
      </c>
      <c r="BN688" s="8">
        <f t="shared" si="841"/>
        <v>0.35825094884458253</v>
      </c>
    </row>
    <row r="689" spans="1:66" x14ac:dyDescent="0.25">
      <c r="A689" t="s">
        <v>287</v>
      </c>
      <c r="B689" t="s">
        <v>333</v>
      </c>
      <c r="C689" t="s">
        <v>327</v>
      </c>
      <c r="D689" t="s">
        <v>518</v>
      </c>
      <c r="E689">
        <f>VLOOKUP(A689,home!$A$2:$E$405,3,FALSE)</f>
        <v>1.2423999999999999</v>
      </c>
      <c r="F689">
        <f>VLOOKUP(B689,home!$B$2:$E$405,3,FALSE)</f>
        <v>0.40239999999999998</v>
      </c>
      <c r="G689">
        <f>VLOOKUP(C689,away!$B$2:$E$405,4,FALSE)</f>
        <v>0.26829999999999998</v>
      </c>
      <c r="H689">
        <f>VLOOKUP(A689,away!$A$2:$E$405,3,FALSE)</f>
        <v>0.87880000000000003</v>
      </c>
      <c r="I689">
        <f>VLOOKUP(C689,away!$B$2:$E$405,3,FALSE)</f>
        <v>1.8965000000000001</v>
      </c>
      <c r="J689">
        <f>VLOOKUP(B689,home!$B$2:$E$405,4,FALSE)</f>
        <v>3.4137</v>
      </c>
      <c r="K689" s="3">
        <f t="shared" si="786"/>
        <v>0.13413437420799998</v>
      </c>
      <c r="L689" s="3">
        <f t="shared" si="787"/>
        <v>5.6894233055400001</v>
      </c>
      <c r="M689" s="5">
        <f t="shared" si="788"/>
        <v>2.9570661144208499E-3</v>
      </c>
      <c r="N689" s="5">
        <f t="shared" si="789"/>
        <v>3.9664421274952273E-4</v>
      </c>
      <c r="O689" s="5">
        <f t="shared" si="790"/>
        <v>1.6824000867408595E-2</v>
      </c>
      <c r="P689" s="5">
        <f t="shared" si="791"/>
        <v>2.2566768280247004E-3</v>
      </c>
      <c r="Q689" s="5">
        <f t="shared" si="792"/>
        <v>2.6601811630191015E-5</v>
      </c>
      <c r="R689" s="5">
        <f t="shared" si="793"/>
        <v>4.7859431313729828E-2</v>
      </c>
      <c r="S689" s="5">
        <f t="shared" si="794"/>
        <v>4.3054417022571573E-4</v>
      </c>
      <c r="T689" s="5">
        <f t="shared" si="795"/>
        <v>1.5134896705839377E-4</v>
      </c>
      <c r="U689" s="5">
        <f t="shared" si="796"/>
        <v>6.4195948692179084E-3</v>
      </c>
      <c r="V689" s="5">
        <f t="shared" si="797"/>
        <v>3.6507621435661713E-5</v>
      </c>
      <c r="W689" s="5">
        <f t="shared" si="798"/>
        <v>1.1894057852715896E-6</v>
      </c>
      <c r="X689" s="5">
        <f t="shared" si="799"/>
        <v>6.7670329944682862E-6</v>
      </c>
      <c r="Y689" s="5">
        <f t="shared" si="800"/>
        <v>1.9250257614043006E-5</v>
      </c>
      <c r="Z689" s="5">
        <f t="shared" si="801"/>
        <v>9.0764187968741805E-2</v>
      </c>
      <c r="AA689" s="5">
        <f t="shared" si="802"/>
        <v>1.2174597553684462E-2</v>
      </c>
      <c r="AB689" s="5">
        <f t="shared" si="803"/>
        <v>8.1651601204885626E-4</v>
      </c>
      <c r="AC689" s="5">
        <f t="shared" si="804"/>
        <v>1.741293146490299E-6</v>
      </c>
      <c r="AD689" s="5">
        <f t="shared" si="805"/>
        <v>3.9885050171694841E-8</v>
      </c>
      <c r="AE689" s="5">
        <f t="shared" si="806"/>
        <v>2.2692293398947281E-7</v>
      </c>
      <c r="AF689" s="5">
        <f t="shared" si="807"/>
        <v>6.4553031460061101E-7</v>
      </c>
      <c r="AG689" s="5">
        <f t="shared" si="808"/>
        <v>1.2242317387737616E-6</v>
      </c>
      <c r="AH689" s="5">
        <f t="shared" si="809"/>
        <v>0.1290989715844432</v>
      </c>
      <c r="AI689" s="5">
        <f t="shared" si="810"/>
        <v>1.7316609764375657E-2</v>
      </c>
      <c r="AJ689" s="5">
        <f t="shared" si="811"/>
        <v>1.1613763070743353E-3</v>
      </c>
      <c r="AK689" s="5">
        <f t="shared" si="812"/>
        <v>5.192682805647135E-5</v>
      </c>
      <c r="AL689" s="5">
        <f t="shared" si="813"/>
        <v>5.315452198135905E-8</v>
      </c>
      <c r="AM689" s="5">
        <f t="shared" si="814"/>
        <v>1.0699912490069936E-9</v>
      </c>
      <c r="AN689" s="5">
        <f t="shared" si="815"/>
        <v>6.0876331488242423E-9</v>
      </c>
      <c r="AO689" s="5">
        <f t="shared" si="816"/>
        <v>1.7317560956249255E-8</v>
      </c>
      <c r="AP689" s="5">
        <f t="shared" si="817"/>
        <v>3.2842311633198031E-8</v>
      </c>
      <c r="AQ689" s="5">
        <f t="shared" si="818"/>
        <v>4.6713453303431076E-8</v>
      </c>
      <c r="AR689" s="5">
        <f t="shared" si="819"/>
        <v>0.14689973953075544</v>
      </c>
      <c r="AS689" s="5">
        <f t="shared" si="820"/>
        <v>1.9704304633276076E-2</v>
      </c>
      <c r="AT689" s="5">
        <f t="shared" si="821"/>
        <v>1.3215122855941403E-3</v>
      </c>
      <c r="AU689" s="5">
        <f t="shared" si="822"/>
        <v>5.9086741145451275E-5</v>
      </c>
      <c r="AV689" s="5">
        <f t="shared" si="823"/>
        <v>1.9813907618837963E-6</v>
      </c>
      <c r="AW689" s="5">
        <f t="shared" si="824"/>
        <v>1.1267979572639852E-9</v>
      </c>
      <c r="AX689" s="5">
        <f t="shared" si="825"/>
        <v>2.3920434432264915E-11</v>
      </c>
      <c r="AY689" s="5">
        <f t="shared" si="826"/>
        <v>1.3609347713756947E-10</v>
      </c>
      <c r="AZ689" s="5">
        <f t="shared" si="827"/>
        <v>3.871467002792316E-10</v>
      </c>
      <c r="BA689" s="5">
        <f t="shared" si="828"/>
        <v>7.3421381974385665E-10</v>
      </c>
      <c r="BB689" s="5">
        <f t="shared" si="829"/>
        <v>1.0443133043250606E-9</v>
      </c>
      <c r="BC689" s="5">
        <f t="shared" si="830"/>
        <v>1.188308090382497E-9</v>
      </c>
      <c r="BD689" s="5">
        <f t="shared" si="831"/>
        <v>0.13929580027733929</v>
      </c>
      <c r="BE689" s="5">
        <f t="shared" si="832"/>
        <v>1.8684355000003455E-2</v>
      </c>
      <c r="BF689" s="5">
        <f t="shared" si="833"/>
        <v>1.2531071327027891E-3</v>
      </c>
      <c r="BG689" s="5">
        <f t="shared" si="834"/>
        <v>5.6028247020223293E-5</v>
      </c>
      <c r="BH689" s="5">
        <f t="shared" si="835"/>
        <v>1.8788284630072215E-6</v>
      </c>
      <c r="BI689" s="5">
        <f t="shared" si="836"/>
        <v>5.0403096025930401E-8</v>
      </c>
      <c r="BJ689" s="8">
        <f t="shared" si="837"/>
        <v>6.0404580281554277E-4</v>
      </c>
      <c r="BK689" s="8">
        <f t="shared" si="838"/>
        <v>5.6825893178688762E-3</v>
      </c>
      <c r="BL689" s="8">
        <f t="shared" si="839"/>
        <v>0.55900086957019712</v>
      </c>
      <c r="BM689" s="8">
        <f t="shared" si="840"/>
        <v>0.58573127250236412</v>
      </c>
      <c r="BN689" s="8">
        <f t="shared" si="841"/>
        <v>7.0320421147963691E-2</v>
      </c>
    </row>
    <row r="690" spans="1:66" x14ac:dyDescent="0.25">
      <c r="A690" t="s">
        <v>34</v>
      </c>
      <c r="B690" t="s">
        <v>500</v>
      </c>
      <c r="C690" t="s">
        <v>203</v>
      </c>
      <c r="D690" t="s">
        <v>518</v>
      </c>
      <c r="E690">
        <f>VLOOKUP(A690,home!$A$2:$E$405,3,FALSE)</f>
        <v>1.4921</v>
      </c>
      <c r="F690">
        <f>VLOOKUP(B690,home!$B$2:$E$405,3,FALSE)</f>
        <v>0.44679999999999997</v>
      </c>
      <c r="G690">
        <f>VLOOKUP(C690,away!$B$2:$E$405,4,FALSE)</f>
        <v>0.33510000000000001</v>
      </c>
      <c r="H690">
        <f>VLOOKUP(A690,away!$A$2:$E$405,3,FALSE)</f>
        <v>1.2222</v>
      </c>
      <c r="I690">
        <f>VLOOKUP(C690,away!$B$2:$E$405,3,FALSE)</f>
        <v>1.2273000000000001</v>
      </c>
      <c r="J690">
        <f>VLOOKUP(B690,home!$B$2:$E$405,4,FALSE)</f>
        <v>2.1819000000000002</v>
      </c>
      <c r="K690" s="3">
        <f t="shared" si="786"/>
        <v>0.22340121082799999</v>
      </c>
      <c r="L690" s="3">
        <f t="shared" si="787"/>
        <v>3.2728632223140002</v>
      </c>
      <c r="M690" s="5">
        <f t="shared" si="788"/>
        <v>3.0310398723714136E-2</v>
      </c>
      <c r="N690" s="5">
        <f t="shared" si="789"/>
        <v>6.7713797755572036E-3</v>
      </c>
      <c r="O690" s="5">
        <f t="shared" si="790"/>
        <v>9.9201789236517221E-2</v>
      </c>
      <c r="P690" s="5">
        <f t="shared" si="791"/>
        <v>2.2161799831742001E-2</v>
      </c>
      <c r="Q690" s="5">
        <f t="shared" si="792"/>
        <v>7.5636722041785495E-4</v>
      </c>
      <c r="R690" s="5">
        <f t="shared" si="793"/>
        <v>0.16233694378997104</v>
      </c>
      <c r="S690" s="5">
        <f t="shared" si="794"/>
        <v>4.0509642933032356E-3</v>
      </c>
      <c r="T690" s="5">
        <f t="shared" si="795"/>
        <v>2.4754864582694643E-3</v>
      </c>
      <c r="U690" s="5">
        <f t="shared" si="796"/>
        <v>3.6266269804796497E-2</v>
      </c>
      <c r="V690" s="5">
        <f t="shared" si="797"/>
        <v>3.2910106239282685E-4</v>
      </c>
      <c r="W690" s="5">
        <f t="shared" si="798"/>
        <v>5.6324450957319214E-5</v>
      </c>
      <c r="X690" s="5">
        <f t="shared" si="799"/>
        <v>1.8434222405523863E-4</v>
      </c>
      <c r="Y690" s="5">
        <f t="shared" si="800"/>
        <v>3.0166344271497891E-4</v>
      </c>
      <c r="Z690" s="5">
        <f t="shared" si="801"/>
        <v>0.17710220431768378</v>
      </c>
      <c r="AA690" s="5">
        <f t="shared" si="802"/>
        <v>3.95648468848784E-2</v>
      </c>
      <c r="AB690" s="5">
        <f t="shared" si="803"/>
        <v>4.419417350153128E-3</v>
      </c>
      <c r="AC690" s="5">
        <f t="shared" si="804"/>
        <v>1.5039128847423456E-5</v>
      </c>
      <c r="AD690" s="5">
        <f t="shared" si="805"/>
        <v>3.1457376357718521E-6</v>
      </c>
      <c r="AE690" s="5">
        <f t="shared" si="806"/>
        <v>1.0295569015166689E-5</v>
      </c>
      <c r="AF690" s="5">
        <f t="shared" si="807"/>
        <v>1.6847994591267316E-5</v>
      </c>
      <c r="AG690" s="5">
        <f t="shared" si="808"/>
        <v>1.8380393955834663E-5</v>
      </c>
      <c r="AH690" s="5">
        <f t="shared" si="809"/>
        <v>0.14490782277552175</v>
      </c>
      <c r="AI690" s="5">
        <f t="shared" si="810"/>
        <v>3.2372583066500794E-2</v>
      </c>
      <c r="AJ690" s="5">
        <f t="shared" si="811"/>
        <v>3.6160371273431424E-3</v>
      </c>
      <c r="AK690" s="5">
        <f t="shared" si="812"/>
        <v>2.692756908824871E-4</v>
      </c>
      <c r="AL690" s="5">
        <f t="shared" si="813"/>
        <v>4.3984134448170611E-7</v>
      </c>
      <c r="AM690" s="5">
        <f t="shared" si="814"/>
        <v>1.4055231935572837E-7</v>
      </c>
      <c r="AN690" s="5">
        <f t="shared" si="815"/>
        <v>4.6000851683029559E-7</v>
      </c>
      <c r="AO690" s="5">
        <f t="shared" si="816"/>
        <v>7.5277247834254269E-7</v>
      </c>
      <c r="AP690" s="5">
        <f t="shared" si="817"/>
        <v>8.2124045304582339E-7</v>
      </c>
      <c r="AQ690" s="5">
        <f t="shared" si="818"/>
        <v>6.719519188625408E-7</v>
      </c>
      <c r="AR690" s="5">
        <f t="shared" si="819"/>
        <v>9.4852696757520033E-2</v>
      </c>
      <c r="AS690" s="5">
        <f t="shared" si="820"/>
        <v>2.1190207305931082E-2</v>
      </c>
      <c r="AT690" s="5">
        <f t="shared" si="821"/>
        <v>2.3669589849206673E-3</v>
      </c>
      <c r="AU690" s="5">
        <f t="shared" si="822"/>
        <v>1.7626050107049705E-4</v>
      </c>
      <c r="AV690" s="5">
        <f t="shared" si="823"/>
        <v>9.8442023400747516E-6</v>
      </c>
      <c r="AW690" s="5">
        <f t="shared" si="824"/>
        <v>8.9331973372681176E-9</v>
      </c>
      <c r="AX690" s="5">
        <f t="shared" si="825"/>
        <v>5.2332597214589102E-9</v>
      </c>
      <c r="AY690" s="5">
        <f t="shared" si="826"/>
        <v>1.7127743275180077E-8</v>
      </c>
      <c r="AZ690" s="5">
        <f t="shared" si="827"/>
        <v>2.802838052328641E-8</v>
      </c>
      <c r="BA690" s="5">
        <f t="shared" si="828"/>
        <v>3.0577685265228707E-8</v>
      </c>
      <c r="BB690" s="5">
        <f t="shared" si="829"/>
        <v>2.501914538201494E-8</v>
      </c>
      <c r="BC690" s="5">
        <f t="shared" si="830"/>
        <v>1.6376848154904769E-8</v>
      </c>
      <c r="BD690" s="5">
        <f t="shared" si="831"/>
        <v>5.1739983792498279E-2</v>
      </c>
      <c r="BE690" s="5">
        <f t="shared" si="832"/>
        <v>1.1558775027465209E-2</v>
      </c>
      <c r="BF690" s="5">
        <f t="shared" si="833"/>
        <v>1.2911221684120881E-3</v>
      </c>
      <c r="BG690" s="5">
        <f t="shared" si="834"/>
        <v>9.6146085250044529E-5</v>
      </c>
      <c r="BH690" s="5">
        <f t="shared" si="835"/>
        <v>5.3697879653080118E-6</v>
      </c>
      <c r="BI690" s="5">
        <f t="shared" si="836"/>
        <v>2.3992342666788647E-7</v>
      </c>
      <c r="BJ690" s="8">
        <f t="shared" si="837"/>
        <v>1.0597202155918861E-2</v>
      </c>
      <c r="BK690" s="8">
        <f t="shared" si="838"/>
        <v>5.6867760009087373E-2</v>
      </c>
      <c r="BL690" s="8">
        <f t="shared" si="839"/>
        <v>0.70624259026336433</v>
      </c>
      <c r="BM690" s="8">
        <f t="shared" si="840"/>
        <v>0.62927106997358873</v>
      </c>
      <c r="BN690" s="8">
        <f t="shared" si="841"/>
        <v>0.32153867857791946</v>
      </c>
    </row>
    <row r="691" spans="1:66" x14ac:dyDescent="0.25">
      <c r="A691" t="s">
        <v>34</v>
      </c>
      <c r="B691" t="s">
        <v>205</v>
      </c>
      <c r="C691" t="s">
        <v>284</v>
      </c>
      <c r="D691" t="s">
        <v>518</v>
      </c>
      <c r="E691">
        <f>VLOOKUP(A691,home!$A$2:$E$405,3,FALSE)</f>
        <v>1.4921</v>
      </c>
      <c r="F691">
        <f>VLOOKUP(B691,home!$B$2:$E$405,3,FALSE)</f>
        <v>0.50260000000000005</v>
      </c>
      <c r="G691">
        <f>VLOOKUP(C691,away!$B$2:$E$405,4,FALSE)</f>
        <v>1.6755</v>
      </c>
      <c r="H691">
        <f>VLOOKUP(A691,away!$A$2:$E$405,3,FALSE)</f>
        <v>1.2222</v>
      </c>
      <c r="I691">
        <f>VLOOKUP(C691,away!$B$2:$E$405,3,FALSE)</f>
        <v>1.0226999999999999</v>
      </c>
      <c r="J691">
        <f>VLOOKUP(B691,home!$B$2:$E$405,4,FALSE)</f>
        <v>0.61360000000000003</v>
      </c>
      <c r="K691" s="3">
        <f t="shared" ref="K691:K692" si="842">E691*F691*G691</f>
        <v>1.2565068102300001</v>
      </c>
      <c r="L691" s="3">
        <f t="shared" ref="L691:L692" si="843">H691*I691*J691</f>
        <v>0.76696560158399996</v>
      </c>
      <c r="M691" s="5">
        <f t="shared" ref="M691:M692" si="844">_xlfn.POISSON.DIST(0,K691,FALSE) * _xlfn.POISSON.DIST(0,L691,FALSE)</f>
        <v>0.13219562950726804</v>
      </c>
      <c r="N691" s="5">
        <f t="shared" ref="N691:N692" si="845">_xlfn.POISSON.DIST(1,K691,FALSE) * _xlfn.POISSON.DIST(0,L691,FALSE)</f>
        <v>0.16610470875852426</v>
      </c>
      <c r="O691" s="5">
        <f t="shared" ref="O691:O692" si="846">_xlfn.POISSON.DIST(0,K691,FALSE) * _xlfn.POISSON.DIST(1,L691,FALSE)</f>
        <v>0.1013895005118174</v>
      </c>
      <c r="P691" s="5">
        <f t="shared" ref="P691:P692" si="847">_xlfn.POISSON.DIST(1,K691,FALSE) * _xlfn.POISSON.DIST(1,L691,FALSE)</f>
        <v>0.12739659787891666</v>
      </c>
      <c r="Q691" s="5">
        <f t="shared" ref="Q691:Q692" si="848">_xlfn.POISSON.DIST(2,K691,FALSE) * _xlfn.POISSON.DIST(0,L691,FALSE)</f>
        <v>0.10435584888317825</v>
      </c>
      <c r="R691" s="5">
        <f t="shared" ref="R691:R692" si="849">_xlfn.POISSON.DIST(0,K691,FALSE) * _xlfn.POISSON.DIST(2,L691,FALSE)</f>
        <v>3.8881129627173647E-2</v>
      </c>
      <c r="S691" s="5">
        <f t="shared" ref="S691:S692" si="850">_xlfn.POISSON.DIST(2,K691,FALSE) * _xlfn.POISSON.DIST(2,L691,FALSE)</f>
        <v>3.069294577214083E-2</v>
      </c>
      <c r="T691" s="5">
        <f t="shared" ref="T691:T692" si="851">_xlfn.POISSON.DIST(2,K691,FALSE) * _xlfn.POISSON.DIST(1,L691,FALSE)</f>
        <v>8.0037346417495797E-2</v>
      </c>
      <c r="U691" s="5">
        <f t="shared" ref="U691:U692" si="852">_xlfn.POISSON.DIST(1,K691,FALSE) * _xlfn.POISSON.DIST(2,L691,FALSE)</f>
        <v>4.8854404165979116E-2</v>
      </c>
      <c r="V691" s="5">
        <f t="shared" ref="V691:V692" si="853">_xlfn.POISSON.DIST(3,K691,FALSE) * _xlfn.POISSON.DIST(3,L691,FALSE)</f>
        <v>3.2865239063812699E-3</v>
      </c>
      <c r="W691" s="5">
        <f t="shared" ref="W691:W692" si="854">_xlfn.POISSON.DIST(3,K691,FALSE) * _xlfn.POISSON.DIST(0,L691,FALSE)</f>
        <v>4.3707944936348726E-2</v>
      </c>
      <c r="X691" s="5">
        <f t="shared" ref="X691:X692" si="855">_xlfn.POISSON.DIST(3,K691,FALSE) * _xlfn.POISSON.DIST(1,L691,FALSE)</f>
        <v>3.3522490282107041E-2</v>
      </c>
      <c r="Y691" s="5">
        <f t="shared" ref="Y691:Y692" si="856">_xlfn.POISSON.DIST(3,K691,FALSE) * _xlfn.POISSON.DIST(2,L691,FALSE)</f>
        <v>1.2855298462905009E-2</v>
      </c>
      <c r="Z691" s="5">
        <f t="shared" ref="Z691:Z692" si="857">_xlfn.POISSON.DIST(0,K691,FALSE) * _xlfn.POISSON.DIST(3,L691,FALSE)</f>
        <v>9.9401629915902394E-3</v>
      </c>
      <c r="AA691" s="5">
        <f t="shared" ref="AA691:AA692" si="858">_xlfn.POISSON.DIST(1,K691,FALSE) * _xlfn.POISSON.DIST(3,L691,FALSE)</f>
        <v>1.2489882493729348E-2</v>
      </c>
      <c r="AB691" s="5">
        <f t="shared" ref="AB691:AB692" si="859">_xlfn.POISSON.DIST(2,K691,FALSE) * _xlfn.POISSON.DIST(3,L691,FALSE)</f>
        <v>7.846811206171693E-3</v>
      </c>
      <c r="AC691" s="5">
        <f t="shared" ref="AC691:AC692" si="860">_xlfn.POISSON.DIST(4,K691,FALSE) * _xlfn.POISSON.DIST(4,L691,FALSE)</f>
        <v>1.9795092984602116E-4</v>
      </c>
      <c r="AD691" s="5">
        <f t="shared" ref="AD691:AD692" si="861">_xlfn.POISSON.DIST(4,K691,FALSE) * _xlfn.POISSON.DIST(0,L691,FALSE)</f>
        <v>1.3729832618420012E-2</v>
      </c>
      <c r="AE691" s="5">
        <f t="shared" ref="AE691:AE692" si="862">_xlfn.POISSON.DIST(4,K691,FALSE) * _xlfn.POISSON.DIST(1,L691,FALSE)</f>
        <v>1.0530309333834129E-2</v>
      </c>
      <c r="AF691" s="5">
        <f t="shared" ref="AF691:AF692" si="863">_xlfn.POISSON.DIST(4,K691,FALSE) * _xlfn.POISSON.DIST(2,L691,FALSE)</f>
        <v>4.0381925165448506E-3</v>
      </c>
      <c r="AG691" s="5">
        <f t="shared" ref="AG691:AG692" si="864">_xlfn.POISSON.DIST(4,K691,FALSE) * _xlfn.POISSON.DIST(3,L691,FALSE)</f>
        <v>1.0323849175879426E-3</v>
      </c>
      <c r="AH691" s="5">
        <f t="shared" ref="AH691:AH692" si="865">_xlfn.POISSON.DIST(0,K691,FALSE) * _xlfn.POISSON.DIST(4,L691,FALSE)</f>
        <v>1.9059407721720052E-3</v>
      </c>
      <c r="AI691" s="5">
        <f t="shared" ref="AI691:AI692" si="866">_xlfn.POISSON.DIST(1,K691,FALSE) * _xlfn.POISSON.DIST(4,L691,FALSE)</f>
        <v>2.3948275601291496E-3</v>
      </c>
      <c r="AJ691" s="5">
        <f t="shared" ref="AJ691:AJ692" si="867">_xlfn.POISSON.DIST(2,K691,FALSE) * _xlfn.POISSON.DIST(4,L691,FALSE)</f>
        <v>1.504558569314386E-3</v>
      </c>
      <c r="AK691" s="5">
        <f t="shared" ref="AK691:AK692" si="868">_xlfn.POISSON.DIST(3,K691,FALSE) * _xlfn.POISSON.DIST(4,L691,FALSE)</f>
        <v>6.3016269624447698E-4</v>
      </c>
      <c r="AL691" s="5">
        <f t="shared" ref="AL691:AL692" si="869">_xlfn.POISSON.DIST(5,K691,FALSE) * _xlfn.POISSON.DIST(5,L691,FALSE)</f>
        <v>7.6305926612996529E-6</v>
      </c>
      <c r="AM691" s="5">
        <f t="shared" ref="AM691:AM692" si="870">_xlfn.POISSON.DIST(5,K691,FALSE) * _xlfn.POISSON.DIST(0,L691,FALSE)</f>
        <v>3.4503256376725439E-3</v>
      </c>
      <c r="AN691" s="5">
        <f t="shared" ref="AN691:AN692" si="871">_xlfn.POISSON.DIST(5,K691,FALSE) * _xlfn.POISSON.DIST(1,L691,FALSE)</f>
        <v>2.6462810783582208E-3</v>
      </c>
      <c r="AO691" s="5">
        <f t="shared" ref="AO691:AO692" si="872">_xlfn.POISSON.DIST(5,K691,FALSE) * _xlfn.POISSON.DIST(2,L691,FALSE)</f>
        <v>1.0148032796116844E-3</v>
      </c>
      <c r="AP691" s="5">
        <f t="shared" ref="AP691:AP692" si="873">_xlfn.POISSON.DIST(5,K691,FALSE) * _xlfn.POISSON.DIST(3,L691,FALSE)</f>
        <v>2.594397359455972E-4</v>
      </c>
      <c r="AQ691" s="5">
        <f t="shared" ref="AQ691:AQ692" si="874">_xlfn.POISSON.DIST(5,K691,FALSE) * _xlfn.POISSON.DIST(4,L691,FALSE)</f>
        <v>4.9745338288577258E-5</v>
      </c>
      <c r="AR691" s="5">
        <f t="shared" ref="AR691:AR692" si="875">_xlfn.POISSON.DIST(0,K691,FALSE) * _xlfn.POISSON.DIST(5,L691,FALSE)</f>
        <v>2.9235820218247518E-4</v>
      </c>
      <c r="AS691" s="5">
        <f t="shared" ref="AS691:AS692" si="876">_xlfn.POISSON.DIST(1,K691,FALSE) * _xlfn.POISSON.DIST(5,L691,FALSE)</f>
        <v>3.6735007206887941E-4</v>
      </c>
      <c r="AT691" s="5">
        <f t="shared" ref="AT691:AT692" si="877">_xlfn.POISSON.DIST(2,K691,FALSE) * _xlfn.POISSON.DIST(5,L691,FALSE)</f>
        <v>2.3078893364651419E-4</v>
      </c>
      <c r="AU691" s="5">
        <f t="shared" ref="AU691:AU692" si="878">_xlfn.POISSON.DIST(3,K691,FALSE) * _xlfn.POISSON.DIST(5,L691,FALSE)</f>
        <v>9.6662622284188185E-5</v>
      </c>
      <c r="AV691" s="5">
        <f t="shared" ref="AV691:AV692" si="879">_xlfn.POISSON.DIST(4,K691,FALSE) * _xlfn.POISSON.DIST(5,L691,FALSE)</f>
        <v>3.0364310798693171E-5</v>
      </c>
      <c r="AW691" s="5">
        <f t="shared" ref="AW691:AW692" si="880">_xlfn.POISSON.DIST(6,K691,FALSE) * _xlfn.POISSON.DIST(6,L691,FALSE)</f>
        <v>2.0426619676223408E-7</v>
      </c>
      <c r="AX691" s="5">
        <f t="shared" ref="AX691:AX692" si="881">_xlfn.POISSON.DIST(6,K691,FALSE) * _xlfn.POISSON.DIST(0,L691,FALSE)</f>
        <v>7.2255961020778719E-4</v>
      </c>
      <c r="AY691" s="5">
        <f t="shared" ref="AY691:AY692" si="882">_xlfn.POISSON.DIST(6,K691,FALSE) * _xlfn.POISSON.DIST(1,L691,FALSE)</f>
        <v>5.5417836612331602E-4</v>
      </c>
      <c r="AZ691" s="5">
        <f t="shared" ref="AZ691:AZ692" si="883">_xlfn.POISSON.DIST(6,K691,FALSE) * _xlfn.POISSON.DIST(2,L691,FALSE)</f>
        <v>2.1251787197930358E-4</v>
      </c>
      <c r="BA691" s="5">
        <f t="shared" ref="BA691:BA692" si="884">_xlfn.POISSON.DIST(6,K691,FALSE) * _xlfn.POISSON.DIST(3,L691,FALSE)</f>
        <v>5.4331299176652689E-5</v>
      </c>
      <c r="BB691" s="5">
        <f t="shared" ref="BB691:BB692" si="885">_xlfn.POISSON.DIST(6,K691,FALSE) * _xlfn.POISSON.DIST(4,L691,FALSE)</f>
        <v>1.0417559389465427E-5</v>
      </c>
      <c r="BC691" s="5">
        <f t="shared" ref="BC691:BC692" si="886">_xlfn.POISSON.DIST(6,K691,FALSE) * _xlfn.POISSON.DIST(5,L691,FALSE)</f>
        <v>1.5979819408356803E-6</v>
      </c>
      <c r="BD691" s="5">
        <f t="shared" ref="BD691:BD692" si="887">_xlfn.POISSON.DIST(0,K691,FALSE) * _xlfn.POISSON.DIST(6,L691,FALSE)</f>
        <v>3.7371447402483102E-5</v>
      </c>
      <c r="BE691" s="5">
        <f t="shared" ref="BE691:BE692" si="888">_xlfn.POISSON.DIST(1,K691,FALSE) * _xlfn.POISSON.DIST(6,L691,FALSE)</f>
        <v>4.6957478169372266E-5</v>
      </c>
      <c r="BF691" s="5">
        <f t="shared" ref="BF691:BF692" si="889">_xlfn.POISSON.DIST(2,K691,FALSE) * _xlfn.POISSON.DIST(6,L691,FALSE)</f>
        <v>2.950119555552141E-5</v>
      </c>
      <c r="BG691" s="5">
        <f t="shared" ref="BG691:BG692" si="890">_xlfn.POISSON.DIST(3,K691,FALSE) * _xlfn.POISSON.DIST(6,L691,FALSE)</f>
        <v>1.2356151041813217E-5</v>
      </c>
      <c r="BH691" s="5">
        <f t="shared" ref="BH691:BH692" si="891">_xlfn.POISSON.DIST(4,K691,FALSE) * _xlfn.POISSON.DIST(6,L691,FALSE)</f>
        <v>3.8813969830672065E-6</v>
      </c>
      <c r="BI691" s="5">
        <f t="shared" ref="BI691:BI692" si="892">_xlfn.POISSON.DIST(5,K691,FALSE) * _xlfn.POISSON.DIST(6,L691,FALSE)</f>
        <v>9.7540034848602306E-7</v>
      </c>
      <c r="BJ691" s="8">
        <f t="shared" ref="BJ691:BJ692" si="893">SUM(N691,Q691,T691,W691,X691,Y691,AD691,AE691,AF691,AG691,AM691,AN691,AO691,AP691,AQ691,AX691,AY691,AZ691,BA691,BB691,BC691)</f>
        <v>0.47889055488564003</v>
      </c>
      <c r="BK691" s="8">
        <f t="shared" ref="BK691:BK692" si="894">SUM(M691,P691,S691,V691,AC691,AL691,AY691)</f>
        <v>0.29433145695333746</v>
      </c>
      <c r="BL691" s="8">
        <f t="shared" ref="BL691:BL692" si="895">SUM(O691,R691,U691,AA691,AB691,AH691,AI691,AJ691,AK691,AR691,AS691,AT691,AU691,AV691,BD691,BE691,BF691,BG691,BH691,BI691)</f>
        <v>0.21704578481321274</v>
      </c>
      <c r="BM691" s="8">
        <f t="shared" ref="BM691:BM692" si="896">SUM(S691:BI691)</f>
        <v>0.3293305703769755</v>
      </c>
      <c r="BN691" s="8">
        <f t="shared" ref="BN691:BN692" si="897">SUM(M691:R691)</f>
        <v>0.67032341516687821</v>
      </c>
    </row>
    <row r="692" spans="1:66" s="14" customFormat="1" x14ac:dyDescent="0.25">
      <c r="A692" s="14" t="s">
        <v>34</v>
      </c>
      <c r="B692" s="14" t="s">
        <v>279</v>
      </c>
      <c r="C692" s="14" t="s">
        <v>439</v>
      </c>
      <c r="D692" s="14" t="s">
        <v>518</v>
      </c>
      <c r="E692" s="14">
        <f>VLOOKUP(A692,home!$A$2:$E$405,3,FALSE)</f>
        <v>1.4921</v>
      </c>
      <c r="F692" s="14">
        <f>VLOOKUP(B692,home!$B$2:$E$405,3,FALSE)</f>
        <v>2.3456999999999999</v>
      </c>
      <c r="G692" s="14">
        <f>VLOOKUP(C692,away!$B$2:$E$405,4,FALSE)</f>
        <v>1.1728000000000001</v>
      </c>
      <c r="H692" s="14">
        <f>VLOOKUP(A692,away!$A$2:$E$405,3,FALSE)</f>
        <v>1.2222</v>
      </c>
      <c r="I692" s="14">
        <f>VLOOKUP(C692,away!$B$2:$E$405,3,FALSE)</f>
        <v>1.8409</v>
      </c>
      <c r="J692" s="14">
        <f>VLOOKUP(B692,home!$B$2:$E$405,4,FALSE)</f>
        <v>1.0226999999999999</v>
      </c>
      <c r="K692" s="16">
        <f t="shared" si="842"/>
        <v>4.1048222480160002</v>
      </c>
      <c r="L692" s="16">
        <f t="shared" si="843"/>
        <v>2.301021799146</v>
      </c>
      <c r="M692" s="17">
        <f t="shared" si="844"/>
        <v>1.6518753724048874E-3</v>
      </c>
      <c r="N692" s="17">
        <f t="shared" si="845"/>
        <v>6.7806547795972979E-3</v>
      </c>
      <c r="O692" s="17">
        <f t="shared" si="846"/>
        <v>3.8010012413760624E-3</v>
      </c>
      <c r="P692" s="17">
        <f t="shared" si="847"/>
        <v>1.5602434460336895E-2</v>
      </c>
      <c r="Q692" s="17">
        <f t="shared" si="848"/>
        <v>1.3916691297703506E-2</v>
      </c>
      <c r="R692" s="17">
        <f t="shared" si="849"/>
        <v>4.3730933574936638E-3</v>
      </c>
      <c r="S692" s="17">
        <f t="shared" si="850"/>
        <v>3.6842361893001253E-2</v>
      </c>
      <c r="T692" s="17">
        <f t="shared" si="851"/>
        <v>3.20226100480012E-2</v>
      </c>
      <c r="U692" s="17">
        <f t="shared" si="852"/>
        <v>1.7950770906490981E-2</v>
      </c>
      <c r="V692" s="17">
        <f t="shared" si="853"/>
        <v>3.8665180625225254E-2</v>
      </c>
      <c r="W692" s="17">
        <f t="shared" si="854"/>
        <v>1.9041848019194674E-2</v>
      </c>
      <c r="X692" s="17">
        <f t="shared" si="855"/>
        <v>4.3815707388192023E-2</v>
      </c>
      <c r="Y692" s="17">
        <f t="shared" si="856"/>
        <v>5.0410448922616154E-2</v>
      </c>
      <c r="Z692" s="17">
        <f t="shared" si="857"/>
        <v>3.3541943817644976E-3</v>
      </c>
      <c r="AA692" s="17">
        <f t="shared" si="858"/>
        <v>1.3768371722437183E-2</v>
      </c>
      <c r="AB692" s="17">
        <f t="shared" si="859"/>
        <v>2.8258359282607261E-2</v>
      </c>
      <c r="AC692" s="17">
        <f t="shared" si="860"/>
        <v>2.282522930754953E-2</v>
      </c>
      <c r="AD692" s="17">
        <f t="shared" si="861"/>
        <v>1.9540850348132428E-2</v>
      </c>
      <c r="AE692" s="17">
        <f t="shared" si="862"/>
        <v>4.4963922624902411E-2</v>
      </c>
      <c r="AF692" s="17">
        <f t="shared" si="863"/>
        <v>5.1731483067507252E-2</v>
      </c>
      <c r="AG692" s="17">
        <f t="shared" si="864"/>
        <v>3.9678423413495457E-2</v>
      </c>
      <c r="AH692" s="17">
        <f t="shared" si="865"/>
        <v>1.9295185977532879E-3</v>
      </c>
      <c r="AI692" s="17">
        <f t="shared" si="866"/>
        <v>7.9203308680183323E-3</v>
      </c>
      <c r="AJ692" s="17">
        <f t="shared" si="867"/>
        <v>1.6255775179344761E-2</v>
      </c>
      <c r="AK692" s="17">
        <f t="shared" si="868"/>
        <v>2.2242355871640227E-2</v>
      </c>
      <c r="AL692" s="17">
        <f t="shared" si="869"/>
        <v>8.6236322730504911E-3</v>
      </c>
      <c r="AM692" s="17">
        <f t="shared" si="870"/>
        <v>1.6042343450833035E-2</v>
      </c>
      <c r="AN692" s="17">
        <f t="shared" si="871"/>
        <v>3.6913781989753876E-2</v>
      </c>
      <c r="AO692" s="17">
        <f t="shared" si="872"/>
        <v>4.2469708523673343E-2</v>
      </c>
      <c r="AP692" s="17">
        <f t="shared" si="873"/>
        <v>3.257457503878302E-2</v>
      </c>
      <c r="AQ692" s="17">
        <f t="shared" si="874"/>
        <v>1.8738701815539226E-2</v>
      </c>
      <c r="AR692" s="17">
        <f t="shared" si="875"/>
        <v>8.8797287105758685E-4</v>
      </c>
      <c r="AS692" s="17">
        <f t="shared" si="876"/>
        <v>3.644970796751826E-3</v>
      </c>
      <c r="AT692" s="17">
        <f t="shared" si="877"/>
        <v>7.4809786099377497E-3</v>
      </c>
      <c r="AU692" s="17">
        <f t="shared" si="878"/>
        <v>1.023602914500143E-2</v>
      </c>
      <c r="AV692" s="17">
        <f t="shared" si="879"/>
        <v>1.0504270041435518E-2</v>
      </c>
      <c r="AW692" s="17">
        <f t="shared" si="880"/>
        <v>2.2625741290107104E-3</v>
      </c>
      <c r="AX692" s="17">
        <f t="shared" si="881"/>
        <v>1.0975161384548866E-2</v>
      </c>
      <c r="AY692" s="17">
        <f t="shared" si="882"/>
        <v>2.5254085594992329E-2</v>
      </c>
      <c r="AZ692" s="17">
        <f t="shared" si="883"/>
        <v>2.9055100735788174E-2</v>
      </c>
      <c r="BA692" s="17">
        <f t="shared" si="884"/>
        <v>2.2285473389810524E-2</v>
      </c>
      <c r="BB692" s="17">
        <f t="shared" si="885"/>
        <v>1.2819840018560532E-2</v>
      </c>
      <c r="BC692" s="17">
        <f t="shared" si="886"/>
        <v>5.8997462688544057E-3</v>
      </c>
      <c r="BD692" s="17">
        <f t="shared" si="887"/>
        <v>3.4054082222562793E-4</v>
      </c>
      <c r="BE692" s="17">
        <f t="shared" si="888"/>
        <v>1.3978595434294191E-3</v>
      </c>
      <c r="BF692" s="17">
        <f t="shared" si="889"/>
        <v>2.8689824767352836E-3</v>
      </c>
      <c r="BG692" s="17">
        <f t="shared" si="890"/>
        <v>3.9255543665570134E-3</v>
      </c>
      <c r="BH692" s="17">
        <f t="shared" si="891"/>
        <v>4.0284257249098964E-3</v>
      </c>
      <c r="BI692" s="17">
        <f t="shared" si="892"/>
        <v>3.307194308018025E-3</v>
      </c>
      <c r="BJ692" s="18">
        <f t="shared" si="893"/>
        <v>0.57493115812047979</v>
      </c>
      <c r="BK692" s="18">
        <f t="shared" si="894"/>
        <v>0.14946479952656064</v>
      </c>
      <c r="BL692" s="18">
        <f t="shared" si="895"/>
        <v>0.16512235573322107</v>
      </c>
      <c r="BM692" s="18">
        <f t="shared" si="896"/>
        <v>0.82375524578713255</v>
      </c>
      <c r="BN692" s="18">
        <f t="shared" si="897"/>
        <v>4.6125750508912315E-2</v>
      </c>
    </row>
    <row r="693" spans="1:66" x14ac:dyDescent="0.25">
      <c r="A693" t="s">
        <v>10</v>
      </c>
      <c r="B693" t="s">
        <v>40</v>
      </c>
      <c r="C693" t="s">
        <v>214</v>
      </c>
      <c r="D693" t="s">
        <v>519</v>
      </c>
      <c r="E693">
        <f>VLOOKUP(A693,home!$A$2:$E$405,3,FALSE)</f>
        <v>1.5185</v>
      </c>
      <c r="F693">
        <f>VLOOKUP(B693,home!$B$2:$E$405,3,FALSE)</f>
        <v>1.1854</v>
      </c>
      <c r="G693">
        <f>VLOOKUP(C693,away!$B$2:$E$405,4,FALSE)</f>
        <v>0.7903</v>
      </c>
      <c r="H693">
        <f>VLOOKUP(A693,away!$A$2:$E$405,3,FALSE)</f>
        <v>1.4074</v>
      </c>
      <c r="I693">
        <f>VLOOKUP(C693,away!$B$2:$E$405,3,FALSE)</f>
        <v>1.2789999999999999</v>
      </c>
      <c r="J693">
        <f>VLOOKUP(B693,home!$B$2:$E$405,4,FALSE)</f>
        <v>1.5631999999999999</v>
      </c>
      <c r="K693" s="3">
        <f t="shared" ref="K693:K756" si="898">E693*F693*G693</f>
        <v>1.42256362997</v>
      </c>
      <c r="L693" s="3">
        <f t="shared" ref="L693:L756" si="899">H693*I693*J693</f>
        <v>2.8138609827199996</v>
      </c>
      <c r="M693" s="5">
        <f t="shared" ref="M693:M756" si="900">_xlfn.POISSON.DIST(0,K693,FALSE) * _xlfn.POISSON.DIST(0,L693,FALSE)</f>
        <v>1.4459196762969853E-2</v>
      </c>
      <c r="N693" s="5">
        <f t="shared" ref="N693:N756" si="901">_xlfn.POISSON.DIST(1,K693,FALSE) * _xlfn.POISSON.DIST(0,L693,FALSE)</f>
        <v>2.0569127433580865E-2</v>
      </c>
      <c r="O693" s="5">
        <f t="shared" ref="O693:O756" si="902">_xlfn.POISSON.DIST(0,K693,FALSE) * _xlfn.POISSON.DIST(1,L693,FALSE)</f>
        <v>4.0686169612792193E-2</v>
      </c>
      <c r="P693" s="5">
        <f t="shared" ref="P693:P756" si="903">_xlfn.POISSON.DIST(1,K693,FALSE) * _xlfn.POISSON.DIST(1,L693,FALSE)</f>
        <v>5.7878665133948771E-2</v>
      </c>
      <c r="Q693" s="5">
        <f t="shared" ref="Q693:Q756" si="904">_xlfn.POISSON.DIST(2,K693,FALSE) * _xlfn.POISSON.DIST(0,L693,FALSE)</f>
        <v>1.4630446293615157E-2</v>
      </c>
      <c r="R693" s="5">
        <f t="shared" ref="R693:R756" si="905">_xlfn.POISSON.DIST(0,K693,FALSE) * _xlfn.POISSON.DIST(2,L693,FALSE)</f>
        <v>5.7242612604882018E-2</v>
      </c>
      <c r="S693" s="5">
        <f t="shared" ref="S693:S756" si="906">_xlfn.POISSON.DIST(2,K693,FALSE) * _xlfn.POISSON.DIST(2,L693,FALSE)</f>
        <v>5.7920573538825598E-2</v>
      </c>
      <c r="T693" s="5">
        <f t="shared" ref="T693:T756" si="907">_xlfn.POISSON.DIST(2,K693,FALSE) * _xlfn.POISSON.DIST(1,L693,FALSE)</f>
        <v>4.1168041985384124E-2</v>
      </c>
      <c r="U693" s="5">
        <f t="shared" ref="U693:U756" si="908">_xlfn.POISSON.DIST(1,K693,FALSE) * _xlfn.POISSON.DIST(2,L693,FALSE)</f>
        <v>8.1431258776167442E-2</v>
      </c>
      <c r="V693" s="5">
        <f t="shared" ref="V693:V756" si="909">_xlfn.POISSON.DIST(3,K693,FALSE) * _xlfn.POISSON.DIST(3,L693,FALSE)</f>
        <v>2.5761116572651465E-2</v>
      </c>
      <c r="W693" s="5">
        <f t="shared" ref="W693:W756" si="910">_xlfn.POISSON.DIST(3,K693,FALSE) * _xlfn.POISSON.DIST(0,L693,FALSE)</f>
        <v>6.9375802625087687E-3</v>
      </c>
      <c r="X693" s="5">
        <f t="shared" ref="X693:X756" si="911">_xlfn.POISSON.DIST(3,K693,FALSE) * _xlfn.POISSON.DIST(1,L693,FALSE)</f>
        <v>1.9521386415161799E-2</v>
      </c>
      <c r="Y693" s="5">
        <f t="shared" ref="Y693:Y756" si="912">_xlfn.POISSON.DIST(3,K693,FALSE) * _xlfn.POISSON.DIST(2,L693,FALSE)</f>
        <v>2.7465233781112021E-2</v>
      </c>
      <c r="Z693" s="5">
        <f t="shared" ref="Z693:Z756" si="913">_xlfn.POISSON.DIST(0,K693,FALSE) * _xlfn.POISSON.DIST(3,L693,FALSE)</f>
        <v>5.3690918052611183E-2</v>
      </c>
      <c r="AA693" s="5">
        <f t="shared" ref="AA693:AA756" si="914">_xlfn.POISSON.DIST(1,K693,FALSE) * _xlfn.POISSON.DIST(3,L693,FALSE)</f>
        <v>7.6378747281344361E-2</v>
      </c>
      <c r="AB693" s="5">
        <f t="shared" ref="AB693:AB756" si="915">_xlfn.POISSON.DIST(2,K693,FALSE) * _xlfn.POISSON.DIST(3,L693,FALSE)</f>
        <v>5.4326813992555262E-2</v>
      </c>
      <c r="AC693" s="5">
        <f t="shared" ref="AC693:AC756" si="916">_xlfn.POISSON.DIST(4,K693,FALSE) * _xlfn.POISSON.DIST(4,L693,FALSE)</f>
        <v>6.4449423783156951E-3</v>
      </c>
      <c r="AD693" s="5">
        <f t="shared" ref="AD693:AD756" si="917">_xlfn.POISSON.DIST(4,K693,FALSE) * _xlfn.POISSON.DIST(0,L693,FALSE)</f>
        <v>2.4672873403606748E-3</v>
      </c>
      <c r="AE693" s="5">
        <f t="shared" ref="AE693:AE756" si="918">_xlfn.POISSON.DIST(4,K693,FALSE) * _xlfn.POISSON.DIST(1,L693,FALSE)</f>
        <v>6.9426035801999041E-3</v>
      </c>
      <c r="AF693" s="5">
        <f t="shared" ref="AF693:AF756" si="919">_xlfn.POISSON.DIST(4,K693,FALSE) * _xlfn.POISSON.DIST(2,L693,FALSE)</f>
        <v>9.7677606664083472E-3</v>
      </c>
      <c r="AG693" s="5">
        <f t="shared" ref="AG693:AG756" si="920">_xlfn.POISSON.DIST(4,K693,FALSE) * _xlfn.POISSON.DIST(3,L693,FALSE)</f>
        <v>9.161706875917849E-3</v>
      </c>
      <c r="AH693" s="5">
        <f t="shared" ref="AH693:AH756" si="921">_xlfn.POISSON.DIST(0,K693,FALSE) * _xlfn.POISSON.DIST(4,L693,FALSE)</f>
        <v>3.7769694858664875E-2</v>
      </c>
      <c r="AI693" s="5">
        <f t="shared" ref="AI693:AI756" si="922">_xlfn.POISSON.DIST(1,K693,FALSE) * _xlfn.POISSON.DIST(4,L693,FALSE)</f>
        <v>5.3729794221001548E-2</v>
      </c>
      <c r="AJ693" s="5">
        <f t="shared" ref="AJ693:AJ756" si="923">_xlfn.POISSON.DIST(2,K693,FALSE) * _xlfn.POISSON.DIST(4,L693,FALSE)</f>
        <v>3.8217025552284553E-2</v>
      </c>
      <c r="AK693" s="5">
        <f t="shared" ref="AK693:AK756" si="924">_xlfn.POISSON.DIST(3,K693,FALSE) * _xlfn.POISSON.DIST(4,L693,FALSE)</f>
        <v>1.8122050198771382E-2</v>
      </c>
      <c r="AL693" s="5">
        <f t="shared" ref="AL693:AL756" si="925">_xlfn.POISSON.DIST(5,K693,FALSE) * _xlfn.POISSON.DIST(5,L693,FALSE)</f>
        <v>1.0319374383989271E-3</v>
      </c>
      <c r="AM693" s="5">
        <f t="shared" ref="AM693:AM756" si="926">_xlfn.POISSON.DIST(5,K693,FALSE) * _xlfn.POISSON.DIST(0,L693,FALSE)</f>
        <v>7.0197464701650175E-4</v>
      </c>
      <c r="AN693" s="5">
        <f t="shared" ref="AN693:AN756" si="927">_xlfn.POISSON.DIST(5,K693,FALSE) * _xlfn.POISSON.DIST(1,L693,FALSE)</f>
        <v>1.975259070098379E-3</v>
      </c>
      <c r="AO693" s="5">
        <f t="shared" ref="AO693:AO756" si="928">_xlfn.POISSON.DIST(5,K693,FALSE) * _xlfn.POISSON.DIST(2,L693,FALSE)</f>
        <v>2.7790522140568089E-3</v>
      </c>
      <c r="AP693" s="5">
        <f t="shared" ref="AP693:AP756" si="929">_xlfn.POISSON.DIST(5,K693,FALSE) * _xlfn.POISSON.DIST(3,L693,FALSE)</f>
        <v>2.6066221980253607E-3</v>
      </c>
      <c r="AQ693" s="5">
        <f t="shared" ref="AQ693:AQ756" si="930">_xlfn.POISSON.DIST(5,K693,FALSE) * _xlfn.POISSON.DIST(4,L693,FALSE)</f>
        <v>1.8336681249288523E-3</v>
      </c>
      <c r="AR693" s="5">
        <f t="shared" ref="AR693:AR756" si="931">_xlfn.POISSON.DIST(0,K693,FALSE) * _xlfn.POISSON.DIST(5,L693,FALSE)</f>
        <v>2.125573413840744E-2</v>
      </c>
      <c r="AS693" s="5">
        <f t="shared" ref="AS693:AS756" si="932">_xlfn.POISSON.DIST(1,K693,FALSE) * _xlfn.POISSON.DIST(5,L693,FALSE)</f>
        <v>3.0237634313610137E-2</v>
      </c>
      <c r="AT693" s="5">
        <f t="shared" ref="AT693:AT756" si="933">_xlfn.POISSON.DIST(2,K693,FALSE) * _xlfn.POISSON.DIST(5,L693,FALSE)</f>
        <v>2.1507479415437337E-2</v>
      </c>
      <c r="AU693" s="5">
        <f t="shared" ref="AU693:AU756" si="934">_xlfn.POISSON.DIST(3,K693,FALSE) * _xlfn.POISSON.DIST(5,L693,FALSE)</f>
        <v>1.0198585996243195E-2</v>
      </c>
      <c r="AV693" s="5">
        <f t="shared" ref="AV693:AV756" si="935">_xlfn.POISSON.DIST(4,K693,FALSE) * _xlfn.POISSON.DIST(5,L693,FALSE)</f>
        <v>3.6270343788442324E-3</v>
      </c>
      <c r="AW693" s="5">
        <f t="shared" ref="AW693:AW756" si="936">_xlfn.POISSON.DIST(6,K693,FALSE) * _xlfn.POISSON.DIST(6,L693,FALSE)</f>
        <v>1.1474273743360927E-4</v>
      </c>
      <c r="AX693" s="5">
        <f t="shared" ref="AX693:AX756" si="937">_xlfn.POISSON.DIST(6,K693,FALSE) * _xlfn.POISSON.DIST(0,L693,FALSE)</f>
        <v>1.6643393366778391E-4</v>
      </c>
      <c r="AY693" s="5">
        <f t="shared" ref="AY693:AY756" si="938">_xlfn.POISSON.DIST(6,K693,FALSE) * _xlfn.POISSON.DIST(1,L693,FALSE)</f>
        <v>4.6832195214838575E-4</v>
      </c>
      <c r="AZ693" s="5">
        <f t="shared" ref="AZ693:AZ756" si="939">_xlfn.POISSON.DIST(6,K693,FALSE) * _xlfn.POISSON.DIST(2,L693,FALSE)</f>
        <v>6.588964342508027E-4</v>
      </c>
      <c r="BA693" s="5">
        <f t="shared" ref="BA693:BA756" si="940">_xlfn.POISSON.DIST(6,K693,FALSE) * _xlfn.POISSON.DIST(3,L693,FALSE)</f>
        <v>6.1801432266388905E-4</v>
      </c>
      <c r="BB693" s="5">
        <f t="shared" ref="BB693:BB756" si="941">_xlfn.POISSON.DIST(6,K693,FALSE) * _xlfn.POISSON.DIST(4,L693,FALSE)</f>
        <v>4.3475159732651159E-4</v>
      </c>
      <c r="BC693" s="5">
        <f t="shared" ref="BC693:BC756" si="942">_xlfn.POISSON.DIST(6,K693,FALSE) * _xlfn.POISSON.DIST(5,L693,FALSE)</f>
        <v>2.4466611137845333E-4</v>
      </c>
      <c r="BD693" s="5">
        <f t="shared" ref="BD693:BD756" si="943">_xlfn.POISSON.DIST(0,K693,FALSE) * _xlfn.POISSON.DIST(6,L693,FALSE)</f>
        <v>9.968446825189034E-3</v>
      </c>
      <c r="BE693" s="5">
        <f t="shared" ref="BE693:BE756" si="944">_xlfn.POISSON.DIST(1,K693,FALSE) * _xlfn.POISSON.DIST(6,L693,FALSE)</f>
        <v>1.4180749900803835E-2</v>
      </c>
      <c r="BF693" s="5">
        <f t="shared" ref="BF693:BF756" si="945">_xlfn.POISSON.DIST(2,K693,FALSE) * _xlfn.POISSON.DIST(6,L693,FALSE)</f>
        <v>1.0086509527292111E-2</v>
      </c>
      <c r="BG693" s="5">
        <f t="shared" ref="BG693:BG756" si="946">_xlfn.POISSON.DIST(3,K693,FALSE) * _xlfn.POISSON.DIST(6,L693,FALSE)</f>
        <v>4.7829005356238843E-3</v>
      </c>
      <c r="BH693" s="5">
        <f t="shared" ref="BH693:BH756" si="947">_xlfn.POISSON.DIST(4,K693,FALSE) * _xlfn.POISSON.DIST(6,L693,FALSE)</f>
        <v>1.7009950869356428E-3</v>
      </c>
      <c r="BI693" s="5">
        <f t="shared" ref="BI693:BI756" si="948">_xlfn.POISSON.DIST(5,K693,FALSE) * _xlfn.POISSON.DIST(6,L693,FALSE)</f>
        <v>4.8395474908646076E-4</v>
      </c>
      <c r="BJ693" s="8">
        <f t="shared" ref="BJ693:BJ756" si="949">SUM(N693,Q693,T693,W693,X693,Y693,AD693,AE693,AF693,AG693,AM693,AN693,AO693,AP693,AQ693,AX693,AY693,AZ693,BA693,BB693,BC693)</f>
        <v>0.17111883523981122</v>
      </c>
      <c r="BK693" s="8">
        <f t="shared" ref="BK693:BK756" si="950">SUM(M693,P693,S693,V693,AC693,AL693,AY693)</f>
        <v>0.16396475377725869</v>
      </c>
      <c r="BL693" s="8">
        <f t="shared" ref="BL693:BL756" si="951">SUM(O693,R693,U693,AA693,AB693,AH693,AI693,AJ693,AK693,AR693,AS693,AT693,AU693,AV693,BD693,BE693,BF693,BG693,BH693,BI693)</f>
        <v>0.58593419196593699</v>
      </c>
      <c r="BM693" s="8">
        <f t="shared" ref="BM693:BM756" si="952">SUM(S693:BI693)</f>
        <v>0.7688889019791143</v>
      </c>
      <c r="BN693" s="8">
        <f t="shared" ref="BN693:BN756" si="953">SUM(M693:R693)</f>
        <v>0.20546621784178887</v>
      </c>
    </row>
    <row r="694" spans="1:66" x14ac:dyDescent="0.25">
      <c r="A694" t="s">
        <v>13</v>
      </c>
      <c r="B694" t="s">
        <v>218</v>
      </c>
      <c r="C694" t="s">
        <v>54</v>
      </c>
      <c r="D694" t="s">
        <v>519</v>
      </c>
      <c r="E694">
        <f>VLOOKUP(A694,home!$A$2:$E$405,3,FALSE)</f>
        <v>1.2857000000000001</v>
      </c>
      <c r="F694">
        <f>VLOOKUP(B694,home!$B$2:$E$405,3,FALSE)</f>
        <v>0.51849999999999996</v>
      </c>
      <c r="G694">
        <f>VLOOKUP(C694,away!$B$2:$E$405,4,FALSE)</f>
        <v>1.8148</v>
      </c>
      <c r="H694">
        <f>VLOOKUP(A694,away!$A$2:$E$405,3,FALSE)</f>
        <v>1.4921</v>
      </c>
      <c r="I694">
        <f>VLOOKUP(C694,away!$B$2:$E$405,3,FALSE)</f>
        <v>0.67020000000000002</v>
      </c>
      <c r="J694">
        <f>VLOOKUP(B694,home!$B$2:$E$405,4,FALSE)</f>
        <v>0.67020000000000002</v>
      </c>
      <c r="K694" s="3">
        <f t="shared" si="898"/>
        <v>1.2098100146599999</v>
      </c>
      <c r="L694" s="3">
        <f t="shared" si="899"/>
        <v>0.67020363248399994</v>
      </c>
      <c r="M694" s="5">
        <f t="shared" si="900"/>
        <v>0.1525880233519471</v>
      </c>
      <c r="N694" s="5">
        <f t="shared" si="901"/>
        <v>0.18460251876835954</v>
      </c>
      <c r="O694" s="5">
        <f t="shared" si="902"/>
        <v>0.10226504752402836</v>
      </c>
      <c r="P694" s="5">
        <f t="shared" si="903"/>
        <v>0.12372127864425034</v>
      </c>
      <c r="Q694" s="5">
        <f t="shared" si="904"/>
        <v>0.11166698796871101</v>
      </c>
      <c r="R694" s="5">
        <f t="shared" si="905"/>
        <v>3.4269203163376345E-2</v>
      </c>
      <c r="S694" s="5">
        <f t="shared" si="906"/>
        <v>2.5078892912293749E-2</v>
      </c>
      <c r="T694" s="5">
        <f t="shared" si="907"/>
        <v>7.4839620965177239E-2</v>
      </c>
      <c r="U694" s="5">
        <f t="shared" si="908"/>
        <v>4.1459225181470855E-2</v>
      </c>
      <c r="V694" s="5">
        <f t="shared" si="909"/>
        <v>2.2593827265012375E-3</v>
      </c>
      <c r="W694" s="5">
        <f t="shared" si="910"/>
        <v>4.5031946783821442E-2</v>
      </c>
      <c r="X694" s="5">
        <f t="shared" si="911"/>
        <v>3.0180574312343309E-2</v>
      </c>
      <c r="Y694" s="5">
        <f t="shared" si="912"/>
        <v>1.0113565267292892E-2</v>
      </c>
      <c r="Z694" s="5">
        <f t="shared" si="913"/>
        <v>7.6557814808090032E-3</v>
      </c>
      <c r="AA694" s="5">
        <f t="shared" si="914"/>
        <v>9.2620411055312959E-3</v>
      </c>
      <c r="AB694" s="5">
        <f t="shared" si="915"/>
        <v>5.6026550428321708E-3</v>
      </c>
      <c r="AC694" s="5">
        <f t="shared" si="916"/>
        <v>1.1449691206461692E-4</v>
      </c>
      <c r="AD694" s="5">
        <f t="shared" si="917"/>
        <v>1.3620025049675839E-2</v>
      </c>
      <c r="AE694" s="5">
        <f t="shared" si="918"/>
        <v>9.128190262815819E-3</v>
      </c>
      <c r="AF694" s="5">
        <f t="shared" si="919"/>
        <v>3.0588731360721199E-3</v>
      </c>
      <c r="AG694" s="5">
        <f t="shared" si="920"/>
        <v>6.8335596236775316E-4</v>
      </c>
      <c r="AH694" s="5">
        <f t="shared" si="921"/>
        <v>1.2827331394854823E-3</v>
      </c>
      <c r="AI694" s="5">
        <f t="shared" si="922"/>
        <v>1.5518633982857992E-3</v>
      </c>
      <c r="AJ694" s="5">
        <f t="shared" si="923"/>
        <v>9.3872994031523021E-4</v>
      </c>
      <c r="AK694" s="5">
        <f t="shared" si="924"/>
        <v>3.7856162761818325E-4</v>
      </c>
      <c r="AL694" s="5">
        <f t="shared" si="925"/>
        <v>3.7134511740228104E-6</v>
      </c>
      <c r="AM694" s="5">
        <f t="shared" si="926"/>
        <v>3.2955285410035773E-3</v>
      </c>
      <c r="AN694" s="5">
        <f t="shared" si="927"/>
        <v>2.208675199135294E-3</v>
      </c>
      <c r="AO694" s="5">
        <f t="shared" si="928"/>
        <v>7.4013107071889796E-4</v>
      </c>
      <c r="AP694" s="5">
        <f t="shared" si="929"/>
        <v>1.6534617737002589E-4</v>
      </c>
      <c r="AQ694" s="5">
        <f t="shared" si="930"/>
        <v>2.7703902172683773E-5</v>
      </c>
      <c r="AR694" s="5">
        <f t="shared" si="931"/>
        <v>1.7193848191815521E-4</v>
      </c>
      <c r="AS694" s="5">
        <f t="shared" si="932"/>
        <v>2.0801289733002147E-4</v>
      </c>
      <c r="AT694" s="5">
        <f t="shared" si="933"/>
        <v>1.2582804318415122E-4</v>
      </c>
      <c r="AU694" s="5">
        <f t="shared" si="934"/>
        <v>5.0742675589752364E-5</v>
      </c>
      <c r="AV694" s="5">
        <f t="shared" si="935"/>
        <v>1.5347249274781481E-5</v>
      </c>
      <c r="AW694" s="5">
        <f t="shared" si="936"/>
        <v>8.3637139283169994E-8</v>
      </c>
      <c r="AX694" s="5">
        <f t="shared" si="937"/>
        <v>6.64493905417331E-4</v>
      </c>
      <c r="AY694" s="5">
        <f t="shared" si="938"/>
        <v>4.453462291741747E-4</v>
      </c>
      <c r="AZ694" s="5">
        <f t="shared" si="939"/>
        <v>1.492363302527919E-4</v>
      </c>
      <c r="BA694" s="5">
        <f t="shared" si="940"/>
        <v>3.3339576878000996E-5</v>
      </c>
      <c r="BB694" s="5">
        <f t="shared" si="941"/>
        <v>5.58607638227896E-6</v>
      </c>
      <c r="BC694" s="5">
        <f t="shared" si="942"/>
        <v>7.4876173654728836E-7</v>
      </c>
      <c r="BD694" s="5">
        <f t="shared" si="943"/>
        <v>1.9205632524222012E-5</v>
      </c>
      <c r="BE694" s="5">
        <f t="shared" si="944"/>
        <v>2.3235166565683603E-5</v>
      </c>
      <c r="BF694" s="5">
        <f t="shared" si="945"/>
        <v>1.4055068601728614E-5</v>
      </c>
      <c r="BG694" s="5">
        <f t="shared" si="946"/>
        <v>5.667987583701534E-6</v>
      </c>
      <c r="BH694" s="5">
        <f t="shared" si="947"/>
        <v>1.7142970354326625E-6</v>
      </c>
      <c r="BI694" s="5">
        <f t="shared" si="948"/>
        <v>4.147947443136766E-7</v>
      </c>
      <c r="BJ694" s="8">
        <f t="shared" si="949"/>
        <v>0.49066179424687861</v>
      </c>
      <c r="BK694" s="8">
        <f t="shared" si="950"/>
        <v>0.3042111342274052</v>
      </c>
      <c r="BL694" s="8">
        <f t="shared" si="951"/>
        <v>0.19764622241729568</v>
      </c>
      <c r="BM694" s="8">
        <f t="shared" si="952"/>
        <v>0.29061661035968089</v>
      </c>
      <c r="BN694" s="8">
        <f t="shared" si="953"/>
        <v>0.70911305942067271</v>
      </c>
    </row>
    <row r="695" spans="1:66" x14ac:dyDescent="0.25">
      <c r="A695" t="s">
        <v>16</v>
      </c>
      <c r="B695" t="s">
        <v>47</v>
      </c>
      <c r="C695" t="s">
        <v>464</v>
      </c>
      <c r="D695" t="s">
        <v>519</v>
      </c>
      <c r="E695">
        <f>VLOOKUP(A695,home!$A$2:$E$405,3,FALSE)</f>
        <v>1.7778</v>
      </c>
      <c r="F695">
        <f>VLOOKUP(B695,home!$B$2:$E$405,3,FALSE)</f>
        <v>1.125</v>
      </c>
      <c r="G695">
        <f>VLOOKUP(C695,away!$B$2:$E$405,4,FALSE)</f>
        <v>1.5468999999999999</v>
      </c>
      <c r="H695">
        <f>VLOOKUP(A695,away!$A$2:$E$405,3,FALSE)</f>
        <v>1.2716000000000001</v>
      </c>
      <c r="I695">
        <f>VLOOKUP(C695,away!$B$2:$E$405,3,FALSE)</f>
        <v>0.39319999999999999</v>
      </c>
      <c r="J695">
        <f>VLOOKUP(B695,home!$B$2:$E$405,4,FALSE)</f>
        <v>1.5728</v>
      </c>
      <c r="K695" s="3">
        <f t="shared" si="898"/>
        <v>3.0938386725</v>
      </c>
      <c r="L695" s="3">
        <f t="shared" si="899"/>
        <v>0.78638917913600004</v>
      </c>
      <c r="M695" s="5">
        <f t="shared" si="900"/>
        <v>2.0646120393427368E-2</v>
      </c>
      <c r="N695" s="5">
        <f t="shared" si="901"/>
        <v>6.3875765710276505E-2</v>
      </c>
      <c r="O695" s="5">
        <f t="shared" si="902"/>
        <v>1.6235885668530379E-2</v>
      </c>
      <c r="P695" s="5">
        <f t="shared" si="903"/>
        <v>5.0231210963587791E-2</v>
      </c>
      <c r="Q695" s="5">
        <f t="shared" si="904"/>
        <v>9.8810657095001461E-2</v>
      </c>
      <c r="R695" s="5">
        <f t="shared" si="905"/>
        <v>6.3838624017107746E-3</v>
      </c>
      <c r="S695" s="5">
        <f t="shared" si="906"/>
        <v>3.0552647504561058E-2</v>
      </c>
      <c r="T695" s="5">
        <f t="shared" si="907"/>
        <v>7.7703631522826971E-2</v>
      </c>
      <c r="U695" s="5">
        <f t="shared" si="908"/>
        <v>1.9750640378331526E-2</v>
      </c>
      <c r="V695" s="5">
        <f t="shared" si="909"/>
        <v>8.259267509681905E-3</v>
      </c>
      <c r="W695" s="5">
        <f t="shared" si="910"/>
        <v>0.10190141072521734</v>
      </c>
      <c r="X695" s="5">
        <f t="shared" si="911"/>
        <v>8.0134166733004053E-2</v>
      </c>
      <c r="Y695" s="5">
        <f t="shared" si="912"/>
        <v>3.1508320798957205E-2</v>
      </c>
      <c r="Z695" s="5">
        <f t="shared" si="913"/>
        <v>1.6734001045995036E-3</v>
      </c>
      <c r="AA695" s="5">
        <f t="shared" si="914"/>
        <v>5.1772299581754888E-3</v>
      </c>
      <c r="AB695" s="5">
        <f t="shared" si="915"/>
        <v>8.0087571305144448E-3</v>
      </c>
      <c r="AC695" s="5">
        <f t="shared" si="916"/>
        <v>1.2559048648663183E-3</v>
      </c>
      <c r="AD695" s="5">
        <f t="shared" si="917"/>
        <v>7.8816631320995936E-2</v>
      </c>
      <c r="AE695" s="5">
        <f t="shared" si="918"/>
        <v>6.1980546006782739E-2</v>
      </c>
      <c r="AF695" s="5">
        <f t="shared" si="919"/>
        <v>2.437041534833748E-2</v>
      </c>
      <c r="AG695" s="5">
        <f t="shared" si="920"/>
        <v>6.3882103069941628E-3</v>
      </c>
      <c r="AH695" s="5">
        <f t="shared" si="921"/>
        <v>3.2898593365552497E-4</v>
      </c>
      <c r="AI695" s="5">
        <f t="shared" si="922"/>
        <v>1.0178294042519824E-3</v>
      </c>
      <c r="AJ695" s="5">
        <f t="shared" si="923"/>
        <v>1.57449998644121E-3</v>
      </c>
      <c r="AK695" s="5">
        <f t="shared" si="924"/>
        <v>1.6237496493008469E-3</v>
      </c>
      <c r="AL695" s="5">
        <f t="shared" si="925"/>
        <v>1.222227149995297E-4</v>
      </c>
      <c r="AM695" s="5">
        <f t="shared" si="926"/>
        <v>4.8769188403414383E-2</v>
      </c>
      <c r="AN695" s="5">
        <f t="shared" si="927"/>
        <v>3.8351562035689971E-2</v>
      </c>
      <c r="AO695" s="5">
        <f t="shared" si="928"/>
        <v>1.5079626693914806E-2</v>
      </c>
      <c r="AP695" s="5">
        <f t="shared" si="929"/>
        <v>3.9528184191683271E-3</v>
      </c>
      <c r="AQ695" s="5">
        <f t="shared" si="930"/>
        <v>7.7711340798086032E-4</v>
      </c>
      <c r="AR695" s="5">
        <f t="shared" si="931"/>
        <v>5.1742195662931787E-5</v>
      </c>
      <c r="AS695" s="5">
        <f t="shared" si="932"/>
        <v>1.6008200594204013E-4</v>
      </c>
      <c r="AT695" s="5">
        <f t="shared" si="933"/>
        <v>2.4763395037742935E-4</v>
      </c>
      <c r="AU695" s="5">
        <f t="shared" si="934"/>
        <v>2.5537983076721226E-4</v>
      </c>
      <c r="AV695" s="5">
        <f t="shared" si="935"/>
        <v>1.9752599915102669E-4</v>
      </c>
      <c r="AW695" s="5">
        <f t="shared" si="936"/>
        <v>8.2600869432839446E-6</v>
      </c>
      <c r="AX695" s="5">
        <f t="shared" si="937"/>
        <v>2.5147333518153656E-2</v>
      </c>
      <c r="AY695" s="5">
        <f t="shared" si="938"/>
        <v>1.9775590962800075E-2</v>
      </c>
      <c r="AZ695" s="5">
        <f t="shared" si="939"/>
        <v>7.7756553720828249E-3</v>
      </c>
      <c r="BA695" s="5">
        <f t="shared" si="940"/>
        <v>2.0382304150988809E-3</v>
      </c>
      <c r="BB695" s="5">
        <f t="shared" si="941"/>
        <v>4.0071058575490923E-4</v>
      </c>
      <c r="BC695" s="5">
        <f t="shared" si="942"/>
        <v>6.3022893720581787E-5</v>
      </c>
      <c r="BD695" s="5">
        <f t="shared" si="943"/>
        <v>6.7815837956778688E-6</v>
      </c>
      <c r="BE695" s="5">
        <f t="shared" si="944"/>
        <v>2.0981126207867529E-5</v>
      </c>
      <c r="BF695" s="5">
        <f t="shared" si="945"/>
        <v>3.2456109827251923E-5</v>
      </c>
      <c r="BG695" s="5">
        <f t="shared" si="946"/>
        <v>3.3471322580819768E-5</v>
      </c>
      <c r="BH695" s="5">
        <f t="shared" si="947"/>
        <v>2.5888718055065677E-5</v>
      </c>
      <c r="BI695" s="5">
        <f t="shared" si="948"/>
        <v>1.6019103420042231E-5</v>
      </c>
      <c r="BJ695" s="8">
        <f t="shared" si="949"/>
        <v>0.7876206082761732</v>
      </c>
      <c r="BK695" s="8">
        <f t="shared" si="950"/>
        <v>0.13084296491392405</v>
      </c>
      <c r="BL695" s="8">
        <f t="shared" si="951"/>
        <v>6.1149402456699545E-2</v>
      </c>
      <c r="BM695" s="8">
        <f t="shared" si="952"/>
        <v>0.70533554264300524</v>
      </c>
      <c r="BN695" s="8">
        <f t="shared" si="953"/>
        <v>0.25618350223253428</v>
      </c>
    </row>
    <row r="696" spans="1:66" x14ac:dyDescent="0.25">
      <c r="A696" t="s">
        <v>16</v>
      </c>
      <c r="B696" t="s">
        <v>56</v>
      </c>
      <c r="C696" t="s">
        <v>225</v>
      </c>
      <c r="D696" t="s">
        <v>519</v>
      </c>
      <c r="E696">
        <f>VLOOKUP(A696,home!$A$2:$E$405,3,FALSE)</f>
        <v>1.7778</v>
      </c>
      <c r="F696">
        <f>VLOOKUP(B696,home!$B$2:$E$405,3,FALSE)</f>
        <v>1.5468999999999999</v>
      </c>
      <c r="G696">
        <f>VLOOKUP(C696,away!$B$2:$E$405,4,FALSE)</f>
        <v>1.125</v>
      </c>
      <c r="H696">
        <f>VLOOKUP(A696,away!$A$2:$E$405,3,FALSE)</f>
        <v>1.2716000000000001</v>
      </c>
      <c r="I696">
        <f>VLOOKUP(C696,away!$B$2:$E$405,3,FALSE)</f>
        <v>0.58979999999999999</v>
      </c>
      <c r="J696">
        <f>VLOOKUP(B696,home!$B$2:$E$405,4,FALSE)</f>
        <v>0.78639999999999999</v>
      </c>
      <c r="K696" s="3">
        <f t="shared" si="898"/>
        <v>3.0938386725</v>
      </c>
      <c r="L696" s="3">
        <f t="shared" si="899"/>
        <v>0.58979188435200003</v>
      </c>
      <c r="M696" s="5">
        <f t="shared" si="900"/>
        <v>2.5131567421420583E-2</v>
      </c>
      <c r="N696" s="5">
        <f t="shared" si="901"/>
        <v>7.7753015188932101E-2</v>
      </c>
      <c r="O696" s="5">
        <f t="shared" si="902"/>
        <v>1.4822394506198983E-2</v>
      </c>
      <c r="P696" s="5">
        <f t="shared" si="903"/>
        <v>4.585809734232995E-2</v>
      </c>
      <c r="Q696" s="5">
        <f t="shared" si="904"/>
        <v>0.12027764264749906</v>
      </c>
      <c r="R696" s="5">
        <f t="shared" si="905"/>
        <v>4.371063993209915E-3</v>
      </c>
      <c r="S696" s="5">
        <f t="shared" si="906"/>
        <v>2.0919557628408931E-2</v>
      </c>
      <c r="T696" s="5">
        <f t="shared" si="907"/>
        <v>7.0938777502484951E-2</v>
      </c>
      <c r="U696" s="5">
        <f t="shared" si="908"/>
        <v>1.3523366822165111E-2</v>
      </c>
      <c r="V696" s="5">
        <f t="shared" si="909"/>
        <v>4.2413727634759623E-3</v>
      </c>
      <c r="W696" s="5">
        <f t="shared" si="910"/>
        <v>0.12403987408665595</v>
      </c>
      <c r="X696" s="5">
        <f t="shared" si="911"/>
        <v>7.3157711072353637E-2</v>
      </c>
      <c r="Y696" s="5">
        <f t="shared" si="912"/>
        <v>2.1573912134121312E-2</v>
      </c>
      <c r="Z696" s="5">
        <f t="shared" si="913"/>
        <v>8.5933935639281791E-4</v>
      </c>
      <c r="AA696" s="5">
        <f t="shared" si="914"/>
        <v>2.6586573336093602E-3</v>
      </c>
      <c r="AB696" s="5">
        <f t="shared" si="915"/>
        <v>4.1127284378231869E-3</v>
      </c>
      <c r="AC696" s="5">
        <f t="shared" si="916"/>
        <v>4.8370760613305124E-4</v>
      </c>
      <c r="AD696" s="5">
        <f t="shared" si="917"/>
        <v>9.5939839845331706E-2</v>
      </c>
      <c r="AE696" s="5">
        <f t="shared" si="918"/>
        <v>5.6584538926807287E-2</v>
      </c>
      <c r="AF696" s="5">
        <f t="shared" si="919"/>
        <v>1.6686550919415382E-2</v>
      </c>
      <c r="AG696" s="5">
        <f t="shared" si="920"/>
        <v>3.2805307700325328E-3</v>
      </c>
      <c r="AH696" s="5">
        <f t="shared" si="921"/>
        <v>1.2670784457618873E-4</v>
      </c>
      <c r="AI696" s="5">
        <f t="shared" si="922"/>
        <v>3.9201362965893207E-4</v>
      </c>
      <c r="AJ696" s="5">
        <f t="shared" si="923"/>
        <v>6.0641346379294869E-4</v>
      </c>
      <c r="AK696" s="5">
        <f t="shared" si="924"/>
        <v>6.2538180860243441E-4</v>
      </c>
      <c r="AL696" s="5">
        <f t="shared" si="925"/>
        <v>3.5305255920278779E-5</v>
      </c>
      <c r="AM696" s="5">
        <f t="shared" si="926"/>
        <v>5.9364477349388718E-2</v>
      </c>
      <c r="AN696" s="5">
        <f t="shared" si="927"/>
        <v>3.5012686959467604E-2</v>
      </c>
      <c r="AO696" s="5">
        <f t="shared" si="928"/>
        <v>1.0325099309025546E-2</v>
      </c>
      <c r="AP696" s="5">
        <f t="shared" si="929"/>
        <v>2.0298865925305705E-3</v>
      </c>
      <c r="AQ696" s="5">
        <f t="shared" si="930"/>
        <v>2.9930265960736633E-4</v>
      </c>
      <c r="AR696" s="5">
        <f t="shared" si="931"/>
        <v>1.4946251682954145E-5</v>
      </c>
      <c r="AS696" s="5">
        <f t="shared" si="932"/>
        <v>4.6241291465641735E-5</v>
      </c>
      <c r="AT696" s="5">
        <f t="shared" si="933"/>
        <v>7.1531547901373322E-5</v>
      </c>
      <c r="AU696" s="5">
        <f t="shared" si="934"/>
        <v>7.3769023067018339E-5</v>
      </c>
      <c r="AV696" s="5">
        <f t="shared" si="935"/>
        <v>5.7057364099321479E-5</v>
      </c>
      <c r="AW696" s="5">
        <f t="shared" si="936"/>
        <v>1.7895066607965328E-6</v>
      </c>
      <c r="AX696" s="5">
        <f t="shared" si="937"/>
        <v>3.0610685966048184E-2</v>
      </c>
      <c r="AY696" s="5">
        <f t="shared" si="938"/>
        <v>1.8053934157222885E-2</v>
      </c>
      <c r="AZ696" s="5">
        <f t="shared" si="939"/>
        <v>5.3240319232777103E-3</v>
      </c>
      <c r="BA696" s="5">
        <f t="shared" si="940"/>
        <v>1.0466902734600546E-3</v>
      </c>
      <c r="BB696" s="5">
        <f t="shared" si="941"/>
        <v>1.5433235717922893E-4</v>
      </c>
      <c r="BC696" s="5">
        <f t="shared" si="942"/>
        <v>1.8204794351444675E-5</v>
      </c>
      <c r="BD696" s="5">
        <f t="shared" si="943"/>
        <v>1.4691963240147954E-6</v>
      </c>
      <c r="BE696" s="5">
        <f t="shared" si="944"/>
        <v>4.5454564047318142E-6</v>
      </c>
      <c r="BF696" s="5">
        <f t="shared" si="945"/>
        <v>7.0314544045610515E-6</v>
      </c>
      <c r="BG696" s="5">
        <f t="shared" si="946"/>
        <v>7.2513951869171468E-6</v>
      </c>
      <c r="BH696" s="5">
        <f t="shared" si="947"/>
        <v>5.6086617147161596E-6</v>
      </c>
      <c r="BI696" s="5">
        <f t="shared" si="948"/>
        <v>3.4704589027918029E-6</v>
      </c>
      <c r="BJ696" s="8">
        <f t="shared" si="949"/>
        <v>0.8224717254351932</v>
      </c>
      <c r="BK696" s="8">
        <f t="shared" si="950"/>
        <v>0.11472354217491162</v>
      </c>
      <c r="BL696" s="8">
        <f t="shared" si="951"/>
        <v>4.1531649940791102E-2</v>
      </c>
      <c r="BM696" s="8">
        <f t="shared" si="952"/>
        <v>0.67332033115713608</v>
      </c>
      <c r="BN696" s="8">
        <f t="shared" si="953"/>
        <v>0.28821378109959062</v>
      </c>
    </row>
    <row r="697" spans="1:66" x14ac:dyDescent="0.25">
      <c r="A697" t="s">
        <v>70</v>
      </c>
      <c r="B697" t="s">
        <v>76</v>
      </c>
      <c r="C697" t="s">
        <v>227</v>
      </c>
      <c r="D697" t="s">
        <v>519</v>
      </c>
      <c r="E697">
        <f>VLOOKUP(A697,home!$A$2:$E$405,3,FALSE)</f>
        <v>1.359</v>
      </c>
      <c r="F697">
        <f>VLOOKUP(B697,home!$B$2:$E$405,3,FALSE)</f>
        <v>0.73580000000000001</v>
      </c>
      <c r="G697">
        <f>VLOOKUP(C697,away!$B$2:$E$405,4,FALSE)</f>
        <v>0.49059999999999998</v>
      </c>
      <c r="H697">
        <f>VLOOKUP(A697,away!$A$2:$E$405,3,FALSE)</f>
        <v>1.0342</v>
      </c>
      <c r="I697">
        <f>VLOOKUP(C697,away!$B$2:$E$405,3,FALSE)</f>
        <v>1.2891999999999999</v>
      </c>
      <c r="J697">
        <f>VLOOKUP(B697,home!$B$2:$E$405,4,FALSE)</f>
        <v>0.96689999999999998</v>
      </c>
      <c r="K697" s="3">
        <f t="shared" si="898"/>
        <v>0.49057654931999994</v>
      </c>
      <c r="L697" s="3">
        <f t="shared" si="899"/>
        <v>1.2891587198159999</v>
      </c>
      <c r="M697" s="5">
        <f t="shared" si="900"/>
        <v>0.1686827969008324</v>
      </c>
      <c r="N697" s="5">
        <f t="shared" si="901"/>
        <v>8.2751824433256738E-2</v>
      </c>
      <c r="O697" s="5">
        <f t="shared" si="902"/>
        <v>0.21745889850765945</v>
      </c>
      <c r="P697" s="5">
        <f t="shared" si="903"/>
        <v>0.10668023604881564</v>
      </c>
      <c r="Q697" s="5">
        <f t="shared" si="904"/>
        <v>2.0298052240200773E-2</v>
      </c>
      <c r="R697" s="5">
        <f t="shared" si="905"/>
        <v>0.1401695176063659</v>
      </c>
      <c r="S697" s="5">
        <f t="shared" si="906"/>
        <v>1.6866973059086837E-2</v>
      </c>
      <c r="T697" s="5">
        <f t="shared" si="907"/>
        <v>2.6167411040735517E-2</v>
      </c>
      <c r="U697" s="5">
        <f t="shared" si="908"/>
        <v>6.8763878267179945E-2</v>
      </c>
      <c r="V697" s="5">
        <f t="shared" si="909"/>
        <v>1.1852441389873837E-3</v>
      </c>
      <c r="W697" s="5">
        <f t="shared" si="910"/>
        <v>3.3192494753049302E-3</v>
      </c>
      <c r="X697" s="5">
        <f t="shared" si="911"/>
        <v>4.2790394043340334E-3</v>
      </c>
      <c r="Y697" s="5">
        <f t="shared" si="912"/>
        <v>2.7581804802667411E-3</v>
      </c>
      <c r="Z697" s="5">
        <f t="shared" si="913"/>
        <v>6.0233585291549617E-2</v>
      </c>
      <c r="AA697" s="5">
        <f t="shared" si="914"/>
        <v>2.9549184425500311E-2</v>
      </c>
      <c r="AB697" s="5">
        <f t="shared" si="915"/>
        <v>7.2480684653411127E-3</v>
      </c>
      <c r="AC697" s="5">
        <f t="shared" si="916"/>
        <v>4.6849073692508765E-5</v>
      </c>
      <c r="AD697" s="5">
        <f t="shared" si="917"/>
        <v>4.0708648848182825E-4</v>
      </c>
      <c r="AE697" s="5">
        <f t="shared" si="918"/>
        <v>5.2479909634562446E-4</v>
      </c>
      <c r="AF697" s="5">
        <f t="shared" si="919"/>
        <v>3.3827466560275949E-4</v>
      </c>
      <c r="AG697" s="5">
        <f t="shared" si="920"/>
        <v>1.4536324495154627E-4</v>
      </c>
      <c r="AH697" s="5">
        <f t="shared" si="921"/>
        <v>1.9412662926095493E-2</v>
      </c>
      <c r="AI697" s="5">
        <f t="shared" si="922"/>
        <v>9.5233971913962195E-3</v>
      </c>
      <c r="AJ697" s="5">
        <f t="shared" si="923"/>
        <v>2.3359776659794677E-3</v>
      </c>
      <c r="AK697" s="5">
        <f t="shared" si="924"/>
        <v>3.8199195422159826E-4</v>
      </c>
      <c r="AL697" s="5">
        <f t="shared" si="925"/>
        <v>1.1851523289890452E-6</v>
      </c>
      <c r="AM697" s="5">
        <f t="shared" si="926"/>
        <v>3.9941416958842259E-5</v>
      </c>
      <c r="AN697" s="5">
        <f t="shared" si="927"/>
        <v>5.149082595429815E-5</v>
      </c>
      <c r="AO697" s="5">
        <f t="shared" si="928"/>
        <v>3.3189923634755745E-5</v>
      </c>
      <c r="AP697" s="5">
        <f t="shared" si="929"/>
        <v>1.42623598212575E-5</v>
      </c>
      <c r="AQ697" s="5">
        <f t="shared" si="930"/>
        <v>4.5966113821818692E-6</v>
      </c>
      <c r="AR697" s="5">
        <f t="shared" si="931"/>
        <v>5.005200737204952E-3</v>
      </c>
      <c r="AS697" s="5">
        <f t="shared" si="932"/>
        <v>2.4554341063119252E-3</v>
      </c>
      <c r="AT697" s="5">
        <f t="shared" si="933"/>
        <v>6.0228919547857093E-4</v>
      </c>
      <c r="AU697" s="5">
        <f t="shared" si="934"/>
        <v>9.8489651736865415E-5</v>
      </c>
      <c r="AV697" s="5">
        <f t="shared" si="935"/>
        <v>1.2079178373199993E-5</v>
      </c>
      <c r="AW697" s="5">
        <f t="shared" si="936"/>
        <v>2.0820197655215197E-8</v>
      </c>
      <c r="AX697" s="5">
        <f t="shared" si="937"/>
        <v>3.2657204177700239E-6</v>
      </c>
      <c r="AY697" s="5">
        <f t="shared" si="938"/>
        <v>4.2100319530493766E-6</v>
      </c>
      <c r="AZ697" s="5">
        <f t="shared" si="939"/>
        <v>2.7136997014887948E-6</v>
      </c>
      <c r="BA697" s="5">
        <f t="shared" si="940"/>
        <v>1.1661298777121182E-6</v>
      </c>
      <c r="BB697" s="5">
        <f t="shared" si="941"/>
        <v>3.7583162507263584E-7</v>
      </c>
      <c r="BC697" s="5">
        <f t="shared" si="942"/>
        <v>9.6901323329001105E-8</v>
      </c>
      <c r="BD697" s="5">
        <f t="shared" si="943"/>
        <v>1.0754163624662042E-3</v>
      </c>
      <c r="BE697" s="5">
        <f t="shared" si="944"/>
        <v>5.2757404818093683E-4</v>
      </c>
      <c r="BF697" s="5">
        <f t="shared" si="945"/>
        <v>1.2940772803369366E-4</v>
      </c>
      <c r="BG697" s="5">
        <f t="shared" si="946"/>
        <v>2.116146555803682E-5</v>
      </c>
      <c r="BH697" s="5">
        <f t="shared" si="947"/>
        <v>2.5953296880039324E-6</v>
      </c>
      <c r="BI697" s="5">
        <f t="shared" si="948"/>
        <v>2.5464157653774433E-7</v>
      </c>
      <c r="BJ697" s="8">
        <f t="shared" si="949"/>
        <v>0.14114459002213028</v>
      </c>
      <c r="BK697" s="8">
        <f t="shared" si="950"/>
        <v>0.29346749440569686</v>
      </c>
      <c r="BL697" s="8">
        <f t="shared" si="951"/>
        <v>0.50477347945434847</v>
      </c>
      <c r="BM697" s="8">
        <f t="shared" si="952"/>
        <v>0.26357363422483898</v>
      </c>
      <c r="BN697" s="8">
        <f t="shared" si="953"/>
        <v>0.73604132573713077</v>
      </c>
    </row>
    <row r="698" spans="1:66" x14ac:dyDescent="0.25">
      <c r="A698" t="s">
        <v>134</v>
      </c>
      <c r="B698" t="s">
        <v>306</v>
      </c>
      <c r="C698" t="s">
        <v>298</v>
      </c>
      <c r="D698" t="s">
        <v>519</v>
      </c>
      <c r="E698">
        <f>VLOOKUP(A698,home!$A$2:$E$405,3,FALSE)</f>
        <v>1.5832999999999999</v>
      </c>
      <c r="F698">
        <f>VLOOKUP(B698,home!$B$2:$E$405,3,FALSE)</f>
        <v>1.4211</v>
      </c>
      <c r="G698">
        <f>VLOOKUP(C698,away!$B$2:$E$405,4,FALSE)</f>
        <v>1.2632000000000001</v>
      </c>
      <c r="H698">
        <f>VLOOKUP(A698,away!$A$2:$E$405,3,FALSE)</f>
        <v>1.1943999999999999</v>
      </c>
      <c r="I698">
        <f>VLOOKUP(C698,away!$B$2:$E$405,3,FALSE)</f>
        <v>1.1720999999999999</v>
      </c>
      <c r="J698">
        <f>VLOOKUP(B698,home!$B$2:$E$405,4,FALSE)</f>
        <v>0.62790000000000001</v>
      </c>
      <c r="K698" s="3">
        <f t="shared" si="898"/>
        <v>2.8422349022160001</v>
      </c>
      <c r="L698" s="3">
        <f t="shared" si="899"/>
        <v>0.87903252309599988</v>
      </c>
      <c r="M698" s="5">
        <f t="shared" si="900"/>
        <v>2.4203272557534874E-2</v>
      </c>
      <c r="N698" s="5">
        <f t="shared" si="901"/>
        <v>6.8791386010872313E-2</v>
      </c>
      <c r="O698" s="5">
        <f t="shared" si="902"/>
        <v>2.1275463743430052E-2</v>
      </c>
      <c r="P698" s="5">
        <f t="shared" si="903"/>
        <v>6.0469865612407962E-2</v>
      </c>
      <c r="Q698" s="5">
        <f t="shared" si="904"/>
        <v>9.7760639145957423E-2</v>
      </c>
      <c r="R698" s="5">
        <f t="shared" si="905"/>
        <v>9.3509122872123904E-3</v>
      </c>
      <c r="S698" s="5">
        <f t="shared" si="906"/>
        <v>3.7769733808624147E-2</v>
      </c>
      <c r="T698" s="5">
        <f t="shared" si="907"/>
        <v>8.5934781287948514E-2</v>
      </c>
      <c r="U698" s="5">
        <f t="shared" si="908"/>
        <v>2.6577489270275499E-2</v>
      </c>
      <c r="V698" s="5">
        <f t="shared" si="909"/>
        <v>1.048494910115368E-2</v>
      </c>
      <c r="W698" s="5">
        <f t="shared" si="910"/>
        <v>9.2619566881194659E-2</v>
      </c>
      <c r="X698" s="5">
        <f t="shared" si="911"/>
        <v>8.1415611563635248E-2</v>
      </c>
      <c r="Y698" s="5">
        <f t="shared" si="912"/>
        <v>3.5783485226093072E-2</v>
      </c>
      <c r="Z698" s="5">
        <f t="shared" si="913"/>
        <v>2.7399186736925658E-3</v>
      </c>
      <c r="AA698" s="5">
        <f t="shared" si="914"/>
        <v>7.7874924836023821E-3</v>
      </c>
      <c r="AB698" s="5">
        <f t="shared" si="915"/>
        <v>1.1066941468819728E-2</v>
      </c>
      <c r="AC698" s="5">
        <f t="shared" si="916"/>
        <v>1.6372358882268141E-3</v>
      </c>
      <c r="AD698" s="5">
        <f t="shared" si="917"/>
        <v>6.5811641404465146E-2</v>
      </c>
      <c r="AE698" s="5">
        <f t="shared" si="918"/>
        <v>5.7850573192856164E-2</v>
      </c>
      <c r="AF698" s="5">
        <f t="shared" si="919"/>
        <v>2.5426267658133078E-2</v>
      </c>
      <c r="AG698" s="5">
        <f t="shared" si="920"/>
        <v>7.4501720708143159E-3</v>
      </c>
      <c r="AH698" s="5">
        <f t="shared" si="921"/>
        <v>6.0211940620345523E-4</v>
      </c>
      <c r="AI698" s="5">
        <f t="shared" si="922"/>
        <v>1.7113647916130335E-3</v>
      </c>
      <c r="AJ698" s="5">
        <f t="shared" si="923"/>
        <v>2.4320503705730881E-3</v>
      </c>
      <c r="AK698" s="5">
        <f t="shared" si="924"/>
        <v>2.3041528157300632E-3</v>
      </c>
      <c r="AL698" s="5">
        <f t="shared" si="925"/>
        <v>1.6361991363199443E-4</v>
      </c>
      <c r="AM698" s="5">
        <f t="shared" si="926"/>
        <v>3.7410428834378909E-2</v>
      </c>
      <c r="AN698" s="5">
        <f t="shared" si="927"/>
        <v>3.2884983648387434E-2</v>
      </c>
      <c r="AO698" s="5">
        <f t="shared" si="928"/>
        <v>1.445348507420635E-2</v>
      </c>
      <c r="AP698" s="5">
        <f t="shared" si="929"/>
        <v>4.2350278174366623E-3</v>
      </c>
      <c r="AQ698" s="5">
        <f t="shared" si="930"/>
        <v>9.3068179693577338E-4</v>
      </c>
      <c r="AR698" s="5">
        <f t="shared" si="931"/>
        <v>1.0585650816801774E-4</v>
      </c>
      <c r="AS698" s="5">
        <f t="shared" si="932"/>
        <v>3.0086906214185307E-4</v>
      </c>
      <c r="AT698" s="5">
        <f t="shared" si="933"/>
        <v>4.2757027470828477E-4</v>
      </c>
      <c r="AU698" s="5">
        <f t="shared" si="934"/>
        <v>4.0508505264199007E-4</v>
      </c>
      <c r="AV698" s="5">
        <f t="shared" si="935"/>
        <v>2.8783671874626745E-4</v>
      </c>
      <c r="AW698" s="5">
        <f t="shared" si="936"/>
        <v>1.13552988952685E-5</v>
      </c>
      <c r="AX698" s="5">
        <f t="shared" si="937"/>
        <v>1.772153775665658E-2</v>
      </c>
      <c r="AY698" s="5">
        <f t="shared" si="938"/>
        <v>1.5577808047374858E-2</v>
      </c>
      <c r="AZ698" s="5">
        <f t="shared" si="939"/>
        <v>6.846699956094545E-3</v>
      </c>
      <c r="BA698" s="5">
        <f t="shared" si="940"/>
        <v>2.0061573124290203E-3</v>
      </c>
      <c r="BB698" s="5">
        <f t="shared" si="941"/>
        <v>4.4086938101799286E-4</v>
      </c>
      <c r="BC698" s="5">
        <f t="shared" si="942"/>
        <v>7.7507704870403624E-5</v>
      </c>
      <c r="BD698" s="5">
        <f t="shared" si="943"/>
        <v>1.5508552243510823E-5</v>
      </c>
      <c r="BE698" s="5">
        <f t="shared" si="944"/>
        <v>4.4078948469346703E-5</v>
      </c>
      <c r="BF698" s="5">
        <f t="shared" si="945"/>
        <v>6.2641362896278876E-5</v>
      </c>
      <c r="BG698" s="5">
        <f t="shared" si="946"/>
        <v>5.9347155982060729E-5</v>
      </c>
      <c r="BH698" s="5">
        <f t="shared" si="947"/>
        <v>4.2169639519867519E-5</v>
      </c>
      <c r="BI698" s="5">
        <f t="shared" si="948"/>
        <v>2.3971204251446937E-5</v>
      </c>
      <c r="BJ698" s="8">
        <f t="shared" si="949"/>
        <v>0.75142931177175842</v>
      </c>
      <c r="BK698" s="8">
        <f t="shared" si="950"/>
        <v>0.15030648492895435</v>
      </c>
      <c r="BL698" s="8">
        <f t="shared" si="951"/>
        <v>8.488292111722863E-2</v>
      </c>
      <c r="BM698" s="8">
        <f t="shared" si="952"/>
        <v>0.69194064438573932</v>
      </c>
      <c r="BN698" s="8">
        <f t="shared" si="953"/>
        <v>0.28185153935741503</v>
      </c>
    </row>
    <row r="699" spans="1:66" x14ac:dyDescent="0.25">
      <c r="A699" t="s">
        <v>134</v>
      </c>
      <c r="B699" t="s">
        <v>133</v>
      </c>
      <c r="C699" t="s">
        <v>290</v>
      </c>
      <c r="D699" t="s">
        <v>519</v>
      </c>
      <c r="E699">
        <f>VLOOKUP(A699,home!$A$2:$E$405,3,FALSE)</f>
        <v>1.5832999999999999</v>
      </c>
      <c r="F699">
        <f>VLOOKUP(B699,home!$B$2:$E$405,3,FALSE)</f>
        <v>1.1369</v>
      </c>
      <c r="G699">
        <f>VLOOKUP(C699,away!$B$2:$E$405,4,FALSE)</f>
        <v>0.94740000000000002</v>
      </c>
      <c r="H699">
        <f>VLOOKUP(A699,away!$A$2:$E$405,3,FALSE)</f>
        <v>1.1943999999999999</v>
      </c>
      <c r="I699">
        <f>VLOOKUP(C699,away!$B$2:$E$405,3,FALSE)</f>
        <v>0.62790000000000001</v>
      </c>
      <c r="J699">
        <f>VLOOKUP(B699,home!$B$2:$E$405,4,FALSE)</f>
        <v>1.5069999999999999</v>
      </c>
      <c r="K699" s="3">
        <f t="shared" si="898"/>
        <v>1.7053709416979999</v>
      </c>
      <c r="L699" s="3">
        <f t="shared" si="899"/>
        <v>1.1301953863199998</v>
      </c>
      <c r="M699" s="5">
        <f t="shared" si="900"/>
        <v>5.8685281302060362E-2</v>
      </c>
      <c r="N699" s="5">
        <f t="shared" si="901"/>
        <v>0.10008017343790671</v>
      </c>
      <c r="O699" s="5">
        <f t="shared" si="902"/>
        <v>6.6325834172479975E-2</v>
      </c>
      <c r="P699" s="5">
        <f t="shared" si="903"/>
        <v>0.11311015028162756</v>
      </c>
      <c r="Q699" s="5">
        <f t="shared" si="904"/>
        <v>8.5336909810551059E-2</v>
      </c>
      <c r="R699" s="5">
        <f t="shared" si="905"/>
        <v>3.7480575887781135E-2</v>
      </c>
      <c r="S699" s="5">
        <f t="shared" si="906"/>
        <v>5.4502192938637228E-2</v>
      </c>
      <c r="T699" s="5">
        <f t="shared" si="907"/>
        <v>9.6447381750690744E-2</v>
      </c>
      <c r="U699" s="5">
        <f t="shared" si="908"/>
        <v>6.3918284997128663E-2</v>
      </c>
      <c r="V699" s="5">
        <f t="shared" si="909"/>
        <v>1.1671961761656847E-2</v>
      </c>
      <c r="W699" s="5">
        <f t="shared" si="910"/>
        <v>4.8510362081738916E-2</v>
      </c>
      <c r="X699" s="5">
        <f t="shared" si="911"/>
        <v>5.4826187413493994E-2</v>
      </c>
      <c r="Y699" s="5">
        <f t="shared" si="912"/>
        <v>3.0982152032123286E-2</v>
      </c>
      <c r="Z699" s="5">
        <f t="shared" si="913"/>
        <v>1.4120124648328954E-2</v>
      </c>
      <c r="AA699" s="5">
        <f t="shared" si="914"/>
        <v>2.4080050268413887E-2</v>
      </c>
      <c r="AB699" s="5">
        <f t="shared" si="915"/>
        <v>2.0532709001190086E-2</v>
      </c>
      <c r="AC699" s="5">
        <f t="shared" si="916"/>
        <v>1.4060354228208173E-3</v>
      </c>
      <c r="AD699" s="5">
        <f t="shared" si="917"/>
        <v>2.0682040466361504E-2</v>
      </c>
      <c r="AE699" s="5">
        <f t="shared" si="918"/>
        <v>2.3374746714765315E-2</v>
      </c>
      <c r="AF699" s="5">
        <f t="shared" si="919"/>
        <v>1.3209015446713167E-2</v>
      </c>
      <c r="AG699" s="5">
        <f t="shared" si="920"/>
        <v>4.9762561052349441E-3</v>
      </c>
      <c r="AH699" s="5">
        <f t="shared" si="921"/>
        <v>3.989624932951177E-3</v>
      </c>
      <c r="AI699" s="5">
        <f t="shared" si="922"/>
        <v>6.803790428928768E-3</v>
      </c>
      <c r="AJ699" s="5">
        <f t="shared" si="923"/>
        <v>5.8014932454490461E-3</v>
      </c>
      <c r="AK699" s="5">
        <f t="shared" si="924"/>
        <v>3.297899333082009E-3</v>
      </c>
      <c r="AL699" s="5">
        <f t="shared" si="925"/>
        <v>1.0839984026520837E-4</v>
      </c>
      <c r="AM699" s="5">
        <f t="shared" si="926"/>
        <v>7.0541101652710067E-3</v>
      </c>
      <c r="AN699" s="5">
        <f t="shared" si="927"/>
        <v>7.9725227633823045E-3</v>
      </c>
      <c r="AO699" s="5">
        <f t="shared" si="928"/>
        <v>4.5052542222529289E-3</v>
      </c>
      <c r="AP699" s="5">
        <f t="shared" si="929"/>
        <v>1.6972725120629863E-3</v>
      </c>
      <c r="AQ699" s="5">
        <f t="shared" si="930"/>
        <v>4.7956239061533619E-4</v>
      </c>
      <c r="AR699" s="5">
        <f t="shared" si="931"/>
        <v>9.018111384737305E-4</v>
      </c>
      <c r="AS699" s="5">
        <f t="shared" si="932"/>
        <v>1.5379225104526911E-3</v>
      </c>
      <c r="AT699" s="5">
        <f t="shared" si="933"/>
        <v>1.3113641799546291E-3</v>
      </c>
      <c r="AU699" s="5">
        <f t="shared" si="934"/>
        <v>7.4545412215941713E-4</v>
      </c>
      <c r="AV699" s="5">
        <f t="shared" si="935"/>
        <v>3.1781894957491516E-4</v>
      </c>
      <c r="AW699" s="5">
        <f t="shared" si="936"/>
        <v>5.8036141406719494E-6</v>
      </c>
      <c r="AX699" s="5">
        <f t="shared" si="937"/>
        <v>2.0049790825649436E-3</v>
      </c>
      <c r="AY699" s="5">
        <f t="shared" si="938"/>
        <v>2.2660181087830059E-3</v>
      </c>
      <c r="AZ699" s="5">
        <f t="shared" si="939"/>
        <v>1.2805216059320625E-3</v>
      </c>
      <c r="BA699" s="5">
        <f t="shared" si="940"/>
        <v>4.8241320370249796E-4</v>
      </c>
      <c r="BB699" s="5">
        <f t="shared" si="941"/>
        <v>1.3630529428110348E-4</v>
      </c>
      <c r="BC699" s="5">
        <f t="shared" si="942"/>
        <v>3.0810322945498554E-5</v>
      </c>
      <c r="BD699" s="5">
        <f t="shared" si="943"/>
        <v>1.6987046467249945E-4</v>
      </c>
      <c r="BE699" s="5">
        <f t="shared" si="944"/>
        <v>2.8969215430521718E-4</v>
      </c>
      <c r="BF699" s="5">
        <f t="shared" si="945"/>
        <v>2.4701629099500529E-4</v>
      </c>
      <c r="BG699" s="5">
        <f t="shared" si="946"/>
        <v>1.4041813492963312E-4</v>
      </c>
      <c r="BH699" s="5">
        <f t="shared" si="947"/>
        <v>5.9866251749106295E-5</v>
      </c>
      <c r="BI699" s="5">
        <f t="shared" si="948"/>
        <v>2.0418833224260571E-5</v>
      </c>
      <c r="BJ699" s="8">
        <f t="shared" si="949"/>
        <v>0.50633499493137324</v>
      </c>
      <c r="BK699" s="8">
        <f t="shared" si="950"/>
        <v>0.24175003965585104</v>
      </c>
      <c r="BL699" s="8">
        <f t="shared" si="951"/>
        <v>0.23797191529789588</v>
      </c>
      <c r="BM699" s="8">
        <f t="shared" si="952"/>
        <v>0.53689793514639994</v>
      </c>
      <c r="BN699" s="8">
        <f t="shared" si="953"/>
        <v>0.46101892489240676</v>
      </c>
    </row>
    <row r="700" spans="1:66" x14ac:dyDescent="0.25">
      <c r="A700" t="s">
        <v>19</v>
      </c>
      <c r="B700" t="s">
        <v>146</v>
      </c>
      <c r="C700" t="s">
        <v>241</v>
      </c>
      <c r="D700" t="s">
        <v>519</v>
      </c>
      <c r="E700">
        <f>VLOOKUP(A700,home!$A$2:$E$405,3,FALSE)</f>
        <v>1.4750000000000001</v>
      </c>
      <c r="F700">
        <f>VLOOKUP(B700,home!$B$2:$E$405,3,FALSE)</f>
        <v>0.16950000000000001</v>
      </c>
      <c r="G700">
        <f>VLOOKUP(C700,away!$B$2:$E$405,4,FALSE)</f>
        <v>0.84750000000000003</v>
      </c>
      <c r="H700">
        <f>VLOOKUP(A700,away!$A$2:$E$405,3,FALSE)</f>
        <v>1.5625</v>
      </c>
      <c r="I700">
        <f>VLOOKUP(C700,away!$B$2:$E$405,3,FALSE)</f>
        <v>1.28</v>
      </c>
      <c r="J700">
        <f>VLOOKUP(B700,home!$B$2:$E$405,4,FALSE)</f>
        <v>0.8</v>
      </c>
      <c r="K700" s="3">
        <f t="shared" si="898"/>
        <v>0.21188559375000002</v>
      </c>
      <c r="L700" s="3">
        <f t="shared" si="899"/>
        <v>1.6</v>
      </c>
      <c r="M700" s="5">
        <f t="shared" si="900"/>
        <v>0.16334584233559155</v>
      </c>
      <c r="N700" s="5">
        <f t="shared" si="901"/>
        <v>3.46106307898707E-2</v>
      </c>
      <c r="O700" s="5">
        <f t="shared" si="902"/>
        <v>0.26135334773694652</v>
      </c>
      <c r="P700" s="5">
        <f t="shared" si="903"/>
        <v>5.5377009263793124E-2</v>
      </c>
      <c r="Q700" s="5">
        <f t="shared" si="904"/>
        <v>3.6667470274868923E-3</v>
      </c>
      <c r="R700" s="5">
        <f t="shared" si="905"/>
        <v>0.20908267818955728</v>
      </c>
      <c r="S700" s="5">
        <f t="shared" si="906"/>
        <v>4.6934361951832242E-3</v>
      </c>
      <c r="T700" s="5">
        <f t="shared" si="907"/>
        <v>5.866795243979029E-3</v>
      </c>
      <c r="U700" s="5">
        <f t="shared" si="908"/>
        <v>4.4301607411034512E-2</v>
      </c>
      <c r="V700" s="5">
        <f t="shared" si="909"/>
        <v>1.7679493599006901E-4</v>
      </c>
      <c r="W700" s="5">
        <f t="shared" si="910"/>
        <v>2.5897695701670255E-4</v>
      </c>
      <c r="X700" s="5">
        <f t="shared" si="911"/>
        <v>4.1436313122672415E-4</v>
      </c>
      <c r="Y700" s="5">
        <f t="shared" si="912"/>
        <v>3.3149050498137945E-4</v>
      </c>
      <c r="Z700" s="5">
        <f t="shared" si="913"/>
        <v>0.11151076170109719</v>
      </c>
      <c r="AA700" s="5">
        <f t="shared" si="914"/>
        <v>2.3627523952551736E-2</v>
      </c>
      <c r="AB700" s="5">
        <f t="shared" si="915"/>
        <v>2.5031659707643859E-3</v>
      </c>
      <c r="AC700" s="5">
        <f t="shared" si="916"/>
        <v>3.7460299984249009E-6</v>
      </c>
      <c r="AD700" s="5">
        <f t="shared" si="917"/>
        <v>1.3718371576263063E-5</v>
      </c>
      <c r="AE700" s="5">
        <f t="shared" si="918"/>
        <v>2.1949394522020904E-5</v>
      </c>
      <c r="AF700" s="5">
        <f t="shared" si="919"/>
        <v>1.7559515617616728E-5</v>
      </c>
      <c r="AG700" s="5">
        <f t="shared" si="920"/>
        <v>9.3650749960622551E-6</v>
      </c>
      <c r="AH700" s="5">
        <f t="shared" si="921"/>
        <v>4.4604304680438869E-2</v>
      </c>
      <c r="AI700" s="5">
        <f t="shared" si="922"/>
        <v>9.4510095810206932E-3</v>
      </c>
      <c r="AJ700" s="5">
        <f t="shared" si="923"/>
        <v>1.0012663883057541E-3</v>
      </c>
      <c r="AK700" s="5">
        <f t="shared" si="924"/>
        <v>7.071797439602759E-5</v>
      </c>
      <c r="AL700" s="5">
        <f t="shared" si="925"/>
        <v>5.0798706586980633E-8</v>
      </c>
      <c r="AM700" s="5">
        <f t="shared" si="926"/>
        <v>5.8134506134392516E-7</v>
      </c>
      <c r="AN700" s="5">
        <f t="shared" si="927"/>
        <v>9.3015209815028036E-7</v>
      </c>
      <c r="AO700" s="5">
        <f t="shared" si="928"/>
        <v>7.4412167852022452E-7</v>
      </c>
      <c r="AP700" s="5">
        <f t="shared" si="929"/>
        <v>3.9686489521078636E-7</v>
      </c>
      <c r="AQ700" s="5">
        <f t="shared" si="930"/>
        <v>1.5874595808431452E-7</v>
      </c>
      <c r="AR700" s="5">
        <f t="shared" si="931"/>
        <v>1.4273377497740434E-2</v>
      </c>
      <c r="AS700" s="5">
        <f t="shared" si="932"/>
        <v>3.0243230659266211E-3</v>
      </c>
      <c r="AT700" s="5">
        <f t="shared" si="933"/>
        <v>3.2040524425784128E-4</v>
      </c>
      <c r="AU700" s="5">
        <f t="shared" si="934"/>
        <v>2.2629751806728823E-5</v>
      </c>
      <c r="AV700" s="5">
        <f t="shared" si="935"/>
        <v>1.198729599495968E-6</v>
      </c>
      <c r="AW700" s="5">
        <f t="shared" si="936"/>
        <v>4.7837840475175192E-10</v>
      </c>
      <c r="AX700" s="5">
        <f t="shared" si="937"/>
        <v>2.0529773916081256E-8</v>
      </c>
      <c r="AY700" s="5">
        <f t="shared" si="938"/>
        <v>3.2847638265730019E-8</v>
      </c>
      <c r="AZ700" s="5">
        <f t="shared" si="939"/>
        <v>2.6278110612584022E-8</v>
      </c>
      <c r="BA700" s="5">
        <f t="shared" si="940"/>
        <v>1.4014992326711476E-8</v>
      </c>
      <c r="BB700" s="5">
        <f t="shared" si="941"/>
        <v>5.6059969306845896E-9</v>
      </c>
      <c r="BC700" s="5">
        <f t="shared" si="942"/>
        <v>1.7939190178190683E-9</v>
      </c>
      <c r="BD700" s="5">
        <f t="shared" si="943"/>
        <v>3.8062339993974524E-3</v>
      </c>
      <c r="BE700" s="5">
        <f t="shared" si="944"/>
        <v>8.0648615091376632E-4</v>
      </c>
      <c r="BF700" s="5">
        <f t="shared" si="945"/>
        <v>8.5441398468757743E-5</v>
      </c>
      <c r="BG700" s="5">
        <f t="shared" si="946"/>
        <v>6.0346004817943578E-6</v>
      </c>
      <c r="BH700" s="5">
        <f t="shared" si="947"/>
        <v>3.196612265322584E-7</v>
      </c>
      <c r="BI700" s="5">
        <f t="shared" si="948"/>
        <v>1.3546321756528179E-8</v>
      </c>
      <c r="BJ700" s="8">
        <f t="shared" si="949"/>
        <v>4.5214508311395785E-2</v>
      </c>
      <c r="BK700" s="8">
        <f t="shared" si="950"/>
        <v>0.22359691240690124</v>
      </c>
      <c r="BL700" s="8">
        <f t="shared" si="951"/>
        <v>0.61834208553115688</v>
      </c>
      <c r="BM700" s="8">
        <f t="shared" si="952"/>
        <v>0.27122798023804534</v>
      </c>
      <c r="BN700" s="8">
        <f t="shared" si="953"/>
        <v>0.72743625534324607</v>
      </c>
    </row>
    <row r="701" spans="1:66" x14ac:dyDescent="0.25">
      <c r="A701" t="s">
        <v>448</v>
      </c>
      <c r="B701" t="s">
        <v>457</v>
      </c>
      <c r="C701" t="s">
        <v>514</v>
      </c>
      <c r="D701" t="s">
        <v>519</v>
      </c>
      <c r="E701">
        <f>VLOOKUP(A701,home!$A$2:$E$405,3,FALSE)</f>
        <v>1.2285999999999999</v>
      </c>
      <c r="F701">
        <f>VLOOKUP(B701,home!$B$2:$E$405,3,FALSE)</f>
        <v>0.40699999999999997</v>
      </c>
      <c r="G701">
        <f>VLOOKUP(C701,away!$B$2:$E$405,4,FALSE)</f>
        <v>1.2209000000000001</v>
      </c>
      <c r="H701">
        <f>VLOOKUP(A701,away!$A$2:$E$405,3,FALSE)</f>
        <v>0.9143</v>
      </c>
      <c r="I701">
        <f>VLOOKUP(C701,away!$B$2:$E$405,3,FALSE)</f>
        <v>0.27339999999999998</v>
      </c>
      <c r="J701">
        <f>VLOOKUP(B701,home!$B$2:$E$405,4,FALSE)</f>
        <v>2.1875</v>
      </c>
      <c r="K701" s="3">
        <f t="shared" si="898"/>
        <v>0.61049908017999999</v>
      </c>
      <c r="L701" s="3">
        <f t="shared" si="899"/>
        <v>0.54680854374999999</v>
      </c>
      <c r="M701" s="5">
        <f t="shared" si="900"/>
        <v>0.31433134080792935</v>
      </c>
      <c r="N701" s="5">
        <f t="shared" si="901"/>
        <v>0.19189899443498695</v>
      </c>
      <c r="O701" s="5">
        <f t="shared" si="902"/>
        <v>0.1718790627221688</v>
      </c>
      <c r="P701" s="5">
        <f t="shared" si="903"/>
        <v>0.10493200969408457</v>
      </c>
      <c r="Q701" s="5">
        <f t="shared" si="904"/>
        <v>5.8577079795013219E-2</v>
      </c>
      <c r="R701" s="5">
        <f t="shared" si="905"/>
        <v>4.6992469994112003E-2</v>
      </c>
      <c r="S701" s="5">
        <f t="shared" si="906"/>
        <v>8.757261231204674E-3</v>
      </c>
      <c r="T701" s="5">
        <f t="shared" si="907"/>
        <v>3.2030447699838725E-2</v>
      </c>
      <c r="U701" s="5">
        <f t="shared" si="908"/>
        <v>2.8688859706791629E-2</v>
      </c>
      <c r="V701" s="5">
        <f t="shared" si="909"/>
        <v>3.2482249747617614E-4</v>
      </c>
      <c r="W701" s="5">
        <f t="shared" si="910"/>
        <v>1.1920417778162011E-2</v>
      </c>
      <c r="X701" s="5">
        <f t="shared" si="911"/>
        <v>6.5181862861683803E-3</v>
      </c>
      <c r="Y701" s="5">
        <f t="shared" si="912"/>
        <v>1.782099975515476E-3</v>
      </c>
      <c r="Z701" s="5">
        <f t="shared" si="913"/>
        <v>8.5652946948986536E-3</v>
      </c>
      <c r="AA701" s="5">
        <f t="shared" si="914"/>
        <v>5.229104532706262E-3</v>
      </c>
      <c r="AB701" s="5">
        <f t="shared" si="915"/>
        <v>1.5961817536911205E-3</v>
      </c>
      <c r="AC701" s="5">
        <f t="shared" si="916"/>
        <v>6.7771394840909887E-6</v>
      </c>
      <c r="AD701" s="5">
        <f t="shared" si="917"/>
        <v>1.819351022232307E-3</v>
      </c>
      <c r="AE701" s="5">
        <f t="shared" si="918"/>
        <v>9.9483668303692154E-4</v>
      </c>
      <c r="AF701" s="5">
        <f t="shared" si="919"/>
        <v>2.7199259896024965E-4</v>
      </c>
      <c r="AG701" s="5">
        <f t="shared" si="920"/>
        <v>4.9575958982743976E-5</v>
      </c>
      <c r="AH701" s="5">
        <f t="shared" si="921"/>
        <v>1.1708940797267829E-3</v>
      </c>
      <c r="AI701" s="5">
        <f t="shared" si="922"/>
        <v>7.1482975866140859E-4</v>
      </c>
      <c r="AJ701" s="5">
        <f t="shared" si="923"/>
        <v>2.182014550740406E-4</v>
      </c>
      <c r="AK701" s="5">
        <f t="shared" si="924"/>
        <v>4.4403929205546466E-5</v>
      </c>
      <c r="AL701" s="5">
        <f t="shared" si="925"/>
        <v>9.0495445247674158E-8</v>
      </c>
      <c r="AM701" s="5">
        <f t="shared" si="926"/>
        <v>2.221424251194733E-4</v>
      </c>
      <c r="AN701" s="5">
        <f t="shared" si="927"/>
        <v>1.2146937598467262E-4</v>
      </c>
      <c r="AO701" s="5">
        <f t="shared" si="928"/>
        <v>3.3210246296200024E-5</v>
      </c>
      <c r="AP701" s="5">
        <f t="shared" si="929"/>
        <v>6.0532154716013229E-6</v>
      </c>
      <c r="AQ701" s="5">
        <f t="shared" si="930"/>
        <v>8.2748748425782194E-7</v>
      </c>
      <c r="AR701" s="5">
        <f t="shared" si="931"/>
        <v>1.2805097732417975E-4</v>
      </c>
      <c r="AS701" s="5">
        <f t="shared" si="932"/>
        <v>7.8175003872561779E-5</v>
      </c>
      <c r="AT701" s="5">
        <f t="shared" si="933"/>
        <v>2.3862883978633446E-5</v>
      </c>
      <c r="AU701" s="5">
        <f t="shared" si="934"/>
        <v>4.8560895731325922E-6</v>
      </c>
      <c r="AV701" s="5">
        <f t="shared" si="935"/>
        <v>7.4115955441728414E-7</v>
      </c>
      <c r="AW701" s="5">
        <f t="shared" si="936"/>
        <v>8.3915952029686081E-10</v>
      </c>
      <c r="AX701" s="5">
        <f t="shared" si="937"/>
        <v>2.2602957700732152E-5</v>
      </c>
      <c r="AY701" s="5">
        <f t="shared" si="938"/>
        <v>1.2359490384780195E-5</v>
      </c>
      <c r="AZ701" s="5">
        <f t="shared" si="939"/>
        <v>3.3791374693968924E-6</v>
      </c>
      <c r="BA701" s="5">
        <f t="shared" si="940"/>
        <v>6.1591374625732511E-7</v>
      </c>
      <c r="BB701" s="5">
        <f t="shared" si="941"/>
        <v>8.4196724666643703E-8</v>
      </c>
      <c r="BC701" s="5">
        <f t="shared" si="942"/>
        <v>9.2078976806974336E-9</v>
      </c>
      <c r="BD701" s="5">
        <f t="shared" si="943"/>
        <v>1.1669894739399832E-5</v>
      </c>
      <c r="BE701" s="5">
        <f t="shared" si="944"/>
        <v>7.1244600042010182E-6</v>
      </c>
      <c r="BF701" s="5">
        <f t="shared" si="945"/>
        <v>2.1747381396719598E-6</v>
      </c>
      <c r="BG701" s="5">
        <f t="shared" si="946"/>
        <v>4.4255854463403193E-7</v>
      </c>
      <c r="BH701" s="5">
        <f t="shared" si="947"/>
        <v>6.7545396106218998E-8</v>
      </c>
      <c r="BI701" s="5">
        <f t="shared" si="948"/>
        <v>8.2472804386480928E-9</v>
      </c>
      <c r="BJ701" s="8">
        <f t="shared" si="949"/>
        <v>0.30628573588717672</v>
      </c>
      <c r="BK701" s="8">
        <f t="shared" si="950"/>
        <v>0.42836466135600892</v>
      </c>
      <c r="BL701" s="8">
        <f t="shared" si="951"/>
        <v>0.25679118149054497</v>
      </c>
      <c r="BM701" s="8">
        <f t="shared" si="952"/>
        <v>0.11138355732910908</v>
      </c>
      <c r="BN701" s="8">
        <f t="shared" si="953"/>
        <v>0.88861095744829488</v>
      </c>
    </row>
    <row r="702" spans="1:66" x14ac:dyDescent="0.25">
      <c r="A702" t="s">
        <v>22</v>
      </c>
      <c r="B702" t="s">
        <v>166</v>
      </c>
      <c r="C702" t="s">
        <v>163</v>
      </c>
      <c r="D702" t="s">
        <v>519</v>
      </c>
      <c r="E702">
        <f>VLOOKUP(A702,home!$A$2:$E$405,3,FALSE)</f>
        <v>1.4</v>
      </c>
      <c r="F702">
        <f>VLOOKUP(B702,home!$B$2:$E$405,3,FALSE)</f>
        <v>0.53569999999999995</v>
      </c>
      <c r="G702">
        <f>VLOOKUP(C702,away!$B$2:$E$405,4,FALSE)</f>
        <v>1.4286000000000001</v>
      </c>
      <c r="H702">
        <f>VLOOKUP(A702,away!$A$2:$E$405,3,FALSE)</f>
        <v>1.0286</v>
      </c>
      <c r="I702">
        <f>VLOOKUP(C702,away!$B$2:$E$405,3,FALSE)</f>
        <v>2.2685</v>
      </c>
      <c r="J702">
        <f>VLOOKUP(B702,home!$B$2:$E$405,4,FALSE)</f>
        <v>1.4582999999999999</v>
      </c>
      <c r="K702" s="3">
        <f t="shared" si="898"/>
        <v>1.0714214279999998</v>
      </c>
      <c r="L702" s="3">
        <f t="shared" si="899"/>
        <v>3.4027667415299994</v>
      </c>
      <c r="M702" s="5">
        <f t="shared" si="900"/>
        <v>1.1399472808379576E-2</v>
      </c>
      <c r="N702" s="5">
        <f t="shared" si="901"/>
        <v>1.2213639434801214E-2</v>
      </c>
      <c r="O702" s="5">
        <f t="shared" si="902"/>
        <v>3.8789746943329602E-2</v>
      </c>
      <c r="P702" s="5">
        <f t="shared" si="903"/>
        <v>4.1560166061780833E-2</v>
      </c>
      <c r="Q702" s="5">
        <f t="shared" si="904"/>
        <v>6.5429775021559134E-3</v>
      </c>
      <c r="R702" s="5">
        <f t="shared" si="905"/>
        <v>6.5996230405563475E-2</v>
      </c>
      <c r="S702" s="5">
        <f t="shared" si="906"/>
        <v>3.7879984279034523E-2</v>
      </c>
      <c r="T702" s="5">
        <f t="shared" si="907"/>
        <v>2.2264226234915172E-2</v>
      </c>
      <c r="U702" s="5">
        <f t="shared" si="908"/>
        <v>7.0709775423745833E-2</v>
      </c>
      <c r="V702" s="5">
        <f t="shared" si="909"/>
        <v>1.5344748963566879E-2</v>
      </c>
      <c r="W702" s="5">
        <f t="shared" si="910"/>
        <v>2.3367620995772536E-3</v>
      </c>
      <c r="X702" s="5">
        <f t="shared" si="911"/>
        <v>7.9514563553092915E-3</v>
      </c>
      <c r="Y702" s="5">
        <f t="shared" si="912"/>
        <v>1.3528475616286905E-2</v>
      </c>
      <c r="Z702" s="5">
        <f t="shared" si="913"/>
        <v>7.4856592630134097E-2</v>
      </c>
      <c r="AA702" s="5">
        <f t="shared" si="914"/>
        <v>8.0202957370992534E-2</v>
      </c>
      <c r="AB702" s="5">
        <f t="shared" si="915"/>
        <v>4.2965583558125964E-2</v>
      </c>
      <c r="AC702" s="5">
        <f t="shared" si="916"/>
        <v>3.4964901766849311E-3</v>
      </c>
      <c r="AD702" s="5">
        <f t="shared" si="917"/>
        <v>6.2591424640633467E-4</v>
      </c>
      <c r="AE702" s="5">
        <f t="shared" si="918"/>
        <v>2.1298401807212887E-3</v>
      </c>
      <c r="AF702" s="5">
        <f t="shared" si="919"/>
        <v>3.6236746658663229E-3</v>
      </c>
      <c r="AG702" s="5">
        <f t="shared" si="920"/>
        <v>4.1101732117115848E-3</v>
      </c>
      <c r="AH702" s="5">
        <f t="shared" si="921"/>
        <v>6.3679880946519996E-2</v>
      </c>
      <c r="AI702" s="5">
        <f t="shared" si="922"/>
        <v>6.8227988978590434E-2</v>
      </c>
      <c r="AJ702" s="5">
        <f t="shared" si="923"/>
        <v>3.6550464690504804E-2</v>
      </c>
      <c r="AK702" s="5">
        <f t="shared" si="924"/>
        <v>1.3053650357588079E-2</v>
      </c>
      <c r="AL702" s="5">
        <f t="shared" si="925"/>
        <v>5.0989976402976314E-4</v>
      </c>
      <c r="AM702" s="5">
        <f t="shared" si="926"/>
        <v>1.3412358713804382E-4</v>
      </c>
      <c r="AN702" s="5">
        <f t="shared" si="927"/>
        <v>4.563912815680363E-4</v>
      </c>
      <c r="AO702" s="5">
        <f t="shared" si="928"/>
        <v>7.7649653702198396E-4</v>
      </c>
      <c r="AP702" s="5">
        <f t="shared" si="929"/>
        <v>8.8074553036387483E-4</v>
      </c>
      <c r="AQ702" s="5">
        <f t="shared" si="930"/>
        <v>7.4924289961834846E-4</v>
      </c>
      <c r="AR702" s="5">
        <f t="shared" si="931"/>
        <v>4.333755619788162E-2</v>
      </c>
      <c r="AS702" s="5">
        <f t="shared" si="932"/>
        <v>4.6432786347564571E-2</v>
      </c>
      <c r="AT702" s="5">
        <f t="shared" si="933"/>
        <v>2.4874541127263262E-2</v>
      </c>
      <c r="AU702" s="5">
        <f t="shared" si="934"/>
        <v>8.8837054584723785E-3</v>
      </c>
      <c r="AV702" s="5">
        <f t="shared" si="935"/>
        <v>2.3795480970619665E-3</v>
      </c>
      <c r="AW702" s="5">
        <f t="shared" si="936"/>
        <v>5.1638642574287029E-5</v>
      </c>
      <c r="AX702" s="5">
        <f t="shared" si="937"/>
        <v>2.395048087665421E-5</v>
      </c>
      <c r="AY702" s="5">
        <f t="shared" si="938"/>
        <v>8.1497899770729206E-5</v>
      </c>
      <c r="AZ702" s="5">
        <f t="shared" si="939"/>
        <v>1.386591714221914E-4</v>
      </c>
      <c r="BA702" s="5">
        <f t="shared" si="940"/>
        <v>1.5727493897451324E-4</v>
      </c>
      <c r="BB702" s="5">
        <f t="shared" si="941"/>
        <v>1.3379248290465852E-4</v>
      </c>
      <c r="BC702" s="5">
        <f t="shared" si="942"/>
        <v>9.105292221893858E-5</v>
      </c>
      <c r="BD702" s="5">
        <f t="shared" si="943"/>
        <v>2.4577932481556482E-2</v>
      </c>
      <c r="BE702" s="5">
        <f t="shared" si="944"/>
        <v>2.6333323516676829E-2</v>
      </c>
      <c r="BF702" s="5">
        <f t="shared" si="945"/>
        <v>1.410704354311193E-2</v>
      </c>
      <c r="BG702" s="5">
        <f t="shared" si="946"/>
        <v>5.0381962459397208E-3</v>
      </c>
      <c r="BH702" s="5">
        <f t="shared" si="947"/>
        <v>1.3495078540922433E-3</v>
      </c>
      <c r="BI702" s="5">
        <f t="shared" si="948"/>
        <v>2.891783264257455E-4</v>
      </c>
      <c r="BJ702" s="8">
        <f t="shared" si="949"/>
        <v>7.8950367279629258E-2</v>
      </c>
      <c r="BK702" s="8">
        <f t="shared" si="950"/>
        <v>0.11027225995324724</v>
      </c>
      <c r="BL702" s="8">
        <f t="shared" si="951"/>
        <v>0.67777959787100761</v>
      </c>
      <c r="BM702" s="8">
        <f t="shared" si="952"/>
        <v>0.76532672532081103</v>
      </c>
      <c r="BN702" s="8">
        <f t="shared" si="953"/>
        <v>0.17650223315601063</v>
      </c>
    </row>
    <row r="703" spans="1:66" x14ac:dyDescent="0.25">
      <c r="A703" t="s">
        <v>22</v>
      </c>
      <c r="B703" t="s">
        <v>23</v>
      </c>
      <c r="C703" t="s">
        <v>252</v>
      </c>
      <c r="D703" t="s">
        <v>519</v>
      </c>
      <c r="E703">
        <f>VLOOKUP(A703,home!$A$2:$E$405,3,FALSE)</f>
        <v>1.4</v>
      </c>
      <c r="F703">
        <f>VLOOKUP(B703,home!$B$2:$E$405,3,FALSE)</f>
        <v>1.4286000000000001</v>
      </c>
      <c r="G703">
        <f>VLOOKUP(C703,away!$B$2:$E$405,4,FALSE)</f>
        <v>1.7857000000000001</v>
      </c>
      <c r="H703">
        <f>VLOOKUP(A703,away!$A$2:$E$405,3,FALSE)</f>
        <v>1.0286</v>
      </c>
      <c r="I703">
        <f>VLOOKUP(C703,away!$B$2:$E$405,3,FALSE)</f>
        <v>1.4582999999999999</v>
      </c>
      <c r="J703">
        <f>VLOOKUP(B703,home!$B$2:$E$405,4,FALSE)</f>
        <v>0.97219999999999995</v>
      </c>
      <c r="K703" s="3">
        <f t="shared" si="898"/>
        <v>3.5714714279999997</v>
      </c>
      <c r="L703" s="3">
        <f t="shared" si="899"/>
        <v>1.4583071748359997</v>
      </c>
      <c r="M703" s="5">
        <f t="shared" si="900"/>
        <v>6.5402584049326215E-3</v>
      </c>
      <c r="N703" s="5">
        <f t="shared" si="901"/>
        <v>2.3358346024953711E-2</v>
      </c>
      <c r="O703" s="5">
        <f t="shared" si="902"/>
        <v>9.5377057571946929E-3</v>
      </c>
      <c r="P703" s="5">
        <f t="shared" si="903"/>
        <v>3.4063643600491952E-2</v>
      </c>
      <c r="Q703" s="5">
        <f t="shared" si="904"/>
        <v>4.171183271672977E-2</v>
      </c>
      <c r="R703" s="5">
        <f t="shared" si="905"/>
        <v>6.9544523685958221E-3</v>
      </c>
      <c r="S703" s="5">
        <f t="shared" si="906"/>
        <v>4.435343924890725E-2</v>
      </c>
      <c r="T703" s="5">
        <f t="shared" si="907"/>
        <v>6.0828664926366016E-2</v>
      </c>
      <c r="U703" s="5">
        <f t="shared" si="908"/>
        <v>2.4837627931826901E-2</v>
      </c>
      <c r="V703" s="5">
        <f t="shared" si="909"/>
        <v>2.566734716121007E-2</v>
      </c>
      <c r="W703" s="5">
        <f t="shared" si="910"/>
        <v>4.9657539585772001E-2</v>
      </c>
      <c r="X703" s="5">
        <f t="shared" si="911"/>
        <v>7.2415946262633993E-2</v>
      </c>
      <c r="Y703" s="5">
        <f t="shared" si="912"/>
        <v>5.2802347003668676E-2</v>
      </c>
      <c r="Z703" s="5">
        <f t="shared" si="913"/>
        <v>3.3805759287261678E-3</v>
      </c>
      <c r="AA703" s="5">
        <f t="shared" si="914"/>
        <v>1.2073630339630072E-2</v>
      </c>
      <c r="AB703" s="5">
        <f t="shared" si="915"/>
        <v>2.1560312895111365E-2</v>
      </c>
      <c r="AC703" s="5">
        <f t="shared" si="916"/>
        <v>8.3552066269483131E-3</v>
      </c>
      <c r="AD703" s="5">
        <f t="shared" si="917"/>
        <v>4.433762095384091E-2</v>
      </c>
      <c r="AE703" s="5">
        <f t="shared" si="918"/>
        <v>6.4657870752145172E-2</v>
      </c>
      <c r="AF703" s="5">
        <f t="shared" si="919"/>
        <v>4.7145518413736015E-2</v>
      </c>
      <c r="AG703" s="5">
        <f t="shared" si="920"/>
        <v>2.2917549254704666E-2</v>
      </c>
      <c r="AH703" s="5">
        <f t="shared" si="921"/>
        <v>1.2324795329848115E-3</v>
      </c>
      <c r="AI703" s="5">
        <f t="shared" si="922"/>
        <v>4.4017654376500379E-3</v>
      </c>
      <c r="AJ703" s="5">
        <f t="shared" si="923"/>
        <v>7.8603897466625119E-3</v>
      </c>
      <c r="AK703" s="5">
        <f t="shared" si="924"/>
        <v>9.3577191310497739E-3</v>
      </c>
      <c r="AL703" s="5">
        <f t="shared" si="925"/>
        <v>1.7406577118371062E-3</v>
      </c>
      <c r="AM703" s="5">
        <f t="shared" si="926"/>
        <v>3.1670109284427386E-2</v>
      </c>
      <c r="AN703" s="5">
        <f t="shared" si="927"/>
        <v>4.618474759732067E-2</v>
      </c>
      <c r="AO703" s="5">
        <f t="shared" si="928"/>
        <v>3.3675774394581214E-2</v>
      </c>
      <c r="AP703" s="5">
        <f t="shared" si="929"/>
        <v>1.6369874472592083E-2</v>
      </c>
      <c r="AQ703" s="5">
        <f t="shared" si="930"/>
        <v>5.9680763486364315E-3</v>
      </c>
      <c r="AR703" s="5">
        <f t="shared" si="931"/>
        <v>3.5946674915805408E-4</v>
      </c>
      <c r="AS703" s="5">
        <f t="shared" si="932"/>
        <v>1.2838252239340331E-3</v>
      </c>
      <c r="AT703" s="5">
        <f t="shared" si="933"/>
        <v>2.2925725529130501E-3</v>
      </c>
      <c r="AU703" s="5">
        <f t="shared" si="934"/>
        <v>2.7292857897819925E-3</v>
      </c>
      <c r="AV703" s="5">
        <f t="shared" si="935"/>
        <v>2.4368915542632001E-3</v>
      </c>
      <c r="AW703" s="5">
        <f t="shared" si="936"/>
        <v>2.5182977089911523E-4</v>
      </c>
      <c r="AX703" s="5">
        <f t="shared" si="937"/>
        <v>1.8851481738494977E-2</v>
      </c>
      <c r="AY703" s="5">
        <f t="shared" si="938"/>
        <v>2.7491251075537054E-2</v>
      </c>
      <c r="AZ703" s="5">
        <f t="shared" si="939"/>
        <v>2.0045344344336791E-2</v>
      </c>
      <c r="BA703" s="5">
        <f t="shared" si="940"/>
        <v>9.7440898264681934E-3</v>
      </c>
      <c r="BB703" s="5">
        <f t="shared" si="941"/>
        <v>3.5524690265462612E-3</v>
      </c>
      <c r="BC703" s="5">
        <f t="shared" si="942"/>
        <v>1.036118213959013E-3</v>
      </c>
      <c r="BD703" s="5">
        <f t="shared" si="943"/>
        <v>8.7368823235360545E-5</v>
      </c>
      <c r="BE703" s="5">
        <f t="shared" si="944"/>
        <v>3.1203525588307271E-4</v>
      </c>
      <c r="BF703" s="5">
        <f t="shared" si="945"/>
        <v>5.5721250045753139E-4</v>
      </c>
      <c r="BG703" s="5">
        <f t="shared" si="946"/>
        <v>6.6335617490283683E-4</v>
      </c>
      <c r="BH703" s="5">
        <f t="shared" si="947"/>
        <v>5.9228940631321308E-4</v>
      </c>
      <c r="BI703" s="5">
        <f t="shared" si="948"/>
        <v>4.2306893835094471E-4</v>
      </c>
      <c r="BJ703" s="8">
        <f t="shared" si="949"/>
        <v>0.69442257221745107</v>
      </c>
      <c r="BK703" s="8">
        <f t="shared" si="950"/>
        <v>0.14821180382986437</v>
      </c>
      <c r="BL703" s="8">
        <f t="shared" si="951"/>
        <v>0.10955345610989929</v>
      </c>
      <c r="BM703" s="8">
        <f t="shared" si="952"/>
        <v>0.80616274790840425</v>
      </c>
      <c r="BN703" s="8">
        <f t="shared" si="953"/>
        <v>0.12216623887289857</v>
      </c>
    </row>
    <row r="704" spans="1:66" x14ac:dyDescent="0.25">
      <c r="A704" t="s">
        <v>173</v>
      </c>
      <c r="B704" t="s">
        <v>436</v>
      </c>
      <c r="C704" t="s">
        <v>258</v>
      </c>
      <c r="D704" t="s">
        <v>519</v>
      </c>
      <c r="E704">
        <f>VLOOKUP(A704,home!$A$2:$E$405,3,FALSE)</f>
        <v>1.8412999999999999</v>
      </c>
      <c r="F704">
        <f>VLOOKUP(B704,home!$B$2:$E$405,3,FALSE)</f>
        <v>0.36209999999999998</v>
      </c>
      <c r="G704">
        <f>VLOOKUP(C704,away!$B$2:$E$405,4,FALSE)</f>
        <v>1.222</v>
      </c>
      <c r="H704">
        <f>VLOOKUP(A704,away!$A$2:$E$405,3,FALSE)</f>
        <v>1.4127000000000001</v>
      </c>
      <c r="I704">
        <f>VLOOKUP(C704,away!$B$2:$E$405,3,FALSE)</f>
        <v>0.70789999999999997</v>
      </c>
      <c r="J704">
        <f>VLOOKUP(B704,home!$B$2:$E$405,4,FALSE)</f>
        <v>0.70789999999999997</v>
      </c>
      <c r="K704" s="3">
        <f t="shared" si="898"/>
        <v>0.81474984005999995</v>
      </c>
      <c r="L704" s="3">
        <f t="shared" si="899"/>
        <v>0.70793562860699999</v>
      </c>
      <c r="M704" s="5">
        <f t="shared" si="900"/>
        <v>0.21812533097406203</v>
      </c>
      <c r="N704" s="5">
        <f t="shared" si="901"/>
        <v>0.1777175785241516</v>
      </c>
      <c r="O704" s="5">
        <f t="shared" si="902"/>
        <v>0.15441869329823249</v>
      </c>
      <c r="P704" s="5">
        <f t="shared" si="903"/>
        <v>0.12581260566700911</v>
      </c>
      <c r="Q704" s="5">
        <f t="shared" si="904"/>
        <v>7.239768433920149E-2</v>
      </c>
      <c r="R704" s="5">
        <f t="shared" si="905"/>
        <v>5.4659247354377882E-2</v>
      </c>
      <c r="S704" s="5">
        <f t="shared" si="906"/>
        <v>1.8141877050727079E-2</v>
      </c>
      <c r="T704" s="5">
        <f t="shared" si="907"/>
        <v>5.1252900172363759E-2</v>
      </c>
      <c r="U704" s="5">
        <f t="shared" si="908"/>
        <v>4.4533613039779353E-2</v>
      </c>
      <c r="V704" s="5">
        <f t="shared" si="909"/>
        <v>1.1626734721984753E-3</v>
      </c>
      <c r="W704" s="5">
        <f t="shared" si="910"/>
        <v>1.9662000578692929E-2</v>
      </c>
      <c r="X704" s="5">
        <f t="shared" si="911"/>
        <v>1.3919430739348175E-2</v>
      </c>
      <c r="Y704" s="5">
        <f t="shared" si="912"/>
        <v>4.9270304751560245E-3</v>
      </c>
      <c r="Z704" s="5">
        <f t="shared" si="913"/>
        <v>1.2898409545002336E-2</v>
      </c>
      <c r="AA704" s="5">
        <f t="shared" si="914"/>
        <v>1.050897711381903E-2</v>
      </c>
      <c r="AB704" s="5">
        <f t="shared" si="915"/>
        <v>4.2810937113391271E-3</v>
      </c>
      <c r="AC704" s="5">
        <f t="shared" si="916"/>
        <v>4.1913683988459353E-5</v>
      </c>
      <c r="AD704" s="5">
        <f t="shared" si="917"/>
        <v>4.0049029566874223E-3</v>
      </c>
      <c r="AE704" s="5">
        <f t="shared" si="918"/>
        <v>2.8352134921525423E-3</v>
      </c>
      <c r="AF704" s="5">
        <f t="shared" si="919"/>
        <v>1.003574322901029E-3</v>
      </c>
      <c r="AG704" s="5">
        <f t="shared" si="920"/>
        <v>2.3682200637892812E-4</v>
      </c>
      <c r="AH704" s="5">
        <f t="shared" si="921"/>
        <v>2.2828109173179392E-3</v>
      </c>
      <c r="AI704" s="5">
        <f t="shared" si="922"/>
        <v>1.8599198297720126E-3</v>
      </c>
      <c r="AJ704" s="5">
        <f t="shared" si="923"/>
        <v>7.5768469191558484E-4</v>
      </c>
      <c r="AK704" s="5">
        <f t="shared" si="924"/>
        <v>2.0577449385137772E-4</v>
      </c>
      <c r="AL704" s="5">
        <f t="shared" si="925"/>
        <v>9.6701648949130749E-7</v>
      </c>
      <c r="AM704" s="5">
        <f t="shared" si="926"/>
        <v>6.5259880868337981E-4</v>
      </c>
      <c r="AN704" s="5">
        <f t="shared" si="927"/>
        <v>4.6199794785344771E-4</v>
      </c>
      <c r="AO704" s="5">
        <f t="shared" si="928"/>
        <v>1.6353240381438726E-4</v>
      </c>
      <c r="AP704" s="5">
        <f t="shared" si="929"/>
        <v>3.8590138363984002E-5</v>
      </c>
      <c r="AQ704" s="5">
        <f t="shared" si="930"/>
        <v>6.8298334651845295E-6</v>
      </c>
      <c r="AR704" s="5">
        <f t="shared" si="931"/>
        <v>3.2321663634847969E-4</v>
      </c>
      <c r="AS704" s="5">
        <f t="shared" si="932"/>
        <v>2.6334070276965495E-4</v>
      </c>
      <c r="AT704" s="5">
        <f t="shared" si="933"/>
        <v>1.0727839773143218E-4</v>
      </c>
      <c r="AU704" s="5">
        <f t="shared" si="934"/>
        <v>2.9135019131192485E-5</v>
      </c>
      <c r="AV704" s="5">
        <f t="shared" si="935"/>
        <v>5.9344380443210278E-6</v>
      </c>
      <c r="AW704" s="5">
        <f t="shared" si="936"/>
        <v>1.5493496295425747E-8</v>
      </c>
      <c r="AX704" s="5">
        <f t="shared" si="937"/>
        <v>8.8617462499688337E-5</v>
      </c>
      <c r="AY704" s="5">
        <f t="shared" si="938"/>
        <v>6.2735459020274103E-5</v>
      </c>
      <c r="AZ704" s="5">
        <f t="shared" si="939"/>
        <v>2.2206333308733218E-5</v>
      </c>
      <c r="BA704" s="5">
        <f t="shared" si="940"/>
        <v>5.240218176658204E-6</v>
      </c>
      <c r="BB704" s="5">
        <f t="shared" si="941"/>
        <v>9.2743428723258813E-7</v>
      </c>
      <c r="BC704" s="5">
        <f t="shared" si="942"/>
        <v>1.3131275502473751E-7</v>
      </c>
      <c r="BD704" s="5">
        <f t="shared" si="943"/>
        <v>3.8136095438266816E-5</v>
      </c>
      <c r="BE704" s="5">
        <f t="shared" si="944"/>
        <v>3.1071377658840779E-5</v>
      </c>
      <c r="BF704" s="5">
        <f t="shared" si="945"/>
        <v>1.2657699988992189E-5</v>
      </c>
      <c r="BG704" s="5">
        <f t="shared" si="946"/>
        <v>3.4376196805196172E-6</v>
      </c>
      <c r="BH704" s="5">
        <f t="shared" si="947"/>
        <v>7.0020002122261641E-7</v>
      </c>
      <c r="BI704" s="5">
        <f t="shared" si="948"/>
        <v>1.140975710602271E-7</v>
      </c>
      <c r="BJ704" s="8">
        <f t="shared" si="949"/>
        <v>0.34946054495926188</v>
      </c>
      <c r="BK704" s="8">
        <f t="shared" si="950"/>
        <v>0.36334810332349488</v>
      </c>
      <c r="BL704" s="8">
        <f t="shared" si="951"/>
        <v>0.27432283673478886</v>
      </c>
      <c r="BM704" s="8">
        <f t="shared" si="952"/>
        <v>0.19683603443998934</v>
      </c>
      <c r="BN704" s="8">
        <f t="shared" si="953"/>
        <v>0.80313114015703468</v>
      </c>
    </row>
    <row r="705" spans="1:66" x14ac:dyDescent="0.25">
      <c r="A705" t="s">
        <v>27</v>
      </c>
      <c r="B705" t="s">
        <v>180</v>
      </c>
      <c r="C705" t="s">
        <v>433</v>
      </c>
      <c r="D705" t="s">
        <v>519</v>
      </c>
      <c r="E705">
        <f>VLOOKUP(A705,home!$A$2:$E$405,3,FALSE)</f>
        <v>1.381</v>
      </c>
      <c r="F705">
        <f>VLOOKUP(B705,home!$B$2:$E$405,3,FALSE)</f>
        <v>0.48270000000000002</v>
      </c>
      <c r="G705">
        <f>VLOOKUP(C705,away!$B$2:$E$405,4,FALSE)</f>
        <v>0.2414</v>
      </c>
      <c r="H705">
        <f>VLOOKUP(A705,away!$A$2:$E$405,3,FALSE)</f>
        <v>1.127</v>
      </c>
      <c r="I705">
        <f>VLOOKUP(C705,away!$B$2:$E$405,3,FALSE)</f>
        <v>1.1831</v>
      </c>
      <c r="J705">
        <f>VLOOKUP(B705,home!$B$2:$E$405,4,FALSE)</f>
        <v>2.6619000000000002</v>
      </c>
      <c r="K705" s="3">
        <f t="shared" si="898"/>
        <v>0.16091934018000001</v>
      </c>
      <c r="L705" s="3">
        <f t="shared" si="899"/>
        <v>3.5492542140300003</v>
      </c>
      <c r="M705" s="5">
        <f t="shared" si="900"/>
        <v>2.4473275463061689E-2</v>
      </c>
      <c r="N705" s="5">
        <f t="shared" si="901"/>
        <v>3.9382233395592716E-3</v>
      </c>
      <c r="O705" s="5">
        <f t="shared" si="902"/>
        <v>8.6861876068388702E-2</v>
      </c>
      <c r="P705" s="5">
        <f t="shared" si="903"/>
        <v>1.3977755783722045E-2</v>
      </c>
      <c r="Q705" s="5">
        <f t="shared" si="904"/>
        <v>3.1686815064167707E-4</v>
      </c>
      <c r="R705" s="5">
        <f t="shared" si="905"/>
        <v>0.15414743983714019</v>
      </c>
      <c r="S705" s="5">
        <f t="shared" si="906"/>
        <v>1.9958266011865168E-3</v>
      </c>
      <c r="T705" s="5">
        <f t="shared" si="907"/>
        <v>1.1246456189568652E-3</v>
      </c>
      <c r="U705" s="5">
        <f t="shared" si="908"/>
        <v>2.4805304309028848E-2</v>
      </c>
      <c r="V705" s="5">
        <f t="shared" si="909"/>
        <v>1.2665596469888708E-4</v>
      </c>
      <c r="W705" s="5">
        <f t="shared" si="910"/>
        <v>1.69967379084385E-5</v>
      </c>
      <c r="X705" s="5">
        <f t="shared" si="911"/>
        <v>6.032574364628879E-5</v>
      </c>
      <c r="Y705" s="5">
        <f t="shared" si="912"/>
        <v>1.0705569992554206E-4</v>
      </c>
      <c r="Z705" s="5">
        <f t="shared" si="913"/>
        <v>0.18236948347463519</v>
      </c>
      <c r="AA705" s="5">
        <f t="shared" si="914"/>
        <v>2.9346776949705715E-2</v>
      </c>
      <c r="AB705" s="5">
        <f t="shared" si="915"/>
        <v>2.3612319915781387E-3</v>
      </c>
      <c r="AC705" s="5">
        <f t="shared" si="916"/>
        <v>4.5211718436117073E-6</v>
      </c>
      <c r="AD705" s="5">
        <f t="shared" si="917"/>
        <v>6.8377596235957953E-7</v>
      </c>
      <c r="AE705" s="5">
        <f t="shared" si="918"/>
        <v>2.4268947158571563E-6</v>
      </c>
      <c r="AF705" s="5">
        <f t="shared" si="919"/>
        <v>4.3068331486315778E-6</v>
      </c>
      <c r="AG705" s="5">
        <f t="shared" si="920"/>
        <v>5.0953485673015724E-6</v>
      </c>
      <c r="AH705" s="5">
        <f t="shared" si="921"/>
        <v>0.16181891443320584</v>
      </c>
      <c r="AI705" s="5">
        <f t="shared" si="922"/>
        <v>2.6039792939235369E-2</v>
      </c>
      <c r="AJ705" s="5">
        <f t="shared" si="923"/>
        <v>2.0951531491027893E-3</v>
      </c>
      <c r="AK705" s="5">
        <f t="shared" si="924"/>
        <v>1.1238355410988997E-4</v>
      </c>
      <c r="AL705" s="5">
        <f t="shared" si="925"/>
        <v>1.0328954288383404E-7</v>
      </c>
      <c r="AM705" s="5">
        <f t="shared" si="926"/>
        <v>2.200655533876963E-8</v>
      </c>
      <c r="AN705" s="5">
        <f t="shared" si="927"/>
        <v>7.8106859272412497E-8</v>
      </c>
      <c r="AO705" s="5">
        <f t="shared" si="928"/>
        <v>1.3861054970862919E-7</v>
      </c>
      <c r="AP705" s="5">
        <f t="shared" si="929"/>
        <v>1.6398802588745562E-7</v>
      </c>
      <c r="AQ705" s="5">
        <f t="shared" si="930"/>
        <v>1.4550879798287815E-7</v>
      </c>
      <c r="AR705" s="5">
        <f t="shared" si="931"/>
        <v>0.11486729279236316</v>
      </c>
      <c r="AS705" s="5">
        <f t="shared" si="932"/>
        <v>1.8484368964409952E-2</v>
      </c>
      <c r="AT705" s="5">
        <f t="shared" si="933"/>
        <v>1.48724622869826E-3</v>
      </c>
      <c r="AU705" s="5">
        <f t="shared" si="934"/>
        <v>7.9775560602439092E-5</v>
      </c>
      <c r="AV705" s="5">
        <f t="shared" si="935"/>
        <v>3.2093576436585269E-6</v>
      </c>
      <c r="AW705" s="5">
        <f t="shared" si="936"/>
        <v>1.638699059512696E-9</v>
      </c>
      <c r="AX705" s="5">
        <f t="shared" si="937"/>
        <v>5.9021339412490991E-10</v>
      </c>
      <c r="AY705" s="5">
        <f t="shared" si="938"/>
        <v>2.0948173762747858E-9</v>
      </c>
      <c r="AZ705" s="5">
        <f t="shared" si="939"/>
        <v>3.7175197001832773E-9</v>
      </c>
      <c r="BA705" s="5">
        <f t="shared" si="940"/>
        <v>4.3981408205383455E-9</v>
      </c>
      <c r="BB705" s="5">
        <f t="shared" si="941"/>
        <v>3.9025299602982714E-9</v>
      </c>
      <c r="BC705" s="5">
        <f t="shared" si="942"/>
        <v>2.7702141813933937E-9</v>
      </c>
      <c r="BD705" s="5">
        <f t="shared" si="943"/>
        <v>6.794887049958552E-2</v>
      </c>
      <c r="BE705" s="5">
        <f t="shared" si="944"/>
        <v>1.093428740676957E-2</v>
      </c>
      <c r="BF705" s="5">
        <f t="shared" si="945"/>
        <v>8.7976915741792144E-4</v>
      </c>
      <c r="BG705" s="5">
        <f t="shared" si="946"/>
        <v>4.7190624107468804E-5</v>
      </c>
      <c r="BH705" s="5">
        <f t="shared" si="947"/>
        <v>1.8984710235140712E-6</v>
      </c>
      <c r="BI705" s="5">
        <f t="shared" si="948"/>
        <v>6.1100140890946778E-8</v>
      </c>
      <c r="BJ705" s="8">
        <f t="shared" si="949"/>
        <v>5.5771938372558543E-3</v>
      </c>
      <c r="BK705" s="8">
        <f t="shared" si="950"/>
        <v>4.0578140368873007E-2</v>
      </c>
      <c r="BL705" s="8">
        <f t="shared" si="951"/>
        <v>0.70232284339425777</v>
      </c>
      <c r="BM705" s="8">
        <f t="shared" si="952"/>
        <v>0.64713222197639009</v>
      </c>
      <c r="BN705" s="8">
        <f t="shared" si="953"/>
        <v>0.28371543864251358</v>
      </c>
    </row>
    <row r="706" spans="1:66" x14ac:dyDescent="0.25">
      <c r="A706" t="s">
        <v>31</v>
      </c>
      <c r="B706" t="s">
        <v>198</v>
      </c>
      <c r="C706" t="s">
        <v>197</v>
      </c>
      <c r="D706" t="s">
        <v>519</v>
      </c>
      <c r="E706">
        <f>VLOOKUP(A706,home!$A$2:$E$405,3,FALSE)</f>
        <v>1.5143</v>
      </c>
      <c r="F706">
        <f>VLOOKUP(B706,home!$B$2:$E$405,3,FALSE)</f>
        <v>1.1006</v>
      </c>
      <c r="G706">
        <f>VLOOKUP(C706,away!$B$2:$E$405,4,FALSE)</f>
        <v>0.66039999999999999</v>
      </c>
      <c r="H706">
        <f>VLOOKUP(A706,away!$A$2:$E$405,3,FALSE)</f>
        <v>1.3714</v>
      </c>
      <c r="I706">
        <f>VLOOKUP(C706,away!$B$2:$E$405,3,FALSE)</f>
        <v>0.48609999999999998</v>
      </c>
      <c r="J706">
        <f>VLOOKUP(B706,home!$B$2:$E$405,4,FALSE)</f>
        <v>0.72919999999999996</v>
      </c>
      <c r="K706" s="3">
        <f t="shared" si="898"/>
        <v>1.100648118232</v>
      </c>
      <c r="L706" s="3">
        <f t="shared" si="899"/>
        <v>0.48611209416799994</v>
      </c>
      <c r="M706" s="5">
        <f t="shared" si="900"/>
        <v>0.20458735878355441</v>
      </c>
      <c r="N706" s="5">
        <f t="shared" si="901"/>
        <v>0.22517869145917419</v>
      </c>
      <c r="O706" s="5">
        <f t="shared" si="902"/>
        <v>9.9452389418573595E-2</v>
      </c>
      <c r="P706" s="5">
        <f t="shared" si="903"/>
        <v>0.10946208526722909</v>
      </c>
      <c r="Q706" s="5">
        <f t="shared" si="904"/>
        <v>0.12392125151024214</v>
      </c>
      <c r="R706" s="5">
        <f t="shared" si="905"/>
        <v>2.4172504645137125E-2</v>
      </c>
      <c r="S706" s="5">
        <f t="shared" si="906"/>
        <v>1.4641603692296766E-2</v>
      </c>
      <c r="T706" s="5">
        <f t="shared" si="907"/>
        <v>6.0239619083563227E-2</v>
      </c>
      <c r="U706" s="5">
        <f t="shared" si="908"/>
        <v>2.6605421750624452E-2</v>
      </c>
      <c r="V706" s="5">
        <f t="shared" si="909"/>
        <v>8.7042440579177969E-4</v>
      </c>
      <c r="W706" s="5">
        <f t="shared" si="910"/>
        <v>4.5464564094567471E-2</v>
      </c>
      <c r="X706" s="5">
        <f t="shared" si="911"/>
        <v>2.2100874462445453E-2</v>
      </c>
      <c r="Y706" s="5">
        <f t="shared" si="912"/>
        <v>5.3717511839417144E-3</v>
      </c>
      <c r="Z706" s="5">
        <f t="shared" si="913"/>
        <v>3.9168489514444368E-3</v>
      </c>
      <c r="AA706" s="5">
        <f t="shared" si="914"/>
        <v>4.3110724278063017E-3</v>
      </c>
      <c r="AB706" s="5">
        <f t="shared" si="915"/>
        <v>2.3724868776134334E-3</v>
      </c>
      <c r="AC706" s="5">
        <f t="shared" si="916"/>
        <v>2.9106903003431038E-5</v>
      </c>
      <c r="AD706" s="5">
        <f t="shared" si="917"/>
        <v>1.2510121729230961E-2</v>
      </c>
      <c r="AE706" s="5">
        <f t="shared" si="918"/>
        <v>6.0813214720930632E-3</v>
      </c>
      <c r="AF706" s="5">
        <f t="shared" si="919"/>
        <v>1.4781019580539915E-3</v>
      </c>
      <c r="AG706" s="5">
        <f t="shared" si="920"/>
        <v>2.395077460744823E-4</v>
      </c>
      <c r="AH706" s="5">
        <f t="shared" si="921"/>
        <v>4.7600691158159754E-4</v>
      </c>
      <c r="AI706" s="5">
        <f t="shared" si="922"/>
        <v>5.2391611149771127E-4</v>
      </c>
      <c r="AJ706" s="5">
        <f t="shared" si="923"/>
        <v>2.8832364111569135E-4</v>
      </c>
      <c r="AK706" s="5">
        <f t="shared" si="924"/>
        <v>1.0578095767859476E-4</v>
      </c>
      <c r="AL706" s="5">
        <f t="shared" si="925"/>
        <v>6.2293238787980281E-7</v>
      </c>
      <c r="AM706" s="5">
        <f t="shared" si="926"/>
        <v>2.7538483880262627E-3</v>
      </c>
      <c r="AN706" s="5">
        <f t="shared" si="927"/>
        <v>1.3386790069246175E-3</v>
      </c>
      <c r="AO706" s="5">
        <f t="shared" si="928"/>
        <v>3.2537402773743216E-4</v>
      </c>
      <c r="AP706" s="5">
        <f t="shared" si="929"/>
        <v>5.2722750003773341E-5</v>
      </c>
      <c r="AQ706" s="5">
        <f t="shared" si="930"/>
        <v>6.4072916036575464E-6</v>
      </c>
      <c r="AR706" s="5">
        <f t="shared" si="931"/>
        <v>4.6278543325474496E-5</v>
      </c>
      <c r="AS706" s="5">
        <f t="shared" si="932"/>
        <v>5.0936391625701582E-5</v>
      </c>
      <c r="AT706" s="5">
        <f t="shared" si="933"/>
        <v>2.8031521796178331E-5</v>
      </c>
      <c r="AU706" s="5">
        <f t="shared" si="934"/>
        <v>1.0284280572047659E-5</v>
      </c>
      <c r="AV706" s="5">
        <f t="shared" si="935"/>
        <v>2.8298435147485434E-6</v>
      </c>
      <c r="AW706" s="5">
        <f t="shared" si="936"/>
        <v>9.2581312294021611E-9</v>
      </c>
      <c r="AX706" s="5">
        <f t="shared" si="937"/>
        <v>5.0516967436288831E-4</v>
      </c>
      <c r="AY706" s="5">
        <f t="shared" si="938"/>
        <v>2.4556908831471026E-4</v>
      </c>
      <c r="AZ706" s="5">
        <f t="shared" si="939"/>
        <v>5.9687051891795161E-5</v>
      </c>
      <c r="BA706" s="5">
        <f t="shared" si="940"/>
        <v>9.6715325966115406E-6</v>
      </c>
      <c r="BB706" s="5">
        <f t="shared" si="941"/>
        <v>1.1753622410882275E-6</v>
      </c>
      <c r="BC706" s="5">
        <f t="shared" si="942"/>
        <v>1.1427156008427845E-7</v>
      </c>
      <c r="BD706" s="5">
        <f t="shared" si="943"/>
        <v>3.7494266018318163E-6</v>
      </c>
      <c r="BE706" s="5">
        <f t="shared" si="944"/>
        <v>4.1267993337551901E-6</v>
      </c>
      <c r="BF706" s="5">
        <f t="shared" si="945"/>
        <v>2.2710769605093612E-6</v>
      </c>
      <c r="BG706" s="5">
        <f t="shared" si="946"/>
        <v>8.3321886098155971E-7</v>
      </c>
      <c r="BH706" s="5">
        <f t="shared" si="947"/>
        <v>2.2927019285369105E-7</v>
      </c>
      <c r="BI706" s="5">
        <f t="shared" si="948"/>
        <v>5.0469161266220571E-8</v>
      </c>
      <c r="BJ706" s="8">
        <f t="shared" si="949"/>
        <v>0.50788422314464965</v>
      </c>
      <c r="BK706" s="8">
        <f t="shared" si="950"/>
        <v>0.32983677107257808</v>
      </c>
      <c r="BL706" s="8">
        <f t="shared" si="951"/>
        <v>0.15845752358357384</v>
      </c>
      <c r="BM706" s="8">
        <f t="shared" si="952"/>
        <v>0.21307552583815192</v>
      </c>
      <c r="BN706" s="8">
        <f t="shared" si="953"/>
        <v>0.78677428108391056</v>
      </c>
    </row>
    <row r="707" spans="1:66" x14ac:dyDescent="0.25">
      <c r="A707" t="s">
        <v>285</v>
      </c>
      <c r="B707" t="s">
        <v>322</v>
      </c>
      <c r="C707" t="s">
        <v>305</v>
      </c>
      <c r="D707" t="s">
        <v>519</v>
      </c>
      <c r="E707">
        <f>VLOOKUP(A707,home!$A$2:$E$405,3,FALSE)</f>
        <v>1.35</v>
      </c>
      <c r="F707">
        <f>VLOOKUP(B707,home!$B$2:$E$405,3,FALSE)</f>
        <v>1.2345999999999999</v>
      </c>
      <c r="G707">
        <f>VLOOKUP(C707,away!$B$2:$E$405,4,FALSE)</f>
        <v>1.7283999999999999</v>
      </c>
      <c r="H707">
        <f>VLOOKUP(A707,away!$A$2:$E$405,3,FALSE)</f>
        <v>1.3</v>
      </c>
      <c r="I707">
        <f>VLOOKUP(C707,away!$B$2:$E$405,3,FALSE)</f>
        <v>0.51280000000000003</v>
      </c>
      <c r="J707">
        <f>VLOOKUP(B707,home!$B$2:$E$405,4,FALSE)</f>
        <v>0.76919999999999999</v>
      </c>
      <c r="K707" s="3">
        <f t="shared" si="898"/>
        <v>2.8807415639999996</v>
      </c>
      <c r="L707" s="3">
        <f t="shared" si="899"/>
        <v>0.51277948800000006</v>
      </c>
      <c r="M707" s="5">
        <f t="shared" si="900"/>
        <v>3.3590195607162615E-2</v>
      </c>
      <c r="N707" s="5">
        <f t="shared" si="901"/>
        <v>9.6764672628443543E-2</v>
      </c>
      <c r="O707" s="5">
        <f t="shared" si="902"/>
        <v>1.7224363305260698E-2</v>
      </c>
      <c r="P707" s="5">
        <f t="shared" si="903"/>
        <v>4.9618939286900907E-2</v>
      </c>
      <c r="Q707" s="5">
        <f t="shared" si="904"/>
        <v>0.13937700718380522</v>
      </c>
      <c r="R707" s="5">
        <f t="shared" si="905"/>
        <v>4.4161500983987837E-3</v>
      </c>
      <c r="S707" s="5">
        <f t="shared" si="906"/>
        <v>1.8324090493180727E-2</v>
      </c>
      <c r="T707" s="5">
        <f t="shared" si="907"/>
        <v>7.1469670382683981E-2</v>
      </c>
      <c r="U707" s="5">
        <f t="shared" si="908"/>
        <v>1.2721787141320065E-2</v>
      </c>
      <c r="V707" s="5">
        <f t="shared" si="909"/>
        <v>3.0075638879278424E-3</v>
      </c>
      <c r="W707" s="5">
        <f t="shared" si="910"/>
        <v>0.13383637922010475</v>
      </c>
      <c r="X707" s="5">
        <f t="shared" si="911"/>
        <v>6.8628550012259162E-2</v>
      </c>
      <c r="Y707" s="5">
        <f t="shared" si="912"/>
        <v>1.7595656368734322E-2</v>
      </c>
      <c r="Z707" s="5">
        <f t="shared" si="913"/>
        <v>7.5483706212935956E-4</v>
      </c>
      <c r="AA707" s="5">
        <f t="shared" si="914"/>
        <v>2.174490498923696E-3</v>
      </c>
      <c r="AB707" s="5">
        <f t="shared" si="915"/>
        <v>3.1320725803862942E-3</v>
      </c>
      <c r="AC707" s="5">
        <f t="shared" si="916"/>
        <v>2.7767055099544007E-4</v>
      </c>
      <c r="AD707" s="5">
        <f t="shared" si="917"/>
        <v>9.6387005098655401E-2</v>
      </c>
      <c r="AE707" s="5">
        <f t="shared" si="918"/>
        <v>4.9425279124341914E-2</v>
      </c>
      <c r="AF707" s="5">
        <f t="shared" si="919"/>
        <v>1.2672134661818567E-2</v>
      </c>
      <c r="AG707" s="5">
        <f t="shared" si="920"/>
        <v>2.1660035745847931E-3</v>
      </c>
      <c r="AH707" s="5">
        <f t="shared" si="921"/>
        <v>9.6766240560529316E-5</v>
      </c>
      <c r="AI707" s="5">
        <f t="shared" si="922"/>
        <v>2.7875853117473944E-4</v>
      </c>
      <c r="AJ707" s="5">
        <f t="shared" si="923"/>
        <v>4.0151564353733081E-4</v>
      </c>
      <c r="AK707" s="5">
        <f t="shared" si="924"/>
        <v>3.855542676447322E-4</v>
      </c>
      <c r="AL707" s="5">
        <f t="shared" si="925"/>
        <v>1.6406832961300373E-5</v>
      </c>
      <c r="AM707" s="5">
        <f t="shared" si="926"/>
        <v>5.5533210363435295E-2</v>
      </c>
      <c r="AN707" s="5">
        <f t="shared" si="927"/>
        <v>2.8476291177158646E-2</v>
      </c>
      <c r="AO707" s="5">
        <f t="shared" si="928"/>
        <v>7.3010290049811636E-3</v>
      </c>
      <c r="AP707" s="5">
        <f t="shared" si="929"/>
        <v>1.2479393050157971E-3</v>
      </c>
      <c r="AQ707" s="5">
        <f t="shared" si="930"/>
        <v>1.5997941947026913E-4</v>
      </c>
      <c r="AR707" s="5">
        <f t="shared" si="931"/>
        <v>9.923948658062617E-6</v>
      </c>
      <c r="AS707" s="5">
        <f t="shared" si="932"/>
        <v>2.8588331378282997E-5</v>
      </c>
      <c r="AT707" s="5">
        <f t="shared" si="933"/>
        <v>4.117779722341262E-5</v>
      </c>
      <c r="AU707" s="5">
        <f t="shared" si="934"/>
        <v>3.9540863991816165E-5</v>
      </c>
      <c r="AV707" s="5">
        <f t="shared" si="935"/>
        <v>2.8476752594423945E-5</v>
      </c>
      <c r="AW707" s="5">
        <f t="shared" si="936"/>
        <v>6.732202936352369E-7</v>
      </c>
      <c r="AX707" s="5">
        <f t="shared" si="937"/>
        <v>2.6662804546050557E-2</v>
      </c>
      <c r="AY707" s="5">
        <f t="shared" si="938"/>
        <v>1.3672139263767881E-2</v>
      </c>
      <c r="AZ707" s="5">
        <f t="shared" si="939"/>
        <v>3.505396285769795E-3</v>
      </c>
      <c r="BA707" s="5">
        <f t="shared" si="940"/>
        <v>5.991651042180459E-4</v>
      </c>
      <c r="BB707" s="5">
        <f t="shared" si="941"/>
        <v>7.6809893842099067E-5</v>
      </c>
      <c r="BC707" s="5">
        <f t="shared" si="942"/>
        <v>7.8773076075371876E-6</v>
      </c>
      <c r="BD707" s="5">
        <f t="shared" si="943"/>
        <v>8.4813288530327204E-7</v>
      </c>
      <c r="BE707" s="5">
        <f t="shared" si="944"/>
        <v>2.4432516544883803E-6</v>
      </c>
      <c r="BF707" s="5">
        <f t="shared" si="945"/>
        <v>3.5191882961982222E-6</v>
      </c>
      <c r="BG707" s="5">
        <f t="shared" si="946"/>
        <v>3.3792906654668531E-6</v>
      </c>
      <c r="BH707" s="5">
        <f t="shared" si="947"/>
        <v>2.4337157692118955E-6</v>
      </c>
      <c r="BI707" s="5">
        <f t="shared" si="948"/>
        <v>1.4021812342661875E-6</v>
      </c>
      <c r="BJ707" s="8">
        <f t="shared" si="949"/>
        <v>0.82556499992674881</v>
      </c>
      <c r="BK707" s="8">
        <f t="shared" si="950"/>
        <v>0.1185070059228967</v>
      </c>
      <c r="BL707" s="8">
        <f t="shared" si="951"/>
        <v>4.0993191761557801E-2</v>
      </c>
      <c r="BM707" s="8">
        <f t="shared" si="952"/>
        <v>0.63115724051988675</v>
      </c>
      <c r="BN707" s="8">
        <f t="shared" si="953"/>
        <v>0.34099132810997179</v>
      </c>
    </row>
    <row r="708" spans="1:66" x14ac:dyDescent="0.25">
      <c r="A708" t="s">
        <v>285</v>
      </c>
      <c r="B708" t="s">
        <v>299</v>
      </c>
      <c r="C708" t="s">
        <v>339</v>
      </c>
      <c r="D708" t="s">
        <v>519</v>
      </c>
      <c r="E708">
        <f>VLOOKUP(A708,home!$A$2:$E$405,3,FALSE)</f>
        <v>1.35</v>
      </c>
      <c r="F708">
        <f>VLOOKUP(B708,home!$B$2:$E$405,3,FALSE)</f>
        <v>1.2963</v>
      </c>
      <c r="G708">
        <f>VLOOKUP(C708,away!$B$2:$E$405,4,FALSE)</f>
        <v>0.37040000000000001</v>
      </c>
      <c r="H708">
        <f>VLOOKUP(A708,away!$A$2:$E$405,3,FALSE)</f>
        <v>1.3</v>
      </c>
      <c r="I708">
        <f>VLOOKUP(C708,away!$B$2:$E$405,3,FALSE)</f>
        <v>0.3846</v>
      </c>
      <c r="J708">
        <f>VLOOKUP(B708,home!$B$2:$E$405,4,FALSE)</f>
        <v>0.1923</v>
      </c>
      <c r="K708" s="3">
        <f t="shared" si="898"/>
        <v>0.64820185200000002</v>
      </c>
      <c r="L708" s="3">
        <f t="shared" si="899"/>
        <v>9.6146154000000011E-2</v>
      </c>
      <c r="M708" s="5">
        <f t="shared" si="900"/>
        <v>0.47504392478086838</v>
      </c>
      <c r="N708" s="5">
        <f t="shared" si="901"/>
        <v>0.30792435182430755</v>
      </c>
      <c r="O708" s="5">
        <f t="shared" si="902"/>
        <v>4.5673646348745794E-2</v>
      </c>
      <c r="P708" s="5">
        <f t="shared" si="903"/>
        <v>2.9605742150850056E-2</v>
      </c>
      <c r="Q708" s="5">
        <f t="shared" si="904"/>
        <v>9.9798567564207866E-2</v>
      </c>
      <c r="R708" s="5">
        <f t="shared" si="905"/>
        <v>2.1956727177940261E-3</v>
      </c>
      <c r="S708" s="5">
        <f t="shared" si="906"/>
        <v>4.6127311737906041E-4</v>
      </c>
      <c r="T708" s="5">
        <f t="shared" si="907"/>
        <v>9.5952484460077366E-3</v>
      </c>
      <c r="U708" s="5">
        <f t="shared" si="908"/>
        <v>1.4232391220599609E-3</v>
      </c>
      <c r="V708" s="5">
        <f t="shared" si="909"/>
        <v>3.1941684785705149E-6</v>
      </c>
      <c r="W708" s="5">
        <f t="shared" si="910"/>
        <v>2.1563205440688894E-2</v>
      </c>
      <c r="X708" s="5">
        <f t="shared" si="911"/>
        <v>2.0732192710341125E-3</v>
      </c>
      <c r="Y708" s="5">
        <f t="shared" si="912"/>
        <v>9.9666029654306792E-5</v>
      </c>
      <c r="Z708" s="5">
        <f t="shared" si="913"/>
        <v>7.03684957528743E-5</v>
      </c>
      <c r="AA708" s="5">
        <f t="shared" si="914"/>
        <v>4.5612989269467257E-5</v>
      </c>
      <c r="AB708" s="5">
        <f t="shared" si="915"/>
        <v>1.4783212059862402E-5</v>
      </c>
      <c r="AC708" s="5">
        <f t="shared" si="916"/>
        <v>1.2441708470242212E-8</v>
      </c>
      <c r="AD708" s="5">
        <f t="shared" si="917"/>
        <v>3.494327425427754E-3</v>
      </c>
      <c r="AE708" s="5">
        <f t="shared" si="918"/>
        <v>3.3596614277160041E-4</v>
      </c>
      <c r="AF708" s="5">
        <f t="shared" si="919"/>
        <v>1.6150926250852144E-5</v>
      </c>
      <c r="AG708" s="5">
        <f t="shared" si="920"/>
        <v>5.1761648085235749E-7</v>
      </c>
      <c r="AH708" s="5">
        <f t="shared" si="921"/>
        <v>1.6914150573510508E-6</v>
      </c>
      <c r="AI708" s="5">
        <f t="shared" si="922"/>
        <v>1.0963783726756372E-6</v>
      </c>
      <c r="AJ708" s="5">
        <f t="shared" si="923"/>
        <v>3.5533724583054716E-7</v>
      </c>
      <c r="AK708" s="5">
        <f t="shared" si="924"/>
        <v>7.6776753610646649E-8</v>
      </c>
      <c r="AL708" s="5">
        <f t="shared" si="925"/>
        <v>3.101574348569569E-11</v>
      </c>
      <c r="AM708" s="5">
        <f t="shared" si="926"/>
        <v>4.5300590173133243E-4</v>
      </c>
      <c r="AN708" s="5">
        <f t="shared" si="927"/>
        <v>4.3554775190769557E-5</v>
      </c>
      <c r="AO708" s="5">
        <f t="shared" si="928"/>
        <v>2.0938120614635555E-6</v>
      </c>
      <c r="AP708" s="5">
        <f t="shared" si="929"/>
        <v>6.7103992302844137E-8</v>
      </c>
      <c r="AQ708" s="5">
        <f t="shared" si="930"/>
        <v>1.6129476944910176E-9</v>
      </c>
      <c r="AR708" s="5">
        <f t="shared" si="931"/>
        <v>3.2524610516398616E-8</v>
      </c>
      <c r="AS708" s="5">
        <f t="shared" si="932"/>
        <v>2.1082512772308257E-8</v>
      </c>
      <c r="AT708" s="5">
        <f t="shared" si="933"/>
        <v>6.832861911911934E-9</v>
      </c>
      <c r="AU708" s="5">
        <f t="shared" si="934"/>
        <v>1.476357915253859E-9</v>
      </c>
      <c r="AV708" s="5">
        <f t="shared" si="935"/>
        <v>2.3924448372060261E-10</v>
      </c>
      <c r="AW708" s="5">
        <f t="shared" si="936"/>
        <v>5.3693520416032323E-14</v>
      </c>
      <c r="AX708" s="5">
        <f t="shared" si="937"/>
        <v>4.8939877411529933E-5</v>
      </c>
      <c r="AY708" s="5">
        <f t="shared" si="938"/>
        <v>4.7053809903500793E-6</v>
      </c>
      <c r="AZ708" s="5">
        <f t="shared" si="939"/>
        <v>2.2620214266343569E-7</v>
      </c>
      <c r="BA708" s="5">
        <f t="shared" si="940"/>
        <v>7.2494886812162176E-9</v>
      </c>
      <c r="BB708" s="5">
        <f t="shared" si="941"/>
        <v>1.7425261379136793E-10</v>
      </c>
      <c r="BC708" s="5">
        <f t="shared" si="942"/>
        <v>3.35074372809748E-12</v>
      </c>
      <c r="BD708" s="5">
        <f t="shared" si="943"/>
        <v>5.2118603524994602E-10</v>
      </c>
      <c r="BE708" s="5">
        <f t="shared" si="944"/>
        <v>3.3783375328555231E-10</v>
      </c>
      <c r="BF708" s="5">
        <f t="shared" si="945"/>
        <v>1.0949223227390305E-10</v>
      </c>
      <c r="BG708" s="5">
        <f t="shared" si="946"/>
        <v>2.365768924651938E-11</v>
      </c>
      <c r="BH708" s="5">
        <f t="shared" si="947"/>
        <v>3.8337394959085861E-12</v>
      </c>
      <c r="BI708" s="5">
        <f t="shared" si="948"/>
        <v>4.9700740826669838E-13</v>
      </c>
      <c r="BJ708" s="8">
        <f t="shared" si="949"/>
        <v>0.44545382278039164</v>
      </c>
      <c r="BK708" s="8">
        <f t="shared" si="950"/>
        <v>0.5051188520712907</v>
      </c>
      <c r="BL708" s="8">
        <f t="shared" si="951"/>
        <v>4.9356237449446623E-2</v>
      </c>
      <c r="BM708" s="8">
        <f t="shared" si="952"/>
        <v>3.9752670029171468E-2</v>
      </c>
      <c r="BN708" s="8">
        <f t="shared" si="953"/>
        <v>0.96024190538677379</v>
      </c>
    </row>
    <row r="709" spans="1:66" x14ac:dyDescent="0.25">
      <c r="A709" t="s">
        <v>287</v>
      </c>
      <c r="B709" t="s">
        <v>507</v>
      </c>
      <c r="C709" t="s">
        <v>326</v>
      </c>
      <c r="D709" t="s">
        <v>519</v>
      </c>
      <c r="E709">
        <f>VLOOKUP(A709,home!$A$2:$E$405,3,FALSE)</f>
        <v>1.2423999999999999</v>
      </c>
      <c r="F709">
        <f>VLOOKUP(B709,home!$B$2:$E$405,3,FALSE)</f>
        <v>0.53659999999999997</v>
      </c>
      <c r="G709">
        <f>VLOOKUP(C709,away!$B$2:$E$405,4,FALSE)</f>
        <v>1.0731999999999999</v>
      </c>
      <c r="H709">
        <f>VLOOKUP(A709,away!$A$2:$E$405,3,FALSE)</f>
        <v>0.87880000000000003</v>
      </c>
      <c r="I709">
        <f>VLOOKUP(C709,away!$B$2:$E$405,3,FALSE)</f>
        <v>0.75860000000000005</v>
      </c>
      <c r="J709">
        <f>VLOOKUP(B709,home!$B$2:$E$405,4,FALSE)</f>
        <v>0.75860000000000005</v>
      </c>
      <c r="K709" s="3">
        <f t="shared" si="898"/>
        <v>0.71547221868799982</v>
      </c>
      <c r="L709" s="3">
        <f t="shared" si="899"/>
        <v>0.50572651604800001</v>
      </c>
      <c r="M709" s="5">
        <f t="shared" si="900"/>
        <v>0.29487647630077873</v>
      </c>
      <c r="N709" s="5">
        <f t="shared" si="901"/>
        <v>0.21097592673781754</v>
      </c>
      <c r="O709" s="5">
        <f t="shared" si="902"/>
        <v>0.14912685302410345</v>
      </c>
      <c r="P709" s="5">
        <f t="shared" si="903"/>
        <v>0.10669612039911455</v>
      </c>
      <c r="Q709" s="5">
        <f t="shared" si="904"/>
        <v>7.5473707196431594E-2</v>
      </c>
      <c r="R709" s="5">
        <f t="shared" si="905"/>
        <v>3.7708701914540996E-2</v>
      </c>
      <c r="S709" s="5">
        <f t="shared" si="906"/>
        <v>9.6515516013986995E-3</v>
      </c>
      <c r="T709" s="5">
        <f t="shared" si="907"/>
        <v>3.8169054993678217E-2</v>
      </c>
      <c r="U709" s="5">
        <f t="shared" si="908"/>
        <v>2.6979528622641073E-2</v>
      </c>
      <c r="V709" s="5">
        <f t="shared" si="909"/>
        <v>3.8802805561151805E-4</v>
      </c>
      <c r="W709" s="5">
        <f t="shared" si="910"/>
        <v>1.7999780246813132E-2</v>
      </c>
      <c r="X709" s="5">
        <f t="shared" si="911"/>
        <v>9.1029661538504138E-3</v>
      </c>
      <c r="Y709" s="5">
        <f t="shared" si="912"/>
        <v>2.3018056793448162E-3</v>
      </c>
      <c r="Z709" s="5">
        <f t="shared" si="913"/>
        <v>6.3567634813111243E-3</v>
      </c>
      <c r="AA709" s="5">
        <f t="shared" si="914"/>
        <v>4.5480876716485234E-3</v>
      </c>
      <c r="AB709" s="5">
        <f t="shared" si="915"/>
        <v>1.6270151886109538E-3</v>
      </c>
      <c r="AC709" s="5">
        <f t="shared" si="916"/>
        <v>8.775091323648657E-6</v>
      </c>
      <c r="AD709" s="5">
        <f t="shared" si="917"/>
        <v>3.2195856772709555E-3</v>
      </c>
      <c r="AE709" s="5">
        <f t="shared" si="918"/>
        <v>1.6282298476842808E-3</v>
      </c>
      <c r="AF709" s="5">
        <f t="shared" si="919"/>
        <v>4.1171950409736851E-4</v>
      </c>
      <c r="AG709" s="5">
        <f t="shared" si="920"/>
        <v>6.9405823465390837E-5</v>
      </c>
      <c r="AH709" s="5">
        <f t="shared" si="921"/>
        <v>8.0369596218615746E-4</v>
      </c>
      <c r="AI709" s="5">
        <f t="shared" si="922"/>
        <v>5.7502213321591682E-4</v>
      </c>
      <c r="AJ709" s="5">
        <f t="shared" si="923"/>
        <v>2.0570618072334926E-4</v>
      </c>
      <c r="AK709" s="5">
        <f t="shared" si="924"/>
        <v>4.9059019173323139E-5</v>
      </c>
      <c r="AL709" s="5">
        <f t="shared" si="925"/>
        <v>1.2700480040004742E-7</v>
      </c>
      <c r="AM709" s="5">
        <f t="shared" si="926"/>
        <v>4.6070482155463155E-4</v>
      </c>
      <c r="AN709" s="5">
        <f t="shared" si="927"/>
        <v>2.3299064433133935E-4</v>
      </c>
      <c r="AO709" s="5">
        <f t="shared" si="928"/>
        <v>5.8914773414733467E-5</v>
      </c>
      <c r="AP709" s="5">
        <f t="shared" si="929"/>
        <v>9.9315877009301681E-6</v>
      </c>
      <c r="AQ709" s="5">
        <f t="shared" si="930"/>
        <v>1.2556668117041445E-6</v>
      </c>
      <c r="AR709" s="5">
        <f t="shared" si="931"/>
        <v>8.1290071783650112E-5</v>
      </c>
      <c r="AS709" s="5">
        <f t="shared" si="932"/>
        <v>5.816078801635492E-5</v>
      </c>
      <c r="AT709" s="5">
        <f t="shared" si="933"/>
        <v>2.0806214021351938E-5</v>
      </c>
      <c r="AU709" s="5">
        <f t="shared" si="934"/>
        <v>4.9620893694513493E-6</v>
      </c>
      <c r="AV709" s="5">
        <f t="shared" si="935"/>
        <v>8.875592726223736E-7</v>
      </c>
      <c r="AW709" s="5">
        <f t="shared" si="936"/>
        <v>1.2765156263946585E-9</v>
      </c>
      <c r="AX709" s="5">
        <f t="shared" si="937"/>
        <v>5.4936916806325204E-5</v>
      </c>
      <c r="AY709" s="5">
        <f t="shared" si="938"/>
        <v>2.7783055538881662E-5</v>
      </c>
      <c r="AZ709" s="5">
        <f t="shared" si="939"/>
        <v>7.0253139414233555E-6</v>
      </c>
      <c r="BA709" s="5">
        <f t="shared" si="940"/>
        <v>1.1842958479131594E-6</v>
      </c>
      <c r="BB709" s="5">
        <f t="shared" si="941"/>
        <v>1.4973245328380851E-7</v>
      </c>
      <c r="BC709" s="5">
        <f t="shared" si="942"/>
        <v>1.5144734387708079E-8</v>
      </c>
      <c r="BD709" s="5">
        <f t="shared" si="943"/>
        <v>6.8517574654062035E-6</v>
      </c>
      <c r="BE709" s="5">
        <f t="shared" si="944"/>
        <v>4.9022421156862422E-6</v>
      </c>
      <c r="BF709" s="5">
        <f t="shared" si="945"/>
        <v>1.7537090215278947E-6</v>
      </c>
      <c r="BG709" s="5">
        <f t="shared" si="946"/>
        <v>4.1824336152190817E-7</v>
      </c>
      <c r="BH709" s="5">
        <f t="shared" si="947"/>
        <v>7.4810376454901711E-8</v>
      </c>
      <c r="BI709" s="5">
        <f t="shared" si="948"/>
        <v>1.0704949204614608E-8</v>
      </c>
      <c r="BJ709" s="8">
        <f t="shared" si="949"/>
        <v>0.36020707381358918</v>
      </c>
      <c r="BK709" s="8">
        <f t="shared" si="950"/>
        <v>0.41164886150856639</v>
      </c>
      <c r="BL709" s="8">
        <f t="shared" si="951"/>
        <v>0.22180378790659697</v>
      </c>
      <c r="BM709" s="8">
        <f t="shared" si="952"/>
        <v>0.12513091935825368</v>
      </c>
      <c r="BN709" s="8">
        <f t="shared" si="953"/>
        <v>0.87485778557278682</v>
      </c>
    </row>
    <row r="710" spans="1:66" x14ac:dyDescent="0.25">
      <c r="A710" t="s">
        <v>287</v>
      </c>
      <c r="B710" t="s">
        <v>304</v>
      </c>
      <c r="C710" t="s">
        <v>368</v>
      </c>
      <c r="D710" t="s">
        <v>519</v>
      </c>
      <c r="E710">
        <f>VLOOKUP(A710,home!$A$2:$E$405,3,FALSE)</f>
        <v>1.2423999999999999</v>
      </c>
      <c r="F710">
        <f>VLOOKUP(B710,home!$B$2:$E$405,3,FALSE)</f>
        <v>1.3414999999999999</v>
      </c>
      <c r="G710">
        <f>VLOOKUP(C710,away!$B$2:$E$405,4,FALSE)</f>
        <v>0.53659999999999997</v>
      </c>
      <c r="H710">
        <f>VLOOKUP(A710,away!$A$2:$E$405,3,FALSE)</f>
        <v>0.87880000000000003</v>
      </c>
      <c r="I710">
        <f>VLOOKUP(C710,away!$B$2:$E$405,3,FALSE)</f>
        <v>0.75860000000000005</v>
      </c>
      <c r="J710">
        <f>VLOOKUP(B710,home!$B$2:$E$405,4,FALSE)</f>
        <v>1.5172000000000001</v>
      </c>
      <c r="K710" s="3">
        <f t="shared" si="898"/>
        <v>0.89434027335999988</v>
      </c>
      <c r="L710" s="3">
        <f t="shared" si="899"/>
        <v>1.011453032096</v>
      </c>
      <c r="M710" s="5">
        <f t="shared" si="900"/>
        <v>0.14870462762493175</v>
      </c>
      <c r="N710" s="5">
        <f t="shared" si="901"/>
        <v>0.13299253731997845</v>
      </c>
      <c r="O710" s="5">
        <f t="shared" si="902"/>
        <v>0.15040774649794378</v>
      </c>
      <c r="P710" s="5">
        <f t="shared" si="903"/>
        <v>0.13451570511843261</v>
      </c>
      <c r="Q710" s="5">
        <f t="shared" si="904"/>
        <v>5.9470291090794755E-2</v>
      </c>
      <c r="R710" s="5">
        <f t="shared" si="905"/>
        <v>7.6065185623035894E-2</v>
      </c>
      <c r="S710" s="5">
        <f t="shared" si="906"/>
        <v>3.0420161114870736E-2</v>
      </c>
      <c r="T710" s="5">
        <f t="shared" si="907"/>
        <v>6.0151406243416083E-2</v>
      </c>
      <c r="U710" s="5">
        <f t="shared" si="908"/>
        <v>6.8028158903285063E-2</v>
      </c>
      <c r="V710" s="5">
        <f t="shared" si="909"/>
        <v>3.0575073460421065E-3</v>
      </c>
      <c r="W710" s="5">
        <f t="shared" si="910"/>
        <v>1.7728892130313385E-2</v>
      </c>
      <c r="X710" s="5">
        <f t="shared" si="911"/>
        <v>1.7931941700908383E-2</v>
      </c>
      <c r="Y710" s="5">
        <f t="shared" si="912"/>
        <v>9.0686584023762437E-3</v>
      </c>
      <c r="Z710" s="5">
        <f t="shared" si="913"/>
        <v>2.5645454211788241E-2</v>
      </c>
      <c r="AA710" s="5">
        <f t="shared" si="914"/>
        <v>2.2935762530212057E-2</v>
      </c>
      <c r="AB710" s="5">
        <f t="shared" si="915"/>
        <v>1.0256188065494947E-2</v>
      </c>
      <c r="AC710" s="5">
        <f t="shared" si="916"/>
        <v>1.7286060760454022E-4</v>
      </c>
      <c r="AD710" s="5">
        <f t="shared" si="917"/>
        <v>3.963915558548606E-3</v>
      </c>
      <c r="AE710" s="5">
        <f t="shared" si="918"/>
        <v>4.0093144106664964E-3</v>
      </c>
      <c r="AF710" s="5">
        <f t="shared" si="919"/>
        <v>2.0276166086474075E-3</v>
      </c>
      <c r="AG710" s="5">
        <f t="shared" si="920"/>
        <v>6.8361298891487631E-4</v>
      </c>
      <c r="AH710" s="5">
        <f t="shared" si="921"/>
        <v>6.4847931054980877E-3</v>
      </c>
      <c r="AI710" s="5">
        <f t="shared" si="922"/>
        <v>5.7996116386542021E-3</v>
      </c>
      <c r="AJ710" s="5">
        <f t="shared" si="923"/>
        <v>2.5934131291479182E-3</v>
      </c>
      <c r="AK710" s="5">
        <f t="shared" si="924"/>
        <v>7.7313126895252066E-4</v>
      </c>
      <c r="AL710" s="5">
        <f t="shared" si="925"/>
        <v>6.2546719333506303E-6</v>
      </c>
      <c r="AM710" s="5">
        <f t="shared" si="926"/>
        <v>7.0901786484166328E-4</v>
      </c>
      <c r="AN710" s="5">
        <f t="shared" si="927"/>
        <v>7.171382692043322E-4</v>
      </c>
      <c r="AO710" s="5">
        <f t="shared" si="928"/>
        <v>3.6267583840939965E-4</v>
      </c>
      <c r="AP710" s="5">
        <f t="shared" si="929"/>
        <v>1.2227652547571542E-4</v>
      </c>
      <c r="AQ710" s="5">
        <f t="shared" si="930"/>
        <v>3.0919240611644033E-5</v>
      </c>
      <c r="AR710" s="5">
        <f t="shared" si="931"/>
        <v>1.3118127298142558E-3</v>
      </c>
      <c r="AS710" s="5">
        <f t="shared" si="932"/>
        <v>1.1732069553792093E-3</v>
      </c>
      <c r="AT710" s="5">
        <f t="shared" si="933"/>
        <v>5.2462311459084755E-4</v>
      </c>
      <c r="AU710" s="5">
        <f t="shared" si="934"/>
        <v>1.5639719323805106E-4</v>
      </c>
      <c r="AV710" s="5">
        <f t="shared" si="935"/>
        <v>3.4968077138313831E-5</v>
      </c>
      <c r="AW710" s="5">
        <f t="shared" si="936"/>
        <v>1.5716308430360681E-7</v>
      </c>
      <c r="AX710" s="5">
        <f t="shared" si="937"/>
        <v>1.0568387184326941E-4</v>
      </c>
      <c r="AY710" s="5">
        <f t="shared" si="938"/>
        <v>1.0689427261951991E-4</v>
      </c>
      <c r="AZ710" s="5">
        <f t="shared" si="939"/>
        <v>5.405926807735493E-5</v>
      </c>
      <c r="BA710" s="5">
        <f t="shared" si="940"/>
        <v>1.8226136869910382E-5</v>
      </c>
      <c r="BB710" s="5">
        <f t="shared" si="941"/>
        <v>4.6087203501168888E-6</v>
      </c>
      <c r="BC710" s="5">
        <f t="shared" si="942"/>
        <v>9.3230083444165337E-7</v>
      </c>
      <c r="BD710" s="5">
        <f t="shared" si="943"/>
        <v>2.2113949385212656E-4</v>
      </c>
      <c r="BE710" s="5">
        <f t="shared" si="944"/>
        <v>1.9777395538240287E-4</v>
      </c>
      <c r="BF710" s="5">
        <f t="shared" si="945"/>
        <v>8.8438606660093305E-5</v>
      </c>
      <c r="BG710" s="5">
        <f t="shared" si="946"/>
        <v>2.6364735885321785E-5</v>
      </c>
      <c r="BH710" s="5">
        <f t="shared" si="947"/>
        <v>5.8947612746857212E-6</v>
      </c>
      <c r="BI710" s="5">
        <f t="shared" si="948"/>
        <v>1.0543844819588739E-6</v>
      </c>
      <c r="BJ710" s="8">
        <f t="shared" si="949"/>
        <v>0.31026061876370203</v>
      </c>
      <c r="BK710" s="8">
        <f t="shared" si="950"/>
        <v>0.31698401075643451</v>
      </c>
      <c r="BL710" s="8">
        <f t="shared" si="951"/>
        <v>0.34708566476992164</v>
      </c>
      <c r="BM710" s="8">
        <f t="shared" si="952"/>
        <v>0.29771291811719403</v>
      </c>
      <c r="BN710" s="8">
        <f t="shared" si="953"/>
        <v>0.70215609327511719</v>
      </c>
    </row>
    <row r="711" spans="1:66" x14ac:dyDescent="0.25">
      <c r="A711" t="s">
        <v>34</v>
      </c>
      <c r="B711" t="s">
        <v>206</v>
      </c>
      <c r="C711" t="s">
        <v>208</v>
      </c>
      <c r="D711" t="s">
        <v>519</v>
      </c>
      <c r="E711">
        <f>VLOOKUP(A711,home!$A$2:$E$405,3,FALSE)</f>
        <v>1.4921</v>
      </c>
      <c r="F711">
        <f>VLOOKUP(B711,home!$B$2:$E$405,3,FALSE)</f>
        <v>1.5638000000000001</v>
      </c>
      <c r="G711">
        <f>VLOOKUP(C711,away!$B$2:$E$405,4,FALSE)</f>
        <v>1.3404</v>
      </c>
      <c r="H711">
        <f>VLOOKUP(A711,away!$A$2:$E$405,3,FALSE)</f>
        <v>1.2222</v>
      </c>
      <c r="I711">
        <f>VLOOKUP(C711,away!$B$2:$E$405,3,FALSE)</f>
        <v>0.81820000000000004</v>
      </c>
      <c r="J711">
        <f>VLOOKUP(B711,home!$B$2:$E$405,4,FALSE)</f>
        <v>0.81820000000000004</v>
      </c>
      <c r="K711" s="3">
        <f t="shared" si="898"/>
        <v>3.1276169515920005</v>
      </c>
      <c r="L711" s="3">
        <f t="shared" si="899"/>
        <v>0.81820330552800014</v>
      </c>
      <c r="M711" s="5">
        <f t="shared" si="900"/>
        <v>1.9335349904849676E-2</v>
      </c>
      <c r="N711" s="5">
        <f t="shared" si="901"/>
        <v>6.0473568127370619E-2</v>
      </c>
      <c r="O711" s="5">
        <f t="shared" si="902"/>
        <v>1.582024720568851E-2</v>
      </c>
      <c r="P711" s="5">
        <f t="shared" si="903"/>
        <v>4.9479673338887357E-2</v>
      </c>
      <c r="Q711" s="5">
        <f t="shared" si="904"/>
        <v>9.4569078399209042E-2</v>
      </c>
      <c r="R711" s="5">
        <f t="shared" si="905"/>
        <v>6.4720892789822222E-3</v>
      </c>
      <c r="S711" s="5">
        <f t="shared" si="906"/>
        <v>3.1654949170443189E-2</v>
      </c>
      <c r="T711" s="5">
        <f t="shared" si="907"/>
        <v>7.7376732546969432E-2</v>
      </c>
      <c r="U711" s="5">
        <f t="shared" si="908"/>
        <v>2.0242216141161645E-2</v>
      </c>
      <c r="V711" s="5">
        <f t="shared" si="909"/>
        <v>9.0006505196173255E-3</v>
      </c>
      <c r="W711" s="5">
        <f t="shared" si="910"/>
        <v>9.8591950899266367E-2</v>
      </c>
      <c r="X711" s="5">
        <f t="shared" si="911"/>
        <v>8.0668260124234031E-2</v>
      </c>
      <c r="Y711" s="5">
        <f t="shared" si="912"/>
        <v>3.3001518542420422E-2</v>
      </c>
      <c r="Z711" s="5">
        <f t="shared" si="913"/>
        <v>1.765161613911862E-3</v>
      </c>
      <c r="AA711" s="5">
        <f t="shared" si="914"/>
        <v>5.5207493859702333E-3</v>
      </c>
      <c r="AB711" s="5">
        <f t="shared" si="915"/>
        <v>8.6333946825258162E-3</v>
      </c>
      <c r="AC711" s="5">
        <f t="shared" si="916"/>
        <v>1.4395564656824813E-3</v>
      </c>
      <c r="AD711" s="5">
        <f t="shared" si="917"/>
        <v>7.7089464230767915E-2</v>
      </c>
      <c r="AE711" s="5">
        <f t="shared" si="918"/>
        <v>6.3074854454996845E-2</v>
      </c>
      <c r="AF711" s="5">
        <f t="shared" si="919"/>
        <v>2.580402720538796E-2</v>
      </c>
      <c r="AG711" s="5">
        <f t="shared" si="920"/>
        <v>7.0376467851276251E-3</v>
      </c>
      <c r="AH711" s="5">
        <f t="shared" si="921"/>
        <v>3.6106526682345622E-4</v>
      </c>
      <c r="AI711" s="5">
        <f t="shared" si="922"/>
        <v>1.1292738491481304E-3</v>
      </c>
      <c r="AJ711" s="5">
        <f t="shared" si="923"/>
        <v>1.7659680167926202E-3</v>
      </c>
      <c r="AK711" s="5">
        <f t="shared" si="924"/>
        <v>1.8410905017633018E-3</v>
      </c>
      <c r="AL711" s="5">
        <f t="shared" si="925"/>
        <v>1.4735452738196764E-4</v>
      </c>
      <c r="AM711" s="5">
        <f t="shared" si="926"/>
        <v>4.8221263023459006E-2</v>
      </c>
      <c r="AN711" s="5">
        <f t="shared" si="927"/>
        <v>3.9454796802529286E-2</v>
      </c>
      <c r="AO711" s="5">
        <f t="shared" si="928"/>
        <v>1.6141022581382513E-2</v>
      </c>
      <c r="AP711" s="5">
        <f t="shared" si="929"/>
        <v>4.4022126768964226E-3</v>
      </c>
      <c r="AQ711" s="5">
        <f t="shared" si="930"/>
        <v>9.0047624096847964E-4</v>
      </c>
      <c r="AR711" s="5">
        <f t="shared" si="931"/>
        <v>5.9084958965260267E-5</v>
      </c>
      <c r="AS711" s="5">
        <f t="shared" si="932"/>
        <v>1.8479511924386575E-4</v>
      </c>
      <c r="AT711" s="5">
        <f t="shared" si="933"/>
        <v>2.8898417375928983E-4</v>
      </c>
      <c r="AU711" s="5">
        <f t="shared" si="934"/>
        <v>3.0127726686378766E-4</v>
      </c>
      <c r="AV711" s="5">
        <f t="shared" si="935"/>
        <v>2.3556997174312234E-4</v>
      </c>
      <c r="AW711" s="5">
        <f t="shared" si="936"/>
        <v>1.0474559572874389E-5</v>
      </c>
      <c r="AX711" s="5">
        <f t="shared" si="937"/>
        <v>2.5136273276557809E-2</v>
      </c>
      <c r="AY711" s="5">
        <f t="shared" si="938"/>
        <v>2.0566581883534735E-2</v>
      </c>
      <c r="AZ711" s="5">
        <f t="shared" si="939"/>
        <v>8.4138226402602004E-3</v>
      </c>
      <c r="BA711" s="5">
        <f t="shared" si="940"/>
        <v>2.2947391654624077E-3</v>
      </c>
      <c r="BB711" s="5">
        <f t="shared" si="941"/>
        <v>4.6939079262647653E-4</v>
      </c>
      <c r="BC711" s="5">
        <f t="shared" si="942"/>
        <v>7.6811419622278243E-5</v>
      </c>
      <c r="BD711" s="5">
        <f t="shared" si="943"/>
        <v>8.0572514553936972E-6</v>
      </c>
      <c r="BE711" s="5">
        <f t="shared" si="944"/>
        <v>2.519999623512864E-5</v>
      </c>
      <c r="BF711" s="5">
        <f t="shared" si="945"/>
        <v>3.9407967702521465E-5</v>
      </c>
      <c r="BG711" s="5">
        <f t="shared" si="946"/>
        <v>4.1084342604732068E-5</v>
      </c>
      <c r="BH711" s="5">
        <f t="shared" si="947"/>
        <v>3.2124021593893367E-5</v>
      </c>
      <c r="BI711" s="5">
        <f t="shared" si="948"/>
        <v>2.0094326898073682E-5</v>
      </c>
      <c r="BJ711" s="8">
        <f t="shared" si="949"/>
        <v>0.78376449181904972</v>
      </c>
      <c r="BK711" s="8">
        <f t="shared" si="950"/>
        <v>0.13162411581039674</v>
      </c>
      <c r="BL711" s="8">
        <f t="shared" si="951"/>
        <v>6.3021773725920993E-2</v>
      </c>
      <c r="BM711" s="8">
        <f t="shared" si="952"/>
        <v>0.71346942939033031</v>
      </c>
      <c r="BN711" s="8">
        <f t="shared" si="953"/>
        <v>0.24615000625498742</v>
      </c>
    </row>
    <row r="712" spans="1:66" x14ac:dyDescent="0.25">
      <c r="A712" t="s">
        <v>10</v>
      </c>
      <c r="B712" t="s">
        <v>425</v>
      </c>
      <c r="C712" t="s">
        <v>38</v>
      </c>
      <c r="D712" t="s">
        <v>520</v>
      </c>
      <c r="E712">
        <f>VLOOKUP(A712,home!$A$2:$E$405,3,FALSE)</f>
        <v>1.5185</v>
      </c>
      <c r="F712">
        <f>VLOOKUP(B712,home!$B$2:$E$405,3,FALSE)</f>
        <v>0</v>
      </c>
      <c r="G712">
        <f>VLOOKUP(C712,away!$B$2:$E$405,4,FALSE)</f>
        <v>0.82320000000000004</v>
      </c>
      <c r="H712">
        <f>VLOOKUP(A712,away!$A$2:$E$405,3,FALSE)</f>
        <v>1.4074</v>
      </c>
      <c r="I712">
        <f>VLOOKUP(C712,away!$B$2:$E$405,3,FALSE)</f>
        <v>2.1316000000000002</v>
      </c>
      <c r="J712">
        <f>VLOOKUP(B712,home!$B$2:$E$405,4,FALSE)</f>
        <v>1.4211</v>
      </c>
      <c r="K712" s="3">
        <f t="shared" si="898"/>
        <v>0</v>
      </c>
      <c r="L712" s="3">
        <f t="shared" si="899"/>
        <v>4.2633196680240006</v>
      </c>
      <c r="M712" s="5">
        <f t="shared" si="900"/>
        <v>1.4075498783660911E-2</v>
      </c>
      <c r="N712" s="5">
        <f t="shared" si="901"/>
        <v>0</v>
      </c>
      <c r="O712" s="5">
        <f t="shared" si="902"/>
        <v>6.0008350801629452E-2</v>
      </c>
      <c r="P712" s="5">
        <f t="shared" si="903"/>
        <v>0</v>
      </c>
      <c r="Q712" s="5">
        <f t="shared" si="904"/>
        <v>0</v>
      </c>
      <c r="R712" s="5">
        <f t="shared" si="905"/>
        <v>0.12791739110913533</v>
      </c>
      <c r="S712" s="5">
        <f t="shared" si="906"/>
        <v>0</v>
      </c>
      <c r="T712" s="5">
        <f t="shared" si="907"/>
        <v>0</v>
      </c>
      <c r="U712" s="5">
        <f t="shared" si="908"/>
        <v>0</v>
      </c>
      <c r="V712" s="5">
        <f t="shared" si="909"/>
        <v>0</v>
      </c>
      <c r="W712" s="5">
        <f t="shared" si="910"/>
        <v>0</v>
      </c>
      <c r="X712" s="5">
        <f t="shared" si="911"/>
        <v>0</v>
      </c>
      <c r="Y712" s="5">
        <f t="shared" si="912"/>
        <v>0</v>
      </c>
      <c r="Z712" s="5">
        <f t="shared" si="913"/>
        <v>0.18178424313263172</v>
      </c>
      <c r="AA712" s="5">
        <f t="shared" si="914"/>
        <v>0</v>
      </c>
      <c r="AB712" s="5">
        <f t="shared" si="915"/>
        <v>0</v>
      </c>
      <c r="AC712" s="5">
        <f t="shared" si="916"/>
        <v>0</v>
      </c>
      <c r="AD712" s="5">
        <f t="shared" si="917"/>
        <v>0</v>
      </c>
      <c r="AE712" s="5">
        <f t="shared" si="918"/>
        <v>0</v>
      </c>
      <c r="AF712" s="5">
        <f t="shared" si="919"/>
        <v>0</v>
      </c>
      <c r="AG712" s="5">
        <f t="shared" si="920"/>
        <v>0</v>
      </c>
      <c r="AH712" s="5">
        <f t="shared" si="921"/>
        <v>0.19375108477105146</v>
      </c>
      <c r="AI712" s="5">
        <f t="shared" si="922"/>
        <v>0</v>
      </c>
      <c r="AJ712" s="5">
        <f t="shared" si="923"/>
        <v>0</v>
      </c>
      <c r="AK712" s="5">
        <f t="shared" si="924"/>
        <v>0</v>
      </c>
      <c r="AL712" s="5">
        <f t="shared" si="925"/>
        <v>0</v>
      </c>
      <c r="AM712" s="5">
        <f t="shared" si="926"/>
        <v>0</v>
      </c>
      <c r="AN712" s="5">
        <f t="shared" si="927"/>
        <v>0</v>
      </c>
      <c r="AO712" s="5">
        <f t="shared" si="928"/>
        <v>0</v>
      </c>
      <c r="AP712" s="5">
        <f t="shared" si="929"/>
        <v>0</v>
      </c>
      <c r="AQ712" s="5">
        <f t="shared" si="930"/>
        <v>0</v>
      </c>
      <c r="AR712" s="5">
        <f t="shared" si="931"/>
        <v>0.16520456208108181</v>
      </c>
      <c r="AS712" s="5">
        <f t="shared" si="932"/>
        <v>0</v>
      </c>
      <c r="AT712" s="5">
        <f t="shared" si="933"/>
        <v>0</v>
      </c>
      <c r="AU712" s="5">
        <f t="shared" si="934"/>
        <v>0</v>
      </c>
      <c r="AV712" s="5">
        <f t="shared" si="935"/>
        <v>0</v>
      </c>
      <c r="AW712" s="5">
        <f t="shared" si="936"/>
        <v>0</v>
      </c>
      <c r="AX712" s="5">
        <f t="shared" si="937"/>
        <v>0</v>
      </c>
      <c r="AY712" s="5">
        <f t="shared" si="938"/>
        <v>0</v>
      </c>
      <c r="AZ712" s="5">
        <f t="shared" si="939"/>
        <v>0</v>
      </c>
      <c r="BA712" s="5">
        <f t="shared" si="940"/>
        <v>0</v>
      </c>
      <c r="BB712" s="5">
        <f t="shared" si="941"/>
        <v>0</v>
      </c>
      <c r="BC712" s="5">
        <f t="shared" si="942"/>
        <v>0</v>
      </c>
      <c r="BD712" s="5">
        <f t="shared" si="943"/>
        <v>0.11738664312792801</v>
      </c>
      <c r="BE712" s="5">
        <f t="shared" si="944"/>
        <v>0</v>
      </c>
      <c r="BF712" s="5">
        <f t="shared" si="945"/>
        <v>0</v>
      </c>
      <c r="BG712" s="5">
        <f t="shared" si="946"/>
        <v>0</v>
      </c>
      <c r="BH712" s="5">
        <f t="shared" si="947"/>
        <v>0</v>
      </c>
      <c r="BI712" s="5">
        <f t="shared" si="948"/>
        <v>0</v>
      </c>
      <c r="BJ712" s="8">
        <f t="shared" si="949"/>
        <v>0</v>
      </c>
      <c r="BK712" s="8">
        <f t="shared" si="950"/>
        <v>1.4075498783660911E-2</v>
      </c>
      <c r="BL712" s="8">
        <f t="shared" si="951"/>
        <v>0.66426803189082606</v>
      </c>
      <c r="BM712" s="8">
        <f t="shared" si="952"/>
        <v>0.65812653311269298</v>
      </c>
      <c r="BN712" s="8">
        <f t="shared" si="953"/>
        <v>0.20200124069442571</v>
      </c>
    </row>
    <row r="713" spans="1:66" x14ac:dyDescent="0.25">
      <c r="A713" t="s">
        <v>10</v>
      </c>
      <c r="B713" t="s">
        <v>212</v>
      </c>
      <c r="C713" t="s">
        <v>39</v>
      </c>
      <c r="D713" t="s">
        <v>520</v>
      </c>
      <c r="E713">
        <f>VLOOKUP(A713,home!$A$2:$E$405,3,FALSE)</f>
        <v>1.5185</v>
      </c>
      <c r="F713">
        <f>VLOOKUP(B713,home!$B$2:$E$405,3,FALSE)</f>
        <v>0.52680000000000005</v>
      </c>
      <c r="G713">
        <f>VLOOKUP(C713,away!$B$2:$E$405,4,FALSE)</f>
        <v>0.82320000000000004</v>
      </c>
      <c r="H713">
        <f>VLOOKUP(A713,away!$A$2:$E$405,3,FALSE)</f>
        <v>1.4074</v>
      </c>
      <c r="I713">
        <f>VLOOKUP(C713,away!$B$2:$E$405,3,FALSE)</f>
        <v>0.3553</v>
      </c>
      <c r="J713">
        <f>VLOOKUP(B713,home!$B$2:$E$405,4,FALSE)</f>
        <v>0.71050000000000002</v>
      </c>
      <c r="K713" s="3">
        <f t="shared" si="898"/>
        <v>0.65851538256000008</v>
      </c>
      <c r="L713" s="3">
        <f t="shared" si="899"/>
        <v>0.35528497080999999</v>
      </c>
      <c r="M713" s="5">
        <f t="shared" si="900"/>
        <v>0.36283744556655123</v>
      </c>
      <c r="N713" s="5">
        <f t="shared" si="901"/>
        <v>0.23893403927435064</v>
      </c>
      <c r="O713" s="5">
        <f t="shared" si="902"/>
        <v>0.12891069125688709</v>
      </c>
      <c r="P713" s="5">
        <f t="shared" si="903"/>
        <v>8.488967316910305E-2</v>
      </c>
      <c r="Q713" s="5">
        <f t="shared" si="904"/>
        <v>7.8670870139677551E-2</v>
      </c>
      <c r="R713" s="5">
        <f t="shared" si="905"/>
        <v>2.2900015590150022E-2</v>
      </c>
      <c r="S713" s="5">
        <f t="shared" si="906"/>
        <v>4.9652101091061255E-3</v>
      </c>
      <c r="T713" s="5">
        <f t="shared" si="907"/>
        <v>2.7950577801172636E-2</v>
      </c>
      <c r="U713" s="5">
        <f t="shared" si="908"/>
        <v>1.5080012526977604E-2</v>
      </c>
      <c r="V713" s="5">
        <f t="shared" si="909"/>
        <v>1.2907373644041858E-4</v>
      </c>
      <c r="W713" s="5">
        <f t="shared" si="910"/>
        <v>1.7268659382119286E-2</v>
      </c>
      <c r="X713" s="5">
        <f t="shared" si="911"/>
        <v>6.1352951445040821E-3</v>
      </c>
      <c r="Y713" s="5">
        <f t="shared" si="912"/>
        <v>1.0898890781629335E-3</v>
      </c>
      <c r="Z713" s="5">
        <f t="shared" si="913"/>
        <v>2.7120104568316653E-3</v>
      </c>
      <c r="AA713" s="5">
        <f t="shared" si="914"/>
        <v>1.7859006034872242E-3</v>
      </c>
      <c r="AB713" s="5">
        <f t="shared" si="915"/>
        <v>5.8802150955976232E-4</v>
      </c>
      <c r="AC713" s="5">
        <f t="shared" si="916"/>
        <v>1.8873857003708064E-6</v>
      </c>
      <c r="AD713" s="5">
        <f t="shared" si="917"/>
        <v>2.8429194598286532E-3</v>
      </c>
      <c r="AE713" s="5">
        <f t="shared" si="918"/>
        <v>1.0100465573004039E-3</v>
      </c>
      <c r="AF713" s="5">
        <f t="shared" si="919"/>
        <v>1.7942718081360743E-4</v>
      </c>
      <c r="AG713" s="5">
        <f t="shared" si="920"/>
        <v>2.1249260232627706E-5</v>
      </c>
      <c r="AH713" s="5">
        <f t="shared" si="921"/>
        <v>2.4088413899796317E-4</v>
      </c>
      <c r="AI713" s="5">
        <f t="shared" si="922"/>
        <v>1.5862591094487991E-4</v>
      </c>
      <c r="AJ713" s="5">
        <f t="shared" si="923"/>
        <v>5.2228801214898052E-5</v>
      </c>
      <c r="AK713" s="5">
        <f t="shared" si="924"/>
        <v>1.1464489670892932E-5</v>
      </c>
      <c r="AL713" s="5">
        <f t="shared" si="925"/>
        <v>1.7662957030065322E-8</v>
      </c>
      <c r="AM713" s="5">
        <f t="shared" si="926"/>
        <v>3.7442123913526698E-4</v>
      </c>
      <c r="AN713" s="5">
        <f t="shared" si="927"/>
        <v>1.3302623901681733E-4</v>
      </c>
      <c r="AO713" s="5">
        <f t="shared" si="928"/>
        <v>2.3631111723027007E-5</v>
      </c>
      <c r="AP713" s="5">
        <f t="shared" si="929"/>
        <v>2.7985929462411666E-6</v>
      </c>
      <c r="AQ713" s="5">
        <f t="shared" si="930"/>
        <v>2.485745033035911E-7</v>
      </c>
      <c r="AR713" s="5">
        <f t="shared" si="931"/>
        <v>1.7116502858496664E-5</v>
      </c>
      <c r="AS713" s="5">
        <f t="shared" si="932"/>
        <v>1.1271480427952262E-5</v>
      </c>
      <c r="AT713" s="5">
        <f t="shared" si="933"/>
        <v>3.711221623015269E-6</v>
      </c>
      <c r="AU713" s="5">
        <f t="shared" si="934"/>
        <v>8.1463217561494818E-7</v>
      </c>
      <c r="AV713" s="5">
        <f t="shared" si="935"/>
        <v>1.3411195469269065E-7</v>
      </c>
      <c r="AW713" s="5">
        <f t="shared" si="936"/>
        <v>1.1478989863268446E-10</v>
      </c>
      <c r="AX713" s="5">
        <f t="shared" si="937"/>
        <v>4.1093690921291603E-5</v>
      </c>
      <c r="AY713" s="5">
        <f t="shared" si="938"/>
        <v>1.4599970779446246E-5</v>
      </c>
      <c r="AZ713" s="5">
        <f t="shared" si="939"/>
        <v>2.5935750961012055E-6</v>
      </c>
      <c r="BA713" s="5">
        <f t="shared" si="940"/>
        <v>3.0715275077061995E-7</v>
      </c>
      <c r="BB713" s="5">
        <f t="shared" si="941"/>
        <v>2.7281689022937718E-8</v>
      </c>
      <c r="BC713" s="5">
        <f t="shared" si="942"/>
        <v>1.9385548176323846E-9</v>
      </c>
      <c r="BD713" s="5">
        <f t="shared" si="943"/>
        <v>1.0135393697417117E-6</v>
      </c>
      <c r="BE713" s="5">
        <f t="shared" si="944"/>
        <v>6.6743126580508446E-7</v>
      </c>
      <c r="BF713" s="5">
        <f t="shared" si="945"/>
        <v>2.1975687766707016E-7</v>
      </c>
      <c r="BG713" s="5">
        <f t="shared" si="946"/>
        <v>4.8237761455707291E-8</v>
      </c>
      <c r="BH713" s="5">
        <f t="shared" si="947"/>
        <v>7.9413269847107755E-9</v>
      </c>
      <c r="BI713" s="5">
        <f t="shared" si="948"/>
        <v>1.0458971954741739E-9</v>
      </c>
      <c r="BJ713" s="8">
        <f t="shared" si="949"/>
        <v>0.37469572264527862</v>
      </c>
      <c r="BK713" s="8">
        <f t="shared" si="950"/>
        <v>0.45283790760063775</v>
      </c>
      <c r="BL713" s="8">
        <f t="shared" si="951"/>
        <v>0.16976285072942893</v>
      </c>
      <c r="BM713" s="8">
        <f t="shared" si="952"/>
        <v>8.2851156579467719E-2</v>
      </c>
      <c r="BN713" s="8">
        <f t="shared" si="953"/>
        <v>0.91714273499671961</v>
      </c>
    </row>
    <row r="714" spans="1:66" x14ac:dyDescent="0.25">
      <c r="A714" t="s">
        <v>10</v>
      </c>
      <c r="B714" t="s">
        <v>216</v>
      </c>
      <c r="C714" t="s">
        <v>36</v>
      </c>
      <c r="D714" t="s">
        <v>520</v>
      </c>
      <c r="E714">
        <f>VLOOKUP(A714,home!$A$2:$E$405,3,FALSE)</f>
        <v>1.5185</v>
      </c>
      <c r="F714">
        <f>VLOOKUP(B714,home!$B$2:$E$405,3,FALSE)</f>
        <v>1.1525000000000001</v>
      </c>
      <c r="G714">
        <f>VLOOKUP(C714,away!$B$2:$E$405,4,FALSE)</f>
        <v>1.0537000000000001</v>
      </c>
      <c r="H714">
        <f>VLOOKUP(A714,away!$A$2:$E$405,3,FALSE)</f>
        <v>1.4074</v>
      </c>
      <c r="I714">
        <f>VLOOKUP(C714,away!$B$2:$E$405,3,FALSE)</f>
        <v>0.85260000000000002</v>
      </c>
      <c r="J714">
        <f>VLOOKUP(B714,home!$B$2:$E$405,4,FALSE)</f>
        <v>1.0658000000000001</v>
      </c>
      <c r="K714" s="3">
        <f t="shared" si="898"/>
        <v>1.844050076125</v>
      </c>
      <c r="L714" s="3">
        <f t="shared" si="899"/>
        <v>1.2789058999920002</v>
      </c>
      <c r="M714" s="5">
        <f t="shared" si="900"/>
        <v>4.4026833612641536E-2</v>
      </c>
      <c r="N714" s="5">
        <f t="shared" si="901"/>
        <v>8.1187685874934343E-2</v>
      </c>
      <c r="O714" s="5">
        <f t="shared" si="902"/>
        <v>5.6306177265173375E-2</v>
      </c>
      <c r="P714" s="5">
        <f t="shared" si="903"/>
        <v>0.10383141047215071</v>
      </c>
      <c r="Q714" s="5">
        <f t="shared" si="904"/>
        <v>7.4857079159042647E-2</v>
      </c>
      <c r="R714" s="5">
        <f t="shared" si="905"/>
        <v>3.6005151155212842E-2</v>
      </c>
      <c r="S714" s="5">
        <f t="shared" si="906"/>
        <v>6.1218130603541115E-2</v>
      </c>
      <c r="T714" s="5">
        <f t="shared" si="907"/>
        <v>9.573516019266784E-2</v>
      </c>
      <c r="U714" s="5">
        <f t="shared" si="908"/>
        <v>6.639530172866237E-2</v>
      </c>
      <c r="V714" s="5">
        <f t="shared" si="909"/>
        <v>1.6041643307702351E-2</v>
      </c>
      <c r="W714" s="5">
        <f t="shared" si="910"/>
        <v>4.6013400840575903E-2</v>
      </c>
      <c r="X714" s="5">
        <f t="shared" si="911"/>
        <v>5.8846809813709391E-2</v>
      </c>
      <c r="Y714" s="5">
        <f t="shared" si="912"/>
        <v>3.7629766133230054E-2</v>
      </c>
      <c r="Z714" s="5">
        <f t="shared" si="913"/>
        <v>1.5349066747501822E-2</v>
      </c>
      <c r="AA714" s="5">
        <f t="shared" si="914"/>
        <v>2.8304447704178445E-2</v>
      </c>
      <c r="AB714" s="5">
        <f t="shared" si="915"/>
        <v>2.6097409471783177E-2</v>
      </c>
      <c r="AC714" s="5">
        <f t="shared" si="916"/>
        <v>2.3645046586594884E-3</v>
      </c>
      <c r="AD714" s="5">
        <f t="shared" si="917"/>
        <v>2.1212753830708541E-2</v>
      </c>
      <c r="AE714" s="5">
        <f t="shared" si="918"/>
        <v>2.7129116029171056E-2</v>
      </c>
      <c r="AF714" s="5">
        <f t="shared" si="919"/>
        <v>1.7347793275637211E-2</v>
      </c>
      <c r="AG714" s="5">
        <f t="shared" si="920"/>
        <v>7.3953983906846557E-3</v>
      </c>
      <c r="AH714" s="5">
        <f t="shared" si="921"/>
        <v>4.9075030056877772E-3</v>
      </c>
      <c r="AI714" s="5">
        <f t="shared" si="922"/>
        <v>9.0496812912222117E-3</v>
      </c>
      <c r="AJ714" s="5">
        <f t="shared" si="923"/>
        <v>8.3440327369926574E-3</v>
      </c>
      <c r="AK714" s="5">
        <f t="shared" si="924"/>
        <v>5.1289380679469324E-3</v>
      </c>
      <c r="AL714" s="5">
        <f t="shared" si="925"/>
        <v>2.2305474514623482E-4</v>
      </c>
      <c r="AM714" s="5">
        <f t="shared" si="926"/>
        <v>7.8234760632677966E-3</v>
      </c>
      <c r="AN714" s="5">
        <f t="shared" si="927"/>
        <v>1.0005489695759371E-2</v>
      </c>
      <c r="AO714" s="5">
        <f t="shared" si="928"/>
        <v>6.3980399021079139E-3</v>
      </c>
      <c r="AP714" s="5">
        <f t="shared" si="929"/>
        <v>2.7274969930633493E-3</v>
      </c>
      <c r="AQ714" s="5">
        <f t="shared" si="930"/>
        <v>8.7205299915978963E-4</v>
      </c>
      <c r="AR714" s="5">
        <f t="shared" si="931"/>
        <v>1.2552469096405148E-3</v>
      </c>
      <c r="AS714" s="5">
        <f t="shared" si="932"/>
        <v>2.3147381592782627E-3</v>
      </c>
      <c r="AT714" s="5">
        <f t="shared" si="933"/>
        <v>2.1342465394132617E-3</v>
      </c>
      <c r="AU714" s="5">
        <f t="shared" si="934"/>
        <v>1.3118858311581807E-3</v>
      </c>
      <c r="AV714" s="5">
        <f t="shared" si="935"/>
        <v>6.0479579170363818E-4</v>
      </c>
      <c r="AW714" s="5">
        <f t="shared" si="936"/>
        <v>1.4612356766082683E-5</v>
      </c>
      <c r="AX714" s="5">
        <f t="shared" si="937"/>
        <v>2.4044802716718487E-3</v>
      </c>
      <c r="AY714" s="5">
        <f t="shared" si="938"/>
        <v>3.0751040058554953E-3</v>
      </c>
      <c r="AZ714" s="5">
        <f t="shared" si="939"/>
        <v>1.9663843280888142E-3</v>
      </c>
      <c r="BA714" s="5">
        <f t="shared" si="940"/>
        <v>8.3827350628152956E-4</v>
      </c>
      <c r="BB714" s="5">
        <f t="shared" si="941"/>
        <v>2.6801823324760739E-4</v>
      </c>
      <c r="BC714" s="5">
        <f t="shared" si="942"/>
        <v>6.8554019961159456E-5</v>
      </c>
      <c r="BD714" s="5">
        <f t="shared" si="943"/>
        <v>2.6755711311432967E-4</v>
      </c>
      <c r="BE714" s="5">
        <f t="shared" si="944"/>
        <v>4.9338871480626495E-4</v>
      </c>
      <c r="BF714" s="5">
        <f t="shared" si="945"/>
        <v>4.549167485488545E-4</v>
      </c>
      <c r="BG714" s="5">
        <f t="shared" si="946"/>
        <v>2.7962975493068414E-4</v>
      </c>
      <c r="BH714" s="5">
        <f t="shared" si="947"/>
        <v>1.2891281771668583E-4</v>
      </c>
      <c r="BI714" s="5">
        <f t="shared" si="948"/>
        <v>4.7544338264788566E-5</v>
      </c>
      <c r="BJ714" s="8">
        <f t="shared" si="949"/>
        <v>0.50380233355882631</v>
      </c>
      <c r="BK714" s="8">
        <f t="shared" si="950"/>
        <v>0.23078068140569694</v>
      </c>
      <c r="BL714" s="8">
        <f t="shared" si="951"/>
        <v>0.24983150514543528</v>
      </c>
      <c r="BM714" s="8">
        <f t="shared" si="952"/>
        <v>0.6004887576692155</v>
      </c>
      <c r="BN714" s="8">
        <f t="shared" si="953"/>
        <v>0.39621433753915547</v>
      </c>
    </row>
    <row r="715" spans="1:66" x14ac:dyDescent="0.25">
      <c r="A715" t="s">
        <v>10</v>
      </c>
      <c r="B715" t="s">
        <v>215</v>
      </c>
      <c r="C715" t="s">
        <v>41</v>
      </c>
      <c r="D715" t="s">
        <v>520</v>
      </c>
      <c r="E715">
        <f>VLOOKUP(A715,home!$A$2:$E$405,3,FALSE)</f>
        <v>1.5185</v>
      </c>
      <c r="F715">
        <f>VLOOKUP(B715,home!$B$2:$E$405,3,FALSE)</f>
        <v>0.82320000000000004</v>
      </c>
      <c r="G715">
        <f>VLOOKUP(C715,away!$B$2:$E$405,4,FALSE)</f>
        <v>0.98780000000000001</v>
      </c>
      <c r="H715">
        <f>VLOOKUP(A715,away!$A$2:$E$405,3,FALSE)</f>
        <v>1.4074</v>
      </c>
      <c r="I715">
        <f>VLOOKUP(C715,away!$B$2:$E$405,3,FALSE)</f>
        <v>1.0658000000000001</v>
      </c>
      <c r="J715">
        <f>VLOOKUP(B715,home!$B$2:$E$405,4,FALSE)</f>
        <v>1.2434000000000001</v>
      </c>
      <c r="K715" s="3">
        <f t="shared" si="898"/>
        <v>1.23477884376</v>
      </c>
      <c r="L715" s="3">
        <f t="shared" si="899"/>
        <v>1.8651086043280003</v>
      </c>
      <c r="M715" s="5">
        <f t="shared" si="900"/>
        <v>4.5054273052772098E-2</v>
      </c>
      <c r="N715" s="5">
        <f t="shared" si="901"/>
        <v>5.5632063186549265E-2</v>
      </c>
      <c r="O715" s="5">
        <f t="shared" si="902"/>
        <v>8.4031112332468405E-2</v>
      </c>
      <c r="P715" s="5">
        <f t="shared" si="903"/>
        <v>0.10375983972575201</v>
      </c>
      <c r="Q715" s="5">
        <f t="shared" si="904"/>
        <v>3.4346647328735276E-2</v>
      </c>
      <c r="R715" s="5">
        <f t="shared" si="905"/>
        <v>7.8363575321269793E-2</v>
      </c>
      <c r="S715" s="5">
        <f t="shared" si="906"/>
        <v>5.9739640717892631E-2</v>
      </c>
      <c r="T715" s="5">
        <f t="shared" si="907"/>
        <v>6.406022746264349E-2</v>
      </c>
      <c r="U715" s="5">
        <f t="shared" si="908"/>
        <v>9.6761684928097183E-2</v>
      </c>
      <c r="V715" s="5">
        <f t="shared" si="909"/>
        <v>1.5286688022545002E-2</v>
      </c>
      <c r="W715" s="5">
        <f t="shared" si="910"/>
        <v>1.4136837825202747E-2</v>
      </c>
      <c r="X715" s="5">
        <f t="shared" si="911"/>
        <v>2.6366737865775175E-2</v>
      </c>
      <c r="Y715" s="5">
        <f t="shared" si="912"/>
        <v>2.4588414830759093E-2</v>
      </c>
      <c r="Z715" s="5">
        <f t="shared" si="913"/>
        <v>4.8718859532535214E-2</v>
      </c>
      <c r="AA715" s="5">
        <f t="shared" si="914"/>
        <v>6.0157017042889692E-2</v>
      </c>
      <c r="AB715" s="5">
        <f t="shared" si="915"/>
        <v>3.7140305974134973E-2</v>
      </c>
      <c r="AC715" s="5">
        <f t="shared" si="916"/>
        <v>2.2003244527147728E-3</v>
      </c>
      <c r="AD715" s="5">
        <f t="shared" si="917"/>
        <v>4.3639670660566227E-3</v>
      </c>
      <c r="AE715" s="5">
        <f t="shared" si="918"/>
        <v>8.1392725239062252E-3</v>
      </c>
      <c r="AF715" s="5">
        <f t="shared" si="919"/>
        <v>7.5903136086539914E-3</v>
      </c>
      <c r="AG715" s="5">
        <f t="shared" si="920"/>
        <v>4.718919740349492E-3</v>
      </c>
      <c r="AH715" s="5">
        <f t="shared" si="921"/>
        <v>2.2716491026794662E-2</v>
      </c>
      <c r="AI715" s="5">
        <f t="shared" si="922"/>
        <v>2.804984252434993E-2</v>
      </c>
      <c r="AJ715" s="5">
        <f t="shared" si="923"/>
        <v>1.7317676059933444E-2</v>
      </c>
      <c r="AK715" s="5">
        <f t="shared" si="924"/>
        <v>7.1278333406316167E-3</v>
      </c>
      <c r="AL715" s="5">
        <f t="shared" si="925"/>
        <v>2.0269359338318332E-4</v>
      </c>
      <c r="AM715" s="5">
        <f t="shared" si="926"/>
        <v>1.0777068416064218E-3</v>
      </c>
      <c r="AN715" s="5">
        <f t="shared" si="927"/>
        <v>2.0100403032232905E-3</v>
      </c>
      <c r="AO715" s="5">
        <f t="shared" si="928"/>
        <v>1.8744717322939112E-3</v>
      </c>
      <c r="AP715" s="5">
        <f t="shared" si="929"/>
        <v>1.1653644521569956E-3</v>
      </c>
      <c r="AQ715" s="5">
        <f t="shared" si="930"/>
        <v>5.4338281672399965E-4</v>
      </c>
      <c r="AR715" s="5">
        <f t="shared" si="931"/>
        <v>8.4737445748429077E-3</v>
      </c>
      <c r="AS715" s="5">
        <f t="shared" si="932"/>
        <v>1.0463200528442098E-2</v>
      </c>
      <c r="AT715" s="5">
        <f t="shared" si="933"/>
        <v>6.4598693252693774E-3</v>
      </c>
      <c r="AU715" s="5">
        <f t="shared" si="934"/>
        <v>2.6588366587656045E-3</v>
      </c>
      <c r="AV715" s="5">
        <f t="shared" si="935"/>
        <v>8.2076881381432413E-4</v>
      </c>
      <c r="AW715" s="5">
        <f t="shared" si="936"/>
        <v>1.2966740714299612E-5</v>
      </c>
      <c r="AX715" s="5">
        <f t="shared" si="937"/>
        <v>2.2178826796516996E-4</v>
      </c>
      <c r="AY715" s="5">
        <f t="shared" si="938"/>
        <v>4.1365920692084263E-4</v>
      </c>
      <c r="AZ715" s="5">
        <f t="shared" si="939"/>
        <v>3.8575967304378022E-4</v>
      </c>
      <c r="BA715" s="5">
        <f t="shared" si="940"/>
        <v>2.3982789513223693E-4</v>
      </c>
      <c r="BB715" s="5">
        <f t="shared" si="941"/>
        <v>1.1182626769225211E-4</v>
      </c>
      <c r="BC715" s="5">
        <f t="shared" si="942"/>
        <v>4.171362681254114E-5</v>
      </c>
      <c r="BD715" s="5">
        <f t="shared" si="943"/>
        <v>2.6340756529028707E-3</v>
      </c>
      <c r="BE715" s="5">
        <f t="shared" si="944"/>
        <v>3.2525008890677736E-3</v>
      </c>
      <c r="BF715" s="5">
        <f t="shared" si="945"/>
        <v>2.0080596435657389E-3</v>
      </c>
      <c r="BG715" s="5">
        <f t="shared" si="946"/>
        <v>8.2650318829440689E-4</v>
      </c>
      <c r="BH715" s="5">
        <f t="shared" si="947"/>
        <v>2.5513716280153046E-4</v>
      </c>
      <c r="BI715" s="5">
        <f t="shared" si="948"/>
        <v>6.3007594176856061E-5</v>
      </c>
      <c r="BJ715" s="8">
        <f t="shared" si="949"/>
        <v>0.25202894252220281</v>
      </c>
      <c r="BK715" s="8">
        <f t="shared" si="950"/>
        <v>0.22665711877198058</v>
      </c>
      <c r="BL715" s="8">
        <f t="shared" si="951"/>
        <v>0.46958124258251316</v>
      </c>
      <c r="BM715" s="8">
        <f t="shared" si="952"/>
        <v>0.5953979599954784</v>
      </c>
      <c r="BN715" s="8">
        <f t="shared" si="953"/>
        <v>0.40118751094754684</v>
      </c>
    </row>
    <row r="716" spans="1:66" x14ac:dyDescent="0.25">
      <c r="A716" t="s">
        <v>13</v>
      </c>
      <c r="B716" t="s">
        <v>45</v>
      </c>
      <c r="C716" t="s">
        <v>42</v>
      </c>
      <c r="D716" t="s">
        <v>520</v>
      </c>
      <c r="E716">
        <f>VLOOKUP(A716,home!$A$2:$E$405,3,FALSE)</f>
        <v>1.2857000000000001</v>
      </c>
      <c r="F716">
        <f>VLOOKUP(B716,home!$B$2:$E$405,3,FALSE)</f>
        <v>0.77780000000000005</v>
      </c>
      <c r="G716">
        <f>VLOOKUP(C716,away!$B$2:$E$405,4,FALSE)</f>
        <v>1.0369999999999999</v>
      </c>
      <c r="H716">
        <f>VLOOKUP(A716,away!$A$2:$E$405,3,FALSE)</f>
        <v>1.4921</v>
      </c>
      <c r="I716">
        <f>VLOOKUP(C716,away!$B$2:$E$405,3,FALSE)</f>
        <v>0.89359999999999995</v>
      </c>
      <c r="J716">
        <f>VLOOKUP(B716,home!$B$2:$E$405,4,FALSE)</f>
        <v>0.89359999999999995</v>
      </c>
      <c r="K716" s="3">
        <f t="shared" si="898"/>
        <v>1.0370181060199999</v>
      </c>
      <c r="L716" s="3">
        <f t="shared" si="899"/>
        <v>1.191473124416</v>
      </c>
      <c r="M716" s="5">
        <f t="shared" si="900"/>
        <v>0.10769078820810842</v>
      </c>
      <c r="N716" s="5">
        <f t="shared" si="901"/>
        <v>0.11167729722337354</v>
      </c>
      <c r="O716" s="5">
        <f t="shared" si="902"/>
        <v>0.12831067989713665</v>
      </c>
      <c r="P716" s="5">
        <f t="shared" si="903"/>
        <v>0.13306049824906713</v>
      </c>
      <c r="Q716" s="5">
        <f t="shared" si="904"/>
        <v>5.79056896260077E-2</v>
      </c>
      <c r="R716" s="5">
        <f t="shared" si="905"/>
        <v>7.6439363336491345E-2</v>
      </c>
      <c r="S716" s="5">
        <f t="shared" si="906"/>
        <v>4.1101696089538231E-2</v>
      </c>
      <c r="T716" s="5">
        <f t="shared" si="907"/>
        <v>6.8993072940162548E-2</v>
      </c>
      <c r="U716" s="5">
        <f t="shared" si="908"/>
        <v>7.9269003792582879E-2</v>
      </c>
      <c r="V716" s="5">
        <f t="shared" si="909"/>
        <v>5.6427112100361403E-3</v>
      </c>
      <c r="W716" s="5">
        <f t="shared" si="910"/>
        <v>2.0016416194581488E-2</v>
      </c>
      <c r="X716" s="5">
        <f t="shared" si="911"/>
        <v>2.3849021942969027E-2</v>
      </c>
      <c r="Y716" s="5">
        <f t="shared" si="912"/>
        <v>1.4207734344327526E-2</v>
      </c>
      <c r="Z716" s="5">
        <f t="shared" si="913"/>
        <v>3.035848235429971E-2</v>
      </c>
      <c r="AA716" s="5">
        <f t="shared" si="914"/>
        <v>3.1482295872697477E-2</v>
      </c>
      <c r="AB716" s="5">
        <f t="shared" si="915"/>
        <v>1.6323855419532997E-2</v>
      </c>
      <c r="AC716" s="5">
        <f t="shared" si="916"/>
        <v>4.3575103867755515E-4</v>
      </c>
      <c r="AD716" s="5">
        <f t="shared" si="917"/>
        <v>5.1893465028532365E-3</v>
      </c>
      <c r="AE716" s="5">
        <f t="shared" si="918"/>
        <v>6.1829668914317884E-3</v>
      </c>
      <c r="AF716" s="5">
        <f t="shared" si="919"/>
        <v>3.6834194401474587E-3</v>
      </c>
      <c r="AG716" s="5">
        <f t="shared" si="920"/>
        <v>1.4628984229623748E-3</v>
      </c>
      <c r="AH716" s="5">
        <f t="shared" si="921"/>
        <v>9.0428289558013731E-3</v>
      </c>
      <c r="AI716" s="5">
        <f t="shared" si="922"/>
        <v>9.3775773568079545E-3</v>
      </c>
      <c r="AJ716" s="5">
        <f t="shared" si="923"/>
        <v>4.8623587548065105E-3</v>
      </c>
      <c r="AK716" s="5">
        <f t="shared" si="924"/>
        <v>1.6807846888997377E-3</v>
      </c>
      <c r="AL716" s="5">
        <f t="shared" si="925"/>
        <v>2.1536196840508735E-5</v>
      </c>
      <c r="AM716" s="5">
        <f t="shared" si="926"/>
        <v>1.076289256374075E-3</v>
      </c>
      <c r="AN716" s="5">
        <f t="shared" si="927"/>
        <v>1.2823697230673922E-3</v>
      </c>
      <c r="AO716" s="5">
        <f t="shared" si="928"/>
        <v>7.6395453029979329E-4</v>
      </c>
      <c r="AP716" s="5">
        <f t="shared" si="929"/>
        <v>3.0341043037601737E-4</v>
      </c>
      <c r="AQ716" s="5">
        <f t="shared" si="930"/>
        <v>9.0376343365129193E-5</v>
      </c>
      <c r="AR716" s="5">
        <f t="shared" si="931"/>
        <v>2.1548575339056268E-3</v>
      </c>
      <c r="AS716" s="5">
        <f t="shared" si="932"/>
        <v>2.2346262785537408E-3</v>
      </c>
      <c r="AT716" s="5">
        <f t="shared" si="933"/>
        <v>1.1586739555241603E-3</v>
      </c>
      <c r="AU716" s="5">
        <f t="shared" si="934"/>
        <v>4.0052195695078883E-4</v>
      </c>
      <c r="AV716" s="5">
        <f t="shared" si="935"/>
        <v>1.0383713030413272E-4</v>
      </c>
      <c r="AW716" s="5">
        <f t="shared" si="936"/>
        <v>7.3915769235381445E-7</v>
      </c>
      <c r="AX716" s="5">
        <f t="shared" si="937"/>
        <v>1.8602190769578616E-4</v>
      </c>
      <c r="AY716" s="5">
        <f t="shared" si="938"/>
        <v>2.2164010357212307E-4</v>
      </c>
      <c r="AZ716" s="5">
        <f t="shared" si="939"/>
        <v>1.3203911334948168E-4</v>
      </c>
      <c r="BA716" s="5">
        <f t="shared" si="940"/>
        <v>5.2440351642541751E-5</v>
      </c>
      <c r="BB716" s="5">
        <f t="shared" si="941"/>
        <v>1.562031740425324E-5</v>
      </c>
      <c r="BC716" s="5">
        <f t="shared" si="942"/>
        <v>3.7222376764030445E-6</v>
      </c>
      <c r="BD716" s="5">
        <f t="shared" si="943"/>
        <v>4.279091397656489E-4</v>
      </c>
      <c r="BE716" s="5">
        <f t="shared" si="944"/>
        <v>4.4374952566842064E-4</v>
      </c>
      <c r="BF716" s="5">
        <f t="shared" si="945"/>
        <v>2.3008814632796942E-4</v>
      </c>
      <c r="BG716" s="5">
        <f t="shared" si="946"/>
        <v>7.9535191240894489E-5</v>
      </c>
      <c r="BH716" s="5">
        <f t="shared" si="947"/>
        <v>2.0619858345642722E-5</v>
      </c>
      <c r="BI716" s="5">
        <f t="shared" si="948"/>
        <v>4.2766332895998211E-6</v>
      </c>
      <c r="BJ716" s="8">
        <f t="shared" si="949"/>
        <v>0.31729574784363967</v>
      </c>
      <c r="BK716" s="8">
        <f t="shared" si="950"/>
        <v>0.28817462109584008</v>
      </c>
      <c r="BL716" s="8">
        <f t="shared" si="951"/>
        <v>0.36404744342463363</v>
      </c>
      <c r="BM716" s="8">
        <f t="shared" si="952"/>
        <v>0.38457107723234862</v>
      </c>
      <c r="BN716" s="8">
        <f t="shared" si="953"/>
        <v>0.61508431654018481</v>
      </c>
    </row>
    <row r="717" spans="1:66" x14ac:dyDescent="0.25">
      <c r="A717" t="s">
        <v>13</v>
      </c>
      <c r="B717" t="s">
        <v>46</v>
      </c>
      <c r="C717" t="s">
        <v>49</v>
      </c>
      <c r="D717" t="s">
        <v>520</v>
      </c>
      <c r="E717">
        <f>VLOOKUP(A717,home!$A$2:$E$405,3,FALSE)</f>
        <v>1.2857000000000001</v>
      </c>
      <c r="F717">
        <f>VLOOKUP(B717,home!$B$2:$E$405,3,FALSE)</f>
        <v>1.5556000000000001</v>
      </c>
      <c r="G717">
        <f>VLOOKUP(C717,away!$B$2:$E$405,4,FALSE)</f>
        <v>0.51849999999999996</v>
      </c>
      <c r="H717">
        <f>VLOOKUP(A717,away!$A$2:$E$405,3,FALSE)</f>
        <v>1.4921</v>
      </c>
      <c r="I717">
        <f>VLOOKUP(C717,away!$B$2:$E$405,3,FALSE)</f>
        <v>0.67020000000000002</v>
      </c>
      <c r="J717">
        <f>VLOOKUP(B717,home!$B$2:$E$405,4,FALSE)</f>
        <v>0.50260000000000005</v>
      </c>
      <c r="K717" s="3">
        <f t="shared" si="898"/>
        <v>1.0370181060199999</v>
      </c>
      <c r="L717" s="3">
        <f t="shared" si="899"/>
        <v>0.50260272409200002</v>
      </c>
      <c r="M717" s="5">
        <f t="shared" si="900"/>
        <v>0.21446240369790776</v>
      </c>
      <c r="N717" s="5">
        <f t="shared" si="901"/>
        <v>0.22240139569530093</v>
      </c>
      <c r="O717" s="5">
        <f t="shared" si="902"/>
        <v>0.10778938831388664</v>
      </c>
      <c r="P717" s="5">
        <f t="shared" si="903"/>
        <v>0.11177954731832103</v>
      </c>
      <c r="Q717" s="5">
        <f t="shared" si="904"/>
        <v>0.11531713707007275</v>
      </c>
      <c r="R717" s="5">
        <f t="shared" si="905"/>
        <v>2.7087620097384909E-2</v>
      </c>
      <c r="S717" s="5">
        <f t="shared" si="906"/>
        <v>1.4565102068296303E-2</v>
      </c>
      <c r="T717" s="5">
        <f t="shared" si="907"/>
        <v>5.7958707225909109E-2</v>
      </c>
      <c r="U717" s="5">
        <f t="shared" si="908"/>
        <v>2.8090352489979382E-2</v>
      </c>
      <c r="V717" s="5">
        <f t="shared" si="909"/>
        <v>8.4349439330200237E-4</v>
      </c>
      <c r="W717" s="5">
        <f t="shared" si="910"/>
        <v>3.9861986358685195E-2</v>
      </c>
      <c r="X717" s="5">
        <f t="shared" si="911"/>
        <v>2.0034742931593318E-2</v>
      </c>
      <c r="Y717" s="5">
        <f t="shared" si="912"/>
        <v>5.0347581869508717E-3</v>
      </c>
      <c r="Z717" s="5">
        <f t="shared" si="913"/>
        <v>4.5381038833716197E-3</v>
      </c>
      <c r="AA717" s="5">
        <f t="shared" si="914"/>
        <v>4.706095894056044E-3</v>
      </c>
      <c r="AB717" s="5">
        <f t="shared" si="915"/>
        <v>2.4401533254012481E-3</v>
      </c>
      <c r="AC717" s="5">
        <f t="shared" si="916"/>
        <v>2.7477258199778203E-5</v>
      </c>
      <c r="AD717" s="5">
        <f t="shared" si="917"/>
        <v>1.0334400398969696E-2</v>
      </c>
      <c r="AE717" s="5">
        <f t="shared" si="918"/>
        <v>5.1940977923796202E-3</v>
      </c>
      <c r="AF717" s="5">
        <f t="shared" si="919"/>
        <v>1.3052838498251204E-3</v>
      </c>
      <c r="AG717" s="5">
        <f t="shared" si="920"/>
        <v>2.1867973954513281E-4</v>
      </c>
      <c r="AH717" s="5">
        <f t="shared" si="921"/>
        <v>5.7021584349876498E-4</v>
      </c>
      <c r="AI717" s="5">
        <f t="shared" si="922"/>
        <v>5.9132415404768602E-4</v>
      </c>
      <c r="AJ717" s="5">
        <f t="shared" si="923"/>
        <v>3.0660692713720491E-4</v>
      </c>
      <c r="AK717" s="5">
        <f t="shared" si="924"/>
        <v>1.059856449574788E-4</v>
      </c>
      <c r="AL717" s="5">
        <f t="shared" si="925"/>
        <v>5.7285480907809085E-7</v>
      </c>
      <c r="AM717" s="5">
        <f t="shared" si="926"/>
        <v>2.1433920657183774E-3</v>
      </c>
      <c r="AN717" s="5">
        <f t="shared" si="927"/>
        <v>1.0772746910272355E-3</v>
      </c>
      <c r="AO717" s="5">
        <f t="shared" si="928"/>
        <v>2.7072059715282812E-4</v>
      </c>
      <c r="AP717" s="5">
        <f t="shared" si="929"/>
        <v>4.5354969865608106E-5</v>
      </c>
      <c r="AQ717" s="5">
        <f t="shared" si="930"/>
        <v>5.6988828513913016E-6</v>
      </c>
      <c r="AR717" s="5">
        <f t="shared" si="931"/>
        <v>5.73184072525794E-5</v>
      </c>
      <c r="AS717" s="5">
        <f t="shared" si="932"/>
        <v>5.9440226129152919E-5</v>
      </c>
      <c r="AT717" s="5">
        <f t="shared" si="933"/>
        <v>3.0820295360927332E-5</v>
      </c>
      <c r="AU717" s="5">
        <f t="shared" si="934"/>
        <v>1.0653734774055284E-5</v>
      </c>
      <c r="AV717" s="5">
        <f t="shared" si="935"/>
        <v>2.7620289643575555E-6</v>
      </c>
      <c r="AW717" s="5">
        <f t="shared" si="936"/>
        <v>8.2937939152042366E-9</v>
      </c>
      <c r="AX717" s="5">
        <f t="shared" si="937"/>
        <v>3.7045606340826108E-4</v>
      </c>
      <c r="AY717" s="5">
        <f t="shared" si="938"/>
        <v>1.8619222662539066E-4</v>
      </c>
      <c r="AZ717" s="5">
        <f t="shared" si="939"/>
        <v>4.679036015333818E-5</v>
      </c>
      <c r="BA717" s="5">
        <f t="shared" si="940"/>
        <v>7.8389874914378469E-6</v>
      </c>
      <c r="BB717" s="5">
        <f t="shared" si="941"/>
        <v>9.8497411682994386E-7</v>
      </c>
      <c r="BC717" s="5">
        <f t="shared" si="942"/>
        <v>9.9010134855768379E-8</v>
      </c>
      <c r="BD717" s="5">
        <f t="shared" si="943"/>
        <v>4.8013979376268382E-6</v>
      </c>
      <c r="BE717" s="5">
        <f t="shared" si="944"/>
        <v>4.9791365955261178E-6</v>
      </c>
      <c r="BF717" s="5">
        <f t="shared" si="945"/>
        <v>2.5817274009536821E-6</v>
      </c>
      <c r="BG717" s="5">
        <f t="shared" si="946"/>
        <v>8.9243268653230812E-7</v>
      </c>
      <c r="BH717" s="5">
        <f t="shared" si="947"/>
        <v>2.3136721358451861E-7</v>
      </c>
      <c r="BI717" s="5">
        <f t="shared" si="948"/>
        <v>4.7986397925308461E-8</v>
      </c>
      <c r="BJ717" s="8">
        <f t="shared" si="949"/>
        <v>0.48181599207777742</v>
      </c>
      <c r="BK717" s="8">
        <f t="shared" si="950"/>
        <v>0.34186478981746138</v>
      </c>
      <c r="BL717" s="8">
        <f t="shared" si="951"/>
        <v>0.17186227143106253</v>
      </c>
      <c r="BM717" s="8">
        <f t="shared" si="952"/>
        <v>0.20105748108396726</v>
      </c>
      <c r="BN717" s="8">
        <f t="shared" si="953"/>
        <v>0.79883749219287403</v>
      </c>
    </row>
    <row r="718" spans="1:66" x14ac:dyDescent="0.25">
      <c r="A718" t="s">
        <v>13</v>
      </c>
      <c r="B718" t="s">
        <v>43</v>
      </c>
      <c r="C718" t="s">
        <v>15</v>
      </c>
      <c r="D718" t="s">
        <v>520</v>
      </c>
      <c r="E718">
        <f>VLOOKUP(A718,home!$A$2:$E$405,3,FALSE)</f>
        <v>1.2857000000000001</v>
      </c>
      <c r="F718">
        <f>VLOOKUP(B718,home!$B$2:$E$405,3,FALSE)</f>
        <v>0.25929999999999997</v>
      </c>
      <c r="G718">
        <f>VLOOKUP(C718,away!$B$2:$E$405,4,FALSE)</f>
        <v>0.77780000000000005</v>
      </c>
      <c r="H718">
        <f>VLOOKUP(A718,away!$A$2:$E$405,3,FALSE)</f>
        <v>1.4921</v>
      </c>
      <c r="I718">
        <f>VLOOKUP(C718,away!$B$2:$E$405,3,FALSE)</f>
        <v>1.117</v>
      </c>
      <c r="J718">
        <f>VLOOKUP(B718,home!$B$2:$E$405,4,FALSE)</f>
        <v>0.89359999999999995</v>
      </c>
      <c r="K718" s="3">
        <f t="shared" si="898"/>
        <v>0.25930452737800003</v>
      </c>
      <c r="L718" s="3">
        <f t="shared" si="899"/>
        <v>1.4893414055199998</v>
      </c>
      <c r="M718" s="5">
        <f t="shared" si="900"/>
        <v>0.17400940440944895</v>
      </c>
      <c r="N718" s="5">
        <f t="shared" si="901"/>
        <v>4.5121426369719435E-2</v>
      </c>
      <c r="O718" s="5">
        <f t="shared" si="902"/>
        <v>0.25915941093686679</v>
      </c>
      <c r="P718" s="5">
        <f t="shared" si="903"/>
        <v>6.720120856854514E-2</v>
      </c>
      <c r="Q718" s="5">
        <f t="shared" si="904"/>
        <v>5.8500950697106613E-3</v>
      </c>
      <c r="R718" s="5">
        <f t="shared" si="905"/>
        <v>0.1929884206692242</v>
      </c>
      <c r="S718" s="5">
        <f t="shared" si="906"/>
        <v>6.4881585687846261E-3</v>
      </c>
      <c r="T718" s="5">
        <f t="shared" si="907"/>
        <v>8.7127888135484985E-3</v>
      </c>
      <c r="U718" s="5">
        <f t="shared" si="908"/>
        <v>5.0042771211059829E-2</v>
      </c>
      <c r="V718" s="5">
        <f t="shared" si="909"/>
        <v>2.7840902474745969E-4</v>
      </c>
      <c r="W718" s="5">
        <f t="shared" si="910"/>
        <v>5.0565204572256385E-4</v>
      </c>
      <c r="X718" s="5">
        <f t="shared" si="911"/>
        <v>7.5308852848050649E-4</v>
      </c>
      <c r="Y718" s="5">
        <f t="shared" si="912"/>
        <v>5.6080296374407294E-4</v>
      </c>
      <c r="Z718" s="5">
        <f t="shared" si="913"/>
        <v>9.5808548562862458E-2</v>
      </c>
      <c r="AA718" s="5">
        <f t="shared" si="914"/>
        <v>2.4843590403865211E-2</v>
      </c>
      <c r="AB718" s="5">
        <f t="shared" si="915"/>
        <v>3.2210277340234419E-3</v>
      </c>
      <c r="AC718" s="5">
        <f t="shared" si="916"/>
        <v>6.7199754960497328E-6</v>
      </c>
      <c r="AD718" s="5">
        <f t="shared" si="917"/>
        <v>3.2779466183452056E-5</v>
      </c>
      <c r="AE718" s="5">
        <f t="shared" si="918"/>
        <v>4.8819816237857795E-5</v>
      </c>
      <c r="AF718" s="5">
        <f t="shared" si="919"/>
        <v>3.6354686866459615E-5</v>
      </c>
      <c r="AG718" s="5">
        <f t="shared" si="920"/>
        <v>1.8048180144977481E-5</v>
      </c>
      <c r="AH718" s="5">
        <f t="shared" si="921"/>
        <v>3.5672909594361202E-2</v>
      </c>
      <c r="AI718" s="5">
        <f t="shared" si="922"/>
        <v>9.2501469625639529E-3</v>
      </c>
      <c r="AJ718" s="5">
        <f t="shared" si="923"/>
        <v>1.1993024931523438E-3</v>
      </c>
      <c r="AK718" s="5">
        <f t="shared" si="924"/>
        <v>1.0366152205670857E-4</v>
      </c>
      <c r="AL718" s="5">
        <f t="shared" si="925"/>
        <v>1.0380829160772139E-7</v>
      </c>
      <c r="AM718" s="5">
        <f t="shared" si="926"/>
        <v>1.6999727972806338E-6</v>
      </c>
      <c r="AN718" s="5">
        <f t="shared" si="927"/>
        <v>2.531839875247705E-6</v>
      </c>
      <c r="AO718" s="5">
        <f t="shared" si="928"/>
        <v>1.8853869791764989E-6</v>
      </c>
      <c r="AP718" s="5">
        <f t="shared" si="929"/>
        <v>9.3599496450527788E-7</v>
      </c>
      <c r="AQ718" s="5">
        <f t="shared" si="930"/>
        <v>3.4850401399898343E-7</v>
      </c>
      <c r="AR718" s="5">
        <f t="shared" si="931"/>
        <v>1.0625828262850743E-2</v>
      </c>
      <c r="AS718" s="5">
        <f t="shared" si="932"/>
        <v>2.755325375698307E-3</v>
      </c>
      <c r="AT718" s="5">
        <f t="shared" si="933"/>
        <v>3.5723417215902987E-4</v>
      </c>
      <c r="AU718" s="5">
        <f t="shared" si="934"/>
        <v>3.0877479391656115E-5</v>
      </c>
      <c r="AV718" s="5">
        <f t="shared" si="935"/>
        <v>2.0016675500693306E-6</v>
      </c>
      <c r="AW718" s="5">
        <f t="shared" si="936"/>
        <v>1.113612010280271E-9</v>
      </c>
      <c r="AX718" s="5">
        <f t="shared" si="937"/>
        <v>7.3468440459051916E-8</v>
      </c>
      <c r="AY718" s="5">
        <f t="shared" si="938"/>
        <v>1.0941959037464682E-7</v>
      </c>
      <c r="AZ718" s="5">
        <f t="shared" si="939"/>
        <v>8.148156325999956E-8</v>
      </c>
      <c r="BA718" s="5">
        <f t="shared" si="940"/>
        <v>4.0451288649871512E-8</v>
      </c>
      <c r="BB718" s="5">
        <f t="shared" si="941"/>
        <v>1.5061444773223721E-8</v>
      </c>
      <c r="BC718" s="5">
        <f t="shared" si="942"/>
        <v>4.4863266655429681E-9</v>
      </c>
      <c r="BD718" s="5">
        <f t="shared" si="943"/>
        <v>2.6375809999680476E-3</v>
      </c>
      <c r="BE718" s="5">
        <f t="shared" si="944"/>
        <v>6.8393669461790725E-4</v>
      </c>
      <c r="BF718" s="5">
        <f t="shared" si="945"/>
        <v>8.867394067718397E-5</v>
      </c>
      <c r="BG718" s="5">
        <f t="shared" si="946"/>
        <v>7.6645180926806681E-6</v>
      </c>
      <c r="BH718" s="5">
        <f t="shared" si="947"/>
        <v>4.9686106040067257E-7</v>
      </c>
      <c r="BI718" s="5">
        <f t="shared" si="948"/>
        <v>2.5767664487945662E-8</v>
      </c>
      <c r="BJ718" s="8">
        <f t="shared" si="949"/>
        <v>6.1647582007642879E-2</v>
      </c>
      <c r="BK718" s="8">
        <f t="shared" si="950"/>
        <v>0.24798411377490423</v>
      </c>
      <c r="BL718" s="8">
        <f t="shared" si="951"/>
        <v>0.59367088726690409</v>
      </c>
      <c r="BM718" s="8">
        <f t="shared" si="952"/>
        <v>0.25478105728282024</v>
      </c>
      <c r="BN718" s="8">
        <f t="shared" si="953"/>
        <v>0.7443299660235152</v>
      </c>
    </row>
    <row r="719" spans="1:66" x14ac:dyDescent="0.25">
      <c r="A719" t="s">
        <v>13</v>
      </c>
      <c r="B719" t="s">
        <v>51</v>
      </c>
      <c r="C719" t="s">
        <v>50</v>
      </c>
      <c r="D719" t="s">
        <v>520</v>
      </c>
      <c r="E719">
        <f>VLOOKUP(A719,home!$A$2:$E$405,3,FALSE)</f>
        <v>1.2857000000000001</v>
      </c>
      <c r="F719">
        <f>VLOOKUP(B719,home!$B$2:$E$405,3,FALSE)</f>
        <v>1.8148</v>
      </c>
      <c r="G719">
        <f>VLOOKUP(C719,away!$B$2:$E$405,4,FALSE)</f>
        <v>1.1667000000000001</v>
      </c>
      <c r="H719">
        <f>VLOOKUP(A719,away!$A$2:$E$405,3,FALSE)</f>
        <v>1.4921</v>
      </c>
      <c r="I719">
        <f>VLOOKUP(C719,away!$B$2:$E$405,3,FALSE)</f>
        <v>0.16750000000000001</v>
      </c>
      <c r="J719">
        <f>VLOOKUP(B719,home!$B$2:$E$405,4,FALSE)</f>
        <v>0.44679999999999997</v>
      </c>
      <c r="K719" s="3">
        <f t="shared" si="898"/>
        <v>2.7222475296120003</v>
      </c>
      <c r="L719" s="3">
        <f t="shared" si="899"/>
        <v>0.11166727189999999</v>
      </c>
      <c r="M719" s="5">
        <f t="shared" si="900"/>
        <v>5.8782281676940148E-2</v>
      </c>
      <c r="N719" s="5">
        <f t="shared" si="901"/>
        <v>0.16001992108000704</v>
      </c>
      <c r="O719" s="5">
        <f t="shared" si="902"/>
        <v>6.5640570309212628E-3</v>
      </c>
      <c r="P719" s="5">
        <f t="shared" si="903"/>
        <v>1.7868988036657686E-2</v>
      </c>
      <c r="Q719" s="5">
        <f t="shared" si="904"/>
        <v>0.21780691742437827</v>
      </c>
      <c r="R719" s="5">
        <f t="shared" si="905"/>
        <v>3.6649517061949568E-4</v>
      </c>
      <c r="S719" s="5">
        <f t="shared" si="906"/>
        <v>1.3579803486067938E-3</v>
      </c>
      <c r="T719" s="5">
        <f t="shared" si="907"/>
        <v>2.4321904269728894E-2</v>
      </c>
      <c r="U719" s="5">
        <f t="shared" si="908"/>
        <v>9.976905728336506E-4</v>
      </c>
      <c r="V719" s="5">
        <f t="shared" si="909"/>
        <v>4.5867439248355658E-5</v>
      </c>
      <c r="W719" s="5">
        <f t="shared" si="910"/>
        <v>0.19764144763030625</v>
      </c>
      <c r="X719" s="5">
        <f t="shared" si="911"/>
        <v>2.2070081271243016E-2</v>
      </c>
      <c r="Y719" s="5">
        <f t="shared" si="912"/>
        <v>1.2322528830854959E-3</v>
      </c>
      <c r="Z719" s="5">
        <f t="shared" si="913"/>
        <v>1.3641838622534706E-5</v>
      </c>
      <c r="AA719" s="5">
        <f t="shared" si="914"/>
        <v>3.7136461489560669E-5</v>
      </c>
      <c r="AB719" s="5">
        <f t="shared" si="915"/>
        <v>5.0547320274243869E-5</v>
      </c>
      <c r="AC719" s="5">
        <f t="shared" si="916"/>
        <v>8.714410829030001E-7</v>
      </c>
      <c r="AD719" s="5">
        <f t="shared" si="917"/>
        <v>0.13450723564013517</v>
      </c>
      <c r="AE719" s="5">
        <f t="shared" si="918"/>
        <v>1.5020056054744343E-2</v>
      </c>
      <c r="AF719" s="5">
        <f t="shared" si="919"/>
        <v>8.3862434170918899E-4</v>
      </c>
      <c r="AG719" s="5">
        <f t="shared" si="920"/>
        <v>3.1215630795866169E-5</v>
      </c>
      <c r="AH719" s="5">
        <f t="shared" si="921"/>
        <v>3.8083672566962602E-7</v>
      </c>
      <c r="AI719" s="5">
        <f t="shared" si="922"/>
        <v>1.0367318356396625E-6</v>
      </c>
      <c r="AJ719" s="5">
        <f t="shared" si="923"/>
        <v>1.4111203392200929E-6</v>
      </c>
      <c r="AK719" s="5">
        <f t="shared" si="924"/>
        <v>1.2804729524757155E-6</v>
      </c>
      <c r="AL719" s="5">
        <f t="shared" si="925"/>
        <v>1.059623399488041E-8</v>
      </c>
      <c r="AM719" s="5">
        <f t="shared" si="926"/>
        <v>7.3232397987259432E-2</v>
      </c>
      <c r="AN719" s="5">
        <f t="shared" si="927"/>
        <v>8.177662097932312E-3</v>
      </c>
      <c r="AO719" s="5">
        <f t="shared" si="928"/>
        <v>4.5658860849806597E-4</v>
      </c>
      <c r="AP719" s="5">
        <f t="shared" si="929"/>
        <v>1.6995334763865394E-5</v>
      </c>
      <c r="AQ719" s="5">
        <f t="shared" si="930"/>
        <v>4.744556670270197E-7</v>
      </c>
      <c r="AR719" s="5">
        <f t="shared" si="931"/>
        <v>8.5053996389711644E-9</v>
      </c>
      <c r="AS719" s="5">
        <f t="shared" si="932"/>
        <v>2.3153803155552046E-8</v>
      </c>
      <c r="AT719" s="5">
        <f t="shared" si="933"/>
        <v>3.1515191720662056E-8</v>
      </c>
      <c r="AU719" s="5">
        <f t="shared" si="934"/>
        <v>2.8597384268940284E-8</v>
      </c>
      <c r="AV719" s="5">
        <f t="shared" si="935"/>
        <v>1.9462289669871942E-8</v>
      </c>
      <c r="AW719" s="5">
        <f t="shared" si="936"/>
        <v>8.9475175307243583E-11</v>
      </c>
      <c r="AX719" s="5">
        <f t="shared" si="937"/>
        <v>3.3226119084729985E-2</v>
      </c>
      <c r="AY719" s="5">
        <f t="shared" si="938"/>
        <v>3.710270074016322E-3</v>
      </c>
      <c r="AZ719" s="5">
        <f t="shared" si="939"/>
        <v>2.0715786858880686E-4</v>
      </c>
      <c r="BA719" s="5">
        <f t="shared" si="940"/>
        <v>7.7109180126435882E-6</v>
      </c>
      <c r="BB719" s="5">
        <f t="shared" si="941"/>
        <v>2.1526429457911978E-7</v>
      </c>
      <c r="BC719" s="5">
        <f t="shared" si="942"/>
        <v>4.8075953026256507E-9</v>
      </c>
      <c r="BD719" s="5">
        <f t="shared" si="943"/>
        <v>1.5829579568385918E-10</v>
      </c>
      <c r="BE719" s="5">
        <f t="shared" si="944"/>
        <v>4.3092033874835156E-10</v>
      </c>
      <c r="BF719" s="5">
        <f t="shared" si="945"/>
        <v>5.865359138086334E-10</v>
      </c>
      <c r="BG719" s="5">
        <f t="shared" si="946"/>
        <v>5.3223198079808977E-10</v>
      </c>
      <c r="BH719" s="5">
        <f t="shared" si="947"/>
        <v>3.6221679872702537E-10</v>
      </c>
      <c r="BI719" s="5">
        <f t="shared" si="948"/>
        <v>1.9720875710372241E-10</v>
      </c>
      <c r="BJ719" s="8">
        <f t="shared" si="949"/>
        <v>0.89252525272749206</v>
      </c>
      <c r="BK719" s="8">
        <f t="shared" si="950"/>
        <v>8.1766269612786213E-2</v>
      </c>
      <c r="BL719" s="8">
        <f t="shared" si="951"/>
        <v>8.020149219469256E-3</v>
      </c>
      <c r="BM719" s="8">
        <f t="shared" si="952"/>
        <v>0.5172063829943051</v>
      </c>
      <c r="BN719" s="8">
        <f t="shared" si="953"/>
        <v>0.46140866041952389</v>
      </c>
    </row>
    <row r="720" spans="1:66" x14ac:dyDescent="0.25">
      <c r="A720" t="s">
        <v>13</v>
      </c>
      <c r="B720" t="s">
        <v>220</v>
      </c>
      <c r="C720" t="s">
        <v>14</v>
      </c>
      <c r="D720" t="s">
        <v>520</v>
      </c>
      <c r="E720">
        <f>VLOOKUP(A720,home!$A$2:$E$405,3,FALSE)</f>
        <v>1.2857000000000001</v>
      </c>
      <c r="F720">
        <f>VLOOKUP(B720,home!$B$2:$E$405,3,FALSE)</f>
        <v>1.5556000000000001</v>
      </c>
      <c r="G720">
        <f>VLOOKUP(C720,away!$B$2:$E$405,4,FALSE)</f>
        <v>0.25929999999999997</v>
      </c>
      <c r="H720">
        <f>VLOOKUP(A720,away!$A$2:$E$405,3,FALSE)</f>
        <v>1.4921</v>
      </c>
      <c r="I720">
        <f>VLOOKUP(C720,away!$B$2:$E$405,3,FALSE)</f>
        <v>1.5638000000000001</v>
      </c>
      <c r="J720">
        <f>VLOOKUP(B720,home!$B$2:$E$405,4,FALSE)</f>
        <v>2.0106000000000002</v>
      </c>
      <c r="K720" s="3">
        <f t="shared" si="898"/>
        <v>0.51860905475599994</v>
      </c>
      <c r="L720" s="3">
        <f t="shared" si="899"/>
        <v>4.6914254273880012</v>
      </c>
      <c r="M720" s="5">
        <f t="shared" si="900"/>
        <v>5.4614853606691719E-3</v>
      </c>
      <c r="N720" s="5">
        <f t="shared" si="901"/>
        <v>2.8323757604603707E-3</v>
      </c>
      <c r="O720" s="5">
        <f t="shared" si="902"/>
        <v>2.5622151292350678E-2</v>
      </c>
      <c r="P720" s="5">
        <f t="shared" si="903"/>
        <v>1.3287879662541207E-2</v>
      </c>
      <c r="Q720" s="5">
        <f t="shared" si="904"/>
        <v>7.3444785792307953E-4</v>
      </c>
      <c r="R720" s="5">
        <f t="shared" si="905"/>
        <v>6.0102206038658165E-2</v>
      </c>
      <c r="S720" s="5">
        <f t="shared" si="906"/>
        <v>8.0824049807826544E-3</v>
      </c>
      <c r="T720" s="5">
        <f t="shared" si="907"/>
        <v>3.4456073557509845E-3</v>
      </c>
      <c r="U720" s="5">
        <f t="shared" si="908"/>
        <v>3.1169548262458862E-2</v>
      </c>
      <c r="V720" s="5">
        <f t="shared" si="909"/>
        <v>2.1849575848193106E-3</v>
      </c>
      <c r="W720" s="5">
        <f t="shared" si="910"/>
        <v>1.2696376978835243E-4</v>
      </c>
      <c r="X720" s="5">
        <f t="shared" si="911"/>
        <v>5.9564105794211297E-4</v>
      </c>
      <c r="Y720" s="5">
        <f t="shared" si="912"/>
        <v>1.3972028024129596E-3</v>
      </c>
      <c r="Z720" s="5">
        <f t="shared" si="913"/>
        <v>9.3988339217291175E-2</v>
      </c>
      <c r="AA720" s="5">
        <f t="shared" si="914"/>
        <v>4.8743203759565652E-2</v>
      </c>
      <c r="AB720" s="5">
        <f t="shared" si="915"/>
        <v>1.263933341376372E-2</v>
      </c>
      <c r="AC720" s="5">
        <f t="shared" si="916"/>
        <v>3.3225225759918466E-4</v>
      </c>
      <c r="AD720" s="5">
        <f t="shared" si="917"/>
        <v>1.6461140159548956E-5</v>
      </c>
      <c r="AE720" s="5">
        <f t="shared" si="918"/>
        <v>7.7226211508305738E-5</v>
      </c>
      <c r="AF720" s="5">
        <f t="shared" si="919"/>
        <v>1.8115050616545475E-4</v>
      </c>
      <c r="AG720" s="5">
        <f t="shared" si="920"/>
        <v>2.8328469693627374E-4</v>
      </c>
      <c r="AH720" s="5">
        <f t="shared" si="921"/>
        <v>0.11023482112049221</v>
      </c>
      <c r="AI720" s="5">
        <f t="shared" si="922"/>
        <v>5.71687763824952E-2</v>
      </c>
      <c r="AJ720" s="5">
        <f t="shared" si="923"/>
        <v>1.4824122540641482E-2</v>
      </c>
      <c r="AK720" s="5">
        <f t="shared" si="924"/>
        <v>2.5626413927963975E-3</v>
      </c>
      <c r="AL720" s="5">
        <f t="shared" si="925"/>
        <v>3.2334998448441634E-5</v>
      </c>
      <c r="AM720" s="5">
        <f t="shared" si="926"/>
        <v>1.7073792676699434E-6</v>
      </c>
      <c r="AN720" s="5">
        <f t="shared" si="927"/>
        <v>8.0100425105418747E-6</v>
      </c>
      <c r="AO720" s="5">
        <f t="shared" si="928"/>
        <v>1.8789258554207493E-5</v>
      </c>
      <c r="AP720" s="5">
        <f t="shared" si="929"/>
        <v>2.9382801780992176E-5</v>
      </c>
      <c r="AQ720" s="5">
        <f t="shared" si="930"/>
        <v>3.4461805850812045E-5</v>
      </c>
      <c r="AR720" s="5">
        <f t="shared" si="931"/>
        <v>0.10343168855764898</v>
      </c>
      <c r="AS720" s="5">
        <f t="shared" si="932"/>
        <v>5.3640610234699307E-2</v>
      </c>
      <c r="AT720" s="5">
        <f t="shared" si="933"/>
        <v>1.390925308517621E-2</v>
      </c>
      <c r="AU720" s="5">
        <f t="shared" si="934"/>
        <v>2.4044881982884041E-3</v>
      </c>
      <c r="AV720" s="5">
        <f t="shared" si="935"/>
        <v>3.1174733792157659E-4</v>
      </c>
      <c r="AW720" s="5">
        <f t="shared" si="936"/>
        <v>2.1853210858348304E-6</v>
      </c>
      <c r="AX720" s="5">
        <f t="shared" si="937"/>
        <v>1.4757705801938339E-7</v>
      </c>
      <c r="AY720" s="5">
        <f t="shared" si="938"/>
        <v>6.923467624912495E-7</v>
      </c>
      <c r="AZ720" s="5">
        <f t="shared" si="939"/>
        <v>1.624046603060605E-6</v>
      </c>
      <c r="BA720" s="5">
        <f t="shared" si="940"/>
        <v>2.539697842953876E-6</v>
      </c>
      <c r="BB720" s="5">
        <f t="shared" si="941"/>
        <v>2.9787007595790693E-6</v>
      </c>
      <c r="BC720" s="5">
        <f t="shared" si="942"/>
        <v>2.7948704968138392E-6</v>
      </c>
      <c r="BD720" s="5">
        <f t="shared" si="943"/>
        <v>8.0873675616171856E-2</v>
      </c>
      <c r="BE720" s="5">
        <f t="shared" si="944"/>
        <v>4.1941820465946245E-2</v>
      </c>
      <c r="BF720" s="5">
        <f t="shared" si="945"/>
        <v>1.0875703933295115E-2</v>
      </c>
      <c r="BG720" s="5">
        <f t="shared" si="946"/>
        <v>1.8800795122174306E-3</v>
      </c>
      <c r="BH720" s="5">
        <f t="shared" si="947"/>
        <v>2.4375656467430073E-4</v>
      </c>
      <c r="BI720" s="5">
        <f t="shared" si="948"/>
        <v>2.528287231926178E-5</v>
      </c>
      <c r="BJ720" s="8">
        <f t="shared" si="949"/>
        <v>9.7934896865345868E-3</v>
      </c>
      <c r="BK720" s="8">
        <f t="shared" si="950"/>
        <v>2.9382007191622459E-2</v>
      </c>
      <c r="BL720" s="8">
        <f t="shared" si="951"/>
        <v>0.67260491058158112</v>
      </c>
      <c r="BM720" s="8">
        <f t="shared" si="952"/>
        <v>0.69772969367875015</v>
      </c>
      <c r="BN720" s="8">
        <f t="shared" si="953"/>
        <v>0.10804054597260267</v>
      </c>
    </row>
    <row r="721" spans="1:66" x14ac:dyDescent="0.25">
      <c r="A721" t="s">
        <v>13</v>
      </c>
      <c r="B721" t="s">
        <v>217</v>
      </c>
      <c r="C721" t="s">
        <v>53</v>
      </c>
      <c r="D721" t="s">
        <v>520</v>
      </c>
      <c r="E721">
        <f>VLOOKUP(A721,home!$A$2:$E$405,3,FALSE)</f>
        <v>1.2857000000000001</v>
      </c>
      <c r="F721">
        <f>VLOOKUP(B721,home!$B$2:$E$405,3,FALSE)</f>
        <v>1.2963</v>
      </c>
      <c r="G721">
        <f>VLOOKUP(C721,away!$B$2:$E$405,4,FALSE)</f>
        <v>0.77780000000000005</v>
      </c>
      <c r="H721">
        <f>VLOOKUP(A721,away!$A$2:$E$405,3,FALSE)</f>
        <v>1.4921</v>
      </c>
      <c r="I721">
        <f>VLOOKUP(C721,away!$B$2:$E$405,3,FALSE)</f>
        <v>0.67020000000000002</v>
      </c>
      <c r="J721">
        <f>VLOOKUP(B721,home!$B$2:$E$405,4,FALSE)</f>
        <v>0.67020000000000002</v>
      </c>
      <c r="K721" s="3">
        <f t="shared" si="898"/>
        <v>1.296322633398</v>
      </c>
      <c r="L721" s="3">
        <f t="shared" si="899"/>
        <v>0.67020363248399994</v>
      </c>
      <c r="M721" s="5">
        <f t="shared" si="900"/>
        <v>0.13994213463058772</v>
      </c>
      <c r="N721" s="5">
        <f t="shared" si="901"/>
        <v>0.1814101564876609</v>
      </c>
      <c r="O721" s="5">
        <f t="shared" si="902"/>
        <v>9.3789726966984843E-2</v>
      </c>
      <c r="P721" s="5">
        <f t="shared" si="903"/>
        <v>0.1215817458475212</v>
      </c>
      <c r="Q721" s="5">
        <f t="shared" si="904"/>
        <v>0.11758304589161395</v>
      </c>
      <c r="R721" s="5">
        <f t="shared" si="905"/>
        <v>3.14291078514779E-2</v>
      </c>
      <c r="S721" s="5">
        <f t="shared" si="906"/>
        <v>2.6407559385799619E-2</v>
      </c>
      <c r="T721" s="5">
        <f t="shared" si="907"/>
        <v>7.8804584475092532E-2</v>
      </c>
      <c r="U721" s="5">
        <f t="shared" si="908"/>
        <v>4.0742263855377589E-2</v>
      </c>
      <c r="V721" s="5">
        <f t="shared" si="909"/>
        <v>2.5492101369636337E-3</v>
      </c>
      <c r="W721" s="5">
        <f t="shared" si="910"/>
        <v>5.0808521231058307E-2</v>
      </c>
      <c r="X721" s="5">
        <f t="shared" si="911"/>
        <v>3.4052055490195708E-2</v>
      </c>
      <c r="Y721" s="5">
        <f t="shared" si="912"/>
        <v>1.1410905641537948E-2</v>
      </c>
      <c r="Z721" s="5">
        <f t="shared" si="913"/>
        <v>7.0213007492639654E-3</v>
      </c>
      <c r="AA721" s="5">
        <f t="shared" si="914"/>
        <v>9.1018710771652127E-3</v>
      </c>
      <c r="AB721" s="5">
        <f t="shared" si="915"/>
        <v>5.8994807417999508E-3</v>
      </c>
      <c r="AC721" s="5">
        <f t="shared" si="916"/>
        <v>1.3842213238814507E-4</v>
      </c>
      <c r="AD721" s="5">
        <f t="shared" si="917"/>
        <v>1.6466059010325929E-2</v>
      </c>
      <c r="AE721" s="5">
        <f t="shared" si="918"/>
        <v>1.1035612561416335E-2</v>
      </c>
      <c r="AF721" s="5">
        <f t="shared" si="919"/>
        <v>3.6980538126736434E-3</v>
      </c>
      <c r="AG721" s="5">
        <f t="shared" si="920"/>
        <v>8.2614969945839375E-4</v>
      </c>
      <c r="AH721" s="5">
        <f t="shared" si="921"/>
        <v>1.1764253167298349E-3</v>
      </c>
      <c r="AI721" s="5">
        <f t="shared" si="922"/>
        <v>1.5250267645792956E-3</v>
      </c>
      <c r="AJ721" s="5">
        <f t="shared" si="923"/>
        <v>9.8846335573093231E-4</v>
      </c>
      <c r="AK721" s="5">
        <f t="shared" si="924"/>
        <v>4.271224734395155E-4</v>
      </c>
      <c r="AL721" s="5">
        <f t="shared" si="925"/>
        <v>4.810446707594772E-6</v>
      </c>
      <c r="AM721" s="5">
        <f t="shared" si="926"/>
        <v>4.2690649955905097E-3</v>
      </c>
      <c r="AN721" s="5">
        <f t="shared" si="927"/>
        <v>2.8611428673550507E-3</v>
      </c>
      <c r="AO721" s="5">
        <f t="shared" si="928"/>
        <v>9.5877417137852109E-4</v>
      </c>
      <c r="AP721" s="5">
        <f t="shared" si="929"/>
        <v>2.1419131079657399E-4</v>
      </c>
      <c r="AQ721" s="5">
        <f t="shared" si="930"/>
        <v>3.5887948635593314E-5</v>
      </c>
      <c r="AR721" s="5">
        <f t="shared" si="931"/>
        <v>1.5768890412369517E-4</v>
      </c>
      <c r="AS721" s="5">
        <f t="shared" si="932"/>
        <v>2.0441569545127323E-4</v>
      </c>
      <c r="AT721" s="5">
        <f t="shared" si="933"/>
        <v>1.3249434631763907E-4</v>
      </c>
      <c r="AU721" s="5">
        <f t="shared" si="934"/>
        <v>5.7251806642942841E-5</v>
      </c>
      <c r="AV721" s="5">
        <f t="shared" si="935"/>
        <v>1.8554203188543203E-5</v>
      </c>
      <c r="AW721" s="5">
        <f t="shared" si="936"/>
        <v>1.1609213228654264E-7</v>
      </c>
      <c r="AX721" s="5">
        <f t="shared" si="937"/>
        <v>9.2234759620518549E-4</v>
      </c>
      <c r="AY721" s="5">
        <f t="shared" si="938"/>
        <v>6.1816070938960086E-4</v>
      </c>
      <c r="AZ721" s="5">
        <f t="shared" si="939"/>
        <v>2.0714677644589837E-4</v>
      </c>
      <c r="BA721" s="5">
        <f t="shared" si="940"/>
        <v>4.6276840677130728E-5</v>
      </c>
      <c r="BB721" s="5">
        <f t="shared" si="941"/>
        <v>7.753726680424085E-6</v>
      </c>
      <c r="BC721" s="5">
        <f t="shared" si="942"/>
        <v>1.0393151573016661E-6</v>
      </c>
      <c r="BD721" s="5">
        <f t="shared" si="943"/>
        <v>1.7613946057686935E-5</v>
      </c>
      <c r="BE721" s="5">
        <f t="shared" si="944"/>
        <v>2.2833356938031046E-5</v>
      </c>
      <c r="BF721" s="5">
        <f t="shared" si="945"/>
        <v>1.4799698697612452E-5</v>
      </c>
      <c r="BG721" s="5">
        <f t="shared" si="946"/>
        <v>6.395061463061977E-6</v>
      </c>
      <c r="BH721" s="5">
        <f t="shared" si="947"/>
        <v>2.0725157291346429E-6</v>
      </c>
      <c r="BI721" s="5">
        <f t="shared" si="948"/>
        <v>5.3732980955011863E-7</v>
      </c>
      <c r="BJ721" s="8">
        <f t="shared" si="949"/>
        <v>0.51623693055934539</v>
      </c>
      <c r="BK721" s="8">
        <f t="shared" si="950"/>
        <v>0.29124204328935749</v>
      </c>
      <c r="BL721" s="8">
        <f t="shared" si="951"/>
        <v>0.18571414526770427</v>
      </c>
      <c r="BM721" s="8">
        <f t="shared" si="952"/>
        <v>0.31386045757256731</v>
      </c>
      <c r="BN721" s="8">
        <f t="shared" si="953"/>
        <v>0.68573591767584652</v>
      </c>
    </row>
    <row r="722" spans="1:66" x14ac:dyDescent="0.25">
      <c r="A722" t="s">
        <v>16</v>
      </c>
      <c r="B722" t="s">
        <v>222</v>
      </c>
      <c r="C722" t="s">
        <v>221</v>
      </c>
      <c r="D722" t="s">
        <v>520</v>
      </c>
      <c r="E722">
        <f>VLOOKUP(A722,home!$A$2:$E$405,3,FALSE)</f>
        <v>1.7778</v>
      </c>
      <c r="F722">
        <f>VLOOKUP(B722,home!$B$2:$E$405,3,FALSE)</f>
        <v>1.2375</v>
      </c>
      <c r="G722">
        <f>VLOOKUP(C722,away!$B$2:$E$405,4,FALSE)</f>
        <v>0.33750000000000002</v>
      </c>
      <c r="H722">
        <f>VLOOKUP(A722,away!$A$2:$E$405,3,FALSE)</f>
        <v>1.2716000000000001</v>
      </c>
      <c r="I722">
        <f>VLOOKUP(C722,away!$B$2:$E$405,3,FALSE)</f>
        <v>0.94369999999999998</v>
      </c>
      <c r="J722">
        <f>VLOOKUP(B722,home!$B$2:$E$405,4,FALSE)</f>
        <v>0.62909999999999999</v>
      </c>
      <c r="K722" s="3">
        <f t="shared" si="898"/>
        <v>0.74250928125000004</v>
      </c>
      <c r="L722" s="3">
        <f t="shared" si="899"/>
        <v>0.75492561157200011</v>
      </c>
      <c r="M722" s="5">
        <f t="shared" si="900"/>
        <v>0.22370324762502258</v>
      </c>
      <c r="N722" s="5">
        <f t="shared" si="901"/>
        <v>0.16610173760734626</v>
      </c>
      <c r="O722" s="5">
        <f t="shared" si="902"/>
        <v>0.16887931102396272</v>
      </c>
      <c r="P722" s="5">
        <f t="shared" si="903"/>
        <v>0.12539445584639775</v>
      </c>
      <c r="Q722" s="5">
        <f t="shared" si="904"/>
        <v>6.1666040902603386E-2</v>
      </c>
      <c r="R722" s="5">
        <f t="shared" si="905"/>
        <v>6.3745658578311534E-2</v>
      </c>
      <c r="S722" s="5">
        <f t="shared" si="906"/>
        <v>1.7572129287290017E-2</v>
      </c>
      <c r="T722" s="5">
        <f t="shared" si="907"/>
        <v>4.6553273641621831E-2</v>
      </c>
      <c r="U722" s="5">
        <f t="shared" si="908"/>
        <v>4.7331743133789995E-2</v>
      </c>
      <c r="V722" s="5">
        <f t="shared" si="909"/>
        <v>1.0944298422304731E-3</v>
      </c>
      <c r="W722" s="5">
        <f t="shared" si="910"/>
        <v>1.5262535902708383E-2</v>
      </c>
      <c r="X722" s="5">
        <f t="shared" si="911"/>
        <v>1.1522079250491733E-2</v>
      </c>
      <c r="Y722" s="5">
        <f t="shared" si="912"/>
        <v>4.3491563623792619E-3</v>
      </c>
      <c r="Z722" s="5">
        <f t="shared" si="913"/>
        <v>1.6041076762430585E-2</v>
      </c>
      <c r="AA722" s="5">
        <f t="shared" si="914"/>
        <v>1.1910648377348409E-2</v>
      </c>
      <c r="AB722" s="5">
        <f t="shared" si="915"/>
        <v>4.4218834829432233E-3</v>
      </c>
      <c r="AC722" s="5">
        <f t="shared" si="916"/>
        <v>3.8341931773881445E-5</v>
      </c>
      <c r="AD722" s="5">
        <f t="shared" si="917"/>
        <v>2.8331436407930803E-3</v>
      </c>
      <c r="AE722" s="5">
        <f t="shared" si="918"/>
        <v>2.138812695697039E-3</v>
      </c>
      <c r="AF722" s="5">
        <f t="shared" si="919"/>
        <v>8.0732224116852262E-4</v>
      </c>
      <c r="AG722" s="5">
        <f t="shared" si="920"/>
        <v>2.031560788832749E-4</v>
      </c>
      <c r="AH722" s="5">
        <f t="shared" si="921"/>
        <v>3.027454921287827E-3</v>
      </c>
      <c r="AI722" s="5">
        <f t="shared" si="922"/>
        <v>2.2479133776221994E-3</v>
      </c>
      <c r="AJ722" s="5">
        <f t="shared" si="923"/>
        <v>8.3454827316525968E-4</v>
      </c>
      <c r="AK722" s="5">
        <f t="shared" si="924"/>
        <v>2.0655327949212188E-4</v>
      </c>
      <c r="AL722" s="5">
        <f t="shared" si="925"/>
        <v>8.5968634285446789E-7</v>
      </c>
      <c r="AM722" s="5">
        <f t="shared" si="926"/>
        <v>4.2072708968065578E-4</v>
      </c>
      <c r="AN722" s="5">
        <f t="shared" si="927"/>
        <v>3.1761765548207678E-4</v>
      </c>
      <c r="AO722" s="5">
        <f t="shared" si="928"/>
        <v>1.1988885140543582E-4</v>
      </c>
      <c r="AP722" s="5">
        <f t="shared" si="929"/>
        <v>3.0169054822637761E-5</v>
      </c>
      <c r="AQ722" s="5">
        <f t="shared" si="930"/>
        <v>5.6938480406322527E-6</v>
      </c>
      <c r="AR722" s="5">
        <f t="shared" si="931"/>
        <v>4.5710065159197504E-4</v>
      </c>
      <c r="AS722" s="5">
        <f t="shared" si="932"/>
        <v>3.3940147627246404E-4</v>
      </c>
      <c r="AT722" s="5">
        <f t="shared" si="933"/>
        <v>1.260043731011281E-4</v>
      </c>
      <c r="AU722" s="5">
        <f t="shared" si="934"/>
        <v>3.1186472168558493E-5</v>
      </c>
      <c r="AV722" s="5">
        <f t="shared" si="935"/>
        <v>5.7890612586498734E-6</v>
      </c>
      <c r="AW722" s="5">
        <f t="shared" si="936"/>
        <v>1.3385776606743368E-8</v>
      </c>
      <c r="AX722" s="5">
        <f t="shared" si="937"/>
        <v>5.2065628160197988E-5</v>
      </c>
      <c r="AY722" s="5">
        <f t="shared" si="938"/>
        <v>3.9305676180717813E-5</v>
      </c>
      <c r="AZ722" s="5">
        <f t="shared" si="939"/>
        <v>1.4836430814489695E-5</v>
      </c>
      <c r="BA722" s="5">
        <f t="shared" si="940"/>
        <v>3.7334672020581003E-6</v>
      </c>
      <c r="BB722" s="5">
        <f t="shared" si="941"/>
        <v>7.0462250269942887E-7</v>
      </c>
      <c r="BC722" s="5">
        <f t="shared" si="942"/>
        <v>1.0638751475555197E-7</v>
      </c>
      <c r="BD722" s="5">
        <f t="shared" si="943"/>
        <v>5.7512831492171883E-5</v>
      </c>
      <c r="BE722" s="5">
        <f t="shared" si="944"/>
        <v>4.2703811173904903E-5</v>
      </c>
      <c r="BF722" s="5">
        <f t="shared" si="945"/>
        <v>1.5853988070685924E-5</v>
      </c>
      <c r="BG722" s="5">
        <f t="shared" si="946"/>
        <v>3.9239110957703603E-6</v>
      </c>
      <c r="BH722" s="5">
        <f t="shared" si="947"/>
        <v>7.2838510185233764E-7</v>
      </c>
      <c r="BI722" s="5">
        <f t="shared" si="948"/>
        <v>1.0816653968991748E-7</v>
      </c>
      <c r="BJ722" s="8">
        <f t="shared" si="949"/>
        <v>0.31244210703549907</v>
      </c>
      <c r="BK722" s="8">
        <f t="shared" si="950"/>
        <v>0.36784276989523823</v>
      </c>
      <c r="BL722" s="8">
        <f t="shared" si="951"/>
        <v>0.30368602757579005</v>
      </c>
      <c r="BM722" s="8">
        <f t="shared" si="952"/>
        <v>0.19048223739490977</v>
      </c>
      <c r="BN722" s="8">
        <f t="shared" si="953"/>
        <v>0.80949045158364419</v>
      </c>
    </row>
    <row r="723" spans="1:66" x14ac:dyDescent="0.25">
      <c r="A723" t="s">
        <v>16</v>
      </c>
      <c r="B723" t="s">
        <v>224</v>
      </c>
      <c r="C723" t="s">
        <v>426</v>
      </c>
      <c r="D723" t="s">
        <v>520</v>
      </c>
      <c r="E723">
        <f>VLOOKUP(A723,home!$A$2:$E$405,3,FALSE)</f>
        <v>1.7778</v>
      </c>
      <c r="F723">
        <f>VLOOKUP(B723,home!$B$2:$E$405,3,FALSE)</f>
        <v>0.98440000000000005</v>
      </c>
      <c r="G723">
        <f>VLOOKUP(C723,away!$B$2:$E$405,4,FALSE)</f>
        <v>1.2656000000000001</v>
      </c>
      <c r="H723">
        <f>VLOOKUP(A723,away!$A$2:$E$405,3,FALSE)</f>
        <v>1.2716000000000001</v>
      </c>
      <c r="I723">
        <f>VLOOKUP(C723,away!$B$2:$E$405,3,FALSE)</f>
        <v>0.39319999999999999</v>
      </c>
      <c r="J723">
        <f>VLOOKUP(B723,home!$B$2:$E$405,4,FALSE)</f>
        <v>0.98299999999999998</v>
      </c>
      <c r="K723" s="3">
        <f t="shared" si="898"/>
        <v>2.2148839345920002</v>
      </c>
      <c r="L723" s="3">
        <f t="shared" si="899"/>
        <v>0.49149323696000002</v>
      </c>
      <c r="M723" s="5">
        <f t="shared" si="900"/>
        <v>6.67782953229967E-2</v>
      </c>
      <c r="N723" s="5">
        <f t="shared" si="901"/>
        <v>0.14790617349034546</v>
      </c>
      <c r="O723" s="5">
        <f t="shared" si="902"/>
        <v>3.2821080526970477E-2</v>
      </c>
      <c r="P723" s="5">
        <f t="shared" si="903"/>
        <v>7.2694883975137251E-2</v>
      </c>
      <c r="Q723" s="5">
        <f t="shared" si="904"/>
        <v>0.16379750374537172</v>
      </c>
      <c r="R723" s="5">
        <f t="shared" si="905"/>
        <v>8.0656695543627702E-3</v>
      </c>
      <c r="S723" s="5">
        <f t="shared" si="906"/>
        <v>1.9783921297324605E-2</v>
      </c>
      <c r="T723" s="5">
        <f t="shared" si="907"/>
        <v>8.0505365321780473E-2</v>
      </c>
      <c r="U723" s="5">
        <f t="shared" si="908"/>
        <v>1.7864521917685915E-2</v>
      </c>
      <c r="V723" s="5">
        <f t="shared" si="909"/>
        <v>2.3929762346448858E-3</v>
      </c>
      <c r="W723" s="5">
        <f t="shared" si="910"/>
        <v>0.12093081985729894</v>
      </c>
      <c r="X723" s="5">
        <f t="shared" si="911"/>
        <v>5.9436680099890504E-2</v>
      </c>
      <c r="Y723" s="5">
        <f t="shared" si="912"/>
        <v>1.4606363148225597E-2</v>
      </c>
      <c r="Z723" s="5">
        <f t="shared" si="913"/>
        <v>1.3214073458411599E-3</v>
      </c>
      <c r="AA723" s="5">
        <f t="shared" si="914"/>
        <v>2.9267639013554401E-3</v>
      </c>
      <c r="AB723" s="5">
        <f t="shared" si="915"/>
        <v>3.2412211727279859E-3</v>
      </c>
      <c r="AC723" s="5">
        <f t="shared" si="916"/>
        <v>1.6281219153184981E-4</v>
      </c>
      <c r="AD723" s="5">
        <f t="shared" si="917"/>
        <v>6.6961932524742654E-2</v>
      </c>
      <c r="AE723" s="5">
        <f t="shared" si="918"/>
        <v>3.2911336969682875E-2</v>
      </c>
      <c r="AF723" s="5">
        <f t="shared" si="919"/>
        <v>8.0878497699553749E-3</v>
      </c>
      <c r="AG723" s="5">
        <f t="shared" si="920"/>
        <v>1.3250411544938534E-3</v>
      </c>
      <c r="AH723" s="5">
        <f t="shared" si="921"/>
        <v>1.6236569343754841E-4</v>
      </c>
      <c r="AI723" s="5">
        <f t="shared" si="922"/>
        <v>3.596211659237157E-4</v>
      </c>
      <c r="AJ723" s="5">
        <f t="shared" si="923"/>
        <v>3.9825957147184108E-4</v>
      </c>
      <c r="AK723" s="5">
        <f t="shared" si="924"/>
        <v>2.9403290888349175E-4</v>
      </c>
      <c r="AL723" s="5">
        <f t="shared" si="925"/>
        <v>7.0894971582599092E-6</v>
      </c>
      <c r="AM723" s="5">
        <f t="shared" si="926"/>
        <v>2.9662581715657225E-2</v>
      </c>
      <c r="AN723" s="5">
        <f t="shared" si="927"/>
        <v>1.4578958304018882E-2</v>
      </c>
      <c r="AO723" s="5">
        <f t="shared" si="928"/>
        <v>3.5827297041735552E-3</v>
      </c>
      <c r="AP723" s="5">
        <f t="shared" si="929"/>
        <v>5.8696247315233492E-4</v>
      </c>
      <c r="AQ723" s="5">
        <f t="shared" si="930"/>
        <v>7.2122021475922018E-5</v>
      </c>
      <c r="AR723" s="5">
        <f t="shared" si="931"/>
        <v>1.5960328047775139E-5</v>
      </c>
      <c r="AS723" s="5">
        <f t="shared" si="932"/>
        <v>3.5350274183835255E-5</v>
      </c>
      <c r="AT723" s="5">
        <f t="shared" si="933"/>
        <v>3.9148377186599532E-5</v>
      </c>
      <c r="AU723" s="5">
        <f t="shared" si="934"/>
        <v>2.8903037231982421E-5</v>
      </c>
      <c r="AV723" s="5">
        <f t="shared" si="935"/>
        <v>1.600421820650807E-5</v>
      </c>
      <c r="AW723" s="5">
        <f t="shared" si="936"/>
        <v>2.1437861029088036E-7</v>
      </c>
      <c r="AX723" s="5">
        <f t="shared" si="937"/>
        <v>1.0949862616755256E-2</v>
      </c>
      <c r="AY723" s="5">
        <f t="shared" si="938"/>
        <v>5.3817834217763372E-3</v>
      </c>
      <c r="AZ723" s="5">
        <f t="shared" si="939"/>
        <v>1.3225550772932584E-3</v>
      </c>
      <c r="BA723" s="5">
        <f t="shared" si="940"/>
        <v>2.1667562533224892E-4</v>
      </c>
      <c r="BB723" s="5">
        <f t="shared" si="941"/>
        <v>2.6623651116219791E-5</v>
      </c>
      <c r="BC723" s="5">
        <f t="shared" si="942"/>
        <v>2.6170688933609161E-6</v>
      </c>
      <c r="BD723" s="5">
        <f t="shared" si="943"/>
        <v>1.3073988825240806E-6</v>
      </c>
      <c r="BE723" s="5">
        <f t="shared" si="944"/>
        <v>2.8957367810061198E-6</v>
      </c>
      <c r="BF723" s="5">
        <f t="shared" si="945"/>
        <v>3.2068604375288045E-6</v>
      </c>
      <c r="BG723" s="5">
        <f t="shared" si="946"/>
        <v>2.3676078878537405E-6</v>
      </c>
      <c r="BH723" s="5">
        <f t="shared" si="947"/>
        <v>1.3109941685551368E-6</v>
      </c>
      <c r="BI723" s="5">
        <f t="shared" si="948"/>
        <v>5.8073998445531419E-7</v>
      </c>
      <c r="BJ723" s="8">
        <f t="shared" si="949"/>
        <v>0.76285253776143203</v>
      </c>
      <c r="BK723" s="8">
        <f t="shared" si="950"/>
        <v>0.16720176194056988</v>
      </c>
      <c r="BL723" s="8">
        <f t="shared" si="951"/>
        <v>6.6280571985817813E-2</v>
      </c>
      <c r="BM723" s="8">
        <f t="shared" si="952"/>
        <v>0.50021110337531038</v>
      </c>
      <c r="BN723" s="8">
        <f t="shared" si="953"/>
        <v>0.49206360661518439</v>
      </c>
    </row>
    <row r="724" spans="1:66" x14ac:dyDescent="0.25">
      <c r="A724" t="s">
        <v>16</v>
      </c>
      <c r="B724" t="s">
        <v>58</v>
      </c>
      <c r="C724" t="s">
        <v>18</v>
      </c>
      <c r="D724" t="s">
        <v>520</v>
      </c>
      <c r="E724">
        <f>VLOOKUP(A724,home!$A$2:$E$405,3,FALSE)</f>
        <v>1.7778</v>
      </c>
      <c r="F724">
        <f>VLOOKUP(B724,home!$B$2:$E$405,3,FALSE)</f>
        <v>1.2656000000000001</v>
      </c>
      <c r="G724">
        <f>VLOOKUP(C724,away!$B$2:$E$405,4,FALSE)</f>
        <v>0.84370000000000001</v>
      </c>
      <c r="H724">
        <f>VLOOKUP(A724,away!$A$2:$E$405,3,FALSE)</f>
        <v>1.2716000000000001</v>
      </c>
      <c r="I724">
        <f>VLOOKUP(C724,away!$B$2:$E$405,3,FALSE)</f>
        <v>0.98299999999999998</v>
      </c>
      <c r="J724">
        <f>VLOOKUP(B724,home!$B$2:$E$405,4,FALSE)</f>
        <v>0.98299999999999998</v>
      </c>
      <c r="K724" s="3">
        <f t="shared" si="898"/>
        <v>1.8983112308160002</v>
      </c>
      <c r="L724" s="3">
        <f t="shared" si="899"/>
        <v>1.2287330923999999</v>
      </c>
      <c r="M724" s="5">
        <f t="shared" si="900"/>
        <v>4.3847204079306548E-2</v>
      </c>
      <c r="N724" s="5">
        <f t="shared" si="901"/>
        <v>8.3235639943628745E-2</v>
      </c>
      <c r="O724" s="5">
        <f t="shared" si="902"/>
        <v>5.3876510661460222E-2</v>
      </c>
      <c r="P724" s="5">
        <f t="shared" si="903"/>
        <v>0.1022743852658279</v>
      </c>
      <c r="Q724" s="5">
        <f t="shared" si="904"/>
        <v>7.9003575054573685E-2</v>
      </c>
      <c r="R724" s="5">
        <f t="shared" si="905"/>
        <v>3.3099925776388803E-2</v>
      </c>
      <c r="S724" s="5">
        <f t="shared" si="906"/>
        <v>5.9639206770082109E-2</v>
      </c>
      <c r="T724" s="5">
        <f t="shared" si="907"/>
        <v>9.7074307087461814E-2</v>
      </c>
      <c r="U724" s="5">
        <f t="shared" si="908"/>
        <v>6.2833960840494862E-2</v>
      </c>
      <c r="V724" s="5">
        <f t="shared" si="909"/>
        <v>1.54566125663704E-2</v>
      </c>
      <c r="W724" s="5">
        <f t="shared" si="910"/>
        <v>4.9991124600237344E-2</v>
      </c>
      <c r="X724" s="5">
        <f t="shared" si="911"/>
        <v>6.1425749122603339E-2</v>
      </c>
      <c r="Y724" s="5">
        <f t="shared" si="912"/>
        <v>3.7737925336201503E-2</v>
      </c>
      <c r="Z724" s="5">
        <f t="shared" si="913"/>
        <v>1.35569913858109E-2</v>
      </c>
      <c r="AA724" s="5">
        <f t="shared" si="914"/>
        <v>2.5735389003760597E-2</v>
      </c>
      <c r="AB724" s="5">
        <f t="shared" si="915"/>
        <v>2.4426888987628678E-2</v>
      </c>
      <c r="AC724" s="5">
        <f t="shared" si="916"/>
        <v>2.2533015241667106E-3</v>
      </c>
      <c r="AD724" s="5">
        <f t="shared" si="917"/>
        <v>2.3724678317438141E-2</v>
      </c>
      <c r="AE724" s="5">
        <f t="shared" si="918"/>
        <v>2.9151297355180995E-2</v>
      </c>
      <c r="AF724" s="5">
        <f t="shared" si="919"/>
        <v>1.7909581873351746E-2</v>
      </c>
      <c r="AG724" s="5">
        <f t="shared" si="920"/>
        <v>7.3353653062781608E-3</v>
      </c>
      <c r="AH724" s="5">
        <f t="shared" si="921"/>
        <v>4.1644809872818985E-3</v>
      </c>
      <c r="AI724" s="5">
        <f t="shared" si="922"/>
        <v>7.9054810286769313E-3</v>
      </c>
      <c r="AJ724" s="5">
        <f t="shared" si="923"/>
        <v>7.5035317108701248E-3</v>
      </c>
      <c r="AK724" s="5">
        <f t="shared" si="924"/>
        <v>4.7480128391762522E-3</v>
      </c>
      <c r="AL724" s="5">
        <f t="shared" si="925"/>
        <v>2.1023463916730327E-4</v>
      </c>
      <c r="AM724" s="5">
        <f t="shared" si="926"/>
        <v>9.0073646594979306E-3</v>
      </c>
      <c r="AN724" s="5">
        <f t="shared" si="927"/>
        <v>1.1067647032439364E-2</v>
      </c>
      <c r="AO724" s="5">
        <f t="shared" si="928"/>
        <v>6.7995920818804531E-3</v>
      </c>
      <c r="AP724" s="5">
        <f t="shared" si="929"/>
        <v>2.7849612686091751E-3</v>
      </c>
      <c r="AQ724" s="5">
        <f t="shared" si="930"/>
        <v>8.5549351794809503E-4</v>
      </c>
      <c r="AR724" s="5">
        <f t="shared" si="931"/>
        <v>1.023407120348777E-3</v>
      </c>
      <c r="AS724" s="5">
        <f t="shared" si="932"/>
        <v>1.9427452302551451E-3</v>
      </c>
      <c r="AT724" s="5">
        <f t="shared" si="933"/>
        <v>1.8439675446037798E-3</v>
      </c>
      <c r="AU724" s="5">
        <f t="shared" si="934"/>
        <v>1.1668080997271864E-3</v>
      </c>
      <c r="AV724" s="5">
        <f t="shared" si="935"/>
        <v>5.5374122997979829E-4</v>
      </c>
      <c r="AW724" s="5">
        <f t="shared" si="936"/>
        <v>1.3621556781292572E-5</v>
      </c>
      <c r="AX724" s="5">
        <f t="shared" si="937"/>
        <v>2.8497969155300111E-3</v>
      </c>
      <c r="AY724" s="5">
        <f t="shared" si="938"/>
        <v>3.5016397767311715E-3</v>
      </c>
      <c r="AZ724" s="5">
        <f t="shared" si="939"/>
        <v>2.1512903356668694E-3</v>
      </c>
      <c r="BA724" s="5">
        <f t="shared" si="940"/>
        <v>8.811205422647291E-4</v>
      </c>
      <c r="BB724" s="5">
        <f t="shared" si="941"/>
        <v>2.7066549216852649E-4</v>
      </c>
      <c r="BC724" s="5">
        <f t="shared" si="942"/>
        <v>6.6515129439640209E-5</v>
      </c>
      <c r="BD724" s="5">
        <f t="shared" si="943"/>
        <v>2.0958236596172204E-4</v>
      </c>
      <c r="BE724" s="5">
        <f t="shared" si="944"/>
        <v>3.9785255908612589E-4</v>
      </c>
      <c r="BF724" s="5">
        <f t="shared" si="945"/>
        <v>3.7762399056103971E-4</v>
      </c>
      <c r="BG724" s="5">
        <f t="shared" si="946"/>
        <v>2.3894928743585899E-4</v>
      </c>
      <c r="BH724" s="5">
        <f t="shared" si="947"/>
        <v>1.134000289837429E-4</v>
      </c>
      <c r="BI724" s="5">
        <f t="shared" si="948"/>
        <v>4.3053709718939796E-5</v>
      </c>
      <c r="BJ724" s="8">
        <f t="shared" si="949"/>
        <v>0.5268253307491314</v>
      </c>
      <c r="BK724" s="8">
        <f t="shared" si="950"/>
        <v>0.22718258462165217</v>
      </c>
      <c r="BL724" s="8">
        <f t="shared" si="951"/>
        <v>0.23220531300240052</v>
      </c>
      <c r="BM724" s="8">
        <f t="shared" si="952"/>
        <v>0.60094496075785908</v>
      </c>
      <c r="BN724" s="8">
        <f t="shared" si="953"/>
        <v>0.39533724078118587</v>
      </c>
    </row>
    <row r="725" spans="1:66" x14ac:dyDescent="0.25">
      <c r="A725" t="s">
        <v>16</v>
      </c>
      <c r="B725" t="s">
        <v>55</v>
      </c>
      <c r="C725" t="s">
        <v>272</v>
      </c>
      <c r="D725" t="s">
        <v>520</v>
      </c>
      <c r="E725">
        <f>VLOOKUP(A725,home!$A$2:$E$405,3,FALSE)</f>
        <v>1.7778</v>
      </c>
      <c r="F725">
        <f>VLOOKUP(B725,home!$B$2:$E$405,3,FALSE)</f>
        <v>0.4219</v>
      </c>
      <c r="G725">
        <f>VLOOKUP(C725,away!$B$2:$E$405,4,FALSE)</f>
        <v>0.28120000000000001</v>
      </c>
      <c r="H725">
        <f>VLOOKUP(A725,away!$A$2:$E$405,3,FALSE)</f>
        <v>1.2716000000000001</v>
      </c>
      <c r="I725">
        <f>VLOOKUP(C725,away!$B$2:$E$405,3,FALSE)</f>
        <v>1.7694000000000001</v>
      </c>
      <c r="J725">
        <f>VLOOKUP(B725,home!$B$2:$E$405,4,FALSE)</f>
        <v>0.98299999999999998</v>
      </c>
      <c r="K725" s="3">
        <f t="shared" si="898"/>
        <v>0.21091513418399999</v>
      </c>
      <c r="L725" s="3">
        <f t="shared" si="899"/>
        <v>2.2117195663200002</v>
      </c>
      <c r="M725" s="5">
        <f t="shared" si="900"/>
        <v>8.868764398940597E-2</v>
      </c>
      <c r="N725" s="5">
        <f t="shared" si="901"/>
        <v>1.8705566332488377E-2</v>
      </c>
      <c r="O725" s="5">
        <f t="shared" si="902"/>
        <v>0.19615219750219154</v>
      </c>
      <c r="P725" s="5">
        <f t="shared" si="903"/>
        <v>4.1371467056661192E-2</v>
      </c>
      <c r="Q725" s="5">
        <f t="shared" si="904"/>
        <v>1.9726435165022494E-3</v>
      </c>
      <c r="R725" s="5">
        <f t="shared" si="905"/>
        <v>0.21691682659613107</v>
      </c>
      <c r="S725" s="5">
        <f t="shared" si="906"/>
        <v>4.8247935378260215E-3</v>
      </c>
      <c r="T725" s="5">
        <f t="shared" si="907"/>
        <v>4.3629342628223149E-3</v>
      </c>
      <c r="U725" s="5">
        <f t="shared" si="908"/>
        <v>4.5751041588290443E-2</v>
      </c>
      <c r="V725" s="5">
        <f t="shared" si="909"/>
        <v>2.5007715960122928E-4</v>
      </c>
      <c r="W725" s="5">
        <f t="shared" si="910"/>
        <v>1.3868679066008984E-4</v>
      </c>
      <c r="X725" s="5">
        <f t="shared" si="911"/>
        <v>3.0673628849304656E-4</v>
      </c>
      <c r="Y725" s="5">
        <f t="shared" si="912"/>
        <v>3.3920732548022378E-4</v>
      </c>
      <c r="Z725" s="5">
        <f t="shared" si="913"/>
        <v>0.15991972988223527</v>
      </c>
      <c r="AA725" s="5">
        <f t="shared" si="914"/>
        <v>3.3729491286780683E-2</v>
      </c>
      <c r="AB725" s="5">
        <f t="shared" si="915"/>
        <v>3.557030090354703E-3</v>
      </c>
      <c r="AC725" s="5">
        <f t="shared" si="916"/>
        <v>7.2910797552176018E-6</v>
      </c>
      <c r="AD725" s="5">
        <f t="shared" si="917"/>
        <v>7.3127857654052922E-6</v>
      </c>
      <c r="AE725" s="5">
        <f t="shared" si="918"/>
        <v>1.6173831361653262E-5</v>
      </c>
      <c r="AF725" s="5">
        <f t="shared" si="919"/>
        <v>1.788598964246429E-5</v>
      </c>
      <c r="AG725" s="5">
        <f t="shared" si="920"/>
        <v>1.3186264418411714E-5</v>
      </c>
      <c r="AH725" s="5">
        <f t="shared" si="921"/>
        <v>8.8424398905287249E-2</v>
      </c>
      <c r="AI725" s="5">
        <f t="shared" si="922"/>
        <v>1.8650043960248198E-2</v>
      </c>
      <c r="AJ725" s="5">
        <f t="shared" si="923"/>
        <v>1.9667882622066237E-3</v>
      </c>
      <c r="AK725" s="5">
        <f t="shared" si="924"/>
        <v>1.3827513674494207E-4</v>
      </c>
      <c r="AL725" s="5">
        <f t="shared" si="925"/>
        <v>1.3604721123790665E-7</v>
      </c>
      <c r="AM725" s="5">
        <f t="shared" si="926"/>
        <v>3.0847543819386068E-7</v>
      </c>
      <c r="AN725" s="5">
        <f t="shared" si="927"/>
        <v>6.8226116238249748E-7</v>
      </c>
      <c r="AO725" s="5">
        <f t="shared" si="928"/>
        <v>7.5448518109079851E-7</v>
      </c>
      <c r="AP725" s="5">
        <f t="shared" si="929"/>
        <v>5.5623654583900262E-7</v>
      </c>
      <c r="AQ725" s="5">
        <f t="shared" si="930"/>
        <v>3.0755981298359349E-7</v>
      </c>
      <c r="AR725" s="5">
        <f t="shared" si="931"/>
        <v>3.9113994639781692E-2</v>
      </c>
      <c r="AS725" s="5">
        <f t="shared" si="932"/>
        <v>8.2497334279218112E-3</v>
      </c>
      <c r="AT725" s="5">
        <f t="shared" si="933"/>
        <v>8.6999681646617955E-4</v>
      </c>
      <c r="AU725" s="5">
        <f t="shared" si="934"/>
        <v>6.1165165094872358E-5</v>
      </c>
      <c r="AV725" s="5">
        <f t="shared" si="935"/>
        <v>3.2251647508428794E-6</v>
      </c>
      <c r="AW725" s="5">
        <f t="shared" si="936"/>
        <v>1.7628889138629357E-9</v>
      </c>
      <c r="AX725" s="5">
        <f t="shared" si="937"/>
        <v>1.0843689739854377E-8</v>
      </c>
      <c r="AY725" s="5">
        <f t="shared" si="938"/>
        <v>2.3983200768739357E-8</v>
      </c>
      <c r="AZ725" s="5">
        <f t="shared" si="939"/>
        <v>2.6522057201600858E-8</v>
      </c>
      <c r="BA725" s="5">
        <f t="shared" si="940"/>
        <v>1.9553117617279632E-8</v>
      </c>
      <c r="BB725" s="5">
        <f t="shared" si="941"/>
        <v>1.0811503204173417E-8</v>
      </c>
      <c r="BC725" s="5">
        <f t="shared" si="942"/>
        <v>4.782402635600341E-9</v>
      </c>
      <c r="BD725" s="5">
        <f t="shared" si="943"/>
        <v>1.4418197876956798E-2</v>
      </c>
      <c r="BE725" s="5">
        <f t="shared" si="944"/>
        <v>3.0410161399098069E-3</v>
      </c>
      <c r="BF725" s="5">
        <f t="shared" si="945"/>
        <v>3.2069816360239331E-4</v>
      </c>
      <c r="BG725" s="5">
        <f t="shared" si="946"/>
        <v>2.2546698736253723E-5</v>
      </c>
      <c r="BH725" s="5">
        <f t="shared" si="947"/>
        <v>1.1888599973407942E-6</v>
      </c>
      <c r="BI725" s="5">
        <f t="shared" si="948"/>
        <v>5.0149713173024731E-8</v>
      </c>
      <c r="BJ725" s="8">
        <f t="shared" si="949"/>
        <v>2.5883038901745901E-2</v>
      </c>
      <c r="BK725" s="8">
        <f t="shared" si="950"/>
        <v>0.13514143285366165</v>
      </c>
      <c r="BL725" s="8">
        <f t="shared" si="951"/>
        <v>0.67138790643116653</v>
      </c>
      <c r="BM725" s="8">
        <f t="shared" si="952"/>
        <v>0.42852574085511719</v>
      </c>
      <c r="BN725" s="8">
        <f t="shared" si="953"/>
        <v>0.56380634499338034</v>
      </c>
    </row>
    <row r="726" spans="1:66" x14ac:dyDescent="0.25">
      <c r="A726" t="s">
        <v>59</v>
      </c>
      <c r="B726" t="s">
        <v>69</v>
      </c>
      <c r="C726" t="s">
        <v>230</v>
      </c>
      <c r="D726" t="s">
        <v>520</v>
      </c>
      <c r="E726">
        <f>VLOOKUP(A726,home!$A$2:$E$405,3,FALSE)</f>
        <v>1.806</v>
      </c>
      <c r="F726">
        <f>VLOOKUP(B726,home!$B$2:$E$405,3,FALSE)</f>
        <v>0.73829999999999996</v>
      </c>
      <c r="G726">
        <f>VLOOKUP(C726,away!$B$2:$E$405,4,FALSE)</f>
        <v>0.73829999999999996</v>
      </c>
      <c r="H726">
        <f>VLOOKUP(A726,away!$A$2:$E$405,3,FALSE)</f>
        <v>1.1493</v>
      </c>
      <c r="I726">
        <f>VLOOKUP(C726,away!$B$2:$E$405,3,FALSE)</f>
        <v>0.58009999999999995</v>
      </c>
      <c r="J726">
        <f>VLOOKUP(B726,home!$B$2:$E$405,4,FALSE)</f>
        <v>1.1600999999999999</v>
      </c>
      <c r="K726" s="3">
        <f t="shared" si="898"/>
        <v>0.98442692333999993</v>
      </c>
      <c r="L726" s="3">
        <f t="shared" si="899"/>
        <v>0.77344902969299989</v>
      </c>
      <c r="M726" s="5">
        <f t="shared" si="900"/>
        <v>0.17241068356586417</v>
      </c>
      <c r="N726" s="5">
        <f t="shared" si="901"/>
        <v>0.16972571877368994</v>
      </c>
      <c r="O726" s="5">
        <f t="shared" si="902"/>
        <v>0.13335087591272449</v>
      </c>
      <c r="P726" s="5">
        <f t="shared" si="903"/>
        <v>0.13127419249945746</v>
      </c>
      <c r="Q726" s="5">
        <f t="shared" si="904"/>
        <v>8.3541283572026809E-2</v>
      </c>
      <c r="R726" s="5">
        <f t="shared" si="905"/>
        <v>5.157005279170418E-2</v>
      </c>
      <c r="S726" s="5">
        <f t="shared" si="906"/>
        <v>2.4988175413447201E-2</v>
      </c>
      <c r="T726" s="5">
        <f t="shared" si="907"/>
        <v>6.4614924718091896E-2</v>
      </c>
      <c r="U726" s="5">
        <f t="shared" si="908"/>
        <v>5.0766948406218718E-2</v>
      </c>
      <c r="V726" s="5">
        <f t="shared" si="909"/>
        <v>2.1140108809388517E-3</v>
      </c>
      <c r="W726" s="5">
        <f t="shared" si="910"/>
        <v>2.7413429586228284E-2</v>
      </c>
      <c r="X726" s="5">
        <f t="shared" si="911"/>
        <v>2.1202890514025644E-2</v>
      </c>
      <c r="Y726" s="5">
        <f t="shared" si="912"/>
        <v>8.1996775473800205E-3</v>
      </c>
      <c r="Z726" s="5">
        <f t="shared" si="913"/>
        <v>1.3295602430986793E-2</v>
      </c>
      <c r="AA726" s="5">
        <f t="shared" si="914"/>
        <v>1.3088548995088153E-2</v>
      </c>
      <c r="AB726" s="5">
        <f t="shared" si="915"/>
        <v>6.4423600091097384E-3</v>
      </c>
      <c r="AC726" s="5">
        <f t="shared" si="916"/>
        <v>1.0060102772876394E-4</v>
      </c>
      <c r="AD726" s="5">
        <f t="shared" si="917"/>
        <v>6.7466295364421074E-3</v>
      </c>
      <c r="AE726" s="5">
        <f t="shared" si="918"/>
        <v>5.2181740686592813E-3</v>
      </c>
      <c r="AF726" s="5">
        <f t="shared" si="919"/>
        <v>2.0179958350868468E-3</v>
      </c>
      <c r="AG726" s="5">
        <f t="shared" si="920"/>
        <v>5.20272306857479E-4</v>
      </c>
      <c r="AH726" s="5">
        <f t="shared" si="921"/>
        <v>2.5708676998576563E-3</v>
      </c>
      <c r="AI726" s="5">
        <f t="shared" si="922"/>
        <v>2.5308313800850549E-3</v>
      </c>
      <c r="AJ726" s="5">
        <f t="shared" si="923"/>
        <v>1.2457092744947282E-3</v>
      </c>
      <c r="AK726" s="5">
        <f t="shared" si="924"/>
        <v>4.0876991615564968E-4</v>
      </c>
      <c r="AL726" s="5">
        <f t="shared" si="925"/>
        <v>3.0639211924854911E-6</v>
      </c>
      <c r="AM726" s="5">
        <f t="shared" si="926"/>
        <v>1.3283127514948953E-3</v>
      </c>
      <c r="AN726" s="5">
        <f t="shared" si="927"/>
        <v>1.0273822087725657E-3</v>
      </c>
      <c r="AO726" s="5">
        <f t="shared" si="928"/>
        <v>3.9731388624949593E-4</v>
      </c>
      <c r="AP726" s="5">
        <f t="shared" si="929"/>
        <v>1.0243401326774252E-4</v>
      </c>
      <c r="AQ726" s="5">
        <f t="shared" si="930"/>
        <v>1.9806872042373831E-5</v>
      </c>
      <c r="AR726" s="5">
        <f t="shared" si="931"/>
        <v>3.9768702558479592E-4</v>
      </c>
      <c r="AS726" s="5">
        <f t="shared" si="932"/>
        <v>3.9149381504867647E-4</v>
      </c>
      <c r="AT726" s="5">
        <f t="shared" si="933"/>
        <v>1.9269852592750377E-4</v>
      </c>
      <c r="AU726" s="5">
        <f t="shared" si="934"/>
        <v>6.323253900365526E-5</v>
      </c>
      <c r="AV726" s="5">
        <f t="shared" si="935"/>
        <v>1.5561953456586218E-5</v>
      </c>
      <c r="AW726" s="5">
        <f t="shared" si="936"/>
        <v>6.4802277798240355E-8</v>
      </c>
      <c r="AX726" s="5">
        <f t="shared" si="937"/>
        <v>2.1793780586456816E-4</v>
      </c>
      <c r="AY726" s="5">
        <f t="shared" si="938"/>
        <v>1.6856378447937162E-4</v>
      </c>
      <c r="AZ726" s="5">
        <f t="shared" si="939"/>
        <v>6.5187747773474961E-5</v>
      </c>
      <c r="BA726" s="5">
        <f t="shared" si="940"/>
        <v>1.6806466754422074E-5</v>
      </c>
      <c r="BB726" s="5">
        <f t="shared" si="941"/>
        <v>3.2497363509438534E-6</v>
      </c>
      <c r="BC726" s="5">
        <f t="shared" si="942"/>
        <v>5.0270108547911899E-7</v>
      </c>
      <c r="BD726" s="5">
        <f t="shared" si="943"/>
        <v>5.126510734334258E-5</v>
      </c>
      <c r="BE726" s="5">
        <f t="shared" si="944"/>
        <v>5.0466751896701565E-5</v>
      </c>
      <c r="BF726" s="5">
        <f t="shared" si="945"/>
        <v>2.4840414650316513E-5</v>
      </c>
      <c r="BG726" s="5">
        <f t="shared" si="946"/>
        <v>8.1511909895669829E-6</v>
      </c>
      <c r="BH726" s="5">
        <f t="shared" si="947"/>
        <v>2.0060629668540382E-6</v>
      </c>
      <c r="BI726" s="5">
        <f t="shared" si="948"/>
        <v>3.9496447889728681E-7</v>
      </c>
      <c r="BJ726" s="8">
        <f t="shared" si="949"/>
        <v>0.39254849443262368</v>
      </c>
      <c r="BK726" s="8">
        <f t="shared" si="950"/>
        <v>0.33105929109310833</v>
      </c>
      <c r="BL726" s="8">
        <f t="shared" si="951"/>
        <v>0.26317276273678519</v>
      </c>
      <c r="BM726" s="8">
        <f t="shared" si="952"/>
        <v>0.25803484459583548</v>
      </c>
      <c r="BN726" s="8">
        <f t="shared" si="953"/>
        <v>0.74187280711546699</v>
      </c>
    </row>
    <row r="727" spans="1:66" s="10" customFormat="1" x14ac:dyDescent="0.25">
      <c r="A727" t="s">
        <v>59</v>
      </c>
      <c r="B727" t="s">
        <v>301</v>
      </c>
      <c r="C727" t="s">
        <v>318</v>
      </c>
      <c r="D727" t="s">
        <v>520</v>
      </c>
      <c r="E727">
        <f>VLOOKUP(A727,home!$A$2:$E$405,3,FALSE)</f>
        <v>1.806</v>
      </c>
      <c r="F727">
        <f>VLOOKUP(B727,home!$B$2:$E$405,3,FALSE)</f>
        <v>1.3843000000000001</v>
      </c>
      <c r="G727">
        <f>VLOOKUP(C727,away!$B$2:$E$405,4,FALSE)</f>
        <v>0.73829999999999996</v>
      </c>
      <c r="H727">
        <f>VLOOKUP(A727,away!$A$2:$E$405,3,FALSE)</f>
        <v>1.1493</v>
      </c>
      <c r="I727">
        <f>VLOOKUP(C727,away!$B$2:$E$405,3,FALSE)</f>
        <v>0.87009999999999998</v>
      </c>
      <c r="J727">
        <f>VLOOKUP(B727,home!$B$2:$E$405,4,FALSE)</f>
        <v>1.3050999999999999</v>
      </c>
      <c r="K727" s="3">
        <f t="shared" si="898"/>
        <v>1.84578381414</v>
      </c>
      <c r="L727" s="3">
        <f t="shared" si="899"/>
        <v>1.3051077392429999</v>
      </c>
      <c r="M727" s="5">
        <f t="shared" si="900"/>
        <v>4.2813938934183018E-2</v>
      </c>
      <c r="N727" s="5">
        <f t="shared" si="901"/>
        <v>7.9025275504293391E-2</v>
      </c>
      <c r="O727" s="5">
        <f t="shared" si="902"/>
        <v>5.587680305047945E-2</v>
      </c>
      <c r="P727" s="5">
        <f t="shared" si="903"/>
        <v>0.10313649865646354</v>
      </c>
      <c r="Q727" s="5">
        <f t="shared" si="904"/>
        <v>7.293178721688949E-2</v>
      </c>
      <c r="R727" s="5">
        <f t="shared" si="905"/>
        <v>3.6462624052668806E-2</v>
      </c>
      <c r="S727" s="5">
        <f t="shared" si="906"/>
        <v>6.2112583074095118E-2</v>
      </c>
      <c r="T727" s="5">
        <f t="shared" si="907"/>
        <v>9.5183839933586159E-2</v>
      </c>
      <c r="U727" s="5">
        <f t="shared" si="908"/>
        <v>6.7302121297487943E-2</v>
      </c>
      <c r="V727" s="5">
        <f t="shared" si="909"/>
        <v>1.6625100506581437E-2</v>
      </c>
      <c r="W727" s="5">
        <f t="shared" si="910"/>
        <v>4.4872104127079065E-2</v>
      </c>
      <c r="X727" s="5">
        <f t="shared" si="911"/>
        <v>5.8562930372368635E-2</v>
      </c>
      <c r="Y727" s="5">
        <f t="shared" si="912"/>
        <v>3.8215466830863631E-2</v>
      </c>
      <c r="Z727" s="5">
        <f t="shared" si="913"/>
        <v>1.5862550948082015E-2</v>
      </c>
      <c r="AA727" s="5">
        <f t="shared" si="914"/>
        <v>2.9278839790940894E-2</v>
      </c>
      <c r="AB727" s="5">
        <f t="shared" si="915"/>
        <v>2.7021204291458448E-2</v>
      </c>
      <c r="AC727" s="5">
        <f t="shared" si="916"/>
        <v>2.5030613550538275E-3</v>
      </c>
      <c r="AD727" s="5">
        <f t="shared" si="917"/>
        <v>2.0706050876041809E-2</v>
      </c>
      <c r="AE727" s="5">
        <f t="shared" si="918"/>
        <v>2.702362724748146E-2</v>
      </c>
      <c r="AF727" s="5">
        <f t="shared" si="919"/>
        <v>1.7634372531553037E-2</v>
      </c>
      <c r="AG727" s="5">
        <f t="shared" si="920"/>
        <v>7.6715853558746838E-3</v>
      </c>
      <c r="AH727" s="5">
        <f t="shared" si="921"/>
        <v>5.1755845016195545E-3</v>
      </c>
      <c r="AI727" s="5">
        <f t="shared" si="922"/>
        <v>9.5530101018032124E-3</v>
      </c>
      <c r="AJ727" s="5">
        <f t="shared" si="923"/>
        <v>8.8163957111121426E-3</v>
      </c>
      <c r="AK727" s="5">
        <f t="shared" si="924"/>
        <v>5.4243868342080375E-3</v>
      </c>
      <c r="AL727" s="5">
        <f t="shared" si="925"/>
        <v>2.4118965973153207E-4</v>
      </c>
      <c r="AM727" s="5">
        <f t="shared" si="926"/>
        <v>7.6437787123514664E-3</v>
      </c>
      <c r="AN727" s="5">
        <f t="shared" si="927"/>
        <v>9.9759547545507903E-3</v>
      </c>
      <c r="AO727" s="5">
        <f t="shared" si="928"/>
        <v>6.5098478782511203E-3</v>
      </c>
      <c r="AP727" s="5">
        <f t="shared" si="929"/>
        <v>2.8320176157333879E-3</v>
      </c>
      <c r="AQ727" s="5">
        <f t="shared" si="930"/>
        <v>9.2402202699153795E-4</v>
      </c>
      <c r="AR727" s="5">
        <f t="shared" si="931"/>
        <v>1.3509390776339611E-3</v>
      </c>
      <c r="AS727" s="5">
        <f t="shared" si="932"/>
        <v>2.4935414833859863E-3</v>
      </c>
      <c r="AT727" s="5">
        <f t="shared" si="933"/>
        <v>2.3012692549602498E-3</v>
      </c>
      <c r="AU727" s="5">
        <f t="shared" si="934"/>
        <v>1.4158818475945489E-3</v>
      </c>
      <c r="AV727" s="5">
        <f t="shared" si="935"/>
        <v>6.5335294925616418E-4</v>
      </c>
      <c r="AW727" s="5">
        <f t="shared" si="936"/>
        <v>1.6139251242383275E-5</v>
      </c>
      <c r="AX727" s="5">
        <f t="shared" si="937"/>
        <v>2.3514605043543709E-3</v>
      </c>
      <c r="AY727" s="5">
        <f t="shared" si="938"/>
        <v>3.0689093027571374E-3</v>
      </c>
      <c r="AZ727" s="5">
        <f t="shared" si="939"/>
        <v>2.0026286410315896E-3</v>
      </c>
      <c r="BA727" s="5">
        <f t="shared" si="940"/>
        <v>8.7121537941334021E-4</v>
      </c>
      <c r="BB727" s="5">
        <f t="shared" si="941"/>
        <v>2.8425748355496918E-4</v>
      </c>
      <c r="BC727" s="5">
        <f t="shared" si="942"/>
        <v>7.4197328345066002E-5</v>
      </c>
      <c r="BD727" s="5">
        <f t="shared" si="943"/>
        <v>2.9385350757764708E-4</v>
      </c>
      <c r="BE727" s="5">
        <f t="shared" si="944"/>
        <v>5.4239004801508682E-4</v>
      </c>
      <c r="BF727" s="5">
        <f t="shared" si="945"/>
        <v>5.0056738578843239E-4</v>
      </c>
      <c r="BG727" s="5">
        <f t="shared" si="946"/>
        <v>3.0797972619155388E-4</v>
      </c>
      <c r="BH727" s="5">
        <f t="shared" si="947"/>
        <v>1.4211599842190979E-4</v>
      </c>
      <c r="BI727" s="5">
        <f t="shared" si="948"/>
        <v>5.2463081923501371E-5</v>
      </c>
      <c r="BJ727" s="8">
        <f t="shared" si="949"/>
        <v>0.49836532962336605</v>
      </c>
      <c r="BK727" s="8">
        <f t="shared" si="950"/>
        <v>0.23050128148886562</v>
      </c>
      <c r="BL727" s="8">
        <f t="shared" si="951"/>
        <v>0.25496532399252758</v>
      </c>
      <c r="BM727" s="8">
        <f t="shared" si="952"/>
        <v>0.60639478858634877</v>
      </c>
      <c r="BN727" s="8">
        <f t="shared" si="953"/>
        <v>0.39024692741497768</v>
      </c>
    </row>
    <row r="728" spans="1:66" x14ac:dyDescent="0.25">
      <c r="A728" t="s">
        <v>59</v>
      </c>
      <c r="B728" t="s">
        <v>63</v>
      </c>
      <c r="C728" t="s">
        <v>62</v>
      </c>
      <c r="D728" t="s">
        <v>520</v>
      </c>
      <c r="E728">
        <f>VLOOKUP(A728,home!$A$2:$E$405,3,FALSE)</f>
        <v>1.806</v>
      </c>
      <c r="F728">
        <f>VLOOKUP(B728,home!$B$2:$E$405,3,FALSE)</f>
        <v>1.1073999999999999</v>
      </c>
      <c r="G728">
        <f>VLOOKUP(C728,away!$B$2:$E$405,4,FALSE)</f>
        <v>1.4765999999999999</v>
      </c>
      <c r="H728">
        <f>VLOOKUP(A728,away!$A$2:$E$405,3,FALSE)</f>
        <v>1.1493</v>
      </c>
      <c r="I728">
        <f>VLOOKUP(C728,away!$B$2:$E$405,3,FALSE)</f>
        <v>1.1600999999999999</v>
      </c>
      <c r="J728">
        <f>VLOOKUP(B728,home!$B$2:$E$405,4,FALSE)</f>
        <v>0.58009999999999995</v>
      </c>
      <c r="K728" s="3">
        <f t="shared" si="898"/>
        <v>2.9531474330399998</v>
      </c>
      <c r="L728" s="3">
        <f t="shared" si="899"/>
        <v>0.77344902969299989</v>
      </c>
      <c r="M728" s="5">
        <f t="shared" si="900"/>
        <v>2.4074635472710864E-2</v>
      </c>
      <c r="N728" s="5">
        <f t="shared" si="901"/>
        <v>7.1095947947609817E-2</v>
      </c>
      <c r="O728" s="5">
        <f t="shared" si="902"/>
        <v>1.8620503446580894E-2</v>
      </c>
      <c r="P728" s="5">
        <f t="shared" si="903"/>
        <v>5.4989091955182839E-2</v>
      </c>
      <c r="Q728" s="5">
        <f t="shared" si="904"/>
        <v>0.1049784080905147</v>
      </c>
      <c r="R728" s="5">
        <f t="shared" si="905"/>
        <v>7.2010051615765749E-3</v>
      </c>
      <c r="S728" s="5">
        <f t="shared" si="906"/>
        <v>3.1400270187715809E-2</v>
      </c>
      <c r="T728" s="5">
        <f t="shared" si="907"/>
        <v>8.1195447876324364E-2</v>
      </c>
      <c r="U728" s="5">
        <f t="shared" si="908"/>
        <v>2.1265629908217652E-2</v>
      </c>
      <c r="V728" s="5">
        <f t="shared" si="909"/>
        <v>7.9690711400253259E-3</v>
      </c>
      <c r="W728" s="5">
        <f t="shared" si="910"/>
        <v>0.10333890545904301</v>
      </c>
      <c r="X728" s="5">
        <f t="shared" si="911"/>
        <v>7.9927376156833471E-2</v>
      </c>
      <c r="Y728" s="5">
        <f t="shared" si="912"/>
        <v>3.0909875767205126E-2</v>
      </c>
      <c r="Z728" s="5">
        <f t="shared" si="913"/>
        <v>1.8565368183452288E-3</v>
      </c>
      <c r="AA728" s="5">
        <f t="shared" si="914"/>
        <v>5.4826269394404603E-3</v>
      </c>
      <c r="AB728" s="5">
        <f t="shared" si="915"/>
        <v>8.0955028362622757E-3</v>
      </c>
      <c r="AC728" s="5">
        <f t="shared" si="916"/>
        <v>1.1376392028162E-3</v>
      </c>
      <c r="AD728" s="5">
        <f t="shared" si="917"/>
        <v>7.6293755847384029E-2</v>
      </c>
      <c r="AE728" s="5">
        <f t="shared" si="918"/>
        <v>5.9009331431793821E-2</v>
      </c>
      <c r="AF728" s="5">
        <f t="shared" si="919"/>
        <v>2.2820355069376779E-2</v>
      </c>
      <c r="AG728" s="5">
        <f t="shared" si="920"/>
        <v>5.8834604952197342E-3</v>
      </c>
      <c r="AH728" s="5">
        <f t="shared" si="921"/>
        <v>3.5898415018461162E-4</v>
      </c>
      <c r="AI728" s="5">
        <f t="shared" si="922"/>
        <v>1.0601331216197314E-3</v>
      </c>
      <c r="AJ728" s="5">
        <f t="shared" si="923"/>
        <v>1.5653647033959963E-3</v>
      </c>
      <c r="AK728" s="5">
        <f t="shared" si="924"/>
        <v>1.5409175852017689E-3</v>
      </c>
      <c r="AL728" s="5">
        <f t="shared" si="925"/>
        <v>1.0393967843274974E-4</v>
      </c>
      <c r="AM728" s="5">
        <f t="shared" si="926"/>
        <v>4.5061341847536518E-2</v>
      </c>
      <c r="AN728" s="5">
        <f t="shared" si="927"/>
        <v>3.4852651128641693E-2</v>
      </c>
      <c r="AO728" s="5">
        <f t="shared" si="928"/>
        <v>1.3478374598838274E-2</v>
      </c>
      <c r="AP728" s="5">
        <f t="shared" si="929"/>
        <v>3.4749452517700802E-3</v>
      </c>
      <c r="AQ728" s="5">
        <f t="shared" si="930"/>
        <v>6.7192325830446641E-4</v>
      </c>
      <c r="AR728" s="5">
        <f t="shared" si="931"/>
        <v>5.5531188527090824E-5</v>
      </c>
      <c r="AS728" s="5">
        <f t="shared" si="932"/>
        <v>1.6399178685243853E-4</v>
      </c>
      <c r="AT728" s="5">
        <f t="shared" si="933"/>
        <v>2.421459621914609E-4</v>
      </c>
      <c r="AU728" s="5">
        <f t="shared" si="934"/>
        <v>2.3836424222223784E-4</v>
      </c>
      <c r="AV728" s="5">
        <f t="shared" si="935"/>
        <v>1.7598118751178162E-4</v>
      </c>
      <c r="AW728" s="5">
        <f t="shared" si="936"/>
        <v>6.5947099081489843E-6</v>
      </c>
      <c r="AX728" s="5">
        <f t="shared" si="937"/>
        <v>2.2178797667731738E-2</v>
      </c>
      <c r="AY728" s="5">
        <f t="shared" si="938"/>
        <v>1.7154169535864482E-2</v>
      </c>
      <c r="AZ728" s="5">
        <f t="shared" si="939"/>
        <v>6.6339378913518E-3</v>
      </c>
      <c r="BA728" s="5">
        <f t="shared" si="940"/>
        <v>1.7103376083698919E-3</v>
      </c>
      <c r="BB728" s="5">
        <f t="shared" si="941"/>
        <v>3.3071474091028469E-4</v>
      </c>
      <c r="BC728" s="5">
        <f t="shared" si="942"/>
        <v>5.1158199092446339E-5</v>
      </c>
      <c r="BD728" s="5">
        <f t="shared" si="943"/>
        <v>7.1584239806629033E-6</v>
      </c>
      <c r="BE728" s="5">
        <f t="shared" si="944"/>
        <v>2.1139881403106627E-5</v>
      </c>
      <c r="BF728" s="5">
        <f t="shared" si="945"/>
        <v>3.121459325017719E-5</v>
      </c>
      <c r="BG728" s="5">
        <f t="shared" si="946"/>
        <v>3.0727098643382829E-5</v>
      </c>
      <c r="BH728" s="5">
        <f t="shared" si="947"/>
        <v>2.2685413120868217E-5</v>
      </c>
      <c r="BI728" s="5">
        <f t="shared" si="948"/>
        <v>1.3398673905068777E-5</v>
      </c>
      <c r="BJ728" s="8">
        <f t="shared" si="949"/>
        <v>0.78105121586971649</v>
      </c>
      <c r="BK728" s="8">
        <f t="shared" si="950"/>
        <v>0.13682881717274828</v>
      </c>
      <c r="BL728" s="8">
        <f t="shared" si="951"/>
        <v>6.6193006304088225E-2</v>
      </c>
      <c r="BM728" s="8">
        <f t="shared" si="952"/>
        <v>0.68782240926476601</v>
      </c>
      <c r="BN728" s="8">
        <f t="shared" si="953"/>
        <v>0.2809595920741757</v>
      </c>
    </row>
    <row r="729" spans="1:66" x14ac:dyDescent="0.25">
      <c r="A729" t="s">
        <v>59</v>
      </c>
      <c r="B729" t="s">
        <v>67</v>
      </c>
      <c r="C729" t="s">
        <v>68</v>
      </c>
      <c r="D729" t="s">
        <v>520</v>
      </c>
      <c r="E729">
        <f>VLOOKUP(A729,home!$A$2:$E$405,3,FALSE)</f>
        <v>1.806</v>
      </c>
      <c r="F729">
        <f>VLOOKUP(B729,home!$B$2:$E$405,3,FALSE)</f>
        <v>1.1073999999999999</v>
      </c>
      <c r="G729">
        <f>VLOOKUP(C729,away!$B$2:$E$405,4,FALSE)</f>
        <v>2.3532999999999999</v>
      </c>
      <c r="H729">
        <f>VLOOKUP(A729,away!$A$2:$E$405,3,FALSE)</f>
        <v>1.1493</v>
      </c>
      <c r="I729">
        <f>VLOOKUP(C729,away!$B$2:$E$405,3,FALSE)</f>
        <v>1.5226999999999999</v>
      </c>
      <c r="J729">
        <f>VLOOKUP(B729,home!$B$2:$E$405,4,FALSE)</f>
        <v>1.1600999999999999</v>
      </c>
      <c r="K729" s="3">
        <f t="shared" si="898"/>
        <v>4.7065162225199995</v>
      </c>
      <c r="L729" s="3">
        <f t="shared" si="899"/>
        <v>2.0302203715109997</v>
      </c>
      <c r="M729" s="5">
        <f t="shared" si="900"/>
        <v>1.1865129187505021E-3</v>
      </c>
      <c r="N729" s="5">
        <f t="shared" si="901"/>
        <v>5.584342300328793E-3</v>
      </c>
      <c r="O729" s="5">
        <f t="shared" si="902"/>
        <v>2.4088826987082456E-3</v>
      </c>
      <c r="P729" s="5">
        <f t="shared" si="903"/>
        <v>1.1337445499618114E-2</v>
      </c>
      <c r="Q729" s="5">
        <f t="shared" si="904"/>
        <v>1.3141398814301057E-2</v>
      </c>
      <c r="R729" s="5">
        <f t="shared" si="905"/>
        <v>2.4452813637489373E-3</v>
      </c>
      <c r="S729" s="5">
        <f t="shared" si="906"/>
        <v>2.7083074365547573E-2</v>
      </c>
      <c r="T729" s="5">
        <f t="shared" si="907"/>
        <v>2.6679935582944507E-2</v>
      </c>
      <c r="U729" s="5">
        <f t="shared" si="908"/>
        <v>1.1508756407110202E-2</v>
      </c>
      <c r="V729" s="5">
        <f t="shared" si="909"/>
        <v>2.8753995073306685E-2</v>
      </c>
      <c r="W729" s="5">
        <f t="shared" si="910"/>
        <v>2.0616735568704348E-2</v>
      </c>
      <c r="X729" s="5">
        <f t="shared" si="911"/>
        <v>4.1856516545638989E-2</v>
      </c>
      <c r="Y729" s="5">
        <f t="shared" si="912"/>
        <v>4.2488976285721756E-2</v>
      </c>
      <c r="Z729" s="5">
        <f t="shared" si="913"/>
        <v>1.6548200129197633E-3</v>
      </c>
      <c r="AA729" s="5">
        <f t="shared" si="914"/>
        <v>7.7884372361576217E-3</v>
      </c>
      <c r="AB729" s="5">
        <f t="shared" si="915"/>
        <v>1.8328203100027338E-2</v>
      </c>
      <c r="AC729" s="5">
        <f t="shared" si="916"/>
        <v>1.7172002875409282E-2</v>
      </c>
      <c r="AD729" s="5">
        <f t="shared" si="917"/>
        <v>2.4258250102378018E-2</v>
      </c>
      <c r="AE729" s="5">
        <f t="shared" si="918"/>
        <v>4.9249593535056653E-2</v>
      </c>
      <c r="AF729" s="5">
        <f t="shared" si="919"/>
        <v>4.9993764041754228E-2</v>
      </c>
      <c r="AG729" s="5">
        <f t="shared" si="920"/>
        <v>3.3832786068694498E-2</v>
      </c>
      <c r="AH729" s="5">
        <f t="shared" si="921"/>
        <v>8.3991232535344997E-4</v>
      </c>
      <c r="AI729" s="5">
        <f t="shared" si="922"/>
        <v>3.9530609847705078E-3</v>
      </c>
      <c r="AJ729" s="5">
        <f t="shared" si="923"/>
        <v>9.3025728267166416E-3</v>
      </c>
      <c r="AK729" s="5">
        <f t="shared" si="924"/>
        <v>1.459423664003854E-2</v>
      </c>
      <c r="AL729" s="5">
        <f t="shared" si="925"/>
        <v>6.5633216003837432E-3</v>
      </c>
      <c r="AM729" s="5">
        <f t="shared" si="926"/>
        <v>2.2834369527357914E-2</v>
      </c>
      <c r="AN729" s="5">
        <f t="shared" si="927"/>
        <v>4.6358802185052041E-2</v>
      </c>
      <c r="AO729" s="5">
        <f t="shared" si="928"/>
        <v>4.7059292297470655E-2</v>
      </c>
      <c r="AP729" s="5">
        <f t="shared" si="929"/>
        <v>3.1846911297071859E-2</v>
      </c>
      <c r="AQ729" s="5">
        <f t="shared" si="930"/>
        <v>1.6164062021254772E-2</v>
      </c>
      <c r="AR729" s="5">
        <f t="shared" si="931"/>
        <v>3.4104142264314985E-4</v>
      </c>
      <c r="AS729" s="5">
        <f t="shared" si="932"/>
        <v>1.6051169882212843E-3</v>
      </c>
      <c r="AT729" s="5">
        <f t="shared" si="933"/>
        <v>3.7772545720529591E-3</v>
      </c>
      <c r="AU729" s="5">
        <f t="shared" si="934"/>
        <v>5.9259033066516994E-3</v>
      </c>
      <c r="AV729" s="5">
        <f t="shared" si="935"/>
        <v>6.9725900114602805E-3</v>
      </c>
      <c r="AW729" s="5">
        <f t="shared" si="936"/>
        <v>1.7420632755234271E-3</v>
      </c>
      <c r="AX729" s="5">
        <f t="shared" si="937"/>
        <v>1.7911721768587727E-2</v>
      </c>
      <c r="AY729" s="5">
        <f t="shared" si="938"/>
        <v>3.6364742423423836E-2</v>
      </c>
      <c r="AZ729" s="5">
        <f t="shared" si="939"/>
        <v>3.6914220436392683E-2</v>
      </c>
      <c r="BA729" s="5">
        <f t="shared" si="940"/>
        <v>2.498133410947069E-2</v>
      </c>
      <c r="BB729" s="5">
        <f t="shared" si="941"/>
        <v>1.2679403354142499E-2</v>
      </c>
      <c r="BC729" s="5">
        <f t="shared" si="942"/>
        <v>5.1483965976370019E-3</v>
      </c>
      <c r="BD729" s="5">
        <f t="shared" si="943"/>
        <v>1.1539820729653594E-4</v>
      </c>
      <c r="BE729" s="5">
        <f t="shared" si="944"/>
        <v>5.4312353469087216E-4</v>
      </c>
      <c r="BF729" s="5">
        <f t="shared" si="945"/>
        <v>1.278109863427497E-3</v>
      </c>
      <c r="BG729" s="5">
        <f t="shared" si="946"/>
        <v>2.0051482687947794E-3</v>
      </c>
      <c r="BH729" s="5">
        <f t="shared" si="947"/>
        <v>2.3593157139101296E-3</v>
      </c>
      <c r="BI729" s="5">
        <f t="shared" si="948"/>
        <v>2.2208315363128756E-3</v>
      </c>
      <c r="BJ729" s="8">
        <f t="shared" si="949"/>
        <v>0.60596555486338444</v>
      </c>
      <c r="BK729" s="8">
        <f t="shared" si="950"/>
        <v>0.12846109475643971</v>
      </c>
      <c r="BL729" s="8">
        <f t="shared" si="951"/>
        <v>9.8313177008093514E-2</v>
      </c>
      <c r="BM729" s="8">
        <f t="shared" si="952"/>
        <v>0.76366810389748141</v>
      </c>
      <c r="BN729" s="8">
        <f t="shared" si="953"/>
        <v>3.6103863595455643E-2</v>
      </c>
    </row>
    <row r="730" spans="1:66" x14ac:dyDescent="0.25">
      <c r="A730" t="s">
        <v>59</v>
      </c>
      <c r="B730" t="s">
        <v>229</v>
      </c>
      <c r="C730" t="s">
        <v>75</v>
      </c>
      <c r="D730" t="s">
        <v>520</v>
      </c>
      <c r="E730">
        <f>VLOOKUP(A730,home!$A$2:$E$405,3,FALSE)</f>
        <v>1.806</v>
      </c>
      <c r="F730">
        <f>VLOOKUP(B730,home!$B$2:$E$405,3,FALSE)</f>
        <v>2.2147999999999999</v>
      </c>
      <c r="G730">
        <f>VLOOKUP(C730,away!$B$2:$E$405,4,FALSE)</f>
        <v>2.2147999999999999</v>
      </c>
      <c r="H730">
        <f>VLOOKUP(A730,away!$A$2:$E$405,3,FALSE)</f>
        <v>1.1493</v>
      </c>
      <c r="I730">
        <f>VLOOKUP(C730,away!$B$2:$E$405,3,FALSE)</f>
        <v>0.87009999999999998</v>
      </c>
      <c r="J730">
        <f>VLOOKUP(B730,home!$B$2:$E$405,4,FALSE)</f>
        <v>0.58009999999999995</v>
      </c>
      <c r="K730" s="3">
        <f t="shared" si="898"/>
        <v>8.8590423062399992</v>
      </c>
      <c r="L730" s="3">
        <f t="shared" si="899"/>
        <v>0.58010343999299996</v>
      </c>
      <c r="M730" s="5">
        <f t="shared" si="900"/>
        <v>7.9548333997617613E-5</v>
      </c>
      <c r="N730" s="5">
        <f t="shared" si="901"/>
        <v>7.0472205627580408E-4</v>
      </c>
      <c r="O730" s="5">
        <f t="shared" si="902"/>
        <v>4.6146262197730082E-5</v>
      </c>
      <c r="P730" s="5">
        <f t="shared" si="903"/>
        <v>4.0881168908453441E-4</v>
      </c>
      <c r="Q730" s="5">
        <f t="shared" si="904"/>
        <v>3.1215812553438975E-3</v>
      </c>
      <c r="R730" s="5">
        <f t="shared" si="905"/>
        <v>1.3384802721861074E-5</v>
      </c>
      <c r="S730" s="5">
        <f t="shared" si="906"/>
        <v>5.2523726372809808E-4</v>
      </c>
      <c r="T730" s="5">
        <f t="shared" si="907"/>
        <v>1.8108400244426621E-3</v>
      </c>
      <c r="U730" s="5">
        <f t="shared" si="908"/>
        <v>1.1857653357364357E-4</v>
      </c>
      <c r="V730" s="5">
        <f t="shared" si="909"/>
        <v>2.9991986864971612E-4</v>
      </c>
      <c r="W730" s="5">
        <f t="shared" si="910"/>
        <v>9.2180734678191205E-3</v>
      </c>
      <c r="X730" s="5">
        <f t="shared" si="911"/>
        <v>5.3474361287900738E-3</v>
      </c>
      <c r="Y730" s="5">
        <f t="shared" si="912"/>
        <v>1.5510330467269861E-3</v>
      </c>
      <c r="Z730" s="5">
        <f t="shared" si="913"/>
        <v>2.5881900341930936E-6</v>
      </c>
      <c r="AA730" s="5">
        <f t="shared" si="914"/>
        <v>2.2928885009505369E-5</v>
      </c>
      <c r="AB730" s="5">
        <f t="shared" si="915"/>
        <v>1.015639811670601E-4</v>
      </c>
      <c r="AC730" s="5">
        <f t="shared" si="916"/>
        <v>9.6333529197775296E-5</v>
      </c>
      <c r="AD730" s="5">
        <f t="shared" si="917"/>
        <v>2.0415825708359502E-2</v>
      </c>
      <c r="AE730" s="5">
        <f t="shared" si="918"/>
        <v>1.1843290723716871E-2</v>
      </c>
      <c r="AF730" s="5">
        <f t="shared" si="919"/>
        <v>3.4351668448326707E-3</v>
      </c>
      <c r="AG730" s="5">
        <f t="shared" si="920"/>
        <v>6.6425070121244425E-4</v>
      </c>
      <c r="AH730" s="5">
        <f t="shared" si="921"/>
        <v>3.7535448554775334E-7</v>
      </c>
      <c r="AI730" s="5">
        <f t="shared" si="922"/>
        <v>3.3252812673044974E-6</v>
      </c>
      <c r="AJ730" s="5">
        <f t="shared" si="923"/>
        <v>1.4729403713598954E-5</v>
      </c>
      <c r="AK730" s="5">
        <f t="shared" si="924"/>
        <v>4.3496136881487243E-5</v>
      </c>
      <c r="AL730" s="5">
        <f t="shared" si="925"/>
        <v>1.9802940329584436E-5</v>
      </c>
      <c r="AM730" s="5">
        <f t="shared" si="926"/>
        <v>3.6172932733435817E-2</v>
      </c>
      <c r="AN730" s="5">
        <f t="shared" si="927"/>
        <v>2.0984042713301509E-2</v>
      </c>
      <c r="AO730" s="5">
        <f t="shared" si="928"/>
        <v>6.0864576814731236E-3</v>
      </c>
      <c r="AP730" s="5">
        <f t="shared" si="929"/>
        <v>1.1769250127981264E-3</v>
      </c>
      <c r="AQ730" s="5">
        <f t="shared" si="930"/>
        <v>1.7068456213449961E-4</v>
      </c>
      <c r="AR730" s="5">
        <f t="shared" si="931"/>
        <v>4.3548885656610909E-8</v>
      </c>
      <c r="AS730" s="5">
        <f t="shared" si="932"/>
        <v>3.8580142042152435E-7</v>
      </c>
      <c r="AT730" s="5">
        <f t="shared" si="933"/>
        <v>1.7089155526608847E-6</v>
      </c>
      <c r="AU730" s="5">
        <f t="shared" si="934"/>
        <v>5.0464517262714303E-6</v>
      </c>
      <c r="AV730" s="5">
        <f t="shared" si="935"/>
        <v>1.1176682334859112E-5</v>
      </c>
      <c r="AW730" s="5">
        <f t="shared" si="936"/>
        <v>2.826958249482535E-6</v>
      </c>
      <c r="AX730" s="5">
        <f t="shared" si="937"/>
        <v>5.3409590237713585E-2</v>
      </c>
      <c r="AY730" s="5">
        <f t="shared" si="938"/>
        <v>3.0983087025514198E-2</v>
      </c>
      <c r="AZ730" s="5">
        <f t="shared" si="939"/>
        <v>8.9866976825516351E-3</v>
      </c>
      <c r="BA730" s="5">
        <f t="shared" si="940"/>
        <v>1.7377380799417749E-3</v>
      </c>
      <c r="BB730" s="5">
        <f t="shared" si="941"/>
        <v>2.5201695949526355E-4</v>
      </c>
      <c r="BC730" s="5">
        <f t="shared" si="942"/>
        <v>2.9239181027955788E-5</v>
      </c>
      <c r="BD730" s="5">
        <f t="shared" si="943"/>
        <v>4.2104763962102991E-9</v>
      </c>
      <c r="BE730" s="5">
        <f t="shared" si="944"/>
        <v>3.7300788523451971E-8</v>
      </c>
      <c r="BF730" s="5">
        <f t="shared" si="945"/>
        <v>1.6522463179268626E-7</v>
      </c>
      <c r="BG730" s="5">
        <f t="shared" si="946"/>
        <v>4.8791066769477821E-7</v>
      </c>
      <c r="BH730" s="5">
        <f t="shared" si="947"/>
        <v>1.0806053116934608E-6</v>
      </c>
      <c r="BI730" s="5">
        <f t="shared" si="948"/>
        <v>1.9146256345280068E-6</v>
      </c>
      <c r="BJ730" s="8">
        <f t="shared" si="949"/>
        <v>0.2181016318269075</v>
      </c>
      <c r="BK730" s="8">
        <f t="shared" si="950"/>
        <v>3.2412740650501523E-2</v>
      </c>
      <c r="BL730" s="8">
        <f t="shared" si="951"/>
        <v>3.8657791844823683E-4</v>
      </c>
      <c r="BM730" s="8">
        <f t="shared" si="952"/>
        <v>0.21554908411900531</v>
      </c>
      <c r="BN730" s="8">
        <f t="shared" si="953"/>
        <v>4.374194399621445E-3</v>
      </c>
    </row>
    <row r="731" spans="1:66" x14ac:dyDescent="0.25">
      <c r="A731" t="s">
        <v>59</v>
      </c>
      <c r="B731" t="s">
        <v>231</v>
      </c>
      <c r="C731" t="s">
        <v>232</v>
      </c>
      <c r="D731" t="s">
        <v>520</v>
      </c>
      <c r="E731">
        <f>VLOOKUP(A731,home!$A$2:$E$405,3,FALSE)</f>
        <v>1.806</v>
      </c>
      <c r="F731">
        <f>VLOOKUP(B731,home!$B$2:$E$405,3,FALSE)</f>
        <v>2.5840000000000001</v>
      </c>
      <c r="G731">
        <f>VLOOKUP(C731,away!$B$2:$E$405,4,FALSE)</f>
        <v>0.92279999999999995</v>
      </c>
      <c r="H731">
        <f>VLOOKUP(A731,away!$A$2:$E$405,3,FALSE)</f>
        <v>1.1493</v>
      </c>
      <c r="I731">
        <f>VLOOKUP(C731,away!$B$2:$E$405,3,FALSE)</f>
        <v>0.87009999999999998</v>
      </c>
      <c r="J731">
        <f>VLOOKUP(B731,home!$B$2:$E$405,4,FALSE)</f>
        <v>0.58009999999999995</v>
      </c>
      <c r="K731" s="3">
        <f t="shared" si="898"/>
        <v>4.3064344512000003</v>
      </c>
      <c r="L731" s="3">
        <f t="shared" si="899"/>
        <v>0.58010343999299996</v>
      </c>
      <c r="M731" s="5">
        <f t="shared" si="900"/>
        <v>7.5475075866774507E-3</v>
      </c>
      <c r="N731" s="5">
        <f t="shared" si="901"/>
        <v>3.250284669196115E-2</v>
      </c>
      <c r="O731" s="5">
        <f t="shared" si="902"/>
        <v>4.3783351144048542E-3</v>
      </c>
      <c r="P731" s="5">
        <f t="shared" si="903"/>
        <v>1.8855013175571759E-2</v>
      </c>
      <c r="Q731" s="5">
        <f t="shared" si="904"/>
        <v>6.9985689378166738E-2</v>
      </c>
      <c r="R731" s="5">
        <f t="shared" si="905"/>
        <v>1.2699436306542002E-3</v>
      </c>
      <c r="S731" s="5">
        <f t="shared" si="906"/>
        <v>1.1775792132972446E-2</v>
      </c>
      <c r="T731" s="5">
        <f t="shared" si="907"/>
        <v>4.0598939158556085E-2</v>
      </c>
      <c r="U731" s="5">
        <f t="shared" si="908"/>
        <v>5.468929002131257E-3</v>
      </c>
      <c r="V731" s="5">
        <f t="shared" si="909"/>
        <v>3.2686686928706959E-3</v>
      </c>
      <c r="W731" s="5">
        <f t="shared" si="910"/>
        <v>0.10046292794303972</v>
      </c>
      <c r="X731" s="5">
        <f t="shared" si="911"/>
        <v>5.8278890091526224E-2</v>
      </c>
      <c r="Y731" s="5">
        <f t="shared" si="912"/>
        <v>1.6903892310534158E-2</v>
      </c>
      <c r="Z731" s="5">
        <f t="shared" si="913"/>
        <v>2.4556622291323384E-4</v>
      </c>
      <c r="AA731" s="5">
        <f t="shared" si="914"/>
        <v>1.0575148424046092E-3</v>
      </c>
      <c r="AB731" s="5">
        <f t="shared" si="915"/>
        <v>2.2770591749932743E-3</v>
      </c>
      <c r="AC731" s="5">
        <f t="shared" si="916"/>
        <v>5.1035714905610038E-4</v>
      </c>
      <c r="AD731" s="5">
        <f t="shared" si="917"/>
        <v>0.10815925349058236</v>
      </c>
      <c r="AE731" s="5">
        <f t="shared" si="918"/>
        <v>6.2743555016961716E-2</v>
      </c>
      <c r="AF731" s="5">
        <f t="shared" si="919"/>
        <v>1.8198876051364769E-2</v>
      </c>
      <c r="AG731" s="5">
        <f t="shared" si="920"/>
        <v>3.5190768671343096E-3</v>
      </c>
      <c r="AH731" s="5">
        <f t="shared" si="921"/>
        <v>3.5613452664513694E-5</v>
      </c>
      <c r="AI731" s="5">
        <f t="shared" si="922"/>
        <v>1.5336699948064223E-4</v>
      </c>
      <c r="AJ731" s="5">
        <f t="shared" si="923"/>
        <v>3.3023246512030519E-4</v>
      </c>
      <c r="AK731" s="5">
        <f t="shared" si="924"/>
        <v>4.7404148823292823E-4</v>
      </c>
      <c r="AL731" s="5">
        <f t="shared" si="925"/>
        <v>5.0998508629183857E-5</v>
      </c>
      <c r="AM731" s="5">
        <f t="shared" si="926"/>
        <v>9.3156147089583544E-2</v>
      </c>
      <c r="AN731" s="5">
        <f t="shared" si="927"/>
        <v>5.4040201383161304E-2</v>
      </c>
      <c r="AO731" s="5">
        <f t="shared" si="928"/>
        <v>1.567445336014317E-2</v>
      </c>
      <c r="AP731" s="5">
        <f t="shared" si="929"/>
        <v>3.0309347714096309E-3</v>
      </c>
      <c r="AQ731" s="5">
        <f t="shared" si="930"/>
        <v>4.3956392182228085E-4</v>
      </c>
      <c r="AR731" s="5">
        <f t="shared" si="931"/>
        <v>4.1318972801424537E-6</v>
      </c>
      <c r="AS731" s="5">
        <f t="shared" si="932"/>
        <v>1.7793744796025042E-5</v>
      </c>
      <c r="AT731" s="5">
        <f t="shared" si="933"/>
        <v>3.8313797802731488E-5</v>
      </c>
      <c r="AU731" s="5">
        <f t="shared" si="934"/>
        <v>5.4998619604664584E-5</v>
      </c>
      <c r="AV731" s="5">
        <f t="shared" si="935"/>
        <v>5.9211987558492827E-5</v>
      </c>
      <c r="AW731" s="5">
        <f t="shared" si="936"/>
        <v>3.5389812136831484E-6</v>
      </c>
      <c r="AX731" s="5">
        <f t="shared" si="937"/>
        <v>6.6861806861272868E-2</v>
      </c>
      <c r="AY731" s="5">
        <f t="shared" si="938"/>
        <v>3.8786764164371955E-2</v>
      </c>
      <c r="AZ731" s="5">
        <f t="shared" si="939"/>
        <v>1.1250167658974691E-2</v>
      </c>
      <c r="BA731" s="5">
        <f t="shared" si="940"/>
        <v>2.1754203198230716E-3</v>
      </c>
      <c r="BB731" s="5">
        <f t="shared" si="941"/>
        <v>3.1549220274000893E-4</v>
      </c>
      <c r="BC731" s="5">
        <f t="shared" si="942"/>
        <v>3.6603622420089639E-5</v>
      </c>
      <c r="BD731" s="5">
        <f t="shared" si="943"/>
        <v>3.9948797098472613E-7</v>
      </c>
      <c r="BE731" s="5">
        <f t="shared" si="944"/>
        <v>1.7203687610886108E-6</v>
      </c>
      <c r="BF731" s="5">
        <f t="shared" si="945"/>
        <v>3.704327650760129E-6</v>
      </c>
      <c r="BG731" s="5">
        <f t="shared" si="946"/>
        <v>5.3174814045887271E-6</v>
      </c>
      <c r="BH731" s="5">
        <f t="shared" si="947"/>
        <v>5.7248462785840658E-6</v>
      </c>
      <c r="BI731" s="5">
        <f t="shared" si="948"/>
        <v>4.9307350483837069E-6</v>
      </c>
      <c r="BJ731" s="8">
        <f t="shared" si="949"/>
        <v>0.79712150235554979</v>
      </c>
      <c r="BK731" s="8">
        <f t="shared" si="950"/>
        <v>8.0795101410149589E-2</v>
      </c>
      <c r="BL731" s="8">
        <f t="shared" si="951"/>
        <v>1.5641283464243028E-2</v>
      </c>
      <c r="BM731" s="8">
        <f t="shared" si="952"/>
        <v>0.72048089269226134</v>
      </c>
      <c r="BN731" s="8">
        <f t="shared" si="953"/>
        <v>0.13453933557743614</v>
      </c>
    </row>
    <row r="732" spans="1:66" x14ac:dyDescent="0.25">
      <c r="A732" t="s">
        <v>59</v>
      </c>
      <c r="B732" t="s">
        <v>273</v>
      </c>
      <c r="C732" t="s">
        <v>66</v>
      </c>
      <c r="D732" t="s">
        <v>520</v>
      </c>
      <c r="E732">
        <f>VLOOKUP(A732,home!$A$2:$E$405,3,FALSE)</f>
        <v>1.806</v>
      </c>
      <c r="F732">
        <f>VLOOKUP(B732,home!$B$2:$E$405,3,FALSE)</f>
        <v>1.4765999999999999</v>
      </c>
      <c r="G732">
        <f>VLOOKUP(C732,away!$B$2:$E$405,4,FALSE)</f>
        <v>0.8306</v>
      </c>
      <c r="H732">
        <f>VLOOKUP(A732,away!$A$2:$E$405,3,FALSE)</f>
        <v>1.1493</v>
      </c>
      <c r="I732">
        <f>VLOOKUP(C732,away!$B$2:$E$405,3,FALSE)</f>
        <v>1.0875999999999999</v>
      </c>
      <c r="J732">
        <f>VLOOKUP(B732,home!$B$2:$E$405,4,FALSE)</f>
        <v>1.1600999999999999</v>
      </c>
      <c r="K732" s="3">
        <f t="shared" si="898"/>
        <v>2.2149939117600002</v>
      </c>
      <c r="L732" s="3">
        <f t="shared" si="899"/>
        <v>1.4501002666679998</v>
      </c>
      <c r="M732" s="5">
        <f t="shared" si="900"/>
        <v>2.5601760036656429E-2</v>
      </c>
      <c r="N732" s="5">
        <f t="shared" si="901"/>
        <v>5.670774261153446E-2</v>
      </c>
      <c r="O732" s="5">
        <f t="shared" si="902"/>
        <v>3.712511905632563E-2</v>
      </c>
      <c r="P732" s="5">
        <f t="shared" si="903"/>
        <v>8.2231912683126421E-2</v>
      </c>
      <c r="Q732" s="5">
        <f t="shared" si="904"/>
        <v>6.2803652317101E-2</v>
      </c>
      <c r="R732" s="5">
        <f t="shared" si="905"/>
        <v>2.6917572521829521E-2</v>
      </c>
      <c r="S732" s="5">
        <f t="shared" si="906"/>
        <v>6.6031470627833988E-2</v>
      </c>
      <c r="T732" s="5">
        <f t="shared" si="907"/>
        <v>9.107159297275251E-2</v>
      </c>
      <c r="U732" s="5">
        <f t="shared" si="908"/>
        <v>5.9622259255210662E-2</v>
      </c>
      <c r="V732" s="5">
        <f t="shared" si="909"/>
        <v>2.3565628644419519E-2</v>
      </c>
      <c r="W732" s="5">
        <f t="shared" si="910"/>
        <v>4.6369902506223505E-2</v>
      </c>
      <c r="X732" s="5">
        <f t="shared" si="911"/>
        <v>6.7241007989643858E-2</v>
      </c>
      <c r="Y732" s="5">
        <f t="shared" si="912"/>
        <v>4.8753101808403844E-2</v>
      </c>
      <c r="Z732" s="5">
        <f t="shared" si="913"/>
        <v>1.3011059697320072E-2</v>
      </c>
      <c r="AA732" s="5">
        <f t="shared" si="914"/>
        <v>2.8819418015109868E-2</v>
      </c>
      <c r="AB732" s="5">
        <f t="shared" si="915"/>
        <v>3.191741772196742E-2</v>
      </c>
      <c r="AC732" s="5">
        <f t="shared" si="916"/>
        <v>4.7307458409018921E-3</v>
      </c>
      <c r="AD732" s="5">
        <f t="shared" si="917"/>
        <v>2.5677262935047466E-2</v>
      </c>
      <c r="AE732" s="5">
        <f t="shared" si="918"/>
        <v>3.7234605829416678E-2</v>
      </c>
      <c r="AF732" s="5">
        <f t="shared" si="919"/>
        <v>2.6996955921257497E-2</v>
      </c>
      <c r="AG732" s="5">
        <f t="shared" si="920"/>
        <v>1.3049430993546579E-2</v>
      </c>
      <c r="AH732" s="5">
        <f t="shared" si="921"/>
        <v>4.7168352841792782E-3</v>
      </c>
      <c r="AI732" s="5">
        <f t="shared" si="922"/>
        <v>1.044776143723185E-2</v>
      </c>
      <c r="AJ732" s="5">
        <f t="shared" si="923"/>
        <v>1.1570863987494731E-2</v>
      </c>
      <c r="AK732" s="5">
        <f t="shared" si="924"/>
        <v>8.5431310953679555E-3</v>
      </c>
      <c r="AL732" s="5">
        <f t="shared" si="925"/>
        <v>6.077992737344829E-4</v>
      </c>
      <c r="AM732" s="5">
        <f t="shared" si="926"/>
        <v>1.1374996214358168E-2</v>
      </c>
      <c r="AN732" s="5">
        <f t="shared" si="927"/>
        <v>1.6494885043788269E-2</v>
      </c>
      <c r="AO732" s="5">
        <f t="shared" si="928"/>
        <v>1.1959618600327687E-2</v>
      </c>
      <c r="AP732" s="5">
        <f t="shared" si="929"/>
        <v>5.7808820405275832E-3</v>
      </c>
      <c r="AQ732" s="5">
        <f t="shared" si="930"/>
        <v>2.0957146471363261E-3</v>
      </c>
      <c r="AR732" s="5">
        <f t="shared" si="931"/>
        <v>1.3679768206834781E-3</v>
      </c>
      <c r="AS732" s="5">
        <f t="shared" si="932"/>
        <v>3.0300603292427049E-3</v>
      </c>
      <c r="AT732" s="5">
        <f t="shared" si="933"/>
        <v>3.3557825907690477E-3</v>
      </c>
      <c r="AU732" s="5">
        <f t="shared" si="934"/>
        <v>2.4776793359145466E-3</v>
      </c>
      <c r="AV732" s="5">
        <f t="shared" si="935"/>
        <v>1.3720111610860705E-3</v>
      </c>
      <c r="AW732" s="5">
        <f t="shared" si="936"/>
        <v>5.4228581610361533E-5</v>
      </c>
      <c r="AX732" s="5">
        <f t="shared" si="937"/>
        <v>4.1992578935160663E-3</v>
      </c>
      <c r="AY732" s="5">
        <f t="shared" si="938"/>
        <v>6.0893449911953524E-3</v>
      </c>
      <c r="AZ732" s="5">
        <f t="shared" si="939"/>
        <v>4.4150803977829152E-3</v>
      </c>
      <c r="BA732" s="5">
        <f t="shared" si="940"/>
        <v>2.1341030873952213E-3</v>
      </c>
      <c r="BB732" s="5">
        <f t="shared" si="941"/>
        <v>7.7366586403220352E-4</v>
      </c>
      <c r="BC732" s="5">
        <f t="shared" si="942"/>
        <v>2.2437861514900499E-4</v>
      </c>
      <c r="BD732" s="5">
        <f t="shared" si="943"/>
        <v>3.3061725874479291E-4</v>
      </c>
      <c r="BE732" s="5">
        <f t="shared" si="944"/>
        <v>7.3231521524249688E-4</v>
      </c>
      <c r="BF732" s="5">
        <f t="shared" si="945"/>
        <v>8.1103687162567258E-4</v>
      </c>
      <c r="BG732" s="5">
        <f t="shared" si="946"/>
        <v>5.9881391095458045E-4</v>
      </c>
      <c r="BH732" s="5">
        <f t="shared" si="947"/>
        <v>3.3159229176039771E-4</v>
      </c>
      <c r="BI732" s="5">
        <f t="shared" si="948"/>
        <v>1.4689498148716528E-4</v>
      </c>
      <c r="BJ732" s="8">
        <f t="shared" si="949"/>
        <v>0.5414471832801363</v>
      </c>
      <c r="BK732" s="8">
        <f t="shared" si="950"/>
        <v>0.20885866209786805</v>
      </c>
      <c r="BL732" s="8">
        <f t="shared" si="951"/>
        <v>0.23423515914222789</v>
      </c>
      <c r="BM732" s="8">
        <f t="shared" si="952"/>
        <v>0.70012918858139406</v>
      </c>
      <c r="BN732" s="8">
        <f t="shared" si="953"/>
        <v>0.29138775922657345</v>
      </c>
    </row>
    <row r="733" spans="1:66" x14ac:dyDescent="0.25">
      <c r="A733" t="s">
        <v>70</v>
      </c>
      <c r="B733" t="s">
        <v>91</v>
      </c>
      <c r="C733" t="s">
        <v>80</v>
      </c>
      <c r="D733" t="s">
        <v>520</v>
      </c>
      <c r="E733">
        <f>VLOOKUP(A733,home!$A$2:$E$405,3,FALSE)</f>
        <v>1.359</v>
      </c>
      <c r="F733">
        <f>VLOOKUP(B733,home!$B$2:$E$405,3,FALSE)</f>
        <v>1.1037999999999999</v>
      </c>
      <c r="G733">
        <f>VLOOKUP(C733,away!$B$2:$E$405,4,FALSE)</f>
        <v>0.73580000000000001</v>
      </c>
      <c r="H733">
        <f>VLOOKUP(A733,away!$A$2:$E$405,3,FALSE)</f>
        <v>1.0342</v>
      </c>
      <c r="I733">
        <f>VLOOKUP(C733,away!$B$2:$E$405,3,FALSE)</f>
        <v>0.96689999999999998</v>
      </c>
      <c r="J733">
        <f>VLOOKUP(B733,home!$B$2:$E$405,4,FALSE)</f>
        <v>0.96689999999999998</v>
      </c>
      <c r="K733" s="3">
        <f t="shared" si="898"/>
        <v>1.1037472383599998</v>
      </c>
      <c r="L733" s="3">
        <f t="shared" si="899"/>
        <v>0.96686903986200001</v>
      </c>
      <c r="M733" s="5">
        <f t="shared" si="900"/>
        <v>0.12610804011353333</v>
      </c>
      <c r="N733" s="5">
        <f t="shared" si="901"/>
        <v>0.13919140101030447</v>
      </c>
      <c r="O733" s="5">
        <f t="shared" si="902"/>
        <v>0.12192995966345055</v>
      </c>
      <c r="P733" s="5">
        <f t="shared" si="903"/>
        <v>0.13457985625187968</v>
      </c>
      <c r="Q733" s="5">
        <f t="shared" si="904"/>
        <v>7.6816062234291438E-2</v>
      </c>
      <c r="R733" s="5">
        <f t="shared" si="905"/>
        <v>5.8945151515106396E-2</v>
      </c>
      <c r="S733" s="5">
        <f t="shared" si="906"/>
        <v>3.5905200200698657E-2</v>
      </c>
      <c r="T733" s="5">
        <f t="shared" si="907"/>
        <v>7.4271072338448998E-2</v>
      </c>
      <c r="U733" s="5">
        <f t="shared" si="908"/>
        <v>6.5060548199510432E-2</v>
      </c>
      <c r="V733" s="5">
        <f t="shared" si="909"/>
        <v>4.2574752017350455E-3</v>
      </c>
      <c r="W733" s="5">
        <f t="shared" si="910"/>
        <v>2.8261838850929678E-2</v>
      </c>
      <c r="X733" s="5">
        <f t="shared" si="911"/>
        <v>2.7325496994532947E-2</v>
      </c>
      <c r="Y733" s="5">
        <f t="shared" si="912"/>
        <v>1.3210088521428015E-2</v>
      </c>
      <c r="Z733" s="5">
        <f t="shared" si="913"/>
        <v>1.8997414016643687E-2</v>
      </c>
      <c r="AA733" s="5">
        <f t="shared" si="914"/>
        <v>2.0968343256852016E-2</v>
      </c>
      <c r="AB733" s="5">
        <f t="shared" si="915"/>
        <v>1.1571875481367469E-2</v>
      </c>
      <c r="AC733" s="5">
        <f t="shared" si="916"/>
        <v>2.839680166950536E-4</v>
      </c>
      <c r="AD733" s="5">
        <f t="shared" si="917"/>
        <v>7.7984816456722495E-3</v>
      </c>
      <c r="AE733" s="5">
        <f t="shared" si="918"/>
        <v>7.5401104611325567E-3</v>
      </c>
      <c r="AF733" s="5">
        <f t="shared" si="919"/>
        <v>3.6451496810043279E-3</v>
      </c>
      <c r="AG733" s="5">
        <f t="shared" si="920"/>
        <v>1.1747941240753104E-3</v>
      </c>
      <c r="AH733" s="5">
        <f t="shared" si="921"/>
        <v>4.5920028625332943E-3</v>
      </c>
      <c r="AI733" s="5">
        <f t="shared" si="922"/>
        <v>5.068410478062336E-3</v>
      </c>
      <c r="AJ733" s="5">
        <f t="shared" si="923"/>
        <v>2.7971220340180952E-3</v>
      </c>
      <c r="AK733" s="5">
        <f t="shared" si="924"/>
        <v>1.0291052401344592E-3</v>
      </c>
      <c r="AL733" s="5">
        <f t="shared" si="925"/>
        <v>1.2121788533878099E-5</v>
      </c>
      <c r="AM733" s="5">
        <f t="shared" si="926"/>
        <v>1.7215105159623777E-3</v>
      </c>
      <c r="AN733" s="5">
        <f t="shared" si="927"/>
        <v>1.6644752196808804E-3</v>
      </c>
      <c r="AO733" s="5">
        <f t="shared" si="928"/>
        <v>8.0466477876347197E-4</v>
      </c>
      <c r="AP733" s="5">
        <f t="shared" si="929"/>
        <v>2.5933515401793569E-4</v>
      </c>
      <c r="AQ733" s="5">
        <f t="shared" si="930"/>
        <v>6.2685782841946324E-5</v>
      </c>
      <c r="AR733" s="5">
        <f t="shared" si="931"/>
        <v>8.8797307974822464E-4</v>
      </c>
      <c r="AS733" s="5">
        <f t="shared" si="932"/>
        <v>9.8009783451012667E-4</v>
      </c>
      <c r="AT733" s="5">
        <f t="shared" si="933"/>
        <v>5.4089013908158428E-4</v>
      </c>
      <c r="AU733" s="5">
        <f t="shared" si="934"/>
        <v>1.9900199908915158E-4</v>
      </c>
      <c r="AV733" s="5">
        <f t="shared" si="935"/>
        <v>5.4911976730692592E-5</v>
      </c>
      <c r="AW733" s="5">
        <f t="shared" si="936"/>
        <v>3.5933662669466176E-7</v>
      </c>
      <c r="AX733" s="5">
        <f t="shared" si="937"/>
        <v>3.1668541296686208E-4</v>
      </c>
      <c r="AY733" s="5">
        <f t="shared" si="938"/>
        <v>3.0619332117357088E-4</v>
      </c>
      <c r="AZ733" s="5">
        <f t="shared" si="939"/>
        <v>1.4802442122762371E-4</v>
      </c>
      <c r="BA733" s="5">
        <f t="shared" si="940"/>
        <v>4.7706743342826949E-5</v>
      </c>
      <c r="BB733" s="5">
        <f t="shared" si="941"/>
        <v>1.1531543282705483E-5</v>
      </c>
      <c r="BC733" s="5">
        <f t="shared" si="942"/>
        <v>2.2298984363753104E-6</v>
      </c>
      <c r="BD733" s="5">
        <f t="shared" si="943"/>
        <v>1.4309227983991146E-4</v>
      </c>
      <c r="BE733" s="5">
        <f t="shared" si="944"/>
        <v>1.579377087039385E-4</v>
      </c>
      <c r="BF733" s="5">
        <f t="shared" si="945"/>
        <v>8.7161654907439139E-5</v>
      </c>
      <c r="BG733" s="5">
        <f t="shared" si="946"/>
        <v>3.2068145298324416E-5</v>
      </c>
      <c r="BH733" s="5">
        <f t="shared" si="947"/>
        <v>8.8487817030882008E-6</v>
      </c>
      <c r="BI733" s="5">
        <f t="shared" si="948"/>
        <v>1.953363673526819E-6</v>
      </c>
      <c r="BJ733" s="8">
        <f t="shared" si="949"/>
        <v>0.38457953865351663</v>
      </c>
      <c r="BK733" s="8">
        <f t="shared" si="950"/>
        <v>0.30145285489424922</v>
      </c>
      <c r="BL733" s="8">
        <f t="shared" si="951"/>
        <v>0.29505645569432115</v>
      </c>
      <c r="BM733" s="8">
        <f t="shared" si="952"/>
        <v>0.34220995848561792</v>
      </c>
      <c r="BN733" s="8">
        <f t="shared" si="953"/>
        <v>0.65757047078856579</v>
      </c>
    </row>
    <row r="734" spans="1:66" x14ac:dyDescent="0.25">
      <c r="A734" t="s">
        <v>70</v>
      </c>
      <c r="B734" t="s">
        <v>73</v>
      </c>
      <c r="C734" t="s">
        <v>74</v>
      </c>
      <c r="D734" t="s">
        <v>520</v>
      </c>
      <c r="E734">
        <f>VLOOKUP(A734,home!$A$2:$E$405,3,FALSE)</f>
        <v>1.359</v>
      </c>
      <c r="F734">
        <f>VLOOKUP(B734,home!$B$2:$E$405,3,FALSE)</f>
        <v>1.0302</v>
      </c>
      <c r="G734">
        <f>VLOOKUP(C734,away!$B$2:$E$405,4,FALSE)</f>
        <v>0.85850000000000004</v>
      </c>
      <c r="H734">
        <f>VLOOKUP(A734,away!$A$2:$E$405,3,FALSE)</f>
        <v>1.0342</v>
      </c>
      <c r="I734">
        <f>VLOOKUP(C734,away!$B$2:$E$405,3,FALSE)</f>
        <v>0.96689999999999998</v>
      </c>
      <c r="J734">
        <f>VLOOKUP(B734,home!$B$2:$E$405,4,FALSE)</f>
        <v>0.96689999999999998</v>
      </c>
      <c r="K734" s="3">
        <f t="shared" si="898"/>
        <v>1.2019358853</v>
      </c>
      <c r="L734" s="3">
        <f t="shared" si="899"/>
        <v>0.96686903986200001</v>
      </c>
      <c r="M734" s="5">
        <f t="shared" si="900"/>
        <v>0.11431414927481616</v>
      </c>
      <c r="N734" s="5">
        <f t="shared" si="901"/>
        <v>0.13739827821094253</v>
      </c>
      <c r="O734" s="5">
        <f t="shared" si="902"/>
        <v>0.11052681175198284</v>
      </c>
      <c r="P734" s="5">
        <f t="shared" si="903"/>
        <v>0.13284614133250594</v>
      </c>
      <c r="Q734" s="5">
        <f t="shared" si="904"/>
        <v>8.257196058008244E-2</v>
      </c>
      <c r="R734" s="5">
        <f t="shared" si="905"/>
        <v>5.3432476178823816E-2</v>
      </c>
      <c r="S734" s="5">
        <f t="shared" si="906"/>
        <v>3.8595609946126069E-2</v>
      </c>
      <c r="T734" s="5">
        <f t="shared" si="907"/>
        <v>7.9836272245587217E-2</v>
      </c>
      <c r="U734" s="5">
        <f t="shared" si="908"/>
        <v>6.4222410559765769E-2</v>
      </c>
      <c r="V734" s="5">
        <f t="shared" si="909"/>
        <v>4.9836135151769259E-3</v>
      </c>
      <c r="W734" s="5">
        <f t="shared" si="910"/>
        <v>3.3082067513592696E-2</v>
      </c>
      <c r="X734" s="5">
        <f t="shared" si="911"/>
        <v>3.198602685351723E-2</v>
      </c>
      <c r="Y734" s="5">
        <f t="shared" si="912"/>
        <v>1.5463149536430174E-2</v>
      </c>
      <c r="Z734" s="5">
        <f t="shared" si="913"/>
        <v>1.7220735646822864E-2</v>
      </c>
      <c r="AA734" s="5">
        <f t="shared" si="914"/>
        <v>2.0698220145181308E-2</v>
      </c>
      <c r="AB734" s="5">
        <f t="shared" si="915"/>
        <v>1.2438966777166393E-2</v>
      </c>
      <c r="AC734" s="5">
        <f t="shared" si="916"/>
        <v>3.6197062523739623E-4</v>
      </c>
      <c r="AD734" s="5">
        <f t="shared" si="917"/>
        <v>9.9406310261260962E-3</v>
      </c>
      <c r="AE734" s="5">
        <f t="shared" si="918"/>
        <v>9.6112883758529451E-3</v>
      </c>
      <c r="AF734" s="5">
        <f t="shared" si="919"/>
        <v>4.6464285818988687E-3</v>
      </c>
      <c r="AG734" s="5">
        <f t="shared" si="920"/>
        <v>1.4974959805893048E-3</v>
      </c>
      <c r="AH734" s="5">
        <f t="shared" si="921"/>
        <v>4.1625490351402334E-3</v>
      </c>
      <c r="AI734" s="5">
        <f t="shared" si="922"/>
        <v>5.0031170596559378E-3</v>
      </c>
      <c r="AJ734" s="5">
        <f t="shared" si="923"/>
        <v>3.0067129661785459E-3</v>
      </c>
      <c r="AK734" s="5">
        <f t="shared" si="924"/>
        <v>1.2046254036155999E-3</v>
      </c>
      <c r="AL734" s="5">
        <f t="shared" si="925"/>
        <v>1.682605386771533E-5</v>
      </c>
      <c r="AM734" s="5">
        <f t="shared" si="926"/>
        <v>2.3896002305655029E-3</v>
      </c>
      <c r="AN734" s="5">
        <f t="shared" si="927"/>
        <v>2.3104304805808815E-3</v>
      </c>
      <c r="AO734" s="5">
        <f t="shared" si="928"/>
        <v>1.1169418502135679E-3</v>
      </c>
      <c r="AP734" s="5">
        <f t="shared" si="929"/>
        <v>3.5997883143255952E-4</v>
      </c>
      <c r="AQ734" s="5">
        <f t="shared" si="930"/>
        <v>8.7013096779460858E-5</v>
      </c>
      <c r="AR734" s="5">
        <f t="shared" si="931"/>
        <v>8.0492795779690677E-4</v>
      </c>
      <c r="AS734" s="5">
        <f t="shared" si="932"/>
        <v>9.6747179755734614E-4</v>
      </c>
      <c r="AT734" s="5">
        <f t="shared" si="933"/>
        <v>5.8141953574993564E-4</v>
      </c>
      <c r="AU734" s="5">
        <f t="shared" si="934"/>
        <v>2.3294300147743793E-4</v>
      </c>
      <c r="AV734" s="5">
        <f t="shared" si="935"/>
        <v>6.9995638176305851E-5</v>
      </c>
      <c r="AW734" s="5">
        <f t="shared" si="936"/>
        <v>5.4316118840517013E-7</v>
      </c>
      <c r="AX734" s="5">
        <f t="shared" si="937"/>
        <v>4.7869104477297157E-4</v>
      </c>
      <c r="AY734" s="5">
        <f t="shared" si="938"/>
        <v>4.6283155085018066E-4</v>
      </c>
      <c r="AZ734" s="5">
        <f t="shared" si="939"/>
        <v>2.2374874859417725E-4</v>
      </c>
      <c r="BA734" s="5">
        <f t="shared" si="940"/>
        <v>7.2111912574525415E-5</v>
      </c>
      <c r="BB734" s="5">
        <f t="shared" si="941"/>
        <v>1.7430693918385962E-5</v>
      </c>
      <c r="BC734" s="5">
        <f t="shared" si="942"/>
        <v>3.370639658599649E-6</v>
      </c>
      <c r="BD734" s="5">
        <f t="shared" si="943"/>
        <v>1.297099869521959E-4</v>
      </c>
      <c r="BE734" s="5">
        <f t="shared" si="944"/>
        <v>1.5590308799963903E-4</v>
      </c>
      <c r="BF734" s="5">
        <f t="shared" si="945"/>
        <v>9.3692758047924965E-5</v>
      </c>
      <c r="BG734" s="5">
        <f t="shared" si="946"/>
        <v>3.7537562696843794E-5</v>
      </c>
      <c r="BH734" s="5">
        <f t="shared" si="947"/>
        <v>1.1279435913008794E-5</v>
      </c>
      <c r="BI734" s="5">
        <f t="shared" si="948"/>
        <v>2.7114317579573673E-6</v>
      </c>
      <c r="BJ734" s="8">
        <f t="shared" si="949"/>
        <v>0.41355574798456024</v>
      </c>
      <c r="BK734" s="8">
        <f t="shared" si="950"/>
        <v>0.29158114229858034</v>
      </c>
      <c r="BL734" s="8">
        <f t="shared" si="951"/>
        <v>0.27778348207163595</v>
      </c>
      <c r="BM734" s="8">
        <f t="shared" si="952"/>
        <v>0.36858900228278396</v>
      </c>
      <c r="BN734" s="8">
        <f t="shared" si="953"/>
        <v>0.6310898173291537</v>
      </c>
    </row>
    <row r="735" spans="1:66" x14ac:dyDescent="0.25">
      <c r="A735" t="s">
        <v>70</v>
      </c>
      <c r="B735" t="s">
        <v>101</v>
      </c>
      <c r="C735" t="s">
        <v>77</v>
      </c>
      <c r="D735" t="s">
        <v>520</v>
      </c>
      <c r="E735">
        <f>VLOOKUP(A735,home!$A$2:$E$405,3,FALSE)</f>
        <v>1.359</v>
      </c>
      <c r="F735">
        <f>VLOOKUP(B735,home!$B$2:$E$405,3,FALSE)</f>
        <v>0.73580000000000001</v>
      </c>
      <c r="G735">
        <f>VLOOKUP(C735,away!$B$2:$E$405,4,FALSE)</f>
        <v>1.5943000000000001</v>
      </c>
      <c r="H735">
        <f>VLOOKUP(A735,away!$A$2:$E$405,3,FALSE)</f>
        <v>1.0342</v>
      </c>
      <c r="I735">
        <f>VLOOKUP(C735,away!$B$2:$E$405,3,FALSE)</f>
        <v>1.7726999999999999</v>
      </c>
      <c r="J735">
        <f>VLOOKUP(B735,home!$B$2:$E$405,4,FALSE)</f>
        <v>1.2087000000000001</v>
      </c>
      <c r="K735" s="3">
        <f t="shared" si="898"/>
        <v>1.59422379246</v>
      </c>
      <c r="L735" s="3">
        <f t="shared" si="899"/>
        <v>2.2159415471580002</v>
      </c>
      <c r="M735" s="5">
        <f t="shared" si="900"/>
        <v>2.2144517288306957E-2</v>
      </c>
      <c r="N735" s="5">
        <f t="shared" si="901"/>
        <v>3.5303316333560757E-2</v>
      </c>
      <c r="O735" s="5">
        <f t="shared" si="902"/>
        <v>4.9070955900917992E-2</v>
      </c>
      <c r="P735" s="5">
        <f t="shared" si="903"/>
        <v>7.8230085415998907E-2</v>
      </c>
      <c r="Q735" s="5">
        <f t="shared" si="904"/>
        <v>2.8140693425852143E-2</v>
      </c>
      <c r="R735" s="5">
        <f t="shared" si="905"/>
        <v>5.4369184969801122E-2</v>
      </c>
      <c r="S735" s="5">
        <f t="shared" si="906"/>
        <v>6.9090987449814747E-2</v>
      </c>
      <c r="T735" s="5">
        <f t="shared" si="907"/>
        <v>6.2358131728181755E-2</v>
      </c>
      <c r="U735" s="5">
        <f t="shared" si="908"/>
        <v>8.667664825551559E-2</v>
      </c>
      <c r="V735" s="5">
        <f t="shared" si="909"/>
        <v>2.7119799649152558E-2</v>
      </c>
      <c r="W735" s="5">
        <f t="shared" si="910"/>
        <v>1.4954187665272069E-2</v>
      </c>
      <c r="X735" s="5">
        <f t="shared" si="911"/>
        <v>3.3137605751474064E-2</v>
      </c>
      <c r="Y735" s="5">
        <f t="shared" si="912"/>
        <v>3.6715498679016655E-2</v>
      </c>
      <c r="Z735" s="5">
        <f t="shared" si="913"/>
        <v>4.0159645286566861E-2</v>
      </c>
      <c r="AA735" s="5">
        <f t="shared" si="914"/>
        <v>6.4023462012598994E-2</v>
      </c>
      <c r="AB735" s="5">
        <f t="shared" si="915"/>
        <v>5.1033863208072155E-2</v>
      </c>
      <c r="AC735" s="5">
        <f t="shared" si="916"/>
        <v>5.9878936832206547E-3</v>
      </c>
      <c r="AD735" s="5">
        <f t="shared" si="917"/>
        <v>5.9600804432221443E-3</v>
      </c>
      <c r="AE735" s="5">
        <f t="shared" si="918"/>
        <v>1.3207189878539817E-2</v>
      </c>
      <c r="AF735" s="5">
        <f t="shared" si="919"/>
        <v>1.4633180386530505E-2</v>
      </c>
      <c r="AG735" s="5">
        <f t="shared" si="920"/>
        <v>1.0808757461856836E-2</v>
      </c>
      <c r="AH735" s="5">
        <f t="shared" si="921"/>
        <v>2.2247856627407869E-2</v>
      </c>
      <c r="AI735" s="5">
        <f t="shared" si="922"/>
        <v>3.5468062366652522E-2</v>
      </c>
      <c r="AJ735" s="5">
        <f t="shared" si="923"/>
        <v>2.8272014448686291E-2</v>
      </c>
      <c r="AK735" s="5">
        <f t="shared" si="924"/>
        <v>1.502397269828953E-2</v>
      </c>
      <c r="AL735" s="5">
        <f t="shared" si="925"/>
        <v>8.4613889424922401E-4</v>
      </c>
      <c r="AM735" s="5">
        <f t="shared" si="926"/>
        <v>1.9003404095120564E-3</v>
      </c>
      <c r="AN735" s="5">
        <f t="shared" si="927"/>
        <v>4.2110432671810128E-3</v>
      </c>
      <c r="AO735" s="5">
        <f t="shared" si="928"/>
        <v>4.6657128663131885E-3</v>
      </c>
      <c r="AP735" s="5">
        <f t="shared" si="929"/>
        <v>3.4463156625243446E-3</v>
      </c>
      <c r="AQ735" s="5">
        <f t="shared" si="930"/>
        <v>1.9092085153022613E-3</v>
      </c>
      <c r="AR735" s="5">
        <f t="shared" si="931"/>
        <v>9.8599899671775095E-3</v>
      </c>
      <c r="AS735" s="5">
        <f t="shared" si="932"/>
        <v>1.5719030599091278E-2</v>
      </c>
      <c r="AT735" s="5">
        <f t="shared" si="933"/>
        <v>1.2529826287739044E-2</v>
      </c>
      <c r="AU735" s="5">
        <f t="shared" si="934"/>
        <v>6.6584490611014489E-3</v>
      </c>
      <c r="AV735" s="5">
        <f t="shared" si="935"/>
        <v>2.6537644785227178E-3</v>
      </c>
      <c r="AW735" s="5">
        <f t="shared" si="936"/>
        <v>8.3032238119561016E-5</v>
      </c>
      <c r="AX735" s="5">
        <f t="shared" si="937"/>
        <v>5.049279824362173E-4</v>
      </c>
      <c r="AY735" s="5">
        <f t="shared" si="938"/>
        <v>1.1188908946030787E-3</v>
      </c>
      <c r="AZ735" s="5">
        <f t="shared" si="939"/>
        <v>1.239698410043873E-3</v>
      </c>
      <c r="BA735" s="5">
        <f t="shared" si="940"/>
        <v>9.1569973758731085E-4</v>
      </c>
      <c r="BB735" s="5">
        <f t="shared" si="941"/>
        <v>5.0728427331035014E-4</v>
      </c>
      <c r="BC735" s="5">
        <f t="shared" si="942"/>
        <v>2.2482245948965174E-4</v>
      </c>
      <c r="BD735" s="5">
        <f t="shared" si="943"/>
        <v>3.6415269038049505E-3</v>
      </c>
      <c r="BE735" s="5">
        <f t="shared" si="944"/>
        <v>5.8054088309290501E-3</v>
      </c>
      <c r="BF735" s="5">
        <f t="shared" si="945"/>
        <v>4.6275604416122426E-3</v>
      </c>
      <c r="BG735" s="5">
        <f t="shared" si="946"/>
        <v>2.4591223190216479E-3</v>
      </c>
      <c r="BH735" s="5">
        <f t="shared" si="947"/>
        <v>9.8009782738842977E-4</v>
      </c>
      <c r="BI735" s="5">
        <f t="shared" si="948"/>
        <v>3.1249905507219772E-4</v>
      </c>
      <c r="BJ735" s="8">
        <f t="shared" si="949"/>
        <v>0.27586258623181009</v>
      </c>
      <c r="BK735" s="8">
        <f t="shared" si="950"/>
        <v>0.20453831327534613</v>
      </c>
      <c r="BL735" s="8">
        <f t="shared" si="951"/>
        <v>0.47143329625940256</v>
      </c>
      <c r="BM735" s="8">
        <f t="shared" si="952"/>
        <v>0.72369922906220441</v>
      </c>
      <c r="BN735" s="8">
        <f t="shared" si="953"/>
        <v>0.26725875333443788</v>
      </c>
    </row>
    <row r="736" spans="1:66" s="14" customFormat="1" x14ac:dyDescent="0.25">
      <c r="A736" t="s">
        <v>70</v>
      </c>
      <c r="B736" t="s">
        <v>79</v>
      </c>
      <c r="C736" t="s">
        <v>78</v>
      </c>
      <c r="D736" t="s">
        <v>520</v>
      </c>
      <c r="E736">
        <f>VLOOKUP(A736,home!$A$2:$E$405,3,FALSE)</f>
        <v>1.359</v>
      </c>
      <c r="F736">
        <f>VLOOKUP(B736,home!$B$2:$E$405,3,FALSE)</f>
        <v>0.55189999999999995</v>
      </c>
      <c r="G736">
        <f>VLOOKUP(C736,away!$B$2:$E$405,4,FALSE)</f>
        <v>0</v>
      </c>
      <c r="H736">
        <f>VLOOKUP(A736,away!$A$2:$E$405,3,FALSE)</f>
        <v>1.0342</v>
      </c>
      <c r="I736">
        <f>VLOOKUP(C736,away!$B$2:$E$405,3,FALSE)</f>
        <v>0.48349999999999999</v>
      </c>
      <c r="J736">
        <f>VLOOKUP(B736,home!$B$2:$E$405,4,FALSE)</f>
        <v>0.48349999999999999</v>
      </c>
      <c r="K736" s="3">
        <f t="shared" si="898"/>
        <v>0</v>
      </c>
      <c r="L736" s="3">
        <f t="shared" si="899"/>
        <v>0.24176726094999998</v>
      </c>
      <c r="M736" s="5">
        <f t="shared" si="900"/>
        <v>0.78523891204469087</v>
      </c>
      <c r="N736" s="5">
        <f t="shared" si="901"/>
        <v>0</v>
      </c>
      <c r="O736" s="5">
        <f t="shared" si="902"/>
        <v>0.18984506095640283</v>
      </c>
      <c r="P736" s="5">
        <f t="shared" si="903"/>
        <v>0</v>
      </c>
      <c r="Q736" s="5">
        <f t="shared" si="904"/>
        <v>0</v>
      </c>
      <c r="R736" s="5">
        <f t="shared" si="905"/>
        <v>2.2949160196157645E-2</v>
      </c>
      <c r="S736" s="5">
        <f t="shared" si="906"/>
        <v>0</v>
      </c>
      <c r="T736" s="5">
        <f t="shared" si="907"/>
        <v>0</v>
      </c>
      <c r="U736" s="5">
        <f t="shared" si="908"/>
        <v>0</v>
      </c>
      <c r="V736" s="5">
        <f t="shared" si="909"/>
        <v>0</v>
      </c>
      <c r="W736" s="5">
        <f t="shared" si="910"/>
        <v>0</v>
      </c>
      <c r="X736" s="5">
        <f t="shared" si="911"/>
        <v>0</v>
      </c>
      <c r="Y736" s="5">
        <f t="shared" si="912"/>
        <v>0</v>
      </c>
      <c r="Z736" s="5">
        <f t="shared" si="913"/>
        <v>1.8494518672425991E-3</v>
      </c>
      <c r="AA736" s="5">
        <f t="shared" si="914"/>
        <v>0</v>
      </c>
      <c r="AB736" s="5">
        <f t="shared" si="915"/>
        <v>0</v>
      </c>
      <c r="AC736" s="5">
        <f t="shared" si="916"/>
        <v>0</v>
      </c>
      <c r="AD736" s="5">
        <f t="shared" si="917"/>
        <v>0</v>
      </c>
      <c r="AE736" s="5">
        <f t="shared" si="918"/>
        <v>0</v>
      </c>
      <c r="AF736" s="5">
        <f t="shared" si="919"/>
        <v>0</v>
      </c>
      <c r="AG736" s="5">
        <f t="shared" si="920"/>
        <v>0</v>
      </c>
      <c r="AH736" s="5">
        <f t="shared" si="921"/>
        <v>1.1178422805052654E-4</v>
      </c>
      <c r="AI736" s="5">
        <f t="shared" si="922"/>
        <v>0</v>
      </c>
      <c r="AJ736" s="5">
        <f t="shared" si="923"/>
        <v>0</v>
      </c>
      <c r="AK736" s="5">
        <f t="shared" si="924"/>
        <v>0</v>
      </c>
      <c r="AL736" s="5">
        <f t="shared" si="925"/>
        <v>0</v>
      </c>
      <c r="AM736" s="5">
        <f t="shared" si="926"/>
        <v>0</v>
      </c>
      <c r="AN736" s="5">
        <f t="shared" si="927"/>
        <v>0</v>
      </c>
      <c r="AO736" s="5">
        <f t="shared" si="928"/>
        <v>0</v>
      </c>
      <c r="AP736" s="5">
        <f t="shared" si="929"/>
        <v>0</v>
      </c>
      <c r="AQ736" s="5">
        <f t="shared" si="930"/>
        <v>0</v>
      </c>
      <c r="AR736" s="5">
        <f t="shared" si="931"/>
        <v>5.4051533266371948E-6</v>
      </c>
      <c r="AS736" s="5">
        <f t="shared" si="932"/>
        <v>0</v>
      </c>
      <c r="AT736" s="5">
        <f t="shared" si="933"/>
        <v>0</v>
      </c>
      <c r="AU736" s="5">
        <f t="shared" si="934"/>
        <v>0</v>
      </c>
      <c r="AV736" s="5">
        <f t="shared" si="935"/>
        <v>0</v>
      </c>
      <c r="AW736" s="5">
        <f t="shared" si="936"/>
        <v>0</v>
      </c>
      <c r="AX736" s="5">
        <f t="shared" si="937"/>
        <v>0</v>
      </c>
      <c r="AY736" s="5">
        <f t="shared" si="938"/>
        <v>0</v>
      </c>
      <c r="AZ736" s="5">
        <f t="shared" si="939"/>
        <v>0</v>
      </c>
      <c r="BA736" s="5">
        <f t="shared" si="940"/>
        <v>0</v>
      </c>
      <c r="BB736" s="5">
        <f t="shared" si="941"/>
        <v>0</v>
      </c>
      <c r="BC736" s="5">
        <f t="shared" si="942"/>
        <v>0</v>
      </c>
      <c r="BD736" s="5">
        <f t="shared" si="943"/>
        <v>2.1779818579930895E-7</v>
      </c>
      <c r="BE736" s="5">
        <f t="shared" si="944"/>
        <v>0</v>
      </c>
      <c r="BF736" s="5">
        <f t="shared" si="945"/>
        <v>0</v>
      </c>
      <c r="BG736" s="5">
        <f t="shared" si="946"/>
        <v>0</v>
      </c>
      <c r="BH736" s="5">
        <f t="shared" si="947"/>
        <v>0</v>
      </c>
      <c r="BI736" s="5">
        <f t="shared" si="948"/>
        <v>0</v>
      </c>
      <c r="BJ736" s="8">
        <f t="shared" si="949"/>
        <v>0</v>
      </c>
      <c r="BK736" s="8">
        <f t="shared" si="950"/>
        <v>0.78523891204469087</v>
      </c>
      <c r="BL736" s="8">
        <f t="shared" si="951"/>
        <v>0.21291162833212343</v>
      </c>
      <c r="BM736" s="8">
        <f t="shared" si="952"/>
        <v>1.9668590468055625E-3</v>
      </c>
      <c r="BN736" s="8">
        <f t="shared" si="953"/>
        <v>0.9980331331972514</v>
      </c>
    </row>
    <row r="737" spans="1:66" x14ac:dyDescent="0.25">
      <c r="A737" t="s">
        <v>70</v>
      </c>
      <c r="B737" t="s">
        <v>86</v>
      </c>
      <c r="C737" t="s">
        <v>61</v>
      </c>
      <c r="D737" t="s">
        <v>520</v>
      </c>
      <c r="E737">
        <f>VLOOKUP(A737,home!$A$2:$E$405,3,FALSE)</f>
        <v>1.359</v>
      </c>
      <c r="F737">
        <f>VLOOKUP(B737,home!$B$2:$E$405,3,FALSE)</f>
        <v>0.85850000000000004</v>
      </c>
      <c r="G737">
        <f>VLOOKUP(C737,away!$B$2:$E$405,4,FALSE)</f>
        <v>1.0302</v>
      </c>
      <c r="H737">
        <f>VLOOKUP(A737,away!$A$2:$E$405,3,FALSE)</f>
        <v>1.0342</v>
      </c>
      <c r="I737">
        <f>VLOOKUP(C737,away!$B$2:$E$405,3,FALSE)</f>
        <v>1.1603000000000001</v>
      </c>
      <c r="J737">
        <f>VLOOKUP(B737,home!$B$2:$E$405,4,FALSE)</f>
        <v>1.1281000000000001</v>
      </c>
      <c r="K737" s="3">
        <f t="shared" si="898"/>
        <v>1.2019358853000002</v>
      </c>
      <c r="L737" s="3">
        <f t="shared" si="899"/>
        <v>1.3536999875060003</v>
      </c>
      <c r="M737" s="5">
        <f t="shared" si="900"/>
        <v>7.764284539317888E-2</v>
      </c>
      <c r="N737" s="5">
        <f t="shared" si="901"/>
        <v>9.3321722114861491E-2</v>
      </c>
      <c r="O737" s="5">
        <f t="shared" si="902"/>
        <v>0.10510511883867658</v>
      </c>
      <c r="P737" s="5">
        <f t="shared" si="903"/>
        <v>0.12632961406092644</v>
      </c>
      <c r="Q737" s="5">
        <f t="shared" si="904"/>
        <v>5.6083363343923325E-2</v>
      </c>
      <c r="R737" s="5">
        <f t="shared" si="905"/>
        <v>7.1140399029366586E-2</v>
      </c>
      <c r="S737" s="5">
        <f t="shared" si="906"/>
        <v>5.1386484189130062E-2</v>
      </c>
      <c r="T737" s="5">
        <f t="shared" si="907"/>
        <v>7.5920048257963488E-2</v>
      </c>
      <c r="U737" s="5">
        <f t="shared" si="908"/>
        <v>8.5506198487957E-2</v>
      </c>
      <c r="V737" s="5">
        <f t="shared" si="909"/>
        <v>9.2898803813902808E-3</v>
      </c>
      <c r="W737" s="5">
        <f t="shared" si="910"/>
        <v>2.2469535657126685E-2</v>
      </c>
      <c r="X737" s="5">
        <f t="shared" si="911"/>
        <v>3.0417010138318028E-2</v>
      </c>
      <c r="Y737" s="5">
        <f t="shared" si="912"/>
        <v>2.05877531221055E-2</v>
      </c>
      <c r="Z737" s="5">
        <f t="shared" si="913"/>
        <v>3.2100919092408482E-2</v>
      </c>
      <c r="AA737" s="5">
        <f t="shared" si="914"/>
        <v>3.8583246608277666E-2</v>
      </c>
      <c r="AB737" s="5">
        <f t="shared" si="915"/>
        <v>2.3187294334934223E-2</v>
      </c>
      <c r="AC737" s="5">
        <f t="shared" si="916"/>
        <v>9.4469989259009452E-4</v>
      </c>
      <c r="AD737" s="5">
        <f t="shared" si="917"/>
        <v>6.7517353080821206E-3</v>
      </c>
      <c r="AE737" s="5">
        <f t="shared" si="918"/>
        <v>9.1398240021945878E-3</v>
      </c>
      <c r="AF737" s="5">
        <f t="shared" si="919"/>
        <v>6.1862898187889283E-3</v>
      </c>
      <c r="AG737" s="5">
        <f t="shared" si="920"/>
        <v>2.7914601501343572E-3</v>
      </c>
      <c r="AH737" s="5">
        <f t="shared" si="921"/>
        <v>1.0863753443581125E-2</v>
      </c>
      <c r="AI737" s="5">
        <f t="shared" si="922"/>
        <v>1.3057535112891604E-2</v>
      </c>
      <c r="AJ737" s="5">
        <f t="shared" si="923"/>
        <v>7.847160012874603E-3</v>
      </c>
      <c r="AK737" s="5">
        <f t="shared" si="924"/>
        <v>3.1439277390550658E-3</v>
      </c>
      <c r="AL737" s="5">
        <f t="shared" si="925"/>
        <v>6.1483358694523012E-5</v>
      </c>
      <c r="AM737" s="5">
        <f t="shared" si="926"/>
        <v>1.6230305909661904E-3</v>
      </c>
      <c r="AN737" s="5">
        <f t="shared" si="927"/>
        <v>2.1970964907127885E-3</v>
      </c>
      <c r="AO737" s="5">
        <f t="shared" si="928"/>
        <v>1.4871047460136896E-3</v>
      </c>
      <c r="AP737" s="5">
        <f t="shared" si="929"/>
        <v>6.7103122536628194E-4</v>
      </c>
      <c r="AQ737" s="5">
        <f t="shared" si="930"/>
        <v>2.2709374034861804E-4</v>
      </c>
      <c r="AR737" s="5">
        <f t="shared" si="931"/>
        <v>2.9412525801688068E-3</v>
      </c>
      <c r="AS737" s="5">
        <f t="shared" si="932"/>
        <v>3.5351970238361044E-3</v>
      </c>
      <c r="AT737" s="5">
        <f t="shared" si="933"/>
        <v>2.1245400822771871E-3</v>
      </c>
      <c r="AU737" s="5">
        <f t="shared" si="934"/>
        <v>8.5118698821572191E-4</v>
      </c>
      <c r="AV737" s="5">
        <f t="shared" si="935"/>
        <v>2.5576804655922611E-4</v>
      </c>
      <c r="AW737" s="5">
        <f t="shared" si="936"/>
        <v>2.7788097236619891E-6</v>
      </c>
      <c r="AX737" s="5">
        <f t="shared" si="937"/>
        <v>3.2512978503698839E-4</v>
      </c>
      <c r="AY737" s="5">
        <f t="shared" si="938"/>
        <v>4.4012818594239979E-4</v>
      </c>
      <c r="AZ737" s="5">
        <f t="shared" si="939"/>
        <v>2.9790075990563265E-4</v>
      </c>
      <c r="BA737" s="5">
        <f t="shared" si="940"/>
        <v>1.3442275165409433E-4</v>
      </c>
      <c r="BB737" s="5">
        <f t="shared" si="941"/>
        <v>4.5492019308667428E-5</v>
      </c>
      <c r="BC737" s="5">
        <f t="shared" si="942"/>
        <v>1.2316509193953163E-5</v>
      </c>
      <c r="BD737" s="5">
        <f t="shared" si="943"/>
        <v>6.6359559683775088E-4</v>
      </c>
      <c r="BE737" s="5">
        <f t="shared" si="944"/>
        <v>7.9759936116636403E-4</v>
      </c>
      <c r="BF737" s="5">
        <f t="shared" si="945"/>
        <v>4.7933164713910413E-4</v>
      </c>
      <c r="BG737" s="5">
        <f t="shared" si="946"/>
        <v>1.9204196921881548E-4</v>
      </c>
      <c r="BH737" s="5">
        <f t="shared" si="947"/>
        <v>5.7705533571943082E-5</v>
      </c>
      <c r="BI737" s="5">
        <f t="shared" si="948"/>
        <v>1.3871670316100457E-5</v>
      </c>
      <c r="BJ737" s="8">
        <f t="shared" si="949"/>
        <v>0.3311294887179479</v>
      </c>
      <c r="BK737" s="8">
        <f t="shared" si="950"/>
        <v>0.26609513546185271</v>
      </c>
      <c r="BL737" s="8">
        <f t="shared" si="951"/>
        <v>0.37034672410692154</v>
      </c>
      <c r="BM737" s="8">
        <f t="shared" si="952"/>
        <v>0.46961185522197862</v>
      </c>
      <c r="BN737" s="8">
        <f t="shared" si="953"/>
        <v>0.5296230627809333</v>
      </c>
    </row>
    <row r="738" spans="1:66" x14ac:dyDescent="0.25">
      <c r="A738" t="s">
        <v>70</v>
      </c>
      <c r="B738" t="s">
        <v>100</v>
      </c>
      <c r="C738" t="s">
        <v>309</v>
      </c>
      <c r="D738" t="s">
        <v>520</v>
      </c>
      <c r="E738">
        <f>VLOOKUP(A738,home!$A$2:$E$405,3,FALSE)</f>
        <v>1.359</v>
      </c>
      <c r="F738">
        <f>VLOOKUP(B738,home!$B$2:$E$405,3,FALSE)</f>
        <v>1.0302</v>
      </c>
      <c r="G738">
        <f>VLOOKUP(C738,away!$B$2:$E$405,4,FALSE)</f>
        <v>1.4717</v>
      </c>
      <c r="H738">
        <f>VLOOKUP(A738,away!$A$2:$E$405,3,FALSE)</f>
        <v>1.0342</v>
      </c>
      <c r="I738">
        <f>VLOOKUP(C738,away!$B$2:$E$405,3,FALSE)</f>
        <v>1.1281000000000001</v>
      </c>
      <c r="J738">
        <f>VLOOKUP(B738,home!$B$2:$E$405,4,FALSE)</f>
        <v>1.7404999999999999</v>
      </c>
      <c r="K738" s="3">
        <f t="shared" si="898"/>
        <v>2.0604415170599997</v>
      </c>
      <c r="L738" s="3">
        <f t="shared" si="899"/>
        <v>2.0306083153100003</v>
      </c>
      <c r="M738" s="5">
        <f t="shared" si="900"/>
        <v>1.6721669390671046E-2</v>
      </c>
      <c r="N738" s="5">
        <f t="shared" si="901"/>
        <v>3.4454021847090004E-2</v>
      </c>
      <c r="O738" s="5">
        <f t="shared" si="902"/>
        <v>3.3955160910561333E-2</v>
      </c>
      <c r="P738" s="5">
        <f t="shared" si="903"/>
        <v>6.9962623258573386E-2</v>
      </c>
      <c r="Q738" s="5">
        <f t="shared" si="904"/>
        <v>3.5495248521718259E-2</v>
      </c>
      <c r="R738" s="5">
        <f t="shared" si="905"/>
        <v>3.4474816046337474E-2</v>
      </c>
      <c r="S738" s="5">
        <f t="shared" si="906"/>
        <v>7.3180023759347984E-2</v>
      </c>
      <c r="T738" s="5">
        <f t="shared" si="907"/>
        <v>7.2076946802196104E-2</v>
      </c>
      <c r="U738" s="5">
        <f t="shared" si="908"/>
        <v>7.1033342274879993E-2</v>
      </c>
      <c r="V738" s="5">
        <f t="shared" si="909"/>
        <v>3.402017075842298E-2</v>
      </c>
      <c r="W738" s="5">
        <f t="shared" si="910"/>
        <v>2.4378627904170298E-2</v>
      </c>
      <c r="X738" s="5">
        <f t="shared" si="911"/>
        <v>4.9503444538056614E-2</v>
      </c>
      <c r="Y738" s="5">
        <f t="shared" si="912"/>
        <v>5.0261053057732603E-2</v>
      </c>
      <c r="Z738" s="5">
        <f t="shared" si="913"/>
        <v>2.333494937749183E-2</v>
      </c>
      <c r="AA738" s="5">
        <f t="shared" si="914"/>
        <v>4.8080298495877562E-2</v>
      </c>
      <c r="AB738" s="5">
        <f t="shared" si="915"/>
        <v>4.9533321586771803E-2</v>
      </c>
      <c r="AC738" s="5">
        <f t="shared" si="916"/>
        <v>8.8961676551107104E-3</v>
      </c>
      <c r="AD738" s="5">
        <f t="shared" si="917"/>
        <v>1.2557684265677467E-2</v>
      </c>
      <c r="AE738" s="5">
        <f t="shared" si="918"/>
        <v>2.5499738090922222E-2</v>
      </c>
      <c r="AF738" s="5">
        <f t="shared" si="919"/>
        <v>2.5889990102826915E-2</v>
      </c>
      <c r="AG738" s="5">
        <f t="shared" si="920"/>
        <v>1.7524143062031313E-2</v>
      </c>
      <c r="AH738" s="5">
        <f t="shared" si="921"/>
        <v>1.1846035560818207E-2</v>
      </c>
      <c r="AI738" s="5">
        <f t="shared" si="922"/>
        <v>2.4408063482078971E-2</v>
      </c>
      <c r="AJ738" s="5">
        <f t="shared" si="923"/>
        <v>2.5145693674755793E-2</v>
      </c>
      <c r="AK738" s="5">
        <f t="shared" si="924"/>
        <v>1.7270410407579956E-2</v>
      </c>
      <c r="AL738" s="5">
        <f t="shared" si="925"/>
        <v>1.4888447117531246E-3</v>
      </c>
      <c r="AM738" s="5">
        <f t="shared" si="926"/>
        <v>5.1748748038265985E-3</v>
      </c>
      <c r="AN738" s="5">
        <f t="shared" si="927"/>
        <v>1.0508143807338497E-2</v>
      </c>
      <c r="AO738" s="5">
        <f t="shared" si="928"/>
        <v>1.0668962096827423E-2</v>
      </c>
      <c r="AP738" s="5">
        <f t="shared" si="929"/>
        <v>7.2214943831816602E-3</v>
      </c>
      <c r="AQ738" s="5">
        <f t="shared" si="930"/>
        <v>3.6660066358632855E-3</v>
      </c>
      <c r="AR738" s="5">
        <f t="shared" si="931"/>
        <v>4.8109316626510799E-3</v>
      </c>
      <c r="AS738" s="5">
        <f t="shared" si="932"/>
        <v>9.9126433334647771E-3</v>
      </c>
      <c r="AT738" s="5">
        <f t="shared" si="933"/>
        <v>1.021221093403943E-2</v>
      </c>
      <c r="AU738" s="5">
        <f t="shared" si="934"/>
        <v>7.0138877964896415E-3</v>
      </c>
      <c r="AV738" s="5">
        <f t="shared" si="935"/>
        <v>3.6129264029719321E-3</v>
      </c>
      <c r="AW738" s="5">
        <f t="shared" si="936"/>
        <v>1.7303475977672864E-4</v>
      </c>
      <c r="AX738" s="5">
        <f t="shared" si="937"/>
        <v>1.7770878152320066E-3</v>
      </c>
      <c r="AY738" s="5">
        <f t="shared" si="938"/>
        <v>3.608569294646194E-3</v>
      </c>
      <c r="AZ738" s="5">
        <f t="shared" si="939"/>
        <v>3.6637954080404535E-3</v>
      </c>
      <c r="BA738" s="5">
        <f t="shared" si="940"/>
        <v>2.4799111403871798E-3</v>
      </c>
      <c r="BB738" s="5">
        <f t="shared" si="941"/>
        <v>1.2589320457250283E-3</v>
      </c>
      <c r="BC738" s="5">
        <f t="shared" si="942"/>
        <v>5.1127957609189403E-4</v>
      </c>
      <c r="BD738" s="5">
        <f t="shared" si="943"/>
        <v>1.6281863064279078E-3</v>
      </c>
      <c r="BE738" s="5">
        <f t="shared" si="944"/>
        <v>3.3547826632726353E-3</v>
      </c>
      <c r="BF738" s="5">
        <f t="shared" si="945"/>
        <v>3.4561667400600285E-3</v>
      </c>
      <c r="BG738" s="5">
        <f t="shared" si="946"/>
        <v>2.3737431470338662E-3</v>
      </c>
      <c r="BH738" s="5">
        <f t="shared" si="947"/>
        <v>1.222739732746309E-3</v>
      </c>
      <c r="BI738" s="5">
        <f t="shared" si="948"/>
        <v>5.0387674198186906E-4</v>
      </c>
      <c r="BJ738" s="8">
        <f t="shared" si="949"/>
        <v>0.3981799551995821</v>
      </c>
      <c r="BK738" s="8">
        <f t="shared" si="950"/>
        <v>0.20787806882852541</v>
      </c>
      <c r="BL738" s="8">
        <f t="shared" si="951"/>
        <v>0.36384923790080065</v>
      </c>
      <c r="BM738" s="8">
        <f t="shared" si="952"/>
        <v>0.76474313679657868</v>
      </c>
      <c r="BN738" s="8">
        <f t="shared" si="953"/>
        <v>0.22506353997495152</v>
      </c>
    </row>
    <row r="739" spans="1:66" x14ac:dyDescent="0.25">
      <c r="A739" t="s">
        <v>70</v>
      </c>
      <c r="B739" t="s">
        <v>71</v>
      </c>
      <c r="C739" t="s">
        <v>88</v>
      </c>
      <c r="D739" t="s">
        <v>520</v>
      </c>
      <c r="E739">
        <f>VLOOKUP(A739,home!$A$2:$E$405,3,FALSE)</f>
        <v>1.359</v>
      </c>
      <c r="F739">
        <f>VLOOKUP(B739,home!$B$2:$E$405,3,FALSE)</f>
        <v>0.98109999999999997</v>
      </c>
      <c r="G739">
        <f>VLOOKUP(C739,away!$B$2:$E$405,4,FALSE)</f>
        <v>0.73580000000000001</v>
      </c>
      <c r="H739">
        <f>VLOOKUP(A739,away!$A$2:$E$405,3,FALSE)</f>
        <v>1.0342</v>
      </c>
      <c r="I739">
        <f>VLOOKUP(C739,away!$B$2:$E$405,3,FALSE)</f>
        <v>0.96689999999999998</v>
      </c>
      <c r="J739">
        <f>VLOOKUP(B739,home!$B$2:$E$405,4,FALSE)</f>
        <v>1.1281000000000001</v>
      </c>
      <c r="K739" s="3">
        <f t="shared" si="898"/>
        <v>0.98105310341999996</v>
      </c>
      <c r="L739" s="3">
        <f t="shared" si="899"/>
        <v>1.1280638782380001</v>
      </c>
      <c r="M739" s="5">
        <f t="shared" si="900"/>
        <v>0.12134506906132241</v>
      </c>
      <c r="N739" s="5">
        <f t="shared" si="901"/>
        <v>0.11904595658732456</v>
      </c>
      <c r="O739" s="5">
        <f t="shared" si="902"/>
        <v>0.13688498921037329</v>
      </c>
      <c r="P739" s="5">
        <f t="shared" si="903"/>
        <v>0.13429144347644995</v>
      </c>
      <c r="Q739" s="5">
        <f t="shared" si="904"/>
        <v>5.8395202579798675E-2</v>
      </c>
      <c r="R739" s="5">
        <f t="shared" si="905"/>
        <v>7.7207505900610263E-2</v>
      </c>
      <c r="S739" s="5">
        <f t="shared" si="906"/>
        <v>3.7154768484813486E-2</v>
      </c>
      <c r="T739" s="5">
        <f t="shared" si="907"/>
        <v>6.5873518692661351E-2</v>
      </c>
      <c r="U739" s="5">
        <f t="shared" si="908"/>
        <v>7.5744663271111651E-2</v>
      </c>
      <c r="V739" s="5">
        <f t="shared" si="909"/>
        <v>4.5687590956345874E-3</v>
      </c>
      <c r="W739" s="5">
        <f t="shared" si="910"/>
        <v>1.9096264905250359E-2</v>
      </c>
      <c r="X739" s="5">
        <f t="shared" si="911"/>
        <v>2.1541806648876935E-2</v>
      </c>
      <c r="Y739" s="5">
        <f t="shared" si="912"/>
        <v>1.2150266976292626E-2</v>
      </c>
      <c r="Z739" s="5">
        <f t="shared" si="913"/>
        <v>2.9031666178441898E-2</v>
      </c>
      <c r="AA739" s="5">
        <f t="shared" si="914"/>
        <v>2.8481606201813878E-2</v>
      </c>
      <c r="AB739" s="5">
        <f t="shared" si="915"/>
        <v>1.3970984077337909E-2</v>
      </c>
      <c r="AC739" s="5">
        <f t="shared" si="916"/>
        <v>3.1601266258441345E-4</v>
      </c>
      <c r="AD739" s="5">
        <f t="shared" si="917"/>
        <v>4.6836124872565738E-3</v>
      </c>
      <c r="AE739" s="5">
        <f t="shared" si="918"/>
        <v>5.283414066538576E-3</v>
      </c>
      <c r="AF739" s="5">
        <f t="shared" si="919"/>
        <v>2.9800142811183552E-3</v>
      </c>
      <c r="AG739" s="5">
        <f t="shared" si="920"/>
        <v>1.1205488223876661E-3</v>
      </c>
      <c r="AH739" s="5">
        <f t="shared" si="921"/>
        <v>8.1873934852410343E-3</v>
      </c>
      <c r="AI739" s="5">
        <f t="shared" si="922"/>
        <v>8.0322677876164053E-3</v>
      </c>
      <c r="AJ739" s="5">
        <f t="shared" si="923"/>
        <v>3.9400406202707858E-3</v>
      </c>
      <c r="AK739" s="5">
        <f t="shared" si="924"/>
        <v>1.288463026039172E-3</v>
      </c>
      <c r="AL739" s="5">
        <f t="shared" si="925"/>
        <v>1.3989129329631363E-5</v>
      </c>
      <c r="AM739" s="5">
        <f t="shared" si="926"/>
        <v>9.1897451316794566E-4</v>
      </c>
      <c r="AN739" s="5">
        <f t="shared" si="927"/>
        <v>1.0366619533261109E-3</v>
      </c>
      <c r="AO739" s="5">
        <f t="shared" si="928"/>
        <v>5.8471045174541669E-4</v>
      </c>
      <c r="AP739" s="5">
        <f t="shared" si="929"/>
        <v>2.1986357994740926E-4</v>
      </c>
      <c r="AQ739" s="5">
        <f t="shared" si="930"/>
        <v>6.2005040669691248E-5</v>
      </c>
      <c r="AR739" s="5">
        <f t="shared" si="931"/>
        <v>1.847180569524307E-3</v>
      </c>
      <c r="AS739" s="5">
        <f t="shared" si="932"/>
        <v>1.8121822303089443E-3</v>
      </c>
      <c r="AT739" s="5">
        <f t="shared" si="933"/>
        <v>8.8892350050358347E-4</v>
      </c>
      <c r="AU739" s="5">
        <f t="shared" si="934"/>
        <v>2.9069371962400347E-4</v>
      </c>
      <c r="AV739" s="5">
        <f t="shared" si="935"/>
        <v>7.1296493945457984E-5</v>
      </c>
      <c r="AW739" s="5">
        <f t="shared" si="936"/>
        <v>4.3004548589022612E-7</v>
      </c>
      <c r="AX739" s="5">
        <f t="shared" si="937"/>
        <v>1.5026046635121604E-4</v>
      </c>
      <c r="AY739" s="5">
        <f t="shared" si="938"/>
        <v>1.6950340441800328E-4</v>
      </c>
      <c r="AZ739" s="5">
        <f t="shared" si="939"/>
        <v>9.5605333881158483E-5</v>
      </c>
      <c r="BA739" s="5">
        <f t="shared" si="940"/>
        <v>3.5949641239406176E-5</v>
      </c>
      <c r="BB739" s="5">
        <f t="shared" si="941"/>
        <v>1.0138372929447314E-5</v>
      </c>
      <c r="BC739" s="5">
        <f t="shared" si="942"/>
        <v>2.2873464571630979E-6</v>
      </c>
      <c r="BD739" s="5">
        <f t="shared" si="943"/>
        <v>3.4728961284391166E-4</v>
      </c>
      <c r="BE739" s="5">
        <f t="shared" si="944"/>
        <v>3.4070955246604982E-4</v>
      </c>
      <c r="BF739" s="5">
        <f t="shared" si="945"/>
        <v>1.6712708190582873E-4</v>
      </c>
      <c r="BG739" s="5">
        <f t="shared" si="946"/>
        <v>5.4653514123080602E-5</v>
      </c>
      <c r="BH739" s="5">
        <f t="shared" si="947"/>
        <v>1.3404499910814255E-5</v>
      </c>
      <c r="BI739" s="5">
        <f t="shared" si="948"/>
        <v>2.6301052474594884E-6</v>
      </c>
      <c r="BJ739" s="8">
        <f t="shared" si="949"/>
        <v>0.31345656615163869</v>
      </c>
      <c r="BK739" s="8">
        <f t="shared" si="950"/>
        <v>0.2978595453145525</v>
      </c>
      <c r="BL739" s="8">
        <f t="shared" si="951"/>
        <v>0.35957400446081794</v>
      </c>
      <c r="BM739" s="8">
        <f t="shared" si="952"/>
        <v>0.35258254193063976</v>
      </c>
      <c r="BN739" s="8">
        <f t="shared" si="953"/>
        <v>0.64717016681587913</v>
      </c>
    </row>
    <row r="740" spans="1:66" x14ac:dyDescent="0.25">
      <c r="A740" t="s">
        <v>70</v>
      </c>
      <c r="B740" t="s">
        <v>84</v>
      </c>
      <c r="C740" t="s">
        <v>346</v>
      </c>
      <c r="D740" t="s">
        <v>520</v>
      </c>
      <c r="E740">
        <f>VLOOKUP(A740,home!$A$2:$E$405,3,FALSE)</f>
        <v>1.359</v>
      </c>
      <c r="F740">
        <f>VLOOKUP(B740,home!$B$2:$E$405,3,FALSE)</f>
        <v>1.1037999999999999</v>
      </c>
      <c r="G740">
        <f>VLOOKUP(C740,away!$B$2:$E$405,4,FALSE)</f>
        <v>1.3245</v>
      </c>
      <c r="H740">
        <f>VLOOKUP(A740,away!$A$2:$E$405,3,FALSE)</f>
        <v>1.0342</v>
      </c>
      <c r="I740">
        <f>VLOOKUP(C740,away!$B$2:$E$405,3,FALSE)</f>
        <v>0.38679999999999998</v>
      </c>
      <c r="J740">
        <f>VLOOKUP(B740,home!$B$2:$E$405,4,FALSE)</f>
        <v>0.96689999999999998</v>
      </c>
      <c r="K740" s="3">
        <f t="shared" si="898"/>
        <v>1.9868350328999997</v>
      </c>
      <c r="L740" s="3">
        <f t="shared" si="899"/>
        <v>0.38678761466399997</v>
      </c>
      <c r="M740" s="5">
        <f t="shared" si="900"/>
        <v>9.3142691213363812E-2</v>
      </c>
      <c r="N740" s="5">
        <f t="shared" si="901"/>
        <v>0.18505916196129821</v>
      </c>
      <c r="O740" s="5">
        <f t="shared" si="902"/>
        <v>3.6026439357802496E-2</v>
      </c>
      <c r="P740" s="5">
        <f t="shared" si="903"/>
        <v>7.1578591826729376E-2</v>
      </c>
      <c r="Q740" s="5">
        <f t="shared" si="904"/>
        <v>0.18384101307191117</v>
      </c>
      <c r="R740" s="5">
        <f t="shared" si="905"/>
        <v>6.9672902720208374E-3</v>
      </c>
      <c r="S740" s="5">
        <f t="shared" si="906"/>
        <v>1.3751736022317194E-2</v>
      </c>
      <c r="T740" s="5">
        <f t="shared" si="907"/>
        <v>7.1107426923497766E-2</v>
      </c>
      <c r="U740" s="5">
        <f t="shared" si="908"/>
        <v>1.384285639683437E-2</v>
      </c>
      <c r="V740" s="5">
        <f t="shared" si="909"/>
        <v>1.1742197635185938E-3</v>
      </c>
      <c r="W740" s="5">
        <f t="shared" si="910"/>
        <v>0.12175392175169995</v>
      </c>
      <c r="X740" s="5">
        <f t="shared" si="911"/>
        <v>4.7092908970327328E-2</v>
      </c>
      <c r="Y740" s="5">
        <f t="shared" si="912"/>
        <v>9.1074769641108968E-3</v>
      </c>
      <c r="Z740" s="5">
        <f t="shared" si="913"/>
        <v>8.982871949955438E-4</v>
      </c>
      <c r="AA740" s="5">
        <f t="shared" si="914"/>
        <v>1.7847484686226197E-3</v>
      </c>
      <c r="AB740" s="5">
        <f t="shared" si="915"/>
        <v>1.7730003911870236E-3</v>
      </c>
      <c r="AC740" s="5">
        <f t="shared" si="916"/>
        <v>5.6398008845940627E-5</v>
      </c>
      <c r="AD740" s="5">
        <f t="shared" si="917"/>
        <v>6.0476239282310704E-2</v>
      </c>
      <c r="AE740" s="5">
        <f t="shared" si="918"/>
        <v>2.339146033585425E-2</v>
      </c>
      <c r="AF740" s="5">
        <f t="shared" si="919"/>
        <v>4.5237635734063164E-3</v>
      </c>
      <c r="AG740" s="5">
        <f t="shared" si="920"/>
        <v>5.8324524062057395E-4</v>
      </c>
      <c r="AH740" s="5">
        <f t="shared" si="921"/>
        <v>8.6861590358885442E-5</v>
      </c>
      <c r="AI740" s="5">
        <f t="shared" si="922"/>
        <v>1.7257965073844248E-4</v>
      </c>
      <c r="AJ740" s="5">
        <f t="shared" si="923"/>
        <v>1.7144364802639192E-4</v>
      </c>
      <c r="AK740" s="5">
        <f t="shared" si="924"/>
        <v>1.1354341535567078E-4</v>
      </c>
      <c r="AL740" s="5">
        <f t="shared" si="925"/>
        <v>1.7336368543513385E-6</v>
      </c>
      <c r="AM740" s="5">
        <f t="shared" si="926"/>
        <v>2.403126217282759E-2</v>
      </c>
      <c r="AN740" s="5">
        <f t="shared" si="927"/>
        <v>9.2949945731931952E-3</v>
      </c>
      <c r="AO740" s="5">
        <f t="shared" si="928"/>
        <v>1.7975943896401103E-3</v>
      </c>
      <c r="AP740" s="5">
        <f t="shared" si="929"/>
        <v>2.3176241536742906E-4</v>
      </c>
      <c r="AQ740" s="5">
        <f t="shared" si="930"/>
        <v>2.2410707952183764E-5</v>
      </c>
      <c r="AR740" s="5">
        <f t="shared" si="931"/>
        <v>6.7193974681669588E-6</v>
      </c>
      <c r="AS740" s="5">
        <f t="shared" si="932"/>
        <v>1.3350334289733675E-5</v>
      </c>
      <c r="AT740" s="5">
        <f t="shared" si="933"/>
        <v>1.3262455933884501E-5</v>
      </c>
      <c r="AU740" s="5">
        <f t="shared" si="934"/>
        <v>8.7834373572447353E-6</v>
      </c>
      <c r="AV740" s="5">
        <f t="shared" si="935"/>
        <v>4.3628102626641079E-6</v>
      </c>
      <c r="AW740" s="5">
        <f t="shared" si="936"/>
        <v>3.7007521338395558E-8</v>
      </c>
      <c r="AX740" s="5">
        <f t="shared" si="937"/>
        <v>7.9576922616297306E-3</v>
      </c>
      <c r="AY740" s="5">
        <f t="shared" si="938"/>
        <v>3.0779368081059345E-3</v>
      </c>
      <c r="AZ740" s="5">
        <f t="shared" si="939"/>
        <v>5.952539180469101E-4</v>
      </c>
      <c r="BA740" s="5">
        <f t="shared" si="940"/>
        <v>7.6745614360254819E-5</v>
      </c>
      <c r="BB740" s="5">
        <f t="shared" si="941"/>
        <v>7.4210632785815465E-6</v>
      </c>
      <c r="BC740" s="5">
        <f t="shared" si="942"/>
        <v>5.7407507275863186E-7</v>
      </c>
      <c r="BD740" s="5">
        <f t="shared" si="943"/>
        <v>4.3316328644860295E-7</v>
      </c>
      <c r="BE740" s="5">
        <f t="shared" si="944"/>
        <v>8.6062399248218215E-7</v>
      </c>
      <c r="BF740" s="5">
        <f t="shared" si="945"/>
        <v>8.5495894920893277E-7</v>
      </c>
      <c r="BG740" s="5">
        <f t="shared" si="946"/>
        <v>5.6622079732655961E-7</v>
      </c>
      <c r="BH740" s="5">
        <f t="shared" si="947"/>
        <v>2.8124682912124482E-7</v>
      </c>
      <c r="BI740" s="5">
        <f t="shared" si="948"/>
        <v>1.1175821059802573E-7</v>
      </c>
      <c r="BJ740" s="8">
        <f t="shared" si="949"/>
        <v>0.75403026607451173</v>
      </c>
      <c r="BK740" s="8">
        <f t="shared" si="950"/>
        <v>0.18278330727973521</v>
      </c>
      <c r="BL740" s="8">
        <f t="shared" si="951"/>
        <v>6.0988349598323624E-2</v>
      </c>
      <c r="BM740" s="8">
        <f t="shared" si="952"/>
        <v>0.41900712264385565</v>
      </c>
      <c r="BN740" s="8">
        <f t="shared" si="953"/>
        <v>0.57661518770312581</v>
      </c>
    </row>
    <row r="741" spans="1:66" x14ac:dyDescent="0.25">
      <c r="A741" t="s">
        <v>70</v>
      </c>
      <c r="B741" t="s">
        <v>82</v>
      </c>
      <c r="C741" t="s">
        <v>72</v>
      </c>
      <c r="D741" t="s">
        <v>520</v>
      </c>
      <c r="E741">
        <f>VLOOKUP(A741,home!$A$2:$E$405,3,FALSE)</f>
        <v>1.359</v>
      </c>
      <c r="F741">
        <f>VLOOKUP(B741,home!$B$2:$E$405,3,FALSE)</f>
        <v>1.6188</v>
      </c>
      <c r="G741">
        <f>VLOOKUP(C741,away!$B$2:$E$405,4,FALSE)</f>
        <v>0.73580000000000001</v>
      </c>
      <c r="H741">
        <f>VLOOKUP(A741,away!$A$2:$E$405,3,FALSE)</f>
        <v>1.0342</v>
      </c>
      <c r="I741">
        <f>VLOOKUP(C741,away!$B$2:$E$405,3,FALSE)</f>
        <v>0.77349999999999997</v>
      </c>
      <c r="J741">
        <f>VLOOKUP(B741,home!$B$2:$E$405,4,FALSE)</f>
        <v>0.38679999999999998</v>
      </c>
      <c r="K741" s="3">
        <f t="shared" si="898"/>
        <v>1.6187226213599999</v>
      </c>
      <c r="L741" s="3">
        <f t="shared" si="899"/>
        <v>0.30942209115999997</v>
      </c>
      <c r="M741" s="5">
        <f t="shared" si="900"/>
        <v>0.14541774008027419</v>
      </c>
      <c r="N741" s="5">
        <f t="shared" si="901"/>
        <v>0.2353909854149886</v>
      </c>
      <c r="O741" s="5">
        <f t="shared" si="902"/>
        <v>4.499546122739978E-2</v>
      </c>
      <c r="P741" s="5">
        <f t="shared" si="903"/>
        <v>7.2835170947318811E-2</v>
      </c>
      <c r="Q741" s="5">
        <f t="shared" si="904"/>
        <v>0.19051635647773196</v>
      </c>
      <c r="R741" s="5">
        <f t="shared" si="905"/>
        <v>6.9612948528453679E-3</v>
      </c>
      <c r="S741" s="5">
        <f t="shared" si="906"/>
        <v>9.1202114061129744E-3</v>
      </c>
      <c r="T741" s="5">
        <f t="shared" si="907"/>
        <v>5.8949969421523814E-2</v>
      </c>
      <c r="U741" s="5">
        <f t="shared" si="908"/>
        <v>1.1268405452257728E-2</v>
      </c>
      <c r="V741" s="5">
        <f t="shared" si="909"/>
        <v>5.0755855087497917E-4</v>
      </c>
      <c r="W741" s="5">
        <f t="shared" si="910"/>
        <v>0.10279771198986347</v>
      </c>
      <c r="X741" s="5">
        <f t="shared" si="911"/>
        <v>3.1807883010366952E-2</v>
      </c>
      <c r="Y741" s="5">
        <f t="shared" si="912"/>
        <v>4.9210308382201876E-3</v>
      </c>
      <c r="Z741" s="5">
        <f t="shared" si="913"/>
        <v>7.1799280351625243E-4</v>
      </c>
      <c r="AA741" s="5">
        <f t="shared" si="914"/>
        <v>1.1622311930254436E-3</v>
      </c>
      <c r="AB741" s="5">
        <f t="shared" si="915"/>
        <v>9.406649617002532E-4</v>
      </c>
      <c r="AC741" s="5">
        <f t="shared" si="916"/>
        <v>1.5888756849037643E-5</v>
      </c>
      <c r="AD741" s="5">
        <f t="shared" si="917"/>
        <v>4.1600245455510519E-2</v>
      </c>
      <c r="AE741" s="5">
        <f t="shared" si="918"/>
        <v>1.2872034941613347E-2</v>
      </c>
      <c r="AF741" s="5">
        <f t="shared" si="919"/>
        <v>1.9914459845592944E-3</v>
      </c>
      <c r="AG741" s="5">
        <f t="shared" si="920"/>
        <v>2.0539912699150725E-4</v>
      </c>
      <c r="AH741" s="5">
        <f t="shared" si="921"/>
        <v>5.5540708675457462E-5</v>
      </c>
      <c r="AI741" s="5">
        <f t="shared" si="922"/>
        <v>8.9905001539328588E-5</v>
      </c>
      <c r="AJ741" s="5">
        <f t="shared" si="923"/>
        <v>7.2765629882558423E-5</v>
      </c>
      <c r="AK741" s="5">
        <f t="shared" si="924"/>
        <v>3.9262457049468826E-5</v>
      </c>
      <c r="AL741" s="5">
        <f t="shared" si="925"/>
        <v>3.1832713686822614E-7</v>
      </c>
      <c r="AM741" s="5">
        <f t="shared" si="926"/>
        <v>1.3467851674592678E-2</v>
      </c>
      <c r="AN741" s="5">
        <f t="shared" si="927"/>
        <v>4.1672508285851726E-3</v>
      </c>
      <c r="AO741" s="5">
        <f t="shared" si="928"/>
        <v>6.4471973288453331E-4</v>
      </c>
      <c r="AP741" s="5">
        <f t="shared" si="929"/>
        <v>6.6496842653749615E-5</v>
      </c>
      <c r="AQ741" s="5">
        <f t="shared" si="930"/>
        <v>5.1438980273651726E-6</v>
      </c>
      <c r="AR741" s="5">
        <f t="shared" si="931"/>
        <v>3.4371044445736807E-6</v>
      </c>
      <c r="AS741" s="5">
        <f t="shared" si="932"/>
        <v>5.563718716408415E-6</v>
      </c>
      <c r="AT741" s="5">
        <f t="shared" si="933"/>
        <v>4.5030586725671632E-6</v>
      </c>
      <c r="AU741" s="5">
        <f t="shared" si="934"/>
        <v>2.4297343128652659E-6</v>
      </c>
      <c r="AV741" s="5">
        <f t="shared" si="935"/>
        <v>9.8326647403240019E-7</v>
      </c>
      <c r="AW741" s="5">
        <f t="shared" si="936"/>
        <v>4.4288902169724749E-9</v>
      </c>
      <c r="AX741" s="5">
        <f t="shared" si="937"/>
        <v>3.6334526944640584E-3</v>
      </c>
      <c r="AY741" s="5">
        <f t="shared" si="938"/>
        <v>1.1242705308520053E-3</v>
      </c>
      <c r="AZ741" s="5">
        <f t="shared" si="939"/>
        <v>1.7393706934289532E-4</v>
      </c>
      <c r="BA741" s="5">
        <f t="shared" si="940"/>
        <v>1.7939990575440192E-5</v>
      </c>
      <c r="BB741" s="5">
        <f t="shared" si="941"/>
        <v>1.387757349810849E-6</v>
      </c>
      <c r="BC741" s="5">
        <f t="shared" si="942"/>
        <v>8.5880556240226528E-8</v>
      </c>
      <c r="BD741" s="5">
        <f t="shared" si="943"/>
        <v>1.7725267412921958E-7</v>
      </c>
      <c r="BE741" s="5">
        <f t="shared" si="944"/>
        <v>2.8692291330952014E-7</v>
      </c>
      <c r="BF741" s="5">
        <f t="shared" si="945"/>
        <v>2.322243051803173E-7</v>
      </c>
      <c r="BG741" s="5">
        <f t="shared" si="946"/>
        <v>1.2530224534166258E-7</v>
      </c>
      <c r="BH741" s="5">
        <f t="shared" si="947"/>
        <v>5.0707394760437466E-8</v>
      </c>
      <c r="BI741" s="5">
        <f t="shared" si="948"/>
        <v>1.6416241393790326E-8</v>
      </c>
      <c r="BJ741" s="8">
        <f t="shared" si="949"/>
        <v>0.70435559956125326</v>
      </c>
      <c r="BK741" s="8">
        <f t="shared" si="950"/>
        <v>0.22902115859941888</v>
      </c>
      <c r="BL741" s="8">
        <f t="shared" si="951"/>
        <v>6.5603337192769937E-2</v>
      </c>
      <c r="BM741" s="8">
        <f t="shared" si="952"/>
        <v>0.30245681305443822</v>
      </c>
      <c r="BN741" s="8">
        <f t="shared" si="953"/>
        <v>0.69611700900055873</v>
      </c>
    </row>
    <row r="742" spans="1:66" x14ac:dyDescent="0.25">
      <c r="A742" t="s">
        <v>70</v>
      </c>
      <c r="B742" t="s">
        <v>85</v>
      </c>
      <c r="C742" t="s">
        <v>344</v>
      </c>
      <c r="D742" t="s">
        <v>520</v>
      </c>
      <c r="E742">
        <f>VLOOKUP(A742,home!$A$2:$E$405,3,FALSE)</f>
        <v>1.359</v>
      </c>
      <c r="F742">
        <f>VLOOKUP(B742,home!$B$2:$E$405,3,FALSE)</f>
        <v>1.1773</v>
      </c>
      <c r="G742">
        <f>VLOOKUP(C742,away!$B$2:$E$405,4,FALSE)</f>
        <v>0.88300000000000001</v>
      </c>
      <c r="H742">
        <f>VLOOKUP(A742,away!$A$2:$E$405,3,FALSE)</f>
        <v>1.0342</v>
      </c>
      <c r="I742">
        <f>VLOOKUP(C742,away!$B$2:$E$405,3,FALSE)</f>
        <v>1.3536999999999999</v>
      </c>
      <c r="J742">
        <f>VLOOKUP(B742,home!$B$2:$E$405,4,FALSE)</f>
        <v>1.1603000000000001</v>
      </c>
      <c r="K742" s="3">
        <f t="shared" si="898"/>
        <v>1.4127564681</v>
      </c>
      <c r="L742" s="3">
        <f t="shared" si="899"/>
        <v>1.6244159853619999</v>
      </c>
      <c r="M742" s="5">
        <f t="shared" si="900"/>
        <v>4.7970336271174342E-2</v>
      </c>
      <c r="N742" s="5">
        <f t="shared" si="901"/>
        <v>6.77704028440336E-2</v>
      </c>
      <c r="O742" s="5">
        <f t="shared" si="902"/>
        <v>7.7923781062086153E-2</v>
      </c>
      <c r="P742" s="5">
        <f t="shared" si="903"/>
        <v>0.1100873257142705</v>
      </c>
      <c r="Q742" s="5">
        <f t="shared" si="904"/>
        <v>4.7871537481825557E-2</v>
      </c>
      <c r="R742" s="5">
        <f t="shared" si="905"/>
        <v>6.3290317798550724E-2</v>
      </c>
      <c r="S742" s="5">
        <f t="shared" si="906"/>
        <v>6.3159966267541043E-2</v>
      </c>
      <c r="T742" s="5">
        <f t="shared" si="907"/>
        <v>7.7763290729333565E-2</v>
      </c>
      <c r="U742" s="5">
        <f t="shared" si="908"/>
        <v>8.9413805838007107E-2</v>
      </c>
      <c r="V742" s="5">
        <f t="shared" si="909"/>
        <v>1.6105119026733228E-2</v>
      </c>
      <c r="W742" s="5">
        <f t="shared" si="910"/>
        <v>2.2543608071780213E-2</v>
      </c>
      <c r="X742" s="5">
        <f t="shared" si="911"/>
        <v>3.6620197319535586E-2</v>
      </c>
      <c r="Y742" s="5">
        <f t="shared" si="912"/>
        <v>2.9743216956482146E-2</v>
      </c>
      <c r="Z742" s="5">
        <f t="shared" si="913"/>
        <v>3.4269934650202304E-2</v>
      </c>
      <c r="AA742" s="5">
        <f t="shared" si="914"/>
        <v>4.8415071838437615E-2</v>
      </c>
      <c r="AB742" s="5">
        <f t="shared" si="915"/>
        <v>3.4199352946639457E-2</v>
      </c>
      <c r="AC742" s="5">
        <f t="shared" si="916"/>
        <v>2.3099815711377226E-3</v>
      </c>
      <c r="AD742" s="5">
        <f t="shared" si="917"/>
        <v>7.9621570294297131E-3</v>
      </c>
      <c r="AE742" s="5">
        <f t="shared" si="918"/>
        <v>1.2933855156568041E-2</v>
      </c>
      <c r="AF742" s="5">
        <f t="shared" si="919"/>
        <v>1.0504980534342932E-2</v>
      </c>
      <c r="AG742" s="5">
        <f t="shared" si="920"/>
        <v>5.688152768634434E-3</v>
      </c>
      <c r="AH742" s="5">
        <f t="shared" si="921"/>
        <v>1.3917157415774928E-2</v>
      </c>
      <c r="AI742" s="5">
        <f t="shared" si="922"/>
        <v>1.966155415670191E-2</v>
      </c>
      <c r="AJ742" s="5">
        <f t="shared" si="923"/>
        <v>1.3888493903889536E-2</v>
      </c>
      <c r="AK742" s="5">
        <f t="shared" si="924"/>
        <v>6.5403531982957874E-3</v>
      </c>
      <c r="AL742" s="5">
        <f t="shared" si="925"/>
        <v>2.1204745547603E-4</v>
      </c>
      <c r="AM742" s="5">
        <f t="shared" si="926"/>
        <v>2.2497177686709412E-3</v>
      </c>
      <c r="AN742" s="5">
        <f t="shared" si="927"/>
        <v>3.6544775059820065E-3</v>
      </c>
      <c r="AO742" s="5">
        <f t="shared" si="928"/>
        <v>2.9681958394315133E-3</v>
      </c>
      <c r="AP742" s="5">
        <f t="shared" si="929"/>
        <v>1.6071949230858434E-3</v>
      </c>
      <c r="AQ742" s="5">
        <f t="shared" si="930"/>
        <v>6.5268828116332343E-4</v>
      </c>
      <c r="AR742" s="5">
        <f t="shared" si="931"/>
        <v>4.5214505953968184E-3</v>
      </c>
      <c r="AS742" s="5">
        <f t="shared" si="932"/>
        <v>6.3877085738414515E-3</v>
      </c>
      <c r="AT742" s="5">
        <f t="shared" si="933"/>
        <v>4.5121383020161688E-3</v>
      </c>
      <c r="AU742" s="5">
        <f t="shared" si="934"/>
        <v>2.1248508570450315E-3</v>
      </c>
      <c r="AV742" s="5">
        <f t="shared" si="935"/>
        <v>7.5047419800954886E-4</v>
      </c>
      <c r="AW742" s="5">
        <f t="shared" si="936"/>
        <v>1.3517460947063672E-5</v>
      </c>
      <c r="AX742" s="5">
        <f t="shared" si="937"/>
        <v>5.2971722151489548E-4</v>
      </c>
      <c r="AY742" s="5">
        <f t="shared" si="938"/>
        <v>8.6048112235033957E-4</v>
      </c>
      <c r="AZ742" s="5">
        <f t="shared" si="939"/>
        <v>6.988896451240635E-4</v>
      </c>
      <c r="BA742" s="5">
        <f t="shared" si="940"/>
        <v>3.7842917051450134E-4</v>
      </c>
      <c r="BB742" s="5">
        <f t="shared" si="941"/>
        <v>1.5368159847775948E-4</v>
      </c>
      <c r="BC742" s="5">
        <f t="shared" si="942"/>
        <v>4.9928569044651373E-5</v>
      </c>
      <c r="BD742" s="5">
        <f t="shared" si="943"/>
        <v>1.224119437364521E-3</v>
      </c>
      <c r="BE742" s="5">
        <f t="shared" si="944"/>
        <v>1.7293826528636598E-3</v>
      </c>
      <c r="BF742" s="5">
        <f t="shared" si="945"/>
        <v>1.2215982643265365E-3</v>
      </c>
      <c r="BG742" s="5">
        <f t="shared" si="946"/>
        <v>5.7527361644901603E-4</v>
      </c>
      <c r="BH742" s="5">
        <f t="shared" si="947"/>
        <v>2.0318038064140638E-4</v>
      </c>
      <c r="BI742" s="5">
        <f t="shared" si="948"/>
        <v>5.7408879388433359E-5</v>
      </c>
      <c r="BJ742" s="8">
        <f t="shared" si="949"/>
        <v>0.33320480053732571</v>
      </c>
      <c r="BK742" s="8">
        <f t="shared" si="950"/>
        <v>0.24070525742868323</v>
      </c>
      <c r="BL742" s="8">
        <f t="shared" si="951"/>
        <v>0.39055747391572582</v>
      </c>
      <c r="BM742" s="8">
        <f t="shared" si="952"/>
        <v>0.58297680169859256</v>
      </c>
      <c r="BN742" s="8">
        <f t="shared" si="953"/>
        <v>0.41491370117194082</v>
      </c>
    </row>
    <row r="743" spans="1:66" x14ac:dyDescent="0.25">
      <c r="A743" t="s">
        <v>70</v>
      </c>
      <c r="B743" t="s">
        <v>109</v>
      </c>
      <c r="C743" t="s">
        <v>65</v>
      </c>
      <c r="D743" t="s">
        <v>520</v>
      </c>
      <c r="E743">
        <f>VLOOKUP(A743,home!$A$2:$E$405,3,FALSE)</f>
        <v>1.359</v>
      </c>
      <c r="F743">
        <f>VLOOKUP(B743,home!$B$2:$E$405,3,FALSE)</f>
        <v>0.4415</v>
      </c>
      <c r="G743">
        <f>VLOOKUP(C743,away!$B$2:$E$405,4,FALSE)</f>
        <v>0.5887</v>
      </c>
      <c r="H743">
        <f>VLOOKUP(A743,away!$A$2:$E$405,3,FALSE)</f>
        <v>1.0342</v>
      </c>
      <c r="I743">
        <f>VLOOKUP(C743,away!$B$2:$E$405,3,FALSE)</f>
        <v>1.5470999999999999</v>
      </c>
      <c r="J743">
        <f>VLOOKUP(B743,home!$B$2:$E$405,4,FALSE)</f>
        <v>1.5470999999999999</v>
      </c>
      <c r="K743" s="3">
        <f t="shared" si="898"/>
        <v>0.35321911694999997</v>
      </c>
      <c r="L743" s="3">
        <f t="shared" si="899"/>
        <v>2.4753767396219994</v>
      </c>
      <c r="M743" s="5">
        <f t="shared" si="900"/>
        <v>5.9095774382758676E-2</v>
      </c>
      <c r="N743" s="5">
        <f t="shared" si="901"/>
        <v>2.0873757242954451E-2</v>
      </c>
      <c r="O743" s="5">
        <f t="shared" si="902"/>
        <v>0.14628430531703046</v>
      </c>
      <c r="P743" s="5">
        <f t="shared" si="903"/>
        <v>5.1670413147725684E-2</v>
      </c>
      <c r="Q743" s="5">
        <f t="shared" si="904"/>
        <v>3.6865050503925184E-3</v>
      </c>
      <c r="R743" s="5">
        <f t="shared" si="905"/>
        <v>0.18105438337676999</v>
      </c>
      <c r="S743" s="5">
        <f t="shared" si="906"/>
        <v>1.1294511421258202E-2</v>
      </c>
      <c r="T743" s="5">
        <f t="shared" si="907"/>
        <v>9.1254888522406662E-3</v>
      </c>
      <c r="U743" s="5">
        <f t="shared" si="908"/>
        <v>6.3951869416269458E-2</v>
      </c>
      <c r="V743" s="5">
        <f t="shared" si="909"/>
        <v>1.0972622690945298E-3</v>
      </c>
      <c r="W743" s="5">
        <f t="shared" si="910"/>
        <v>4.340480195104534E-4</v>
      </c>
      <c r="X743" s="5">
        <f t="shared" si="911"/>
        <v>1.0744323713751721E-3</v>
      </c>
      <c r="Y743" s="5">
        <f t="shared" si="912"/>
        <v>1.3298124501995036E-3</v>
      </c>
      <c r="Z743" s="5">
        <f t="shared" si="913"/>
        <v>0.14939260307248681</v>
      </c>
      <c r="AA743" s="5">
        <f t="shared" si="914"/>
        <v>5.2768323336125647E-2</v>
      </c>
      <c r="AB743" s="5">
        <f t="shared" si="915"/>
        <v>9.3193902858591873E-3</v>
      </c>
      <c r="AC743" s="5">
        <f t="shared" si="916"/>
        <v>5.996198053890222E-5</v>
      </c>
      <c r="AD743" s="5">
        <f t="shared" si="917"/>
        <v>3.8328514541344681E-5</v>
      </c>
      <c r="AE743" s="5">
        <f t="shared" si="918"/>
        <v>9.4877513359908192E-5</v>
      </c>
      <c r="AF743" s="5">
        <f t="shared" si="919"/>
        <v>1.1742879484214612E-4</v>
      </c>
      <c r="AG743" s="5">
        <f t="shared" si="920"/>
        <v>9.6893502438030778E-5</v>
      </c>
      <c r="AH743" s="5">
        <f t="shared" si="921"/>
        <v>9.2450743679303962E-2</v>
      </c>
      <c r="AI743" s="5">
        <f t="shared" si="922"/>
        <v>3.2655370043774543E-2</v>
      </c>
      <c r="AJ743" s="5">
        <f t="shared" si="923"/>
        <v>5.7672504852687616E-3</v>
      </c>
      <c r="AK743" s="5">
        <f t="shared" si="924"/>
        <v>6.7903437454536349E-4</v>
      </c>
      <c r="AL743" s="5">
        <f t="shared" si="925"/>
        <v>2.0971112333912591E-6</v>
      </c>
      <c r="AM743" s="5">
        <f t="shared" si="926"/>
        <v>2.7076728120598018E-6</v>
      </c>
      <c r="AN743" s="5">
        <f t="shared" si="927"/>
        <v>6.7025102974797232E-6</v>
      </c>
      <c r="AO743" s="5">
        <f t="shared" si="928"/>
        <v>8.2956190437291187E-6</v>
      </c>
      <c r="AP743" s="5">
        <f t="shared" si="929"/>
        <v>6.8449274738707841E-6</v>
      </c>
      <c r="AQ743" s="5">
        <f t="shared" si="930"/>
        <v>4.2359435633048278E-6</v>
      </c>
      <c r="AR743" s="5">
        <f t="shared" si="931"/>
        <v>4.5770084092900919E-2</v>
      </c>
      <c r="AS743" s="5">
        <f t="shared" si="932"/>
        <v>1.6166868686021702E-2</v>
      </c>
      <c r="AT743" s="5">
        <f t="shared" si="933"/>
        <v>2.855223540561596E-3</v>
      </c>
      <c r="AU743" s="5">
        <f t="shared" si="934"/>
        <v>3.3617317923067305E-4</v>
      </c>
      <c r="AV743" s="5">
        <f t="shared" si="935"/>
        <v>2.9685698377533105E-5</v>
      </c>
      <c r="AW743" s="5">
        <f t="shared" si="936"/>
        <v>5.0933611571800506E-8</v>
      </c>
      <c r="AX743" s="5">
        <f t="shared" si="937"/>
        <v>1.5940029994421424E-7</v>
      </c>
      <c r="AY743" s="5">
        <f t="shared" si="938"/>
        <v>3.9457579477067787E-7</v>
      </c>
      <c r="AZ743" s="5">
        <f t="shared" si="939"/>
        <v>4.8836187219659987E-7</v>
      </c>
      <c r="BA743" s="5">
        <f t="shared" si="940"/>
        <v>4.0295987298457168E-7</v>
      </c>
      <c r="BB743" s="5">
        <f t="shared" si="941"/>
        <v>2.4936937414676097E-7</v>
      </c>
      <c r="BC743" s="5">
        <f t="shared" si="942"/>
        <v>1.2345662966739753E-7</v>
      </c>
      <c r="BD743" s="5">
        <f t="shared" si="943"/>
        <v>1.88830335890183E-2</v>
      </c>
      <c r="BE743" s="5">
        <f t="shared" si="944"/>
        <v>6.6698484496502319E-3</v>
      </c>
      <c r="BF743" s="5">
        <f t="shared" si="945"/>
        <v>1.1779589897878905E-3</v>
      </c>
      <c r="BG743" s="5">
        <f t="shared" si="946"/>
        <v>1.3869254472539757E-4</v>
      </c>
      <c r="BH743" s="5">
        <f t="shared" si="947"/>
        <v>1.2247214543863327E-5</v>
      </c>
      <c r="BI743" s="5">
        <f t="shared" si="948"/>
        <v>8.6519006125612078E-7</v>
      </c>
      <c r="BJ743" s="8">
        <f t="shared" si="949"/>
        <v>3.6902177108888365E-2</v>
      </c>
      <c r="BK743" s="8">
        <f t="shared" si="950"/>
        <v>0.12322041488840416</v>
      </c>
      <c r="BL743" s="8">
        <f t="shared" si="951"/>
        <v>0.67697135148982679</v>
      </c>
      <c r="BM743" s="8">
        <f t="shared" si="952"/>
        <v>0.52382106439979115</v>
      </c>
      <c r="BN743" s="8">
        <f t="shared" si="953"/>
        <v>0.4626651385176318</v>
      </c>
    </row>
    <row r="744" spans="1:66" x14ac:dyDescent="0.25">
      <c r="A744" t="s">
        <v>89</v>
      </c>
      <c r="B744" t="s">
        <v>92</v>
      </c>
      <c r="C744" t="s">
        <v>125</v>
      </c>
      <c r="D744" t="s">
        <v>520</v>
      </c>
      <c r="E744">
        <f>VLOOKUP(A744,home!$A$2:$E$405,3,FALSE)</f>
        <v>1.3980999999999999</v>
      </c>
      <c r="F744">
        <f>VLOOKUP(B744,home!$B$2:$E$405,3,FALSE)</f>
        <v>1.0014000000000001</v>
      </c>
      <c r="G744">
        <f>VLOOKUP(C744,away!$B$2:$E$405,4,FALSE)</f>
        <v>1.0729</v>
      </c>
      <c r="H744">
        <f>VLOOKUP(A744,away!$A$2:$E$405,3,FALSE)</f>
        <v>1.1943999999999999</v>
      </c>
      <c r="I744">
        <f>VLOOKUP(C744,away!$B$2:$E$405,3,FALSE)</f>
        <v>0.83720000000000006</v>
      </c>
      <c r="J744">
        <f>VLOOKUP(B744,home!$B$2:$E$405,4,FALSE)</f>
        <v>1.3395999999999999</v>
      </c>
      <c r="K744" s="3">
        <f t="shared" si="898"/>
        <v>1.5021215200860001</v>
      </c>
      <c r="L744" s="3">
        <f t="shared" si="899"/>
        <v>1.3395352705279999</v>
      </c>
      <c r="M744" s="5">
        <f t="shared" si="900"/>
        <v>5.8328947013163622E-2</v>
      </c>
      <c r="N744" s="5">
        <f t="shared" si="901"/>
        <v>8.7617166552429085E-2</v>
      </c>
      <c r="O744" s="5">
        <f t="shared" si="902"/>
        <v>7.8133681816891509E-2</v>
      </c>
      <c r="P744" s="5">
        <f t="shared" si="903"/>
        <v>0.1173662849007049</v>
      </c>
      <c r="Q744" s="5">
        <f t="shared" si="904"/>
        <v>6.5805815703681533E-2</v>
      </c>
      <c r="R744" s="5">
        <f t="shared" si="905"/>
        <v>5.2331411304969225E-2</v>
      </c>
      <c r="S744" s="5">
        <f t="shared" si="906"/>
        <v>5.9039488696258947E-2</v>
      </c>
      <c r="T744" s="5">
        <f t="shared" si="907"/>
        <v>8.8149211140946745E-2</v>
      </c>
      <c r="U744" s="5">
        <f t="shared" si="908"/>
        <v>7.8608139097666035E-2</v>
      </c>
      <c r="V744" s="5">
        <f t="shared" si="909"/>
        <v>1.3199555291423862E-2</v>
      </c>
      <c r="W744" s="5">
        <f t="shared" si="910"/>
        <v>3.2949443971771103E-2</v>
      </c>
      <c r="X744" s="5">
        <f t="shared" si="911"/>
        <v>4.4136942344473573E-2</v>
      </c>
      <c r="Y744" s="5">
        <f t="shared" si="912"/>
        <v>2.9561495501841579E-2</v>
      </c>
      <c r="Z744" s="5">
        <f t="shared" si="913"/>
        <v>2.3366590399837982E-2</v>
      </c>
      <c r="AA744" s="5">
        <f t="shared" si="914"/>
        <v>3.5099458290631554E-2</v>
      </c>
      <c r="AB744" s="5">
        <f t="shared" si="915"/>
        <v>2.6361825820859327E-2</v>
      </c>
      <c r="AC744" s="5">
        <f t="shared" si="916"/>
        <v>1.6599634982119636E-3</v>
      </c>
      <c r="AD744" s="5">
        <f t="shared" si="917"/>
        <v>1.237351721621632E-2</v>
      </c>
      <c r="AE744" s="5">
        <f t="shared" si="918"/>
        <v>1.6574762731607191E-2</v>
      </c>
      <c r="AF744" s="5">
        <f t="shared" si="919"/>
        <v>1.1101239639810427E-2</v>
      </c>
      <c r="AG744" s="5">
        <f t="shared" si="920"/>
        <v>4.9568340147032024E-3</v>
      </c>
      <c r="AH744" s="5">
        <f t="shared" si="921"/>
        <v>7.8250929981409922E-3</v>
      </c>
      <c r="AI744" s="5">
        <f t="shared" si="922"/>
        <v>1.1754240589181862E-2</v>
      </c>
      <c r="AJ744" s="5">
        <f t="shared" si="923"/>
        <v>8.8281488706392127E-3</v>
      </c>
      <c r="AK744" s="5">
        <f t="shared" si="924"/>
        <v>4.420317467036694E-3</v>
      </c>
      <c r="AL744" s="5">
        <f t="shared" si="925"/>
        <v>1.3360347397455911E-4</v>
      </c>
      <c r="AM744" s="5">
        <f t="shared" si="926"/>
        <v>3.7173052979266293E-3</v>
      </c>
      <c r="AN744" s="5">
        <f t="shared" si="927"/>
        <v>4.979461557893315E-3</v>
      </c>
      <c r="AO744" s="5">
        <f t="shared" si="928"/>
        <v>3.3350821925181989E-3</v>
      </c>
      <c r="AP744" s="5">
        <f t="shared" si="929"/>
        <v>1.4891534089959929E-3</v>
      </c>
      <c r="AQ744" s="5">
        <f t="shared" si="930"/>
        <v>4.9869337864428577E-4</v>
      </c>
      <c r="AR744" s="5">
        <f t="shared" si="931"/>
        <v>2.0963976132343104E-3</v>
      </c>
      <c r="AS744" s="5">
        <f t="shared" si="932"/>
        <v>3.1490439694961845E-3</v>
      </c>
      <c r="AT744" s="5">
        <f t="shared" si="933"/>
        <v>2.365123357138631E-3</v>
      </c>
      <c r="AU744" s="5">
        <f t="shared" si="934"/>
        <v>1.1842342308053283E-3</v>
      </c>
      <c r="AV744" s="5">
        <f t="shared" si="935"/>
        <v>4.4471593072879356E-4</v>
      </c>
      <c r="AW744" s="5">
        <f t="shared" si="936"/>
        <v>7.4674869345762436E-6</v>
      </c>
      <c r="AX744" s="5">
        <f t="shared" si="937"/>
        <v>9.3064071412421532E-4</v>
      </c>
      <c r="AY744" s="5">
        <f t="shared" si="938"/>
        <v>1.2466260607587518E-3</v>
      </c>
      <c r="AZ744" s="5">
        <f t="shared" si="939"/>
        <v>8.3494978877286482E-4</v>
      </c>
      <c r="BA744" s="5">
        <f t="shared" si="940"/>
        <v>3.7281489706038508E-4</v>
      </c>
      <c r="BB744" s="5">
        <f t="shared" si="941"/>
        <v>1.2484967599766299E-4</v>
      </c>
      <c r="BC744" s="5">
        <f t="shared" si="942"/>
        <v>3.3448108902572523E-5</v>
      </c>
      <c r="BD744" s="5">
        <f t="shared" si="943"/>
        <v>4.6803309066301228E-4</v>
      </c>
      <c r="BE744" s="5">
        <f t="shared" si="944"/>
        <v>7.030425775972726E-4</v>
      </c>
      <c r="BF744" s="5">
        <f t="shared" si="945"/>
        <v>5.2802769267279762E-4</v>
      </c>
      <c r="BG744" s="5">
        <f t="shared" si="946"/>
        <v>2.6438725345505538E-4</v>
      </c>
      <c r="BH744" s="5">
        <f t="shared" si="947"/>
        <v>9.9285445762817563E-5</v>
      </c>
      <c r="BI744" s="5">
        <f t="shared" si="948"/>
        <v>2.9827760942331919E-5</v>
      </c>
      <c r="BJ744" s="8">
        <f t="shared" si="949"/>
        <v>0.41078945389907562</v>
      </c>
      <c r="BK744" s="8">
        <f t="shared" si="950"/>
        <v>0.2509744689344966</v>
      </c>
      <c r="BL744" s="8">
        <f t="shared" si="951"/>
        <v>0.31469443517851292</v>
      </c>
      <c r="BM744" s="8">
        <f t="shared" si="952"/>
        <v>0.53900248254625915</v>
      </c>
      <c r="BN744" s="8">
        <f t="shared" si="953"/>
        <v>0.45958330729183988</v>
      </c>
    </row>
    <row r="745" spans="1:66" x14ac:dyDescent="0.25">
      <c r="A745" t="s">
        <v>89</v>
      </c>
      <c r="B745" t="s">
        <v>94</v>
      </c>
      <c r="C745" t="s">
        <v>350</v>
      </c>
      <c r="D745" t="s">
        <v>520</v>
      </c>
      <c r="E745">
        <f>VLOOKUP(A745,home!$A$2:$E$405,3,FALSE)</f>
        <v>1.3980999999999999</v>
      </c>
      <c r="F745">
        <f>VLOOKUP(B745,home!$B$2:$E$405,3,FALSE)</f>
        <v>1.1444000000000001</v>
      </c>
      <c r="G745">
        <f>VLOOKUP(C745,away!$B$2:$E$405,4,FALSE)</f>
        <v>0.57220000000000004</v>
      </c>
      <c r="H745">
        <f>VLOOKUP(A745,away!$A$2:$E$405,3,FALSE)</f>
        <v>1.1943999999999999</v>
      </c>
      <c r="I745">
        <f>VLOOKUP(C745,away!$B$2:$E$405,3,FALSE)</f>
        <v>1.0046999999999999</v>
      </c>
      <c r="J745">
        <f>VLOOKUP(B745,home!$B$2:$E$405,4,FALSE)</f>
        <v>1.8419000000000001</v>
      </c>
      <c r="K745" s="3">
        <f t="shared" si="898"/>
        <v>0.91551178320800009</v>
      </c>
      <c r="L745" s="3">
        <f t="shared" si="899"/>
        <v>2.210305197192</v>
      </c>
      <c r="M745" s="5">
        <f t="shared" si="900"/>
        <v>4.3901052668815055E-2</v>
      </c>
      <c r="N745" s="5">
        <f t="shared" si="901"/>
        <v>4.0191931013535194E-2</v>
      </c>
      <c r="O745" s="5">
        <f t="shared" si="902"/>
        <v>9.7034724876081641E-2</v>
      </c>
      <c r="P745" s="5">
        <f t="shared" si="903"/>
        <v>8.8836434004399181E-2</v>
      </c>
      <c r="Q745" s="5">
        <f t="shared" si="904"/>
        <v>1.8398093216387263E-2</v>
      </c>
      <c r="R745" s="5">
        <f t="shared" si="905"/>
        <v>0.10723817835084956</v>
      </c>
      <c r="S745" s="5">
        <f t="shared" si="906"/>
        <v>4.4941473648443746E-2</v>
      </c>
      <c r="T745" s="5">
        <f t="shared" si="907"/>
        <v>4.0665401054603652E-2</v>
      </c>
      <c r="U745" s="5">
        <f t="shared" si="908"/>
        <v>9.8177815889963813E-2</v>
      </c>
      <c r="V745" s="5">
        <f t="shared" si="909"/>
        <v>1.0104643194749213E-2</v>
      </c>
      <c r="W745" s="5">
        <f t="shared" si="910"/>
        <v>5.6145570427205728E-3</v>
      </c>
      <c r="X745" s="5">
        <f t="shared" si="911"/>
        <v>1.2409884611456227E-2</v>
      </c>
      <c r="Y745" s="5">
        <f t="shared" si="912"/>
        <v>1.3714816226627364E-2</v>
      </c>
      <c r="Z745" s="5">
        <f t="shared" si="913"/>
        <v>7.9009700982095143E-2</v>
      </c>
      <c r="AA745" s="5">
        <f t="shared" si="914"/>
        <v>7.2334312236848788E-2</v>
      </c>
      <c r="AB745" s="5">
        <f t="shared" si="915"/>
        <v>3.3111457591540848E-2</v>
      </c>
      <c r="AC745" s="5">
        <f t="shared" si="916"/>
        <v>1.2779597722294333E-3</v>
      </c>
      <c r="AD745" s="5">
        <f t="shared" si="917"/>
        <v>1.2850482825260366E-3</v>
      </c>
      <c r="AE745" s="5">
        <f t="shared" si="918"/>
        <v>2.8403488975099521E-3</v>
      </c>
      <c r="AF745" s="5">
        <f t="shared" si="919"/>
        <v>3.1390189650024078E-3</v>
      </c>
      <c r="AG745" s="5">
        <f t="shared" si="920"/>
        <v>2.3127299774763584E-3</v>
      </c>
      <c r="AH745" s="5">
        <f t="shared" si="921"/>
        <v>4.3658888177327701E-2</v>
      </c>
      <c r="AI745" s="5">
        <f t="shared" si="922"/>
        <v>3.997022656810395E-2</v>
      </c>
      <c r="AJ745" s="5">
        <f t="shared" si="923"/>
        <v>1.8296606700296314E-2</v>
      </c>
      <c r="AK745" s="5">
        <f t="shared" si="924"/>
        <v>5.5835863422812413E-3</v>
      </c>
      <c r="AL745" s="5">
        <f t="shared" si="925"/>
        <v>1.0344115419955043E-4</v>
      </c>
      <c r="AM745" s="5">
        <f t="shared" si="926"/>
        <v>2.3529536892875796E-4</v>
      </c>
      <c r="AN745" s="5">
        <f t="shared" si="927"/>
        <v>5.2007457681844276E-4</v>
      </c>
      <c r="AO745" s="5">
        <f t="shared" si="928"/>
        <v>5.7476177003461715E-4</v>
      </c>
      <c r="AP745" s="5">
        <f t="shared" si="929"/>
        <v>4.2346630915159587E-4</v>
      </c>
      <c r="AQ745" s="5">
        <f t="shared" si="930"/>
        <v>2.339974459883717E-4</v>
      </c>
      <c r="AR745" s="5">
        <f t="shared" si="931"/>
        <v>1.9299893488394355E-2</v>
      </c>
      <c r="AS745" s="5">
        <f t="shared" si="932"/>
        <v>1.7669279903284381E-2</v>
      </c>
      <c r="AT745" s="5">
        <f t="shared" si="933"/>
        <v>8.0882169761285812E-3</v>
      </c>
      <c r="AU745" s="5">
        <f t="shared" si="934"/>
        <v>2.4682859822628992E-3</v>
      </c>
      <c r="AV745" s="5">
        <f t="shared" si="935"/>
        <v>5.6493622527220414E-4</v>
      </c>
      <c r="AW745" s="5">
        <f t="shared" si="936"/>
        <v>5.814428577798124E-6</v>
      </c>
      <c r="AX745" s="5">
        <f t="shared" si="937"/>
        <v>3.5902613798091898E-5</v>
      </c>
      <c r="AY745" s="5">
        <f t="shared" si="938"/>
        <v>7.9355733870699726E-5</v>
      </c>
      <c r="AZ745" s="5">
        <f t="shared" si="939"/>
        <v>8.7700195500696433E-5</v>
      </c>
      <c r="BA745" s="5">
        <f t="shared" si="940"/>
        <v>6.4614732636647938E-5</v>
      </c>
      <c r="BB745" s="5">
        <f t="shared" si="941"/>
        <v>3.5704569840488627E-5</v>
      </c>
      <c r="BC745" s="5">
        <f t="shared" si="942"/>
        <v>1.5783599256387349E-5</v>
      </c>
      <c r="BD745" s="5">
        <f t="shared" si="943"/>
        <v>7.109775813775014E-3</v>
      </c>
      <c r="BE745" s="5">
        <f t="shared" si="944"/>
        <v>6.5090835334782726E-3</v>
      </c>
      <c r="BF745" s="5">
        <f t="shared" si="945"/>
        <v>2.9795713363922616E-3</v>
      </c>
      <c r="BG745" s="5">
        <f t="shared" si="946"/>
        <v>9.0927755579197462E-4</v>
      </c>
      <c r="BH745" s="5">
        <f t="shared" si="947"/>
        <v>2.0811357913353061E-4</v>
      </c>
      <c r="BI745" s="5">
        <f t="shared" si="948"/>
        <v>3.8106086788467571E-5</v>
      </c>
      <c r="BJ745" s="8">
        <f t="shared" si="949"/>
        <v>0.1428784862036698</v>
      </c>
      <c r="BK745" s="8">
        <f t="shared" si="950"/>
        <v>0.18924436017670687</v>
      </c>
      <c r="BL745" s="8">
        <f t="shared" si="951"/>
        <v>0.58125033721399577</v>
      </c>
      <c r="BM745" s="8">
        <f t="shared" si="952"/>
        <v>0.59670892914110685</v>
      </c>
      <c r="BN745" s="8">
        <f t="shared" si="953"/>
        <v>0.39560041413006786</v>
      </c>
    </row>
    <row r="746" spans="1:66" x14ac:dyDescent="0.25">
      <c r="A746" t="s">
        <v>89</v>
      </c>
      <c r="B746" t="s">
        <v>120</v>
      </c>
      <c r="C746" t="s">
        <v>96</v>
      </c>
      <c r="D746" t="s">
        <v>520</v>
      </c>
      <c r="E746">
        <f>VLOOKUP(A746,home!$A$2:$E$405,3,FALSE)</f>
        <v>1.3980999999999999</v>
      </c>
      <c r="F746">
        <f>VLOOKUP(B746,home!$B$2:$E$405,3,FALSE)</f>
        <v>1.2875000000000001</v>
      </c>
      <c r="G746">
        <f>VLOOKUP(C746,away!$B$2:$E$405,4,FALSE)</f>
        <v>1.8596999999999999</v>
      </c>
      <c r="H746">
        <f>VLOOKUP(A746,away!$A$2:$E$405,3,FALSE)</f>
        <v>1.1943999999999999</v>
      </c>
      <c r="I746">
        <f>VLOOKUP(C746,away!$B$2:$E$405,3,FALSE)</f>
        <v>1.6745000000000001</v>
      </c>
      <c r="J746">
        <f>VLOOKUP(B746,home!$B$2:$E$405,4,FALSE)</f>
        <v>1.1720999999999999</v>
      </c>
      <c r="K746" s="3">
        <f t="shared" si="898"/>
        <v>3.3475599588749998</v>
      </c>
      <c r="L746" s="3">
        <f t="shared" si="899"/>
        <v>2.3442267238799999</v>
      </c>
      <c r="M746" s="5">
        <f t="shared" si="900"/>
        <v>3.3735600999161858E-3</v>
      </c>
      <c r="N746" s="5">
        <f t="shared" si="901"/>
        <v>1.1293194709337769E-2</v>
      </c>
      <c r="O746" s="5">
        <f t="shared" si="902"/>
        <v>7.9083897408388053E-3</v>
      </c>
      <c r="P746" s="5">
        <f t="shared" si="903"/>
        <v>2.6473808835609822E-2</v>
      </c>
      <c r="Q746" s="5">
        <f t="shared" si="904"/>
        <v>1.8902323208379056E-2</v>
      </c>
      <c r="R746" s="5">
        <f t="shared" si="905"/>
        <v>9.2695292866663784E-3</v>
      </c>
      <c r="S746" s="5">
        <f t="shared" si="906"/>
        <v>5.1937903394830988E-2</v>
      </c>
      <c r="T746" s="5">
        <f t="shared" si="907"/>
        <v>4.4311331208499317E-2</v>
      </c>
      <c r="U746" s="5">
        <f t="shared" si="908"/>
        <v>3.1030305077663512E-2</v>
      </c>
      <c r="V746" s="5">
        <f t="shared" si="909"/>
        <v>4.5286617271874073E-2</v>
      </c>
      <c r="W746" s="5">
        <f t="shared" si="910"/>
        <v>2.1092220100694448E-2</v>
      </c>
      <c r="X746" s="5">
        <f t="shared" si="911"/>
        <v>4.9444946026006825E-2</v>
      </c>
      <c r="Y746" s="5">
        <f t="shared" si="912"/>
        <v>5.7955081917484712E-2</v>
      </c>
      <c r="Z746" s="5">
        <f t="shared" si="913"/>
        <v>7.2432927571972122E-3</v>
      </c>
      <c r="AA746" s="5">
        <f t="shared" si="914"/>
        <v>2.4247356804402688E-2</v>
      </c>
      <c r="AB746" s="5">
        <f t="shared" si="915"/>
        <v>4.0584740373486854E-2</v>
      </c>
      <c r="AC746" s="5">
        <f t="shared" si="916"/>
        <v>2.2211499368589994E-2</v>
      </c>
      <c r="AD746" s="5">
        <f t="shared" si="917"/>
        <v>1.7651867863215789E-2</v>
      </c>
      <c r="AE746" s="5">
        <f t="shared" si="918"/>
        <v>4.1379980371348997E-2</v>
      </c>
      <c r="AF746" s="5">
        <f t="shared" si="919"/>
        <v>4.8502027910073089E-2</v>
      </c>
      <c r="AG746" s="5">
        <f t="shared" si="920"/>
        <v>3.7899916663055658E-2</v>
      </c>
      <c r="AH746" s="5">
        <f t="shared" si="921"/>
        <v>4.2449801125770386E-3</v>
      </c>
      <c r="AI746" s="5">
        <f t="shared" si="922"/>
        <v>1.4210325451083585E-2</v>
      </c>
      <c r="AJ746" s="5">
        <f t="shared" si="923"/>
        <v>2.3784958241314866E-2</v>
      </c>
      <c r="AK746" s="5">
        <f t="shared" si="924"/>
        <v>2.6540524610713195E-2</v>
      </c>
      <c r="AL746" s="5">
        <f t="shared" si="925"/>
        <v>6.972135913641246E-3</v>
      </c>
      <c r="AM746" s="5">
        <f t="shared" si="926"/>
        <v>1.1818137211650714E-2</v>
      </c>
      <c r="AN746" s="5">
        <f t="shared" si="927"/>
        <v>2.7704393078032265E-2</v>
      </c>
      <c r="AO746" s="5">
        <f t="shared" si="928"/>
        <v>3.2472689311199669E-2</v>
      </c>
      <c r="AP746" s="5">
        <f t="shared" si="929"/>
        <v>2.5374448693188896E-2</v>
      </c>
      <c r="AQ746" s="5">
        <f t="shared" si="930"/>
        <v>1.487086518257384E-2</v>
      </c>
      <c r="AR746" s="5">
        <f t="shared" si="931"/>
        <v>1.9902391644484449E-3</v>
      </c>
      <c r="AS746" s="5">
        <f t="shared" si="932"/>
        <v>6.6624449354924509E-3</v>
      </c>
      <c r="AT746" s="5">
        <f t="shared" si="933"/>
        <v>1.115146694713203E-2</v>
      </c>
      <c r="AU746" s="5">
        <f t="shared" si="934"/>
        <v>1.244340141164574E-2</v>
      </c>
      <c r="AV746" s="5">
        <f t="shared" si="935"/>
        <v>1.0413758079458482E-2</v>
      </c>
      <c r="AW746" s="5">
        <f t="shared" si="936"/>
        <v>1.5198170798707224E-3</v>
      </c>
      <c r="AX746" s="5">
        <f t="shared" si="937"/>
        <v>6.5936538197020897E-3</v>
      </c>
      <c r="AY746" s="5">
        <f t="shared" si="938"/>
        <v>1.5457019492159075E-2</v>
      </c>
      <c r="AZ746" s="5">
        <f t="shared" si="939"/>
        <v>1.811737908252669E-2</v>
      </c>
      <c r="BA746" s="5">
        <f t="shared" si="940"/>
        <v>1.4157081403974526E-2</v>
      </c>
      <c r="BB746" s="5">
        <f t="shared" si="941"/>
        <v>8.2968521398354197E-3</v>
      </c>
      <c r="BC746" s="5">
        <f t="shared" si="942"/>
        <v>3.8899405020566299E-3</v>
      </c>
      <c r="BD746" s="5">
        <f t="shared" si="943"/>
        <v>7.7759530603544087E-4</v>
      </c>
      <c r="BE746" s="5">
        <f t="shared" si="944"/>
        <v>2.6030469106933939E-3</v>
      </c>
      <c r="BF746" s="5">
        <f t="shared" si="945"/>
        <v>4.3569278046552366E-3</v>
      </c>
      <c r="BG746" s="5">
        <f t="shared" si="946"/>
        <v>4.8616923541910089E-3</v>
      </c>
      <c r="BH746" s="5">
        <f t="shared" si="947"/>
        <v>4.068701664314639E-3</v>
      </c>
      <c r="BI746" s="5">
        <f t="shared" si="948"/>
        <v>2.7240445552135506E-3</v>
      </c>
      <c r="BJ746" s="8">
        <f t="shared" si="949"/>
        <v>0.52718534989499544</v>
      </c>
      <c r="BK746" s="8">
        <f t="shared" si="950"/>
        <v>0.17171254437662137</v>
      </c>
      <c r="BL746" s="8">
        <f t="shared" si="951"/>
        <v>0.24387442883202734</v>
      </c>
      <c r="BM746" s="8">
        <f t="shared" si="952"/>
        <v>0.85885760756780494</v>
      </c>
      <c r="BN746" s="8">
        <f t="shared" si="953"/>
        <v>7.7220805880748034E-2</v>
      </c>
    </row>
    <row r="747" spans="1:66" x14ac:dyDescent="0.25">
      <c r="A747" t="s">
        <v>89</v>
      </c>
      <c r="B747" t="s">
        <v>116</v>
      </c>
      <c r="C747" t="s">
        <v>103</v>
      </c>
      <c r="D747" t="s">
        <v>520</v>
      </c>
      <c r="E747">
        <f>VLOOKUP(A747,home!$A$2:$E$405,3,FALSE)</f>
        <v>1.3980999999999999</v>
      </c>
      <c r="F747">
        <f>VLOOKUP(B747,home!$B$2:$E$405,3,FALSE)</f>
        <v>0.89410000000000001</v>
      </c>
      <c r="G747">
        <f>VLOOKUP(C747,away!$B$2:$E$405,4,FALSE)</f>
        <v>0.71530000000000005</v>
      </c>
      <c r="H747">
        <f>VLOOKUP(A747,away!$A$2:$E$405,3,FALSE)</f>
        <v>1.1943999999999999</v>
      </c>
      <c r="I747">
        <f>VLOOKUP(C747,away!$B$2:$E$405,3,FALSE)</f>
        <v>0.41860000000000003</v>
      </c>
      <c r="J747">
        <f>VLOOKUP(B747,home!$B$2:$E$405,4,FALSE)</f>
        <v>1.6745000000000001</v>
      </c>
      <c r="K747" s="3">
        <f t="shared" si="898"/>
        <v>0.89415447751300003</v>
      </c>
      <c r="L747" s="3">
        <f t="shared" si="899"/>
        <v>0.83720954408000003</v>
      </c>
      <c r="M747" s="5">
        <f t="shared" si="900"/>
        <v>0.17704275505530506</v>
      </c>
      <c r="N747" s="5">
        <f t="shared" si="901"/>
        <v>0.15830357214393834</v>
      </c>
      <c r="O747" s="5">
        <f t="shared" si="902"/>
        <v>0.14822188424251909</v>
      </c>
      <c r="P747" s="5">
        <f t="shared" si="903"/>
        <v>0.132533261460862</v>
      </c>
      <c r="Q747" s="5">
        <f t="shared" si="904"/>
        <v>7.0773923919402335E-2</v>
      </c>
      <c r="R747" s="5">
        <f t="shared" si="905"/>
        <v>6.2046388064678958E-2</v>
      </c>
      <c r="S747" s="5">
        <f t="shared" si="906"/>
        <v>2.4803423031863388E-2</v>
      </c>
      <c r="T747" s="5">
        <f t="shared" si="907"/>
        <v>5.9252604577315446E-2</v>
      </c>
      <c r="U747" s="5">
        <f t="shared" si="908"/>
        <v>5.5479055701541852E-2</v>
      </c>
      <c r="V747" s="5">
        <f t="shared" si="909"/>
        <v>2.0630788991427714E-3</v>
      </c>
      <c r="W747" s="5">
        <f t="shared" si="910"/>
        <v>2.1094273654566009E-2</v>
      </c>
      <c r="X747" s="5">
        <f t="shared" si="911"/>
        <v>1.7660327229037966E-2</v>
      </c>
      <c r="Y747" s="5">
        <f t="shared" si="912"/>
        <v>7.3926972538632413E-3</v>
      </c>
      <c r="Z747" s="5">
        <f t="shared" si="913"/>
        <v>1.7315276087813546E-2</v>
      </c>
      <c r="AA747" s="5">
        <f t="shared" si="914"/>
        <v>1.5482531643292264E-2</v>
      </c>
      <c r="AB747" s="5">
        <f t="shared" si="915"/>
        <v>6.9218874960432419E-3</v>
      </c>
      <c r="AC747" s="5">
        <f t="shared" si="916"/>
        <v>9.6525615757710095E-5</v>
      </c>
      <c r="AD747" s="5">
        <f t="shared" si="917"/>
        <v>4.7153848095286771E-3</v>
      </c>
      <c r="AE747" s="5">
        <f t="shared" si="918"/>
        <v>3.947765166547261E-3</v>
      </c>
      <c r="AF747" s="5">
        <f t="shared" si="919"/>
        <v>1.6525533376099688E-3</v>
      </c>
      <c r="AG747" s="5">
        <f t="shared" si="920"/>
        <v>4.6117780878277492E-4</v>
      </c>
      <c r="AH747" s="5">
        <f t="shared" si="921"/>
        <v>3.6241285997744262E-3</v>
      </c>
      <c r="AI747" s="5">
        <f t="shared" si="922"/>
        <v>3.2405308145712223E-3</v>
      </c>
      <c r="AJ747" s="5">
        <f t="shared" si="923"/>
        <v>1.4487675686838536E-3</v>
      </c>
      <c r="AK747" s="5">
        <f t="shared" si="924"/>
        <v>4.3180733613809699E-4</v>
      </c>
      <c r="AL747" s="5">
        <f t="shared" si="925"/>
        <v>2.8903424298590559E-6</v>
      </c>
      <c r="AM747" s="5">
        <f t="shared" si="926"/>
        <v>8.4325648812737057E-4</v>
      </c>
      <c r="AN747" s="5">
        <f t="shared" si="927"/>
        <v>7.0598237996761788E-4</v>
      </c>
      <c r="AO747" s="5">
        <f t="shared" si="928"/>
        <v>2.9552759323060133E-4</v>
      </c>
      <c r="AP747" s="5">
        <f t="shared" si="929"/>
        <v>8.2472840530550495E-5</v>
      </c>
      <c r="AQ747" s="5">
        <f t="shared" si="930"/>
        <v>1.726176230489118E-5</v>
      </c>
      <c r="AR747" s="5">
        <f t="shared" si="931"/>
        <v>6.0683101054088734E-4</v>
      </c>
      <c r="AS747" s="5">
        <f t="shared" si="932"/>
        <v>5.4260066516887296E-4</v>
      </c>
      <c r="AT747" s="5">
        <f t="shared" si="933"/>
        <v>2.425844071311399E-4</v>
      </c>
      <c r="AU747" s="5">
        <f t="shared" si="934"/>
        <v>7.2302644603715118E-5</v>
      </c>
      <c r="AV747" s="5">
        <f t="shared" si="935"/>
        <v>1.6162433352110749E-5</v>
      </c>
      <c r="AW747" s="5">
        <f t="shared" si="936"/>
        <v>6.0102636546163015E-8</v>
      </c>
      <c r="AX747" s="5">
        <f t="shared" si="937"/>
        <v>1.2566692742516268E-4</v>
      </c>
      <c r="AY747" s="5">
        <f t="shared" si="938"/>
        <v>1.052095510155549E-4</v>
      </c>
      <c r="AZ747" s="5">
        <f t="shared" si="939"/>
        <v>4.4041220119297099E-5</v>
      </c>
      <c r="BA747" s="5">
        <f t="shared" si="940"/>
        <v>1.229057660560122E-5</v>
      </c>
      <c r="BB747" s="5">
        <f t="shared" si="941"/>
        <v>2.5724470091139275E-6</v>
      </c>
      <c r="BC747" s="5">
        <f t="shared" si="942"/>
        <v>4.307354375340463E-7</v>
      </c>
      <c r="BD747" s="5">
        <f t="shared" si="943"/>
        <v>8.4674118944756967E-5</v>
      </c>
      <c r="BE747" s="5">
        <f t="shared" si="944"/>
        <v>7.5711742583922773E-5</v>
      </c>
      <c r="BF747" s="5">
        <f t="shared" si="945"/>
        <v>3.3848996815863114E-5</v>
      </c>
      <c r="BG747" s="5">
        <f t="shared" si="946"/>
        <v>1.008874402074243E-5</v>
      </c>
      <c r="BH747" s="5">
        <f t="shared" si="947"/>
        <v>2.2552239096573372E-6</v>
      </c>
      <c r="BI747" s="5">
        <f t="shared" si="948"/>
        <v>4.0330371132289646E-7</v>
      </c>
      <c r="BJ747" s="8">
        <f t="shared" si="949"/>
        <v>0.34748899242236536</v>
      </c>
      <c r="BK747" s="8">
        <f t="shared" si="950"/>
        <v>0.33664714395637635</v>
      </c>
      <c r="BL747" s="8">
        <f t="shared" si="951"/>
        <v>0.29858444475802598</v>
      </c>
      <c r="BM747" s="8">
        <f t="shared" si="952"/>
        <v>0.25100892288949656</v>
      </c>
      <c r="BN747" s="8">
        <f t="shared" si="953"/>
        <v>0.7489217848867058</v>
      </c>
    </row>
    <row r="748" spans="1:66" s="10" customFormat="1" x14ac:dyDescent="0.25">
      <c r="A748" t="s">
        <v>89</v>
      </c>
      <c r="B748" t="s">
        <v>81</v>
      </c>
      <c r="C748" t="s">
        <v>104</v>
      </c>
      <c r="D748" t="s">
        <v>520</v>
      </c>
      <c r="E748">
        <f>VLOOKUP(A748,home!$A$2:$E$405,3,FALSE)</f>
        <v>1.3980999999999999</v>
      </c>
      <c r="F748">
        <f>VLOOKUP(B748,home!$B$2:$E$405,3,FALSE)</f>
        <v>1.2875000000000001</v>
      </c>
      <c r="G748">
        <f>VLOOKUP(C748,away!$B$2:$E$405,4,FALSE)</f>
        <v>1.2875000000000001</v>
      </c>
      <c r="H748">
        <f>VLOOKUP(A748,away!$A$2:$E$405,3,FALSE)</f>
        <v>1.1943999999999999</v>
      </c>
      <c r="I748">
        <f>VLOOKUP(C748,away!$B$2:$E$405,3,FALSE)</f>
        <v>0.83720000000000006</v>
      </c>
      <c r="J748">
        <f>VLOOKUP(B748,home!$B$2:$E$405,4,FALSE)</f>
        <v>1.0046999999999999</v>
      </c>
      <c r="K748" s="3">
        <f t="shared" si="898"/>
        <v>2.3175692031250001</v>
      </c>
      <c r="L748" s="3">
        <f t="shared" si="899"/>
        <v>1.004651452896</v>
      </c>
      <c r="M748" s="5">
        <f t="shared" si="900"/>
        <v>3.6072637825056333E-2</v>
      </c>
      <c r="N748" s="5">
        <f t="shared" si="901"/>
        <v>8.3600834498832544E-2</v>
      </c>
      <c r="O748" s="5">
        <f t="shared" si="902"/>
        <v>3.624042800073405E-2</v>
      </c>
      <c r="P748" s="5">
        <f t="shared" si="903"/>
        <v>8.398969984257014E-2</v>
      </c>
      <c r="Q748" s="5">
        <f t="shared" si="904"/>
        <v>9.6875359695022173E-2</v>
      </c>
      <c r="R748" s="5">
        <f t="shared" si="905"/>
        <v>1.8204499322255169E-2</v>
      </c>
      <c r="S748" s="5">
        <f t="shared" si="906"/>
        <v>4.8889339018236957E-2</v>
      </c>
      <c r="T748" s="5">
        <f t="shared" si="907"/>
        <v>9.7325970867426614E-2</v>
      </c>
      <c r="U748" s="5">
        <f t="shared" si="908"/>
        <v>4.2190186987568518E-2</v>
      </c>
      <c r="V748" s="5">
        <f t="shared" si="909"/>
        <v>1.2647939630270671E-2</v>
      </c>
      <c r="W748" s="5">
        <f t="shared" si="910"/>
        <v>7.4838450056946781E-2</v>
      </c>
      <c r="X748" s="5">
        <f t="shared" si="911"/>
        <v>7.5186557582196306E-2</v>
      </c>
      <c r="Y748" s="5">
        <f t="shared" si="912"/>
        <v>3.7768142156601139E-2</v>
      </c>
      <c r="Z748" s="5">
        <f t="shared" si="913"/>
        <v>6.0963922311159692E-3</v>
      </c>
      <c r="AA748" s="5">
        <f t="shared" si="914"/>
        <v>1.4128810885004877E-2</v>
      </c>
      <c r="AB748" s="5">
        <f t="shared" si="915"/>
        <v>1.6372248491932292E-2</v>
      </c>
      <c r="AC748" s="5">
        <f t="shared" si="916"/>
        <v>1.8405513105342931E-3</v>
      </c>
      <c r="AD748" s="5">
        <f t="shared" si="917"/>
        <v>4.336082176539708E-2</v>
      </c>
      <c r="AE748" s="5">
        <f t="shared" si="918"/>
        <v>4.3562512585370673E-2</v>
      </c>
      <c r="AF748" s="5">
        <f t="shared" si="919"/>
        <v>2.1882570780346465E-2</v>
      </c>
      <c r="AG748" s="5">
        <f t="shared" si="920"/>
        <v>7.3281188425248786E-3</v>
      </c>
      <c r="AH748" s="5">
        <f t="shared" si="921"/>
        <v>1.5311873281036361E-3</v>
      </c>
      <c r="AI748" s="5">
        <f t="shared" si="922"/>
        <v>3.5486325958282417E-3</v>
      </c>
      <c r="AJ748" s="5">
        <f t="shared" si="923"/>
        <v>4.1121008086485297E-3</v>
      </c>
      <c r="AK748" s="5">
        <f t="shared" si="924"/>
        <v>3.176692731423081E-3</v>
      </c>
      <c r="AL748" s="5">
        <f t="shared" si="925"/>
        <v>1.7141785179818135E-4</v>
      </c>
      <c r="AM748" s="5">
        <f t="shared" si="926"/>
        <v>2.0098341029135294E-2</v>
      </c>
      <c r="AN748" s="5">
        <f t="shared" si="927"/>
        <v>2.0191827515720059E-2</v>
      </c>
      <c r="AO748" s="5">
        <f t="shared" si="928"/>
        <v>1.0142874425146792E-2</v>
      </c>
      <c r="AP748" s="5">
        <f t="shared" si="929"/>
        <v>3.3966845092551364E-3</v>
      </c>
      <c r="AQ748" s="5">
        <f t="shared" si="930"/>
        <v>8.5312100681312719E-4</v>
      </c>
      <c r="AR748" s="5">
        <f t="shared" si="931"/>
        <v>3.0766191476705251E-4</v>
      </c>
      <c r="AS748" s="5">
        <f t="shared" si="932"/>
        <v>7.1302777863858956E-4</v>
      </c>
      <c r="AT748" s="5">
        <f t="shared" si="933"/>
        <v>8.2624561037271253E-4</v>
      </c>
      <c r="AU748" s="5">
        <f t="shared" si="934"/>
        <v>6.3829379360567234E-4</v>
      </c>
      <c r="AV748" s="5">
        <f t="shared" si="935"/>
        <v>3.6982250965158294E-4</v>
      </c>
      <c r="AW748" s="5">
        <f t="shared" si="936"/>
        <v>1.1086684155646542E-5</v>
      </c>
      <c r="AX748" s="5">
        <f t="shared" si="937"/>
        <v>7.7632160338379263E-3</v>
      </c>
      <c r="AY748" s="5">
        <f t="shared" si="938"/>
        <v>7.7993262675407947E-3</v>
      </c>
      <c r="AZ748" s="5">
        <f t="shared" si="939"/>
        <v>3.9178022331473978E-3</v>
      </c>
      <c r="BA748" s="5">
        <f t="shared" si="940"/>
        <v>1.3120085685635759E-3</v>
      </c>
      <c r="BB748" s="5">
        <f t="shared" si="941"/>
        <v>3.2952782865484936E-4</v>
      </c>
      <c r="BC748" s="5">
        <f t="shared" si="942"/>
        <v>6.6212122365551715E-5</v>
      </c>
      <c r="BD748" s="5">
        <f t="shared" si="943"/>
        <v>5.1515498278580754E-5</v>
      </c>
      <c r="BE748" s="5">
        <f t="shared" si="944"/>
        <v>1.1939073229407771E-4</v>
      </c>
      <c r="BF748" s="5">
        <f t="shared" si="945"/>
        <v>1.3834814215164795E-4</v>
      </c>
      <c r="BG748" s="5">
        <f t="shared" si="946"/>
        <v>1.0687713118673967E-4</v>
      </c>
      <c r="BH748" s="5">
        <f t="shared" si="947"/>
        <v>6.1923786939184602E-5</v>
      </c>
      <c r="BI748" s="5">
        <f t="shared" si="948"/>
        <v>2.870253231022567E-5</v>
      </c>
      <c r="BJ748" s="8">
        <f t="shared" si="949"/>
        <v>0.65760028037084517</v>
      </c>
      <c r="BK748" s="8">
        <f t="shared" si="950"/>
        <v>0.19141091174600736</v>
      </c>
      <c r="BL748" s="8">
        <f t="shared" si="951"/>
        <v>0.14286659658169443</v>
      </c>
      <c r="BM748" s="8">
        <f t="shared" si="952"/>
        <v>0.6352024821618073</v>
      </c>
      <c r="BN748" s="8">
        <f t="shared" si="953"/>
        <v>0.35498345918447044</v>
      </c>
    </row>
    <row r="749" spans="1:66" x14ac:dyDescent="0.25">
      <c r="A749" t="s">
        <v>89</v>
      </c>
      <c r="B749" t="s">
        <v>97</v>
      </c>
      <c r="C749" t="s">
        <v>87</v>
      </c>
      <c r="D749" t="s">
        <v>520</v>
      </c>
      <c r="E749">
        <f>VLOOKUP(A749,home!$A$2:$E$405,3,FALSE)</f>
        <v>1.3980999999999999</v>
      </c>
      <c r="F749">
        <f>VLOOKUP(B749,home!$B$2:$E$405,3,FALSE)</f>
        <v>1.4305000000000001</v>
      </c>
      <c r="G749">
        <f>VLOOKUP(C749,away!$B$2:$E$405,4,FALSE)</f>
        <v>0.71530000000000005</v>
      </c>
      <c r="H749">
        <f>VLOOKUP(A749,away!$A$2:$E$405,3,FALSE)</f>
        <v>1.1943999999999999</v>
      </c>
      <c r="I749">
        <f>VLOOKUP(C749,away!$B$2:$E$405,3,FALSE)</f>
        <v>1.3395999999999999</v>
      </c>
      <c r="J749">
        <f>VLOOKUP(B749,home!$B$2:$E$405,4,FALSE)</f>
        <v>0.62790000000000001</v>
      </c>
      <c r="K749" s="3">
        <f t="shared" si="898"/>
        <v>1.4305871603650002</v>
      </c>
      <c r="L749" s="3">
        <f t="shared" si="899"/>
        <v>1.004651452896</v>
      </c>
      <c r="M749" s="5">
        <f t="shared" si="900"/>
        <v>8.7576847557525178E-2</v>
      </c>
      <c r="N749" s="5">
        <f t="shared" si="901"/>
        <v>0.12528631366103843</v>
      </c>
      <c r="O749" s="5">
        <f t="shared" si="902"/>
        <v>8.798420713871917E-2</v>
      </c>
      <c r="P749" s="5">
        <f t="shared" si="903"/>
        <v>0.12586907704754621</v>
      </c>
      <c r="Q749" s="5">
        <f t="shared" si="904"/>
        <v>8.9616495846471883E-2</v>
      </c>
      <c r="R749" s="5">
        <f t="shared" si="905"/>
        <v>4.4196730766908415E-2</v>
      </c>
      <c r="S749" s="5">
        <f t="shared" si="906"/>
        <v>4.5226064304251717E-2</v>
      </c>
      <c r="T749" s="5">
        <f t="shared" si="907"/>
        <v>9.0033342755606316E-2</v>
      </c>
      <c r="U749" s="5">
        <f t="shared" si="908"/>
        <v>6.3227275565247945E-2</v>
      </c>
      <c r="V749" s="5">
        <f t="shared" si="909"/>
        <v>7.2223083449715524E-3</v>
      </c>
      <c r="W749" s="5">
        <f t="shared" si="910"/>
        <v>4.2734736104955331E-2</v>
      </c>
      <c r="X749" s="5">
        <f t="shared" si="911"/>
        <v>4.2933514716970517E-2</v>
      </c>
      <c r="Y749" s="5">
        <f t="shared" si="912"/>
        <v>2.1566608969168115E-2</v>
      </c>
      <c r="Z749" s="5">
        <f t="shared" si="913"/>
        <v>1.4800769926075964E-2</v>
      </c>
      <c r="AA749" s="5">
        <f t="shared" si="914"/>
        <v>2.1173791419760706E-2</v>
      </c>
      <c r="AB749" s="5">
        <f t="shared" si="915"/>
        <v>1.5145477070678141E-2</v>
      </c>
      <c r="AC749" s="5">
        <f t="shared" si="916"/>
        <v>6.4876256602611074E-4</v>
      </c>
      <c r="AD749" s="5">
        <f t="shared" si="917"/>
        <v>1.5283941193333936E-2</v>
      </c>
      <c r="AE749" s="5">
        <f t="shared" si="918"/>
        <v>1.5355033725859963E-2</v>
      </c>
      <c r="AF749" s="5">
        <f t="shared" si="919"/>
        <v>7.7132284709761452E-3</v>
      </c>
      <c r="AG749" s="5">
        <f t="shared" si="920"/>
        <v>2.5830353966283261E-3</v>
      </c>
      <c r="AH749" s="5">
        <f t="shared" si="921"/>
        <v>3.7174037525529095E-3</v>
      </c>
      <c r="AI749" s="5">
        <f t="shared" si="922"/>
        <v>5.3180700782948622E-3</v>
      </c>
      <c r="AJ749" s="5">
        <f t="shared" si="923"/>
        <v>3.8039813859649615E-3</v>
      </c>
      <c r="AK749" s="5">
        <f t="shared" si="924"/>
        <v>1.8139756430096434E-3</v>
      </c>
      <c r="AL749" s="5">
        <f t="shared" si="925"/>
        <v>3.7297138541126934E-5</v>
      </c>
      <c r="AM749" s="5">
        <f t="shared" si="926"/>
        <v>4.373002006191444E-3</v>
      </c>
      <c r="AN749" s="5">
        <f t="shared" si="927"/>
        <v>4.3933428190373568E-3</v>
      </c>
      <c r="AO749" s="5">
        <f t="shared" si="928"/>
        <v>2.2068891231080442E-3</v>
      </c>
      <c r="AP749" s="5">
        <f t="shared" si="929"/>
        <v>7.3905145463695895E-4</v>
      </c>
      <c r="AQ749" s="5">
        <f t="shared" si="930"/>
        <v>1.8562227941648071E-4</v>
      </c>
      <c r="AR749" s="5">
        <f t="shared" si="931"/>
        <v>7.4693901620066468E-4</v>
      </c>
      <c r="AS749" s="5">
        <f t="shared" si="932"/>
        <v>1.0685613661523357E-3</v>
      </c>
      <c r="AT749" s="5">
        <f t="shared" si="933"/>
        <v>7.6433508523980772E-4</v>
      </c>
      <c r="AU749" s="5">
        <f t="shared" si="934"/>
        <v>3.6448265305351888E-4</v>
      </c>
      <c r="AV749" s="5">
        <f t="shared" si="935"/>
        <v>1.3035605090853388E-4</v>
      </c>
      <c r="AW749" s="5">
        <f t="shared" si="936"/>
        <v>1.489027616448028E-6</v>
      </c>
      <c r="AX749" s="5">
        <f t="shared" si="937"/>
        <v>1.0426600870513099E-3</v>
      </c>
      <c r="AY749" s="5">
        <f t="shared" si="938"/>
        <v>1.0475099713327682E-3</v>
      </c>
      <c r="AZ749" s="5">
        <f t="shared" si="939"/>
        <v>5.2619120731125645E-4</v>
      </c>
      <c r="BA749" s="5">
        <f t="shared" si="940"/>
        <v>1.7621292030878475E-4</v>
      </c>
      <c r="BB749" s="5">
        <f t="shared" si="941"/>
        <v>4.425814160181691E-5</v>
      </c>
      <c r="BC749" s="5">
        <f t="shared" si="942"/>
        <v>8.8928012525484535E-6</v>
      </c>
      <c r="BD749" s="5">
        <f t="shared" si="943"/>
        <v>1.2506889464178439E-4</v>
      </c>
      <c r="BE749" s="5">
        <f t="shared" si="944"/>
        <v>1.7892195483557971E-4</v>
      </c>
      <c r="BF749" s="5">
        <f t="shared" si="945"/>
        <v>1.2798172564759344E-4</v>
      </c>
      <c r="BG749" s="5">
        <f t="shared" si="946"/>
        <v>6.1029671157601048E-5</v>
      </c>
      <c r="BH749" s="5">
        <f t="shared" si="947"/>
        <v>2.1827065989840579E-5</v>
      </c>
      <c r="BI749" s="5">
        <f t="shared" si="948"/>
        <v>6.2451040707010929E-6</v>
      </c>
      <c r="BJ749" s="8">
        <f t="shared" si="949"/>
        <v>0.46784988365225783</v>
      </c>
      <c r="BK749" s="8">
        <f t="shared" si="950"/>
        <v>0.26762786693019464</v>
      </c>
      <c r="BL749" s="8">
        <f t="shared" si="951"/>
        <v>0.24997666140903466</v>
      </c>
      <c r="BM749" s="8">
        <f t="shared" si="952"/>
        <v>0.43867948895563769</v>
      </c>
      <c r="BN749" s="8">
        <f t="shared" si="953"/>
        <v>0.56052967201820936</v>
      </c>
    </row>
    <row r="750" spans="1:66" x14ac:dyDescent="0.25">
      <c r="A750" t="s">
        <v>89</v>
      </c>
      <c r="B750" t="s">
        <v>330</v>
      </c>
      <c r="C750" t="s">
        <v>98</v>
      </c>
      <c r="D750" t="s">
        <v>520</v>
      </c>
      <c r="E750">
        <f>VLOOKUP(A750,home!$A$2:$E$405,3,FALSE)</f>
        <v>1.3980999999999999</v>
      </c>
      <c r="F750">
        <f>VLOOKUP(B750,home!$B$2:$E$405,3,FALSE)</f>
        <v>1.0729</v>
      </c>
      <c r="G750">
        <f>VLOOKUP(C750,away!$B$2:$E$405,4,FALSE)</f>
        <v>0.89410000000000001</v>
      </c>
      <c r="H750">
        <f>VLOOKUP(A750,away!$A$2:$E$405,3,FALSE)</f>
        <v>1.1943999999999999</v>
      </c>
      <c r="I750">
        <f>VLOOKUP(C750,away!$B$2:$E$405,3,FALSE)</f>
        <v>1.0466</v>
      </c>
      <c r="J750">
        <f>VLOOKUP(B750,home!$B$2:$E$405,4,FALSE)</f>
        <v>0.83720000000000006</v>
      </c>
      <c r="K750" s="3">
        <f t="shared" si="898"/>
        <v>1.3411692142089997</v>
      </c>
      <c r="L750" s="3">
        <f t="shared" si="899"/>
        <v>1.0465494282879999</v>
      </c>
      <c r="M750" s="5">
        <f t="shared" si="900"/>
        <v>9.1838962573310284E-2</v>
      </c>
      <c r="N750" s="5">
        <f t="shared" si="901"/>
        <v>0.12317158926821629</v>
      </c>
      <c r="O750" s="5">
        <f t="shared" si="902"/>
        <v>9.6114013775660895E-2</v>
      </c>
      <c r="P750" s="5">
        <f t="shared" si="903"/>
        <v>0.12890515632997609</v>
      </c>
      <c r="Q750" s="5">
        <f t="shared" si="904"/>
        <v>8.2596971795863686E-2</v>
      </c>
      <c r="R750" s="5">
        <f t="shared" si="905"/>
        <v>5.0294033083691424E-2</v>
      </c>
      <c r="S750" s="5">
        <f t="shared" si="906"/>
        <v>4.5232815307532079E-2</v>
      </c>
      <c r="T750" s="5">
        <f t="shared" si="907"/>
        <v>8.6441813611281171E-2</v>
      </c>
      <c r="U750" s="5">
        <f t="shared" si="908"/>
        <v>6.7452808830255853E-2</v>
      </c>
      <c r="V750" s="5">
        <f t="shared" si="909"/>
        <v>7.0543082092175769E-3</v>
      </c>
      <c r="W750" s="5">
        <f t="shared" si="910"/>
        <v>3.6925505253167117E-2</v>
      </c>
      <c r="X750" s="5">
        <f t="shared" si="911"/>
        <v>3.864436641194758E-2</v>
      </c>
      <c r="Y750" s="5">
        <f t="shared" si="912"/>
        <v>2.0221619787487859E-2</v>
      </c>
      <c r="Z750" s="5">
        <f t="shared" si="913"/>
        <v>1.7545063856678339E-2</v>
      </c>
      <c r="AA750" s="5">
        <f t="shared" si="914"/>
        <v>2.3530899505908011E-2</v>
      </c>
      <c r="AB750" s="5">
        <f t="shared" si="915"/>
        <v>1.5779458999984796E-2</v>
      </c>
      <c r="AC750" s="5">
        <f t="shared" si="916"/>
        <v>6.1883913226313755E-4</v>
      </c>
      <c r="AD750" s="5">
        <f t="shared" si="917"/>
        <v>1.238083771616511E-2</v>
      </c>
      <c r="AE750" s="5">
        <f t="shared" si="918"/>
        <v>1.2957158633579101E-2</v>
      </c>
      <c r="AF750" s="5">
        <f t="shared" si="919"/>
        <v>6.7801534801045643E-3</v>
      </c>
      <c r="AG750" s="5">
        <f t="shared" si="920"/>
        <v>2.3652552494361086E-3</v>
      </c>
      <c r="AH750" s="5">
        <f t="shared" si="921"/>
        <v>4.5904441371207912E-3</v>
      </c>
      <c r="AI750" s="5">
        <f t="shared" si="922"/>
        <v>6.1565623562526012E-3</v>
      </c>
      <c r="AJ750" s="5">
        <f t="shared" si="923"/>
        <v>4.1284959487820055E-3</v>
      </c>
      <c r="AK750" s="5">
        <f t="shared" si="924"/>
        <v>1.8456705558309997E-3</v>
      </c>
      <c r="AL750" s="5">
        <f t="shared" si="925"/>
        <v>3.4744101131939064E-5</v>
      </c>
      <c r="AM750" s="5">
        <f t="shared" si="926"/>
        <v>3.3209596782076602E-3</v>
      </c>
      <c r="AN750" s="5">
        <f t="shared" si="927"/>
        <v>3.4755484525957267E-3</v>
      </c>
      <c r="AO750" s="5">
        <f t="shared" si="928"/>
        <v>1.81866662302565E-3</v>
      </c>
      <c r="AP750" s="5">
        <f t="shared" si="929"/>
        <v>6.3444150485798725E-4</v>
      </c>
      <c r="AQ750" s="5">
        <f t="shared" si="930"/>
        <v>1.6599359854782621E-4</v>
      </c>
      <c r="AR750" s="5">
        <f t="shared" si="931"/>
        <v>9.6082533745835326E-4</v>
      </c>
      <c r="AS750" s="5">
        <f t="shared" si="932"/>
        <v>1.2886293628311166E-3</v>
      </c>
      <c r="AT750" s="5">
        <f t="shared" si="933"/>
        <v>8.6413501497742656E-4</v>
      </c>
      <c r="AU750" s="5">
        <f t="shared" si="934"/>
        <v>3.8631709300258562E-4</v>
      </c>
      <c r="AV750" s="5">
        <f t="shared" si="935"/>
        <v>1.2952914801444572E-4</v>
      </c>
      <c r="AW750" s="5">
        <f t="shared" si="936"/>
        <v>1.3546337773281951E-6</v>
      </c>
      <c r="AX750" s="5">
        <f t="shared" si="937"/>
        <v>7.4232814700692248E-4</v>
      </c>
      <c r="AY750" s="5">
        <f t="shared" si="938"/>
        <v>7.7688309785218493E-4</v>
      </c>
      <c r="AZ750" s="5">
        <f t="shared" si="939"/>
        <v>4.0652328095190719E-4</v>
      </c>
      <c r="BA750" s="5">
        <f t="shared" si="940"/>
        <v>1.4181556908866014E-4</v>
      </c>
      <c r="BB750" s="5">
        <f t="shared" si="941"/>
        <v>3.7104250688018659E-5</v>
      </c>
      <c r="BC750" s="5">
        <f t="shared" si="942"/>
        <v>7.7662864689201117E-6</v>
      </c>
      <c r="BD750" s="5">
        <f t="shared" si="943"/>
        <v>1.6759186793361064E-4</v>
      </c>
      <c r="BE750" s="5">
        <f t="shared" si="944"/>
        <v>2.2476905382433904E-4</v>
      </c>
      <c r="BF750" s="5">
        <f t="shared" si="945"/>
        <v>1.5072666764804463E-4</v>
      </c>
      <c r="BG750" s="5">
        <f t="shared" si="946"/>
        <v>6.7383322136622988E-5</v>
      </c>
      <c r="BH750" s="5">
        <f t="shared" si="947"/>
        <v>2.2593109300191645E-5</v>
      </c>
      <c r="BI750" s="5">
        <f t="shared" si="948"/>
        <v>6.0602365293352115E-6</v>
      </c>
      <c r="BJ750" s="8">
        <f t="shared" si="949"/>
        <v>0.43401330169654012</v>
      </c>
      <c r="BK750" s="8">
        <f t="shared" si="950"/>
        <v>0.27446170875128328</v>
      </c>
      <c r="BL750" s="8">
        <f t="shared" si="951"/>
        <v>0.27416094740714353</v>
      </c>
      <c r="BM750" s="8">
        <f t="shared" si="952"/>
        <v>0.42648476642085176</v>
      </c>
      <c r="BN750" s="8">
        <f t="shared" si="953"/>
        <v>0.57292072682671868</v>
      </c>
    </row>
    <row r="751" spans="1:66" x14ac:dyDescent="0.25">
      <c r="A751" t="s">
        <v>89</v>
      </c>
      <c r="B751" t="s">
        <v>127</v>
      </c>
      <c r="C751" t="s">
        <v>105</v>
      </c>
      <c r="D751" t="s">
        <v>520</v>
      </c>
      <c r="E751">
        <f>VLOOKUP(A751,home!$A$2:$E$405,3,FALSE)</f>
        <v>1.3980999999999999</v>
      </c>
      <c r="F751">
        <f>VLOOKUP(B751,home!$B$2:$E$405,3,FALSE)</f>
        <v>0.17879999999999999</v>
      </c>
      <c r="G751">
        <f>VLOOKUP(C751,away!$B$2:$E$405,4,FALSE)</f>
        <v>0.85829999999999995</v>
      </c>
      <c r="H751">
        <f>VLOOKUP(A751,away!$A$2:$E$405,3,FALSE)</f>
        <v>1.1943999999999999</v>
      </c>
      <c r="I751">
        <f>VLOOKUP(C751,away!$B$2:$E$405,3,FALSE)</f>
        <v>1.0046999999999999</v>
      </c>
      <c r="J751">
        <f>VLOOKUP(B751,home!$B$2:$E$405,4,FALSE)</f>
        <v>1.6745000000000001</v>
      </c>
      <c r="K751" s="3">
        <f t="shared" si="898"/>
        <v>0.21455807432399995</v>
      </c>
      <c r="L751" s="3">
        <f t="shared" si="899"/>
        <v>2.0094229071599998</v>
      </c>
      <c r="M751" s="5">
        <f t="shared" si="900"/>
        <v>0.10817759746299337</v>
      </c>
      <c r="N751" s="5">
        <f t="shared" si="901"/>
        <v>2.3210376996656679E-2</v>
      </c>
      <c r="O751" s="5">
        <f t="shared" si="902"/>
        <v>0.21737454238367232</v>
      </c>
      <c r="P751" s="5">
        <f t="shared" si="903"/>
        <v>4.6639463220901449E-2</v>
      </c>
      <c r="Q751" s="5">
        <f t="shared" si="904"/>
        <v>2.4899868963683611E-3</v>
      </c>
      <c r="R751" s="5">
        <f t="shared" si="905"/>
        <v>0.21839869244958679</v>
      </c>
      <c r="S751" s="5">
        <f t="shared" si="906"/>
        <v>5.0270101678814563E-3</v>
      </c>
      <c r="T751" s="5">
        <f t="shared" si="907"/>
        <v>5.0034367080908177E-3</v>
      </c>
      <c r="U751" s="5">
        <f t="shared" si="908"/>
        <v>4.685920288686285E-2</v>
      </c>
      <c r="V751" s="5">
        <f t="shared" si="909"/>
        <v>2.4081496162539626E-4</v>
      </c>
      <c r="W751" s="5">
        <f t="shared" si="910"/>
        <v>1.7808226452559626E-4</v>
      </c>
      <c r="X751" s="5">
        <f t="shared" si="911"/>
        <v>3.5784258169665973E-4</v>
      </c>
      <c r="Y751" s="5">
        <f t="shared" si="912"/>
        <v>3.5952854040927101E-4</v>
      </c>
      <c r="Z751" s="5">
        <f t="shared" si="913"/>
        <v>0.14628511183399712</v>
      </c>
      <c r="AA751" s="5">
        <f t="shared" si="914"/>
        <v>3.1386651897373399E-2</v>
      </c>
      <c r="AB751" s="5">
        <f t="shared" si="915"/>
        <v>3.3671297952890785E-3</v>
      </c>
      <c r="AC751" s="5">
        <f t="shared" si="916"/>
        <v>6.4890286951583584E-6</v>
      </c>
      <c r="AD751" s="5">
        <f t="shared" si="917"/>
        <v>9.5522469369672758E-6</v>
      </c>
      <c r="AE751" s="5">
        <f t="shared" si="918"/>
        <v>1.9194503809990986E-5</v>
      </c>
      <c r="AF751" s="5">
        <f t="shared" si="919"/>
        <v>1.9284937823682895E-5</v>
      </c>
      <c r="AG751" s="5">
        <f t="shared" si="920"/>
        <v>1.291719860868824E-5</v>
      </c>
      <c r="AH751" s="5">
        <f t="shared" si="921"/>
        <v>7.3487163673924064E-2</v>
      </c>
      <c r="AI751" s="5">
        <f t="shared" si="922"/>
        <v>1.5767264325409747E-2</v>
      </c>
      <c r="AJ751" s="5">
        <f t="shared" si="923"/>
        <v>1.6914969355087089E-3</v>
      </c>
      <c r="AK751" s="5">
        <f t="shared" si="924"/>
        <v>1.209747750692319E-4</v>
      </c>
      <c r="AL751" s="5">
        <f t="shared" si="925"/>
        <v>1.1190665064298353E-7</v>
      </c>
      <c r="AM751" s="5">
        <f t="shared" si="926"/>
        <v>4.0990234165260549E-7</v>
      </c>
      <c r="AN751" s="5">
        <f t="shared" si="927"/>
        <v>8.2366715501527001E-7</v>
      </c>
      <c r="AO751" s="5">
        <f t="shared" si="928"/>
        <v>8.2754782458149528E-7</v>
      </c>
      <c r="AP751" s="5">
        <f t="shared" si="929"/>
        <v>5.542978518281606E-7</v>
      </c>
      <c r="AQ751" s="5">
        <f t="shared" si="930"/>
        <v>2.7845470021327137E-7</v>
      </c>
      <c r="AR751" s="5">
        <f t="shared" si="931"/>
        <v>2.9533358013719826E-2</v>
      </c>
      <c r="AS751" s="5">
        <f t="shared" si="932"/>
        <v>6.3366204237449986E-3</v>
      </c>
      <c r="AT751" s="5">
        <f t="shared" si="933"/>
        <v>6.7978653792042775E-4</v>
      </c>
      <c r="AU751" s="5">
        <f t="shared" si="934"/>
        <v>4.8617896842528578E-5</v>
      </c>
      <c r="AV751" s="5">
        <f t="shared" si="935"/>
        <v>2.6078405810539522E-6</v>
      </c>
      <c r="AW751" s="5">
        <f t="shared" si="936"/>
        <v>1.3401999836999416E-9</v>
      </c>
      <c r="AX751" s="5">
        <f t="shared" si="937"/>
        <v>1.4657976180980208E-8</v>
      </c>
      <c r="AY751" s="5">
        <f t="shared" si="938"/>
        <v>2.945407311066728E-8</v>
      </c>
      <c r="AZ751" s="5">
        <f t="shared" si="939"/>
        <v>2.9592844608870122E-8</v>
      </c>
      <c r="BA751" s="5">
        <f t="shared" si="940"/>
        <v>1.9821513281696643E-8</v>
      </c>
      <c r="BB751" s="5">
        <f t="shared" si="941"/>
        <v>9.9574507107043549E-9</v>
      </c>
      <c r="BC751" s="5">
        <f t="shared" si="942"/>
        <v>4.0017459110011879E-9</v>
      </c>
      <c r="BD751" s="5">
        <f t="shared" si="943"/>
        <v>9.8908343530209955E-3</v>
      </c>
      <c r="BE751" s="5">
        <f t="shared" si="944"/>
        <v>2.1221583722418509E-3</v>
      </c>
      <c r="BF751" s="5">
        <f t="shared" si="945"/>
        <v>2.2766310687938289E-4</v>
      </c>
      <c r="BG751" s="5">
        <f t="shared" si="946"/>
        <v>1.6282319268886459E-5</v>
      </c>
      <c r="BH751" s="5">
        <f t="shared" si="947"/>
        <v>8.7337576696520934E-7</v>
      </c>
      <c r="BI751" s="5">
        <f t="shared" si="948"/>
        <v>3.7477964544260406E-8</v>
      </c>
      <c r="BJ751" s="8">
        <f t="shared" si="949"/>
        <v>3.1663204230403814E-2</v>
      </c>
      <c r="BK751" s="8">
        <f t="shared" si="950"/>
        <v>0.16009151620282056</v>
      </c>
      <c r="BL751" s="8">
        <f t="shared" si="951"/>
        <v>0.65731195884064753</v>
      </c>
      <c r="BM751" s="8">
        <f t="shared" si="952"/>
        <v>0.37906110358381706</v>
      </c>
      <c r="BN751" s="8">
        <f t="shared" si="953"/>
        <v>0.61629065941017902</v>
      </c>
    </row>
    <row r="752" spans="1:66" x14ac:dyDescent="0.25">
      <c r="A752" t="s">
        <v>89</v>
      </c>
      <c r="B752" t="s">
        <v>106</v>
      </c>
      <c r="C752" t="s">
        <v>115</v>
      </c>
      <c r="D752" t="s">
        <v>520</v>
      </c>
      <c r="E752">
        <f>VLOOKUP(A752,home!$A$2:$E$405,3,FALSE)</f>
        <v>1.3980999999999999</v>
      </c>
      <c r="F752">
        <f>VLOOKUP(B752,home!$B$2:$E$405,3,FALSE)</f>
        <v>1.0729</v>
      </c>
      <c r="G752">
        <f>VLOOKUP(C752,away!$B$2:$E$405,4,FALSE)</f>
        <v>0.53639999999999999</v>
      </c>
      <c r="H752">
        <f>VLOOKUP(A752,away!$A$2:$E$405,3,FALSE)</f>
        <v>1.1943999999999999</v>
      </c>
      <c r="I752">
        <f>VLOOKUP(C752,away!$B$2:$E$405,3,FALSE)</f>
        <v>0.62790000000000001</v>
      </c>
      <c r="J752">
        <f>VLOOKUP(B752,home!$B$2:$E$405,4,FALSE)</f>
        <v>0</v>
      </c>
      <c r="K752" s="3">
        <f t="shared" si="898"/>
        <v>0.80461152723599982</v>
      </c>
      <c r="L752" s="3">
        <f t="shared" si="899"/>
        <v>0</v>
      </c>
      <c r="M752" s="5">
        <f t="shared" si="900"/>
        <v>0.44726164178156969</v>
      </c>
      <c r="N752" s="5">
        <f t="shared" si="901"/>
        <v>0.35987187266794946</v>
      </c>
      <c r="O752" s="5">
        <f t="shared" si="902"/>
        <v>0</v>
      </c>
      <c r="P752" s="5">
        <f t="shared" si="903"/>
        <v>0</v>
      </c>
      <c r="Q752" s="5">
        <f t="shared" si="904"/>
        <v>0.14477852853831902</v>
      </c>
      <c r="R752" s="5">
        <f t="shared" si="905"/>
        <v>0</v>
      </c>
      <c r="S752" s="5">
        <f t="shared" si="906"/>
        <v>0</v>
      </c>
      <c r="T752" s="5">
        <f t="shared" si="907"/>
        <v>0</v>
      </c>
      <c r="U752" s="5">
        <f t="shared" si="908"/>
        <v>0</v>
      </c>
      <c r="V752" s="5">
        <f t="shared" si="909"/>
        <v>0</v>
      </c>
      <c r="W752" s="5">
        <f t="shared" si="910"/>
        <v>3.8830157652732553E-2</v>
      </c>
      <c r="X752" s="5">
        <f t="shared" si="911"/>
        <v>0</v>
      </c>
      <c r="Y752" s="5">
        <f t="shared" si="912"/>
        <v>0</v>
      </c>
      <c r="Z752" s="5">
        <f t="shared" si="913"/>
        <v>0</v>
      </c>
      <c r="AA752" s="5">
        <f t="shared" si="914"/>
        <v>0</v>
      </c>
      <c r="AB752" s="5">
        <f t="shared" si="915"/>
        <v>0</v>
      </c>
      <c r="AC752" s="5">
        <f t="shared" si="916"/>
        <v>0</v>
      </c>
      <c r="AD752" s="5">
        <f t="shared" si="917"/>
        <v>7.8107981129449458E-3</v>
      </c>
      <c r="AE752" s="5">
        <f t="shared" si="918"/>
        <v>0</v>
      </c>
      <c r="AF752" s="5">
        <f t="shared" si="919"/>
        <v>0</v>
      </c>
      <c r="AG752" s="5">
        <f t="shared" si="920"/>
        <v>0</v>
      </c>
      <c r="AH752" s="5">
        <f t="shared" si="921"/>
        <v>0</v>
      </c>
      <c r="AI752" s="5">
        <f t="shared" si="922"/>
        <v>0</v>
      </c>
      <c r="AJ752" s="5">
        <f t="shared" si="923"/>
        <v>0</v>
      </c>
      <c r="AK752" s="5">
        <f t="shared" si="924"/>
        <v>0</v>
      </c>
      <c r="AL752" s="5">
        <f t="shared" si="925"/>
        <v>0</v>
      </c>
      <c r="AM752" s="5">
        <f t="shared" si="926"/>
        <v>1.2569316397177401E-3</v>
      </c>
      <c r="AN752" s="5">
        <f t="shared" si="927"/>
        <v>0</v>
      </c>
      <c r="AO752" s="5">
        <f t="shared" si="928"/>
        <v>0</v>
      </c>
      <c r="AP752" s="5">
        <f t="shared" si="929"/>
        <v>0</v>
      </c>
      <c r="AQ752" s="5">
        <f t="shared" si="930"/>
        <v>0</v>
      </c>
      <c r="AR752" s="5">
        <f t="shared" si="931"/>
        <v>0</v>
      </c>
      <c r="AS752" s="5">
        <f t="shared" si="932"/>
        <v>0</v>
      </c>
      <c r="AT752" s="5">
        <f t="shared" si="933"/>
        <v>0</v>
      </c>
      <c r="AU752" s="5">
        <f t="shared" si="934"/>
        <v>0</v>
      </c>
      <c r="AV752" s="5">
        <f t="shared" si="935"/>
        <v>0</v>
      </c>
      <c r="AW752" s="5">
        <f t="shared" si="936"/>
        <v>0</v>
      </c>
      <c r="AX752" s="5">
        <f t="shared" si="937"/>
        <v>1.6855694771075662E-4</v>
      </c>
      <c r="AY752" s="5">
        <f t="shared" si="938"/>
        <v>0</v>
      </c>
      <c r="AZ752" s="5">
        <f t="shared" si="939"/>
        <v>0</v>
      </c>
      <c r="BA752" s="5">
        <f t="shared" si="940"/>
        <v>0</v>
      </c>
      <c r="BB752" s="5">
        <f t="shared" si="941"/>
        <v>0</v>
      </c>
      <c r="BC752" s="5">
        <f t="shared" si="942"/>
        <v>0</v>
      </c>
      <c r="BD752" s="5">
        <f t="shared" si="943"/>
        <v>0</v>
      </c>
      <c r="BE752" s="5">
        <f t="shared" si="944"/>
        <v>0</v>
      </c>
      <c r="BF752" s="5">
        <f t="shared" si="945"/>
        <v>0</v>
      </c>
      <c r="BG752" s="5">
        <f t="shared" si="946"/>
        <v>0</v>
      </c>
      <c r="BH752" s="5">
        <f t="shared" si="947"/>
        <v>0</v>
      </c>
      <c r="BI752" s="5">
        <f t="shared" si="948"/>
        <v>0</v>
      </c>
      <c r="BJ752" s="8">
        <f t="shared" si="949"/>
        <v>0.5527168455593745</v>
      </c>
      <c r="BK752" s="8">
        <f t="shared" si="950"/>
        <v>0.44726164178156969</v>
      </c>
      <c r="BL752" s="8">
        <f t="shared" si="951"/>
        <v>0</v>
      </c>
      <c r="BM752" s="8">
        <f t="shared" si="952"/>
        <v>4.8066444353105996E-2</v>
      </c>
      <c r="BN752" s="8">
        <f t="shared" si="953"/>
        <v>0.95191204298783805</v>
      </c>
    </row>
    <row r="753" spans="1:66" x14ac:dyDescent="0.25">
      <c r="A753" t="s">
        <v>89</v>
      </c>
      <c r="B753" t="s">
        <v>122</v>
      </c>
      <c r="C753" t="s">
        <v>99</v>
      </c>
      <c r="D753" t="s">
        <v>520</v>
      </c>
      <c r="E753">
        <f>VLOOKUP(A753,home!$A$2:$E$405,3,FALSE)</f>
        <v>1.3980999999999999</v>
      </c>
      <c r="F753">
        <f>VLOOKUP(B753,home!$B$2:$E$405,3,FALSE)</f>
        <v>0.85829999999999995</v>
      </c>
      <c r="G753">
        <f>VLOOKUP(C753,away!$B$2:$E$405,4,FALSE)</f>
        <v>0.53639999999999999</v>
      </c>
      <c r="H753">
        <f>VLOOKUP(A753,away!$A$2:$E$405,3,FALSE)</f>
        <v>1.1943999999999999</v>
      </c>
      <c r="I753">
        <f>VLOOKUP(C753,away!$B$2:$E$405,3,FALSE)</f>
        <v>1.6745000000000001</v>
      </c>
      <c r="J753">
        <f>VLOOKUP(B753,home!$B$2:$E$405,4,FALSE)</f>
        <v>0.83720000000000006</v>
      </c>
      <c r="K753" s="3">
        <f t="shared" si="898"/>
        <v>0.64367422297199994</v>
      </c>
      <c r="L753" s="3">
        <f t="shared" si="899"/>
        <v>1.6744190881600001</v>
      </c>
      <c r="M753" s="5">
        <f t="shared" si="900"/>
        <v>9.8461141504604333E-2</v>
      </c>
      <c r="N753" s="5">
        <f t="shared" si="901"/>
        <v>6.3376898750912319E-2</v>
      </c>
      <c r="O753" s="5">
        <f t="shared" si="902"/>
        <v>0.16486521477733232</v>
      </c>
      <c r="P753" s="5">
        <f t="shared" si="903"/>
        <v>0.10611948901691126</v>
      </c>
      <c r="Q753" s="5">
        <f t="shared" si="904"/>
        <v>2.0397038028934299E-2</v>
      </c>
      <c r="R753" s="5">
        <f t="shared" si="905"/>
        <v>0.13802673129838172</v>
      </c>
      <c r="S753" s="5">
        <f t="shared" si="906"/>
        <v>2.859337647604801E-2</v>
      </c>
      <c r="T753" s="5">
        <f t="shared" si="907"/>
        <v>3.4153189817573017E-2</v>
      </c>
      <c r="U753" s="5">
        <f t="shared" si="908"/>
        <v>8.8844249017850874E-2</v>
      </c>
      <c r="V753" s="5">
        <f t="shared" si="909"/>
        <v>3.4241534325549043E-3</v>
      </c>
      <c r="W753" s="5">
        <f t="shared" si="910"/>
        <v>4.3763492014015394E-3</v>
      </c>
      <c r="X753" s="5">
        <f t="shared" si="911"/>
        <v>7.3278426392805098E-3</v>
      </c>
      <c r="Y753" s="5">
        <f t="shared" si="912"/>
        <v>6.1349397951220219E-3</v>
      </c>
      <c r="Z753" s="5">
        <f t="shared" si="913"/>
        <v>7.703819785411388E-2</v>
      </c>
      <c r="AA753" s="5">
        <f t="shared" si="914"/>
        <v>4.9587502142909946E-2</v>
      </c>
      <c r="AB753" s="5">
        <f t="shared" si="915"/>
        <v>1.5959098455479968E-2</v>
      </c>
      <c r="AC753" s="5">
        <f t="shared" si="916"/>
        <v>2.3065534218976439E-4</v>
      </c>
      <c r="AD753" s="5">
        <f t="shared" si="917"/>
        <v>7.0423579291656693E-4</v>
      </c>
      <c r="AE753" s="5">
        <f t="shared" si="918"/>
        <v>1.1791858542249927E-3</v>
      </c>
      <c r="AF753" s="5">
        <f t="shared" si="919"/>
        <v>9.8722565140129184E-4</v>
      </c>
      <c r="AG753" s="5">
        <f t="shared" si="920"/>
        <v>5.5100982500917099E-4</v>
      </c>
      <c r="AH753" s="5">
        <f t="shared" si="921"/>
        <v>3.2248557251093768E-2</v>
      </c>
      <c r="AI753" s="5">
        <f t="shared" si="922"/>
        <v>2.0757565030565837E-2</v>
      </c>
      <c r="AJ753" s="5">
        <f t="shared" si="923"/>
        <v>6.6805547709201099E-3</v>
      </c>
      <c r="AK753" s="5">
        <f t="shared" si="924"/>
        <v>1.4333669670646297E-3</v>
      </c>
      <c r="AL753" s="5">
        <f t="shared" si="925"/>
        <v>9.9438323294490793E-6</v>
      </c>
      <c r="AM753" s="5">
        <f t="shared" si="926"/>
        <v>9.0659685358928329E-5</v>
      </c>
      <c r="AN753" s="5">
        <f t="shared" si="927"/>
        <v>1.5180230769156928E-4</v>
      </c>
      <c r="AO753" s="5">
        <f t="shared" si="928"/>
        <v>1.2709034081275064E-4</v>
      </c>
      <c r="AP753" s="5">
        <f t="shared" si="929"/>
        <v>7.0934164192543183E-5</v>
      </c>
      <c r="AQ753" s="5">
        <f t="shared" si="930"/>
        <v>2.969337963166748E-5</v>
      </c>
      <c r="AR753" s="5">
        <f t="shared" si="931"/>
        <v>1.07995199653704E-2</v>
      </c>
      <c r="AS753" s="5">
        <f t="shared" si="932"/>
        <v>6.9513726221803931E-3</v>
      </c>
      <c r="AT753" s="5">
        <f t="shared" si="933"/>
        <v>2.2372096855853988E-3</v>
      </c>
      <c r="AU753" s="5">
        <f t="shared" si="934"/>
        <v>4.800114019982046E-4</v>
      </c>
      <c r="AV753" s="5">
        <f t="shared" si="935"/>
        <v>7.7242741549723648E-5</v>
      </c>
      <c r="AW753" s="5">
        <f t="shared" si="936"/>
        <v>2.9770187889628596E-7</v>
      </c>
      <c r="AX753" s="5">
        <f t="shared" si="937"/>
        <v>9.7258837547156951E-6</v>
      </c>
      <c r="AY753" s="5">
        <f t="shared" si="938"/>
        <v>1.6285205408121214E-5</v>
      </c>
      <c r="AZ753" s="5">
        <f t="shared" si="939"/>
        <v>1.3634129394982315E-5</v>
      </c>
      <c r="BA753" s="5">
        <f t="shared" si="940"/>
        <v>7.609748836467247E-6</v>
      </c>
      <c r="BB753" s="5">
        <f t="shared" si="941"/>
        <v>3.185477176971028E-6</v>
      </c>
      <c r="BC753" s="5">
        <f t="shared" si="942"/>
        <v>1.0667647580036644E-6</v>
      </c>
      <c r="BD753" s="5">
        <f t="shared" si="943"/>
        <v>3.0138203954968652E-3</v>
      </c>
      <c r="BE753" s="5">
        <f t="shared" si="944"/>
        <v>1.9399185012486104E-3</v>
      </c>
      <c r="BF753" s="5">
        <f t="shared" si="945"/>
        <v>6.2433776696010294E-4</v>
      </c>
      <c r="BG753" s="5">
        <f t="shared" si="946"/>
        <v>1.3395670900670593E-4</v>
      </c>
      <c r="BH753" s="5">
        <f t="shared" si="947"/>
        <v>2.1556120145444434E-5</v>
      </c>
      <c r="BI753" s="5">
        <f t="shared" si="948"/>
        <v>2.7750237769820051E-6</v>
      </c>
      <c r="BJ753" s="8">
        <f t="shared" si="949"/>
        <v>0.13970960244379246</v>
      </c>
      <c r="BK753" s="8">
        <f t="shared" si="950"/>
        <v>0.23685504481004582</v>
      </c>
      <c r="BL753" s="8">
        <f t="shared" si="951"/>
        <v>0.5446845606449181</v>
      </c>
      <c r="BM753" s="8">
        <f t="shared" si="952"/>
        <v>0.40702490487226467</v>
      </c>
      <c r="BN753" s="8">
        <f t="shared" si="953"/>
        <v>0.59124651337707623</v>
      </c>
    </row>
    <row r="754" spans="1:66" x14ac:dyDescent="0.25">
      <c r="A754" t="s">
        <v>89</v>
      </c>
      <c r="B754" t="s">
        <v>349</v>
      </c>
      <c r="C754" t="s">
        <v>121</v>
      </c>
      <c r="D754" t="s">
        <v>520</v>
      </c>
      <c r="E754">
        <f>VLOOKUP(A754,home!$A$2:$E$405,3,FALSE)</f>
        <v>1.3980999999999999</v>
      </c>
      <c r="F754">
        <f>VLOOKUP(B754,home!$B$2:$E$405,3,FALSE)</f>
        <v>1.5736000000000001</v>
      </c>
      <c r="G754">
        <f>VLOOKUP(C754,away!$B$2:$E$405,4,FALSE)</f>
        <v>1.4305000000000001</v>
      </c>
      <c r="H754">
        <f>VLOOKUP(A754,away!$A$2:$E$405,3,FALSE)</f>
        <v>1.1943999999999999</v>
      </c>
      <c r="I754">
        <f>VLOOKUP(C754,away!$B$2:$E$405,3,FALSE)</f>
        <v>0.83720000000000006</v>
      </c>
      <c r="J754">
        <f>VLOOKUP(B754,home!$B$2:$E$405,4,FALSE)</f>
        <v>1.1720999999999999</v>
      </c>
      <c r="K754" s="3">
        <f t="shared" si="898"/>
        <v>3.1471717538800004</v>
      </c>
      <c r="L754" s="3">
        <f t="shared" si="899"/>
        <v>1.1720433641279999</v>
      </c>
      <c r="M754" s="5">
        <f t="shared" si="900"/>
        <v>1.3310326479232339E-2</v>
      </c>
      <c r="N754" s="5">
        <f t="shared" si="901"/>
        <v>4.188988353036105E-2</v>
      </c>
      <c r="O754" s="5">
        <f t="shared" si="902"/>
        <v>1.5600279824361464E-2</v>
      </c>
      <c r="P754" s="5">
        <f t="shared" si="903"/>
        <v>4.9096760015854446E-2</v>
      </c>
      <c r="Q754" s="5">
        <f t="shared" si="904"/>
        <v>6.5917329110037684E-2</v>
      </c>
      <c r="R754" s="5">
        <f t="shared" si="905"/>
        <v>9.1421022233413914E-3</v>
      </c>
      <c r="S754" s="5">
        <f t="shared" si="906"/>
        <v>4.5274844456584466E-2</v>
      </c>
      <c r="T754" s="5">
        <f t="shared" si="907"/>
        <v>7.7257968164461094E-2</v>
      </c>
      <c r="U754" s="5">
        <f t="shared" si="908"/>
        <v>2.8771765888383573E-2</v>
      </c>
      <c r="V754" s="5">
        <f t="shared" si="909"/>
        <v>1.8555752987963491E-2</v>
      </c>
      <c r="W754" s="5">
        <f t="shared" si="910"/>
        <v>6.9151052088774159E-2</v>
      </c>
      <c r="X754" s="5">
        <f t="shared" si="911"/>
        <v>8.1048031723117406E-2</v>
      </c>
      <c r="Y754" s="5">
        <f t="shared" si="912"/>
        <v>4.7495903878357712E-2</v>
      </c>
      <c r="Z754" s="5">
        <f t="shared" si="913"/>
        <v>3.5716467483490359E-3</v>
      </c>
      <c r="AA754" s="5">
        <f t="shared" si="914"/>
        <v>1.1240585761241435E-2</v>
      </c>
      <c r="AB754" s="5">
        <f t="shared" si="915"/>
        <v>1.7688027002422391E-2</v>
      </c>
      <c r="AC754" s="5">
        <f t="shared" si="916"/>
        <v>4.2778221517751815E-3</v>
      </c>
      <c r="AD754" s="5">
        <f t="shared" si="917"/>
        <v>5.4407559471218662E-2</v>
      </c>
      <c r="AE754" s="5">
        <f t="shared" si="918"/>
        <v>6.3768019036641338E-2</v>
      </c>
      <c r="AF754" s="5">
        <f t="shared" si="919"/>
        <v>3.7369441777741742E-2</v>
      </c>
      <c r="AG754" s="5">
        <f t="shared" si="920"/>
        <v>1.459953541892328E-2</v>
      </c>
      <c r="AH754" s="5">
        <f t="shared" si="921"/>
        <v>1.0465312176029587E-3</v>
      </c>
      <c r="AI754" s="5">
        <f t="shared" si="922"/>
        <v>3.2936134875936759E-3</v>
      </c>
      <c r="AJ754" s="5">
        <f t="shared" si="923"/>
        <v>5.1827836681765087E-3</v>
      </c>
      <c r="AK754" s="5">
        <f t="shared" si="924"/>
        <v>5.4370367889852271E-3</v>
      </c>
      <c r="AL754" s="5">
        <f t="shared" si="925"/>
        <v>6.311707166729854E-4</v>
      </c>
      <c r="AM754" s="5">
        <f t="shared" si="926"/>
        <v>3.424598687307312E-2</v>
      </c>
      <c r="AN754" s="5">
        <f t="shared" si="927"/>
        <v>4.0137781662599938E-2</v>
      </c>
      <c r="AO754" s="5">
        <f t="shared" si="928"/>
        <v>2.3521610324234398E-2</v>
      </c>
      <c r="AP754" s="5">
        <f t="shared" si="929"/>
        <v>9.1894490980411903E-3</v>
      </c>
      <c r="AQ754" s="5">
        <f t="shared" si="930"/>
        <v>2.6926082088378021E-3</v>
      </c>
      <c r="AR754" s="5">
        <f t="shared" si="931"/>
        <v>2.4531599378886882E-4</v>
      </c>
      <c r="AS754" s="5">
        <f t="shared" si="932"/>
        <v>7.7205156642732946E-4</v>
      </c>
      <c r="AT754" s="5">
        <f t="shared" si="933"/>
        <v>1.2148894411994505E-3</v>
      </c>
      <c r="AU754" s="5">
        <f t="shared" si="934"/>
        <v>1.2744885778099891E-3</v>
      </c>
      <c r="AV754" s="5">
        <f t="shared" si="935"/>
        <v>1.0027586131815729E-3</v>
      </c>
      <c r="AW754" s="5">
        <f t="shared" si="936"/>
        <v>6.4670834612423067E-5</v>
      </c>
      <c r="AX754" s="5">
        <f t="shared" si="937"/>
        <v>1.7963000428446837E-2</v>
      </c>
      <c r="AY754" s="5">
        <f t="shared" si="938"/>
        <v>2.1053415451989528E-2</v>
      </c>
      <c r="AZ754" s="5">
        <f t="shared" si="939"/>
        <v>1.2337757936367117E-2</v>
      </c>
      <c r="BA754" s="5">
        <f t="shared" si="940"/>
        <v>4.820129105845547E-3</v>
      </c>
      <c r="BB754" s="5">
        <f t="shared" si="941"/>
        <v>1.4123500831866253E-3</v>
      </c>
      <c r="BC754" s="5">
        <f t="shared" si="942"/>
        <v>3.3106710856490267E-4</v>
      </c>
      <c r="BD754" s="5">
        <f t="shared" si="943"/>
        <v>4.7920163772451569E-5</v>
      </c>
      <c r="BE754" s="5">
        <f t="shared" si="944"/>
        <v>1.5081298586596325E-4</v>
      </c>
      <c r="BF754" s="5">
        <f t="shared" si="945"/>
        <v>2.3731718461783173E-4</v>
      </c>
      <c r="BG754" s="5">
        <f t="shared" si="946"/>
        <v>2.4895931337985504E-4</v>
      </c>
      <c r="BH754" s="5">
        <f t="shared" si="947"/>
        <v>1.9587942973360979E-4</v>
      </c>
      <c r="BI754" s="5">
        <f t="shared" si="948"/>
        <v>1.2329324168474778E-4</v>
      </c>
      <c r="BJ754" s="8">
        <f t="shared" si="949"/>
        <v>0.72060988048082109</v>
      </c>
      <c r="BK754" s="8">
        <f t="shared" si="950"/>
        <v>0.15220009226007244</v>
      </c>
      <c r="BL754" s="8">
        <f t="shared" si="951"/>
        <v>0.10291641237357028</v>
      </c>
      <c r="BM754" s="8">
        <f t="shared" si="952"/>
        <v>0.7633526060622472</v>
      </c>
      <c r="BN754" s="8">
        <f t="shared" si="953"/>
        <v>0.19495668118318837</v>
      </c>
    </row>
    <row r="755" spans="1:66" x14ac:dyDescent="0.25">
      <c r="A755" t="s">
        <v>89</v>
      </c>
      <c r="B755" t="s">
        <v>367</v>
      </c>
      <c r="C755" t="s">
        <v>95</v>
      </c>
      <c r="D755" t="s">
        <v>520</v>
      </c>
      <c r="E755">
        <f>VLOOKUP(A755,home!$A$2:$E$405,3,FALSE)</f>
        <v>1.3980999999999999</v>
      </c>
      <c r="F755">
        <f>VLOOKUP(B755,home!$B$2:$E$405,3,FALSE)</f>
        <v>1.0729</v>
      </c>
      <c r="G755">
        <f>VLOOKUP(C755,away!$B$2:$E$405,4,FALSE)</f>
        <v>1.1444000000000001</v>
      </c>
      <c r="H755">
        <f>VLOOKUP(A755,away!$A$2:$E$405,3,FALSE)</f>
        <v>1.1943999999999999</v>
      </c>
      <c r="I755">
        <f>VLOOKUP(C755,away!$B$2:$E$405,3,FALSE)</f>
        <v>0.83720000000000006</v>
      </c>
      <c r="J755">
        <f>VLOOKUP(B755,home!$B$2:$E$405,4,FALSE)</f>
        <v>0.62790000000000001</v>
      </c>
      <c r="K755" s="3">
        <f t="shared" si="898"/>
        <v>1.7166245931559998</v>
      </c>
      <c r="L755" s="3">
        <f t="shared" si="899"/>
        <v>0.62786965987200005</v>
      </c>
      <c r="M755" s="5">
        <f t="shared" si="900"/>
        <v>9.5895688822716249E-2</v>
      </c>
      <c r="N755" s="5">
        <f t="shared" si="901"/>
        <v>0.16461689781070962</v>
      </c>
      <c r="O755" s="5">
        <f t="shared" si="902"/>
        <v>6.0209993524309995E-2</v>
      </c>
      <c r="P755" s="5">
        <f t="shared" si="903"/>
        <v>0.10335795563759402</v>
      </c>
      <c r="Q755" s="5">
        <f t="shared" si="904"/>
        <v>0.14129270761545615</v>
      </c>
      <c r="R755" s="5">
        <f t="shared" si="905"/>
        <v>1.8902014077501923E-2</v>
      </c>
      <c r="S755" s="5">
        <f t="shared" si="906"/>
        <v>2.7850227483459739E-2</v>
      </c>
      <c r="T755" s="5">
        <f t="shared" si="907"/>
        <v>8.8713404272910371E-2</v>
      </c>
      <c r="U755" s="5">
        <f t="shared" si="908"/>
        <v>3.2447662225620719E-2</v>
      </c>
      <c r="V755" s="5">
        <f t="shared" si="909"/>
        <v>3.3352705216254269E-3</v>
      </c>
      <c r="W755" s="5">
        <f t="shared" si="910"/>
        <v>8.0848845575430664E-2</v>
      </c>
      <c r="X755" s="5">
        <f t="shared" si="911"/>
        <v>5.0762537172489498E-2</v>
      </c>
      <c r="Y755" s="5">
        <f t="shared" si="912"/>
        <v>1.5936128474365371E-2</v>
      </c>
      <c r="Z755" s="5">
        <f t="shared" si="913"/>
        <v>3.95600038324563E-3</v>
      </c>
      <c r="AA755" s="5">
        <f t="shared" si="914"/>
        <v>6.790967548414008E-3</v>
      </c>
      <c r="AB755" s="5">
        <f t="shared" si="915"/>
        <v>5.8287709524658983E-3</v>
      </c>
      <c r="AC755" s="5">
        <f t="shared" si="916"/>
        <v>2.2467559989247632E-4</v>
      </c>
      <c r="AD755" s="5">
        <f t="shared" si="917"/>
        <v>3.4696779160763996E-2</v>
      </c>
      <c r="AE755" s="5">
        <f t="shared" si="918"/>
        <v>2.1785054930322786E-2</v>
      </c>
      <c r="AF755" s="5">
        <f t="shared" si="919"/>
        <v>6.8390875146973028E-3</v>
      </c>
      <c r="AG755" s="5">
        <f t="shared" si="920"/>
        <v>1.4313518505626125E-3</v>
      </c>
      <c r="AH755" s="5">
        <f t="shared" si="921"/>
        <v>6.2096315377048385E-4</v>
      </c>
      <c r="AI755" s="5">
        <f t="shared" si="922"/>
        <v>1.0659606212061233E-3</v>
      </c>
      <c r="AJ755" s="5">
        <f t="shared" si="923"/>
        <v>9.1492710884913929E-4</v>
      </c>
      <c r="AK755" s="5">
        <f t="shared" si="924"/>
        <v>5.2352879199851624E-4</v>
      </c>
      <c r="AL755" s="5">
        <f t="shared" si="925"/>
        <v>9.6863627433626336E-6</v>
      </c>
      <c r="AM755" s="5">
        <f t="shared" si="926"/>
        <v>1.1912268882134001E-2</v>
      </c>
      <c r="AN755" s="5">
        <f t="shared" si="927"/>
        <v>7.4793522113292847E-3</v>
      </c>
      <c r="AO755" s="5">
        <f t="shared" si="928"/>
        <v>2.3480291644951048E-3</v>
      </c>
      <c r="AP755" s="5">
        <f t="shared" si="929"/>
        <v>4.9141875762702598E-4</v>
      </c>
      <c r="AQ755" s="5">
        <f t="shared" si="930"/>
        <v>7.7136732051500407E-5</v>
      </c>
      <c r="AR755" s="5">
        <f t="shared" si="931"/>
        <v>7.7976784830183644E-5</v>
      </c>
      <c r="AS755" s="5">
        <f t="shared" si="932"/>
        <v>1.3385686653472691E-4</v>
      </c>
      <c r="AT755" s="5">
        <f t="shared" si="933"/>
        <v>1.148909945281563E-4</v>
      </c>
      <c r="AU755" s="5">
        <f t="shared" si="934"/>
        <v>6.5741568913061497E-5</v>
      </c>
      <c r="AV755" s="5">
        <f t="shared" si="935"/>
        <v>2.8213398497205339E-5</v>
      </c>
      <c r="AW755" s="5">
        <f t="shared" si="936"/>
        <v>2.9000337734130838E-7</v>
      </c>
      <c r="AX755" s="5">
        <f t="shared" si="937"/>
        <v>3.4081489538930285E-3</v>
      </c>
      <c r="AY755" s="5">
        <f t="shared" si="938"/>
        <v>2.1398733244739282E-3</v>
      </c>
      <c r="AZ755" s="5">
        <f t="shared" si="939"/>
        <v>6.7178076820330573E-4</v>
      </c>
      <c r="BA755" s="5">
        <f t="shared" si="940"/>
        <v>1.4059692081345347E-4</v>
      </c>
      <c r="BB755" s="5">
        <f t="shared" si="941"/>
        <v>2.2069135212548391E-5</v>
      </c>
      <c r="BC755" s="5">
        <f t="shared" si="942"/>
        <v>2.771308083914388E-6</v>
      </c>
      <c r="BD755" s="5">
        <f t="shared" si="943"/>
        <v>8.1598762282065856E-6</v>
      </c>
      <c r="BE755" s="5">
        <f t="shared" si="944"/>
        <v>1.4007444210448444E-5</v>
      </c>
      <c r="BF755" s="5">
        <f t="shared" si="945"/>
        <v>1.2022761609458215E-5</v>
      </c>
      <c r="BG755" s="5">
        <f t="shared" si="946"/>
        <v>6.8795227521492594E-6</v>
      </c>
      <c r="BH755" s="5">
        <f t="shared" si="947"/>
        <v>2.9523894863789177E-6</v>
      </c>
      <c r="BI755" s="5">
        <f t="shared" si="948"/>
        <v>1.0136288801786512E-6</v>
      </c>
      <c r="BJ755" s="8">
        <f t="shared" si="949"/>
        <v>0.63561624053602539</v>
      </c>
      <c r="BK755" s="8">
        <f t="shared" si="950"/>
        <v>0.23281337775250524</v>
      </c>
      <c r="BL755" s="8">
        <f t="shared" si="951"/>
        <v>0.12777050324060701</v>
      </c>
      <c r="BM755" s="8">
        <f t="shared" si="952"/>
        <v>0.41374128110299863</v>
      </c>
      <c r="BN755" s="8">
        <f t="shared" si="953"/>
        <v>0.58427525748828801</v>
      </c>
    </row>
    <row r="756" spans="1:66" x14ac:dyDescent="0.25">
      <c r="A756" t="s">
        <v>112</v>
      </c>
      <c r="B756" t="s">
        <v>90</v>
      </c>
      <c r="C756" t="s">
        <v>113</v>
      </c>
      <c r="D756" t="s">
        <v>520</v>
      </c>
      <c r="E756">
        <f>VLOOKUP(A756,home!$A$2:$E$405,3,FALSE)</f>
        <v>1.3270999999999999</v>
      </c>
      <c r="F756">
        <f>VLOOKUP(B756,home!$B$2:$E$405,3,FALSE)</f>
        <v>0.75349999999999995</v>
      </c>
      <c r="G756">
        <f>VLOOKUP(C756,away!$B$2:$E$405,4,FALSE)</f>
        <v>0.9042</v>
      </c>
      <c r="H756">
        <f>VLOOKUP(A756,away!$A$2:$E$405,3,FALSE)</f>
        <v>0.94389999999999996</v>
      </c>
      <c r="I756">
        <f>VLOOKUP(C756,away!$B$2:$E$405,3,FALSE)</f>
        <v>1.4832000000000001</v>
      </c>
      <c r="J756">
        <f>VLOOKUP(B756,home!$B$2:$E$405,4,FALSE)</f>
        <v>1.3243</v>
      </c>
      <c r="K756" s="3">
        <f t="shared" si="898"/>
        <v>0.9041727383699999</v>
      </c>
      <c r="L756" s="3">
        <f t="shared" si="899"/>
        <v>1.8540100412640002</v>
      </c>
      <c r="M756" s="5">
        <f t="shared" si="900"/>
        <v>6.3406888017317364E-2</v>
      </c>
      <c r="N756" s="5">
        <f t="shared" si="901"/>
        <v>5.7330779570137783E-2</v>
      </c>
      <c r="O756" s="5">
        <f t="shared" si="902"/>
        <v>0.11755700706940839</v>
      </c>
      <c r="P756" s="5">
        <f t="shared" si="903"/>
        <v>0.10629184099652843</v>
      </c>
      <c r="Q756" s="5">
        <f t="shared" si="904"/>
        <v>2.5918463978409162E-2</v>
      </c>
      <c r="R756" s="5">
        <f t="shared" si="905"/>
        <v>0.10897593576381315</v>
      </c>
      <c r="S756" s="5">
        <f t="shared" si="906"/>
        <v>4.4545457976685611E-2</v>
      </c>
      <c r="T756" s="5">
        <f t="shared" si="907"/>
        <v>4.8053092470109859E-2</v>
      </c>
      <c r="U756" s="5">
        <f t="shared" si="908"/>
        <v>9.8533070256000138E-2</v>
      </c>
      <c r="V756" s="5">
        <f t="shared" si="909"/>
        <v>8.2970634131215391E-3</v>
      </c>
      <c r="W756" s="5">
        <f t="shared" si="910"/>
        <v>7.8115895165674718E-3</v>
      </c>
      <c r="X756" s="5">
        <f t="shared" si="911"/>
        <v>1.4482765401948686E-2</v>
      </c>
      <c r="Y756" s="5">
        <f t="shared" si="912"/>
        <v>1.3425596240241863E-2</v>
      </c>
      <c r="Z756" s="5">
        <f t="shared" si="913"/>
        <v>6.7347493054083399E-2</v>
      </c>
      <c r="AA756" s="5">
        <f t="shared" si="914"/>
        <v>6.0893767217065138E-2</v>
      </c>
      <c r="AB756" s="5">
        <f t="shared" si="915"/>
        <v>2.7529242127159556E-2</v>
      </c>
      <c r="AC756" s="5">
        <f t="shared" si="916"/>
        <v>8.6929647217977052E-4</v>
      </c>
      <c r="AD756" s="5">
        <f t="shared" si="917"/>
        <v>1.7657565710542981E-3</v>
      </c>
      <c r="AE756" s="5">
        <f t="shared" si="918"/>
        <v>3.2737304131625579E-3</v>
      </c>
      <c r="AF756" s="5">
        <f t="shared" si="919"/>
        <v>3.0347645291973644E-3</v>
      </c>
      <c r="AG756" s="5">
        <f t="shared" si="920"/>
        <v>1.8754946366679095E-3</v>
      </c>
      <c r="AH756" s="5">
        <f t="shared" si="921"/>
        <v>3.1215732094057033E-2</v>
      </c>
      <c r="AI756" s="5">
        <f t="shared" si="922"/>
        <v>2.8224413967707841E-2</v>
      </c>
      <c r="AJ756" s="5">
        <f t="shared" si="923"/>
        <v>1.2759872833035436E-2</v>
      </c>
      <c r="AK756" s="5">
        <f t="shared" si="924"/>
        <v>3.845709720232873E-3</v>
      </c>
      <c r="AL756" s="5">
        <f t="shared" si="925"/>
        <v>5.828964346872831E-5</v>
      </c>
      <c r="AM756" s="5">
        <f t="shared" si="926"/>
        <v>3.1930979082899733E-4</v>
      </c>
      <c r="AN756" s="5">
        <f t="shared" si="927"/>
        <v>5.9200355847086842E-4</v>
      </c>
      <c r="AO756" s="5">
        <f t="shared" si="928"/>
        <v>5.4879027093450504E-4</v>
      </c>
      <c r="AP756" s="5">
        <f t="shared" si="929"/>
        <v>3.3915422428685448E-4</v>
      </c>
      <c r="AQ756" s="5">
        <f t="shared" si="930"/>
        <v>1.5719883434123276E-4</v>
      </c>
      <c r="AR756" s="5">
        <f t="shared" si="931"/>
        <v>1.1574856149557727E-2</v>
      </c>
      <c r="AS756" s="5">
        <f t="shared" si="932"/>
        <v>1.0465669380984444E-2</v>
      </c>
      <c r="AT756" s="5">
        <f t="shared" si="933"/>
        <v>4.7313864715398824E-3</v>
      </c>
      <c r="AU756" s="5">
        <f t="shared" si="934"/>
        <v>1.4259968874196626E-3</v>
      </c>
      <c r="AV756" s="5">
        <f t="shared" si="935"/>
        <v>3.2233687765133312E-4</v>
      </c>
      <c r="AW756" s="5">
        <f t="shared" si="936"/>
        <v>2.7142658879015794E-6</v>
      </c>
      <c r="AX756" s="5">
        <f t="shared" si="937"/>
        <v>4.8118534660367712E-5</v>
      </c>
      <c r="AY756" s="5">
        <f t="shared" si="938"/>
        <v>8.921224643123154E-5</v>
      </c>
      <c r="AZ756" s="5">
        <f t="shared" si="939"/>
        <v>8.27002003436109E-5</v>
      </c>
      <c r="BA756" s="5">
        <f t="shared" si="940"/>
        <v>5.1109000617199706E-5</v>
      </c>
      <c r="BB756" s="5">
        <f t="shared" si="941"/>
        <v>2.368915008581406E-5</v>
      </c>
      <c r="BC756" s="5">
        <f t="shared" si="942"/>
        <v>8.7839844256218406E-6</v>
      </c>
      <c r="BD756" s="5">
        <f t="shared" si="943"/>
        <v>3.5766499212443962E-3</v>
      </c>
      <c r="BE756" s="5">
        <f t="shared" si="944"/>
        <v>3.2339093534823906E-3</v>
      </c>
      <c r="BF756" s="5">
        <f t="shared" si="945"/>
        <v>1.4620063378892644E-3</v>
      </c>
      <c r="BG756" s="5">
        <f t="shared" si="946"/>
        <v>4.4063542468121054E-4</v>
      </c>
      <c r="BH756" s="5">
        <f t="shared" si="947"/>
        <v>9.960263463920947E-5</v>
      </c>
      <c r="BI756" s="5">
        <f t="shared" si="948"/>
        <v>1.8011597382120131E-5</v>
      </c>
      <c r="BJ756" s="8">
        <f t="shared" si="949"/>
        <v>0.17923210312292329</v>
      </c>
      <c r="BK756" s="8">
        <f t="shared" si="950"/>
        <v>0.22355804876573268</v>
      </c>
      <c r="BL756" s="8">
        <f t="shared" si="951"/>
        <v>0.52688581208495144</v>
      </c>
      <c r="BM756" s="8">
        <f t="shared" si="952"/>
        <v>0.51745604365153308</v>
      </c>
      <c r="BN756" s="8">
        <f t="shared" si="953"/>
        <v>0.47948091539561433</v>
      </c>
    </row>
    <row r="757" spans="1:66" x14ac:dyDescent="0.25">
      <c r="A757" t="s">
        <v>112</v>
      </c>
      <c r="B757" t="s">
        <v>117</v>
      </c>
      <c r="C757" t="s">
        <v>107</v>
      </c>
      <c r="D757" t="s">
        <v>520</v>
      </c>
      <c r="E757">
        <f>VLOOKUP(A757,home!$A$2:$E$405,3,FALSE)</f>
        <v>1.3270999999999999</v>
      </c>
      <c r="F757">
        <f>VLOOKUP(B757,home!$B$2:$E$405,3,FALSE)</f>
        <v>1.0548999999999999</v>
      </c>
      <c r="G757">
        <f>VLOOKUP(C757,away!$B$2:$E$405,4,FALSE)</f>
        <v>0.94189999999999996</v>
      </c>
      <c r="H757">
        <f>VLOOKUP(A757,away!$A$2:$E$405,3,FALSE)</f>
        <v>0.94389999999999996</v>
      </c>
      <c r="I757">
        <f>VLOOKUP(C757,away!$B$2:$E$405,3,FALSE)</f>
        <v>0.79459999999999997</v>
      </c>
      <c r="J757">
        <f>VLOOKUP(B757,home!$B$2:$E$405,4,FALSE)</f>
        <v>0.21190000000000001</v>
      </c>
      <c r="K757" s="3">
        <f t="shared" ref="K757:K820" si="954">E757*F757*G757</f>
        <v>1.3186202424009998</v>
      </c>
      <c r="L757" s="3">
        <f t="shared" ref="L757:L820" si="955">H757*I757*J757</f>
        <v>0.15892986098599998</v>
      </c>
      <c r="M757" s="5">
        <f t="shared" ref="M757:M820" si="956">_xlfn.POISSON.DIST(0,K757,FALSE) * _xlfn.POISSON.DIST(0,L757,FALSE)</f>
        <v>0.22819606088374467</v>
      </c>
      <c r="N757" s="5">
        <f t="shared" ref="N757:N820" si="957">_xlfn.POISSON.DIST(1,K757,FALSE) * _xlfn.POISSON.DIST(0,L757,FALSE)</f>
        <v>0.3009039451174767</v>
      </c>
      <c r="O757" s="5">
        <f t="shared" ref="O757:O820" si="958">_xlfn.POISSON.DIST(0,K757,FALSE) * _xlfn.POISSON.DIST(1,L757,FALSE)</f>
        <v>3.6267168233806331E-2</v>
      </c>
      <c r="P757" s="5">
        <f t="shared" ref="P757:P820" si="959">_xlfn.POISSON.DIST(1,K757,FALSE) * _xlfn.POISSON.DIST(1,L757,FALSE)</f>
        <v>4.7822622167659541E-2</v>
      </c>
      <c r="Q757" s="5">
        <f t="shared" ref="Q757:Q820" si="960">_xlfn.POISSON.DIST(2,K757,FALSE) * _xlfn.POISSON.DIST(0,L757,FALSE)</f>
        <v>0.19838901652511212</v>
      </c>
      <c r="R757" s="5">
        <f t="shared" ref="R757:R820" si="961">_xlfn.POISSON.DIST(0,K757,FALSE) * _xlfn.POISSON.DIST(2,L757,FALSE)</f>
        <v>2.8819680028773567E-3</v>
      </c>
      <c r="S757" s="5">
        <f t="shared" ref="S757:S820" si="962">_xlfn.POISSON.DIST(2,K757,FALSE) * _xlfn.POISSON.DIST(2,L757,FALSE)</f>
        <v>2.505524396580013E-3</v>
      </c>
      <c r="T757" s="5">
        <f t="shared" ref="T757:T820" si="963">_xlfn.POISSON.DIST(2,K757,FALSE) * _xlfn.POISSON.DIST(1,L757,FALSE)</f>
        <v>3.1529938817485323E-2</v>
      </c>
      <c r="U757" s="5">
        <f t="shared" ref="U757:U820" si="964">_xlfn.POISSON.DIST(1,K757,FALSE) * _xlfn.POISSON.DIST(2,L757,FALSE)</f>
        <v>3.8002213465460652E-3</v>
      </c>
      <c r="V757" s="5">
        <f t="shared" ref="V757:V820" si="965">_xlfn.POISSON.DIST(3,K757,FALSE) * _xlfn.POISSON.DIST(3,L757,FALSE)</f>
        <v>5.8342007446220816E-5</v>
      </c>
      <c r="W757" s="5">
        <f t="shared" ref="W757:W820" si="966">_xlfn.POISSON.DIST(3,K757,FALSE) * _xlfn.POISSON.DIST(0,L757,FALSE)</f>
        <v>8.7199924353346489E-2</v>
      </c>
      <c r="X757" s="5">
        <f t="shared" ref="X757:X820" si="967">_xlfn.POISSON.DIST(3,K757,FALSE) * _xlfn.POISSON.DIST(1,L757,FALSE)</f>
        <v>1.3858671855467072E-2</v>
      </c>
      <c r="Y757" s="5">
        <f t="shared" ref="Y757:Y820" si="968">_xlfn.POISSON.DIST(3,K757,FALSE) * _xlfn.POISSON.DIST(2,L757,FALSE)</f>
        <v>1.1012783957199859E-3</v>
      </c>
      <c r="Z757" s="5">
        <f t="shared" ref="Z757:Z820" si="969">_xlfn.POISSON.DIST(0,K757,FALSE) * _xlfn.POISSON.DIST(3,L757,FALSE)</f>
        <v>1.5267692468779945E-4</v>
      </c>
      <c r="AA757" s="5">
        <f t="shared" ref="AA757:AA820" si="970">_xlfn.POISSON.DIST(1,K757,FALSE) * _xlfn.POISSON.DIST(3,L757,FALSE)</f>
        <v>2.0132288344086531E-4</v>
      </c>
      <c r="AB757" s="5">
        <f t="shared" ref="AB757:AB820" si="971">_xlfn.POISSON.DIST(2,K757,FALSE) * _xlfn.POISSON.DIST(3,L757,FALSE)</f>
        <v>1.3273421468183101E-4</v>
      </c>
      <c r="AC757" s="5">
        <f t="shared" ref="AC757:AC820" si="972">_xlfn.POISSON.DIST(4,K757,FALSE) * _xlfn.POISSON.DIST(4,L757,FALSE)</f>
        <v>7.6416409418894543E-7</v>
      </c>
      <c r="AD757" s="5">
        <f t="shared" ref="AD757:AD820" si="973">_xlfn.POISSON.DIST(4,K757,FALSE) * _xlfn.POISSON.DIST(0,L757,FALSE)</f>
        <v>2.8745896347039623E-2</v>
      </c>
      <c r="AE757" s="5">
        <f t="shared" ref="AE757:AE820" si="974">_xlfn.POISSON.DIST(4,K757,FALSE) * _xlfn.POISSON.DIST(1,L757,FALSE)</f>
        <v>4.568581310352972E-3</v>
      </c>
      <c r="AF757" s="5">
        <f t="shared" ref="AF757:AF820" si="975">_xlfn.POISSON.DIST(4,K757,FALSE) * _xlfn.POISSON.DIST(2,L757,FALSE)</f>
        <v>3.6304199627881767E-4</v>
      </c>
      <c r="AG757" s="5">
        <f t="shared" ref="AG757:AG820" si="976">_xlfn.POISSON.DIST(4,K757,FALSE) * _xlfn.POISSON.DIST(3,L757,FALSE)</f>
        <v>1.9232738000224142E-5</v>
      </c>
      <c r="AH757" s="5">
        <f t="shared" ref="AH757:AH820" si="977">_xlfn.POISSON.DIST(0,K757,FALSE) * _xlfn.POISSON.DIST(4,L757,FALSE)</f>
        <v>6.0662306041004879E-6</v>
      </c>
      <c r="AI757" s="5">
        <f t="shared" ref="AI757:AI820" si="978">_xlfn.POISSON.DIST(1,K757,FALSE) * _xlfn.POISSON.DIST(4,L757,FALSE)</f>
        <v>7.999054469639349E-6</v>
      </c>
      <c r="AJ757" s="5">
        <f t="shared" ref="AJ757:AJ820" si="979">_xlfn.POISSON.DIST(2,K757,FALSE) * _xlfn.POISSON.DIST(4,L757,FALSE)</f>
        <v>5.2738575718673193E-6</v>
      </c>
      <c r="AK757" s="5">
        <f t="shared" ref="AK757:AK820" si="980">_xlfn.POISSON.DIST(3,K757,FALSE) * _xlfn.POISSON.DIST(4,L757,FALSE)</f>
        <v>2.3180717832680124E-6</v>
      </c>
      <c r="AL757" s="5">
        <f t="shared" ref="AL757:AL820" si="981">_xlfn.POISSON.DIST(5,K757,FALSE) * _xlfn.POISSON.DIST(5,L757,FALSE)</f>
        <v>6.4057776648664306E-9</v>
      </c>
      <c r="AM757" s="5">
        <f t="shared" ref="AM757:AM820" si="982">_xlfn.POISSON.DIST(5,K757,FALSE) * _xlfn.POISSON.DIST(0,L757,FALSE)</f>
        <v>7.5809841618334909E-3</v>
      </c>
      <c r="AN757" s="5">
        <f t="shared" ref="AN757:AN820" si="983">_xlfn.POISSON.DIST(5,K757,FALSE) * _xlfn.POISSON.DIST(1,L757,FALSE)</f>
        <v>1.2048447589772643E-3</v>
      </c>
      <c r="AO757" s="5">
        <f t="shared" ref="AO757:AO820" si="984">_xlfn.POISSON.DIST(5,K757,FALSE) * _xlfn.POISSON.DIST(2,L757,FALSE)</f>
        <v>9.5742905026983618E-5</v>
      </c>
      <c r="AP757" s="5">
        <f t="shared" ref="AP757:AP820" si="985">_xlfn.POISSON.DIST(5,K757,FALSE) * _xlfn.POISSON.DIST(3,L757,FALSE)</f>
        <v>5.0721355287781025E-6</v>
      </c>
      <c r="AQ757" s="5">
        <f t="shared" ref="AQ757:AQ820" si="986">_xlfn.POISSON.DIST(5,K757,FALSE) * _xlfn.POISSON.DIST(4,L757,FALSE)</f>
        <v>2.0152844862271378E-7</v>
      </c>
      <c r="AR757" s="5">
        <f t="shared" ref="AR757:AR820" si="987">_xlfn.POISSON.DIST(0,K757,FALSE) * _xlfn.POISSON.DIST(5,L757,FALSE)</f>
        <v>1.928210373237419E-7</v>
      </c>
      <c r="AS757" s="5">
        <f t="shared" ref="AS757:AS820" si="988">_xlfn.POISSON.DIST(1,K757,FALSE) * _xlfn.POISSON.DIST(5,L757,FALSE)</f>
        <v>2.5425772297584479E-7</v>
      </c>
      <c r="AT757" s="5">
        <f t="shared" ref="AT757:AT820" si="989">_xlfn.POISSON.DIST(2,K757,FALSE) * _xlfn.POISSON.DIST(5,L757,FALSE)</f>
        <v>1.6763469015136735E-7</v>
      </c>
      <c r="AU757" s="5">
        <f t="shared" ref="AU757:AU820" si="990">_xlfn.POISSON.DIST(3,K757,FALSE) * _xlfn.POISSON.DIST(5,L757,FALSE)</f>
        <v>7.3682165254070882E-8</v>
      </c>
      <c r="AV757" s="5">
        <f t="shared" ref="AV757:AV820" si="991">_xlfn.POISSON.DIST(4,K757,FALSE) * _xlfn.POISSON.DIST(5,L757,FALSE)</f>
        <v>2.4289698651988346E-8</v>
      </c>
      <c r="AW757" s="5">
        <f t="shared" ref="AW757:AW820" si="992">_xlfn.POISSON.DIST(6,K757,FALSE) * _xlfn.POISSON.DIST(6,L757,FALSE)</f>
        <v>3.7290190501896458E-11</v>
      </c>
      <c r="AX757" s="5">
        <f t="shared" ref="AX757:AX820" si="993">_xlfn.POISSON.DIST(6,K757,FALSE) * _xlfn.POISSON.DIST(0,L757,FALSE)</f>
        <v>1.6660731955191676E-3</v>
      </c>
      <c r="AY757" s="5">
        <f t="shared" ref="AY757:AY820" si="994">_xlfn.POISSON.DIST(6,K757,FALSE) * _xlfn.POISSON.DIST(1,L757,FALSE)</f>
        <v>2.6478878135636211E-4</v>
      </c>
      <c r="AZ757" s="5">
        <f t="shared" ref="AZ757:AZ820" si="995">_xlfn.POISSON.DIST(6,K757,FALSE) * _xlfn.POISSON.DIST(2,L757,FALSE)</f>
        <v>2.104142210580948E-5</v>
      </c>
      <c r="BA757" s="5">
        <f t="shared" ref="BA757:BA820" si="996">_xlfn.POISSON.DIST(6,K757,FALSE) * _xlfn.POISSON.DIST(3,L757,FALSE)</f>
        <v>1.1147034300746827E-6</v>
      </c>
      <c r="BB757" s="5">
        <f t="shared" ref="BB757:BB820" si="997">_xlfn.POISSON.DIST(6,K757,FALSE) * _xlfn.POISSON.DIST(4,L757,FALSE)</f>
        <v>4.4289915295596662E-8</v>
      </c>
      <c r="BC757" s="5">
        <f t="shared" ref="BC757:BC820" si="998">_xlfn.POISSON.DIST(6,K757,FALSE) * _xlfn.POISSON.DIST(5,L757,FALSE)</f>
        <v>1.4077980162021788E-9</v>
      </c>
      <c r="BD757" s="5">
        <f t="shared" ref="BD757:BD820" si="999">_xlfn.POISSON.DIST(0,K757,FALSE) * _xlfn.POISSON.DIST(6,L757,FALSE)</f>
        <v>5.1075034428397673E-9</v>
      </c>
      <c r="BE757" s="5">
        <f t="shared" ref="BE757:BE820" si="1000">_xlfn.POISSON.DIST(1,K757,FALSE) * _xlfn.POISSON.DIST(6,L757,FALSE)</f>
        <v>6.7348574278613154E-9</v>
      </c>
      <c r="BF757" s="5">
        <f t="shared" ref="BF757:BF820" si="1001">_xlfn.POISSON.DIST(2,K757,FALSE) * _xlfn.POISSON.DIST(6,L757,FALSE)</f>
        <v>4.4403596670313304E-9</v>
      </c>
      <c r="BG757" s="5">
        <f t="shared" ref="BG757:BG820" si="1002">_xlfn.POISSON.DIST(3,K757,FALSE) * _xlfn.POISSON.DIST(6,L757,FALSE)</f>
        <v>1.9517160468294932E-9</v>
      </c>
      <c r="BH757" s="5">
        <f t="shared" ref="BH757:BH820" si="1003">_xlfn.POISSON.DIST(4,K757,FALSE) * _xlfn.POISSON.DIST(6,L757,FALSE)</f>
        <v>6.4339307169205627E-10</v>
      </c>
      <c r="BI757" s="5">
        <f t="shared" ref="BI757:BI820" si="1004">_xlfn.POISSON.DIST(5,K757,FALSE) * _xlfn.POISSON.DIST(6,L757,FALSE)</f>
        <v>1.6967822563074084E-10</v>
      </c>
      <c r="BJ757" s="8">
        <f t="shared" ref="BJ757:BJ820" si="1005">SUM(N757,Q757,T757,W757,X757,Y757,AD757,AE757,AF757,AG757,AM757,AN757,AO757,AP757,AQ757,AX757,AY757,AZ757,BA757,BB757,BC757)</f>
        <v>0.67751943674621917</v>
      </c>
      <c r="BK757" s="8">
        <f t="shared" ref="BK757:BK820" si="1006">SUM(M757,P757,S757,V757,AC757,AL757,AY757)</f>
        <v>0.27884810880665867</v>
      </c>
      <c r="BL757" s="8">
        <f t="shared" ref="BL757:BL820" si="1007">SUM(O757,R757,U757,AA757,AB757,AH757,AI757,AJ757,AK757,AR757,AS757,AT757,AU757,AV757,BD757,BE757,BF757,BG757,BH757,BI757)</f>
        <v>4.3305803628603555E-2</v>
      </c>
      <c r="BM757" s="8">
        <f t="shared" ref="BM757:BM820" si="1008">SUM(S757:BI757)</f>
        <v>0.18510045643142631</v>
      </c>
      <c r="BN757" s="8">
        <f t="shared" ref="BN757:BN820" si="1009">SUM(M757:R757)</f>
        <v>0.81446078093067675</v>
      </c>
    </row>
    <row r="758" spans="1:66" x14ac:dyDescent="0.25">
      <c r="A758" t="s">
        <v>112</v>
      </c>
      <c r="B758" t="s">
        <v>303</v>
      </c>
      <c r="C758" t="s">
        <v>93</v>
      </c>
      <c r="D758" t="s">
        <v>520</v>
      </c>
      <c r="E758">
        <f>VLOOKUP(A758,home!$A$2:$E$405,3,FALSE)</f>
        <v>1.3270999999999999</v>
      </c>
      <c r="F758">
        <f>VLOOKUP(B758,home!$B$2:$E$405,3,FALSE)</f>
        <v>1.2056</v>
      </c>
      <c r="G758">
        <f>VLOOKUP(C758,away!$B$2:$E$405,4,FALSE)</f>
        <v>1.3187</v>
      </c>
      <c r="H758">
        <f>VLOOKUP(A758,away!$A$2:$E$405,3,FALSE)</f>
        <v>0.94389999999999996</v>
      </c>
      <c r="I758">
        <f>VLOOKUP(C758,away!$B$2:$E$405,3,FALSE)</f>
        <v>0.26490000000000002</v>
      </c>
      <c r="J758">
        <f>VLOOKUP(B758,home!$B$2:$E$405,4,FALSE)</f>
        <v>1.0593999999999999</v>
      </c>
      <c r="K758" s="3">
        <f t="shared" si="954"/>
        <v>2.1098563859119999</v>
      </c>
      <c r="L758" s="3">
        <f t="shared" si="955"/>
        <v>0.26489143313399999</v>
      </c>
      <c r="M758" s="5">
        <f t="shared" si="956"/>
        <v>9.3037948651176192E-2</v>
      </c>
      <c r="N758" s="5">
        <f t="shared" si="957"/>
        <v>0.19629671009383681</v>
      </c>
      <c r="O758" s="5">
        <f t="shared" si="958"/>
        <v>2.464495555405756E-2</v>
      </c>
      <c r="P758" s="5">
        <f t="shared" si="959"/>
        <v>5.199731685624575E-2</v>
      </c>
      <c r="Q758" s="5">
        <f t="shared" si="960"/>
        <v>0.20707893366249908</v>
      </c>
      <c r="R758" s="5">
        <f t="shared" si="961"/>
        <v>3.2641187981190195E-3</v>
      </c>
      <c r="S758" s="5">
        <f t="shared" si="962"/>
        <v>7.2651025722465729E-3</v>
      </c>
      <c r="T758" s="5">
        <f t="shared" si="963"/>
        <v>5.485343550971989E-2</v>
      </c>
      <c r="U758" s="5">
        <f t="shared" si="964"/>
        <v>6.8868218905868148E-3</v>
      </c>
      <c r="V758" s="5">
        <f t="shared" si="965"/>
        <v>4.5114905132668555E-4</v>
      </c>
      <c r="W758" s="5">
        <f t="shared" si="966"/>
        <v>0.1456356035252237</v>
      </c>
      <c r="X758" s="5">
        <f t="shared" si="967"/>
        <v>3.8577623733131526E-2</v>
      </c>
      <c r="Y758" s="5">
        <f t="shared" si="968"/>
        <v>5.1094410187867102E-3</v>
      </c>
      <c r="Z758" s="5">
        <f t="shared" si="969"/>
        <v>2.8821236878445896E-4</v>
      </c>
      <c r="AA758" s="5">
        <f t="shared" si="970"/>
        <v>6.0808670677871496E-4</v>
      </c>
      <c r="AB758" s="5">
        <f t="shared" si="971"/>
        <v>6.4148781074263486E-4</v>
      </c>
      <c r="AC758" s="5">
        <f t="shared" si="972"/>
        <v>1.5758717619611189E-5</v>
      </c>
      <c r="AD758" s="5">
        <f t="shared" si="973"/>
        <v>7.6817552028460342E-2</v>
      </c>
      <c r="AE758" s="5">
        <f t="shared" si="974"/>
        <v>2.034831144666447E-2</v>
      </c>
      <c r="AF758" s="5">
        <f t="shared" si="975"/>
        <v>2.6950466904819637E-3</v>
      </c>
      <c r="AG758" s="5">
        <f t="shared" si="976"/>
        <v>2.3796492673493704E-4</v>
      </c>
      <c r="AH758" s="5">
        <f t="shared" si="977"/>
        <v>1.9086246853565058E-5</v>
      </c>
      <c r="AI758" s="5">
        <f t="shared" si="978"/>
        <v>4.0269239807087047E-5</v>
      </c>
      <c r="AJ758" s="5">
        <f t="shared" si="979"/>
        <v>4.248115638140216E-5</v>
      </c>
      <c r="AK758" s="5">
        <f t="shared" si="980"/>
        <v>2.9876379690742555E-5</v>
      </c>
      <c r="AL758" s="5">
        <f t="shared" si="981"/>
        <v>3.5229110065064477E-7</v>
      </c>
      <c r="AM758" s="5">
        <f t="shared" si="982"/>
        <v>3.2414800539474868E-2</v>
      </c>
      <c r="AN758" s="5">
        <f t="shared" si="983"/>
        <v>8.5864029696542526E-3</v>
      </c>
      <c r="AO758" s="5">
        <f t="shared" si="984"/>
        <v>1.1372322940488742E-3</v>
      </c>
      <c r="AP758" s="5">
        <f t="shared" si="985"/>
        <v>1.004143640589576E-4</v>
      </c>
      <c r="AQ758" s="5">
        <f t="shared" si="986"/>
        <v>6.6497262007041226E-6</v>
      </c>
      <c r="AR758" s="5">
        <f t="shared" si="987"/>
        <v>1.0111566564380292E-6</v>
      </c>
      <c r="AS758" s="5">
        <f t="shared" si="988"/>
        <v>2.1333953287432017E-6</v>
      </c>
      <c r="AT758" s="5">
        <f t="shared" si="989"/>
        <v>2.2505788790118375E-6</v>
      </c>
      <c r="AU758" s="5">
        <f t="shared" si="990"/>
        <v>1.5827994066272652E-6</v>
      </c>
      <c r="AV758" s="5">
        <f t="shared" si="991"/>
        <v>8.3486985892256496E-7</v>
      </c>
      <c r="AW758" s="5">
        <f t="shared" si="992"/>
        <v>5.4691518209434195E-9</v>
      </c>
      <c r="AX758" s="5">
        <f t="shared" si="993"/>
        <v>1.1398428986045794E-2</v>
      </c>
      <c r="AY758" s="5">
        <f t="shared" si="994"/>
        <v>3.0193461895897966E-3</v>
      </c>
      <c r="AZ758" s="5">
        <f t="shared" si="995"/>
        <v>3.998994696440616E-4</v>
      </c>
      <c r="BA758" s="5">
        <f t="shared" si="996"/>
        <v>3.5309981207847337E-5</v>
      </c>
      <c r="BB758" s="5">
        <f t="shared" si="997"/>
        <v>2.3383278815203217E-6</v>
      </c>
      <c r="BC758" s="5">
        <f t="shared" si="998"/>
        <v>1.2388060473462161E-7</v>
      </c>
      <c r="BD758" s="5">
        <f t="shared" si="999"/>
        <v>4.4641122641142215E-8</v>
      </c>
      <c r="BE758" s="5">
        <f t="shared" si="1000"/>
        <v>9.4186357678694657E-8</v>
      </c>
      <c r="BF758" s="5">
        <f t="shared" si="1001"/>
        <v>9.9359844107092838E-8</v>
      </c>
      <c r="BG758" s="5">
        <f t="shared" si="1002"/>
        <v>6.9878333864190211E-8</v>
      </c>
      <c r="BH758" s="5">
        <f t="shared" si="1003"/>
        <v>3.6858312235063116E-8</v>
      </c>
      <c r="BI758" s="5">
        <f t="shared" si="1004"/>
        <v>1.555314908861726E-8</v>
      </c>
      <c r="BJ758" s="8">
        <f t="shared" si="1005"/>
        <v>0.80475156936395076</v>
      </c>
      <c r="BK758" s="8">
        <f t="shared" si="1006"/>
        <v>0.15578697432930524</v>
      </c>
      <c r="BL758" s="8">
        <f t="shared" si="1007"/>
        <v>3.618535706026689E-2</v>
      </c>
      <c r="BM758" s="8">
        <f t="shared" si="1008"/>
        <v>0.41767278878593506</v>
      </c>
      <c r="BN758" s="8">
        <f t="shared" si="1009"/>
        <v>0.57631998361593451</v>
      </c>
    </row>
    <row r="759" spans="1:66" x14ac:dyDescent="0.25">
      <c r="A759" t="s">
        <v>112</v>
      </c>
      <c r="B759" t="s">
        <v>124</v>
      </c>
      <c r="C759" t="s">
        <v>128</v>
      </c>
      <c r="D759" t="s">
        <v>520</v>
      </c>
      <c r="E759">
        <f>VLOOKUP(A759,home!$A$2:$E$405,3,FALSE)</f>
        <v>1.3270999999999999</v>
      </c>
      <c r="F759">
        <f>VLOOKUP(B759,home!$B$2:$E$405,3,FALSE)</f>
        <v>0.56510000000000005</v>
      </c>
      <c r="G759">
        <f>VLOOKUP(C759,away!$B$2:$E$405,4,FALSE)</f>
        <v>0.75349999999999995</v>
      </c>
      <c r="H759">
        <f>VLOOKUP(A759,away!$A$2:$E$405,3,FALSE)</f>
        <v>0.94389999999999996</v>
      </c>
      <c r="I759">
        <f>VLOOKUP(C759,away!$B$2:$E$405,3,FALSE)</f>
        <v>1.3243</v>
      </c>
      <c r="J759">
        <f>VLOOKUP(B759,home!$B$2:$E$405,4,FALSE)</f>
        <v>1.3243</v>
      </c>
      <c r="K759" s="3">
        <f t="shared" si="954"/>
        <v>0.56508296223499999</v>
      </c>
      <c r="L759" s="3">
        <f t="shared" si="955"/>
        <v>1.6553839655109999</v>
      </c>
      <c r="M759" s="5">
        <f t="shared" si="956"/>
        <v>0.10855840805629825</v>
      </c>
      <c r="N759" s="5">
        <f t="shared" si="957"/>
        <v>6.1344506799968897E-2</v>
      </c>
      <c r="O759" s="5">
        <f t="shared" si="958"/>
        <v>0.17970584801779627</v>
      </c>
      <c r="P759" s="5">
        <f t="shared" si="959"/>
        <v>0.101548712928849</v>
      </c>
      <c r="Q759" s="5">
        <f t="shared" si="960"/>
        <v>1.7332367809685764E-2</v>
      </c>
      <c r="R759" s="5">
        <f t="shared" si="961"/>
        <v>0.14874108965860833</v>
      </c>
      <c r="S759" s="5">
        <f t="shared" si="962"/>
        <v>2.3747909724684629E-2</v>
      </c>
      <c r="T759" s="5">
        <f t="shared" si="963"/>
        <v>2.8691723756492822E-2</v>
      </c>
      <c r="U759" s="5">
        <f t="shared" si="964"/>
        <v>8.4051055550348114E-2</v>
      </c>
      <c r="V759" s="5">
        <f t="shared" si="965"/>
        <v>2.4682766637083666E-3</v>
      </c>
      <c r="W759" s="5">
        <f t="shared" si="966"/>
        <v>3.2647419148145972E-3</v>
      </c>
      <c r="X759" s="5">
        <f t="shared" si="967"/>
        <v>5.4044014173157623E-3</v>
      </c>
      <c r="Y759" s="5">
        <f t="shared" si="968"/>
        <v>4.4731797247047188E-3</v>
      </c>
      <c r="Z759" s="5">
        <f t="shared" si="969"/>
        <v>8.2074538277831413E-2</v>
      </c>
      <c r="AA759" s="5">
        <f t="shared" si="970"/>
        <v>4.6378923214106867E-2</v>
      </c>
      <c r="AB759" s="5">
        <f t="shared" si="971"/>
        <v>1.3103969657548561E-2</v>
      </c>
      <c r="AC759" s="5">
        <f t="shared" si="972"/>
        <v>1.4430614060653368E-4</v>
      </c>
      <c r="AD759" s="5">
        <f t="shared" si="973"/>
        <v>4.6121250803904948E-4</v>
      </c>
      <c r="AE759" s="5">
        <f t="shared" si="974"/>
        <v>7.6348379050095562E-4</v>
      </c>
      <c r="AF759" s="5">
        <f t="shared" si="975"/>
        <v>6.3192941236142077E-4</v>
      </c>
      <c r="AG759" s="5">
        <f t="shared" si="976"/>
        <v>3.4869527218596154E-4</v>
      </c>
      <c r="AH759" s="5">
        <f t="shared" si="977"/>
        <v>3.3966218660460248E-2</v>
      </c>
      <c r="AI759" s="5">
        <f t="shared" si="978"/>
        <v>1.9193731456574607E-2</v>
      </c>
      <c r="AJ759" s="5">
        <f t="shared" si="979"/>
        <v>5.4230253139121408E-3</v>
      </c>
      <c r="AK759" s="5">
        <f t="shared" si="980"/>
        <v>1.0214864028869545E-3</v>
      </c>
      <c r="AL759" s="5">
        <f t="shared" si="981"/>
        <v>5.3995275386586048E-6</v>
      </c>
      <c r="AM759" s="5">
        <f t="shared" si="982"/>
        <v>5.2124666052507978E-5</v>
      </c>
      <c r="AN759" s="5">
        <f t="shared" si="983"/>
        <v>8.6286336390937248E-5</v>
      </c>
      <c r="AO759" s="5">
        <f t="shared" si="984"/>
        <v>7.1418508852122913E-5</v>
      </c>
      <c r="AP759" s="5">
        <f t="shared" si="985"/>
        <v>3.9408351464836563E-5</v>
      </c>
      <c r="AQ759" s="5">
        <f t="shared" si="986"/>
        <v>1.63089882805281E-5</v>
      </c>
      <c r="AR759" s="5">
        <f t="shared" si="987"/>
        <v>1.1245426747913279E-2</v>
      </c>
      <c r="AS759" s="5">
        <f t="shared" si="988"/>
        <v>6.3545990583075375E-3</v>
      </c>
      <c r="AT759" s="5">
        <f t="shared" si="989"/>
        <v>1.7954378298420826E-3</v>
      </c>
      <c r="AU759" s="5">
        <f t="shared" si="990"/>
        <v>3.381904424653147E-4</v>
      </c>
      <c r="AV759" s="5">
        <f t="shared" si="991"/>
        <v>4.7776414256966327E-5</v>
      </c>
      <c r="AW759" s="5">
        <f t="shared" si="992"/>
        <v>1.4030211472536958E-7</v>
      </c>
      <c r="AX759" s="5">
        <f t="shared" si="993"/>
        <v>4.9091267830768915E-6</v>
      </c>
      <c r="AY759" s="5">
        <f t="shared" si="994"/>
        <v>8.1264897613660822E-6</v>
      </c>
      <c r="AZ759" s="5">
        <f t="shared" si="995"/>
        <v>6.7262304234273629E-6</v>
      </c>
      <c r="BA759" s="5">
        <f t="shared" si="996"/>
        <v>3.711497997091307E-6</v>
      </c>
      <c r="BB759" s="5">
        <f t="shared" si="997"/>
        <v>1.535988568102786E-6</v>
      </c>
      <c r="BC759" s="5">
        <f t="shared" si="998"/>
        <v>5.0853016936911043E-7</v>
      </c>
      <c r="BD759" s="5">
        <f t="shared" si="999"/>
        <v>3.1025831873040225E-3</v>
      </c>
      <c r="BE759" s="5">
        <f t="shared" si="1000"/>
        <v>1.7532168980622645E-3</v>
      </c>
      <c r="BF759" s="5">
        <f t="shared" si="1001"/>
        <v>4.9535649909874136E-4</v>
      </c>
      <c r="BG759" s="5">
        <f t="shared" si="1002"/>
        <v>9.3305839291025298E-5</v>
      </c>
      <c r="BH759" s="5">
        <f t="shared" si="1003"/>
        <v>1.3181385015098851E-5</v>
      </c>
      <c r="BI759" s="5">
        <f t="shared" si="1004"/>
        <v>1.4897152181384203E-6</v>
      </c>
      <c r="BJ759" s="8">
        <f t="shared" si="1005"/>
        <v>0.12300730712081331</v>
      </c>
      <c r="BK759" s="8">
        <f t="shared" si="1006"/>
        <v>0.23648113953144681</v>
      </c>
      <c r="BL759" s="8">
        <f t="shared" si="1007"/>
        <v>0.55682591194901654</v>
      </c>
      <c r="BM759" s="8">
        <f t="shared" si="1008"/>
        <v>0.3811499774202548</v>
      </c>
      <c r="BN759" s="8">
        <f t="shared" si="1009"/>
        <v>0.61723093327120648</v>
      </c>
    </row>
    <row r="760" spans="1:66" x14ac:dyDescent="0.25">
      <c r="A760" t="s">
        <v>112</v>
      </c>
      <c r="B760" t="s">
        <v>126</v>
      </c>
      <c r="C760" t="s">
        <v>325</v>
      </c>
      <c r="D760" t="s">
        <v>520</v>
      </c>
      <c r="E760">
        <f>VLOOKUP(A760,home!$A$2:$E$405,3,FALSE)</f>
        <v>1.3270999999999999</v>
      </c>
      <c r="F760">
        <f>VLOOKUP(B760,home!$B$2:$E$405,3,FALSE)</f>
        <v>1.5069999999999999</v>
      </c>
      <c r="G760">
        <f>VLOOKUP(C760,away!$B$2:$E$405,4,FALSE)</f>
        <v>1.9592000000000001</v>
      </c>
      <c r="H760">
        <f>VLOOKUP(A760,away!$A$2:$E$405,3,FALSE)</f>
        <v>0.94389999999999996</v>
      </c>
      <c r="I760">
        <f>VLOOKUP(C760,away!$B$2:$E$405,3,FALSE)</f>
        <v>0.84750000000000003</v>
      </c>
      <c r="J760">
        <f>VLOOKUP(B760,home!$B$2:$E$405,4,FALSE)</f>
        <v>0.42380000000000001</v>
      </c>
      <c r="K760" s="3">
        <f t="shared" si="954"/>
        <v>3.91828186024</v>
      </c>
      <c r="L760" s="3">
        <f t="shared" si="955"/>
        <v>0.33902103495000002</v>
      </c>
      <c r="M760" s="5">
        <f t="shared" si="956"/>
        <v>1.4160443151590433E-2</v>
      </c>
      <c r="N760" s="5">
        <f t="shared" si="957"/>
        <v>5.5484607533836529E-2</v>
      </c>
      <c r="O760" s="5">
        <f t="shared" si="958"/>
        <v>4.8006880926028273E-3</v>
      </c>
      <c r="P760" s="5">
        <f t="shared" si="959"/>
        <v>1.8810449069915823E-2</v>
      </c>
      <c r="Q760" s="5">
        <f t="shared" si="960"/>
        <v>0.10870216561118363</v>
      </c>
      <c r="R760" s="5">
        <f t="shared" si="961"/>
        <v>8.1376712281317604E-4</v>
      </c>
      <c r="S760" s="5">
        <f t="shared" si="962"/>
        <v>6.246855949775771E-3</v>
      </c>
      <c r="T760" s="5">
        <f t="shared" si="963"/>
        <v>3.685232068680977E-2</v>
      </c>
      <c r="U760" s="5">
        <f t="shared" si="964"/>
        <v>3.1885689557785636E-3</v>
      </c>
      <c r="V760" s="5">
        <f t="shared" si="965"/>
        <v>9.2202203649223837E-4</v>
      </c>
      <c r="W760" s="5">
        <f t="shared" si="966"/>
        <v>0.14197524122770175</v>
      </c>
      <c r="X760" s="5">
        <f t="shared" si="967"/>
        <v>4.8132593218291352E-2</v>
      </c>
      <c r="Y760" s="5">
        <f t="shared" si="968"/>
        <v>8.1589807838462428E-3</v>
      </c>
      <c r="Z760" s="5">
        <f t="shared" si="969"/>
        <v>9.1961390728135552E-5</v>
      </c>
      <c r="AA760" s="5">
        <f t="shared" si="970"/>
        <v>3.6033064913249647E-4</v>
      </c>
      <c r="AB760" s="5">
        <f t="shared" si="971"/>
        <v>7.0593852309218234E-4</v>
      </c>
      <c r="AC760" s="5">
        <f t="shared" si="972"/>
        <v>7.6549725408970375E-5</v>
      </c>
      <c r="AD760" s="5">
        <f t="shared" si="973"/>
        <v>0.1390747530764255</v>
      </c>
      <c r="AE760" s="5">
        <f t="shared" si="974"/>
        <v>4.7149266723385465E-2</v>
      </c>
      <c r="AF760" s="5">
        <f t="shared" si="975"/>
        <v>7.9922966008478674E-3</v>
      </c>
      <c r="AG760" s="5">
        <f t="shared" si="976"/>
        <v>9.0318555508227033E-4</v>
      </c>
      <c r="AH760" s="5">
        <f t="shared" si="977"/>
        <v>7.7942114650234622E-6</v>
      </c>
      <c r="AI760" s="5">
        <f t="shared" si="978"/>
        <v>3.0539917398276066E-5</v>
      </c>
      <c r="AJ760" s="5">
        <f t="shared" si="979"/>
        <v>5.9832002177446536E-5</v>
      </c>
      <c r="AK760" s="5">
        <f t="shared" si="980"/>
        <v>7.8146216264576322E-5</v>
      </c>
      <c r="AL760" s="5">
        <f t="shared" si="981"/>
        <v>4.0674848822361964E-6</v>
      </c>
      <c r="AM760" s="5">
        <f t="shared" si="982"/>
        <v>0.10898681643934303</v>
      </c>
      <c r="AN760" s="5">
        <f t="shared" si="983"/>
        <v>3.6948823305171748E-2</v>
      </c>
      <c r="AO760" s="5">
        <f t="shared" si="984"/>
        <v>6.2632141585520018E-3</v>
      </c>
      <c r="AP760" s="5">
        <f t="shared" si="985"/>
        <v>7.0778711538193098E-4</v>
      </c>
      <c r="AQ760" s="5">
        <f t="shared" si="986"/>
        <v>5.9988680095264328E-5</v>
      </c>
      <c r="AR760" s="5">
        <f t="shared" si="987"/>
        <v>5.2848032749828217E-7</v>
      </c>
      <c r="AS760" s="5">
        <f t="shared" si="988"/>
        <v>2.0707348807302134E-6</v>
      </c>
      <c r="AT760" s="5">
        <f t="shared" si="989"/>
        <v>4.0568614602657164E-6</v>
      </c>
      <c r="AU760" s="5">
        <f t="shared" si="990"/>
        <v>5.2986422230886394E-6</v>
      </c>
      <c r="AV760" s="5">
        <f t="shared" si="991"/>
        <v>5.1903934266574915E-6</v>
      </c>
      <c r="AW760" s="5">
        <f t="shared" si="992"/>
        <v>1.5008792921883471E-7</v>
      </c>
      <c r="AX760" s="5">
        <f t="shared" si="993"/>
        <v>7.1173510976597437E-2</v>
      </c>
      <c r="AY760" s="5">
        <f t="shared" si="994"/>
        <v>2.4129317352311247E-2</v>
      </c>
      <c r="AZ760" s="5">
        <f t="shared" si="995"/>
        <v>4.0901730707087764E-3</v>
      </c>
      <c r="BA760" s="5">
        <f t="shared" si="996"/>
        <v>4.622182358521029E-4</v>
      </c>
      <c r="BB760" s="5">
        <f t="shared" si="997"/>
        <v>3.9175426172835781E-5</v>
      </c>
      <c r="BC760" s="5">
        <f t="shared" si="998"/>
        <v>2.6562587051444216E-6</v>
      </c>
      <c r="BD760" s="5">
        <f t="shared" si="999"/>
        <v>2.9860991263197078E-8</v>
      </c>
      <c r="BE760" s="5">
        <f t="shared" si="1000"/>
        <v>1.1700378039537025E-7</v>
      </c>
      <c r="BF760" s="5">
        <f t="shared" si="1001"/>
        <v>2.2922689515134185E-7</v>
      </c>
      <c r="BG760" s="5">
        <f t="shared" si="1002"/>
        <v>2.9939186171687978E-7</v>
      </c>
      <c r="BH760" s="5">
        <f t="shared" si="1003"/>
        <v>2.9327542521718318E-7</v>
      </c>
      <c r="BI760" s="5">
        <f t="shared" si="1004"/>
        <v>2.2982715573653228E-7</v>
      </c>
      <c r="BJ760" s="8">
        <f t="shared" si="1005"/>
        <v>0.84728909203630198</v>
      </c>
      <c r="BK760" s="8">
        <f t="shared" si="1006"/>
        <v>6.4349704770376714E-2</v>
      </c>
      <c r="BL760" s="8">
        <f t="shared" si="1007"/>
        <v>1.0063949389152291E-2</v>
      </c>
      <c r="BM760" s="8">
        <f t="shared" si="1008"/>
        <v>0.69489341974023444</v>
      </c>
      <c r="BN760" s="8">
        <f t="shared" si="1009"/>
        <v>0.20277212058194244</v>
      </c>
    </row>
    <row r="761" spans="1:66" x14ac:dyDescent="0.25">
      <c r="A761" t="s">
        <v>112</v>
      </c>
      <c r="B761" t="s">
        <v>102</v>
      </c>
      <c r="C761" t="s">
        <v>111</v>
      </c>
      <c r="D761" t="s">
        <v>520</v>
      </c>
      <c r="E761">
        <f>VLOOKUP(A761,home!$A$2:$E$405,3,FALSE)</f>
        <v>1.3270999999999999</v>
      </c>
      <c r="F761">
        <f>VLOOKUP(B761,home!$B$2:$E$405,3,FALSE)</f>
        <v>1.6577</v>
      </c>
      <c r="G761">
        <f>VLOOKUP(C761,away!$B$2:$E$405,4,FALSE)</f>
        <v>0.75349999999999995</v>
      </c>
      <c r="H761">
        <f>VLOOKUP(A761,away!$A$2:$E$405,3,FALSE)</f>
        <v>0.94389999999999996</v>
      </c>
      <c r="I761">
        <f>VLOOKUP(C761,away!$B$2:$E$405,3,FALSE)</f>
        <v>0.79459999999999997</v>
      </c>
      <c r="J761">
        <f>VLOOKUP(B761,home!$B$2:$E$405,4,FALSE)</f>
        <v>1.0593999999999999</v>
      </c>
      <c r="K761" s="3">
        <f t="shared" si="954"/>
        <v>1.657650020345</v>
      </c>
      <c r="L761" s="3">
        <f t="shared" si="955"/>
        <v>0.79457430263599982</v>
      </c>
      <c r="M761" s="5">
        <f t="shared" si="956"/>
        <v>8.6101855007240213E-2</v>
      </c>
      <c r="N761" s="5">
        <f t="shared" si="957"/>
        <v>0.14272674170449401</v>
      </c>
      <c r="O761" s="5">
        <f t="shared" si="958"/>
        <v>6.8414321398043862E-2</v>
      </c>
      <c r="P761" s="5">
        <f t="shared" si="959"/>
        <v>0.11340700125735678</v>
      </c>
      <c r="Q761" s="5">
        <f t="shared" si="960"/>
        <v>0.11829549314511502</v>
      </c>
      <c r="R761" s="5">
        <f t="shared" si="961"/>
        <v>2.7180130857582929E-2</v>
      </c>
      <c r="S761" s="5">
        <f t="shared" si="962"/>
        <v>3.7342830572885573E-2</v>
      </c>
      <c r="T761" s="5">
        <f t="shared" si="963"/>
        <v>9.3994558970761463E-2</v>
      </c>
      <c r="U761" s="5">
        <f t="shared" si="964"/>
        <v>4.5055144469052108E-2</v>
      </c>
      <c r="V761" s="5">
        <f t="shared" si="965"/>
        <v>5.4650241254337473E-3</v>
      </c>
      <c r="W761" s="5">
        <f t="shared" si="966"/>
        <v>6.5364175539573924E-2</v>
      </c>
      <c r="X761" s="5">
        <f t="shared" si="967"/>
        <v>5.1936694196734023E-2</v>
      </c>
      <c r="Y761" s="5">
        <f t="shared" si="968"/>
        <v>2.0633781286294558E-2</v>
      </c>
      <c r="Z761" s="5">
        <f t="shared" si="969"/>
        <v>7.1988778405730593E-3</v>
      </c>
      <c r="AA761" s="5">
        <f t="shared" si="970"/>
        <v>1.1933219998887103E-2</v>
      </c>
      <c r="AB761" s="5">
        <f t="shared" si="971"/>
        <v>9.8905511869682838E-3</v>
      </c>
      <c r="AC761" s="5">
        <f t="shared" si="972"/>
        <v>4.4988287259638168E-4</v>
      </c>
      <c r="AD761" s="5">
        <f t="shared" si="973"/>
        <v>2.7087731728252216E-2</v>
      </c>
      <c r="AE761" s="5">
        <f t="shared" si="974"/>
        <v>2.1523215547967049E-2</v>
      </c>
      <c r="AF761" s="5">
        <f t="shared" si="975"/>
        <v>8.5508969922551137E-3</v>
      </c>
      <c r="AG761" s="5">
        <f t="shared" si="976"/>
        <v>2.264774338177792E-3</v>
      </c>
      <c r="AH761" s="5">
        <f t="shared" si="977"/>
        <v>1.4300108349837725E-3</v>
      </c>
      <c r="AI761" s="5">
        <f t="shared" si="978"/>
        <v>2.370457489704421E-3</v>
      </c>
      <c r="AJ761" s="5">
        <f t="shared" si="979"/>
        <v>1.9646944530177456E-3</v>
      </c>
      <c r="AK761" s="5">
        <f t="shared" si="980"/>
        <v>1.0855919333388586E-3</v>
      </c>
      <c r="AL761" s="5">
        <f t="shared" si="981"/>
        <v>2.370209909828816E-5</v>
      </c>
      <c r="AM761" s="5">
        <f t="shared" si="982"/>
        <v>8.9803958100874385E-3</v>
      </c>
      <c r="AN761" s="5">
        <f t="shared" si="983"/>
        <v>7.1355917381954806E-3</v>
      </c>
      <c r="AO761" s="5">
        <f t="shared" si="984"/>
        <v>2.834878914635938E-3</v>
      </c>
      <c r="AP761" s="5">
        <f t="shared" si="985"/>
        <v>7.5084064555145031E-4</v>
      </c>
      <c r="AQ761" s="5">
        <f t="shared" si="986"/>
        <v>1.4914967058245185E-4</v>
      </c>
      <c r="AR761" s="5">
        <f t="shared" si="987"/>
        <v>2.2724997239383102E-4</v>
      </c>
      <c r="AS761" s="5">
        <f t="shared" si="988"/>
        <v>3.7670092136203468E-4</v>
      </c>
      <c r="AT761" s="5">
        <f t="shared" si="989"/>
        <v>3.1221914497987855E-4</v>
      </c>
      <c r="AU761" s="5">
        <f t="shared" si="990"/>
        <v>1.7251669067599808E-4</v>
      </c>
      <c r="AV761" s="5">
        <f t="shared" si="991"/>
        <v>7.1493073952230083E-5</v>
      </c>
      <c r="AW761" s="5">
        <f t="shared" si="992"/>
        <v>8.6718482107793882E-7</v>
      </c>
      <c r="AX761" s="5">
        <f t="shared" si="993"/>
        <v>2.4810588828829338E-3</v>
      </c>
      <c r="AY761" s="5">
        <f t="shared" si="994"/>
        <v>1.9713856316655597E-3</v>
      </c>
      <c r="AZ761" s="5">
        <f t="shared" si="995"/>
        <v>7.8320618175364615E-4</v>
      </c>
      <c r="BA761" s="5">
        <f t="shared" si="996"/>
        <v>2.0743850189570252E-4</v>
      </c>
      <c r="BB761" s="5">
        <f t="shared" si="997"/>
        <v>4.1206325745908584E-5</v>
      </c>
      <c r="BC761" s="5">
        <f t="shared" si="998"/>
        <v>6.5482975087494322E-6</v>
      </c>
      <c r="BD761" s="5">
        <f t="shared" si="999"/>
        <v>3.0094498056479736E-5</v>
      </c>
      <c r="BE761" s="5">
        <f t="shared" si="1000"/>
        <v>4.9886145315596202E-5</v>
      </c>
      <c r="BF761" s="5">
        <f t="shared" si="1001"/>
        <v>4.1346884898665838E-5</v>
      </c>
      <c r="BG761" s="5">
        <f t="shared" si="1002"/>
        <v>2.2846221531158602E-5</v>
      </c>
      <c r="BH761" s="5">
        <f t="shared" si="1003"/>
        <v>9.4677598964828583E-6</v>
      </c>
      <c r="BI761" s="5">
        <f t="shared" si="1004"/>
        <v>3.1388464770052781E-6</v>
      </c>
      <c r="BJ761" s="8">
        <f t="shared" si="1005"/>
        <v>0.57771976405013059</v>
      </c>
      <c r="BK761" s="8">
        <f t="shared" si="1006"/>
        <v>0.24476168156627656</v>
      </c>
      <c r="BL761" s="8">
        <f t="shared" si="1007"/>
        <v>0.17064108278111847</v>
      </c>
      <c r="BM761" s="8">
        <f t="shared" si="1008"/>
        <v>0.44222534442142103</v>
      </c>
      <c r="BN761" s="8">
        <f t="shared" si="1009"/>
        <v>0.55612554336983289</v>
      </c>
    </row>
    <row r="762" spans="1:66" x14ac:dyDescent="0.25">
      <c r="A762" t="s">
        <v>112</v>
      </c>
      <c r="B762" t="s">
        <v>108</v>
      </c>
      <c r="C762" t="s">
        <v>118</v>
      </c>
      <c r="D762" t="s">
        <v>520</v>
      </c>
      <c r="E762">
        <f>VLOOKUP(A762,home!$A$2:$E$405,3,FALSE)</f>
        <v>1.3270999999999999</v>
      </c>
      <c r="F762">
        <f>VLOOKUP(B762,home!$B$2:$E$405,3,FALSE)</f>
        <v>0.37680000000000002</v>
      </c>
      <c r="G762">
        <f>VLOOKUP(C762,away!$B$2:$E$405,4,FALSE)</f>
        <v>0.75349999999999995</v>
      </c>
      <c r="H762">
        <f>VLOOKUP(A762,away!$A$2:$E$405,3,FALSE)</f>
        <v>0.94389999999999996</v>
      </c>
      <c r="I762">
        <f>VLOOKUP(C762,away!$B$2:$E$405,3,FALSE)</f>
        <v>0.63570000000000004</v>
      </c>
      <c r="J762">
        <f>VLOOKUP(B762,home!$B$2:$E$405,4,FALSE)</f>
        <v>1.3243</v>
      </c>
      <c r="K762" s="3">
        <f t="shared" si="954"/>
        <v>0.37678863947999996</v>
      </c>
      <c r="L762" s="3">
        <f t="shared" si="955"/>
        <v>0.79462930368899998</v>
      </c>
      <c r="M762" s="5">
        <f t="shared" si="956"/>
        <v>0.3099271704399354</v>
      </c>
      <c r="N762" s="5">
        <f t="shared" si="957"/>
        <v>0.11677703688794931</v>
      </c>
      <c r="O762" s="5">
        <f t="shared" si="958"/>
        <v>0.2462772116409879</v>
      </c>
      <c r="P762" s="5">
        <f t="shared" si="959"/>
        <v>9.2794455509135829E-2</v>
      </c>
      <c r="Q762" s="5">
        <f t="shared" si="960"/>
        <v>2.2000130425758095E-2</v>
      </c>
      <c r="R762" s="5">
        <f t="shared" si="961"/>
        <v>9.7849544600373345E-2</v>
      </c>
      <c r="S762" s="5">
        <f t="shared" si="962"/>
        <v>6.9458342108358198E-3</v>
      </c>
      <c r="T762" s="5">
        <f t="shared" si="963"/>
        <v>1.7481948321287338E-2</v>
      </c>
      <c r="U762" s="5">
        <f t="shared" si="964"/>
        <v>3.6868596783712244E-2</v>
      </c>
      <c r="V762" s="5">
        <f t="shared" si="965"/>
        <v>2.3107038080245104E-4</v>
      </c>
      <c r="W762" s="5">
        <f t="shared" si="966"/>
        <v>2.7631330705013154E-3</v>
      </c>
      <c r="X762" s="5">
        <f t="shared" si="967"/>
        <v>2.1956665078125088E-3</v>
      </c>
      <c r="Y762" s="5">
        <f t="shared" si="968"/>
        <v>8.7237047411815611E-4</v>
      </c>
      <c r="Z762" s="5">
        <f t="shared" si="969"/>
        <v>2.591803849736014E-2</v>
      </c>
      <c r="AA762" s="5">
        <f t="shared" si="970"/>
        <v>9.7656224634105893E-3</v>
      </c>
      <c r="AB762" s="5">
        <f t="shared" si="971"/>
        <v>1.8397878008319006E-3</v>
      </c>
      <c r="AC762" s="5">
        <f t="shared" si="972"/>
        <v>4.3240098432672819E-6</v>
      </c>
      <c r="AD762" s="5">
        <f t="shared" si="973"/>
        <v>2.6027928758409638E-4</v>
      </c>
      <c r="AE762" s="5">
        <f t="shared" si="974"/>
        <v>2.0682554905761946E-4</v>
      </c>
      <c r="AF762" s="5">
        <f t="shared" si="975"/>
        <v>8.2174821016375629E-5</v>
      </c>
      <c r="AG762" s="5">
        <f t="shared" si="976"/>
        <v>2.1766173601670255E-5</v>
      </c>
      <c r="AH762" s="5">
        <f t="shared" si="977"/>
        <v>5.1488082210354958E-3</v>
      </c>
      <c r="AI762" s="5">
        <f t="shared" si="978"/>
        <v>1.9400124445474031E-3</v>
      </c>
      <c r="AJ762" s="5">
        <f t="shared" si="979"/>
        <v>3.6548732477764245E-4</v>
      </c>
      <c r="AK762" s="5">
        <f t="shared" si="980"/>
        <v>4.5903823950050933E-5</v>
      </c>
      <c r="AL762" s="5">
        <f t="shared" si="981"/>
        <v>5.1785603495501649E-8</v>
      </c>
      <c r="AM762" s="5">
        <f t="shared" si="982"/>
        <v>1.9614055730727063E-5</v>
      </c>
      <c r="AN762" s="5">
        <f t="shared" si="983"/>
        <v>1.5585903447824887E-5</v>
      </c>
      <c r="AO762" s="5">
        <f t="shared" si="984"/>
        <v>6.1925078020545368E-6</v>
      </c>
      <c r="AP762" s="5">
        <f t="shared" si="985"/>
        <v>1.6402493876117654E-6</v>
      </c>
      <c r="AQ762" s="5">
        <f t="shared" si="986"/>
        <v>3.2584755718856145E-7</v>
      </c>
      <c r="AR762" s="5">
        <f t="shared" si="987"/>
        <v>8.1827877830192711E-4</v>
      </c>
      <c r="AS762" s="5">
        <f t="shared" si="988"/>
        <v>3.0831814759173958E-4</v>
      </c>
      <c r="AT762" s="5">
        <f t="shared" si="989"/>
        <v>5.8085387679042694E-5</v>
      </c>
      <c r="AU762" s="5">
        <f t="shared" si="990"/>
        <v>7.2953047324182844E-6</v>
      </c>
      <c r="AV762" s="5">
        <f t="shared" si="991"/>
        <v>6.8719698617997262E-7</v>
      </c>
      <c r="AW762" s="5">
        <f t="shared" si="992"/>
        <v>4.3069409507077635E-10</v>
      </c>
      <c r="AX762" s="5">
        <f t="shared" si="993"/>
        <v>1.2317255622442574E-6</v>
      </c>
      <c r="AY762" s="5">
        <f t="shared" si="994"/>
        <v>9.7876522586209617E-7</v>
      </c>
      <c r="AZ762" s="5">
        <f t="shared" si="995"/>
        <v>3.8887776495090218E-7</v>
      </c>
      <c r="BA762" s="5">
        <f t="shared" si="996"/>
        <v>1.0300455586102333E-7</v>
      </c>
      <c r="BB762" s="5">
        <f t="shared" si="997"/>
        <v>2.0462609625159917E-8</v>
      </c>
      <c r="BC762" s="5">
        <f t="shared" si="998"/>
        <v>3.2520378476201315E-9</v>
      </c>
      <c r="BD762" s="5">
        <f t="shared" si="999"/>
        <v>1.0837138263759095E-4</v>
      </c>
      <c r="BE762" s="5">
        <f t="shared" si="1000"/>
        <v>4.0833105822584372E-5</v>
      </c>
      <c r="BF762" s="5">
        <f t="shared" si="1001"/>
        <v>7.6927251943172153E-6</v>
      </c>
      <c r="BG762" s="5">
        <f t="shared" si="1002"/>
        <v>9.6617715328676743E-7</v>
      </c>
      <c r="BH762" s="5">
        <f t="shared" si="1003"/>
        <v>9.1011143770895124E-8</v>
      </c>
      <c r="BI762" s="5">
        <f t="shared" si="1004"/>
        <v>6.8583930077908499E-9</v>
      </c>
      <c r="BJ762" s="8">
        <f t="shared" si="1005"/>
        <v>0.16270741617036832</v>
      </c>
      <c r="BK762" s="8">
        <f t="shared" si="1006"/>
        <v>0.40990388510138215</v>
      </c>
      <c r="BL762" s="8">
        <f t="shared" si="1007"/>
        <v>0.40145160117926243</v>
      </c>
      <c r="BM762" s="8">
        <f t="shared" si="1008"/>
        <v>0.11435441310970132</v>
      </c>
      <c r="BN762" s="8">
        <f t="shared" si="1009"/>
        <v>0.88562554950413985</v>
      </c>
    </row>
    <row r="763" spans="1:66" x14ac:dyDescent="0.25">
      <c r="A763" t="s">
        <v>112</v>
      </c>
      <c r="B763" t="s">
        <v>129</v>
      </c>
      <c r="C763" t="s">
        <v>130</v>
      </c>
      <c r="D763" t="s">
        <v>520</v>
      </c>
      <c r="E763">
        <f>VLOOKUP(A763,home!$A$2:$E$405,3,FALSE)</f>
        <v>1.3270999999999999</v>
      </c>
      <c r="F763">
        <f>VLOOKUP(B763,home!$B$2:$E$405,3,FALSE)</f>
        <v>1.2056</v>
      </c>
      <c r="G763">
        <f>VLOOKUP(C763,away!$B$2:$E$405,4,FALSE)</f>
        <v>1.0548999999999999</v>
      </c>
      <c r="H763">
        <f>VLOOKUP(A763,away!$A$2:$E$405,3,FALSE)</f>
        <v>0.94389999999999996</v>
      </c>
      <c r="I763">
        <f>VLOOKUP(C763,away!$B$2:$E$405,3,FALSE)</f>
        <v>1.0593999999999999</v>
      </c>
      <c r="J763">
        <f>VLOOKUP(B763,home!$B$2:$E$405,4,FALSE)</f>
        <v>0.63570000000000004</v>
      </c>
      <c r="K763" s="3">
        <f t="shared" si="954"/>
        <v>1.6877891116239998</v>
      </c>
      <c r="L763" s="3">
        <f t="shared" si="955"/>
        <v>0.63567944146199995</v>
      </c>
      <c r="M763" s="5">
        <f t="shared" si="956"/>
        <v>9.7933308930746144E-2</v>
      </c>
      <c r="N763" s="5">
        <f t="shared" si="957"/>
        <v>0.16529077247862276</v>
      </c>
      <c r="O763" s="5">
        <f t="shared" si="958"/>
        <v>6.2254191121622206E-2</v>
      </c>
      <c r="P763" s="5">
        <f t="shared" si="959"/>
        <v>0.10507194592803344</v>
      </c>
      <c r="Q763" s="5">
        <f t="shared" si="960"/>
        <v>0.1394879830206697</v>
      </c>
      <c r="R763" s="5">
        <f t="shared" si="961"/>
        <v>1.9786854720430694E-2</v>
      </c>
      <c r="S763" s="5">
        <f t="shared" si="962"/>
        <v>2.8182734612057864E-2</v>
      </c>
      <c r="T763" s="5">
        <f t="shared" si="963"/>
        <v>8.8669643137240253E-2</v>
      </c>
      <c r="U763" s="5">
        <f t="shared" si="964"/>
        <v>3.3396037950428871E-2</v>
      </c>
      <c r="V763" s="5">
        <f t="shared" si="965"/>
        <v>3.3596726856417202E-3</v>
      </c>
      <c r="W763" s="5">
        <f t="shared" si="966"/>
        <v>7.8475432981559901E-2</v>
      </c>
      <c r="X763" s="5">
        <f t="shared" si="967"/>
        <v>4.9885219406206611E-2</v>
      </c>
      <c r="Y763" s="5">
        <f t="shared" si="968"/>
        <v>1.5855504204673368E-2</v>
      </c>
      <c r="Z763" s="5">
        <f t="shared" si="969"/>
        <v>4.192698918991042E-3</v>
      </c>
      <c r="AA763" s="5">
        <f t="shared" si="970"/>
        <v>7.0763915837907948E-3</v>
      </c>
      <c r="AB763" s="5">
        <f t="shared" si="971"/>
        <v>5.9717283323549074E-3</v>
      </c>
      <c r="AC763" s="5">
        <f t="shared" si="972"/>
        <v>2.2528554802742594E-4</v>
      </c>
      <c r="AD763" s="5">
        <f t="shared" si="973"/>
        <v>3.3112495329063935E-2</v>
      </c>
      <c r="AE763" s="5">
        <f t="shared" si="974"/>
        <v>2.1048932536192444E-2</v>
      </c>
      <c r="AF763" s="5">
        <f t="shared" si="975"/>
        <v>6.6901868389890647E-3</v>
      </c>
      <c r="AG763" s="5">
        <f t="shared" si="976"/>
        <v>1.4176047443616641E-3</v>
      </c>
      <c r="AH763" s="5">
        <f t="shared" si="977"/>
        <v>6.6630312676063891E-4</v>
      </c>
      <c r="AI763" s="5">
        <f t="shared" si="978"/>
        <v>1.1245791623876321E-3</v>
      </c>
      <c r="AJ763" s="5">
        <f t="shared" si="979"/>
        <v>9.4902623271854176E-4</v>
      </c>
      <c r="AK763" s="5">
        <f t="shared" si="980"/>
        <v>5.3391871407596641E-4</v>
      </c>
      <c r="AL763" s="5">
        <f t="shared" si="981"/>
        <v>9.668290055406676E-6</v>
      </c>
      <c r="AM763" s="5">
        <f t="shared" si="982"/>
        <v>1.1177381815018927E-2</v>
      </c>
      <c r="AN763" s="5">
        <f t="shared" si="983"/>
        <v>7.1052318291787474E-3</v>
      </c>
      <c r="AO763" s="5">
        <f t="shared" si="984"/>
        <v>2.2583249003151847E-3</v>
      </c>
      <c r="AP763" s="5">
        <f t="shared" si="985"/>
        <v>4.785235704240279E-4</v>
      </c>
      <c r="AQ763" s="5">
        <f t="shared" si="986"/>
        <v>7.6046898993387E-5</v>
      </c>
      <c r="AR763" s="5">
        <f t="shared" si="987"/>
        <v>8.4711039892717435E-5</v>
      </c>
      <c r="AS763" s="5">
        <f t="shared" si="988"/>
        <v>1.4297437076527477E-4</v>
      </c>
      <c r="AT763" s="5">
        <f t="shared" si="989"/>
        <v>1.2065529310946174E-4</v>
      </c>
      <c r="AU763" s="5">
        <f t="shared" si="990"/>
        <v>6.788022998998392E-5</v>
      </c>
      <c r="AV763" s="5">
        <f t="shared" si="991"/>
        <v>2.864187826790694E-5</v>
      </c>
      <c r="AW763" s="5">
        <f t="shared" si="992"/>
        <v>2.8813997703858278E-7</v>
      </c>
      <c r="AX763" s="5">
        <f t="shared" si="993"/>
        <v>3.1441772206421783E-3</v>
      </c>
      <c r="AY763" s="5">
        <f t="shared" si="994"/>
        <v>1.9986888194753632E-3</v>
      </c>
      <c r="AZ763" s="5">
        <f t="shared" si="995"/>
        <v>6.3526269621022135E-4</v>
      </c>
      <c r="BA763" s="5">
        <f t="shared" si="996"/>
        <v>1.3460781196951926E-4</v>
      </c>
      <c r="BB763" s="5">
        <f t="shared" si="997"/>
        <v>2.1391854682301477E-5</v>
      </c>
      <c r="BC763" s="5">
        <f t="shared" si="998"/>
        <v>2.7196724472563343E-6</v>
      </c>
      <c r="BD763" s="5">
        <f t="shared" si="999"/>
        <v>8.9748444207779665E-6</v>
      </c>
      <c r="BE763" s="5">
        <f t="shared" si="1000"/>
        <v>1.5147644691908456E-5</v>
      </c>
      <c r="BF763" s="5">
        <f t="shared" si="1001"/>
        <v>1.2783014888876085E-5</v>
      </c>
      <c r="BG763" s="5">
        <f t="shared" si="1002"/>
        <v>7.1916777810575109E-6</v>
      </c>
      <c r="BH763" s="5">
        <f t="shared" si="1003"/>
        <v>3.0345088632942787E-6</v>
      </c>
      <c r="BI763" s="5">
        <f t="shared" si="1004"/>
        <v>1.0243222037189203E-6</v>
      </c>
      <c r="BJ763" s="8">
        <f t="shared" si="1005"/>
        <v>0.62696613176693683</v>
      </c>
      <c r="BK763" s="8">
        <f t="shared" si="1006"/>
        <v>0.23678130481403736</v>
      </c>
      <c r="BL763" s="8">
        <f t="shared" si="1007"/>
        <v>0.13225204976944524</v>
      </c>
      <c r="BM763" s="8">
        <f t="shared" si="1008"/>
        <v>0.40836872838978716</v>
      </c>
      <c r="BN763" s="8">
        <f t="shared" si="1009"/>
        <v>0.58982505620012504</v>
      </c>
    </row>
    <row r="764" spans="1:66" x14ac:dyDescent="0.25">
      <c r="A764" t="s">
        <v>112</v>
      </c>
      <c r="B764" t="s">
        <v>356</v>
      </c>
      <c r="C764" t="s">
        <v>110</v>
      </c>
      <c r="D764" t="s">
        <v>520</v>
      </c>
      <c r="E764">
        <f>VLOOKUP(A764,home!$A$2:$E$405,3,FALSE)</f>
        <v>1.3270999999999999</v>
      </c>
      <c r="F764">
        <f>VLOOKUP(B764,home!$B$2:$E$405,3,FALSE)</f>
        <v>0.75349999999999995</v>
      </c>
      <c r="G764">
        <f>VLOOKUP(C764,away!$B$2:$E$405,4,FALSE)</f>
        <v>0.75349999999999995</v>
      </c>
      <c r="H764">
        <f>VLOOKUP(A764,away!$A$2:$E$405,3,FALSE)</f>
        <v>0.94389999999999996</v>
      </c>
      <c r="I764">
        <f>VLOOKUP(C764,away!$B$2:$E$405,3,FALSE)</f>
        <v>0.63570000000000004</v>
      </c>
      <c r="J764">
        <f>VLOOKUP(B764,home!$B$2:$E$405,4,FALSE)</f>
        <v>0.84750000000000003</v>
      </c>
      <c r="K764" s="3">
        <f t="shared" si="954"/>
        <v>0.75347728197499986</v>
      </c>
      <c r="L764" s="3">
        <f t="shared" si="955"/>
        <v>0.50853155242500003</v>
      </c>
      <c r="M764" s="5">
        <f t="shared" si="956"/>
        <v>0.28308478448154056</v>
      </c>
      <c r="N764" s="5">
        <f t="shared" si="957"/>
        <v>0.21329795397962978</v>
      </c>
      <c r="O764" s="5">
        <f t="shared" si="958"/>
        <v>0.14395754492029439</v>
      </c>
      <c r="P764" s="5">
        <f t="shared" si="959"/>
        <v>0.10846873966633735</v>
      </c>
      <c r="Q764" s="5">
        <f t="shared" si="960"/>
        <v>8.0357581307700016E-2</v>
      </c>
      <c r="R764" s="5">
        <f t="shared" si="961"/>
        <v>3.6603476900804489E-2</v>
      </c>
      <c r="S764" s="5">
        <f t="shared" si="962"/>
        <v>1.0390409631474621E-2</v>
      </c>
      <c r="T764" s="5">
        <f t="shared" si="963"/>
        <v>4.0864365571522857E-2</v>
      </c>
      <c r="U764" s="5">
        <f t="shared" si="964"/>
        <v>2.7579888286052855E-2</v>
      </c>
      <c r="V764" s="5">
        <f t="shared" si="965"/>
        <v>4.4236242172195398E-4</v>
      </c>
      <c r="W764" s="5">
        <f t="shared" si="966"/>
        <v>2.0182537316603626E-2</v>
      </c>
      <c r="X764" s="5">
        <f t="shared" si="967"/>
        <v>1.0263457033487938E-2</v>
      </c>
      <c r="Y764" s="5">
        <f t="shared" si="968"/>
        <v>2.6096458692434527E-3</v>
      </c>
      <c r="Z764" s="5">
        <f t="shared" si="969"/>
        <v>6.2046743108395792E-3</v>
      </c>
      <c r="AA764" s="5">
        <f t="shared" si="970"/>
        <v>4.6750811352715112E-3</v>
      </c>
      <c r="AB764" s="5">
        <f t="shared" si="971"/>
        <v>1.7612837134084874E-3</v>
      </c>
      <c r="AC764" s="5">
        <f t="shared" si="972"/>
        <v>1.0593666851392096E-5</v>
      </c>
      <c r="AD764" s="5">
        <f t="shared" si="973"/>
        <v>3.8017708401683766E-3</v>
      </c>
      <c r="AE764" s="5">
        <f t="shared" si="974"/>
        <v>1.9333204273149214E-3</v>
      </c>
      <c r="AF764" s="5">
        <f t="shared" si="975"/>
        <v>4.9157721911871058E-4</v>
      </c>
      <c r="AG764" s="5">
        <f t="shared" si="976"/>
        <v>8.3327508791734123E-5</v>
      </c>
      <c r="AH764" s="5">
        <f t="shared" si="977"/>
        <v>7.8881816489569199E-4</v>
      </c>
      <c r="AI764" s="5">
        <f t="shared" si="978"/>
        <v>5.9435656685811328E-4</v>
      </c>
      <c r="AJ764" s="5">
        <f t="shared" si="979"/>
        <v>2.2391708526012171E-4</v>
      </c>
      <c r="AK764" s="5">
        <f t="shared" si="980"/>
        <v>5.6238812263186947E-5</v>
      </c>
      <c r="AL764" s="5">
        <f t="shared" si="981"/>
        <v>1.6236572995896746E-7</v>
      </c>
      <c r="AM764" s="5">
        <f t="shared" si="982"/>
        <v>5.7290959186837617E-4</v>
      </c>
      <c r="AN764" s="5">
        <f t="shared" si="983"/>
        <v>2.9134260415199855E-4</v>
      </c>
      <c r="AO764" s="5">
        <f t="shared" si="984"/>
        <v>7.4078453388479027E-5</v>
      </c>
      <c r="AP764" s="5">
        <f t="shared" si="985"/>
        <v>1.255707696762875E-5</v>
      </c>
      <c r="AQ764" s="5">
        <f t="shared" si="986"/>
        <v>1.5964174610671147E-6</v>
      </c>
      <c r="AR764" s="5">
        <f t="shared" si="987"/>
        <v>8.0227785195089221E-5</v>
      </c>
      <c r="AS764" s="5">
        <f t="shared" si="988"/>
        <v>6.0449813527669963E-5</v>
      </c>
      <c r="AT764" s="5">
        <f t="shared" si="989"/>
        <v>2.2773780596362167E-5</v>
      </c>
      <c r="AU764" s="5">
        <f t="shared" si="990"/>
        <v>5.7198421013473208E-6</v>
      </c>
      <c r="AV764" s="5">
        <f t="shared" si="991"/>
        <v>1.0774427699623375E-6</v>
      </c>
      <c r="AW764" s="5">
        <f t="shared" si="992"/>
        <v>1.7281440303308846E-9</v>
      </c>
      <c r="AX764" s="5">
        <f t="shared" si="993"/>
        <v>7.1945727016398394E-5</v>
      </c>
      <c r="AY764" s="5">
        <f t="shared" si="994"/>
        <v>3.6586672249994351E-5</v>
      </c>
      <c r="AZ764" s="5">
        <f t="shared" si="995"/>
        <v>9.3027386186771461E-6</v>
      </c>
      <c r="BA764" s="5">
        <f t="shared" si="996"/>
        <v>1.5769120371866302E-6</v>
      </c>
      <c r="BB764" s="5">
        <f t="shared" si="997"/>
        <v>2.0047738157704658E-7</v>
      </c>
      <c r="BC764" s="5">
        <f t="shared" si="998"/>
        <v>2.038981481589493E-8</v>
      </c>
      <c r="BD764" s="5">
        <f t="shared" si="999"/>
        <v>6.7997266921463547E-6</v>
      </c>
      <c r="BE764" s="5">
        <f t="shared" si="1000"/>
        <v>5.1234395861712923E-6</v>
      </c>
      <c r="BF764" s="5">
        <f t="shared" si="1001"/>
        <v>1.9301976668757312E-6</v>
      </c>
      <c r="BG764" s="5">
        <f t="shared" si="1002"/>
        <v>4.8478669723733749E-7</v>
      </c>
      <c r="BH764" s="5">
        <f t="shared" si="1003"/>
        <v>9.1318940743006547E-8</v>
      </c>
      <c r="BI764" s="5">
        <f t="shared" si="1004"/>
        <v>1.3761349452775335E-8</v>
      </c>
      <c r="BJ764" s="8">
        <f t="shared" si="1005"/>
        <v>0.37495765413453752</v>
      </c>
      <c r="BK764" s="8">
        <f t="shared" si="1006"/>
        <v>0.40243363890590589</v>
      </c>
      <c r="BL764" s="8">
        <f t="shared" si="1007"/>
        <v>0.21642529748023193</v>
      </c>
      <c r="BM764" s="8">
        <f t="shared" si="1008"/>
        <v>0.13421459863110238</v>
      </c>
      <c r="BN764" s="8">
        <f t="shared" si="1009"/>
        <v>0.86577008125630639</v>
      </c>
    </row>
    <row r="765" spans="1:66" x14ac:dyDescent="0.25">
      <c r="A765" t="s">
        <v>112</v>
      </c>
      <c r="B765" t="s">
        <v>358</v>
      </c>
      <c r="C765" t="s">
        <v>335</v>
      </c>
      <c r="D765" t="s">
        <v>520</v>
      </c>
      <c r="E765">
        <f>VLOOKUP(A765,home!$A$2:$E$405,3,FALSE)</f>
        <v>1.3270999999999999</v>
      </c>
      <c r="F765">
        <f>VLOOKUP(B765,home!$B$2:$E$405,3,FALSE)</f>
        <v>1.2056</v>
      </c>
      <c r="G765">
        <f>VLOOKUP(C765,away!$B$2:$E$405,4,FALSE)</f>
        <v>0.9042</v>
      </c>
      <c r="H765">
        <f>VLOOKUP(A765,away!$A$2:$E$405,3,FALSE)</f>
        <v>0.94389999999999996</v>
      </c>
      <c r="I765">
        <f>VLOOKUP(C765,away!$B$2:$E$405,3,FALSE)</f>
        <v>1.2713000000000001</v>
      </c>
      <c r="J765">
        <f>VLOOKUP(B765,home!$B$2:$E$405,4,FALSE)</f>
        <v>0.63570000000000004</v>
      </c>
      <c r="K765" s="3">
        <f t="shared" si="954"/>
        <v>1.4466763813920001</v>
      </c>
      <c r="L765" s="3">
        <f t="shared" si="955"/>
        <v>0.76282733049900009</v>
      </c>
      <c r="M765" s="5">
        <f t="shared" si="956"/>
        <v>0.10975510515489278</v>
      </c>
      <c r="N765" s="5">
        <f t="shared" si="957"/>
        <v>0.15878011836477873</v>
      </c>
      <c r="O765" s="5">
        <f t="shared" si="958"/>
        <v>8.3724193873943892E-2</v>
      </c>
      <c r="P765" s="5">
        <f t="shared" si="959"/>
        <v>0.12112181382851941</v>
      </c>
      <c r="Q765" s="5">
        <f t="shared" si="960"/>
        <v>0.1148517235364758</v>
      </c>
      <c r="R765" s="5">
        <f t="shared" si="961"/>
        <v>3.1933551655520677E-2</v>
      </c>
      <c r="S765" s="5">
        <f t="shared" si="962"/>
        <v>3.3416426881480062E-2</v>
      </c>
      <c r="T765" s="5">
        <f t="shared" si="963"/>
        <v>8.7612033668539008E-2</v>
      </c>
      <c r="U765" s="5">
        <f t="shared" si="964"/>
        <v>4.6197514954003163E-2</v>
      </c>
      <c r="V765" s="5">
        <f t="shared" si="965"/>
        <v>4.0974639046943559E-3</v>
      </c>
      <c r="W765" s="5">
        <f t="shared" si="966"/>
        <v>5.5384425267461068E-2</v>
      </c>
      <c r="X765" s="5">
        <f t="shared" si="967"/>
        <v>4.2248753277998694E-2</v>
      </c>
      <c r="Y765" s="5">
        <f t="shared" si="968"/>
        <v>1.6114251839983312E-2</v>
      </c>
      <c r="Z765" s="5">
        <f t="shared" si="969"/>
        <v>8.1199286542442545E-3</v>
      </c>
      <c r="AA765" s="5">
        <f t="shared" si="970"/>
        <v>1.1746909002683289E-2</v>
      </c>
      <c r="AB765" s="5">
        <f t="shared" si="971"/>
        <v>8.4969879042714868E-3</v>
      </c>
      <c r="AC765" s="5">
        <f t="shared" si="972"/>
        <v>2.8261342577930187E-4</v>
      </c>
      <c r="AD765" s="5">
        <f t="shared" si="973"/>
        <v>2.0030834982851565E-2</v>
      </c>
      <c r="AE765" s="5">
        <f t="shared" si="974"/>
        <v>1.5280068377634641E-2</v>
      </c>
      <c r="AF765" s="5">
        <f t="shared" si="975"/>
        <v>5.82802688517661E-3</v>
      </c>
      <c r="AG765" s="5">
        <f t="shared" si="976"/>
        <v>1.4819260636318918E-3</v>
      </c>
      <c r="AH765" s="5">
        <f t="shared" si="977"/>
        <v>1.5485258747898706E-3</v>
      </c>
      <c r="AI765" s="5">
        <f t="shared" si="978"/>
        <v>2.2402158090328913E-3</v>
      </c>
      <c r="AJ765" s="5">
        <f t="shared" si="979"/>
        <v>1.620433650074428E-3</v>
      </c>
      <c r="AK765" s="5">
        <f t="shared" si="980"/>
        <v>7.8141436305850125E-4</v>
      </c>
      <c r="AL765" s="5">
        <f t="shared" si="981"/>
        <v>1.2475283293427635E-5</v>
      </c>
      <c r="AM765" s="5">
        <f t="shared" si="982"/>
        <v>5.7956271738503944E-3</v>
      </c>
      <c r="AN765" s="5">
        <f t="shared" si="983"/>
        <v>4.4210628055957601E-3</v>
      </c>
      <c r="AO765" s="5">
        <f t="shared" si="984"/>
        <v>1.6862537689805166E-3</v>
      </c>
      <c r="AP765" s="5">
        <f t="shared" si="985"/>
        <v>4.2877348704509498E-4</v>
      </c>
      <c r="AQ765" s="5">
        <f t="shared" si="986"/>
        <v>8.1770033627839362E-5</v>
      </c>
      <c r="AR765" s="5">
        <f t="shared" si="987"/>
        <v>2.3625157185491719E-4</v>
      </c>
      <c r="AS765" s="5">
        <f t="shared" si="988"/>
        <v>3.4177956906924372E-4</v>
      </c>
      <c r="AT765" s="5">
        <f t="shared" si="989"/>
        <v>2.4722221510740537E-4</v>
      </c>
      <c r="AU765" s="5">
        <f t="shared" si="990"/>
        <v>1.1921684651709861E-4</v>
      </c>
      <c r="AV765" s="5">
        <f t="shared" si="991"/>
        <v>4.3117049030080432E-5</v>
      </c>
      <c r="AW765" s="5">
        <f t="shared" si="992"/>
        <v>3.8242436255195674E-7</v>
      </c>
      <c r="AX765" s="5">
        <f t="shared" si="993"/>
        <v>1.397399491293841E-3</v>
      </c>
      <c r="AY765" s="5">
        <f t="shared" si="994"/>
        <v>1.0659745235843414E-3</v>
      </c>
      <c r="AZ765" s="5">
        <f t="shared" si="995"/>
        <v>4.0657725010289324E-4</v>
      </c>
      <c r="BA765" s="5">
        <f t="shared" si="996"/>
        <v>1.0338274611253812E-4</v>
      </c>
      <c r="BB765" s="5">
        <f t="shared" si="997"/>
        <v>1.9715796059170833E-5</v>
      </c>
      <c r="BC765" s="5">
        <f t="shared" si="998"/>
        <v>3.0079496152959988E-6</v>
      </c>
      <c r="BD765" s="5">
        <f t="shared" si="999"/>
        <v>3.0036525980713189E-5</v>
      </c>
      <c r="BE765" s="5">
        <f t="shared" si="1000"/>
        <v>4.3453132715364955E-5</v>
      </c>
      <c r="BF765" s="5">
        <f t="shared" si="1001"/>
        <v>3.1431310398405259E-5</v>
      </c>
      <c r="BG765" s="5">
        <f t="shared" si="1002"/>
        <v>1.5156978129857886E-5</v>
      </c>
      <c r="BH765" s="5">
        <f t="shared" si="1003"/>
        <v>5.4818105684351242E-6</v>
      </c>
      <c r="BI765" s="5">
        <f t="shared" si="1004"/>
        <v>1.586081175324029E-6</v>
      </c>
      <c r="BJ765" s="8">
        <f t="shared" si="1005"/>
        <v>0.53302170729039888</v>
      </c>
      <c r="BK765" s="8">
        <f t="shared" si="1006"/>
        <v>0.26975187300224368</v>
      </c>
      <c r="BL765" s="8">
        <f t="shared" si="1007"/>
        <v>0.18940448017792502</v>
      </c>
      <c r="BM765" s="8">
        <f t="shared" si="1008"/>
        <v>0.37906589061145907</v>
      </c>
      <c r="BN765" s="8">
        <f t="shared" si="1009"/>
        <v>0.62016650641413129</v>
      </c>
    </row>
    <row r="766" spans="1:66" x14ac:dyDescent="0.25">
      <c r="A766" t="s">
        <v>112</v>
      </c>
      <c r="B766" t="s">
        <v>131</v>
      </c>
      <c r="C766" t="s">
        <v>119</v>
      </c>
      <c r="D766" t="s">
        <v>520</v>
      </c>
      <c r="E766">
        <f>VLOOKUP(A766,home!$A$2:$E$405,3,FALSE)</f>
        <v>1.3270999999999999</v>
      </c>
      <c r="F766">
        <f>VLOOKUP(B766,home!$B$2:$E$405,3,FALSE)</f>
        <v>1.3187</v>
      </c>
      <c r="G766">
        <f>VLOOKUP(C766,away!$B$2:$E$405,4,FALSE)</f>
        <v>1.3187</v>
      </c>
      <c r="H766">
        <f>VLOOKUP(A766,away!$A$2:$E$405,3,FALSE)</f>
        <v>0.94389999999999996</v>
      </c>
      <c r="I766">
        <f>VLOOKUP(C766,away!$B$2:$E$405,3,FALSE)</f>
        <v>0.79459999999999997</v>
      </c>
      <c r="J766">
        <f>VLOOKUP(B766,home!$B$2:$E$405,4,FALSE)</f>
        <v>1.0593999999999999</v>
      </c>
      <c r="K766" s="3">
        <f t="shared" si="954"/>
        <v>2.307786675599</v>
      </c>
      <c r="L766" s="3">
        <f t="shared" si="955"/>
        <v>0.79457430263599982</v>
      </c>
      <c r="M766" s="5">
        <f t="shared" si="956"/>
        <v>4.4942967665490857E-2</v>
      </c>
      <c r="N766" s="5">
        <f t="shared" si="957"/>
        <v>0.10371878194029649</v>
      </c>
      <c r="O766" s="5">
        <f t="shared" si="958"/>
        <v>3.571052719119968E-2</v>
      </c>
      <c r="P766" s="5">
        <f t="shared" si="959"/>
        <v>8.2412278830466409E-2</v>
      </c>
      <c r="Q766" s="5">
        <f t="shared" si="960"/>
        <v>0.11968041148558725</v>
      </c>
      <c r="R766" s="5">
        <f t="shared" si="961"/>
        <v>1.4187333619855698E-2</v>
      </c>
      <c r="S766" s="5">
        <f t="shared" si="962"/>
        <v>3.778001350835121E-2</v>
      </c>
      <c r="T766" s="5">
        <f t="shared" si="963"/>
        <v>9.5094979495349979E-2</v>
      </c>
      <c r="U766" s="5">
        <f t="shared" si="964"/>
        <v>3.274133949018071E-2</v>
      </c>
      <c r="V766" s="5">
        <f t="shared" si="965"/>
        <v>7.6975013968888766E-3</v>
      </c>
      <c r="W766" s="5">
        <f t="shared" si="966"/>
        <v>9.2065619652214575E-2</v>
      </c>
      <c r="X766" s="5">
        <f t="shared" si="967"/>
        <v>7.3152975531909595E-2</v>
      </c>
      <c r="Y766" s="5">
        <f t="shared" si="968"/>
        <v>2.9062737259507709E-2</v>
      </c>
      <c r="Z766" s="5">
        <f t="shared" si="969"/>
        <v>3.7576302390870393E-3</v>
      </c>
      <c r="AA766" s="5">
        <f t="shared" si="970"/>
        <v>8.671808997592954E-3</v>
      </c>
      <c r="AB766" s="5">
        <f t="shared" si="971"/>
        <v>1.0006342628992273E-2</v>
      </c>
      <c r="AC766" s="5">
        <f t="shared" si="972"/>
        <v>8.8218561263563153E-4</v>
      </c>
      <c r="AD766" s="5">
        <f t="shared" si="973"/>
        <v>5.3116952578536575E-2</v>
      </c>
      <c r="AE766" s="5">
        <f t="shared" si="974"/>
        <v>4.2205365553240164E-2</v>
      </c>
      <c r="AF766" s="5">
        <f t="shared" si="975"/>
        <v>1.6767649450981626E-2</v>
      </c>
      <c r="AG766" s="5">
        <f t="shared" si="976"/>
        <v>4.4410477897862104E-3</v>
      </c>
      <c r="AH766" s="5">
        <f t="shared" si="977"/>
        <v>7.4642910669663227E-4</v>
      </c>
      <c r="AI766" s="5">
        <f t="shared" si="978"/>
        <v>1.7225991467137523E-3</v>
      </c>
      <c r="AJ766" s="5">
        <f t="shared" si="979"/>
        <v>1.9876956790921027E-3</v>
      </c>
      <c r="AK766" s="5">
        <f t="shared" si="980"/>
        <v>1.5290592011181531E-3</v>
      </c>
      <c r="AL766" s="5">
        <f t="shared" si="981"/>
        <v>6.4706832205544779E-5</v>
      </c>
      <c r="AM766" s="5">
        <f t="shared" si="982"/>
        <v>2.4516519081834134E-2</v>
      </c>
      <c r="AN766" s="5">
        <f t="shared" si="983"/>
        <v>1.9480196052510539E-2</v>
      </c>
      <c r="AO766" s="5">
        <f t="shared" si="984"/>
        <v>7.7392315968180586E-3</v>
      </c>
      <c r="AP766" s="5">
        <f t="shared" si="985"/>
        <v>2.0497981829934015E-3</v>
      </c>
      <c r="AQ766" s="5">
        <f t="shared" si="986"/>
        <v>4.0717924044913036E-4</v>
      </c>
      <c r="AR766" s="5">
        <f t="shared" si="987"/>
        <v>1.186186773841378E-4</v>
      </c>
      <c r="AS766" s="5">
        <f t="shared" si="988"/>
        <v>2.7374660314428962E-4</v>
      </c>
      <c r="AT766" s="5">
        <f t="shared" si="989"/>
        <v>3.1587438161343958E-4</v>
      </c>
      <c r="AU766" s="5">
        <f t="shared" si="990"/>
        <v>2.4299022968352315E-4</v>
      </c>
      <c r="AV766" s="5">
        <f t="shared" si="991"/>
        <v>1.4019240359109387E-4</v>
      </c>
      <c r="AW766" s="5">
        <f t="shared" si="992"/>
        <v>3.2959287533098329E-6</v>
      </c>
      <c r="AX766" s="5">
        <f t="shared" si="993"/>
        <v>9.4298160115209011E-3</v>
      </c>
      <c r="AY766" s="5">
        <f t="shared" si="994"/>
        <v>7.4926894813400046E-3</v>
      </c>
      <c r="AZ766" s="5">
        <f t="shared" si="995"/>
        <v>2.9767492597519126E-3</v>
      </c>
      <c r="BA766" s="5">
        <f t="shared" si="996"/>
        <v>7.8841615572986835E-4</v>
      </c>
      <c r="BB766" s="5">
        <f t="shared" si="997"/>
        <v>1.5661380428150397E-4</v>
      </c>
      <c r="BC766" s="5">
        <f t="shared" si="998"/>
        <v>2.4888260864029399E-5</v>
      </c>
      <c r="BD766" s="5">
        <f t="shared" si="999"/>
        <v>1.5708558810350982E-5</v>
      </c>
      <c r="BE766" s="5">
        <f t="shared" si="1000"/>
        <v>3.6252002715391278E-5</v>
      </c>
      <c r="BF766" s="5">
        <f t="shared" si="1001"/>
        <v>4.1830944415179386E-5</v>
      </c>
      <c r="BG766" s="5">
        <f t="shared" si="1002"/>
        <v>3.2178965383024459E-5</v>
      </c>
      <c r="BH766" s="5">
        <f t="shared" si="1003"/>
        <v>1.8565546886376333E-5</v>
      </c>
      <c r="BI766" s="5">
        <f t="shared" si="1004"/>
        <v>8.5690643459175632E-6</v>
      </c>
      <c r="BJ766" s="8">
        <f t="shared" si="1005"/>
        <v>0.70436861786550364</v>
      </c>
      <c r="BK766" s="8">
        <f t="shared" si="1006"/>
        <v>0.18127234332737852</v>
      </c>
      <c r="BL766" s="8">
        <f t="shared" si="1007"/>
        <v>0.10854766243941469</v>
      </c>
      <c r="BM766" s="8">
        <f t="shared" si="1008"/>
        <v>0.58980455958590072</v>
      </c>
      <c r="BN766" s="8">
        <f t="shared" si="1009"/>
        <v>0.40065230073289637</v>
      </c>
    </row>
    <row r="767" spans="1:66" x14ac:dyDescent="0.25">
      <c r="A767" t="s">
        <v>112</v>
      </c>
      <c r="B767" t="s">
        <v>132</v>
      </c>
      <c r="C767" t="s">
        <v>447</v>
      </c>
      <c r="D767" t="s">
        <v>520</v>
      </c>
      <c r="E767">
        <f>VLOOKUP(A767,home!$A$2:$E$405,3,FALSE)</f>
        <v>1.3270999999999999</v>
      </c>
      <c r="F767">
        <f>VLOOKUP(B767,home!$B$2:$E$405,3,FALSE)</f>
        <v>1.3187</v>
      </c>
      <c r="G767">
        <f>VLOOKUP(C767,away!$B$2:$E$405,4,FALSE)</f>
        <v>0.4521</v>
      </c>
      <c r="H767">
        <f>VLOOKUP(A767,away!$A$2:$E$405,3,FALSE)</f>
        <v>0.94389999999999996</v>
      </c>
      <c r="I767">
        <f>VLOOKUP(C767,away!$B$2:$E$405,3,FALSE)</f>
        <v>1.2713000000000001</v>
      </c>
      <c r="J767">
        <f>VLOOKUP(B767,home!$B$2:$E$405,4,FALSE)</f>
        <v>1.0593999999999999</v>
      </c>
      <c r="K767" s="3">
        <f t="shared" si="954"/>
        <v>0.79119614471699995</v>
      </c>
      <c r="L767" s="3">
        <f t="shared" si="955"/>
        <v>1.2712588861579999</v>
      </c>
      <c r="M767" s="5">
        <f t="shared" si="956"/>
        <v>0.12714145024325205</v>
      </c>
      <c r="N767" s="5">
        <f t="shared" si="957"/>
        <v>0.1005938252661893</v>
      </c>
      <c r="O767" s="5">
        <f t="shared" si="958"/>
        <v>0.16162969842074937</v>
      </c>
      <c r="P767" s="5">
        <f t="shared" si="959"/>
        <v>0.12788079426226828</v>
      </c>
      <c r="Q767" s="5">
        <f t="shared" si="960"/>
        <v>3.9794723366472252E-2</v>
      </c>
      <c r="R767" s="5">
        <f t="shared" si="961"/>
        <v>0.10273659519220768</v>
      </c>
      <c r="S767" s="5">
        <f t="shared" si="962"/>
        <v>3.2156109415655616E-2</v>
      </c>
      <c r="T767" s="5">
        <f t="shared" si="963"/>
        <v>5.0589395701827244E-2</v>
      </c>
      <c r="U767" s="5">
        <f t="shared" si="964"/>
        <v>8.1284798037425776E-2</v>
      </c>
      <c r="V767" s="5">
        <f t="shared" si="965"/>
        <v>3.5936779290492928E-3</v>
      </c>
      <c r="W767" s="5">
        <f t="shared" si="966"/>
        <v>1.0495143902544123E-2</v>
      </c>
      <c r="X767" s="5">
        <f t="shared" si="967"/>
        <v>1.3342044947616163E-2</v>
      </c>
      <c r="Y767" s="5">
        <f t="shared" si="968"/>
        <v>8.4805965995882505E-3</v>
      </c>
      <c r="Z767" s="5">
        <f t="shared" si="969"/>
        <v>4.3534936523903743E-2</v>
      </c>
      <c r="AA767" s="5">
        <f t="shared" si="970"/>
        <v>3.4444673938211948E-2</v>
      </c>
      <c r="AB767" s="5">
        <f t="shared" si="971"/>
        <v>1.3626246612973706E-2</v>
      </c>
      <c r="AC767" s="5">
        <f t="shared" si="972"/>
        <v>2.2591097701140831E-4</v>
      </c>
      <c r="AD767" s="5">
        <f t="shared" si="973"/>
        <v>2.0759293484857591E-3</v>
      </c>
      <c r="AE767" s="5">
        <f t="shared" si="974"/>
        <v>2.6390436312987088E-3</v>
      </c>
      <c r="AF767" s="5">
        <f t="shared" si="975"/>
        <v>1.6774538336235805E-3</v>
      </c>
      <c r="AG767" s="5">
        <f t="shared" si="976"/>
        <v>7.1082603070459307E-4</v>
      </c>
      <c r="AH767" s="5">
        <f t="shared" si="977"/>
        <v>1.3836043728584274E-2</v>
      </c>
      <c r="AI767" s="5">
        <f t="shared" si="978"/>
        <v>1.0947024456191702E-2</v>
      </c>
      <c r="AJ767" s="5">
        <f t="shared" si="979"/>
        <v>4.3306217729307938E-3</v>
      </c>
      <c r="AK767" s="5">
        <f t="shared" si="980"/>
        <v>1.142123750323448E-3</v>
      </c>
      <c r="AL767" s="5">
        <f t="shared" si="981"/>
        <v>9.0889871454230142E-6</v>
      </c>
      <c r="AM767" s="5">
        <f t="shared" si="982"/>
        <v>3.2849345944536138E-4</v>
      </c>
      <c r="AN767" s="5">
        <f t="shared" si="983"/>
        <v>4.176002293646982E-4</v>
      </c>
      <c r="AO767" s="5">
        <f t="shared" si="984"/>
        <v>2.6543900122074585E-4</v>
      </c>
      <c r="AP767" s="5">
        <f t="shared" si="985"/>
        <v>1.1248056301159242E-4</v>
      </c>
      <c r="AQ767" s="5">
        <f t="shared" si="986"/>
        <v>3.5747978812135424E-5</v>
      </c>
      <c r="AR767" s="5">
        <f t="shared" si="987"/>
        <v>3.5178387078466855E-3</v>
      </c>
      <c r="AS767" s="5">
        <f t="shared" si="988"/>
        <v>2.7833004233845304E-3</v>
      </c>
      <c r="AT767" s="5">
        <f t="shared" si="989"/>
        <v>1.1010682822855168E-3</v>
      </c>
      <c r="AU767" s="5">
        <f t="shared" si="990"/>
        <v>2.9038699333815685E-4</v>
      </c>
      <c r="AV767" s="5">
        <f t="shared" si="991"/>
        <v>5.7438267401277696E-5</v>
      </c>
      <c r="AW767" s="5">
        <f t="shared" si="992"/>
        <v>2.5394002178336464E-7</v>
      </c>
      <c r="AX767" s="5">
        <f t="shared" si="993"/>
        <v>4.331712644632E-5</v>
      </c>
      <c r="AY767" s="5">
        <f t="shared" si="994"/>
        <v>5.5067281917714E-5</v>
      </c>
      <c r="AZ767" s="5">
        <f t="shared" si="995"/>
        <v>3.5002385737230848E-5</v>
      </c>
      <c r="BA767" s="5">
        <f t="shared" si="996"/>
        <v>1.4832364635061579E-5</v>
      </c>
      <c r="BB767" s="5">
        <f t="shared" si="997"/>
        <v>4.7139438362644226E-6</v>
      </c>
      <c r="BC767" s="5">
        <f t="shared" si="998"/>
        <v>1.1985285981401759E-6</v>
      </c>
      <c r="BD767" s="5">
        <f t="shared" si="999"/>
        <v>7.4534728623677847E-4</v>
      </c>
      <c r="BE767" s="5">
        <f t="shared" si="1000"/>
        <v>5.8971589934581742E-4</v>
      </c>
      <c r="BF767" s="5">
        <f t="shared" si="1001"/>
        <v>2.3329047302036451E-4</v>
      </c>
      <c r="BG767" s="5">
        <f t="shared" si="1002"/>
        <v>6.1526174284305907E-5</v>
      </c>
      <c r="BH767" s="5">
        <f t="shared" si="1003"/>
        <v>1.2169817973232264E-5</v>
      </c>
      <c r="BI767" s="5">
        <f t="shared" si="1004"/>
        <v>1.9257426124658046E-6</v>
      </c>
      <c r="BJ767" s="8">
        <f t="shared" si="1005"/>
        <v>0.23171287549137531</v>
      </c>
      <c r="BK767" s="8">
        <f t="shared" si="1006"/>
        <v>0.29106209909629982</v>
      </c>
      <c r="BL767" s="8">
        <f t="shared" si="1007"/>
        <v>0.43337183397732781</v>
      </c>
      <c r="BM767" s="8">
        <f t="shared" si="1008"/>
        <v>0.33984984499587173</v>
      </c>
      <c r="BN767" s="8">
        <f t="shared" si="1009"/>
        <v>0.65977708675113889</v>
      </c>
    </row>
    <row r="768" spans="1:66" x14ac:dyDescent="0.25">
      <c r="A768" t="s">
        <v>134</v>
      </c>
      <c r="B768" t="s">
        <v>300</v>
      </c>
      <c r="C768" t="s">
        <v>292</v>
      </c>
      <c r="D768" t="s">
        <v>520</v>
      </c>
      <c r="E768">
        <f>VLOOKUP(A768,home!$A$2:$E$405,3,FALSE)</f>
        <v>1.5832999999999999</v>
      </c>
      <c r="F768">
        <f>VLOOKUP(B768,home!$B$2:$E$405,3,FALSE)</f>
        <v>0.78949999999999998</v>
      </c>
      <c r="G768">
        <f>VLOOKUP(C768,away!$B$2:$E$405,4,FALSE)</f>
        <v>1.5158</v>
      </c>
      <c r="H768">
        <f>VLOOKUP(A768,away!$A$2:$E$405,3,FALSE)</f>
        <v>1.1943999999999999</v>
      </c>
      <c r="I768">
        <f>VLOOKUP(C768,away!$B$2:$E$405,3,FALSE)</f>
        <v>0.50229999999999997</v>
      </c>
      <c r="J768">
        <f>VLOOKUP(B768,home!$B$2:$E$405,4,FALSE)</f>
        <v>1.0466</v>
      </c>
      <c r="K768" s="3">
        <f t="shared" si="954"/>
        <v>1.89477326753</v>
      </c>
      <c r="L768" s="3">
        <f t="shared" si="955"/>
        <v>0.62790465579199994</v>
      </c>
      <c r="M768" s="5">
        <f t="shared" si="956"/>
        <v>8.0244430333700795E-2</v>
      </c>
      <c r="N768" s="5">
        <f t="shared" si="957"/>
        <v>0.15204500146446967</v>
      </c>
      <c r="O768" s="5">
        <f t="shared" si="958"/>
        <v>5.0385851407907516E-2</v>
      </c>
      <c r="P768" s="5">
        <f t="shared" si="959"/>
        <v>9.5469764309441957E-2</v>
      </c>
      <c r="Q768" s="5">
        <f t="shared" si="960"/>
        <v>0.14404540211821848</v>
      </c>
      <c r="R768" s="5">
        <f t="shared" si="961"/>
        <v>1.5818755342534508E-2</v>
      </c>
      <c r="S768" s="5">
        <f t="shared" si="962"/>
        <v>2.8395976703296917E-2</v>
      </c>
      <c r="T768" s="5">
        <f t="shared" si="963"/>
        <v>9.044677863546019E-2</v>
      </c>
      <c r="U768" s="5">
        <f t="shared" si="964"/>
        <v>2.9972954748631753E-2</v>
      </c>
      <c r="V768" s="5">
        <f t="shared" si="965"/>
        <v>3.7537492106257237E-3</v>
      </c>
      <c r="W768" s="5">
        <f t="shared" si="966"/>
        <v>9.0977792414736525E-2</v>
      </c>
      <c r="X768" s="5">
        <f t="shared" si="967"/>
        <v>5.7125379430891167E-2</v>
      </c>
      <c r="Y768" s="5">
        <f t="shared" si="968"/>
        <v>1.7934645854270553E-2</v>
      </c>
      <c r="Z768" s="5">
        <f t="shared" si="969"/>
        <v>3.3108900428039977E-3</v>
      </c>
      <c r="AA768" s="5">
        <f t="shared" si="970"/>
        <v>6.2733859448362711E-3</v>
      </c>
      <c r="AB768" s="5">
        <f t="shared" si="971"/>
        <v>5.9433219925871007E-3</v>
      </c>
      <c r="AC768" s="5">
        <f t="shared" si="972"/>
        <v>2.7912338504748282E-4</v>
      </c>
      <c r="AD768" s="5">
        <f t="shared" si="973"/>
        <v>4.3095572251584099E-2</v>
      </c>
      <c r="AE768" s="5">
        <f t="shared" si="974"/>
        <v>2.7059910460790176E-2</v>
      </c>
      <c r="AF768" s="5">
        <f t="shared" si="975"/>
        <v>8.4955218818223953E-3</v>
      </c>
      <c r="AG768" s="5">
        <f t="shared" si="976"/>
        <v>1.7781259143263652E-3</v>
      </c>
      <c r="AH768" s="5">
        <f t="shared" si="977"/>
        <v>5.1973081817300085E-4</v>
      </c>
      <c r="AI768" s="5">
        <f t="shared" si="978"/>
        <v>9.8477206058569713E-4</v>
      </c>
      <c r="AJ768" s="5">
        <f t="shared" si="979"/>
        <v>9.3295988750410647E-4</v>
      </c>
      <c r="AK768" s="5">
        <f t="shared" si="980"/>
        <v>5.8924915150685906E-4</v>
      </c>
      <c r="AL768" s="5">
        <f t="shared" si="981"/>
        <v>1.3283336262925829E-5</v>
      </c>
      <c r="AM768" s="5">
        <f t="shared" si="982"/>
        <v>1.6331267650241846E-2</v>
      </c>
      <c r="AN768" s="5">
        <f t="shared" si="983"/>
        <v>1.0254478992572131E-2</v>
      </c>
      <c r="AO768" s="5">
        <f t="shared" si="984"/>
        <v>3.2194175510786489E-3</v>
      </c>
      <c r="AP768" s="5">
        <f t="shared" si="985"/>
        <v>6.7382908975358751E-4</v>
      </c>
      <c r="AQ768" s="5">
        <f t="shared" si="986"/>
        <v>1.0577510566609073E-4</v>
      </c>
      <c r="AR768" s="5">
        <f t="shared" si="987"/>
        <v>6.526828009788255E-5</v>
      </c>
      <c r="AS768" s="5">
        <f t="shared" si="988"/>
        <v>1.2366859234712817E-4</v>
      </c>
      <c r="AT768" s="5">
        <f t="shared" si="989"/>
        <v>1.1716197140620183E-4</v>
      </c>
      <c r="AU768" s="5">
        <f t="shared" si="990"/>
        <v>7.3998457130528491E-5</v>
      </c>
      <c r="AV768" s="5">
        <f t="shared" si="991"/>
        <v>3.5052574602347524E-5</v>
      </c>
      <c r="AW768" s="5">
        <f t="shared" si="992"/>
        <v>4.389910015460441E-7</v>
      </c>
      <c r="AX768" s="5">
        <f t="shared" si="993"/>
        <v>5.1573415614259484E-3</v>
      </c>
      <c r="AY768" s="5">
        <f t="shared" si="994"/>
        <v>3.2383187779289357E-3</v>
      </c>
      <c r="AZ768" s="5">
        <f t="shared" si="995"/>
        <v>1.0166777188001189E-3</v>
      </c>
      <c r="BA768" s="5">
        <f t="shared" si="996"/>
        <v>2.1279222435819482E-4</v>
      </c>
      <c r="BB768" s="5">
        <f t="shared" si="997"/>
        <v>3.3403307097711578E-5</v>
      </c>
      <c r="BC768" s="5">
        <f t="shared" si="998"/>
        <v>4.1948184091006133E-6</v>
      </c>
      <c r="BD768" s="5">
        <f t="shared" si="999"/>
        <v>6.8303761581661286E-6</v>
      </c>
      <c r="BE768" s="5">
        <f t="shared" si="1000"/>
        <v>1.2942014151667443E-5</v>
      </c>
      <c r="BF768" s="5">
        <f t="shared" si="1001"/>
        <v>1.2261091221287214E-5</v>
      </c>
      <c r="BG768" s="5">
        <f t="shared" si="1002"/>
        <v>7.7439959589472588E-6</v>
      </c>
      <c r="BH768" s="5">
        <f t="shared" si="1003"/>
        <v>3.6682791317184033E-6</v>
      </c>
      <c r="BI768" s="5">
        <f t="shared" si="1004"/>
        <v>1.3901114473236385E-6</v>
      </c>
      <c r="BJ768" s="8">
        <f t="shared" si="1005"/>
        <v>0.67325162722390175</v>
      </c>
      <c r="BK768" s="8">
        <f t="shared" si="1006"/>
        <v>0.21139464605630473</v>
      </c>
      <c r="BL768" s="8">
        <f t="shared" si="1007"/>
        <v>0.11188096709792</v>
      </c>
      <c r="BM768" s="8">
        <f t="shared" si="1008"/>
        <v>0.45859104565773046</v>
      </c>
      <c r="BN768" s="8">
        <f t="shared" si="1009"/>
        <v>0.53800920497627291</v>
      </c>
    </row>
    <row r="769" spans="1:66" x14ac:dyDescent="0.25">
      <c r="A769" t="s">
        <v>134</v>
      </c>
      <c r="B769" t="s">
        <v>444</v>
      </c>
      <c r="C769" t="s">
        <v>114</v>
      </c>
      <c r="D769" t="s">
        <v>520</v>
      </c>
      <c r="E769">
        <f>VLOOKUP(A769,home!$A$2:$E$405,3,FALSE)</f>
        <v>1.5832999999999999</v>
      </c>
      <c r="F769">
        <f>VLOOKUP(B769,home!$B$2:$E$405,3,FALSE)</f>
        <v>0.88419999999999999</v>
      </c>
      <c r="G769">
        <f>VLOOKUP(C769,away!$B$2:$E$405,4,FALSE)</f>
        <v>1.2632000000000001</v>
      </c>
      <c r="H769">
        <f>VLOOKUP(A769,away!$A$2:$E$405,3,FALSE)</f>
        <v>1.1943999999999999</v>
      </c>
      <c r="I769">
        <f>VLOOKUP(C769,away!$B$2:$E$405,3,FALSE)</f>
        <v>0.83720000000000006</v>
      </c>
      <c r="J769">
        <f>VLOOKUP(B769,home!$B$2:$E$405,4,FALSE)</f>
        <v>0.16739999999999999</v>
      </c>
      <c r="K769" s="3">
        <f t="shared" si="954"/>
        <v>1.7684217159519999</v>
      </c>
      <c r="L769" s="3">
        <f t="shared" si="955"/>
        <v>0.16739191123200001</v>
      </c>
      <c r="M769" s="5">
        <f t="shared" si="956"/>
        <v>0.14430680910308838</v>
      </c>
      <c r="N769" s="5">
        <f t="shared" si="957"/>
        <v>0.25519529497764126</v>
      </c>
      <c r="O769" s="5">
        <f t="shared" si="958"/>
        <v>2.4155792579557335E-2</v>
      </c>
      <c r="P769" s="5">
        <f t="shared" si="959"/>
        <v>4.2717628163721377E-2</v>
      </c>
      <c r="Q769" s="5">
        <f t="shared" si="960"/>
        <v>0.22564645072361861</v>
      </c>
      <c r="R769" s="5">
        <f t="shared" si="961"/>
        <v>2.0217421436079333E-3</v>
      </c>
      <c r="S769" s="5">
        <f t="shared" si="962"/>
        <v>3.1613126353420788E-3</v>
      </c>
      <c r="T769" s="5">
        <f t="shared" si="963"/>
        <v>3.7771390649343824E-2</v>
      </c>
      <c r="U769" s="5">
        <f t="shared" si="964"/>
        <v>3.5752927108116165E-3</v>
      </c>
      <c r="V769" s="5">
        <f t="shared" si="965"/>
        <v>1.0397890632015684E-4</v>
      </c>
      <c r="W769" s="5">
        <f t="shared" si="966"/>
        <v>0.13301269452904668</v>
      </c>
      <c r="X769" s="5">
        <f t="shared" si="967"/>
        <v>2.2265249155335311E-2</v>
      </c>
      <c r="Y769" s="5">
        <f t="shared" si="968"/>
        <v>1.8635113050841259E-3</v>
      </c>
      <c r="Z769" s="5">
        <f t="shared" si="969"/>
        <v>1.1280776047893753E-4</v>
      </c>
      <c r="AA769" s="5">
        <f t="shared" si="970"/>
        <v>1.9949169335886494E-4</v>
      </c>
      <c r="AB769" s="5">
        <f t="shared" si="971"/>
        <v>1.763927213439271E-4</v>
      </c>
      <c r="AC769" s="5">
        <f t="shared" si="972"/>
        <v>1.9237364320599385E-6</v>
      </c>
      <c r="AD769" s="5">
        <f t="shared" si="973"/>
        <v>5.8805634375613966E-2</v>
      </c>
      <c r="AE769" s="5">
        <f t="shared" si="974"/>
        <v>9.8435875293442204E-3</v>
      </c>
      <c r="AF769" s="5">
        <f t="shared" si="975"/>
        <v>8.2386846495820503E-4</v>
      </c>
      <c r="AG769" s="5">
        <f t="shared" si="976"/>
        <v>4.5969638984375991E-5</v>
      </c>
      <c r="AH769" s="5">
        <f t="shared" si="977"/>
        <v>4.7207766570927578E-6</v>
      </c>
      <c r="AI769" s="5">
        <f t="shared" si="978"/>
        <v>8.3483239565621227E-6</v>
      </c>
      <c r="AJ769" s="5">
        <f t="shared" si="979"/>
        <v>7.3816786882933899E-6</v>
      </c>
      <c r="AK769" s="5">
        <f t="shared" si="980"/>
        <v>4.3513069641860351E-6</v>
      </c>
      <c r="AL769" s="5">
        <f t="shared" si="981"/>
        <v>2.2778539169564889E-8</v>
      </c>
      <c r="AM769" s="5">
        <f t="shared" si="982"/>
        <v>2.0798632170033832E-2</v>
      </c>
      <c r="AN769" s="5">
        <f t="shared" si="983"/>
        <v>3.4815227899533223E-3</v>
      </c>
      <c r="AO769" s="5">
        <f t="shared" si="984"/>
        <v>2.9138937690402581E-4</v>
      </c>
      <c r="AP769" s="5">
        <f t="shared" si="985"/>
        <v>1.6258741570888825E-5</v>
      </c>
      <c r="AQ769" s="5">
        <f t="shared" si="986"/>
        <v>6.8039545644456282E-7</v>
      </c>
      <c r="AR769" s="5">
        <f t="shared" si="987"/>
        <v>1.5804396542603382E-7</v>
      </c>
      <c r="AS769" s="5">
        <f t="shared" si="988"/>
        <v>2.7948838053456532E-7</v>
      </c>
      <c r="AT769" s="5">
        <f t="shared" si="989"/>
        <v>2.471266607467908E-7</v>
      </c>
      <c r="AU769" s="5">
        <f t="shared" si="990"/>
        <v>1.4567471781844251E-7</v>
      </c>
      <c r="AV769" s="5">
        <f t="shared" si="991"/>
        <v>6.4403583613828361E-8</v>
      </c>
      <c r="AW769" s="5">
        <f t="shared" si="992"/>
        <v>1.8730254356557181E-10</v>
      </c>
      <c r="AX769" s="5">
        <f t="shared" si="993"/>
        <v>6.1301254652642865E-3</v>
      </c>
      <c r="AY769" s="5">
        <f t="shared" si="994"/>
        <v>1.0261334177225419E-3</v>
      </c>
      <c r="AZ769" s="5">
        <f t="shared" si="995"/>
        <v>8.5883216985800276E-5</v>
      </c>
      <c r="BA769" s="5">
        <f t="shared" si="996"/>
        <v>4.7920519446685584E-6</v>
      </c>
      <c r="BB769" s="5">
        <f t="shared" si="997"/>
        <v>2.0053768343527311E-7</v>
      </c>
      <c r="BC769" s="5">
        <f t="shared" si="998"/>
        <v>6.7136772208536338E-9</v>
      </c>
      <c r="BD769" s="5">
        <f t="shared" si="999"/>
        <v>4.4092135718913169E-9</v>
      </c>
      <c r="BE769" s="5">
        <f t="shared" si="1000"/>
        <v>7.7973490308028915E-9</v>
      </c>
      <c r="BF769" s="5">
        <f t="shared" si="1001"/>
        <v>6.8945006764645571E-9</v>
      </c>
      <c r="BG769" s="5">
        <f t="shared" si="1002"/>
        <v>4.0641282389685584E-9</v>
      </c>
      <c r="BH769" s="5">
        <f t="shared" si="1003"/>
        <v>1.7967731585514392E-9</v>
      </c>
      <c r="BI769" s="5">
        <f t="shared" si="1004"/>
        <v>6.354905344444061E-10</v>
      </c>
      <c r="BJ769" s="8">
        <f t="shared" si="1005"/>
        <v>0.77710927622616677</v>
      </c>
      <c r="BK769" s="8">
        <f t="shared" si="1006"/>
        <v>0.19131780874116577</v>
      </c>
      <c r="BL769" s="8">
        <f t="shared" si="1007"/>
        <v>3.0154434269709162E-2</v>
      </c>
      <c r="BM769" s="8">
        <f t="shared" si="1008"/>
        <v>0.30362447607586629</v>
      </c>
      <c r="BN769" s="8">
        <f t="shared" si="1009"/>
        <v>0.69404371769123485</v>
      </c>
    </row>
    <row r="770" spans="1:66" x14ac:dyDescent="0.25">
      <c r="A770" t="s">
        <v>134</v>
      </c>
      <c r="B770" t="s">
        <v>445</v>
      </c>
      <c r="C770" t="s">
        <v>123</v>
      </c>
      <c r="D770" t="s">
        <v>520</v>
      </c>
      <c r="E770">
        <f>VLOOKUP(A770,home!$A$2:$E$405,3,FALSE)</f>
        <v>1.5832999999999999</v>
      </c>
      <c r="F770">
        <f>VLOOKUP(B770,home!$B$2:$E$405,3,FALSE)</f>
        <v>0.78949999999999998</v>
      </c>
      <c r="G770">
        <f>VLOOKUP(C770,away!$B$2:$E$405,4,FALSE)</f>
        <v>0.94740000000000002</v>
      </c>
      <c r="H770">
        <f>VLOOKUP(A770,away!$A$2:$E$405,3,FALSE)</f>
        <v>1.1943999999999999</v>
      </c>
      <c r="I770">
        <f>VLOOKUP(C770,away!$B$2:$E$405,3,FALSE)</f>
        <v>0.83720000000000006</v>
      </c>
      <c r="J770">
        <f>VLOOKUP(B770,home!$B$2:$E$405,4,FALSE)</f>
        <v>0.62790000000000001</v>
      </c>
      <c r="K770" s="3">
        <f t="shared" si="954"/>
        <v>1.18426454259</v>
      </c>
      <c r="L770" s="3">
        <f t="shared" si="955"/>
        <v>0.62786965987200005</v>
      </c>
      <c r="M770" s="5">
        <f t="shared" si="956"/>
        <v>0.16330523818360007</v>
      </c>
      <c r="N770" s="5">
        <f t="shared" si="957"/>
        <v>0.19339660320005211</v>
      </c>
      <c r="O770" s="5">
        <f t="shared" si="958"/>
        <v>0.10253440435365291</v>
      </c>
      <c r="P770" s="5">
        <f t="shared" si="959"/>
        <v>0.12142785947161686</v>
      </c>
      <c r="Q770" s="5">
        <f t="shared" si="960"/>
        <v>0.11451636991358476</v>
      </c>
      <c r="R770" s="5">
        <f t="shared" si="961"/>
        <v>3.2189120793353086E-2</v>
      </c>
      <c r="S770" s="5">
        <f t="shared" si="962"/>
        <v>2.2572339411552751E-2</v>
      </c>
      <c r="T770" s="5">
        <f t="shared" si="963"/>
        <v>7.1901354227418585E-2</v>
      </c>
      <c r="U770" s="5">
        <f t="shared" si="964"/>
        <v>3.8120434412714552E-2</v>
      </c>
      <c r="V770" s="5">
        <f t="shared" si="965"/>
        <v>1.8648859906611943E-3</v>
      </c>
      <c r="W770" s="5">
        <f t="shared" si="966"/>
        <v>4.5205892144926242E-2</v>
      </c>
      <c r="X770" s="5">
        <f t="shared" si="967"/>
        <v>2.838340812524515E-2</v>
      </c>
      <c r="Y770" s="5">
        <f t="shared" si="968"/>
        <v>8.9105404028029193E-3</v>
      </c>
      <c r="Z770" s="5">
        <f t="shared" si="969"/>
        <v>6.7368574413671093E-3</v>
      </c>
      <c r="AA770" s="5">
        <f t="shared" si="970"/>
        <v>7.9782213962946574E-3</v>
      </c>
      <c r="AB770" s="5">
        <f t="shared" si="971"/>
        <v>4.7241623562823227E-3</v>
      </c>
      <c r="AC770" s="5">
        <f t="shared" si="972"/>
        <v>8.6666354262165203E-5</v>
      </c>
      <c r="AD770" s="5">
        <f t="shared" si="973"/>
        <v>1.338393379584598E-2</v>
      </c>
      <c r="AE770" s="5">
        <f t="shared" si="974"/>
        <v>8.4033659601471817E-3</v>
      </c>
      <c r="AF770" s="5">
        <f t="shared" si="975"/>
        <v>2.6381092635887771E-3</v>
      </c>
      <c r="AG770" s="5">
        <f t="shared" si="976"/>
        <v>5.5212958867821929E-4</v>
      </c>
      <c r="AH770" s="5">
        <f t="shared" si="977"/>
        <v>1.0574670975793299E-3</v>
      </c>
      <c r="AI770" s="5">
        <f t="shared" si="978"/>
        <v>1.2523207886187598E-3</v>
      </c>
      <c r="AJ770" s="5">
        <f t="shared" si="979"/>
        <v>7.4153955295477197E-4</v>
      </c>
      <c r="AK770" s="5">
        <f t="shared" si="980"/>
        <v>2.9272633316412545E-4</v>
      </c>
      <c r="AL770" s="5">
        <f t="shared" si="981"/>
        <v>2.5776784635486137E-6</v>
      </c>
      <c r="AM770" s="5">
        <f t="shared" si="982"/>
        <v>3.1700236469584774E-3</v>
      </c>
      <c r="AN770" s="5">
        <f t="shared" si="983"/>
        <v>1.9903616690020161E-3</v>
      </c>
      <c r="AO770" s="5">
        <f t="shared" si="984"/>
        <v>6.2484385206928116E-4</v>
      </c>
      <c r="AP770" s="5">
        <f t="shared" si="985"/>
        <v>1.3077349895728328E-4</v>
      </c>
      <c r="AQ770" s="5">
        <f t="shared" si="986"/>
        <v>2.0527178077645202E-5</v>
      </c>
      <c r="AR770" s="5">
        <f t="shared" si="987"/>
        <v>1.3279030137659299E-4</v>
      </c>
      <c r="AS770" s="5">
        <f t="shared" si="988"/>
        <v>1.5725884552013914E-4</v>
      </c>
      <c r="AT770" s="5">
        <f t="shared" si="989"/>
        <v>9.3118037379069551E-5</v>
      </c>
      <c r="AU770" s="5">
        <f t="shared" si="990"/>
        <v>3.6758796647867448E-5</v>
      </c>
      <c r="AV770" s="5">
        <f t="shared" si="991"/>
        <v>1.0883034874586387E-5</v>
      </c>
      <c r="AW770" s="5">
        <f t="shared" si="992"/>
        <v>5.3240786958933515E-8</v>
      </c>
      <c r="AX770" s="5">
        <f t="shared" si="993"/>
        <v>6.2569110071079371E-4</v>
      </c>
      <c r="AY770" s="5">
        <f t="shared" si="994"/>
        <v>3.9285245858822329E-4</v>
      </c>
      <c r="AZ770" s="5">
        <f t="shared" si="995"/>
        <v>1.2333006977683337E-4</v>
      </c>
      <c r="BA770" s="5">
        <f t="shared" si="996"/>
        <v>2.5811736320923468E-5</v>
      </c>
      <c r="BB770" s="5">
        <f t="shared" si="997"/>
        <v>4.0516015261309921E-6</v>
      </c>
      <c r="BC770" s="5">
        <f t="shared" si="998"/>
        <v>5.087755344297485E-7</v>
      </c>
      <c r="BD770" s="5">
        <f t="shared" si="999"/>
        <v>1.3895833559936964E-5</v>
      </c>
      <c r="BE770" s="5">
        <f t="shared" si="1000"/>
        <v>1.6456342974765521E-5</v>
      </c>
      <c r="BF770" s="5">
        <f t="shared" si="1001"/>
        <v>9.7443317428574262E-6</v>
      </c>
      <c r="BG770" s="5">
        <f t="shared" si="1002"/>
        <v>3.8466221914334237E-6</v>
      </c>
      <c r="BH770" s="5">
        <f t="shared" si="1003"/>
        <v>1.1388545675136112E-6</v>
      </c>
      <c r="BI770" s="5">
        <f t="shared" si="1004"/>
        <v>2.6974101669460784E-7</v>
      </c>
      <c r="BJ770" s="8">
        <f t="shared" si="1005"/>
        <v>0.49440048220981198</v>
      </c>
      <c r="BK770" s="8">
        <f t="shared" si="1006"/>
        <v>0.30965241954874484</v>
      </c>
      <c r="BL770" s="8">
        <f t="shared" si="1007"/>
        <v>0.18936655782646597</v>
      </c>
      <c r="BM770" s="8">
        <f t="shared" si="1008"/>
        <v>0.27239392189272871</v>
      </c>
      <c r="BN770" s="8">
        <f t="shared" si="1009"/>
        <v>0.72736959591585981</v>
      </c>
    </row>
    <row r="771" spans="1:66" x14ac:dyDescent="0.25">
      <c r="A771" t="s">
        <v>134</v>
      </c>
      <c r="B771" t="s">
        <v>483</v>
      </c>
      <c r="C771" t="s">
        <v>365</v>
      </c>
      <c r="D771" t="s">
        <v>520</v>
      </c>
      <c r="E771">
        <f>VLOOKUP(A771,home!$A$2:$E$405,3,FALSE)</f>
        <v>1.5832999999999999</v>
      </c>
      <c r="F771">
        <f>VLOOKUP(B771,home!$B$2:$E$405,3,FALSE)</f>
        <v>1.0105</v>
      </c>
      <c r="G771">
        <f>VLOOKUP(C771,away!$B$2:$E$405,4,FALSE)</f>
        <v>0.47370000000000001</v>
      </c>
      <c r="H771">
        <f>VLOOKUP(A771,away!$A$2:$E$405,3,FALSE)</f>
        <v>1.1943999999999999</v>
      </c>
      <c r="I771">
        <f>VLOOKUP(C771,away!$B$2:$E$405,3,FALSE)</f>
        <v>0.83720000000000006</v>
      </c>
      <c r="J771">
        <f>VLOOKUP(B771,home!$B$2:$E$405,4,FALSE)</f>
        <v>1.0046999999999999</v>
      </c>
      <c r="K771" s="3">
        <f t="shared" si="954"/>
        <v>0.75788430670499995</v>
      </c>
      <c r="L771" s="3">
        <f t="shared" si="955"/>
        <v>1.004651452896</v>
      </c>
      <c r="M771" s="5">
        <f t="shared" si="956"/>
        <v>0.17160915207140889</v>
      </c>
      <c r="N771" s="5">
        <f t="shared" si="957"/>
        <v>0.13005988324187262</v>
      </c>
      <c r="O771" s="5">
        <f t="shared" si="958"/>
        <v>0.17240738395879152</v>
      </c>
      <c r="P771" s="5">
        <f t="shared" si="959"/>
        <v>0.13066485066243144</v>
      </c>
      <c r="Q771" s="5">
        <f t="shared" si="960"/>
        <v>4.9285172220449931E-2</v>
      </c>
      <c r="R771" s="5">
        <f t="shared" si="961"/>
        <v>8.6604664392099212E-2</v>
      </c>
      <c r="S771" s="5">
        <f t="shared" si="962"/>
        <v>2.4872366934618785E-2</v>
      </c>
      <c r="T771" s="5">
        <f t="shared" si="963"/>
        <v>4.9514419877504594E-2</v>
      </c>
      <c r="U771" s="5">
        <f t="shared" si="964"/>
        <v>6.5636316030225308E-2</v>
      </c>
      <c r="V771" s="5">
        <f t="shared" si="965"/>
        <v>2.1042286898938674E-3</v>
      </c>
      <c r="W771" s="5">
        <f t="shared" si="966"/>
        <v>1.2450819526377411E-2</v>
      </c>
      <c r="X771" s="5">
        <f t="shared" si="967"/>
        <v>1.2508733926920951E-2</v>
      </c>
      <c r="Y771" s="5">
        <f t="shared" si="968"/>
        <v>6.2834588567853098E-3</v>
      </c>
      <c r="Z771" s="5">
        <f t="shared" si="969"/>
        <v>2.9002500636364323E-2</v>
      </c>
      <c r="AA771" s="5">
        <f t="shared" si="970"/>
        <v>2.1980540087502293E-2</v>
      </c>
      <c r="AB771" s="5">
        <f t="shared" si="971"/>
        <v>8.329353192609067E-3</v>
      </c>
      <c r="AC771" s="5">
        <f t="shared" si="972"/>
        <v>1.0013624135346815E-4</v>
      </c>
      <c r="AD771" s="5">
        <f t="shared" si="973"/>
        <v>2.3590701811644047E-3</v>
      </c>
      <c r="AE771" s="5">
        <f t="shared" si="974"/>
        <v>2.3700432849904488E-3</v>
      </c>
      <c r="AF771" s="5">
        <f t="shared" si="975"/>
        <v>1.1905337148460315E-3</v>
      </c>
      <c r="AG771" s="5">
        <f t="shared" si="976"/>
        <v>3.9869047544724596E-4</v>
      </c>
      <c r="AH771" s="5">
        <f t="shared" si="977"/>
        <v>7.2843511004851442E-3</v>
      </c>
      <c r="AI771" s="5">
        <f t="shared" si="978"/>
        <v>5.5206953835869868E-3</v>
      </c>
      <c r="AJ771" s="5">
        <f t="shared" si="979"/>
        <v>2.0920241966596582E-3</v>
      </c>
      <c r="AK771" s="5">
        <f t="shared" si="980"/>
        <v>5.2850410263183007E-4</v>
      </c>
      <c r="AL771" s="5">
        <f t="shared" si="981"/>
        <v>3.0497876982466683E-6</v>
      </c>
      <c r="AM771" s="5">
        <f t="shared" si="982"/>
        <v>3.5758045374404475E-4</v>
      </c>
      <c r="AN771" s="5">
        <f t="shared" si="983"/>
        <v>3.5924372238116544E-4</v>
      </c>
      <c r="AO771" s="5">
        <f t="shared" si="984"/>
        <v>1.8045736381700256E-4</v>
      </c>
      <c r="AP771" s="5">
        <f t="shared" si="985"/>
        <v>6.0432250914844573E-5</v>
      </c>
      <c r="AQ771" s="5">
        <f t="shared" si="986"/>
        <v>1.5178337170843553E-5</v>
      </c>
      <c r="AR771" s="5">
        <f t="shared" si="987"/>
        <v>1.4636467833013956E-3</v>
      </c>
      <c r="AS771" s="5">
        <f t="shared" si="988"/>
        <v>1.1092749276233815E-3</v>
      </c>
      <c r="AT771" s="5">
        <f t="shared" si="989"/>
        <v>4.2035102973354268E-4</v>
      </c>
      <c r="AU771" s="5">
        <f t="shared" si="990"/>
        <v>1.0619248291411296E-4</v>
      </c>
      <c r="AV771" s="5">
        <f t="shared" si="991"/>
        <v>2.0120404072661263E-5</v>
      </c>
      <c r="AW771" s="5">
        <f t="shared" si="992"/>
        <v>6.450382054113874E-8</v>
      </c>
      <c r="AX771" s="5">
        <f t="shared" si="993"/>
        <v>4.5167435712844097E-5</v>
      </c>
      <c r="AY771" s="5">
        <f t="shared" si="994"/>
        <v>4.5377529912495492E-5</v>
      </c>
      <c r="AZ771" s="5">
        <f t="shared" si="995"/>
        <v>2.2794300677710149E-5</v>
      </c>
      <c r="BA771" s="5">
        <f t="shared" si="996"/>
        <v>7.6334424312032607E-6</v>
      </c>
      <c r="BB771" s="5">
        <f t="shared" si="997"/>
        <v>1.9172372572765825E-6</v>
      </c>
      <c r="BC771" s="5">
        <f t="shared" si="998"/>
        <v>3.8523103921385218E-7</v>
      </c>
      <c r="BD771" s="5">
        <f t="shared" si="999"/>
        <v>2.4507581122838387E-4</v>
      </c>
      <c r="BE771" s="5">
        <f t="shared" si="1000"/>
        <v>1.8573911128298918E-4</v>
      </c>
      <c r="BF771" s="5">
        <f t="shared" si="1001"/>
        <v>7.0384378791355523E-5</v>
      </c>
      <c r="BG771" s="5">
        <f t="shared" si="1002"/>
        <v>1.7781072041049536E-5</v>
      </c>
      <c r="BH771" s="5">
        <f t="shared" si="1003"/>
        <v>3.3689988640756209E-6</v>
      </c>
      <c r="BI771" s="5">
        <f t="shared" si="1004"/>
        <v>5.1066227367797691E-7</v>
      </c>
      <c r="BJ771" s="8">
        <f t="shared" si="1005"/>
        <v>0.2675169926114177</v>
      </c>
      <c r="BK771" s="8">
        <f t="shared" si="1006"/>
        <v>0.32939916191731722</v>
      </c>
      <c r="BL771" s="8">
        <f t="shared" si="1007"/>
        <v>0.37402627810671762</v>
      </c>
      <c r="BM771" s="8">
        <f t="shared" si="1008"/>
        <v>0.25926851369867138</v>
      </c>
      <c r="BN771" s="8">
        <f t="shared" si="1009"/>
        <v>0.74063110654705366</v>
      </c>
    </row>
    <row r="772" spans="1:66" x14ac:dyDescent="0.25">
      <c r="A772" t="s">
        <v>134</v>
      </c>
      <c r="B772" t="s">
        <v>324</v>
      </c>
      <c r="C772" t="s">
        <v>338</v>
      </c>
      <c r="D772" t="s">
        <v>520</v>
      </c>
      <c r="E772">
        <f>VLOOKUP(A772,home!$A$2:$E$405,3,FALSE)</f>
        <v>1.5832999999999999</v>
      </c>
      <c r="F772">
        <f>VLOOKUP(B772,home!$B$2:$E$405,3,FALSE)</f>
        <v>0.47370000000000001</v>
      </c>
      <c r="G772">
        <f>VLOOKUP(C772,away!$B$2:$E$405,4,FALSE)</f>
        <v>0.88419999999999999</v>
      </c>
      <c r="H772">
        <f>VLOOKUP(A772,away!$A$2:$E$405,3,FALSE)</f>
        <v>1.1943999999999999</v>
      </c>
      <c r="I772">
        <f>VLOOKUP(C772,away!$B$2:$E$405,3,FALSE)</f>
        <v>2.1768000000000001</v>
      </c>
      <c r="J772">
        <f>VLOOKUP(B772,home!$B$2:$E$405,4,FALSE)</f>
        <v>1.0466</v>
      </c>
      <c r="K772" s="3">
        <f t="shared" si="954"/>
        <v>0.66315814348199997</v>
      </c>
      <c r="L772" s="3">
        <f t="shared" si="955"/>
        <v>2.7211285182719998</v>
      </c>
      <c r="M772" s="5">
        <f t="shared" si="956"/>
        <v>3.3901817185037451E-2</v>
      </c>
      <c r="N772" s="5">
        <f t="shared" si="957"/>
        <v>2.2482266145095596E-2</v>
      </c>
      <c r="O772" s="5">
        <f t="shared" si="958"/>
        <v>9.2251201563449167E-2</v>
      </c>
      <c r="P772" s="5">
        <f t="shared" si="959"/>
        <v>6.1177135562800716E-2</v>
      </c>
      <c r="Q772" s="5">
        <f t="shared" si="960"/>
        <v>7.4546489390249059E-3</v>
      </c>
      <c r="R772" s="5">
        <f t="shared" si="961"/>
        <v>0.12551368770958005</v>
      </c>
      <c r="S772" s="5">
        <f t="shared" si="962"/>
        <v>2.7599124666694196E-2</v>
      </c>
      <c r="T772" s="5">
        <f t="shared" si="963"/>
        <v>2.0285057821686776E-2</v>
      </c>
      <c r="U772" s="5">
        <f t="shared" si="964"/>
        <v>8.3235424123064602E-2</v>
      </c>
      <c r="V772" s="5">
        <f t="shared" si="965"/>
        <v>5.5337426700739377E-3</v>
      </c>
      <c r="W772" s="5">
        <f t="shared" si="966"/>
        <v>1.6478703835712729E-3</v>
      </c>
      <c r="X772" s="5">
        <f t="shared" si="967"/>
        <v>4.4840670951516092E-3</v>
      </c>
      <c r="Y772" s="5">
        <f t="shared" si="968"/>
        <v>6.1008614252310656E-3</v>
      </c>
      <c r="Z772" s="5">
        <f t="shared" si="969"/>
        <v>0.11384629168667469</v>
      </c>
      <c r="AA772" s="5">
        <f t="shared" si="970"/>
        <v>7.5498095437245422E-2</v>
      </c>
      <c r="AB772" s="5">
        <f t="shared" si="971"/>
        <v>2.5033588403295261E-2</v>
      </c>
      <c r="AC772" s="5">
        <f t="shared" si="972"/>
        <v>6.2411574365064915E-4</v>
      </c>
      <c r="AD772" s="5">
        <f t="shared" si="973"/>
        <v>2.7319966606702408E-4</v>
      </c>
      <c r="AE772" s="5">
        <f t="shared" si="974"/>
        <v>7.4341140251736647E-4</v>
      </c>
      <c r="AF772" s="5">
        <f t="shared" si="975"/>
        <v>1.0114589840992953E-3</v>
      </c>
      <c r="AG772" s="5">
        <f t="shared" si="976"/>
        <v>9.1743662889833943E-4</v>
      </c>
      <c r="AH772" s="5">
        <f t="shared" si="977"/>
        <v>7.7447597752030736E-2</v>
      </c>
      <c r="AI772" s="5">
        <f t="shared" si="978"/>
        <v>5.1360005142377409E-2</v>
      </c>
      <c r="AJ772" s="5">
        <f t="shared" si="979"/>
        <v>1.7029902829722485E-2</v>
      </c>
      <c r="AK772" s="5">
        <f t="shared" si="980"/>
        <v>3.7645062480792077E-3</v>
      </c>
      <c r="AL772" s="5">
        <f t="shared" si="981"/>
        <v>4.5049636422492873E-5</v>
      </c>
      <c r="AM772" s="5">
        <f t="shared" si="982"/>
        <v>3.6234916669782011E-5</v>
      </c>
      <c r="AN772" s="5">
        <f t="shared" si="983"/>
        <v>9.8599865107353303E-5</v>
      </c>
      <c r="AO772" s="5">
        <f t="shared" si="984"/>
        <v>1.3415145242069571E-4</v>
      </c>
      <c r="AP772" s="5">
        <f t="shared" si="985"/>
        <v>1.2168111431652146E-4</v>
      </c>
      <c r="AQ772" s="5">
        <f t="shared" si="986"/>
        <v>8.2777487575450457E-5</v>
      </c>
      <c r="AR772" s="5">
        <f t="shared" si="987"/>
        <v>4.2148973382941851E-2</v>
      </c>
      <c r="AS772" s="5">
        <f t="shared" si="988"/>
        <v>2.7951434938303946E-2</v>
      </c>
      <c r="AT772" s="5">
        <f t="shared" si="989"/>
        <v>9.2681108506717756E-3</v>
      </c>
      <c r="AU772" s="5">
        <f t="shared" si="990"/>
        <v>2.0487410617722919E-3</v>
      </c>
      <c r="AV772" s="5">
        <f t="shared" si="991"/>
        <v>3.396598297500636E-4</v>
      </c>
      <c r="AW772" s="5">
        <f t="shared" si="992"/>
        <v>2.2581612492524554E-6</v>
      </c>
      <c r="AX772" s="5">
        <f t="shared" si="993"/>
        <v>4.0049133446596012E-6</v>
      </c>
      <c r="AY772" s="5">
        <f t="shared" si="994"/>
        <v>1.0897883915361338E-5</v>
      </c>
      <c r="AZ772" s="5">
        <f t="shared" si="995"/>
        <v>1.4827271355453731E-5</v>
      </c>
      <c r="BA772" s="5">
        <f t="shared" si="996"/>
        <v>1.3448970311160895E-5</v>
      </c>
      <c r="BB772" s="5">
        <f t="shared" si="997"/>
        <v>9.149094163773338E-6</v>
      </c>
      <c r="BC772" s="5">
        <f t="shared" si="998"/>
        <v>4.9791722090799091E-6</v>
      </c>
      <c r="BD772" s="5">
        <f t="shared" si="999"/>
        <v>1.9115462248035085E-2</v>
      </c>
      <c r="BE772" s="5">
        <f t="shared" si="1000"/>
        <v>1.2676574456207203E-2</v>
      </c>
      <c r="BF772" s="5">
        <f t="shared" si="1001"/>
        <v>4.203286791044856E-3</v>
      </c>
      <c r="BG772" s="5">
        <f t="shared" si="1002"/>
        <v>9.2914795495724009E-4</v>
      </c>
      <c r="BH772" s="5">
        <f t="shared" si="1003"/>
        <v>1.5404300820738505E-4</v>
      </c>
      <c r="BI772" s="5">
        <f t="shared" si="1004"/>
        <v>2.0430975067838391E-5</v>
      </c>
      <c r="BJ772" s="8">
        <f t="shared" si="1005"/>
        <v>6.5931030632732562E-2</v>
      </c>
      <c r="BK772" s="8">
        <f t="shared" si="1006"/>
        <v>0.12889188334859483</v>
      </c>
      <c r="BL772" s="8">
        <f t="shared" si="1007"/>
        <v>0.66998987470580418</v>
      </c>
      <c r="BM772" s="8">
        <f t="shared" si="1008"/>
        <v>0.63586968354615225</v>
      </c>
      <c r="BN772" s="8">
        <f t="shared" si="1009"/>
        <v>0.3427807571049879</v>
      </c>
    </row>
    <row r="773" spans="1:66" s="14" customFormat="1" x14ac:dyDescent="0.25">
      <c r="A773" t="s">
        <v>134</v>
      </c>
      <c r="B773" t="s">
        <v>135</v>
      </c>
      <c r="C773" t="s">
        <v>485</v>
      </c>
      <c r="D773" t="s">
        <v>520</v>
      </c>
      <c r="E773">
        <f>VLOOKUP(A773,home!$A$2:$E$405,3,FALSE)</f>
        <v>1.5832999999999999</v>
      </c>
      <c r="F773">
        <f>VLOOKUP(B773,home!$B$2:$E$405,3,FALSE)</f>
        <v>0.88419999999999999</v>
      </c>
      <c r="G773">
        <f>VLOOKUP(C773,away!$B$2:$E$405,4,FALSE)</f>
        <v>0.50529999999999997</v>
      </c>
      <c r="H773">
        <f>VLOOKUP(A773,away!$A$2:$E$405,3,FALSE)</f>
        <v>1.1943999999999999</v>
      </c>
      <c r="I773">
        <f>VLOOKUP(C773,away!$B$2:$E$405,3,FALSE)</f>
        <v>0.83720000000000006</v>
      </c>
      <c r="J773">
        <f>VLOOKUP(B773,home!$B$2:$E$405,4,FALSE)</f>
        <v>0.66979999999999995</v>
      </c>
      <c r="K773" s="3">
        <f t="shared" si="954"/>
        <v>0.70739668545799994</v>
      </c>
      <c r="L773" s="3">
        <f t="shared" si="955"/>
        <v>0.66976763526399996</v>
      </c>
      <c r="M773" s="5">
        <f t="shared" si="956"/>
        <v>0.25229296158746856</v>
      </c>
      <c r="N773" s="5">
        <f t="shared" si="957"/>
        <v>0.17847120479135778</v>
      </c>
      <c r="O773" s="5">
        <f t="shared" si="958"/>
        <v>0.16897766027619002</v>
      </c>
      <c r="P773" s="5">
        <f t="shared" si="959"/>
        <v>0.11953423679582477</v>
      </c>
      <c r="Q773" s="5">
        <f t="shared" si="960"/>
        <v>6.3124969359551197E-2</v>
      </c>
      <c r="R773" s="5">
        <f t="shared" si="961"/>
        <v>5.6587883967813654E-2</v>
      </c>
      <c r="S773" s="5">
        <f t="shared" si="962"/>
        <v>1.4158573505633234E-2</v>
      </c>
      <c r="T773" s="5">
        <f t="shared" si="963"/>
        <v>4.2279061454059061E-2</v>
      </c>
      <c r="U773" s="5">
        <f t="shared" si="964"/>
        <v>4.0030081555913276E-2</v>
      </c>
      <c r="V773" s="5">
        <f t="shared" si="965"/>
        <v>7.4535671522695977E-4</v>
      </c>
      <c r="W773" s="5">
        <f t="shared" si="966"/>
        <v>1.4884798031528108E-2</v>
      </c>
      <c r="X773" s="5">
        <f t="shared" si="967"/>
        <v>9.9693559789588229E-3</v>
      </c>
      <c r="Y773" s="5">
        <f t="shared" si="968"/>
        <v>3.3385759895661346E-3</v>
      </c>
      <c r="Z773" s="5">
        <f t="shared" si="969"/>
        <v>1.2633577743238728E-2</v>
      </c>
      <c r="AA773" s="5">
        <f t="shared" si="970"/>
        <v>8.9369510210430356E-3</v>
      </c>
      <c r="AB773" s="5">
        <f t="shared" si="971"/>
        <v>3.1609847651931653E-3</v>
      </c>
      <c r="AC773" s="5">
        <f t="shared" si="972"/>
        <v>2.2071475343260944E-5</v>
      </c>
      <c r="AD773" s="5">
        <f t="shared" si="973"/>
        <v>2.6323641978036861E-3</v>
      </c>
      <c r="AE773" s="5">
        <f t="shared" si="974"/>
        <v>1.7630723439165912E-3</v>
      </c>
      <c r="AF773" s="5">
        <f t="shared" si="975"/>
        <v>5.9042439729218644E-4</v>
      </c>
      <c r="AG773" s="5">
        <f t="shared" si="976"/>
        <v>1.3181571745885342E-4</v>
      </c>
      <c r="AH773" s="5">
        <f t="shared" si="977"/>
        <v>2.1153903725032249E-3</v>
      </c>
      <c r="AI773" s="5">
        <f t="shared" si="978"/>
        <v>1.4964201379585452E-3</v>
      </c>
      <c r="AJ773" s="5">
        <f t="shared" si="979"/>
        <v>5.2928132282223893E-4</v>
      </c>
      <c r="AK773" s="5">
        <f t="shared" si="980"/>
        <v>1.2480395114642583E-4</v>
      </c>
      <c r="AL773" s="5">
        <f t="shared" si="981"/>
        <v>4.182910127201276E-7</v>
      </c>
      <c r="AM773" s="5">
        <f t="shared" si="982"/>
        <v>3.7242514168892693E-4</v>
      </c>
      <c r="AN773" s="5">
        <f t="shared" si="983"/>
        <v>2.4943830646185274E-4</v>
      </c>
      <c r="AO773" s="5">
        <f t="shared" si="984"/>
        <v>8.3532852331606009E-5</v>
      </c>
      <c r="AP773" s="5">
        <f t="shared" si="985"/>
        <v>1.8649200324332227E-5</v>
      </c>
      <c r="AQ773" s="5">
        <f t="shared" si="986"/>
        <v>3.1226577001981528E-6</v>
      </c>
      <c r="AR773" s="5">
        <f t="shared" si="987"/>
        <v>2.8336400149034347E-4</v>
      </c>
      <c r="AS773" s="5">
        <f t="shared" si="988"/>
        <v>2.0045075543238474E-4</v>
      </c>
      <c r="AT773" s="5">
        <f t="shared" si="989"/>
        <v>7.0899099995210571E-5</v>
      </c>
      <c r="AU773" s="5">
        <f t="shared" si="990"/>
        <v>1.6717929446189083E-5</v>
      </c>
      <c r="AV773" s="5">
        <f t="shared" si="991"/>
        <v>2.9565519694887134E-6</v>
      </c>
      <c r="AW773" s="5">
        <f t="shared" si="992"/>
        <v>5.5050746306820225E-9</v>
      </c>
      <c r="AX773" s="5">
        <f t="shared" si="993"/>
        <v>4.3908718468662142E-5</v>
      </c>
      <c r="AY773" s="5">
        <f t="shared" si="994"/>
        <v>2.9408638536228568E-5</v>
      </c>
      <c r="AZ773" s="5">
        <f t="shared" si="995"/>
        <v>9.8484771443717728E-6</v>
      </c>
      <c r="BA773" s="5">
        <f t="shared" si="996"/>
        <v>2.1987304159791452E-6</v>
      </c>
      <c r="BB773" s="5">
        <f t="shared" si="997"/>
        <v>3.6815961782334564E-7</v>
      </c>
      <c r="BC773" s="5">
        <f t="shared" si="998"/>
        <v>4.9316279325848052E-8</v>
      </c>
      <c r="BD773" s="5">
        <f t="shared" si="999"/>
        <v>3.1631339532855318E-5</v>
      </c>
      <c r="BE773" s="5">
        <f t="shared" si="1000"/>
        <v>2.2375904742138452E-5</v>
      </c>
      <c r="BF773" s="5">
        <f t="shared" si="1001"/>
        <v>7.9143204243563418E-6</v>
      </c>
      <c r="BG773" s="5">
        <f t="shared" si="1002"/>
        <v>1.8661880119474092E-6</v>
      </c>
      <c r="BH773" s="5">
        <f t="shared" si="1003"/>
        <v>3.3003380352326289E-7</v>
      </c>
      <c r="BI773" s="5">
        <f t="shared" si="1004"/>
        <v>4.6692963740290594E-8</v>
      </c>
      <c r="BJ773" s="8">
        <f t="shared" si="1005"/>
        <v>0.31799859246046169</v>
      </c>
      <c r="BK773" s="8">
        <f t="shared" si="1006"/>
        <v>0.38678302700904571</v>
      </c>
      <c r="BL773" s="8">
        <f t="shared" si="1007"/>
        <v>0.2825980101883957</v>
      </c>
      <c r="BM773" s="8">
        <f t="shared" si="1008"/>
        <v>0.1609948874894743</v>
      </c>
      <c r="BN773" s="8">
        <f t="shared" si="1009"/>
        <v>0.83898891677820597</v>
      </c>
    </row>
    <row r="774" spans="1:66" x14ac:dyDescent="0.25">
      <c r="A774" t="s">
        <v>134</v>
      </c>
      <c r="B774" t="s">
        <v>482</v>
      </c>
      <c r="C774" t="s">
        <v>360</v>
      </c>
      <c r="D774" t="s">
        <v>520</v>
      </c>
      <c r="E774">
        <f>VLOOKUP(A774,home!$A$2:$E$405,3,FALSE)</f>
        <v>1.5832999999999999</v>
      </c>
      <c r="F774">
        <f>VLOOKUP(B774,home!$B$2:$E$405,3,FALSE)</f>
        <v>0.94740000000000002</v>
      </c>
      <c r="G774">
        <f>VLOOKUP(C774,away!$B$2:$E$405,4,FALSE)</f>
        <v>0.50529999999999997</v>
      </c>
      <c r="H774">
        <f>VLOOKUP(A774,away!$A$2:$E$405,3,FALSE)</f>
        <v>1.1943999999999999</v>
      </c>
      <c r="I774">
        <f>VLOOKUP(C774,away!$B$2:$E$405,3,FALSE)</f>
        <v>0.66979999999999995</v>
      </c>
      <c r="J774">
        <f>VLOOKUP(B774,home!$B$2:$E$405,4,FALSE)</f>
        <v>1.2559</v>
      </c>
      <c r="K774" s="3">
        <f t="shared" si="954"/>
        <v>0.75795930762599995</v>
      </c>
      <c r="L774" s="3">
        <f t="shared" si="955"/>
        <v>1.0047314538079999</v>
      </c>
      <c r="M774" s="5">
        <f t="shared" si="956"/>
        <v>0.17158255439967546</v>
      </c>
      <c r="N774" s="5">
        <f t="shared" si="957"/>
        <v>0.13005259413347847</v>
      </c>
      <c r="O774" s="5">
        <f t="shared" si="958"/>
        <v>0.17239438933007614</v>
      </c>
      <c r="P774" s="5">
        <f t="shared" si="959"/>
        <v>0.13066793197523158</v>
      </c>
      <c r="Q774" s="5">
        <f t="shared" si="960"/>
        <v>4.928728710218825E-2</v>
      </c>
      <c r="R774" s="5">
        <f t="shared" si="961"/>
        <v>8.6605032709974869E-2</v>
      </c>
      <c r="S774" s="5">
        <f t="shared" si="962"/>
        <v>2.487739576208926E-2</v>
      </c>
      <c r="T774" s="5">
        <f t="shared" si="963"/>
        <v>4.9520487624433875E-2</v>
      </c>
      <c r="U774" s="5">
        <f t="shared" si="964"/>
        <v>6.5643090629779632E-2</v>
      </c>
      <c r="V774" s="5">
        <f t="shared" si="965"/>
        <v>2.1050300238110559E-3</v>
      </c>
      <c r="W774" s="5">
        <f t="shared" si="966"/>
        <v>1.2452586002246165E-2</v>
      </c>
      <c r="X774" s="5">
        <f t="shared" si="967"/>
        <v>1.2511504837705937E-2</v>
      </c>
      <c r="Y774" s="5">
        <f t="shared" si="968"/>
        <v>6.2853512224570552E-3</v>
      </c>
      <c r="Z774" s="5">
        <f t="shared" si="969"/>
        <v>2.9004933473927481E-2</v>
      </c>
      <c r="AA774" s="5">
        <f t="shared" si="970"/>
        <v>2.1984559293636262E-2</v>
      </c>
      <c r="AB774" s="5">
        <f t="shared" si="971"/>
        <v>8.3317006703336402E-3</v>
      </c>
      <c r="AC774" s="5">
        <f t="shared" si="972"/>
        <v>1.0019226638436854E-4</v>
      </c>
      <c r="AD774" s="5">
        <f t="shared" si="973"/>
        <v>2.3596383661039296E-3</v>
      </c>
      <c r="AE774" s="5">
        <f t="shared" si="974"/>
        <v>2.3708028860367344E-3</v>
      </c>
      <c r="AF774" s="5">
        <f t="shared" si="975"/>
        <v>1.1910101151899452E-3</v>
      </c>
      <c r="AG774" s="5">
        <f t="shared" si="976"/>
        <v>3.9888177484494235E-4</v>
      </c>
      <c r="AH774" s="5">
        <f t="shared" si="977"/>
        <v>7.2855422442158688E-3</v>
      </c>
      <c r="AI774" s="5">
        <f t="shared" si="978"/>
        <v>5.5221445551058334E-3</v>
      </c>
      <c r="AJ774" s="5">
        <f t="shared" si="979"/>
        <v>2.0927804317993509E-3</v>
      </c>
      <c r="AK774" s="5">
        <f t="shared" si="980"/>
        <v>5.2874746903329255E-4</v>
      </c>
      <c r="AL774" s="5">
        <f t="shared" si="981"/>
        <v>3.0520390127451614E-6</v>
      </c>
      <c r="AM774" s="5">
        <f t="shared" si="982"/>
        <v>3.5770197244397629E-4</v>
      </c>
      <c r="AN774" s="5">
        <f t="shared" si="983"/>
        <v>3.5939442280362536E-4</v>
      </c>
      <c r="AO774" s="5">
        <f t="shared" si="984"/>
        <v>1.8054744045698675E-4</v>
      </c>
      <c r="AP774" s="5">
        <f t="shared" si="985"/>
        <v>6.0467230777220544E-5</v>
      </c>
      <c r="AQ774" s="5">
        <f t="shared" si="986"/>
        <v>1.5188332171635156E-5</v>
      </c>
      <c r="AR774" s="5">
        <f t="shared" si="987"/>
        <v>1.4640026901621217E-3</v>
      </c>
      <c r="AS774" s="5">
        <f t="shared" si="988"/>
        <v>1.1096544653978831E-3</v>
      </c>
      <c r="AT774" s="5">
        <f t="shared" si="989"/>
        <v>4.2053646514853915E-4</v>
      </c>
      <c r="AU774" s="5">
        <f t="shared" si="990"/>
        <v>1.0624984265182411E-4</v>
      </c>
      <c r="AV774" s="5">
        <f t="shared" si="991"/>
        <v>2.0133264292937004E-5</v>
      </c>
      <c r="AW774" s="5">
        <f t="shared" si="992"/>
        <v>6.4562965282943004E-8</v>
      </c>
      <c r="AX774" s="5">
        <f t="shared" si="993"/>
        <v>4.5187256561681764E-5</v>
      </c>
      <c r="AY774" s="5">
        <f t="shared" si="994"/>
        <v>4.5401057978813592E-5</v>
      </c>
      <c r="AZ774" s="5">
        <f t="shared" si="995"/>
        <v>2.2807935493737339E-5</v>
      </c>
      <c r="BA774" s="5">
        <f t="shared" si="996"/>
        <v>7.6386167289939344E-6</v>
      </c>
      <c r="BB774" s="5">
        <f t="shared" si="997"/>
        <v>1.9186896228010456E-6</v>
      </c>
      <c r="BC774" s="5">
        <f t="shared" si="998"/>
        <v>3.8555356282464355E-7</v>
      </c>
      <c r="BD774" s="5">
        <f t="shared" si="999"/>
        <v>2.4515492521090185E-4</v>
      </c>
      <c r="BE774" s="5">
        <f t="shared" si="1000"/>
        <v>1.8581745737395892E-4</v>
      </c>
      <c r="BF774" s="5">
        <f t="shared" si="1001"/>
        <v>7.0421035667994812E-5</v>
      </c>
      <c r="BG774" s="5">
        <f t="shared" si="1002"/>
        <v>1.779209314573974E-5</v>
      </c>
      <c r="BH774" s="5">
        <f t="shared" si="1003"/>
        <v>3.3714206504905466E-6</v>
      </c>
      <c r="BI774" s="5">
        <f t="shared" si="1004"/>
        <v>5.1107993239236293E-7</v>
      </c>
      <c r="BJ774" s="8">
        <f t="shared" si="1005"/>
        <v>0.26752678257328755</v>
      </c>
      <c r="BK774" s="8">
        <f t="shared" si="1006"/>
        <v>0.32938155752418324</v>
      </c>
      <c r="BL774" s="8">
        <f t="shared" si="1007"/>
        <v>0.37403163207358964</v>
      </c>
      <c r="BM774" s="8">
        <f t="shared" si="1008"/>
        <v>0.25930977949934975</v>
      </c>
      <c r="BN774" s="8">
        <f t="shared" si="1009"/>
        <v>0.74058978965062483</v>
      </c>
    </row>
    <row r="775" spans="1:66" x14ac:dyDescent="0.25">
      <c r="A775" t="s">
        <v>134</v>
      </c>
      <c r="B775" t="s">
        <v>352</v>
      </c>
      <c r="C775" t="s">
        <v>484</v>
      </c>
      <c r="D775" t="s">
        <v>520</v>
      </c>
      <c r="E775">
        <f>VLOOKUP(A775,home!$A$2:$E$405,3,FALSE)</f>
        <v>1.5832999999999999</v>
      </c>
      <c r="F775">
        <f>VLOOKUP(B775,home!$B$2:$E$405,3,FALSE)</f>
        <v>1.3895</v>
      </c>
      <c r="G775">
        <f>VLOOKUP(C775,away!$B$2:$E$405,4,FALSE)</f>
        <v>1.2632000000000001</v>
      </c>
      <c r="H775">
        <f>VLOOKUP(A775,away!$A$2:$E$405,3,FALSE)</f>
        <v>1.1943999999999999</v>
      </c>
      <c r="I775">
        <f>VLOOKUP(C775,away!$B$2:$E$405,3,FALSE)</f>
        <v>1.4652000000000001</v>
      </c>
      <c r="J775">
        <f>VLOOKUP(B775,home!$B$2:$E$405,4,FALSE)</f>
        <v>0.66979999999999995</v>
      </c>
      <c r="K775" s="3">
        <f t="shared" si="954"/>
        <v>2.7790341261200004</v>
      </c>
      <c r="L775" s="3">
        <f t="shared" si="955"/>
        <v>1.1721733626239998</v>
      </c>
      <c r="M775" s="5">
        <f t="shared" si="956"/>
        <v>1.9231465971033375E-2</v>
      </c>
      <c r="N775" s="5">
        <f t="shared" si="957"/>
        <v>5.3444900228817267E-2</v>
      </c>
      <c r="O775" s="5">
        <f t="shared" si="958"/>
        <v>2.254261213545522E-2</v>
      </c>
      <c r="P775" s="5">
        <f t="shared" si="959"/>
        <v>6.2646688416316931E-2</v>
      </c>
      <c r="Q775" s="5">
        <f t="shared" si="960"/>
        <v>7.4262600801480907E-2</v>
      </c>
      <c r="R775" s="5">
        <f t="shared" si="961"/>
        <v>1.3211924734572566E-2</v>
      </c>
      <c r="S775" s="5">
        <f t="shared" si="962"/>
        <v>5.1018049994763524E-2</v>
      </c>
      <c r="T775" s="5">
        <f t="shared" si="963"/>
        <v>8.7048642498675638E-2</v>
      </c>
      <c r="U775" s="5">
        <f t="shared" si="964"/>
        <v>3.6716389709106095E-2</v>
      </c>
      <c r="V775" s="5">
        <f t="shared" si="965"/>
        <v>1.8465755181546074E-2</v>
      </c>
      <c r="W775" s="5">
        <f t="shared" si="966"/>
        <v>6.8792767307247316E-2</v>
      </c>
      <c r="X775" s="5">
        <f t="shared" si="967"/>
        <v>8.0637049378746453E-2</v>
      </c>
      <c r="Y775" s="5">
        <f t="shared" si="968"/>
        <v>4.7260300661181379E-2</v>
      </c>
      <c r="Z775" s="5">
        <f t="shared" si="969"/>
        <v>5.1622220809530413E-3</v>
      </c>
      <c r="AA775" s="5">
        <f t="shared" si="970"/>
        <v>1.4345991329578707E-2</v>
      </c>
      <c r="AB775" s="5">
        <f t="shared" si="971"/>
        <v>1.9933999738960435E-2</v>
      </c>
      <c r="AC775" s="5">
        <f t="shared" si="972"/>
        <v>3.759523627101274E-3</v>
      </c>
      <c r="AD775" s="5">
        <f t="shared" si="973"/>
        <v>4.7794361994268154E-2</v>
      </c>
      <c r="AE775" s="5">
        <f t="shared" si="974"/>
        <v>5.6023278013290011E-2</v>
      </c>
      <c r="AF775" s="5">
        <f t="shared" si="975"/>
        <v>3.2834497087028673E-2</v>
      </c>
      <c r="AG775" s="5">
        <f t="shared" si="976"/>
        <v>1.2829240953523445E-2</v>
      </c>
      <c r="AH775" s="5">
        <f t="shared" si="977"/>
        <v>1.5127548038106459E-3</v>
      </c>
      <c r="AI775" s="5">
        <f t="shared" si="978"/>
        <v>4.203997224241752E-3</v>
      </c>
      <c r="AJ775" s="5">
        <f t="shared" si="979"/>
        <v>5.8415258761407929E-3</v>
      </c>
      <c r="AK775" s="5">
        <f t="shared" si="980"/>
        <v>5.4112665861360985E-3</v>
      </c>
      <c r="AL775" s="5">
        <f t="shared" si="981"/>
        <v>4.8986739880472975E-4</v>
      </c>
      <c r="AM775" s="5">
        <f t="shared" si="982"/>
        <v>2.6564432603640772E-2</v>
      </c>
      <c r="AN775" s="5">
        <f t="shared" si="983"/>
        <v>3.1138120291208226E-2</v>
      </c>
      <c r="AO775" s="5">
        <f t="shared" si="984"/>
        <v>1.8249637583768071E-2</v>
      </c>
      <c r="AP775" s="5">
        <f t="shared" si="985"/>
        <v>7.1305796844115844E-3</v>
      </c>
      <c r="AQ775" s="5">
        <f t="shared" si="986"/>
        <v>2.0895688915337752E-3</v>
      </c>
      <c r="AR775" s="5">
        <f t="shared" si="987"/>
        <v>3.5464217704166676E-4</v>
      </c>
      <c r="AS775" s="5">
        <f t="shared" si="988"/>
        <v>9.8556271256028307E-4</v>
      </c>
      <c r="AT775" s="5">
        <f t="shared" si="989"/>
        <v>1.3694562058182119E-3</v>
      </c>
      <c r="AU775" s="5">
        <f t="shared" si="990"/>
        <v>1.2685885100652083E-3</v>
      </c>
      <c r="AV775" s="5">
        <f t="shared" si="991"/>
        <v>8.8136269036873517E-4</v>
      </c>
      <c r="AW775" s="5">
        <f t="shared" si="992"/>
        <v>4.4326328910441481E-5</v>
      </c>
      <c r="AX775" s="5">
        <f t="shared" si="993"/>
        <v>1.2303910791088757E-2</v>
      </c>
      <c r="AY775" s="5">
        <f t="shared" si="994"/>
        <v>1.4422316485416229E-2</v>
      </c>
      <c r="AZ775" s="5">
        <f t="shared" si="995"/>
        <v>8.4527276057689438E-3</v>
      </c>
      <c r="BA775" s="5">
        <f t="shared" si="996"/>
        <v>3.3026873803329651E-3</v>
      </c>
      <c r="BB775" s="5">
        <f t="shared" si="997"/>
        <v>9.6783054307518458E-4</v>
      </c>
      <c r="BC775" s="5">
        <f t="shared" si="998"/>
        <v>2.2689303642533016E-4</v>
      </c>
      <c r="BD775" s="5">
        <f t="shared" si="999"/>
        <v>6.928368553187105E-5</v>
      </c>
      <c r="BE775" s="5">
        <f t="shared" si="1000"/>
        <v>1.925417264764362E-4</v>
      </c>
      <c r="BF775" s="5">
        <f t="shared" si="1001"/>
        <v>2.6754001429003956E-4</v>
      </c>
      <c r="BG775" s="5">
        <f t="shared" si="1002"/>
        <v>2.4783427660488418E-4</v>
      </c>
      <c r="BH775" s="5">
        <f t="shared" si="1003"/>
        <v>1.7218497807680922E-4</v>
      </c>
      <c r="BI775" s="5">
        <f t="shared" si="1004"/>
        <v>9.5701586016135314E-5</v>
      </c>
      <c r="BJ775" s="8">
        <f t="shared" si="1005"/>
        <v>0.685776343820929</v>
      </c>
      <c r="BK775" s="8">
        <f t="shared" si="1006"/>
        <v>0.17003366707498213</v>
      </c>
      <c r="BL775" s="8">
        <f t="shared" si="1007"/>
        <v>0.12962516070085259</v>
      </c>
      <c r="BM775" s="8">
        <f t="shared" si="1008"/>
        <v>0.73087921123353472</v>
      </c>
      <c r="BN775" s="8">
        <f t="shared" si="1009"/>
        <v>0.24534019228767623</v>
      </c>
    </row>
    <row r="776" spans="1:66" x14ac:dyDescent="0.25">
      <c r="A776" t="s">
        <v>134</v>
      </c>
      <c r="B776" t="s">
        <v>446</v>
      </c>
      <c r="C776" t="s">
        <v>310</v>
      </c>
      <c r="D776" t="s">
        <v>520</v>
      </c>
      <c r="E776">
        <f>VLOOKUP(A776,home!$A$2:$E$405,3,FALSE)</f>
        <v>1.5832999999999999</v>
      </c>
      <c r="F776">
        <f>VLOOKUP(B776,home!$B$2:$E$405,3,FALSE)</f>
        <v>0.63160000000000005</v>
      </c>
      <c r="G776">
        <f>VLOOKUP(C776,away!$B$2:$E$405,4,FALSE)</f>
        <v>1.2632000000000001</v>
      </c>
      <c r="H776">
        <f>VLOOKUP(A776,away!$A$2:$E$405,3,FALSE)</f>
        <v>1.1943999999999999</v>
      </c>
      <c r="I776">
        <f>VLOOKUP(C776,away!$B$2:$E$405,3,FALSE)</f>
        <v>0.41860000000000003</v>
      </c>
      <c r="J776">
        <f>VLOOKUP(B776,home!$B$2:$E$405,4,FALSE)</f>
        <v>1.0046999999999999</v>
      </c>
      <c r="K776" s="3">
        <f t="shared" si="954"/>
        <v>1.263215512096</v>
      </c>
      <c r="L776" s="3">
        <f t="shared" si="955"/>
        <v>0.502325726448</v>
      </c>
      <c r="M776" s="5">
        <f t="shared" si="956"/>
        <v>0.17109415866700564</v>
      </c>
      <c r="N776" s="5">
        <f t="shared" si="957"/>
        <v>0.21612879525717579</v>
      </c>
      <c r="O776" s="5">
        <f t="shared" si="958"/>
        <v>8.5944997543412963E-2</v>
      </c>
      <c r="P776" s="5">
        <f t="shared" si="959"/>
        <v>0.10856705408389186</v>
      </c>
      <c r="Q776" s="5">
        <f t="shared" si="960"/>
        <v>0.13650862338974243</v>
      </c>
      <c r="R776" s="5">
        <f t="shared" si="961"/>
        <v>2.1586191662783246E-2</v>
      </c>
      <c r="S776" s="5">
        <f t="shared" si="962"/>
        <v>1.7222687969428191E-2</v>
      </c>
      <c r="T776" s="5">
        <f t="shared" si="963"/>
        <v>6.8571793410668797E-2</v>
      </c>
      <c r="U776" s="5">
        <f t="shared" si="964"/>
        <v>2.7268012155505141E-2</v>
      </c>
      <c r="V776" s="5">
        <f t="shared" si="965"/>
        <v>1.2142868587128623E-3</v>
      </c>
      <c r="W776" s="5">
        <f t="shared" si="966"/>
        <v>5.7479936866931154E-2</v>
      </c>
      <c r="X776" s="5">
        <f t="shared" si="967"/>
        <v>2.8873651042866363E-2</v>
      </c>
      <c r="Y776" s="5">
        <f t="shared" si="968"/>
        <v>7.2519888676569498E-3</v>
      </c>
      <c r="Z776" s="5">
        <f t="shared" si="969"/>
        <v>3.6144331360844525E-3</v>
      </c>
      <c r="AA776" s="5">
        <f t="shared" si="970"/>
        <v>4.5658080049356727E-3</v>
      </c>
      <c r="AB776" s="5">
        <f t="shared" si="971"/>
        <v>2.8837997485434159E-3</v>
      </c>
      <c r="AC776" s="5">
        <f t="shared" si="972"/>
        <v>4.8157527735874321E-5</v>
      </c>
      <c r="AD776" s="5">
        <f t="shared" si="973"/>
        <v>1.8152386971151548E-2</v>
      </c>
      <c r="AE776" s="5">
        <f t="shared" si="974"/>
        <v>9.1184109720489105E-3</v>
      </c>
      <c r="AF776" s="5">
        <f t="shared" si="975"/>
        <v>2.2902062077929412E-3</v>
      </c>
      <c r="AG776" s="5">
        <f t="shared" si="976"/>
        <v>3.8347649901510289E-4</v>
      </c>
      <c r="AH776" s="5">
        <f t="shared" si="977"/>
        <v>4.5390568769533622E-4</v>
      </c>
      <c r="AI776" s="5">
        <f t="shared" si="978"/>
        <v>5.7338070572535117E-4</v>
      </c>
      <c r="AJ776" s="5">
        <f t="shared" si="979"/>
        <v>3.6215170090440771E-4</v>
      </c>
      <c r="AK776" s="5">
        <f t="shared" si="980"/>
        <v>1.5249188210479956E-4</v>
      </c>
      <c r="AL776" s="5">
        <f t="shared" si="981"/>
        <v>1.2223259891468032E-6</v>
      </c>
      <c r="AM776" s="5">
        <f t="shared" si="982"/>
        <v>4.5860753607055932E-3</v>
      </c>
      <c r="AN776" s="5">
        <f t="shared" si="983"/>
        <v>2.3037036371117104E-3</v>
      </c>
      <c r="AO776" s="5">
        <f t="shared" si="984"/>
        <v>5.7860480151651985E-4</v>
      </c>
      <c r="AP776" s="5">
        <f t="shared" si="985"/>
        <v>9.6882692416028904E-5</v>
      </c>
      <c r="AQ776" s="5">
        <f t="shared" si="986"/>
        <v>1.2166667212029963E-5</v>
      </c>
      <c r="AR776" s="5">
        <f t="shared" si="987"/>
        <v>4.5601700862087773E-5</v>
      </c>
      <c r="AS776" s="5">
        <f t="shared" si="988"/>
        <v>5.7604775906950811E-5</v>
      </c>
      <c r="AT776" s="5">
        <f t="shared" si="989"/>
        <v>3.6383623248237098E-5</v>
      </c>
      <c r="AU776" s="5">
        <f t="shared" si="990"/>
        <v>1.532011909114325E-5</v>
      </c>
      <c r="AV776" s="5">
        <f t="shared" si="991"/>
        <v>4.8381530207725567E-6</v>
      </c>
      <c r="AW776" s="5">
        <f t="shared" si="992"/>
        <v>2.1545045528300315E-8</v>
      </c>
      <c r="AX776" s="5">
        <f t="shared" si="993"/>
        <v>9.6553358921409307E-4</v>
      </c>
      <c r="AY776" s="5">
        <f t="shared" si="994"/>
        <v>4.8501236161191402E-4</v>
      </c>
      <c r="AZ776" s="5">
        <f t="shared" si="995"/>
        <v>1.2181709344148239E-4</v>
      </c>
      <c r="BA776" s="5">
        <f t="shared" si="996"/>
        <v>2.039728665225885E-5</v>
      </c>
      <c r="BB776" s="5">
        <f t="shared" si="997"/>
        <v>2.5615204587910045E-6</v>
      </c>
      <c r="BC776" s="5">
        <f t="shared" si="998"/>
        <v>2.5734352505472122E-7</v>
      </c>
      <c r="BD776" s="5">
        <f t="shared" si="999"/>
        <v>3.8178179188021039E-6</v>
      </c>
      <c r="BE776" s="5">
        <f t="shared" si="1000"/>
        <v>4.8227268173888845E-6</v>
      </c>
      <c r="BF776" s="5">
        <f t="shared" si="1001"/>
        <v>3.0460716631635063E-6</v>
      </c>
      <c r="BG776" s="5">
        <f t="shared" si="1002"/>
        <v>1.2826149919547341E-6</v>
      </c>
      <c r="BH776" s="5">
        <f t="shared" si="1003"/>
        <v>4.050547884710266E-7</v>
      </c>
      <c r="BI776" s="5">
        <f t="shared" si="1004"/>
        <v>1.0233429840907299E-7</v>
      </c>
      <c r="BJ776" s="8">
        <f t="shared" si="1005"/>
        <v>0.55393228183891552</v>
      </c>
      <c r="BK776" s="8">
        <f t="shared" si="1006"/>
        <v>0.29863257979437546</v>
      </c>
      <c r="BL776" s="8">
        <f t="shared" si="1007"/>
        <v>0.14396396408421769</v>
      </c>
      <c r="BM776" s="8">
        <f t="shared" si="1008"/>
        <v>0.25982844743301492</v>
      </c>
      <c r="BN776" s="8">
        <f t="shared" si="1009"/>
        <v>0.73982982060401192</v>
      </c>
    </row>
    <row r="777" spans="1:66" x14ac:dyDescent="0.25">
      <c r="A777" t="s">
        <v>134</v>
      </c>
      <c r="B777" t="s">
        <v>366</v>
      </c>
      <c r="C777" t="s">
        <v>136</v>
      </c>
      <c r="D777" t="s">
        <v>520</v>
      </c>
      <c r="E777">
        <f>VLOOKUP(A777,home!$A$2:$E$405,3,FALSE)</f>
        <v>1.5832999999999999</v>
      </c>
      <c r="F777">
        <f>VLOOKUP(B777,home!$B$2:$E$405,3,FALSE)</f>
        <v>1.4211</v>
      </c>
      <c r="G777">
        <f>VLOOKUP(C777,away!$B$2:$E$405,4,FALSE)</f>
        <v>0.63160000000000005</v>
      </c>
      <c r="H777">
        <f>VLOOKUP(A777,away!$A$2:$E$405,3,FALSE)</f>
        <v>1.1943999999999999</v>
      </c>
      <c r="I777">
        <f>VLOOKUP(C777,away!$B$2:$E$405,3,FALSE)</f>
        <v>1.5069999999999999</v>
      </c>
      <c r="J777">
        <f>VLOOKUP(B777,home!$B$2:$E$405,4,FALSE)</f>
        <v>0.62790000000000001</v>
      </c>
      <c r="K777" s="3">
        <f t="shared" si="954"/>
        <v>1.421117451108</v>
      </c>
      <c r="L777" s="3">
        <f t="shared" si="955"/>
        <v>1.1301953863199998</v>
      </c>
      <c r="M777" s="5">
        <f t="shared" si="956"/>
        <v>7.7979224726669391E-2</v>
      </c>
      <c r="N777" s="5">
        <f t="shared" si="957"/>
        <v>0.11081763708294236</v>
      </c>
      <c r="O777" s="5">
        <f t="shared" si="958"/>
        <v>8.8131760014892216E-2</v>
      </c>
      <c r="P777" s="5">
        <f t="shared" si="959"/>
        <v>0.12524558215402559</v>
      </c>
      <c r="Q777" s="5">
        <f t="shared" si="960"/>
        <v>7.8742438974561207E-2</v>
      </c>
      <c r="R777" s="5">
        <f t="shared" si="961"/>
        <v>4.9803054278546317E-2</v>
      </c>
      <c r="S777" s="5">
        <f t="shared" si="962"/>
        <v>5.0290496937115306E-2</v>
      </c>
      <c r="T777" s="5">
        <f t="shared" si="963"/>
        <v>8.8994341236633231E-2</v>
      </c>
      <c r="U777" s="5">
        <f t="shared" si="964"/>
        <v>7.0775989553721122E-2</v>
      </c>
      <c r="V777" s="5">
        <f t="shared" si="965"/>
        <v>8.9748442439952433E-3</v>
      </c>
      <c r="W777" s="5">
        <f t="shared" si="966"/>
        <v>3.7300751389851887E-2</v>
      </c>
      <c r="X777" s="5">
        <f t="shared" si="967"/>
        <v>4.2157137127079927E-2</v>
      </c>
      <c r="Y777" s="5">
        <f t="shared" si="968"/>
        <v>2.3822900940742658E-2</v>
      </c>
      <c r="Z777" s="5">
        <f t="shared" si="969"/>
        <v>1.8762394056752521E-2</v>
      </c>
      <c r="AA777" s="5">
        <f t="shared" si="970"/>
        <v>2.6663565618616037E-2</v>
      </c>
      <c r="AB777" s="5">
        <f t="shared" si="971"/>
        <v>1.8946029204689262E-2</v>
      </c>
      <c r="AC777" s="5">
        <f t="shared" si="972"/>
        <v>9.0092873776710528E-4</v>
      </c>
      <c r="AD777" s="5">
        <f t="shared" si="973"/>
        <v>1.3252187184889883E-2</v>
      </c>
      <c r="AE777" s="5">
        <f t="shared" si="974"/>
        <v>1.4977560815011575E-2</v>
      </c>
      <c r="AF777" s="5">
        <f t="shared" si="975"/>
        <v>8.4637850657266513E-3</v>
      </c>
      <c r="AG777" s="5">
        <f t="shared" si="976"/>
        <v>3.1885769440294586E-3</v>
      </c>
      <c r="AH777" s="5">
        <f t="shared" si="977"/>
        <v>5.3012927998148758E-3</v>
      </c>
      <c r="AI777" s="5">
        <f t="shared" si="978"/>
        <v>7.5337597112501101E-3</v>
      </c>
      <c r="AJ777" s="5">
        <f t="shared" si="979"/>
        <v>5.3531786990559495E-3</v>
      </c>
      <c r="AK777" s="5">
        <f t="shared" si="980"/>
        <v>2.53583188937601E-3</v>
      </c>
      <c r="AL777" s="5">
        <f t="shared" si="981"/>
        <v>5.7880721249254082E-5</v>
      </c>
      <c r="AM777" s="5">
        <f t="shared" si="982"/>
        <v>3.7665828947593604E-3</v>
      </c>
      <c r="AN777" s="5">
        <f t="shared" si="983"/>
        <v>4.2569746098488591E-3</v>
      </c>
      <c r="AO777" s="5">
        <f t="shared" si="984"/>
        <v>2.4056065318662817E-3</v>
      </c>
      <c r="AP777" s="5">
        <f t="shared" si="985"/>
        <v>9.0626846787217558E-4</v>
      </c>
      <c r="AQ777" s="5">
        <f t="shared" si="986"/>
        <v>2.5606511028910715E-4</v>
      </c>
      <c r="AR777" s="5">
        <f t="shared" si="987"/>
        <v>1.1982993327764398E-3</v>
      </c>
      <c r="AS777" s="5">
        <f t="shared" si="988"/>
        <v>1.7029240934596714E-3</v>
      </c>
      <c r="AT777" s="5">
        <f t="shared" si="989"/>
        <v>1.2100275735639049E-3</v>
      </c>
      <c r="AU777" s="5">
        <f t="shared" si="990"/>
        <v>5.7319710037117817E-4</v>
      </c>
      <c r="AV777" s="5">
        <f t="shared" si="991"/>
        <v>2.0364510056549638E-4</v>
      </c>
      <c r="AW777" s="5">
        <f t="shared" si="992"/>
        <v>2.582349000208341E-6</v>
      </c>
      <c r="AX777" s="5">
        <f t="shared" si="993"/>
        <v>8.9212611379790245E-4</v>
      </c>
      <c r="AY777" s="5">
        <f t="shared" si="994"/>
        <v>1.0082768178299806E-3</v>
      </c>
      <c r="AZ777" s="5">
        <f t="shared" si="995"/>
        <v>5.697749038224277E-4</v>
      </c>
      <c r="BA777" s="5">
        <f t="shared" si="996"/>
        <v>2.1465232251367643E-4</v>
      </c>
      <c r="BB777" s="5">
        <f t="shared" si="997"/>
        <v>6.0649766141957474E-5</v>
      </c>
      <c r="BC777" s="5">
        <f t="shared" si="998"/>
        <v>1.3709217175005436E-5</v>
      </c>
      <c r="BD777" s="5">
        <f t="shared" si="999"/>
        <v>2.2571872955571103E-4</v>
      </c>
      <c r="BE777" s="5">
        <f t="shared" si="1000"/>
        <v>3.2077282561354811E-4</v>
      </c>
      <c r="BF777" s="5">
        <f t="shared" si="1001"/>
        <v>2.2792793016031824E-4</v>
      </c>
      <c r="BG777" s="5">
        <f t="shared" si="1002"/>
        <v>1.0797078638191789E-4</v>
      </c>
      <c r="BH777" s="5">
        <f t="shared" si="1003"/>
        <v>3.8359792184299397E-5</v>
      </c>
      <c r="BI777" s="5">
        <f t="shared" si="1004"/>
        <v>1.0902754018796822E-5</v>
      </c>
      <c r="BJ777" s="8">
        <f t="shared" si="1005"/>
        <v>0.43606800351738556</v>
      </c>
      <c r="BK777" s="8">
        <f t="shared" si="1006"/>
        <v>0.26445723433865187</v>
      </c>
      <c r="BL777" s="8">
        <f t="shared" si="1007"/>
        <v>0.28086420778861315</v>
      </c>
      <c r="BM777" s="8">
        <f t="shared" si="1008"/>
        <v>0.46842644800093619</v>
      </c>
      <c r="BN777" s="8">
        <f t="shared" si="1009"/>
        <v>0.53071969723163714</v>
      </c>
    </row>
    <row r="778" spans="1:66" x14ac:dyDescent="0.25">
      <c r="A778" t="s">
        <v>19</v>
      </c>
      <c r="B778" t="s">
        <v>150</v>
      </c>
      <c r="C778" t="s">
        <v>239</v>
      </c>
      <c r="D778" t="s">
        <v>520</v>
      </c>
      <c r="E778">
        <f>VLOOKUP(A778,home!$A$2:$E$405,3,FALSE)</f>
        <v>1.4750000000000001</v>
      </c>
      <c r="F778">
        <f>VLOOKUP(B778,home!$B$2:$E$405,3,FALSE)</f>
        <v>0.67800000000000005</v>
      </c>
      <c r="G778">
        <f>VLOOKUP(C778,away!$B$2:$E$405,4,FALSE)</f>
        <v>0.84750000000000003</v>
      </c>
      <c r="H778">
        <f>VLOOKUP(A778,away!$A$2:$E$405,3,FALSE)</f>
        <v>1.5625</v>
      </c>
      <c r="I778">
        <f>VLOOKUP(C778,away!$B$2:$E$405,3,FALSE)</f>
        <v>0.48</v>
      </c>
      <c r="J778">
        <f>VLOOKUP(B778,home!$B$2:$E$405,4,FALSE)</f>
        <v>1.1200000000000001</v>
      </c>
      <c r="K778" s="3">
        <f t="shared" si="954"/>
        <v>0.84754237500000007</v>
      </c>
      <c r="L778" s="3">
        <f t="shared" si="955"/>
        <v>0.84000000000000008</v>
      </c>
      <c r="M778" s="5">
        <f t="shared" si="956"/>
        <v>0.18497356148656088</v>
      </c>
      <c r="N778" s="5">
        <f t="shared" si="957"/>
        <v>0.15677293161452838</v>
      </c>
      <c r="O778" s="5">
        <f t="shared" si="958"/>
        <v>0.15537779164871116</v>
      </c>
      <c r="P778" s="5">
        <f t="shared" si="959"/>
        <v>0.13168926255620383</v>
      </c>
      <c r="Q778" s="5">
        <f t="shared" si="960"/>
        <v>6.6435851398144979E-2</v>
      </c>
      <c r="R778" s="5">
        <f t="shared" si="961"/>
        <v>6.5258672492458689E-2</v>
      </c>
      <c r="S778" s="5">
        <f t="shared" si="962"/>
        <v>2.343856837326555E-2</v>
      </c>
      <c r="T778" s="5">
        <f t="shared" si="963"/>
        <v>5.5806115174441784E-2</v>
      </c>
      <c r="U778" s="5">
        <f t="shared" si="964"/>
        <v>5.530949027360562E-2</v>
      </c>
      <c r="V778" s="5">
        <f t="shared" si="965"/>
        <v>1.854083457863222E-3</v>
      </c>
      <c r="W778" s="5">
        <f t="shared" si="966"/>
        <v>1.8769066426376959E-2</v>
      </c>
      <c r="X778" s="5">
        <f t="shared" si="967"/>
        <v>1.5766015798156646E-2</v>
      </c>
      <c r="Y778" s="5">
        <f t="shared" si="968"/>
        <v>6.6217266352257918E-3</v>
      </c>
      <c r="Z778" s="5">
        <f t="shared" si="969"/>
        <v>1.8272428297888436E-2</v>
      </c>
      <c r="AA778" s="5">
        <f t="shared" si="970"/>
        <v>1.5486657276609576E-2</v>
      </c>
      <c r="AB778" s="5">
        <f t="shared" si="971"/>
        <v>6.5627991445143556E-3</v>
      </c>
      <c r="AC778" s="5">
        <f t="shared" si="972"/>
        <v>8.249925060959438E-5</v>
      </c>
      <c r="AD778" s="5">
        <f t="shared" si="973"/>
        <v>3.9768947838860723E-3</v>
      </c>
      <c r="AE778" s="5">
        <f t="shared" si="974"/>
        <v>3.3405916184643006E-3</v>
      </c>
      <c r="AF778" s="5">
        <f t="shared" si="975"/>
        <v>1.4030484797550064E-3</v>
      </c>
      <c r="AG778" s="5">
        <f t="shared" si="976"/>
        <v>3.9285357433140186E-4</v>
      </c>
      <c r="AH778" s="5">
        <f t="shared" si="977"/>
        <v>3.8372099425565713E-3</v>
      </c>
      <c r="AI778" s="5">
        <f t="shared" si="978"/>
        <v>3.2521980280880106E-3</v>
      </c>
      <c r="AJ778" s="5">
        <f t="shared" si="979"/>
        <v>1.3781878203480147E-3</v>
      </c>
      <c r="AK778" s="5">
        <f t="shared" si="980"/>
        <v>3.8935752615127658E-4</v>
      </c>
      <c r="AL778" s="5">
        <f t="shared" si="981"/>
        <v>2.3493661227918289E-6</v>
      </c>
      <c r="AM778" s="5">
        <f t="shared" si="982"/>
        <v>6.7411737005198288E-4</v>
      </c>
      <c r="AN778" s="5">
        <f t="shared" si="983"/>
        <v>5.6625859084366559E-4</v>
      </c>
      <c r="AO778" s="5">
        <f t="shared" si="984"/>
        <v>2.3782860815433956E-4</v>
      </c>
      <c r="AP778" s="5">
        <f t="shared" si="985"/>
        <v>6.6592010283215091E-5</v>
      </c>
      <c r="AQ778" s="5">
        <f t="shared" si="986"/>
        <v>1.3984322159475168E-5</v>
      </c>
      <c r="AR778" s="5">
        <f t="shared" si="987"/>
        <v>6.4465127034950417E-4</v>
      </c>
      <c r="AS778" s="5">
        <f t="shared" si="988"/>
        <v>5.4636926871878594E-4</v>
      </c>
      <c r="AT778" s="5">
        <f t="shared" si="989"/>
        <v>2.3153555381846651E-4</v>
      </c>
      <c r="AU778" s="5">
        <f t="shared" si="990"/>
        <v>6.5412064393414486E-5</v>
      </c>
      <c r="AV778" s="5">
        <f t="shared" si="991"/>
        <v>1.385987410241186E-5</v>
      </c>
      <c r="AW778" s="5">
        <f t="shared" si="992"/>
        <v>4.6461038013962313E-8</v>
      </c>
      <c r="AX778" s="5">
        <f t="shared" si="993"/>
        <v>9.5223839473768554E-5</v>
      </c>
      <c r="AY778" s="5">
        <f t="shared" si="994"/>
        <v>7.9988025157965589E-5</v>
      </c>
      <c r="AZ778" s="5">
        <f t="shared" si="995"/>
        <v>3.3594970566345552E-5</v>
      </c>
      <c r="BA778" s="5">
        <f t="shared" si="996"/>
        <v>9.4065917585767556E-6</v>
      </c>
      <c r="BB778" s="5">
        <f t="shared" si="997"/>
        <v>1.9753842693011187E-6</v>
      </c>
      <c r="BC778" s="5">
        <f t="shared" si="998"/>
        <v>3.3186455724258803E-7</v>
      </c>
      <c r="BD778" s="5">
        <f t="shared" si="999"/>
        <v>9.025117784893057E-5</v>
      </c>
      <c r="BE778" s="5">
        <f t="shared" si="1000"/>
        <v>7.6491697620630016E-5</v>
      </c>
      <c r="BF778" s="5">
        <f t="shared" si="1001"/>
        <v>3.2414977534585306E-5</v>
      </c>
      <c r="BG778" s="5">
        <f t="shared" si="1002"/>
        <v>9.1576890150780254E-6</v>
      </c>
      <c r="BH778" s="5">
        <f t="shared" si="1003"/>
        <v>1.9403823743376598E-6</v>
      </c>
      <c r="BI778" s="5">
        <f t="shared" si="1004"/>
        <v>3.2891125719085601E-7</v>
      </c>
      <c r="BJ778" s="8">
        <f t="shared" si="1005"/>
        <v>0.3310643970805871</v>
      </c>
      <c r="BK778" s="8">
        <f t="shared" si="1006"/>
        <v>0.34212031251578379</v>
      </c>
      <c r="BL778" s="8">
        <f t="shared" si="1007"/>
        <v>0.30856477702007656</v>
      </c>
      <c r="BM778" s="8">
        <f t="shared" si="1008"/>
        <v>0.23943390215360832</v>
      </c>
      <c r="BN778" s="8">
        <f t="shared" si="1009"/>
        <v>0.7605080711966079</v>
      </c>
    </row>
    <row r="779" spans="1:66" x14ac:dyDescent="0.25">
      <c r="A779" t="s">
        <v>19</v>
      </c>
      <c r="B779" t="s">
        <v>236</v>
      </c>
      <c r="C779" t="s">
        <v>234</v>
      </c>
      <c r="D779" t="s">
        <v>520</v>
      </c>
      <c r="E779">
        <f>VLOOKUP(A779,home!$A$2:$E$405,3,FALSE)</f>
        <v>1.4750000000000001</v>
      </c>
      <c r="F779">
        <f>VLOOKUP(B779,home!$B$2:$E$405,3,FALSE)</f>
        <v>1.8644000000000001</v>
      </c>
      <c r="G779">
        <f>VLOOKUP(C779,away!$B$2:$E$405,4,FALSE)</f>
        <v>0.84750000000000003</v>
      </c>
      <c r="H779">
        <f>VLOOKUP(A779,away!$A$2:$E$405,3,FALSE)</f>
        <v>1.5625</v>
      </c>
      <c r="I779">
        <f>VLOOKUP(C779,away!$B$2:$E$405,3,FALSE)</f>
        <v>0.64</v>
      </c>
      <c r="J779">
        <f>VLOOKUP(B779,home!$B$2:$E$405,4,FALSE)</f>
        <v>0.8</v>
      </c>
      <c r="K779" s="3">
        <f t="shared" si="954"/>
        <v>2.3306165250000004</v>
      </c>
      <c r="L779" s="3">
        <f t="shared" si="955"/>
        <v>0.8</v>
      </c>
      <c r="M779" s="5">
        <f t="shared" si="956"/>
        <v>4.3690852444727035E-2</v>
      </c>
      <c r="N779" s="5">
        <f t="shared" si="957"/>
        <v>0.10182662269901749</v>
      </c>
      <c r="O779" s="5">
        <f t="shared" si="958"/>
        <v>3.4952681955781627E-2</v>
      </c>
      <c r="P779" s="5">
        <f t="shared" si="959"/>
        <v>8.1461298159213991E-2</v>
      </c>
      <c r="Q779" s="5">
        <f t="shared" si="960"/>
        <v>0.11865940477363517</v>
      </c>
      <c r="R779" s="5">
        <f t="shared" si="961"/>
        <v>1.3981072782312653E-2</v>
      </c>
      <c r="S779" s="5">
        <f t="shared" si="962"/>
        <v>3.7971009527563257E-2</v>
      </c>
      <c r="T779" s="5">
        <f t="shared" si="963"/>
        <v>9.4927523818908122E-2</v>
      </c>
      <c r="U779" s="5">
        <f t="shared" si="964"/>
        <v>3.25845192636856E-2</v>
      </c>
      <c r="V779" s="5">
        <f t="shared" si="965"/>
        <v>7.8662988689663458E-3</v>
      </c>
      <c r="W779" s="5">
        <f t="shared" si="966"/>
        <v>9.2183189870699345E-2</v>
      </c>
      <c r="X779" s="5">
        <f t="shared" si="967"/>
        <v>7.3746551896559473E-2</v>
      </c>
      <c r="Y779" s="5">
        <f t="shared" si="968"/>
        <v>2.9498620758623792E-2</v>
      </c>
      <c r="Z779" s="5">
        <f t="shared" si="969"/>
        <v>3.7282860752833741E-3</v>
      </c>
      <c r="AA779" s="5">
        <f t="shared" si="970"/>
        <v>8.6892051369828263E-3</v>
      </c>
      <c r="AB779" s="5">
        <f t="shared" si="971"/>
        <v>1.0125602540683535E-2</v>
      </c>
      <c r="AC779" s="5">
        <f t="shared" si="972"/>
        <v>9.1666630673008904E-4</v>
      </c>
      <c r="AD779" s="5">
        <f t="shared" si="973"/>
        <v>5.3710916409966149E-2</v>
      </c>
      <c r="AE779" s="5">
        <f t="shared" si="974"/>
        <v>4.2968733127972919E-2</v>
      </c>
      <c r="AF779" s="5">
        <f t="shared" si="975"/>
        <v>1.7187493251189172E-2</v>
      </c>
      <c r="AG779" s="5">
        <f t="shared" si="976"/>
        <v>4.5833315336504454E-3</v>
      </c>
      <c r="AH779" s="5">
        <f t="shared" si="977"/>
        <v>7.4565721505667477E-4</v>
      </c>
      <c r="AI779" s="5">
        <f t="shared" si="978"/>
        <v>1.7378410273965652E-3</v>
      </c>
      <c r="AJ779" s="5">
        <f t="shared" si="979"/>
        <v>2.0251205081367068E-3</v>
      </c>
      <c r="AK779" s="5">
        <f t="shared" si="980"/>
        <v>1.5732597737932689E-3</v>
      </c>
      <c r="AL779" s="5">
        <f t="shared" si="981"/>
        <v>6.8364724556027655E-5</v>
      </c>
      <c r="AM779" s="5">
        <f t="shared" si="982"/>
        <v>2.5035909871592151E-2</v>
      </c>
      <c r="AN779" s="5">
        <f t="shared" si="983"/>
        <v>2.002872789727372E-2</v>
      </c>
      <c r="AO779" s="5">
        <f t="shared" si="984"/>
        <v>8.0114911589094888E-3</v>
      </c>
      <c r="AP779" s="5">
        <f t="shared" si="985"/>
        <v>2.1363976423758638E-3</v>
      </c>
      <c r="AQ779" s="5">
        <f t="shared" si="986"/>
        <v>4.2727952847517272E-4</v>
      </c>
      <c r="AR779" s="5">
        <f t="shared" si="987"/>
        <v>1.1930515440906801E-4</v>
      </c>
      <c r="AS779" s="5">
        <f t="shared" si="988"/>
        <v>2.7805456438345053E-4</v>
      </c>
      <c r="AT779" s="5">
        <f t="shared" si="989"/>
        <v>3.2401928130187322E-4</v>
      </c>
      <c r="AU779" s="5">
        <f t="shared" si="990"/>
        <v>2.5172156380692313E-4</v>
      </c>
      <c r="AV779" s="5">
        <f t="shared" si="991"/>
        <v>1.4666660907681429E-4</v>
      </c>
      <c r="AW779" s="5">
        <f t="shared" si="992"/>
        <v>3.540710150607808E-6</v>
      </c>
      <c r="AX779" s="5">
        <f t="shared" si="993"/>
        <v>9.7248508775238853E-3</v>
      </c>
      <c r="AY779" s="5">
        <f t="shared" si="994"/>
        <v>7.7798807020191089E-3</v>
      </c>
      <c r="AZ779" s="5">
        <f t="shared" si="995"/>
        <v>3.1119522808076439E-3</v>
      </c>
      <c r="BA779" s="5">
        <f t="shared" si="996"/>
        <v>8.2985394154870508E-4</v>
      </c>
      <c r="BB779" s="5">
        <f t="shared" si="997"/>
        <v>1.6597078830974101E-4</v>
      </c>
      <c r="BC779" s="5">
        <f t="shared" si="998"/>
        <v>2.6555326129558569E-5</v>
      </c>
      <c r="BD779" s="5">
        <f t="shared" si="999"/>
        <v>1.5907353921209063E-5</v>
      </c>
      <c r="BE779" s="5">
        <f t="shared" si="1000"/>
        <v>3.7073941917793392E-5</v>
      </c>
      <c r="BF779" s="5">
        <f t="shared" si="1001"/>
        <v>4.3202570840249748E-5</v>
      </c>
      <c r="BG779" s="5">
        <f t="shared" si="1002"/>
        <v>3.3562875174256404E-5</v>
      </c>
      <c r="BH779" s="5">
        <f t="shared" si="1003"/>
        <v>1.9555547876908566E-5</v>
      </c>
      <c r="BI779" s="5">
        <f t="shared" si="1004"/>
        <v>9.1152966074703522E-6</v>
      </c>
      <c r="BJ779" s="8">
        <f t="shared" si="1005"/>
        <v>0.70657125815518695</v>
      </c>
      <c r="BK779" s="8">
        <f t="shared" si="1006"/>
        <v>0.17975437073377587</v>
      </c>
      <c r="BL779" s="8">
        <f t="shared" si="1007"/>
        <v>0.1076931449631455</v>
      </c>
      <c r="BM779" s="8">
        <f t="shared" si="1008"/>
        <v>0.59539878712083549</v>
      </c>
      <c r="BN779" s="8">
        <f t="shared" si="1009"/>
        <v>0.394571932814688</v>
      </c>
    </row>
    <row r="780" spans="1:66" x14ac:dyDescent="0.25">
      <c r="A780" t="s">
        <v>141</v>
      </c>
      <c r="B780" t="s">
        <v>238</v>
      </c>
      <c r="C780" t="s">
        <v>153</v>
      </c>
      <c r="D780" t="s">
        <v>520</v>
      </c>
      <c r="E780">
        <f>VLOOKUP(A780,home!$A$2:$E$405,3,FALSE)</f>
        <v>1.3483000000000001</v>
      </c>
      <c r="F780">
        <f>VLOOKUP(B780,home!$B$2:$E$405,3,FALSE)</f>
        <v>1.0383</v>
      </c>
      <c r="G780">
        <f>VLOOKUP(C780,away!$B$2:$E$405,4,FALSE)</f>
        <v>1.4833000000000001</v>
      </c>
      <c r="H780">
        <f>VLOOKUP(A780,away!$A$2:$E$405,3,FALSE)</f>
        <v>1.1460999999999999</v>
      </c>
      <c r="I780">
        <f>VLOOKUP(C780,away!$B$2:$E$405,3,FALSE)</f>
        <v>2.1812999999999998</v>
      </c>
      <c r="J780">
        <f>VLOOKUP(B780,home!$B$2:$E$405,4,FALSE)</f>
        <v>0.34899999999999998</v>
      </c>
      <c r="K780" s="3">
        <f t="shared" si="954"/>
        <v>2.0765308388369998</v>
      </c>
      <c r="L780" s="3">
        <f t="shared" si="955"/>
        <v>0.87249578756999979</v>
      </c>
      <c r="M780" s="5">
        <f t="shared" si="956"/>
        <v>5.2390676838903007E-2</v>
      </c>
      <c r="N780" s="5">
        <f t="shared" si="957"/>
        <v>0.10879085612352543</v>
      </c>
      <c r="O780" s="5">
        <f t="shared" si="958"/>
        <v>4.5710644849884019E-2</v>
      </c>
      <c r="P780" s="5">
        <f t="shared" si="959"/>
        <v>9.4919563693909845E-2</v>
      </c>
      <c r="Q780" s="5">
        <f t="shared" si="960"/>
        <v>0.11295378386198984</v>
      </c>
      <c r="R780" s="5">
        <f t="shared" si="961"/>
        <v>1.9941172539316061E-2</v>
      </c>
      <c r="S780" s="5">
        <f t="shared" si="962"/>
        <v>4.2992971819902082E-2</v>
      </c>
      <c r="T780" s="5">
        <f t="shared" si="963"/>
        <v>9.8551700609678355E-2</v>
      </c>
      <c r="U780" s="5">
        <f t="shared" si="964"/>
        <v>4.140845974045932E-2</v>
      </c>
      <c r="V780" s="5">
        <f t="shared" si="965"/>
        <v>8.6547929120162972E-3</v>
      </c>
      <c r="W780" s="5">
        <f t="shared" si="966"/>
        <v>7.818400518425031E-2</v>
      </c>
      <c r="X780" s="5">
        <f t="shared" si="967"/>
        <v>6.8215215178609415E-2</v>
      </c>
      <c r="Y780" s="5">
        <f t="shared" si="968"/>
        <v>2.9758743945758916E-2</v>
      </c>
      <c r="Z780" s="5">
        <f t="shared" si="969"/>
        <v>5.7995296799199401E-3</v>
      </c>
      <c r="AA780" s="5">
        <f t="shared" si="970"/>
        <v>1.2042902231104229E-2</v>
      </c>
      <c r="AB780" s="5">
        <f t="shared" si="971"/>
        <v>1.2503728935993426E-2</v>
      </c>
      <c r="AC780" s="5">
        <f t="shared" si="972"/>
        <v>9.8002786067715245E-4</v>
      </c>
      <c r="AD780" s="5">
        <f t="shared" si="973"/>
        <v>4.0587874467221924E-2</v>
      </c>
      <c r="AE780" s="5">
        <f t="shared" si="974"/>
        <v>3.5412749499071076E-2</v>
      </c>
      <c r="AF780" s="5">
        <f t="shared" si="975"/>
        <v>1.5448737382105568E-2</v>
      </c>
      <c r="AG780" s="5">
        <f t="shared" si="976"/>
        <v>4.4929860963874319E-3</v>
      </c>
      <c r="AH780" s="5">
        <f t="shared" si="977"/>
        <v>1.2650163039043337E-3</v>
      </c>
      <c r="AI780" s="5">
        <f t="shared" si="978"/>
        <v>2.626845366688947E-3</v>
      </c>
      <c r="AJ780" s="5">
        <f t="shared" si="979"/>
        <v>2.7273627063928436E-3</v>
      </c>
      <c r="AK780" s="5">
        <f t="shared" si="980"/>
        <v>1.887817589506227E-3</v>
      </c>
      <c r="AL780" s="5">
        <f t="shared" si="981"/>
        <v>7.1023183937395426E-5</v>
      </c>
      <c r="AM780" s="5">
        <f t="shared" si="982"/>
        <v>1.6856394602806243E-2</v>
      </c>
      <c r="AN780" s="5">
        <f t="shared" si="983"/>
        <v>1.4707133284566125E-2</v>
      </c>
      <c r="AO780" s="5">
        <f t="shared" si="984"/>
        <v>6.4159559190072402E-3</v>
      </c>
      <c r="AP780" s="5">
        <f t="shared" si="985"/>
        <v>1.8659648375228747E-3</v>
      </c>
      <c r="AQ780" s="5">
        <f t="shared" si="986"/>
        <v>4.0701161512311166E-4</v>
      </c>
      <c r="AR780" s="5">
        <f t="shared" si="987"/>
        <v>2.2074427927278048E-4</v>
      </c>
      <c r="AS780" s="5">
        <f t="shared" si="988"/>
        <v>4.5838230340677574E-4</v>
      </c>
      <c r="AT780" s="5">
        <f t="shared" si="989"/>
        <v>4.7592249450065428E-4</v>
      </c>
      <c r="AU780" s="5">
        <f t="shared" si="990"/>
        <v>3.2942257890894699E-4</v>
      </c>
      <c r="AV780" s="5">
        <f t="shared" si="991"/>
        <v>1.7101403602841093E-4</v>
      </c>
      <c r="AW780" s="5">
        <f t="shared" si="992"/>
        <v>3.5743688032612907E-6</v>
      </c>
      <c r="AX780" s="5">
        <f t="shared" si="993"/>
        <v>5.8338038707221179E-3</v>
      </c>
      <c r="AY780" s="5">
        <f t="shared" si="994"/>
        <v>5.0899693027146066E-3</v>
      </c>
      <c r="AZ780" s="5">
        <f t="shared" si="995"/>
        <v>2.2204883877395519E-3</v>
      </c>
      <c r="BA780" s="5">
        <f t="shared" si="996"/>
        <v>6.4578892155028661E-4</v>
      </c>
      <c r="BB780" s="5">
        <f t="shared" si="997"/>
        <v>1.4086202842799946E-4</v>
      </c>
      <c r="BC780" s="5">
        <f t="shared" si="998"/>
        <v>2.4580305286399034E-5</v>
      </c>
      <c r="BD780" s="5">
        <f t="shared" si="999"/>
        <v>3.2099742299279416E-5</v>
      </c>
      <c r="BE780" s="5">
        <f t="shared" si="1000"/>
        <v>6.6656104803174203E-5</v>
      </c>
      <c r="BF780" s="5">
        <f t="shared" si="1001"/>
        <v>6.9206728610271171E-5</v>
      </c>
      <c r="BG780" s="5">
        <f t="shared" si="1002"/>
        <v>4.7903302071416991E-5</v>
      </c>
      <c r="BH780" s="5">
        <f t="shared" si="1003"/>
        <v>2.4868171008355439E-5</v>
      </c>
      <c r="BI780" s="5">
        <f t="shared" si="1004"/>
        <v>1.0327904800864458E-5</v>
      </c>
      <c r="BJ780" s="8">
        <f t="shared" si="1005"/>
        <v>0.64660460542406484</v>
      </c>
      <c r="BK780" s="8">
        <f t="shared" si="1006"/>
        <v>0.20509902561206039</v>
      </c>
      <c r="BL780" s="8">
        <f t="shared" si="1007"/>
        <v>0.14202049790896035</v>
      </c>
      <c r="BM780" s="8">
        <f t="shared" si="1008"/>
        <v>0.5597305657835655</v>
      </c>
      <c r="BN780" s="8">
        <f t="shared" si="1009"/>
        <v>0.43470669790752819</v>
      </c>
    </row>
    <row r="781" spans="1:66" x14ac:dyDescent="0.25">
      <c r="A781" t="s">
        <v>141</v>
      </c>
      <c r="B781" t="s">
        <v>244</v>
      </c>
      <c r="C781" t="s">
        <v>311</v>
      </c>
      <c r="D781" t="s">
        <v>520</v>
      </c>
      <c r="E781">
        <f>VLOOKUP(A781,home!$A$2:$E$405,3,FALSE)</f>
        <v>1.3483000000000001</v>
      </c>
      <c r="F781">
        <f>VLOOKUP(B781,home!$B$2:$E$405,3,FALSE)</f>
        <v>1.335</v>
      </c>
      <c r="G781">
        <f>VLOOKUP(C781,away!$B$2:$E$405,4,FALSE)</f>
        <v>0.74170000000000003</v>
      </c>
      <c r="H781">
        <f>VLOOKUP(A781,away!$A$2:$E$405,3,FALSE)</f>
        <v>1.1460999999999999</v>
      </c>
      <c r="I781">
        <f>VLOOKUP(C781,away!$B$2:$E$405,3,FALSE)</f>
        <v>0.65439999999999998</v>
      </c>
      <c r="J781">
        <f>VLOOKUP(B781,home!$B$2:$E$405,4,FALSE)</f>
        <v>1.3959999999999999</v>
      </c>
      <c r="K781" s="3">
        <f t="shared" si="954"/>
        <v>1.33504553685</v>
      </c>
      <c r="L781" s="3">
        <f t="shared" si="955"/>
        <v>1.0470109446399998</v>
      </c>
      <c r="M781" s="5">
        <f t="shared" si="956"/>
        <v>9.2360444530289382E-2</v>
      </c>
      <c r="N781" s="5">
        <f t="shared" si="957"/>
        <v>0.12330539925164484</v>
      </c>
      <c r="O781" s="5">
        <f t="shared" si="958"/>
        <v>9.6702396275028579E-2</v>
      </c>
      <c r="P781" s="5">
        <f t="shared" si="959"/>
        <v>0.12910210254967697</v>
      </c>
      <c r="Q781" s="5">
        <f t="shared" si="960"/>
        <v>8.2309161470207906E-2</v>
      </c>
      <c r="R781" s="5">
        <f t="shared" si="961"/>
        <v>5.0624233636434632E-2</v>
      </c>
      <c r="S781" s="5">
        <f t="shared" si="962"/>
        <v>4.5114964981792877E-2</v>
      </c>
      <c r="T781" s="5">
        <f t="shared" si="963"/>
        <v>8.6178592903448648E-2</v>
      </c>
      <c r="U781" s="5">
        <f t="shared" si="964"/>
        <v>6.7585657172773705E-2</v>
      </c>
      <c r="V781" s="5">
        <f t="shared" si="965"/>
        <v>7.006891875539498E-3</v>
      </c>
      <c r="W781" s="5">
        <f t="shared" si="966"/>
        <v>3.6628826220889019E-2</v>
      </c>
      <c r="X781" s="5">
        <f t="shared" si="967"/>
        <v>3.8350781942587404E-2</v>
      </c>
      <c r="Y781" s="5">
        <f t="shared" si="968"/>
        <v>2.0076844214695539E-2</v>
      </c>
      <c r="Z781" s="5">
        <f t="shared" si="969"/>
        <v>1.7668042227119828E-2</v>
      </c>
      <c r="AA781" s="5">
        <f t="shared" si="970"/>
        <v>2.3587640920193661E-2</v>
      </c>
      <c r="AB781" s="5">
        <f t="shared" si="971"/>
        <v>1.5745287367662491E-2</v>
      </c>
      <c r="AC781" s="5">
        <f t="shared" si="972"/>
        <v>6.1214278341155566E-4</v>
      </c>
      <c r="AD781" s="5">
        <f t="shared" si="973"/>
        <v>1.2225287741563036E-2</v>
      </c>
      <c r="AE781" s="5">
        <f t="shared" si="974"/>
        <v>1.2800010066789724E-2</v>
      </c>
      <c r="AF781" s="5">
        <f t="shared" si="975"/>
        <v>6.7008753157155078E-3</v>
      </c>
      <c r="AG781" s="5">
        <f t="shared" si="976"/>
        <v>2.338629931407384E-3</v>
      </c>
      <c r="AH781" s="5">
        <f t="shared" si="977"/>
        <v>4.6246583955390332E-3</v>
      </c>
      <c r="AI781" s="5">
        <f t="shared" si="978"/>
        <v>6.1741295504202688E-3</v>
      </c>
      <c r="AJ781" s="5">
        <f t="shared" si="979"/>
        <v>4.1213720501111399E-3</v>
      </c>
      <c r="AK781" s="5">
        <f t="shared" si="980"/>
        <v>1.8340731203997371E-3</v>
      </c>
      <c r="AL781" s="5">
        <f t="shared" si="981"/>
        <v>3.4226305774492478E-5</v>
      </c>
      <c r="AM781" s="5">
        <f t="shared" si="982"/>
        <v>3.2642631672161497E-3</v>
      </c>
      <c r="AN781" s="5">
        <f t="shared" si="983"/>
        <v>3.4177192622605384E-3</v>
      </c>
      <c r="AO781" s="5">
        <f t="shared" si="984"/>
        <v>1.7891947366468646E-3</v>
      </c>
      <c r="AP781" s="5">
        <f t="shared" si="985"/>
        <v>6.2443549045384985E-4</v>
      </c>
      <c r="AQ781" s="5">
        <f t="shared" si="986"/>
        <v>1.634476981817067E-4</v>
      </c>
      <c r="AR781" s="5">
        <f t="shared" si="987"/>
        <v>9.6841359107012622E-4</v>
      </c>
      <c r="AS781" s="5">
        <f t="shared" si="988"/>
        <v>1.2928762425830531E-3</v>
      </c>
      <c r="AT781" s="5">
        <f t="shared" si="989"/>
        <v>8.6302432867995174E-4</v>
      </c>
      <c r="AU781" s="5">
        <f t="shared" si="990"/>
        <v>3.8405892606571234E-4</v>
      </c>
      <c r="AV781" s="5">
        <f t="shared" si="991"/>
        <v>1.2818403878285837E-4</v>
      </c>
      <c r="AW781" s="5">
        <f t="shared" si="992"/>
        <v>1.3289383243332147E-6</v>
      </c>
      <c r="AX781" s="5">
        <f t="shared" si="993"/>
        <v>7.2632332874929468E-4</v>
      </c>
      <c r="AY781" s="5">
        <f t="shared" si="994"/>
        <v>7.6046847454786816E-4</v>
      </c>
      <c r="AZ781" s="5">
        <f t="shared" si="995"/>
        <v>3.9810940795265154E-4</v>
      </c>
      <c r="BA781" s="5">
        <f t="shared" si="996"/>
        <v>1.3894163576352558E-4</v>
      </c>
      <c r="BB781" s="5">
        <f t="shared" si="997"/>
        <v>3.6368353327648919E-5</v>
      </c>
      <c r="BC781" s="5">
        <f t="shared" si="998"/>
        <v>7.6156127945165986E-6</v>
      </c>
      <c r="BD781" s="5">
        <f t="shared" si="999"/>
        <v>1.6898993813142446E-4</v>
      </c>
      <c r="BE781" s="5">
        <f t="shared" si="1000"/>
        <v>2.2560926267491585E-4</v>
      </c>
      <c r="BF781" s="5">
        <f t="shared" si="1001"/>
        <v>1.5059931960308289E-4</v>
      </c>
      <c r="BG781" s="5">
        <f t="shared" si="1002"/>
        <v>6.7018983162914187E-5</v>
      </c>
      <c r="BH781" s="5">
        <f t="shared" si="1003"/>
        <v>2.2368348588968475E-5</v>
      </c>
      <c r="BI781" s="5">
        <f t="shared" si="1004"/>
        <v>5.9725527900814713E-6</v>
      </c>
      <c r="BJ781" s="8">
        <f t="shared" si="1005"/>
        <v>0.43224129622684354</v>
      </c>
      <c r="BK781" s="8">
        <f t="shared" si="1006"/>
        <v>0.2749912415010326</v>
      </c>
      <c r="BL781" s="8">
        <f t="shared" si="1007"/>
        <v>0.27527656402069639</v>
      </c>
      <c r="BM781" s="8">
        <f t="shared" si="1008"/>
        <v>0.42501426672618647</v>
      </c>
      <c r="BN781" s="8">
        <f t="shared" si="1009"/>
        <v>0.57440373771328235</v>
      </c>
    </row>
    <row r="782" spans="1:66" x14ac:dyDescent="0.25">
      <c r="A782" t="s">
        <v>141</v>
      </c>
      <c r="B782" t="s">
        <v>473</v>
      </c>
      <c r="C782" t="s">
        <v>143</v>
      </c>
      <c r="D782" t="s">
        <v>520</v>
      </c>
      <c r="E782">
        <f>VLOOKUP(A782,home!$A$2:$E$405,3,FALSE)</f>
        <v>1.3483000000000001</v>
      </c>
      <c r="F782">
        <f>VLOOKUP(B782,home!$B$2:$E$405,3,FALSE)</f>
        <v>0.37080000000000002</v>
      </c>
      <c r="G782">
        <f>VLOOKUP(C782,away!$B$2:$E$405,4,FALSE)</f>
        <v>0.74170000000000003</v>
      </c>
      <c r="H782">
        <f>VLOOKUP(A782,away!$A$2:$E$405,3,FALSE)</f>
        <v>1.1460999999999999</v>
      </c>
      <c r="I782">
        <f>VLOOKUP(C782,away!$B$2:$E$405,3,FALSE)</f>
        <v>0</v>
      </c>
      <c r="J782">
        <f>VLOOKUP(B782,home!$B$2:$E$405,4,FALSE)</f>
        <v>0.65439999999999998</v>
      </c>
      <c r="K782" s="3">
        <f t="shared" si="954"/>
        <v>0.37081264798800001</v>
      </c>
      <c r="L782" s="3">
        <f t="shared" si="955"/>
        <v>0</v>
      </c>
      <c r="M782" s="5">
        <f t="shared" si="956"/>
        <v>0.69017323479090387</v>
      </c>
      <c r="N782" s="5">
        <f t="shared" si="957"/>
        <v>0.25592496476325871</v>
      </c>
      <c r="O782" s="5">
        <f t="shared" si="958"/>
        <v>0</v>
      </c>
      <c r="P782" s="5">
        <f t="shared" si="959"/>
        <v>0</v>
      </c>
      <c r="Q782" s="5">
        <f t="shared" si="960"/>
        <v>4.7450106935049773E-2</v>
      </c>
      <c r="R782" s="5">
        <f t="shared" si="961"/>
        <v>0</v>
      </c>
      <c r="S782" s="5">
        <f t="shared" si="962"/>
        <v>0</v>
      </c>
      <c r="T782" s="5">
        <f t="shared" si="963"/>
        <v>0</v>
      </c>
      <c r="U782" s="5">
        <f t="shared" si="964"/>
        <v>0</v>
      </c>
      <c r="V782" s="5">
        <f t="shared" si="965"/>
        <v>0</v>
      </c>
      <c r="W782" s="5">
        <f t="shared" si="966"/>
        <v>5.8650332666331908E-3</v>
      </c>
      <c r="X782" s="5">
        <f t="shared" si="967"/>
        <v>0</v>
      </c>
      <c r="Y782" s="5">
        <f t="shared" si="968"/>
        <v>0</v>
      </c>
      <c r="Z782" s="5">
        <f t="shared" si="969"/>
        <v>0</v>
      </c>
      <c r="AA782" s="5">
        <f t="shared" si="970"/>
        <v>0</v>
      </c>
      <c r="AB782" s="5">
        <f t="shared" si="971"/>
        <v>0</v>
      </c>
      <c r="AC782" s="5">
        <f t="shared" si="972"/>
        <v>0</v>
      </c>
      <c r="AD782" s="5">
        <f t="shared" si="973"/>
        <v>5.4370712903449071E-4</v>
      </c>
      <c r="AE782" s="5">
        <f t="shared" si="974"/>
        <v>0</v>
      </c>
      <c r="AF782" s="5">
        <f t="shared" si="975"/>
        <v>0</v>
      </c>
      <c r="AG782" s="5">
        <f t="shared" si="976"/>
        <v>0</v>
      </c>
      <c r="AH782" s="5">
        <f t="shared" si="977"/>
        <v>0</v>
      </c>
      <c r="AI782" s="5">
        <f t="shared" si="978"/>
        <v>0</v>
      </c>
      <c r="AJ782" s="5">
        <f t="shared" si="979"/>
        <v>0</v>
      </c>
      <c r="AK782" s="5">
        <f t="shared" si="980"/>
        <v>0</v>
      </c>
      <c r="AL782" s="5">
        <f t="shared" si="981"/>
        <v>0</v>
      </c>
      <c r="AM782" s="5">
        <f t="shared" si="982"/>
        <v>4.0322696049446573E-5</v>
      </c>
      <c r="AN782" s="5">
        <f t="shared" si="983"/>
        <v>0</v>
      </c>
      <c r="AO782" s="5">
        <f t="shared" si="984"/>
        <v>0</v>
      </c>
      <c r="AP782" s="5">
        <f t="shared" si="985"/>
        <v>0</v>
      </c>
      <c r="AQ782" s="5">
        <f t="shared" si="986"/>
        <v>0</v>
      </c>
      <c r="AR782" s="5">
        <f t="shared" si="987"/>
        <v>0</v>
      </c>
      <c r="AS782" s="5">
        <f t="shared" si="988"/>
        <v>0</v>
      </c>
      <c r="AT782" s="5">
        <f t="shared" si="989"/>
        <v>0</v>
      </c>
      <c r="AU782" s="5">
        <f t="shared" si="990"/>
        <v>0</v>
      </c>
      <c r="AV782" s="5">
        <f t="shared" si="991"/>
        <v>0</v>
      </c>
      <c r="AW782" s="5">
        <f t="shared" si="992"/>
        <v>0</v>
      </c>
      <c r="AX782" s="5">
        <f t="shared" si="993"/>
        <v>2.4920276160184232E-6</v>
      </c>
      <c r="AY782" s="5">
        <f t="shared" si="994"/>
        <v>0</v>
      </c>
      <c r="AZ782" s="5">
        <f t="shared" si="995"/>
        <v>0</v>
      </c>
      <c r="BA782" s="5">
        <f t="shared" si="996"/>
        <v>0</v>
      </c>
      <c r="BB782" s="5">
        <f t="shared" si="997"/>
        <v>0</v>
      </c>
      <c r="BC782" s="5">
        <f t="shared" si="998"/>
        <v>0</v>
      </c>
      <c r="BD782" s="5">
        <f t="shared" si="999"/>
        <v>0</v>
      </c>
      <c r="BE782" s="5">
        <f t="shared" si="1000"/>
        <v>0</v>
      </c>
      <c r="BF782" s="5">
        <f t="shared" si="1001"/>
        <v>0</v>
      </c>
      <c r="BG782" s="5">
        <f t="shared" si="1002"/>
        <v>0</v>
      </c>
      <c r="BH782" s="5">
        <f t="shared" si="1003"/>
        <v>0</v>
      </c>
      <c r="BI782" s="5">
        <f t="shared" si="1004"/>
        <v>0</v>
      </c>
      <c r="BJ782" s="8">
        <f t="shared" si="1005"/>
        <v>0.30982662681764161</v>
      </c>
      <c r="BK782" s="8">
        <f t="shared" si="1006"/>
        <v>0.69017323479090387</v>
      </c>
      <c r="BL782" s="8">
        <f t="shared" si="1007"/>
        <v>0</v>
      </c>
      <c r="BM782" s="8">
        <f t="shared" si="1008"/>
        <v>6.451555119333147E-3</v>
      </c>
      <c r="BN782" s="8">
        <f t="shared" si="1009"/>
        <v>0.99354830648921244</v>
      </c>
    </row>
    <row r="783" spans="1:66" x14ac:dyDescent="0.25">
      <c r="A783" t="s">
        <v>141</v>
      </c>
      <c r="B783" t="s">
        <v>427</v>
      </c>
      <c r="C783" t="s">
        <v>154</v>
      </c>
      <c r="D783" t="s">
        <v>520</v>
      </c>
      <c r="E783">
        <f>VLOOKUP(A783,home!$A$2:$E$405,3,FALSE)</f>
        <v>1.3483000000000001</v>
      </c>
      <c r="F783">
        <f>VLOOKUP(B783,home!$B$2:$E$405,3,FALSE)</f>
        <v>0.74170000000000003</v>
      </c>
      <c r="G783">
        <f>VLOOKUP(C783,away!$B$2:$E$405,4,FALSE)</f>
        <v>0.37080000000000002</v>
      </c>
      <c r="H783">
        <f>VLOOKUP(A783,away!$A$2:$E$405,3,FALSE)</f>
        <v>1.1460999999999999</v>
      </c>
      <c r="I783">
        <f>VLOOKUP(C783,away!$B$2:$E$405,3,FALSE)</f>
        <v>0.87250000000000005</v>
      </c>
      <c r="J783">
        <f>VLOOKUP(B783,home!$B$2:$E$405,4,FALSE)</f>
        <v>0.69799999999999995</v>
      </c>
      <c r="K783" s="3">
        <f t="shared" si="954"/>
        <v>0.37081264798800007</v>
      </c>
      <c r="L783" s="3">
        <f t="shared" si="955"/>
        <v>0.69798063049999992</v>
      </c>
      <c r="M783" s="5">
        <f t="shared" si="956"/>
        <v>0.34342268301648504</v>
      </c>
      <c r="N783" s="5">
        <f t="shared" si="957"/>
        <v>0.1273454744684864</v>
      </c>
      <c r="O783" s="5">
        <f t="shared" si="958"/>
        <v>0.23970238081984785</v>
      </c>
      <c r="P783" s="5">
        <f t="shared" si="959"/>
        <v>8.8884674560835777E-2</v>
      </c>
      <c r="Q783" s="5">
        <f t="shared" si="960"/>
        <v>2.3610656298473847E-2</v>
      </c>
      <c r="R783" s="5">
        <f t="shared" si="961"/>
        <v>8.3653809448494224E-2</v>
      </c>
      <c r="S783" s="5">
        <f t="shared" si="962"/>
        <v>5.7512838860781105E-3</v>
      </c>
      <c r="T783" s="5">
        <f t="shared" si="963"/>
        <v>1.6479780769727569E-2</v>
      </c>
      <c r="U783" s="5">
        <f t="shared" si="964"/>
        <v>3.1019890595879722E-2</v>
      </c>
      <c r="V783" s="5">
        <f t="shared" si="965"/>
        <v>1.6539417322597929E-4</v>
      </c>
      <c r="W783" s="5">
        <f t="shared" si="966"/>
        <v>2.9183766609238802E-3</v>
      </c>
      <c r="X783" s="5">
        <f t="shared" si="967"/>
        <v>2.0369703818281346E-3</v>
      </c>
      <c r="Y783" s="5">
        <f t="shared" si="968"/>
        <v>7.108829357091133E-4</v>
      </c>
      <c r="Z783" s="5">
        <f t="shared" si="969"/>
        <v>1.9462912887528952E-2</v>
      </c>
      <c r="AA783" s="5">
        <f t="shared" si="970"/>
        <v>7.2170942653843832E-3</v>
      </c>
      <c r="AB783" s="5">
        <f t="shared" si="971"/>
        <v>1.3380949176630967E-3</v>
      </c>
      <c r="AC783" s="5">
        <f t="shared" si="972"/>
        <v>2.6754579685014533E-6</v>
      </c>
      <c r="AD783" s="5">
        <f t="shared" si="973"/>
        <v>2.7054274436589035E-4</v>
      </c>
      <c r="AE783" s="5">
        <f t="shared" si="974"/>
        <v>1.8883359528970445E-4</v>
      </c>
      <c r="AF783" s="5">
        <f t="shared" si="975"/>
        <v>6.5901095949944853E-5</v>
      </c>
      <c r="AG783" s="5">
        <f t="shared" si="976"/>
        <v>1.5332562833927835E-5</v>
      </c>
      <c r="AH783" s="5">
        <f t="shared" si="977"/>
        <v>3.396184052151007E-3</v>
      </c>
      <c r="AI783" s="5">
        <f t="shared" si="978"/>
        <v>1.2593480014327311E-3</v>
      </c>
      <c r="AJ783" s="5">
        <f t="shared" si="979"/>
        <v>2.3349108357483334E-4</v>
      </c>
      <c r="AK783" s="5">
        <f t="shared" si="980"/>
        <v>2.8860482327323797E-5</v>
      </c>
      <c r="AL783" s="5">
        <f t="shared" si="981"/>
        <v>2.7698486162025743E-8</v>
      </c>
      <c r="AM783" s="5">
        <f t="shared" si="982"/>
        <v>2.0064134286451282E-5</v>
      </c>
      <c r="AN783" s="5">
        <f t="shared" si="983"/>
        <v>1.4004377099693933E-5</v>
      </c>
      <c r="AO783" s="5">
        <f t="shared" si="984"/>
        <v>4.887391978902065E-6</v>
      </c>
      <c r="AP783" s="5">
        <f t="shared" si="985"/>
        <v>1.1371016449782353E-6</v>
      </c>
      <c r="AQ783" s="5">
        <f t="shared" si="986"/>
        <v>1.9841873077612387E-7</v>
      </c>
      <c r="AR783" s="5">
        <f t="shared" si="987"/>
        <v>4.7409413720288099E-4</v>
      </c>
      <c r="AS783" s="5">
        <f t="shared" si="988"/>
        <v>1.7580010241178651E-4</v>
      </c>
      <c r="AT783" s="5">
        <f t="shared" si="989"/>
        <v>3.2594450745938079E-5</v>
      </c>
      <c r="AU783" s="5">
        <f t="shared" si="990"/>
        <v>4.0288115302719149E-6</v>
      </c>
      <c r="AV783" s="5">
        <f t="shared" si="991"/>
        <v>3.7348356794617874E-7</v>
      </c>
      <c r="AW783" s="5">
        <f t="shared" si="992"/>
        <v>1.9913676272653282E-10</v>
      </c>
      <c r="AX783" s="5">
        <f t="shared" si="993"/>
        <v>1.240005794057637E-6</v>
      </c>
      <c r="AY783" s="5">
        <f t="shared" si="994"/>
        <v>8.6550002596000258E-7</v>
      </c>
      <c r="AZ783" s="5">
        <f t="shared" si="995"/>
        <v>3.0205112690866438E-7</v>
      </c>
      <c r="BA783" s="5">
        <f t="shared" si="996"/>
        <v>7.0275278667648364E-8</v>
      </c>
      <c r="BB783" s="5">
        <f t="shared" si="997"/>
        <v>1.2262695828252095E-8</v>
      </c>
      <c r="BC783" s="5">
        <f t="shared" si="998"/>
        <v>1.7118248331666236E-9</v>
      </c>
      <c r="BD783" s="5">
        <f t="shared" si="999"/>
        <v>5.5151420800203386E-5</v>
      </c>
      <c r="BE783" s="5">
        <f t="shared" si="1000"/>
        <v>2.0450844387223881E-5</v>
      </c>
      <c r="BF783" s="5">
        <f t="shared" si="1001"/>
        <v>3.791715880408508E-6</v>
      </c>
      <c r="BG783" s="5">
        <f t="shared" si="1002"/>
        <v>4.6867206867747671E-7</v>
      </c>
      <c r="BH783" s="5">
        <f t="shared" si="1003"/>
        <v>4.3447382706077223E-8</v>
      </c>
      <c r="BI783" s="5">
        <f t="shared" si="1004"/>
        <v>3.222167805877708E-9</v>
      </c>
      <c r="BJ783" s="8">
        <f t="shared" si="1005"/>
        <v>0.17368553474407544</v>
      </c>
      <c r="BK783" s="8">
        <f t="shared" si="1006"/>
        <v>0.43822760429310553</v>
      </c>
      <c r="BL783" s="8">
        <f t="shared" si="1007"/>
        <v>0.36861595397490104</v>
      </c>
      <c r="BM783" s="8">
        <f t="shared" si="1008"/>
        <v>9.3371461986098664E-2</v>
      </c>
      <c r="BN783" s="8">
        <f t="shared" si="1009"/>
        <v>0.90661967861262316</v>
      </c>
    </row>
    <row r="784" spans="1:66" x14ac:dyDescent="0.25">
      <c r="A784" t="s">
        <v>141</v>
      </c>
      <c r="B784" t="s">
        <v>149</v>
      </c>
      <c r="C784" t="s">
        <v>148</v>
      </c>
      <c r="D784" t="s">
        <v>520</v>
      </c>
      <c r="E784">
        <f>VLOOKUP(A784,home!$A$2:$E$405,3,FALSE)</f>
        <v>1.3483000000000001</v>
      </c>
      <c r="F784">
        <f>VLOOKUP(B784,home!$B$2:$E$405,3,FALSE)</f>
        <v>0.89</v>
      </c>
      <c r="G784">
        <f>VLOOKUP(C784,away!$B$2:$E$405,4,FALSE)</f>
        <v>1.2979000000000001</v>
      </c>
      <c r="H784">
        <f>VLOOKUP(A784,away!$A$2:$E$405,3,FALSE)</f>
        <v>1.1460999999999999</v>
      </c>
      <c r="I784">
        <f>VLOOKUP(C784,away!$B$2:$E$405,3,FALSE)</f>
        <v>0.65439999999999998</v>
      </c>
      <c r="J784">
        <f>VLOOKUP(B784,home!$B$2:$E$405,4,FALSE)</f>
        <v>0.52349999999999997</v>
      </c>
      <c r="K784" s="3">
        <f t="shared" si="954"/>
        <v>1.5574631273000001</v>
      </c>
      <c r="L784" s="3">
        <f t="shared" si="955"/>
        <v>0.39262910423999992</v>
      </c>
      <c r="M784" s="5">
        <f t="shared" si="956"/>
        <v>0.14226095003490882</v>
      </c>
      <c r="N784" s="5">
        <f t="shared" si="957"/>
        <v>0.22156618413403817</v>
      </c>
      <c r="O784" s="5">
        <f t="shared" si="958"/>
        <v>5.5855789380537632E-2</v>
      </c>
      <c r="P784" s="5">
        <f t="shared" si="959"/>
        <v>8.6993332406422277E-2</v>
      </c>
      <c r="Q784" s="5">
        <f t="shared" si="960"/>
        <v>0.17254058102266343</v>
      </c>
      <c r="R784" s="5">
        <f t="shared" si="961"/>
        <v>1.0965304275549296E-2</v>
      </c>
      <c r="S784" s="5">
        <f t="shared" si="962"/>
        <v>1.3299222100859797E-2</v>
      </c>
      <c r="T784" s="5">
        <f t="shared" si="963"/>
        <v>6.7744453771977464E-2</v>
      </c>
      <c r="U784" s="5">
        <f t="shared" si="964"/>
        <v>1.7078057088793071E-2</v>
      </c>
      <c r="V784" s="5">
        <f t="shared" si="965"/>
        <v>9.0361616661575233E-4</v>
      </c>
      <c r="W784" s="5">
        <f t="shared" si="966"/>
        <v>8.9575197635238801E-2</v>
      </c>
      <c r="X784" s="5">
        <f t="shared" si="967"/>
        <v>3.5169829609644765E-2</v>
      </c>
      <c r="Y784" s="5">
        <f t="shared" si="968"/>
        <v>6.9043493479541262E-3</v>
      </c>
      <c r="Z784" s="5">
        <f t="shared" si="969"/>
        <v>1.4350991984759876E-3</v>
      </c>
      <c r="AA784" s="5">
        <f t="shared" si="970"/>
        <v>2.2351140856441353E-3</v>
      </c>
      <c r="AB784" s="5">
        <f t="shared" si="971"/>
        <v>1.740553886849798E-3</v>
      </c>
      <c r="AC784" s="5">
        <f t="shared" si="972"/>
        <v>3.4535382659002596E-5</v>
      </c>
      <c r="AD784" s="5">
        <f t="shared" si="973"/>
        <v>3.487751685937366E-2</v>
      </c>
      <c r="AE784" s="5">
        <f t="shared" si="974"/>
        <v>1.3693928202611375E-2</v>
      </c>
      <c r="AF784" s="5">
        <f t="shared" si="975"/>
        <v>2.6883173818590882E-3</v>
      </c>
      <c r="AG784" s="5">
        <f t="shared" si="976"/>
        <v>3.5183721518405197E-4</v>
      </c>
      <c r="AH784" s="5">
        <f t="shared" si="977"/>
        <v>1.4086542819829217E-4</v>
      </c>
      <c r="AI784" s="5">
        <f t="shared" si="978"/>
        <v>2.1939271033016576E-4</v>
      </c>
      <c r="AJ784" s="5">
        <f t="shared" si="979"/>
        <v>1.7084802836882153E-4</v>
      </c>
      <c r="AK784" s="5">
        <f t="shared" si="980"/>
        <v>8.8696501518781303E-5</v>
      </c>
      <c r="AL784" s="5">
        <f t="shared" si="981"/>
        <v>8.4474285394562065E-7</v>
      </c>
      <c r="AM784" s="5">
        <f t="shared" si="982"/>
        <v>1.0864089296051711E-2</v>
      </c>
      <c r="AN784" s="5">
        <f t="shared" si="983"/>
        <v>4.2655576486921544E-3</v>
      </c>
      <c r="AO784" s="5">
        <f t="shared" si="984"/>
        <v>8.3739103934504051E-4</v>
      </c>
      <c r="AP784" s="5">
        <f t="shared" si="985"/>
        <v>1.095946978922153E-4</v>
      </c>
      <c r="AQ784" s="5">
        <f t="shared" si="986"/>
        <v>1.0757517015718471E-5</v>
      </c>
      <c r="AR784" s="5">
        <f t="shared" si="987"/>
        <v>1.1061573378375903E-5</v>
      </c>
      <c r="AS784" s="5">
        <f t="shared" si="988"/>
        <v>1.7227992666743763E-5</v>
      </c>
      <c r="AT784" s="5">
        <f t="shared" si="989"/>
        <v>1.3415981667924107E-5</v>
      </c>
      <c r="AU784" s="5">
        <f t="shared" si="990"/>
        <v>6.9649655881081834E-6</v>
      </c>
      <c r="AV784" s="5">
        <f t="shared" si="991"/>
        <v>2.711919271597965E-6</v>
      </c>
      <c r="AW784" s="5">
        <f t="shared" si="992"/>
        <v>1.4349021575649937E-8</v>
      </c>
      <c r="AX784" s="5">
        <f t="shared" si="993"/>
        <v>2.8200697483825241E-3</v>
      </c>
      <c r="AY784" s="5">
        <f t="shared" si="994"/>
        <v>1.1072414592017523E-3</v>
      </c>
      <c r="AZ784" s="5">
        <f t="shared" si="995"/>
        <v>2.1736761115188723E-4</v>
      </c>
      <c r="BA784" s="5">
        <f t="shared" si="996"/>
        <v>2.8448283485784708E-5</v>
      </c>
      <c r="BB784" s="5">
        <f t="shared" si="997"/>
        <v>2.7924060155473074E-6</v>
      </c>
      <c r="BC784" s="5">
        <f t="shared" si="998"/>
        <v>2.1927597451174543E-7</v>
      </c>
      <c r="BD784" s="5">
        <f t="shared" si="999"/>
        <v>7.2384927450612641E-7</v>
      </c>
      <c r="BE784" s="5">
        <f t="shared" si="1000"/>
        <v>1.1273685547661479E-6</v>
      </c>
      <c r="BF784" s="5">
        <f t="shared" si="1001"/>
        <v>8.7791747746288325E-7</v>
      </c>
      <c r="BG784" s="5">
        <f t="shared" si="1002"/>
        <v>4.5577469998688985E-7</v>
      </c>
      <c r="BH784" s="5">
        <f t="shared" si="1003"/>
        <v>1.7746307239645025E-7</v>
      </c>
      <c r="BI784" s="5">
        <f t="shared" si="1004"/>
        <v>5.5278438342968327E-8</v>
      </c>
      <c r="BJ784" s="8">
        <f t="shared" si="1005"/>
        <v>0.66537572416375379</v>
      </c>
      <c r="BK784" s="8">
        <f t="shared" si="1006"/>
        <v>0.24459974229352133</v>
      </c>
      <c r="BL784" s="8">
        <f t="shared" si="1007"/>
        <v>8.8549421469880193E-2</v>
      </c>
      <c r="BM784" s="8">
        <f t="shared" si="1008"/>
        <v>0.30867061876133145</v>
      </c>
      <c r="BN784" s="8">
        <f t="shared" si="1009"/>
        <v>0.6901821412541197</v>
      </c>
    </row>
    <row r="785" spans="1:66" x14ac:dyDescent="0.25">
      <c r="A785" t="s">
        <v>141</v>
      </c>
      <c r="B785" t="s">
        <v>138</v>
      </c>
      <c r="C785" t="s">
        <v>474</v>
      </c>
      <c r="D785" t="s">
        <v>520</v>
      </c>
      <c r="E785">
        <f>VLOOKUP(A785,home!$A$2:$E$405,3,FALSE)</f>
        <v>1.3483000000000001</v>
      </c>
      <c r="F785">
        <f>VLOOKUP(B785,home!$B$2:$E$405,3,FALSE)</f>
        <v>0.37080000000000002</v>
      </c>
      <c r="G785">
        <f>VLOOKUP(C785,away!$B$2:$E$405,4,FALSE)</f>
        <v>0.89</v>
      </c>
      <c r="H785">
        <f>VLOOKUP(A785,away!$A$2:$E$405,3,FALSE)</f>
        <v>1.1460999999999999</v>
      </c>
      <c r="I785">
        <f>VLOOKUP(C785,away!$B$2:$E$405,3,FALSE)</f>
        <v>1.2215</v>
      </c>
      <c r="J785">
        <f>VLOOKUP(B785,home!$B$2:$E$405,4,FALSE)</f>
        <v>0.21809999999999999</v>
      </c>
      <c r="K785" s="3">
        <f t="shared" si="954"/>
        <v>0.44495517960000003</v>
      </c>
      <c r="L785" s="3">
        <f t="shared" si="955"/>
        <v>0.30533152681499998</v>
      </c>
      <c r="M785" s="5">
        <f t="shared" si="956"/>
        <v>0.47223114163265667</v>
      </c>
      <c r="N785" s="5">
        <f t="shared" si="957"/>
        <v>0.21012169243787179</v>
      </c>
      <c r="O785" s="5">
        <f t="shared" si="958"/>
        <v>0.14418705548428953</v>
      </c>
      <c r="P785" s="5">
        <f t="shared" si="959"/>
        <v>6.4156777169007223E-2</v>
      </c>
      <c r="Q785" s="5">
        <f t="shared" si="960"/>
        <v>4.6747367698274603E-2</v>
      </c>
      <c r="R785" s="5">
        <f t="shared" si="961"/>
        <v>2.2012426898988618E-2</v>
      </c>
      <c r="S785" s="5">
        <f t="shared" si="962"/>
        <v>2.1790664008746736E-3</v>
      </c>
      <c r="T785" s="5">
        <f t="shared" si="963"/>
        <v>1.4273445153896393E-2</v>
      </c>
      <c r="U785" s="5">
        <f t="shared" si="964"/>
        <v>9.794543364271352E-3</v>
      </c>
      <c r="V785" s="5">
        <f t="shared" si="965"/>
        <v>3.2893938109782074E-5</v>
      </c>
      <c r="W785" s="5">
        <f t="shared" si="966"/>
        <v>6.933494463337673E-3</v>
      </c>
      <c r="X785" s="5">
        <f t="shared" si="967"/>
        <v>2.1170144506542404E-3</v>
      </c>
      <c r="Y785" s="5">
        <f t="shared" si="968"/>
        <v>3.2319562725383874E-4</v>
      </c>
      <c r="Z785" s="5">
        <f t="shared" si="969"/>
        <v>2.2403626379905901E-3</v>
      </c>
      <c r="AA785" s="5">
        <f t="shared" si="970"/>
        <v>9.968609599562328E-4</v>
      </c>
      <c r="AB785" s="5">
        <f t="shared" si="971"/>
        <v>2.2177922373677701E-4</v>
      </c>
      <c r="AC785" s="5">
        <f t="shared" si="972"/>
        <v>2.7930827611031876E-7</v>
      </c>
      <c r="AD785" s="5">
        <f t="shared" si="973"/>
        <v>7.7127356854750481E-4</v>
      </c>
      <c r="AE785" s="5">
        <f t="shared" si="974"/>
        <v>2.3549413627666315E-4</v>
      </c>
      <c r="AF785" s="5">
        <f t="shared" si="975"/>
        <v>3.5951892092666613E-5</v>
      </c>
      <c r="AG785" s="5">
        <f t="shared" si="976"/>
        <v>3.6590820348473405E-6</v>
      </c>
      <c r="AH785" s="5">
        <f t="shared" si="977"/>
        <v>1.7101333621923694E-4</v>
      </c>
      <c r="AI785" s="5">
        <f t="shared" si="978"/>
        <v>7.6093269731425758E-5</v>
      </c>
      <c r="AJ785" s="5">
        <f t="shared" si="979"/>
        <v>1.6929047249848897E-5</v>
      </c>
      <c r="AK785" s="5">
        <f t="shared" si="980"/>
        <v>2.5108890865044678E-6</v>
      </c>
      <c r="AL785" s="5">
        <f t="shared" si="981"/>
        <v>1.5178599844064222E-9</v>
      </c>
      <c r="AM785" s="5">
        <f t="shared" si="982"/>
        <v>6.8636433842757615E-5</v>
      </c>
      <c r="AN785" s="5">
        <f t="shared" si="983"/>
        <v>2.0956867140345915E-5</v>
      </c>
      <c r="AO785" s="5">
        <f t="shared" si="984"/>
        <v>3.1993961206104597E-6</v>
      </c>
      <c r="AP785" s="5">
        <f t="shared" si="985"/>
        <v>3.2562550079732653E-7</v>
      </c>
      <c r="AQ785" s="5">
        <f t="shared" si="986"/>
        <v>2.485593283208667E-8</v>
      </c>
      <c r="AR785" s="5">
        <f t="shared" si="987"/>
        <v>1.0443152610709312E-5</v>
      </c>
      <c r="AS785" s="5">
        <f t="shared" si="988"/>
        <v>4.6467348454883712E-6</v>
      </c>
      <c r="AT785" s="5">
        <f t="shared" si="989"/>
        <v>1.0337943688639284E-6</v>
      </c>
      <c r="AU785" s="5">
        <f t="shared" si="990"/>
        <v>1.5333071968910598E-7</v>
      </c>
      <c r="AV785" s="5">
        <f t="shared" si="991"/>
        <v>1.7056324479365847E-8</v>
      </c>
      <c r="AW785" s="5">
        <f t="shared" si="992"/>
        <v>5.7281862046905033E-12</v>
      </c>
      <c r="AX785" s="5">
        <f t="shared" si="993"/>
        <v>5.0900227912679535E-6</v>
      </c>
      <c r="AY785" s="5">
        <f t="shared" si="994"/>
        <v>1.5541444303809919E-6</v>
      </c>
      <c r="AZ785" s="5">
        <f t="shared" si="995"/>
        <v>2.3726464590962829E-7</v>
      </c>
      <c r="BA785" s="5">
        <f t="shared" si="996"/>
        <v>2.4148125531602387E-8</v>
      </c>
      <c r="BB785" s="5">
        <f t="shared" si="997"/>
        <v>1.8432960095711092E-9</v>
      </c>
      <c r="BC785" s="5">
        <f t="shared" si="998"/>
        <v>1.1256327699486875E-10</v>
      </c>
      <c r="BD785" s="5">
        <f t="shared" si="999"/>
        <v>5.3143728856498766E-7</v>
      </c>
      <c r="BE785" s="5">
        <f t="shared" si="1000"/>
        <v>2.3646577417957111E-7</v>
      </c>
      <c r="BF785" s="5">
        <f t="shared" si="1001"/>
        <v>5.2608335509662055E-8</v>
      </c>
      <c r="BG785" s="5">
        <f t="shared" si="1002"/>
        <v>7.8027837917195806E-9</v>
      </c>
      <c r="BH785" s="5">
        <f t="shared" si="1003"/>
        <v>8.6797226585613856E-10</v>
      </c>
      <c r="BI785" s="5">
        <f t="shared" si="1004"/>
        <v>7.7241751088367452E-11</v>
      </c>
      <c r="BJ785" s="8">
        <f t="shared" si="1005"/>
        <v>0.28166263922462997</v>
      </c>
      <c r="BK785" s="8">
        <f t="shared" si="1006"/>
        <v>0.53860171411121471</v>
      </c>
      <c r="BL785" s="8">
        <f t="shared" si="1007"/>
        <v>0.17749633580179483</v>
      </c>
      <c r="BM785" s="8">
        <f t="shared" si="1008"/>
        <v>4.0543036315839553E-2</v>
      </c>
      <c r="BN785" s="8">
        <f t="shared" si="1009"/>
        <v>0.95945646132108853</v>
      </c>
    </row>
    <row r="786" spans="1:66" x14ac:dyDescent="0.25">
      <c r="A786" t="s">
        <v>141</v>
      </c>
      <c r="B786" t="s">
        <v>157</v>
      </c>
      <c r="C786" t="s">
        <v>147</v>
      </c>
      <c r="D786" t="s">
        <v>520</v>
      </c>
      <c r="E786">
        <f>VLOOKUP(A786,home!$A$2:$E$405,3,FALSE)</f>
        <v>1.3483000000000001</v>
      </c>
      <c r="F786">
        <f>VLOOKUP(B786,home!$B$2:$E$405,3,FALSE)</f>
        <v>0.92710000000000004</v>
      </c>
      <c r="G786">
        <f>VLOOKUP(C786,away!$B$2:$E$405,4,FALSE)</f>
        <v>0.89</v>
      </c>
      <c r="H786">
        <f>VLOOKUP(A786,away!$A$2:$E$405,3,FALSE)</f>
        <v>1.1460999999999999</v>
      </c>
      <c r="I786">
        <f>VLOOKUP(C786,away!$B$2:$E$405,3,FALSE)</f>
        <v>0.87250000000000005</v>
      </c>
      <c r="J786">
        <f>VLOOKUP(B786,home!$B$2:$E$405,4,FALSE)</f>
        <v>1.5268999999999999</v>
      </c>
      <c r="K786" s="3">
        <f t="shared" si="954"/>
        <v>1.1125079477000002</v>
      </c>
      <c r="L786" s="3">
        <f t="shared" si="955"/>
        <v>1.526857628525</v>
      </c>
      <c r="M786" s="5">
        <f t="shared" si="956"/>
        <v>7.140655720666883E-2</v>
      </c>
      <c r="N786" s="5">
        <f t="shared" si="957"/>
        <v>7.9440362410313797E-2</v>
      </c>
      <c r="O786" s="5">
        <f t="shared" si="958"/>
        <v>0.10902764659770912</v>
      </c>
      <c r="P786" s="5">
        <f t="shared" si="959"/>
        <v>0.12129412335897828</v>
      </c>
      <c r="Q786" s="5">
        <f t="shared" si="960"/>
        <v>4.4189017274821239E-2</v>
      </c>
      <c r="R786" s="5">
        <f t="shared" si="961"/>
        <v>8.3234846963919987E-2</v>
      </c>
      <c r="S786" s="5">
        <f t="shared" si="962"/>
        <v>5.1508800231195841E-2</v>
      </c>
      <c r="T786" s="5">
        <f t="shared" si="963"/>
        <v>6.7470338123083826E-2</v>
      </c>
      <c r="U786" s="5">
        <f t="shared" si="964"/>
        <v>9.2599428772954198E-2</v>
      </c>
      <c r="V786" s="5">
        <f t="shared" si="965"/>
        <v>9.7216636269802838E-3</v>
      </c>
      <c r="W786" s="5">
        <f t="shared" si="966"/>
        <v>1.638687763976374E-2</v>
      </c>
      <c r="X786" s="5">
        <f t="shared" si="967"/>
        <v>2.5020429131979015E-2</v>
      </c>
      <c r="Y786" s="5">
        <f t="shared" si="968"/>
        <v>1.9101316544565653E-2</v>
      </c>
      <c r="Z786" s="5">
        <f t="shared" si="969"/>
        <v>4.2362587015324041E-2</v>
      </c>
      <c r="AA786" s="5">
        <f t="shared" si="970"/>
        <v>4.7128714739680819E-2</v>
      </c>
      <c r="AB786" s="5">
        <f t="shared" si="971"/>
        <v>2.621553485639054E-2</v>
      </c>
      <c r="AC786" s="5">
        <f t="shared" si="972"/>
        <v>1.0321011764828107E-3</v>
      </c>
      <c r="AD786" s="5">
        <f t="shared" si="973"/>
        <v>4.5576329030561479E-3</v>
      </c>
      <c r="AE786" s="5">
        <f t="shared" si="974"/>
        <v>6.9588565660478208E-3</v>
      </c>
      <c r="AF786" s="5">
        <f t="shared" si="975"/>
        <v>5.312591616840702E-3</v>
      </c>
      <c r="AG786" s="5">
        <f t="shared" si="976"/>
        <v>2.7038570124703954E-3</v>
      </c>
      <c r="AH786" s="5">
        <f t="shared" si="977"/>
        <v>1.617040978710042E-2</v>
      </c>
      <c r="AI786" s="5">
        <f t="shared" si="978"/>
        <v>1.7989709405715083E-2</v>
      </c>
      <c r="AJ786" s="5">
        <f t="shared" si="979"/>
        <v>1.0006847345335744E-2</v>
      </c>
      <c r="AK786" s="5">
        <f t="shared" si="980"/>
        <v>3.7108990677022203E-3</v>
      </c>
      <c r="AL786" s="5">
        <f t="shared" si="981"/>
        <v>7.012678516732112E-5</v>
      </c>
      <c r="AM786" s="5">
        <f t="shared" si="982"/>
        <v>1.0140805654697961E-3</v>
      </c>
      <c r="AN786" s="5">
        <f t="shared" si="983"/>
        <v>1.5483566473265041E-3</v>
      </c>
      <c r="AO786" s="5">
        <f t="shared" si="984"/>
        <v>1.182060079323933E-3</v>
      </c>
      <c r="AP786" s="5">
        <f t="shared" si="985"/>
        <v>6.0161248316353767E-4</v>
      </c>
      <c r="AQ786" s="5">
        <f t="shared" si="986"/>
        <v>2.2964415233352913E-4</v>
      </c>
      <c r="AR786" s="5">
        <f t="shared" si="987"/>
        <v>4.9379827079619118E-3</v>
      </c>
      <c r="AS786" s="5">
        <f t="shared" si="988"/>
        <v>5.4935450082127949E-3</v>
      </c>
      <c r="AT786" s="5">
        <f t="shared" si="989"/>
        <v>3.0558062413422005E-3</v>
      </c>
      <c r="AU786" s="5">
        <f t="shared" si="990"/>
        <v>1.1332029100414873E-3</v>
      </c>
      <c r="AV786" s="5">
        <f t="shared" si="991"/>
        <v>3.1517431094448087E-4</v>
      </c>
      <c r="AW786" s="5">
        <f t="shared" si="992"/>
        <v>3.3088958274032631E-6</v>
      </c>
      <c r="AX786" s="5">
        <f t="shared" si="993"/>
        <v>1.8802878144887666E-4</v>
      </c>
      <c r="AY786" s="5">
        <f t="shared" si="994"/>
        <v>2.8709317933747736E-4</v>
      </c>
      <c r="AZ786" s="5">
        <f t="shared" si="995"/>
        <v>2.1917520548446164E-4</v>
      </c>
      <c r="BA786" s="5">
        <f t="shared" si="996"/>
        <v>1.1154977815916151E-4</v>
      </c>
      <c r="BB786" s="5">
        <f t="shared" si="997"/>
        <v>4.2580157435646838E-5</v>
      </c>
      <c r="BC786" s="5">
        <f t="shared" si="998"/>
        <v>1.3002767640882555E-5</v>
      </c>
      <c r="BD786" s="5">
        <f t="shared" si="999"/>
        <v>1.2565994278626992E-3</v>
      </c>
      <c r="BE786" s="5">
        <f t="shared" si="1000"/>
        <v>1.3979768505725258E-3</v>
      </c>
      <c r="BF786" s="5">
        <f t="shared" si="1001"/>
        <v>7.7763017848127562E-4</v>
      </c>
      <c r="BG786" s="5">
        <f t="shared" si="1002"/>
        <v>2.8837325131059617E-4</v>
      </c>
      <c r="BH786" s="5">
        <f t="shared" si="1003"/>
        <v>8.0204383496781972E-5</v>
      </c>
      <c r="BI786" s="5">
        <f t="shared" si="1004"/>
        <v>1.7845602816109708E-5</v>
      </c>
      <c r="BJ786" s="8">
        <f t="shared" si="1005"/>
        <v>0.27657846302006611</v>
      </c>
      <c r="BK786" s="8">
        <f t="shared" si="1006"/>
        <v>0.25532046556481081</v>
      </c>
      <c r="BL786" s="8">
        <f t="shared" si="1007"/>
        <v>0.42483837840955102</v>
      </c>
      <c r="BM786" s="8">
        <f t="shared" si="1008"/>
        <v>0.49022355591383071</v>
      </c>
      <c r="BN786" s="8">
        <f t="shared" si="1009"/>
        <v>0.5085925538124112</v>
      </c>
    </row>
    <row r="787" spans="1:66" x14ac:dyDescent="0.25">
      <c r="A787" t="s">
        <v>141</v>
      </c>
      <c r="B787" t="s">
        <v>428</v>
      </c>
      <c r="C787" t="s">
        <v>155</v>
      </c>
      <c r="D787" t="s">
        <v>520</v>
      </c>
      <c r="E787">
        <f>VLOOKUP(A787,home!$A$2:$E$405,3,FALSE)</f>
        <v>1.3483000000000001</v>
      </c>
      <c r="F787">
        <f>VLOOKUP(B787,home!$B$2:$E$405,3,FALSE)</f>
        <v>1.1867000000000001</v>
      </c>
      <c r="G787">
        <f>VLOOKUP(C787,away!$B$2:$E$405,4,FALSE)</f>
        <v>1.1867000000000001</v>
      </c>
      <c r="H787">
        <f>VLOOKUP(A787,away!$A$2:$E$405,3,FALSE)</f>
        <v>1.1460999999999999</v>
      </c>
      <c r="I787">
        <f>VLOOKUP(C787,away!$B$2:$E$405,3,FALSE)</f>
        <v>0.69799999999999995</v>
      </c>
      <c r="J787">
        <f>VLOOKUP(B787,home!$B$2:$E$405,4,FALSE)</f>
        <v>1.5705</v>
      </c>
      <c r="K787" s="3">
        <f t="shared" si="954"/>
        <v>1.8987527647870004</v>
      </c>
      <c r="L787" s="3">
        <f t="shared" si="955"/>
        <v>1.2563651348999998</v>
      </c>
      <c r="M787" s="5">
        <f t="shared" si="956"/>
        <v>4.2633374234854186E-2</v>
      </c>
      <c r="N787" s="5">
        <f t="shared" si="957"/>
        <v>8.0950237200628258E-2</v>
      </c>
      <c r="O787" s="5">
        <f t="shared" si="958"/>
        <v>5.3563084971814751E-2</v>
      </c>
      <c r="P787" s="5">
        <f t="shared" si="959"/>
        <v>0.1017030556807543</v>
      </c>
      <c r="Q787" s="5">
        <f t="shared" si="960"/>
        <v>7.6852243347428212E-2</v>
      </c>
      <c r="R787" s="5">
        <f t="shared" si="961"/>
        <v>3.364739623813711E-2</v>
      </c>
      <c r="S787" s="5">
        <f t="shared" si="962"/>
        <v>6.0653840567623039E-2</v>
      </c>
      <c r="T787" s="5">
        <f t="shared" si="963"/>
        <v>9.6554479080559252E-2</v>
      </c>
      <c r="U787" s="5">
        <f t="shared" si="964"/>
        <v>6.3888086635046554E-2</v>
      </c>
      <c r="V787" s="5">
        <f t="shared" si="965"/>
        <v>1.6076817843116646E-2</v>
      </c>
      <c r="W787" s="5">
        <f t="shared" si="966"/>
        <v>4.8641136512004225E-2</v>
      </c>
      <c r="X787" s="5">
        <f t="shared" si="967"/>
        <v>6.1111028035593498E-2</v>
      </c>
      <c r="Y787" s="5">
        <f t="shared" si="968"/>
        <v>3.8388882490908056E-2</v>
      </c>
      <c r="Z787" s="5">
        <f t="shared" si="969"/>
        <v>1.4091138504586955E-2</v>
      </c>
      <c r="AA787" s="5">
        <f t="shared" si="970"/>
        <v>2.6755588194581043E-2</v>
      </c>
      <c r="AB787" s="5">
        <f t="shared" si="971"/>
        <v>2.5401123528981596E-2</v>
      </c>
      <c r="AC787" s="5">
        <f t="shared" si="972"/>
        <v>2.3969799623130695E-3</v>
      </c>
      <c r="AD787" s="5">
        <f t="shared" si="973"/>
        <v>2.3089373108637484E-2</v>
      </c>
      <c r="AE787" s="5">
        <f t="shared" si="974"/>
        <v>2.900868336038976E-2</v>
      </c>
      <c r="AF787" s="5">
        <f t="shared" si="975"/>
        <v>1.8222749191673736E-2</v>
      </c>
      <c r="AG787" s="5">
        <f t="shared" si="976"/>
        <v>7.6314755821486778E-3</v>
      </c>
      <c r="AH787" s="5">
        <f t="shared" si="977"/>
        <v>4.4259037820524932E-3</v>
      </c>
      <c r="AI787" s="5">
        <f t="shared" si="978"/>
        <v>8.4036970428534134E-3</v>
      </c>
      <c r="AJ787" s="5">
        <f t="shared" si="979"/>
        <v>7.9782714972751311E-3</v>
      </c>
      <c r="AK787" s="5">
        <f t="shared" si="980"/>
        <v>5.0495883545574926E-3</v>
      </c>
      <c r="AL787" s="5">
        <f t="shared" si="981"/>
        <v>2.2872239502308049E-4</v>
      </c>
      <c r="AM787" s="5">
        <f t="shared" si="982"/>
        <v>8.768202205444808E-3</v>
      </c>
      <c r="AN787" s="5">
        <f t="shared" si="983"/>
        <v>1.1016063546674143E-2</v>
      </c>
      <c r="AO787" s="5">
        <f t="shared" si="984"/>
        <v>6.920099081942117E-3</v>
      </c>
      <c r="AP787" s="5">
        <f t="shared" si="985"/>
        <v>2.8980570722018572E-3</v>
      </c>
      <c r="AQ787" s="5">
        <f t="shared" si="986"/>
        <v>9.102544661161963E-4</v>
      </c>
      <c r="AR787" s="5">
        <f t="shared" si="987"/>
        <v>1.1121102404385603E-3</v>
      </c>
      <c r="AS787" s="5">
        <f t="shared" si="988"/>
        <v>2.1116223937806522E-3</v>
      </c>
      <c r="AT787" s="5">
        <f t="shared" si="989"/>
        <v>2.0047244291885795E-3</v>
      </c>
      <c r="AU787" s="5">
        <f t="shared" si="990"/>
        <v>1.2688253508526188E-3</v>
      </c>
      <c r="AV787" s="5">
        <f t="shared" si="991"/>
        <v>6.0229641074081137E-4</v>
      </c>
      <c r="AW787" s="5">
        <f t="shared" si="992"/>
        <v>1.5156205472791949E-5</v>
      </c>
      <c r="AX787" s="5">
        <f t="shared" si="993"/>
        <v>2.7747746966333016E-3</v>
      </c>
      <c r="AY787" s="5">
        <f t="shared" si="994"/>
        <v>3.4861301860528039E-3</v>
      </c>
      <c r="AZ787" s="5">
        <f t="shared" si="995"/>
        <v>2.1899262107395968E-3</v>
      </c>
      <c r="BA787" s="5">
        <f t="shared" si="996"/>
        <v>9.1711564639229963E-4</v>
      </c>
      <c r="BB787" s="5">
        <f t="shared" si="997"/>
        <v>2.8805803069964053E-4</v>
      </c>
      <c r="BC787" s="5">
        <f t="shared" si="998"/>
        <v>7.2381213319796449E-5</v>
      </c>
      <c r="BD787" s="5">
        <f t="shared" si="999"/>
        <v>2.3286942204204375E-4</v>
      </c>
      <c r="BE787" s="5">
        <f t="shared" si="1000"/>
        <v>4.4216145893668146E-4</v>
      </c>
      <c r="BF787" s="5">
        <f t="shared" si="1001"/>
        <v>4.1977764631913892E-4</v>
      </c>
      <c r="BG787" s="5">
        <f t="shared" si="1002"/>
        <v>2.6568465551474825E-4</v>
      </c>
      <c r="BH787" s="5">
        <f t="shared" si="1003"/>
        <v>1.2611736855502748E-4</v>
      </c>
      <c r="BI787" s="5">
        <f t="shared" si="1004"/>
        <v>4.789314044630391E-5</v>
      </c>
      <c r="BJ787" s="8">
        <f t="shared" si="1005"/>
        <v>0.52069135026618762</v>
      </c>
      <c r="BK787" s="8">
        <f t="shared" si="1006"/>
        <v>0.22717892086973715</v>
      </c>
      <c r="BL787" s="8">
        <f t="shared" si="1007"/>
        <v>0.23774682276211476</v>
      </c>
      <c r="BM787" s="8">
        <f t="shared" si="1008"/>
        <v>0.60688786674842976</v>
      </c>
      <c r="BN787" s="8">
        <f t="shared" si="1009"/>
        <v>0.38934939167361687</v>
      </c>
    </row>
    <row r="788" spans="1:66" x14ac:dyDescent="0.25">
      <c r="A788" t="s">
        <v>141</v>
      </c>
      <c r="B788" t="s">
        <v>145</v>
      </c>
      <c r="C788" t="s">
        <v>151</v>
      </c>
      <c r="D788" t="s">
        <v>520</v>
      </c>
      <c r="E788">
        <f>VLOOKUP(A788,home!$A$2:$E$405,3,FALSE)</f>
        <v>1.3483000000000001</v>
      </c>
      <c r="F788">
        <f>VLOOKUP(B788,home!$B$2:$E$405,3,FALSE)</f>
        <v>1.4833000000000001</v>
      </c>
      <c r="G788">
        <f>VLOOKUP(C788,away!$B$2:$E$405,4,FALSE)</f>
        <v>1.6316999999999999</v>
      </c>
      <c r="H788">
        <f>VLOOKUP(A788,away!$A$2:$E$405,3,FALSE)</f>
        <v>1.1460999999999999</v>
      </c>
      <c r="I788">
        <f>VLOOKUP(C788,away!$B$2:$E$405,3,FALSE)</f>
        <v>0.87250000000000005</v>
      </c>
      <c r="J788">
        <f>VLOOKUP(B788,home!$B$2:$E$405,4,FALSE)</f>
        <v>0.52349999999999997</v>
      </c>
      <c r="K788" s="3">
        <f t="shared" si="954"/>
        <v>3.2632913124630001</v>
      </c>
      <c r="L788" s="3">
        <f t="shared" si="955"/>
        <v>0.52348547287500002</v>
      </c>
      <c r="M788" s="5">
        <f t="shared" si="956"/>
        <v>2.2668549826641859E-2</v>
      </c>
      <c r="N788" s="5">
        <f t="shared" si="957"/>
        <v>7.397408171541503E-2</v>
      </c>
      <c r="O788" s="5">
        <f t="shared" si="958"/>
        <v>1.1866656525390111E-2</v>
      </c>
      <c r="P788" s="5">
        <f t="shared" si="959"/>
        <v>3.8724357147287919E-2</v>
      </c>
      <c r="Q788" s="5">
        <f t="shared" si="960"/>
        <v>0.120699489104671</v>
      </c>
      <c r="R788" s="5">
        <f t="shared" si="961"/>
        <v>3.1060111513195239E-3</v>
      </c>
      <c r="S788" s="5">
        <f t="shared" si="962"/>
        <v>1.6538065380656716E-2</v>
      </c>
      <c r="T788" s="5">
        <f t="shared" si="963"/>
        <v>6.3184429129729602E-2</v>
      </c>
      <c r="U788" s="5">
        <f t="shared" si="964"/>
        <v>1.0135819206514202E-2</v>
      </c>
      <c r="V788" s="5">
        <f t="shared" si="965"/>
        <v>3.1390820969699708E-3</v>
      </c>
      <c r="W788" s="5">
        <f t="shared" si="966"/>
        <v>0.1312925314046651</v>
      </c>
      <c r="X788" s="5">
        <f t="shared" si="967"/>
        <v>6.8729732887326894E-2</v>
      </c>
      <c r="Y788" s="5">
        <f t="shared" si="968"/>
        <v>1.7989508360547381E-2</v>
      </c>
      <c r="Z788" s="5">
        <f t="shared" si="969"/>
        <v>5.4198390543450808E-4</v>
      </c>
      <c r="AA788" s="5">
        <f t="shared" si="970"/>
        <v>1.7686513700991985E-3</v>
      </c>
      <c r="AB788" s="5">
        <f t="shared" si="971"/>
        <v>2.8858123254102493E-3</v>
      </c>
      <c r="AC788" s="5">
        <f t="shared" si="972"/>
        <v>3.3515304564955297E-4</v>
      </c>
      <c r="AD788" s="5">
        <f t="shared" si="973"/>
        <v>0.10711144428102981</v>
      </c>
      <c r="AE788" s="5">
        <f t="shared" si="974"/>
        <v>5.6071285059779097E-2</v>
      </c>
      <c r="AF788" s="5">
        <f t="shared" si="975"/>
        <v>1.4676251587113694E-2</v>
      </c>
      <c r="AG788" s="5">
        <f t="shared" si="976"/>
        <v>2.5609348340375608E-3</v>
      </c>
      <c r="AH788" s="5">
        <f t="shared" si="977"/>
        <v>7.0930175256755668E-5</v>
      </c>
      <c r="AI788" s="5">
        <f t="shared" si="978"/>
        <v>2.3146582470684885E-4</v>
      </c>
      <c r="AJ788" s="5">
        <f t="shared" si="979"/>
        <v>3.7767020744897188E-4</v>
      </c>
      <c r="AK788" s="5">
        <f t="shared" si="980"/>
        <v>4.1081596898144286E-4</v>
      </c>
      <c r="AL788" s="5">
        <f t="shared" si="981"/>
        <v>2.290148481131532E-5</v>
      </c>
      <c r="AM788" s="5">
        <f t="shared" si="982"/>
        <v>6.990716911752981E-2</v>
      </c>
      <c r="AN788" s="5">
        <f t="shared" si="983"/>
        <v>3.6595387482842683E-2</v>
      </c>
      <c r="AO788" s="5">
        <f t="shared" si="984"/>
        <v>9.5785768607498795E-3</v>
      </c>
      <c r="AP788" s="5">
        <f t="shared" si="985"/>
        <v>1.6714152791397284E-3</v>
      </c>
      <c r="AQ788" s="5">
        <f t="shared" si="986"/>
        <v>2.1874040444274016E-4</v>
      </c>
      <c r="AR788" s="5">
        <f t="shared" si="987"/>
        <v>7.4261832670778751E-6</v>
      </c>
      <c r="AS788" s="5">
        <f t="shared" si="988"/>
        <v>2.423379934021333E-5</v>
      </c>
      <c r="AT788" s="5">
        <f t="shared" si="989"/>
        <v>3.9540973427444883E-5</v>
      </c>
      <c r="AU788" s="5">
        <f t="shared" si="990"/>
        <v>4.30112383573704E-5</v>
      </c>
      <c r="AV788" s="5">
        <f t="shared" si="991"/>
        <v>3.5089550117470548E-5</v>
      </c>
      <c r="AW788" s="5">
        <f t="shared" si="992"/>
        <v>1.086729906288093E-6</v>
      </c>
      <c r="AX788" s="5">
        <f t="shared" si="993"/>
        <v>3.8021242943352823E-2</v>
      </c>
      <c r="AY788" s="5">
        <f t="shared" si="994"/>
        <v>1.9903568341496307E-2</v>
      </c>
      <c r="AZ788" s="5">
        <f t="shared" si="995"/>
        <v>5.2096144425740377E-3</v>
      </c>
      <c r="BA788" s="5">
        <f t="shared" si="996"/>
        <v>9.090524933224334E-4</v>
      </c>
      <c r="BB788" s="5">
        <f t="shared" si="997"/>
        <v>1.1896894358377293E-4</v>
      </c>
      <c r="BC788" s="5">
        <f t="shared" si="998"/>
        <v>1.2455702737878116E-5</v>
      </c>
      <c r="BD788" s="5">
        <f t="shared" si="999"/>
        <v>6.4791650987044561E-7</v>
      </c>
      <c r="BE788" s="5">
        <f t="shared" si="1000"/>
        <v>2.114340317861573E-6</v>
      </c>
      <c r="BF788" s="5">
        <f t="shared" si="1001"/>
        <v>3.4498541954339661E-6</v>
      </c>
      <c r="BG788" s="5">
        <f t="shared" si="1002"/>
        <v>3.7526264084078971E-6</v>
      </c>
      <c r="BH788" s="5">
        <f t="shared" si="1003"/>
        <v>3.0614782893691799E-6</v>
      </c>
      <c r="BI788" s="5">
        <f t="shared" si="1004"/>
        <v>1.998099100998505E-6</v>
      </c>
      <c r="BJ788" s="8">
        <f t="shared" si="1005"/>
        <v>0.83843588037608718</v>
      </c>
      <c r="BK788" s="8">
        <f t="shared" si="1006"/>
        <v>0.10133167732351367</v>
      </c>
      <c r="BL788" s="8">
        <f t="shared" si="1007"/>
        <v>3.1018158814458817E-2</v>
      </c>
      <c r="BM788" s="8">
        <f t="shared" si="1008"/>
        <v>0.68038607333717871</v>
      </c>
      <c r="BN788" s="8">
        <f t="shared" si="1009"/>
        <v>0.27103914547072544</v>
      </c>
    </row>
    <row r="789" spans="1:66" x14ac:dyDescent="0.25">
      <c r="A789" t="s">
        <v>141</v>
      </c>
      <c r="B789" t="s">
        <v>156</v>
      </c>
      <c r="C789" t="s">
        <v>240</v>
      </c>
      <c r="D789" t="s">
        <v>520</v>
      </c>
      <c r="E789">
        <f>VLOOKUP(A789,home!$A$2:$E$405,3,FALSE)</f>
        <v>1.3483000000000001</v>
      </c>
      <c r="F789">
        <f>VLOOKUP(B789,home!$B$2:$E$405,3,FALSE)</f>
        <v>1.1125</v>
      </c>
      <c r="G789">
        <f>VLOOKUP(C789,away!$B$2:$E$405,4,FALSE)</f>
        <v>1.4833000000000001</v>
      </c>
      <c r="H789">
        <f>VLOOKUP(A789,away!$A$2:$E$405,3,FALSE)</f>
        <v>1.1460999999999999</v>
      </c>
      <c r="I789">
        <f>VLOOKUP(C789,away!$B$2:$E$405,3,FALSE)</f>
        <v>1.3959999999999999</v>
      </c>
      <c r="J789">
        <f>VLOOKUP(B789,home!$B$2:$E$405,4,FALSE)</f>
        <v>0.87250000000000005</v>
      </c>
      <c r="K789" s="3">
        <f t="shared" si="954"/>
        <v>2.2249258963750003</v>
      </c>
      <c r="L789" s="3">
        <f t="shared" si="955"/>
        <v>1.3959612609999998</v>
      </c>
      <c r="M789" s="5">
        <f t="shared" si="956"/>
        <v>2.6758926580178182E-2</v>
      </c>
      <c r="N789" s="5">
        <f t="shared" si="957"/>
        <v>5.9536628707435757E-2</v>
      </c>
      <c r="O789" s="5">
        <f t="shared" si="958"/>
        <v>3.7354424891871948E-2</v>
      </c>
      <c r="P789" s="5">
        <f t="shared" si="959"/>
        <v>8.3110827286120806E-2</v>
      </c>
      <c r="Q789" s="5">
        <f t="shared" si="960"/>
        <v>6.6232293497018549E-2</v>
      </c>
      <c r="R789" s="5">
        <f t="shared" si="961"/>
        <v>2.6072665037993679E-2</v>
      </c>
      <c r="S789" s="5">
        <f t="shared" si="962"/>
        <v>6.4533694872686967E-2</v>
      </c>
      <c r="T789" s="5">
        <f t="shared" si="963"/>
        <v>9.2457715949020094E-2</v>
      </c>
      <c r="U789" s="5">
        <f t="shared" si="964"/>
        <v>5.8009747630543215E-2</v>
      </c>
      <c r="V789" s="5">
        <f t="shared" si="965"/>
        <v>2.2270652385552835E-2</v>
      </c>
      <c r="W789" s="5">
        <f t="shared" si="966"/>
        <v>4.9120648325942033E-2</v>
      </c>
      <c r="X789" s="5">
        <f t="shared" si="967"/>
        <v>6.8570522178219573E-2</v>
      </c>
      <c r="Y789" s="5">
        <f t="shared" si="968"/>
        <v>4.7860896303667931E-2</v>
      </c>
      <c r="Z789" s="5">
        <f t="shared" si="969"/>
        <v>1.213214345468942E-2</v>
      </c>
      <c r="AA789" s="5">
        <f t="shared" si="970"/>
        <v>2.6993120150874947E-2</v>
      </c>
      <c r="AB789" s="5">
        <f t="shared" si="971"/>
        <v>3.0028846023821765E-2</v>
      </c>
      <c r="AC789" s="5">
        <f t="shared" si="972"/>
        <v>4.3231656229252586E-3</v>
      </c>
      <c r="AD789" s="5">
        <f t="shared" si="973"/>
        <v>2.7322450626779429E-2</v>
      </c>
      <c r="AE789" s="5">
        <f t="shared" si="974"/>
        <v>3.8141082630569242E-2</v>
      </c>
      <c r="AF789" s="5">
        <f t="shared" si="975"/>
        <v>2.6621736902437323E-2</v>
      </c>
      <c r="AG789" s="5">
        <f t="shared" si="976"/>
        <v>1.2387637805445544E-2</v>
      </c>
      <c r="AH789" s="5">
        <f t="shared" si="977"/>
        <v>4.2340005689102842E-3</v>
      </c>
      <c r="AI789" s="5">
        <f t="shared" si="978"/>
        <v>9.4203375110349756E-3</v>
      </c>
      <c r="AJ789" s="5">
        <f t="shared" si="979"/>
        <v>1.0479776440447267E-2</v>
      </c>
      <c r="AK789" s="5">
        <f t="shared" si="980"/>
        <v>7.7722419968572487E-3</v>
      </c>
      <c r="AL789" s="5">
        <f t="shared" si="981"/>
        <v>5.3709459583837018E-4</v>
      </c>
      <c r="AM789" s="5">
        <f t="shared" si="982"/>
        <v>1.2158085590389769E-2</v>
      </c>
      <c r="AN789" s="5">
        <f t="shared" si="983"/>
        <v>1.697221649210643E-2</v>
      </c>
      <c r="AO789" s="5">
        <f t="shared" si="984"/>
        <v>1.1846278368142945E-2</v>
      </c>
      <c r="AP789" s="5">
        <f t="shared" si="985"/>
        <v>5.5123152296499478E-3</v>
      </c>
      <c r="AQ789" s="5">
        <f t="shared" si="986"/>
        <v>1.9237446297529113E-3</v>
      </c>
      <c r="AR789" s="5">
        <f t="shared" si="987"/>
        <v>1.1821001546501431E-3</v>
      </c>
      <c r="AS789" s="5">
        <f t="shared" si="988"/>
        <v>2.6300852461899958E-3</v>
      </c>
      <c r="AT789" s="5">
        <f t="shared" si="989"/>
        <v>2.9258723869609701E-3</v>
      </c>
      <c r="AU789" s="5">
        <f t="shared" si="990"/>
        <v>2.1699497477459997E-3</v>
      </c>
      <c r="AV789" s="5">
        <f t="shared" si="991"/>
        <v>1.2069943468981182E-3</v>
      </c>
      <c r="AW789" s="5">
        <f t="shared" si="992"/>
        <v>4.6337990818877852E-5</v>
      </c>
      <c r="AX789" s="5">
        <f t="shared" si="993"/>
        <v>4.5084732467336585E-3</v>
      </c>
      <c r="AY789" s="5">
        <f t="shared" si="994"/>
        <v>6.2936539986950804E-3</v>
      </c>
      <c r="AZ789" s="5">
        <f t="shared" si="995"/>
        <v>4.3928485861580392E-3</v>
      </c>
      <c r="BA789" s="5">
        <f t="shared" si="996"/>
        <v>2.0440821505717474E-3</v>
      </c>
      <c r="BB789" s="5">
        <f t="shared" si="997"/>
        <v>7.1336487412493202E-4</v>
      </c>
      <c r="BC789" s="5">
        <f t="shared" si="998"/>
        <v>1.9916594584730917E-4</v>
      </c>
      <c r="BD789" s="5">
        <f t="shared" si="999"/>
        <v>2.7502767041895116E-4</v>
      </c>
      <c r="BE789" s="5">
        <f t="shared" si="1000"/>
        <v>6.1191618613481297E-4</v>
      </c>
      <c r="BF789" s="5">
        <f t="shared" si="1001"/>
        <v>6.8073408447118526E-4</v>
      </c>
      <c r="BG789" s="5">
        <f t="shared" si="1002"/>
        <v>5.0486096436168902E-4</v>
      </c>
      <c r="BH789" s="5">
        <f t="shared" si="1003"/>
        <v>2.8081955841929444E-4</v>
      </c>
      <c r="BI789" s="5">
        <f t="shared" si="1004"/>
        <v>1.2496054154713596E-4</v>
      </c>
      <c r="BJ789" s="8">
        <f t="shared" si="1005"/>
        <v>0.55481584203870804</v>
      </c>
      <c r="BK789" s="8">
        <f t="shared" si="1006"/>
        <v>0.20782801534199749</v>
      </c>
      <c r="BL789" s="8">
        <f t="shared" si="1007"/>
        <v>0.22295848114015365</v>
      </c>
      <c r="BM789" s="8">
        <f t="shared" si="1008"/>
        <v>0.69242139996705343</v>
      </c>
      <c r="BN789" s="8">
        <f t="shared" si="1009"/>
        <v>0.2990657660006189</v>
      </c>
    </row>
    <row r="790" spans="1:66" x14ac:dyDescent="0.25">
      <c r="A790" t="s">
        <v>448</v>
      </c>
      <c r="B790" t="s">
        <v>455</v>
      </c>
      <c r="C790" t="s">
        <v>453</v>
      </c>
      <c r="D790" t="s">
        <v>520</v>
      </c>
      <c r="E790">
        <f>VLOOKUP(A790,home!$A$2:$E$405,3,FALSE)</f>
        <v>1.2285999999999999</v>
      </c>
      <c r="F790">
        <f>VLOOKUP(B790,home!$B$2:$E$405,3,FALSE)</f>
        <v>1.2209000000000001</v>
      </c>
      <c r="G790">
        <f>VLOOKUP(C790,away!$B$2:$E$405,4,FALSE)</f>
        <v>0.54259999999999997</v>
      </c>
      <c r="H790">
        <f>VLOOKUP(A790,away!$A$2:$E$405,3,FALSE)</f>
        <v>0.9143</v>
      </c>
      <c r="I790">
        <f>VLOOKUP(C790,away!$B$2:$E$405,3,FALSE)</f>
        <v>0.36459999999999998</v>
      </c>
      <c r="J790">
        <f>VLOOKUP(B790,home!$B$2:$E$405,4,FALSE)</f>
        <v>1.0936999999999999</v>
      </c>
      <c r="K790" s="3">
        <f t="shared" si="954"/>
        <v>0.81389877372399999</v>
      </c>
      <c r="L790" s="3">
        <f t="shared" si="955"/>
        <v>0.36458902918599995</v>
      </c>
      <c r="M790" s="5">
        <f t="shared" si="956"/>
        <v>0.30774375612592214</v>
      </c>
      <c r="N790" s="5">
        <f t="shared" si="957"/>
        <v>0.25047226573210574</v>
      </c>
      <c r="O790" s="5">
        <f t="shared" si="958"/>
        <v>0.11219999728400308</v>
      </c>
      <c r="P790" s="5">
        <f t="shared" si="959"/>
        <v>9.1319440201286239E-2</v>
      </c>
      <c r="Q790" s="5">
        <f t="shared" si="960"/>
        <v>0.10192953496561635</v>
      </c>
      <c r="R790" s="5">
        <f t="shared" si="961"/>
        <v>2.0453444042223257E-2</v>
      </c>
      <c r="S790" s="5">
        <f t="shared" si="962"/>
        <v>6.7744998823502153E-3</v>
      </c>
      <c r="T790" s="5">
        <f t="shared" si="963"/>
        <v>3.7162390198494502E-2</v>
      </c>
      <c r="U790" s="5">
        <f t="shared" si="964"/>
        <v>1.6647033024397961E-2</v>
      </c>
      <c r="V790" s="5">
        <f t="shared" si="965"/>
        <v>2.2336170725923525E-4</v>
      </c>
      <c r="W790" s="5">
        <f t="shared" si="966"/>
        <v>2.7653441171590912E-2</v>
      </c>
      <c r="X790" s="5">
        <f t="shared" si="967"/>
        <v>1.0082141270402491E-2</v>
      </c>
      <c r="Y790" s="5">
        <f t="shared" si="968"/>
        <v>1.8379190489460741E-3</v>
      </c>
      <c r="Z790" s="5">
        <f t="shared" si="969"/>
        <v>2.4857004356214516E-3</v>
      </c>
      <c r="AA790" s="5">
        <f t="shared" si="970"/>
        <v>2.0231085363975119E-3</v>
      </c>
      <c r="AB790" s="5">
        <f t="shared" si="971"/>
        <v>8.233027784422456E-4</v>
      </c>
      <c r="AC790" s="5">
        <f t="shared" si="972"/>
        <v>4.1425020133005562E-6</v>
      </c>
      <c r="AD790" s="5">
        <f t="shared" si="973"/>
        <v>5.6267754647016527E-3</v>
      </c>
      <c r="AE790" s="5">
        <f t="shared" si="974"/>
        <v>2.0514606041231792E-3</v>
      </c>
      <c r="AF790" s="5">
        <f t="shared" si="975"/>
        <v>3.7397001503529739E-4</v>
      </c>
      <c r="AG790" s="5">
        <f t="shared" si="976"/>
        <v>4.5448454908797646E-5</v>
      </c>
      <c r="AH790" s="5">
        <f t="shared" si="977"/>
        <v>2.2656477716761047E-4</v>
      </c>
      <c r="AI790" s="5">
        <f t="shared" si="978"/>
        <v>1.8440079430576947E-4</v>
      </c>
      <c r="AJ790" s="5">
        <f t="shared" si="979"/>
        <v>7.5041790179598662E-5</v>
      </c>
      <c r="AK790" s="5">
        <f t="shared" si="980"/>
        <v>2.0358807001743019E-5</v>
      </c>
      <c r="AL790" s="5">
        <f t="shared" si="981"/>
        <v>4.9169603913266019E-8</v>
      </c>
      <c r="AM790" s="5">
        <f t="shared" si="982"/>
        <v>9.1592513014819349E-4</v>
      </c>
      <c r="AN790" s="5">
        <f t="shared" si="983"/>
        <v>3.339362540077905E-4</v>
      </c>
      <c r="AO790" s="5">
        <f t="shared" si="984"/>
        <v>6.0874747329354908E-5</v>
      </c>
      <c r="AP790" s="5">
        <f t="shared" si="985"/>
        <v>7.398088343584186E-6</v>
      </c>
      <c r="AQ790" s="5">
        <f t="shared" si="986"/>
        <v>6.74315461754905E-7</v>
      </c>
      <c r="AR790" s="5">
        <f t="shared" si="987"/>
        <v>1.6520606431056302E-5</v>
      </c>
      <c r="AS790" s="5">
        <f t="shared" si="988"/>
        <v>1.3446101315413551E-5</v>
      </c>
      <c r="AT790" s="5">
        <f t="shared" si="989"/>
        <v>5.4718826859918754E-6</v>
      </c>
      <c r="AU790" s="5">
        <f t="shared" si="990"/>
        <v>1.484519536030125E-6</v>
      </c>
      <c r="AV790" s="5">
        <f t="shared" si="991"/>
        <v>3.0206215748605999E-7</v>
      </c>
      <c r="AW790" s="5">
        <f t="shared" si="992"/>
        <v>4.0529215684026897E-10</v>
      </c>
      <c r="AX790" s="5">
        <f t="shared" si="993"/>
        <v>1.2424505670843492E-4</v>
      </c>
      <c r="AY790" s="5">
        <f t="shared" si="994"/>
        <v>4.5298384606487804E-5</v>
      </c>
      <c r="AZ790" s="5">
        <f t="shared" si="995"/>
        <v>8.2576470336867144E-6</v>
      </c>
      <c r="BA790" s="5">
        <f t="shared" si="996"/>
        <v>1.003549171790831E-6</v>
      </c>
      <c r="BB790" s="5">
        <f t="shared" si="997"/>
        <v>9.1470754570908313E-8</v>
      </c>
      <c r="BC790" s="5">
        <f t="shared" si="998"/>
        <v>6.6698467215836654E-9</v>
      </c>
      <c r="BD790" s="5">
        <f t="shared" si="999"/>
        <v>1.0038719767104678E-6</v>
      </c>
      <c r="BE790" s="5">
        <f t="shared" si="1000"/>
        <v>8.170501708205375E-7</v>
      </c>
      <c r="BF790" s="5">
        <f t="shared" si="1001"/>
        <v>3.3249806605091009E-7</v>
      </c>
      <c r="BG790" s="5">
        <f t="shared" si="1002"/>
        <v>9.0206589408145763E-8</v>
      </c>
      <c r="BH790" s="5">
        <f t="shared" si="1003"/>
        <v>1.8354758125278545E-8</v>
      </c>
      <c r="BI790" s="5">
        <f t="shared" si="1004"/>
        <v>2.9877830260329678E-9</v>
      </c>
      <c r="BJ790" s="8">
        <f t="shared" si="1005"/>
        <v>0.43873305823933739</v>
      </c>
      <c r="BK790" s="8">
        <f t="shared" si="1006"/>
        <v>0.40611054797304152</v>
      </c>
      <c r="BL790" s="8">
        <f t="shared" si="1007"/>
        <v>0.15269274197558888</v>
      </c>
      <c r="BM790" s="8">
        <f t="shared" si="1008"/>
        <v>0.1158583122931181</v>
      </c>
      <c r="BN790" s="8">
        <f t="shared" si="1009"/>
        <v>0.88411843835115689</v>
      </c>
    </row>
    <row r="791" spans="1:66" x14ac:dyDescent="0.25">
      <c r="A791" t="s">
        <v>448</v>
      </c>
      <c r="B791" t="s">
        <v>456</v>
      </c>
      <c r="C791" t="s">
        <v>452</v>
      </c>
      <c r="D791" t="s">
        <v>520</v>
      </c>
      <c r="E791">
        <f>VLOOKUP(A791,home!$A$2:$E$405,3,FALSE)</f>
        <v>1.2285999999999999</v>
      </c>
      <c r="F791">
        <f>VLOOKUP(B791,home!$B$2:$E$405,3,FALSE)</f>
        <v>0.81389999999999996</v>
      </c>
      <c r="G791">
        <f>VLOOKUP(C791,away!$B$2:$E$405,4,FALSE)</f>
        <v>0.40699999999999997</v>
      </c>
      <c r="H791">
        <f>VLOOKUP(A791,away!$A$2:$E$405,3,FALSE)</f>
        <v>0.9143</v>
      </c>
      <c r="I791">
        <f>VLOOKUP(C791,away!$B$2:$E$405,3,FALSE)</f>
        <v>1.0936999999999999</v>
      </c>
      <c r="J791">
        <f>VLOOKUP(B791,home!$B$2:$E$405,4,FALSE)</f>
        <v>0.54690000000000005</v>
      </c>
      <c r="K791" s="3">
        <f t="shared" si="954"/>
        <v>0.40698271877999992</v>
      </c>
      <c r="L791" s="3">
        <f t="shared" si="955"/>
        <v>0.54688354377899995</v>
      </c>
      <c r="M791" s="5">
        <f t="shared" si="956"/>
        <v>0.38524866789367995</v>
      </c>
      <c r="N791" s="5">
        <f t="shared" si="957"/>
        <v>0.15678955026574312</v>
      </c>
      <c r="O791" s="5">
        <f t="shared" si="958"/>
        <v>0.2106861567338347</v>
      </c>
      <c r="P791" s="5">
        <f t="shared" si="959"/>
        <v>8.5745624876845228E-2</v>
      </c>
      <c r="Q791" s="5">
        <f t="shared" si="960"/>
        <v>3.1905318721722795E-2</v>
      </c>
      <c r="R791" s="5">
        <f t="shared" si="961"/>
        <v>5.7610396009888661E-2</v>
      </c>
      <c r="S791" s="5">
        <f t="shared" si="962"/>
        <v>4.7711470527068344E-3</v>
      </c>
      <c r="T791" s="5">
        <f t="shared" si="963"/>
        <v>1.7448493767934233E-2</v>
      </c>
      <c r="U791" s="5">
        <f t="shared" si="964"/>
        <v>2.3446435598096949E-2</v>
      </c>
      <c r="V791" s="5">
        <f t="shared" si="965"/>
        <v>1.1799160718435557E-4</v>
      </c>
      <c r="W791" s="5">
        <f t="shared" si="966"/>
        <v>4.3283044523030586E-3</v>
      </c>
      <c r="X791" s="5">
        <f t="shared" si="967"/>
        <v>2.3670784774299201E-3</v>
      </c>
      <c r="Y791" s="5">
        <f t="shared" si="968"/>
        <v>6.4725813306993707E-4</v>
      </c>
      <c r="Z791" s="5">
        <f t="shared" si="969"/>
        <v>1.0502059176133156E-2</v>
      </c>
      <c r="AA791" s="5">
        <f t="shared" si="970"/>
        <v>4.2741565962911184E-3</v>
      </c>
      <c r="AB791" s="5">
        <f t="shared" si="971"/>
        <v>8.6975393602501479E-4</v>
      </c>
      <c r="AC791" s="5">
        <f t="shared" si="972"/>
        <v>1.641352866896539E-6</v>
      </c>
      <c r="AD791" s="5">
        <f t="shared" si="973"/>
        <v>4.4038627842646929E-4</v>
      </c>
      <c r="AE791" s="5">
        <f t="shared" si="974"/>
        <v>2.4084000857751284E-4</v>
      </c>
      <c r="AF791" s="5">
        <f t="shared" si="975"/>
        <v>6.5855718687317475E-5</v>
      </c>
      <c r="AG791" s="5">
        <f t="shared" si="976"/>
        <v>1.2005136271277698E-5</v>
      </c>
      <c r="AH791" s="5">
        <f t="shared" si="977"/>
        <v>1.4358508348051161E-3</v>
      </c>
      <c r="AI791" s="5">
        <f t="shared" si="978"/>
        <v>5.8436647651151873E-4</v>
      </c>
      <c r="AJ791" s="5">
        <f t="shared" si="979"/>
        <v>1.1891352868727341E-4</v>
      </c>
      <c r="AK791" s="5">
        <f t="shared" si="980"/>
        <v>1.6131917068290019E-5</v>
      </c>
      <c r="AL791" s="5">
        <f t="shared" si="981"/>
        <v>1.4612777558445558E-8</v>
      </c>
      <c r="AM791" s="5">
        <f t="shared" si="982"/>
        <v>3.5845920981482124E-5</v>
      </c>
      <c r="AN791" s="5">
        <f t="shared" si="983"/>
        <v>1.9603544296374951E-5</v>
      </c>
      <c r="AO791" s="5">
        <f t="shared" si="984"/>
        <v>5.3604278877150673E-6</v>
      </c>
      <c r="AP791" s="5">
        <f t="shared" si="985"/>
        <v>9.7717659980179828E-7</v>
      </c>
      <c r="AQ791" s="5">
        <f t="shared" si="986"/>
        <v>1.3360045044938025E-7</v>
      </c>
      <c r="AR791" s="5">
        <f t="shared" si="987"/>
        <v>1.5704863857525153E-4</v>
      </c>
      <c r="AS791" s="5">
        <f t="shared" si="988"/>
        <v>6.3916081908053449E-5</v>
      </c>
      <c r="AT791" s="5">
        <f t="shared" si="989"/>
        <v>1.3006370394352376E-5</v>
      </c>
      <c r="AU791" s="5">
        <f t="shared" si="990"/>
        <v>1.7644559948510769E-6</v>
      </c>
      <c r="AV791" s="5">
        <f t="shared" si="991"/>
        <v>1.7952577448804018E-7</v>
      </c>
      <c r="AW791" s="5">
        <f t="shared" si="992"/>
        <v>9.0344370572810332E-11</v>
      </c>
      <c r="AX791" s="5">
        <f t="shared" si="993"/>
        <v>2.4314450630361042E-6</v>
      </c>
      <c r="AY791" s="5">
        <f t="shared" si="994"/>
        <v>1.3297172925771386E-6</v>
      </c>
      <c r="AZ791" s="5">
        <f t="shared" si="995"/>
        <v>3.6360025259440136E-7</v>
      </c>
      <c r="BA791" s="5">
        <f t="shared" si="996"/>
        <v>6.6282331552588579E-8</v>
      </c>
      <c r="BB791" s="5">
        <f t="shared" si="997"/>
        <v>9.0621790923535651E-9</v>
      </c>
      <c r="BC791" s="5">
        <f t="shared" si="998"/>
        <v>9.9119132327725635E-10</v>
      </c>
      <c r="BD791" s="5">
        <f t="shared" si="999"/>
        <v>1.4314552668283478E-5</v>
      </c>
      <c r="BE791" s="5">
        <f t="shared" si="1000"/>
        <v>5.8257755630575124E-6</v>
      </c>
      <c r="BF791" s="5">
        <f t="shared" si="1001"/>
        <v>1.1854949888276155E-6</v>
      </c>
      <c r="BG791" s="5">
        <f t="shared" si="1002"/>
        <v>1.6082532455104289E-7</v>
      </c>
      <c r="BH791" s="5">
        <f t="shared" si="1003"/>
        <v>1.6363281958614823E-8</v>
      </c>
      <c r="BI791" s="5">
        <f t="shared" si="1004"/>
        <v>1.3319145959361576E-9</v>
      </c>
      <c r="BJ791" s="8">
        <f t="shared" si="1005"/>
        <v>0.21431121272869161</v>
      </c>
      <c r="BK791" s="8">
        <f t="shared" si="1006"/>
        <v>0.47588641711335333</v>
      </c>
      <c r="BL791" s="8">
        <f t="shared" si="1007"/>
        <v>0.29929958104759685</v>
      </c>
      <c r="BM791" s="8">
        <f t="shared" si="1008"/>
        <v>7.201222593711247E-2</v>
      </c>
      <c r="BN791" s="8">
        <f t="shared" si="1009"/>
        <v>0.92798571450171452</v>
      </c>
    </row>
    <row r="792" spans="1:66" x14ac:dyDescent="0.25">
      <c r="A792" t="s">
        <v>22</v>
      </c>
      <c r="B792" t="s">
        <v>254</v>
      </c>
      <c r="C792" t="s">
        <v>160</v>
      </c>
      <c r="D792" t="s">
        <v>520</v>
      </c>
      <c r="E792">
        <f>VLOOKUP(A792,home!$A$2:$E$405,3,FALSE)</f>
        <v>1.4</v>
      </c>
      <c r="F792">
        <f>VLOOKUP(B792,home!$B$2:$E$405,3,FALSE)</f>
        <v>0.23810000000000001</v>
      </c>
      <c r="G792">
        <f>VLOOKUP(C792,away!$B$2:$E$405,4,FALSE)</f>
        <v>1.0713999999999999</v>
      </c>
      <c r="H792">
        <f>VLOOKUP(A792,away!$A$2:$E$405,3,FALSE)</f>
        <v>1.0286</v>
      </c>
      <c r="I792">
        <f>VLOOKUP(C792,away!$B$2:$E$405,3,FALSE)</f>
        <v>1.2152000000000001</v>
      </c>
      <c r="J792">
        <f>VLOOKUP(B792,home!$B$2:$E$405,4,FALSE)</f>
        <v>1.9443999999999999</v>
      </c>
      <c r="K792" s="3">
        <f t="shared" si="954"/>
        <v>0.35714047599999993</v>
      </c>
      <c r="L792" s="3">
        <f t="shared" si="955"/>
        <v>2.4304119575679999</v>
      </c>
      <c r="M792" s="5">
        <f t="shared" si="956"/>
        <v>6.157173054097162E-2</v>
      </c>
      <c r="N792" s="5">
        <f t="shared" si="957"/>
        <v>2.1989757153546338E-2</v>
      </c>
      <c r="O792" s="5">
        <f t="shared" si="958"/>
        <v>0.14964467015493221</v>
      </c>
      <c r="P792" s="5">
        <f t="shared" si="959"/>
        <v>5.3444168729995481E-2</v>
      </c>
      <c r="Q792" s="5">
        <f t="shared" si="960"/>
        <v>3.9267161684709718E-3</v>
      </c>
      <c r="R792" s="5">
        <f t="shared" si="961"/>
        <v>0.18184909786543327</v>
      </c>
      <c r="S792" s="5">
        <f t="shared" si="962"/>
        <v>1.1597364351078197E-2</v>
      </c>
      <c r="T792" s="5">
        <f t="shared" si="963"/>
        <v>9.5435379298274489E-3</v>
      </c>
      <c r="U792" s="5">
        <f t="shared" si="964"/>
        <v>6.4945673371831408E-2</v>
      </c>
      <c r="V792" s="5">
        <f t="shared" si="965"/>
        <v>1.1184994075772721E-3</v>
      </c>
      <c r="W792" s="5">
        <f t="shared" si="966"/>
        <v>4.6746309384153962E-4</v>
      </c>
      <c r="X792" s="5">
        <f t="shared" si="967"/>
        <v>1.1361278929942098E-3</v>
      </c>
      <c r="Y792" s="5">
        <f t="shared" si="968"/>
        <v>1.3806294082298327E-3</v>
      </c>
      <c r="Z792" s="5">
        <f t="shared" si="969"/>
        <v>0.14732274064170078</v>
      </c>
      <c r="AA792" s="5">
        <f t="shared" si="970"/>
        <v>5.261491371840156E-2</v>
      </c>
      <c r="AB792" s="5">
        <f t="shared" si="971"/>
        <v>9.3954576650444304E-3</v>
      </c>
      <c r="AC792" s="5">
        <f t="shared" si="972"/>
        <v>6.0678486841439149E-5</v>
      </c>
      <c r="AD792" s="5">
        <f t="shared" si="973"/>
        <v>4.1737497961750024E-5</v>
      </c>
      <c r="AE792" s="5">
        <f t="shared" si="974"/>
        <v>1.0143931412520727E-4</v>
      </c>
      <c r="AF792" s="5">
        <f t="shared" si="975"/>
        <v>1.2326966100870016E-4</v>
      </c>
      <c r="AG792" s="5">
        <f t="shared" si="976"/>
        <v>9.986535270696622E-5</v>
      </c>
      <c r="AH792" s="5">
        <f t="shared" si="977"/>
        <v>8.9513737619319717E-2</v>
      </c>
      <c r="AI792" s="5">
        <f t="shared" si="978"/>
        <v>3.1968978861902947E-2</v>
      </c>
      <c r="AJ792" s="5">
        <f t="shared" si="979"/>
        <v>5.7087081639869775E-3</v>
      </c>
      <c r="AK792" s="5">
        <f t="shared" si="980"/>
        <v>6.7960358367713167E-4</v>
      </c>
      <c r="AL792" s="5">
        <f t="shared" si="981"/>
        <v>2.1067533821397181E-6</v>
      </c>
      <c r="AM792" s="5">
        <f t="shared" si="982"/>
        <v>2.9812299778216878E-6</v>
      </c>
      <c r="AN792" s="5">
        <f t="shared" si="983"/>
        <v>7.2456169863580122E-6</v>
      </c>
      <c r="AO792" s="5">
        <f t="shared" si="984"/>
        <v>8.8049170818011659E-6</v>
      </c>
      <c r="AP792" s="5">
        <f t="shared" si="985"/>
        <v>7.1331919203347627E-6</v>
      </c>
      <c r="AQ792" s="5">
        <f t="shared" si="986"/>
        <v>4.3341487347022645E-6</v>
      </c>
      <c r="AR792" s="5">
        <f t="shared" si="987"/>
        <v>4.3511051655319793E-2</v>
      </c>
      <c r="AS792" s="5">
        <f t="shared" si="988"/>
        <v>1.5539557699441497E-2</v>
      </c>
      <c r="AT792" s="5">
        <f t="shared" si="989"/>
        <v>2.7749025168039999E-3</v>
      </c>
      <c r="AU792" s="5">
        <f t="shared" si="990"/>
        <v>3.3034333523499285E-4</v>
      </c>
      <c r="AV792" s="5">
        <f t="shared" si="991"/>
        <v>2.9494743997313223E-5</v>
      </c>
      <c r="AW792" s="5">
        <f t="shared" si="992"/>
        <v>5.0796076127754351E-8</v>
      </c>
      <c r="AX792" s="5">
        <f t="shared" si="993"/>
        <v>1.7745298222411775E-7</v>
      </c>
      <c r="AY792" s="5">
        <f t="shared" si="994"/>
        <v>4.3128384990359746E-7</v>
      </c>
      <c r="AZ792" s="5">
        <f t="shared" si="995"/>
        <v>5.2409871295583303E-7</v>
      </c>
      <c r="BA792" s="5">
        <f t="shared" si="996"/>
        <v>4.2459192630461837E-7</v>
      </c>
      <c r="BB792" s="5">
        <f t="shared" si="997"/>
        <v>2.5798332369439393E-7</v>
      </c>
      <c r="BC792" s="5">
        <f t="shared" si="998"/>
        <v>1.2540115095199808E-7</v>
      </c>
      <c r="BD792" s="5">
        <f t="shared" si="999"/>
        <v>1.7624963371574702E-2</v>
      </c>
      <c r="BE792" s="5">
        <f t="shared" si="1000"/>
        <v>6.2945878080067526E-3</v>
      </c>
      <c r="BF792" s="5">
        <f t="shared" si="1001"/>
        <v>1.124026042987664E-3</v>
      </c>
      <c r="BG792" s="5">
        <f t="shared" si="1002"/>
        <v>1.3381173200967026E-4</v>
      </c>
      <c r="BH792" s="5">
        <f t="shared" si="1003"/>
        <v>1.1947396416079515E-5</v>
      </c>
      <c r="BI792" s="5">
        <f t="shared" si="1004"/>
        <v>8.5337976859986666E-7</v>
      </c>
      <c r="BJ792" s="8">
        <f t="shared" si="1005"/>
        <v>3.8842983389360014E-2</v>
      </c>
      <c r="BK792" s="8">
        <f t="shared" si="1006"/>
        <v>0.12779497955369606</v>
      </c>
      <c r="BL792" s="8">
        <f t="shared" si="1007"/>
        <v>0.67369638068609061</v>
      </c>
      <c r="BM792" s="8">
        <f t="shared" si="1008"/>
        <v>0.51523056316972393</v>
      </c>
      <c r="BN792" s="8">
        <f t="shared" si="1009"/>
        <v>0.47242614061334987</v>
      </c>
    </row>
    <row r="793" spans="1:66" x14ac:dyDescent="0.25">
      <c r="A793" t="s">
        <v>22</v>
      </c>
      <c r="B793" t="s">
        <v>253</v>
      </c>
      <c r="C793" t="s">
        <v>24</v>
      </c>
      <c r="D793" t="s">
        <v>520</v>
      </c>
      <c r="E793">
        <f>VLOOKUP(A793,home!$A$2:$E$405,3,FALSE)</f>
        <v>1.4</v>
      </c>
      <c r="F793">
        <f>VLOOKUP(B793,home!$B$2:$E$405,3,FALSE)</f>
        <v>1.4286000000000001</v>
      </c>
      <c r="G793">
        <f>VLOOKUP(C793,away!$B$2:$E$405,4,FALSE)</f>
        <v>1.0713999999999999</v>
      </c>
      <c r="H793">
        <f>VLOOKUP(A793,away!$A$2:$E$405,3,FALSE)</f>
        <v>1.0286</v>
      </c>
      <c r="I793">
        <f>VLOOKUP(C793,away!$B$2:$E$405,3,FALSE)</f>
        <v>0.97219999999999995</v>
      </c>
      <c r="J793">
        <f>VLOOKUP(B793,home!$B$2:$E$405,4,FALSE)</f>
        <v>0.72909999999999997</v>
      </c>
      <c r="K793" s="3">
        <f t="shared" si="954"/>
        <v>2.1428428559999997</v>
      </c>
      <c r="L793" s="3">
        <f t="shared" si="955"/>
        <v>0.72910358717199986</v>
      </c>
      <c r="M793" s="5">
        <f t="shared" si="956"/>
        <v>5.6588672677632811E-2</v>
      </c>
      <c r="N793" s="5">
        <f t="shared" si="957"/>
        <v>0.12126063297778786</v>
      </c>
      <c r="O793" s="5">
        <f t="shared" si="958"/>
        <v>4.1259004242564221E-2</v>
      </c>
      <c r="P793" s="5">
        <f t="shared" si="959"/>
        <v>8.8411562486852432E-2</v>
      </c>
      <c r="Q793" s="5">
        <f t="shared" si="960"/>
        <v>0.12992124054524537</v>
      </c>
      <c r="R793" s="5">
        <f t="shared" si="961"/>
        <v>1.5041043998199166E-2</v>
      </c>
      <c r="S793" s="5">
        <f t="shared" si="962"/>
        <v>3.4532548704116345E-2</v>
      </c>
      <c r="T793" s="5">
        <f t="shared" si="963"/>
        <v>9.4726042531374677E-2</v>
      </c>
      <c r="U793" s="5">
        <f t="shared" si="964"/>
        <v>3.2230593678322761E-2</v>
      </c>
      <c r="V793" s="5">
        <f t="shared" si="965"/>
        <v>5.9946755402144345E-3</v>
      </c>
      <c r="W793" s="5">
        <f t="shared" si="966"/>
        <v>9.2800267381678833E-2</v>
      </c>
      <c r="X793" s="5">
        <f t="shared" si="967"/>
        <v>6.7661007838502762E-2</v>
      </c>
      <c r="Y793" s="5">
        <f t="shared" si="968"/>
        <v>2.4665941763362582E-2</v>
      </c>
      <c r="Z793" s="5">
        <f t="shared" si="969"/>
        <v>3.6554930446329641E-3</v>
      </c>
      <c r="AA793" s="5">
        <f t="shared" si="970"/>
        <v>7.8331471558494362E-3</v>
      </c>
      <c r="AB793" s="5">
        <f t="shared" si="971"/>
        <v>8.3926017114543412E-3</v>
      </c>
      <c r="AC793" s="5">
        <f t="shared" si="972"/>
        <v>5.8536298656811482E-4</v>
      </c>
      <c r="AD793" s="5">
        <f t="shared" si="973"/>
        <v>4.9714097498430067E-2</v>
      </c>
      <c r="AE793" s="5">
        <f t="shared" si="974"/>
        <v>3.6246726819123908E-2</v>
      </c>
      <c r="AF793" s="5">
        <f t="shared" si="975"/>
        <v>1.3213809273533385E-2</v>
      </c>
      <c r="AG793" s="5">
        <f t="shared" si="976"/>
        <v>3.2114119138466099E-3</v>
      </c>
      <c r="AH793" s="5">
        <f t="shared" si="977"/>
        <v>6.6630827293104702E-4</v>
      </c>
      <c r="AI793" s="5">
        <f t="shared" si="978"/>
        <v>1.4277939225439923E-3</v>
      </c>
      <c r="AJ793" s="5">
        <f t="shared" si="979"/>
        <v>1.5297690033818057E-3</v>
      </c>
      <c r="AK793" s="5">
        <f t="shared" si="980"/>
        <v>1.092684860075647E-3</v>
      </c>
      <c r="AL793" s="5">
        <f t="shared" si="981"/>
        <v>3.6581777812161502E-5</v>
      </c>
      <c r="AM793" s="5">
        <f t="shared" si="982"/>
        <v>2.130589973339966E-2</v>
      </c>
      <c r="AN793" s="5">
        <f t="shared" si="983"/>
        <v>1.5534207923548649E-2</v>
      </c>
      <c r="AO793" s="5">
        <f t="shared" si="984"/>
        <v>5.6630233604675105E-3</v>
      </c>
      <c r="AP793" s="5">
        <f t="shared" si="985"/>
        <v>1.3763102154518987E-3</v>
      </c>
      <c r="AQ793" s="5">
        <f t="shared" si="986"/>
        <v>2.5086817878686168E-4</v>
      </c>
      <c r="AR793" s="5">
        <f t="shared" si="987"/>
        <v>9.7161550391281298E-5</v>
      </c>
      <c r="AS793" s="5">
        <f t="shared" si="988"/>
        <v>2.0820193413384112E-4</v>
      </c>
      <c r="AT793" s="5">
        <f t="shared" si="989"/>
        <v>2.2307201358204201E-4</v>
      </c>
      <c r="AU793" s="5">
        <f t="shared" si="990"/>
        <v>1.5933609022593785E-4</v>
      </c>
      <c r="AV793" s="5">
        <f t="shared" si="991"/>
        <v>8.535805066090557E-5</v>
      </c>
      <c r="AW793" s="5">
        <f t="shared" si="992"/>
        <v>1.5876028333957239E-6</v>
      </c>
      <c r="AX793" s="5">
        <f t="shared" si="993"/>
        <v>7.6091991723946295E-3</v>
      </c>
      <c r="AY793" s="5">
        <f t="shared" si="994"/>
        <v>5.5478944120991372E-3</v>
      </c>
      <c r="AZ793" s="5">
        <f t="shared" si="995"/>
        <v>2.0224948585564869E-3</v>
      </c>
      <c r="BA793" s="5">
        <f t="shared" si="996"/>
        <v>4.9153608547015373E-4</v>
      </c>
      <c r="BB793" s="5">
        <f t="shared" si="997"/>
        <v>8.9595180785192912E-5</v>
      </c>
      <c r="BC793" s="5">
        <f t="shared" si="998"/>
        <v>1.3064833540761601E-5</v>
      </c>
      <c r="BD793" s="5">
        <f t="shared" si="999"/>
        <v>1.1806805820912703E-5</v>
      </c>
      <c r="BE793" s="5">
        <f t="shared" si="1000"/>
        <v>2.5300129505522E-5</v>
      </c>
      <c r="BF793" s="5">
        <f t="shared" si="1001"/>
        <v>2.7107100883391315E-5</v>
      </c>
      <c r="BG793" s="5">
        <f t="shared" si="1002"/>
        <v>1.9362085824948784E-5</v>
      </c>
      <c r="BH793" s="5">
        <f t="shared" si="1003"/>
        <v>1.0372476821812591E-5</v>
      </c>
      <c r="BI793" s="5">
        <f t="shared" si="1004"/>
        <v>4.4453175713293373E-6</v>
      </c>
      <c r="BJ793" s="8">
        <f t="shared" si="1005"/>
        <v>0.69332527249738718</v>
      </c>
      <c r="BK793" s="8">
        <f t="shared" si="1006"/>
        <v>0.19169729858529541</v>
      </c>
      <c r="BL793" s="8">
        <f t="shared" si="1007"/>
        <v>0.11034447040074437</v>
      </c>
      <c r="BM793" s="8">
        <f t="shared" si="1008"/>
        <v>0.54099407079051232</v>
      </c>
      <c r="BN793" s="8">
        <f t="shared" si="1009"/>
        <v>0.45248215692828186</v>
      </c>
    </row>
    <row r="794" spans="1:66" x14ac:dyDescent="0.25">
      <c r="A794" t="s">
        <v>22</v>
      </c>
      <c r="B794" t="s">
        <v>276</v>
      </c>
      <c r="C794" t="s">
        <v>158</v>
      </c>
      <c r="D794" t="s">
        <v>520</v>
      </c>
      <c r="E794">
        <f>VLOOKUP(A794,home!$A$2:$E$405,3,FALSE)</f>
        <v>1.4</v>
      </c>
      <c r="F794">
        <f>VLOOKUP(B794,home!$B$2:$E$405,3,FALSE)</f>
        <v>1.7857000000000001</v>
      </c>
      <c r="G794">
        <f>VLOOKUP(C794,away!$B$2:$E$405,4,FALSE)</f>
        <v>1.4286000000000001</v>
      </c>
      <c r="H794">
        <f>VLOOKUP(A794,away!$A$2:$E$405,3,FALSE)</f>
        <v>1.0286</v>
      </c>
      <c r="I794">
        <f>VLOOKUP(C794,away!$B$2:$E$405,3,FALSE)</f>
        <v>0.97219999999999995</v>
      </c>
      <c r="J794">
        <f>VLOOKUP(B794,home!$B$2:$E$405,4,FALSE)</f>
        <v>1.4582999999999999</v>
      </c>
      <c r="K794" s="3">
        <f t="shared" si="954"/>
        <v>3.5714714280000002</v>
      </c>
      <c r="L794" s="3">
        <f t="shared" si="955"/>
        <v>1.4583071748359997</v>
      </c>
      <c r="M794" s="5">
        <f t="shared" si="956"/>
        <v>6.540258404932618E-3</v>
      </c>
      <c r="N794" s="5">
        <f t="shared" si="957"/>
        <v>2.3358346024953697E-2</v>
      </c>
      <c r="O794" s="5">
        <f t="shared" si="958"/>
        <v>9.5377057571946894E-3</v>
      </c>
      <c r="P794" s="5">
        <f t="shared" si="959"/>
        <v>3.4063643600491939E-2</v>
      </c>
      <c r="Q794" s="5">
        <f t="shared" si="960"/>
        <v>4.171183271672977E-2</v>
      </c>
      <c r="R794" s="5">
        <f t="shared" si="961"/>
        <v>6.9544523685958187E-3</v>
      </c>
      <c r="S794" s="5">
        <f t="shared" si="962"/>
        <v>4.435343924890725E-2</v>
      </c>
      <c r="T794" s="5">
        <f t="shared" si="963"/>
        <v>6.0828664926366016E-2</v>
      </c>
      <c r="U794" s="5">
        <f t="shared" si="964"/>
        <v>2.4837627931826887E-2</v>
      </c>
      <c r="V794" s="5">
        <f t="shared" si="965"/>
        <v>2.5667347161210066E-2</v>
      </c>
      <c r="W794" s="5">
        <f t="shared" si="966"/>
        <v>4.9657539585771994E-2</v>
      </c>
      <c r="X794" s="5">
        <f t="shared" si="967"/>
        <v>7.2415946262633979E-2</v>
      </c>
      <c r="Y794" s="5">
        <f t="shared" si="968"/>
        <v>5.2802347003668669E-2</v>
      </c>
      <c r="Z794" s="5">
        <f t="shared" si="969"/>
        <v>3.3805759287261661E-3</v>
      </c>
      <c r="AA794" s="5">
        <f t="shared" si="970"/>
        <v>1.2073630339630066E-2</v>
      </c>
      <c r="AB794" s="5">
        <f t="shared" si="971"/>
        <v>2.1560312895111365E-2</v>
      </c>
      <c r="AC794" s="5">
        <f t="shared" si="972"/>
        <v>8.3552066269483149E-3</v>
      </c>
      <c r="AD794" s="5">
        <f t="shared" si="973"/>
        <v>4.4337620953840917E-2</v>
      </c>
      <c r="AE794" s="5">
        <f t="shared" si="974"/>
        <v>6.4657870752145172E-2</v>
      </c>
      <c r="AF794" s="5">
        <f t="shared" si="975"/>
        <v>4.7145518413736022E-2</v>
      </c>
      <c r="AG794" s="5">
        <f t="shared" si="976"/>
        <v>2.2917549254704669E-2</v>
      </c>
      <c r="AH794" s="5">
        <f t="shared" si="977"/>
        <v>1.2324795329848109E-3</v>
      </c>
      <c r="AI794" s="5">
        <f t="shared" si="978"/>
        <v>4.4017654376500353E-3</v>
      </c>
      <c r="AJ794" s="5">
        <f t="shared" si="979"/>
        <v>7.8603897466625119E-3</v>
      </c>
      <c r="AK794" s="5">
        <f t="shared" si="980"/>
        <v>9.3577191310497722E-3</v>
      </c>
      <c r="AL794" s="5">
        <f t="shared" si="981"/>
        <v>1.7406577118371062E-3</v>
      </c>
      <c r="AM794" s="5">
        <f t="shared" si="982"/>
        <v>3.1670109284427386E-2</v>
      </c>
      <c r="AN794" s="5">
        <f t="shared" si="983"/>
        <v>4.618474759732067E-2</v>
      </c>
      <c r="AO794" s="5">
        <f t="shared" si="984"/>
        <v>3.3675774394581214E-2</v>
      </c>
      <c r="AP794" s="5">
        <f t="shared" si="985"/>
        <v>1.6369874472592083E-2</v>
      </c>
      <c r="AQ794" s="5">
        <f t="shared" si="986"/>
        <v>5.9680763486364315E-3</v>
      </c>
      <c r="AR794" s="5">
        <f t="shared" si="987"/>
        <v>3.5946674915805391E-4</v>
      </c>
      <c r="AS794" s="5">
        <f t="shared" si="988"/>
        <v>1.2838252239340325E-3</v>
      </c>
      <c r="AT794" s="5">
        <f t="shared" si="989"/>
        <v>2.2925725529130501E-3</v>
      </c>
      <c r="AU794" s="5">
        <f t="shared" si="990"/>
        <v>2.7292857897819921E-3</v>
      </c>
      <c r="AV794" s="5">
        <f t="shared" si="991"/>
        <v>2.4368915542632005E-3</v>
      </c>
      <c r="AW794" s="5">
        <f t="shared" si="992"/>
        <v>2.5182977089911561E-4</v>
      </c>
      <c r="AX794" s="5">
        <f t="shared" si="993"/>
        <v>1.8851481738495005E-2</v>
      </c>
      <c r="AY794" s="5">
        <f t="shared" si="994"/>
        <v>2.7491251075537092E-2</v>
      </c>
      <c r="AZ794" s="5">
        <f t="shared" si="995"/>
        <v>2.0045344344336819E-2</v>
      </c>
      <c r="BA794" s="5">
        <f t="shared" si="996"/>
        <v>9.7440898264682073E-3</v>
      </c>
      <c r="BB794" s="5">
        <f t="shared" si="997"/>
        <v>3.5524690265462664E-3</v>
      </c>
      <c r="BC794" s="5">
        <f t="shared" si="998"/>
        <v>1.0361182139590145E-3</v>
      </c>
      <c r="BD794" s="5">
        <f t="shared" si="999"/>
        <v>8.7368823235360504E-5</v>
      </c>
      <c r="BE794" s="5">
        <f t="shared" si="1000"/>
        <v>3.1203525588307255E-4</v>
      </c>
      <c r="BF794" s="5">
        <f t="shared" si="1001"/>
        <v>5.5721250045753139E-4</v>
      </c>
      <c r="BG794" s="5">
        <f t="shared" si="1002"/>
        <v>6.6335617490283683E-4</v>
      </c>
      <c r="BH794" s="5">
        <f t="shared" si="1003"/>
        <v>5.9228940631321318E-4</v>
      </c>
      <c r="BI794" s="5">
        <f t="shared" si="1004"/>
        <v>4.2306893835094471E-4</v>
      </c>
      <c r="BJ794" s="8">
        <f t="shared" si="1005"/>
        <v>0.69442257221745118</v>
      </c>
      <c r="BK794" s="8">
        <f t="shared" si="1006"/>
        <v>0.14821180382986437</v>
      </c>
      <c r="BL794" s="8">
        <f t="shared" si="1007"/>
        <v>0.10955345610989926</v>
      </c>
      <c r="BM794" s="8">
        <f t="shared" si="1008"/>
        <v>0.80616274790840425</v>
      </c>
      <c r="BN794" s="8">
        <f t="shared" si="1009"/>
        <v>0.12216623887289854</v>
      </c>
    </row>
    <row r="795" spans="1:66" x14ac:dyDescent="0.25">
      <c r="A795" t="s">
        <v>22</v>
      </c>
      <c r="B795" t="s">
        <v>161</v>
      </c>
      <c r="C795" t="s">
        <v>248</v>
      </c>
      <c r="D795" t="s">
        <v>520</v>
      </c>
      <c r="E795">
        <f>VLOOKUP(A795,home!$A$2:$E$405,3,FALSE)</f>
        <v>1.4</v>
      </c>
      <c r="F795">
        <f>VLOOKUP(B795,home!$B$2:$E$405,3,FALSE)</f>
        <v>1.25</v>
      </c>
      <c r="G795">
        <f>VLOOKUP(C795,away!$B$2:$E$405,4,FALSE)</f>
        <v>0.89290000000000003</v>
      </c>
      <c r="H795">
        <f>VLOOKUP(A795,away!$A$2:$E$405,3,FALSE)</f>
        <v>1.0286</v>
      </c>
      <c r="I795">
        <f>VLOOKUP(C795,away!$B$2:$E$405,3,FALSE)</f>
        <v>0.72909999999999997</v>
      </c>
      <c r="J795">
        <f>VLOOKUP(B795,home!$B$2:$E$405,4,FALSE)</f>
        <v>1.2152000000000001</v>
      </c>
      <c r="K795" s="3">
        <f t="shared" si="954"/>
        <v>1.562575</v>
      </c>
      <c r="L795" s="3">
        <f t="shared" si="955"/>
        <v>0.91134198635199992</v>
      </c>
      <c r="M795" s="5">
        <f t="shared" si="956"/>
        <v>8.425418930040561E-2</v>
      </c>
      <c r="N795" s="5">
        <f t="shared" si="957"/>
        <v>0.13165348984608127</v>
      </c>
      <c r="O795" s="5">
        <f t="shared" si="958"/>
        <v>7.6784380235509084E-2</v>
      </c>
      <c r="P795" s="5">
        <f t="shared" si="959"/>
        <v>0.11998135294650059</v>
      </c>
      <c r="Q795" s="5">
        <f t="shared" si="960"/>
        <v>0.10285922594812028</v>
      </c>
      <c r="R795" s="5">
        <f t="shared" si="961"/>
        <v>3.4988414802318041E-2</v>
      </c>
      <c r="S795" s="5">
        <f t="shared" si="962"/>
        <v>4.271456759125046E-2</v>
      </c>
      <c r="T795" s="5">
        <f t="shared" si="963"/>
        <v>9.3739931290189121E-2</v>
      </c>
      <c r="U795" s="5">
        <f t="shared" si="964"/>
        <v>5.4672022259732098E-2</v>
      </c>
      <c r="V795" s="5">
        <f t="shared" si="965"/>
        <v>6.7585846178060674E-3</v>
      </c>
      <c r="W795" s="5">
        <f t="shared" si="966"/>
        <v>5.3575084995294682E-2</v>
      </c>
      <c r="X795" s="5">
        <f t="shared" si="967"/>
        <v>4.8825224378589091E-2</v>
      </c>
      <c r="Y795" s="5">
        <f t="shared" si="968"/>
        <v>2.224823848463273E-2</v>
      </c>
      <c r="Z795" s="5">
        <f t="shared" si="969"/>
        <v>1.0628803815084079E-2</v>
      </c>
      <c r="AA795" s="5">
        <f t="shared" si="970"/>
        <v>1.6608303121355004E-2</v>
      </c>
      <c r="AB795" s="5">
        <f t="shared" si="971"/>
        <v>1.2975859624925652E-2</v>
      </c>
      <c r="AC795" s="5">
        <f t="shared" si="972"/>
        <v>6.0153101375508993E-4</v>
      </c>
      <c r="AD795" s="5">
        <f t="shared" si="973"/>
        <v>2.0928772109130658E-2</v>
      </c>
      <c r="AE795" s="5">
        <f t="shared" si="974"/>
        <v>1.9073268745843471E-2</v>
      </c>
      <c r="AF795" s="5">
        <f t="shared" si="975"/>
        <v>8.6911353125312518E-3</v>
      </c>
      <c r="AG795" s="5">
        <f t="shared" si="976"/>
        <v>2.6401988397920803E-3</v>
      </c>
      <c r="AH795" s="5">
        <f t="shared" si="977"/>
        <v>2.4216187953461097E-3</v>
      </c>
      <c r="AI795" s="5">
        <f t="shared" si="978"/>
        <v>3.7839609891379467E-3</v>
      </c>
      <c r="AJ795" s="5">
        <f t="shared" si="979"/>
        <v>2.9563614213011149E-3</v>
      </c>
      <c r="AK795" s="5">
        <f t="shared" si="980"/>
        <v>1.5398454826298631E-3</v>
      </c>
      <c r="AL795" s="5">
        <f t="shared" si="981"/>
        <v>3.426417390940025E-5</v>
      </c>
      <c r="AM795" s="5">
        <f t="shared" si="982"/>
        <v>6.5405552156849603E-3</v>
      </c>
      <c r="AN795" s="5">
        <f t="shared" si="983"/>
        <v>5.9606825821072662E-3</v>
      </c>
      <c r="AO795" s="5">
        <f t="shared" si="984"/>
        <v>2.7161101521957012E-3</v>
      </c>
      <c r="AP795" s="5">
        <f t="shared" si="985"/>
        <v>8.2510174041762105E-4</v>
      </c>
      <c r="AQ795" s="5">
        <f t="shared" si="986"/>
        <v>1.8798746476367172E-4</v>
      </c>
      <c r="AR795" s="5">
        <f t="shared" si="987"/>
        <v>4.4138457662761232E-4</v>
      </c>
      <c r="AS795" s="5">
        <f t="shared" si="988"/>
        <v>6.8969650482389119E-4</v>
      </c>
      <c r="AT795" s="5">
        <f t="shared" si="989"/>
        <v>5.3885125801259612E-4</v>
      </c>
      <c r="AU795" s="5">
        <f t="shared" si="990"/>
        <v>2.8066516816301079E-4</v>
      </c>
      <c r="AV795" s="5">
        <f t="shared" si="991"/>
        <v>1.0964009378557921E-4</v>
      </c>
      <c r="AW795" s="5">
        <f t="shared" si="992"/>
        <v>1.3553767004148485E-6</v>
      </c>
      <c r="AX795" s="5">
        <f t="shared" si="993"/>
        <v>1.7033513443581541E-3</v>
      </c>
      <c r="AY795" s="5">
        <f t="shared" si="994"/>
        <v>1.5523355976227097E-3</v>
      </c>
      <c r="AZ795" s="5">
        <f t="shared" si="995"/>
        <v>7.0735430351119945E-4</v>
      </c>
      <c r="BA795" s="5">
        <f t="shared" si="996"/>
        <v>2.1488055867217732E-4</v>
      </c>
      <c r="BB795" s="5">
        <f t="shared" si="997"/>
        <v>4.8957418792182376E-5</v>
      </c>
      <c r="BC795" s="5">
        <f t="shared" si="998"/>
        <v>8.9233902577468464E-6</v>
      </c>
      <c r="BD795" s="5">
        <f t="shared" si="999"/>
        <v>6.7042049468157407E-5</v>
      </c>
      <c r="BE795" s="5">
        <f t="shared" si="1000"/>
        <v>1.0475823044770606E-4</v>
      </c>
      <c r="BF795" s="5">
        <f t="shared" si="1001"/>
        <v>8.1846295970912182E-5</v>
      </c>
      <c r="BG795" s="5">
        <f t="shared" si="1002"/>
        <v>4.2630325308916032E-5</v>
      </c>
      <c r="BH795" s="5">
        <f t="shared" si="1003"/>
        <v>1.6653270142394875E-5</v>
      </c>
      <c r="BI795" s="5">
        <f t="shared" si="1004"/>
        <v>5.2043967185505289E-6</v>
      </c>
      <c r="BJ795" s="8">
        <f t="shared" si="1005"/>
        <v>0.52470080971858801</v>
      </c>
      <c r="BK795" s="8">
        <f t="shared" si="1006"/>
        <v>0.2558968252412499</v>
      </c>
      <c r="BL795" s="8">
        <f t="shared" si="1007"/>
        <v>0.20910913890172425</v>
      </c>
      <c r="BM795" s="8">
        <f t="shared" si="1008"/>
        <v>0.44826354437678922</v>
      </c>
      <c r="BN795" s="8">
        <f t="shared" si="1009"/>
        <v>0.55052105307893495</v>
      </c>
    </row>
    <row r="796" spans="1:66" x14ac:dyDescent="0.25">
      <c r="A796" t="s">
        <v>25</v>
      </c>
      <c r="B796" t="s">
        <v>502</v>
      </c>
      <c r="C796" t="s">
        <v>442</v>
      </c>
      <c r="D796" t="s">
        <v>520</v>
      </c>
      <c r="E796">
        <f>VLOOKUP(A796,home!$A$2:$E$405,3,FALSE)</f>
        <v>1.35</v>
      </c>
      <c r="F796">
        <f>VLOOKUP(B796,home!$B$2:$E$405,3,FALSE)</f>
        <v>1.2345999999999999</v>
      </c>
      <c r="G796">
        <f>VLOOKUP(C796,away!$B$2:$E$405,4,FALSE)</f>
        <v>1.9753000000000001</v>
      </c>
      <c r="H796">
        <f>VLOOKUP(A796,away!$A$2:$E$405,3,FALSE)</f>
        <v>1.0667</v>
      </c>
      <c r="I796">
        <f>VLOOKUP(C796,away!$B$2:$E$405,3,FALSE)</f>
        <v>1.5625</v>
      </c>
      <c r="J796">
        <f>VLOOKUP(B796,home!$B$2:$E$405,4,FALSE)</f>
        <v>1.5625</v>
      </c>
      <c r="K796" s="3">
        <f t="shared" si="954"/>
        <v>3.292252263</v>
      </c>
      <c r="L796" s="3">
        <f t="shared" si="955"/>
        <v>2.604248046875</v>
      </c>
      <c r="M796" s="5">
        <f t="shared" si="956"/>
        <v>2.7490488224646945E-3</v>
      </c>
      <c r="N796" s="5">
        <f t="shared" si="957"/>
        <v>9.0505622068568735E-3</v>
      </c>
      <c r="O796" s="5">
        <f t="shared" si="958"/>
        <v>7.1592050266676994E-3</v>
      </c>
      <c r="P796" s="5">
        <f t="shared" si="959"/>
        <v>2.3569908950327706E-2</v>
      </c>
      <c r="Q796" s="5">
        <f t="shared" si="960"/>
        <v>1.4898366953473413E-2</v>
      </c>
      <c r="R796" s="5">
        <f t="shared" si="961"/>
        <v>9.3221728539385207E-3</v>
      </c>
      <c r="S796" s="5">
        <f t="shared" si="962"/>
        <v>5.0521166029043225E-2</v>
      </c>
      <c r="T796" s="5">
        <f t="shared" si="963"/>
        <v>3.8799043040210181E-2</v>
      </c>
      <c r="U796" s="5">
        <f t="shared" si="964"/>
        <v>3.0690944674456256E-2</v>
      </c>
      <c r="V796" s="5">
        <f t="shared" si="965"/>
        <v>4.8128941247610219E-2</v>
      </c>
      <c r="W796" s="5">
        <f t="shared" si="966"/>
        <v>1.634972743919242E-2</v>
      </c>
      <c r="X796" s="5">
        <f t="shared" si="967"/>
        <v>4.2578745750455456E-2</v>
      </c>
      <c r="Y796" s="5">
        <f t="shared" si="968"/>
        <v>5.5442807729505418E-2</v>
      </c>
      <c r="Z796" s="5">
        <f t="shared" si="969"/>
        <v>8.0924168158335134E-3</v>
      </c>
      <c r="AA796" s="5">
        <f t="shared" si="970"/>
        <v>2.6642277575067132E-2</v>
      </c>
      <c r="AB796" s="5">
        <f t="shared" si="971"/>
        <v>4.3856549318994471E-2</v>
      </c>
      <c r="AC796" s="5">
        <f t="shared" si="972"/>
        <v>2.5790619691158961E-2</v>
      </c>
      <c r="AD796" s="5">
        <f t="shared" si="973"/>
        <v>1.345685679027861E-2</v>
      </c>
      <c r="AE796" s="5">
        <f t="shared" si="974"/>
        <v>3.5044993013159657E-2</v>
      </c>
      <c r="AF796" s="5">
        <f t="shared" si="975"/>
        <v>4.5632927303634531E-2</v>
      </c>
      <c r="AG796" s="5">
        <f t="shared" si="976"/>
        <v>3.9613153934559699E-2</v>
      </c>
      <c r="AH796" s="5">
        <f t="shared" si="977"/>
        <v>5.2686651717832097E-3</v>
      </c>
      <c r="AI796" s="5">
        <f t="shared" si="978"/>
        <v>1.7345774834792552E-2</v>
      </c>
      <c r="AJ796" s="5">
        <f t="shared" si="979"/>
        <v>2.8553333226667123E-2</v>
      </c>
      <c r="AK796" s="5">
        <f t="shared" si="980"/>
        <v>3.1334925310562638E-2</v>
      </c>
      <c r="AL796" s="5">
        <f t="shared" si="981"/>
        <v>8.8449874433025235E-3</v>
      </c>
      <c r="AM796" s="5">
        <f t="shared" si="982"/>
        <v>8.8606734441323345E-3</v>
      </c>
      <c r="AN796" s="5">
        <f t="shared" si="983"/>
        <v>2.3075391510878812E-2</v>
      </c>
      <c r="AO796" s="5">
        <f t="shared" si="984"/>
        <v>3.0047021636541056E-2</v>
      </c>
      <c r="AP796" s="5">
        <f t="shared" si="985"/>
        <v>2.6083299137124306E-2</v>
      </c>
      <c r="AQ796" s="5">
        <f t="shared" si="986"/>
        <v>1.6981845208478091E-2</v>
      </c>
      <c r="AR796" s="5">
        <f t="shared" si="987"/>
        <v>2.7441821966509507E-3</v>
      </c>
      <c r="AS796" s="5">
        <f t="shared" si="988"/>
        <v>9.0345400470084013E-3</v>
      </c>
      <c r="AT796" s="5">
        <f t="shared" si="989"/>
        <v>1.4871992457463772E-2</v>
      </c>
      <c r="AU796" s="5">
        <f t="shared" si="990"/>
        <v>1.6320783607801342E-2</v>
      </c>
      <c r="AV796" s="5">
        <f t="shared" si="991"/>
        <v>1.3433034191679322E-2</v>
      </c>
      <c r="AW796" s="5">
        <f t="shared" si="992"/>
        <v>2.1065422398892884E-3</v>
      </c>
      <c r="AX796" s="5">
        <f t="shared" si="993"/>
        <v>4.8619286996914443E-3</v>
      </c>
      <c r="AY796" s="5">
        <f t="shared" si="994"/>
        <v>1.2661668320216953E-2</v>
      </c>
      <c r="AZ796" s="5">
        <f t="shared" si="995"/>
        <v>1.6487062496552032E-2</v>
      </c>
      <c r="BA796" s="5">
        <f t="shared" si="996"/>
        <v>1.4312133435117232E-2</v>
      </c>
      <c r="BB796" s="5">
        <f t="shared" si="997"/>
        <v>9.3180863862546114E-3</v>
      </c>
      <c r="BC796" s="5">
        <f t="shared" si="998"/>
        <v>4.8533216544032172E-3</v>
      </c>
      <c r="BD796" s="5">
        <f t="shared" si="999"/>
        <v>1.1910885209828982E-3</v>
      </c>
      <c r="BE796" s="5">
        <f t="shared" si="1000"/>
        <v>3.9213638786392687E-3</v>
      </c>
      <c r="BF796" s="5">
        <f t="shared" si="1001"/>
        <v>6.4550595517482972E-3</v>
      </c>
      <c r="BG796" s="5">
        <f t="shared" si="1002"/>
        <v>7.0838948056810317E-3</v>
      </c>
      <c r="BH796" s="5">
        <f t="shared" si="1003"/>
        <v>5.8304921762143309E-3</v>
      </c>
      <c r="BI796" s="5">
        <f t="shared" si="1004"/>
        <v>3.8390902123090855E-3</v>
      </c>
      <c r="BJ796" s="8">
        <f t="shared" si="1005"/>
        <v>0.47840961609071631</v>
      </c>
      <c r="BK796" s="8">
        <f t="shared" si="1006"/>
        <v>0.17226634050412429</v>
      </c>
      <c r="BL796" s="8">
        <f t="shared" si="1007"/>
        <v>0.28489936963910834</v>
      </c>
      <c r="BM796" s="8">
        <f t="shared" si="1008"/>
        <v>0.86636335215572602</v>
      </c>
      <c r="BN796" s="8">
        <f t="shared" si="1009"/>
        <v>6.6749264813728906E-2</v>
      </c>
    </row>
    <row r="797" spans="1:66" x14ac:dyDescent="0.25">
      <c r="A797" t="s">
        <v>25</v>
      </c>
      <c r="B797" t="s">
        <v>499</v>
      </c>
      <c r="C797" t="s">
        <v>165</v>
      </c>
      <c r="D797" t="s">
        <v>520</v>
      </c>
      <c r="E797">
        <f>VLOOKUP(A797,home!$A$2:$E$405,3,FALSE)</f>
        <v>1.35</v>
      </c>
      <c r="F797">
        <f>VLOOKUP(B797,home!$B$2:$E$405,3,FALSE)</f>
        <v>1.2345999999999999</v>
      </c>
      <c r="G797">
        <f>VLOOKUP(C797,away!$B$2:$E$405,4,FALSE)</f>
        <v>1.1111</v>
      </c>
      <c r="H797">
        <f>VLOOKUP(A797,away!$A$2:$E$405,3,FALSE)</f>
        <v>1.0667</v>
      </c>
      <c r="I797">
        <f>VLOOKUP(C797,away!$B$2:$E$405,3,FALSE)</f>
        <v>1.4061999999999999</v>
      </c>
      <c r="J797">
        <f>VLOOKUP(B797,home!$B$2:$E$405,4,FALSE)</f>
        <v>0.9375</v>
      </c>
      <c r="K797" s="3">
        <f t="shared" si="954"/>
        <v>1.8518814809999999</v>
      </c>
      <c r="L797" s="3">
        <f t="shared" si="955"/>
        <v>1.4062439437500001</v>
      </c>
      <c r="M797" s="5">
        <f t="shared" si="956"/>
        <v>3.8460427449565369E-2</v>
      </c>
      <c r="N797" s="5">
        <f t="shared" si="957"/>
        <v>7.1224153345194163E-2</v>
      </c>
      <c r="O797" s="5">
        <f t="shared" si="958"/>
        <v>5.4084743174987557E-2</v>
      </c>
      <c r="P797" s="5">
        <f t="shared" si="959"/>
        <v>0.10015853429040059</v>
      </c>
      <c r="Q797" s="5">
        <f t="shared" si="960"/>
        <v>6.5949345289934638E-2</v>
      </c>
      <c r="R797" s="5">
        <f t="shared" si="961"/>
        <v>3.8028171269550208E-2</v>
      </c>
      <c r="S797" s="5">
        <f t="shared" si="962"/>
        <v>6.5208141565485392E-2</v>
      </c>
      <c r="T797" s="5">
        <f t="shared" si="963"/>
        <v>9.2740867408248176E-2</v>
      </c>
      <c r="U797" s="5">
        <f t="shared" si="964"/>
        <v>7.0423666130376289E-2</v>
      </c>
      <c r="V797" s="5">
        <f t="shared" si="965"/>
        <v>1.8868317142527041E-2</v>
      </c>
      <c r="W797" s="5">
        <f t="shared" si="966"/>
        <v>4.0710123742168175E-2</v>
      </c>
      <c r="X797" s="5">
        <f t="shared" si="967"/>
        <v>5.7248364961737089E-2</v>
      </c>
      <c r="Y797" s="5">
        <f t="shared" si="968"/>
        <v>4.0252583258516245E-2</v>
      </c>
      <c r="Z797" s="5">
        <f t="shared" si="969"/>
        <v>1.7825628513230912E-2</v>
      </c>
      <c r="AA797" s="5">
        <f t="shared" si="970"/>
        <v>3.3010951330837889E-2</v>
      </c>
      <c r="AB797" s="5">
        <f t="shared" si="971"/>
        <v>3.0566184719885502E-2</v>
      </c>
      <c r="AC797" s="5">
        <f t="shared" si="972"/>
        <v>3.0710510693103756E-3</v>
      </c>
      <c r="AD797" s="5">
        <f t="shared" si="973"/>
        <v>1.8847581061834928E-2</v>
      </c>
      <c r="AE797" s="5">
        <f t="shared" si="974"/>
        <v>2.6504296722542564E-2</v>
      </c>
      <c r="AF797" s="5">
        <f t="shared" si="975"/>
        <v>1.8635753374714233E-2</v>
      </c>
      <c r="AG797" s="5">
        <f t="shared" si="976"/>
        <v>8.7354717734701732E-3</v>
      </c>
      <c r="AH797" s="5">
        <f t="shared" si="977"/>
        <v>6.2667955350670726E-3</v>
      </c>
      <c r="AI797" s="5">
        <f t="shared" si="978"/>
        <v>1.1605362596604196E-2</v>
      </c>
      <c r="AJ797" s="5">
        <f t="shared" si="979"/>
        <v>1.0745878036470693E-2</v>
      </c>
      <c r="AK797" s="5">
        <f t="shared" si="980"/>
        <v>6.6333641776082398E-3</v>
      </c>
      <c r="AL797" s="5">
        <f t="shared" si="981"/>
        <v>3.199048936587628E-4</v>
      </c>
      <c r="AM797" s="5">
        <f t="shared" si="982"/>
        <v>6.9806972660116755E-3</v>
      </c>
      <c r="AN797" s="5">
        <f t="shared" si="983"/>
        <v>9.8165632534811028E-3</v>
      </c>
      <c r="AO797" s="5">
        <f t="shared" si="984"/>
        <v>6.9022413118232998E-3</v>
      </c>
      <c r="AP797" s="5">
        <f t="shared" si="985"/>
        <v>3.2354116810175242E-3</v>
      </c>
      <c r="AQ797" s="5">
        <f t="shared" si="986"/>
        <v>1.1374445204922251E-3</v>
      </c>
      <c r="AR797" s="5">
        <f t="shared" si="987"/>
        <v>1.7625286535815222E-3</v>
      </c>
      <c r="AS797" s="5">
        <f t="shared" si="988"/>
        <v>3.2639941732994847E-3</v>
      </c>
      <c r="AT797" s="5">
        <f t="shared" si="989"/>
        <v>3.0222651818126106E-3</v>
      </c>
      <c r="AU797" s="5">
        <f t="shared" si="990"/>
        <v>1.8656256402899572E-3</v>
      </c>
      <c r="AV797" s="5">
        <f t="shared" si="991"/>
        <v>8.6372939343293547E-4</v>
      </c>
      <c r="AW797" s="5">
        <f t="shared" si="992"/>
        <v>2.3141538940111452E-5</v>
      </c>
      <c r="AX797" s="5">
        <f t="shared" si="993"/>
        <v>2.1545706652323928E-3</v>
      </c>
      <c r="AY797" s="5">
        <f t="shared" si="994"/>
        <v>3.0298519493644612E-3</v>
      </c>
      <c r="AZ797" s="5">
        <f t="shared" si="995"/>
        <v>2.1303554771264529E-3</v>
      </c>
      <c r="BA797" s="5">
        <f t="shared" si="996"/>
        <v>9.9859982924790556E-4</v>
      </c>
      <c r="BB797" s="5">
        <f t="shared" si="997"/>
        <v>3.5106874052741289E-4</v>
      </c>
      <c r="BC797" s="5">
        <f t="shared" si="998"/>
        <v>9.8737658041322902E-5</v>
      </c>
      <c r="BD797" s="5">
        <f t="shared" si="999"/>
        <v>4.1309087413080926E-4</v>
      </c>
      <c r="BE797" s="5">
        <f t="shared" si="1000"/>
        <v>7.6499533977294749E-4</v>
      </c>
      <c r="BF797" s="5">
        <f t="shared" si="1001"/>
        <v>7.083403513884123E-4</v>
      </c>
      <c r="BG797" s="5">
        <f t="shared" si="1002"/>
        <v>4.3725412632707774E-4</v>
      </c>
      <c r="BH797" s="5">
        <f t="shared" si="1003"/>
        <v>2.024357047589876E-4</v>
      </c>
      <c r="BI797" s="5">
        <f t="shared" si="1004"/>
        <v>7.497738654727044E-5</v>
      </c>
      <c r="BJ797" s="8">
        <f t="shared" si="1005"/>
        <v>0.4776840832907262</v>
      </c>
      <c r="BK797" s="8">
        <f t="shared" si="1006"/>
        <v>0.22911622836031198</v>
      </c>
      <c r="BL797" s="8">
        <f t="shared" si="1007"/>
        <v>0.27474435379672957</v>
      </c>
      <c r="BM797" s="8">
        <f t="shared" si="1008"/>
        <v>0.6284582087309416</v>
      </c>
      <c r="BN797" s="8">
        <f t="shared" si="1009"/>
        <v>0.36790537481963248</v>
      </c>
    </row>
    <row r="798" spans="1:66" x14ac:dyDescent="0.25">
      <c r="A798" t="s">
        <v>25</v>
      </c>
      <c r="B798" t="s">
        <v>277</v>
      </c>
      <c r="C798" t="s">
        <v>275</v>
      </c>
      <c r="D798" t="s">
        <v>520</v>
      </c>
      <c r="E798">
        <f>VLOOKUP(A798,home!$A$2:$E$405,3,FALSE)</f>
        <v>1.35</v>
      </c>
      <c r="F798">
        <f>VLOOKUP(B798,home!$B$2:$E$405,3,FALSE)</f>
        <v>0.98770000000000002</v>
      </c>
      <c r="G798">
        <f>VLOOKUP(C798,away!$B$2:$E$405,4,FALSE)</f>
        <v>0.49380000000000002</v>
      </c>
      <c r="H798">
        <f>VLOOKUP(A798,away!$A$2:$E$405,3,FALSE)</f>
        <v>1.0667</v>
      </c>
      <c r="I798">
        <f>VLOOKUP(C798,away!$B$2:$E$405,3,FALSE)</f>
        <v>0.9375</v>
      </c>
      <c r="J798">
        <f>VLOOKUP(B798,home!$B$2:$E$405,4,FALSE)</f>
        <v>0.9375</v>
      </c>
      <c r="K798" s="3">
        <f t="shared" si="954"/>
        <v>0.65843045100000008</v>
      </c>
      <c r="L798" s="3">
        <f t="shared" si="955"/>
        <v>0.93752929687499997</v>
      </c>
      <c r="M798" s="5">
        <f t="shared" si="956"/>
        <v>0.20271388089474943</v>
      </c>
      <c r="N798" s="5">
        <f t="shared" si="957"/>
        <v>0.13347299202149016</v>
      </c>
      <c r="O798" s="5">
        <f t="shared" si="958"/>
        <v>0.19005020222205693</v>
      </c>
      <c r="P798" s="5">
        <f t="shared" si="959"/>
        <v>0.12513484036171013</v>
      </c>
      <c r="Q798" s="5">
        <f t="shared" si="960"/>
        <v>4.3941341166514582E-2</v>
      </c>
      <c r="R798" s="5">
        <f t="shared" si="961"/>
        <v>8.9088816230098289E-2</v>
      </c>
      <c r="S798" s="5">
        <f t="shared" si="962"/>
        <v>1.9311366596154324E-2</v>
      </c>
      <c r="T798" s="5">
        <f t="shared" si="963"/>
        <v>4.1196294687586905E-2</v>
      </c>
      <c r="U798" s="5">
        <f t="shared" si="964"/>
        <v>5.8658789449439731E-2</v>
      </c>
      <c r="V798" s="5">
        <f t="shared" si="965"/>
        <v>1.3245405382371377E-3</v>
      </c>
      <c r="W798" s="5">
        <f t="shared" si="966"/>
        <v>9.6441056939376921E-3</v>
      </c>
      <c r="X798" s="5">
        <f t="shared" si="967"/>
        <v>9.0416316302255866E-3</v>
      </c>
      <c r="Y798" s="5">
        <f t="shared" si="968"/>
        <v>4.2383972724440774E-3</v>
      </c>
      <c r="Z798" s="5">
        <f t="shared" si="969"/>
        <v>2.7841125079876714E-2</v>
      </c>
      <c r="AA798" s="5">
        <f t="shared" si="970"/>
        <v>1.8331444542690634E-2</v>
      </c>
      <c r="AB798" s="5">
        <f t="shared" si="971"/>
        <v>6.0349906488626421E-3</v>
      </c>
      <c r="AC798" s="5">
        <f t="shared" si="972"/>
        <v>5.1102250643042569E-5</v>
      </c>
      <c r="AD798" s="5">
        <f t="shared" si="973"/>
        <v>1.5874932153877653E-3</v>
      </c>
      <c r="AE798" s="5">
        <f t="shared" si="974"/>
        <v>1.4883213980163245E-3</v>
      </c>
      <c r="AF798" s="5">
        <f t="shared" si="975"/>
        <v>6.9767245690313077E-4</v>
      </c>
      <c r="AG798" s="5">
        <f t="shared" si="976"/>
        <v>2.1802945598981533E-4</v>
      </c>
      <c r="AH798" s="5">
        <f t="shared" si="977"/>
        <v>6.5254676050864342E-3</v>
      </c>
      <c r="AI798" s="5">
        <f t="shared" si="978"/>
        <v>4.2965665782029507E-3</v>
      </c>
      <c r="AJ798" s="5">
        <f t="shared" si="979"/>
        <v>1.4144951349188478E-3</v>
      </c>
      <c r="AK798" s="5">
        <f t="shared" si="980"/>
        <v>3.1044888987397437E-4</v>
      </c>
      <c r="AL798" s="5">
        <f t="shared" si="981"/>
        <v>1.261812353079343E-6</v>
      </c>
      <c r="AM798" s="5">
        <f t="shared" si="982"/>
        <v>2.0905077475344137E-4</v>
      </c>
      <c r="AN798" s="5">
        <f t="shared" si="983"/>
        <v>1.9599122586576786E-4</v>
      </c>
      <c r="AO798" s="5">
        <f t="shared" si="984"/>
        <v>9.1873758089801321E-5</v>
      </c>
      <c r="AP798" s="5">
        <f t="shared" si="985"/>
        <v>2.8711446607731761E-5</v>
      </c>
      <c r="AQ798" s="5">
        <f t="shared" si="986"/>
        <v>6.7294555876027135E-6</v>
      </c>
      <c r="AR798" s="5">
        <f t="shared" si="987"/>
        <v>1.2235634111154557E-3</v>
      </c>
      <c r="AS798" s="5">
        <f t="shared" si="988"/>
        <v>8.0563140860784776E-4</v>
      </c>
      <c r="AT798" s="5">
        <f t="shared" si="989"/>
        <v>2.6522612585471524E-4</v>
      </c>
      <c r="AU798" s="5">
        <f t="shared" si="990"/>
        <v>5.8210985887834336E-5</v>
      </c>
      <c r="AV798" s="5">
        <f t="shared" si="991"/>
        <v>9.5819714228203478E-6</v>
      </c>
      <c r="AW798" s="5">
        <f t="shared" si="992"/>
        <v>2.1636501033992183E-8</v>
      </c>
      <c r="AX798" s="5">
        <f t="shared" si="993"/>
        <v>2.2940899317134634E-5</v>
      </c>
      <c r="AY798" s="5">
        <f t="shared" si="994"/>
        <v>2.15077652064734E-5</v>
      </c>
      <c r="AZ798" s="5">
        <f t="shared" si="995"/>
        <v>1.0082079995688797E-5</v>
      </c>
      <c r="BA798" s="5">
        <f t="shared" si="996"/>
        <v>3.1507484564652072E-6</v>
      </c>
      <c r="BB798" s="5">
        <f t="shared" si="997"/>
        <v>7.3847974625495407E-7</v>
      </c>
      <c r="BC798" s="5">
        <f t="shared" si="998"/>
        <v>1.3846927945256719E-7</v>
      </c>
      <c r="BD798" s="5">
        <f t="shared" si="999"/>
        <v>1.9118775741750813E-4</v>
      </c>
      <c r="BE798" s="5">
        <f t="shared" si="1000"/>
        <v>1.2588384134208847E-4</v>
      </c>
      <c r="BF798" s="5">
        <f t="shared" si="1001"/>
        <v>4.1442877214241879E-5</v>
      </c>
      <c r="BG798" s="5">
        <f t="shared" si="1002"/>
        <v>9.0957507783036386E-6</v>
      </c>
      <c r="BH798" s="5">
        <f t="shared" si="1003"/>
        <v>1.4972298217855162E-6</v>
      </c>
      <c r="BI798" s="5">
        <f t="shared" si="1004"/>
        <v>1.9716434136177748E-7</v>
      </c>
      <c r="BJ798" s="8">
        <f t="shared" si="1005"/>
        <v>0.2461171941014019</v>
      </c>
      <c r="BK798" s="8">
        <f t="shared" si="1006"/>
        <v>0.34855850021905371</v>
      </c>
      <c r="BL798" s="8">
        <f t="shared" si="1007"/>
        <v>0.3774427398250344</v>
      </c>
      <c r="BM798" s="8">
        <f t="shared" si="1008"/>
        <v>0.21553600020004171</v>
      </c>
      <c r="BN798" s="8">
        <f t="shared" si="1009"/>
        <v>0.78440207289661945</v>
      </c>
    </row>
    <row r="799" spans="1:66" x14ac:dyDescent="0.25">
      <c r="A799" t="s">
        <v>173</v>
      </c>
      <c r="B799" t="s">
        <v>434</v>
      </c>
      <c r="C799" t="s">
        <v>175</v>
      </c>
      <c r="D799" t="s">
        <v>520</v>
      </c>
      <c r="E799">
        <f>VLOOKUP(A799,home!$A$2:$E$405,3,FALSE)</f>
        <v>1.8412999999999999</v>
      </c>
      <c r="F799">
        <f>VLOOKUP(B799,home!$B$2:$E$405,3,FALSE)</f>
        <v>0.95040000000000002</v>
      </c>
      <c r="G799">
        <f>VLOOKUP(C799,away!$B$2:$E$405,4,FALSE)</f>
        <v>0.54310000000000003</v>
      </c>
      <c r="H799">
        <f>VLOOKUP(A799,away!$A$2:$E$405,3,FALSE)</f>
        <v>1.4127000000000001</v>
      </c>
      <c r="I799">
        <f>VLOOKUP(C799,away!$B$2:$E$405,3,FALSE)</f>
        <v>0.23599999999999999</v>
      </c>
      <c r="J799">
        <f>VLOOKUP(B799,home!$B$2:$E$405,4,FALSE)</f>
        <v>1.7697000000000001</v>
      </c>
      <c r="K799" s="3">
        <f t="shared" si="954"/>
        <v>0.950409532512</v>
      </c>
      <c r="L799" s="3">
        <f t="shared" si="955"/>
        <v>0.59001302484000007</v>
      </c>
      <c r="M799" s="5">
        <f t="shared" si="956"/>
        <v>0.21429053225312289</v>
      </c>
      <c r="N799" s="5">
        <f t="shared" si="957"/>
        <v>0.20366376458043817</v>
      </c>
      <c r="O799" s="5">
        <f t="shared" si="958"/>
        <v>0.12643420512923861</v>
      </c>
      <c r="P799" s="5">
        <f t="shared" si="959"/>
        <v>0.12016427379040596</v>
      </c>
      <c r="Q799" s="5">
        <f t="shared" si="960"/>
        <v>9.6781991642264115E-2</v>
      </c>
      <c r="R799" s="5">
        <f t="shared" si="961"/>
        <v>3.7298913905771558E-2</v>
      </c>
      <c r="S799" s="5">
        <f t="shared" si="962"/>
        <v>1.684564938981948E-2</v>
      </c>
      <c r="T799" s="5">
        <f t="shared" si="963"/>
        <v>5.7102635638891841E-2</v>
      </c>
      <c r="U799" s="5">
        <f t="shared" si="964"/>
        <v>3.5449243328389675E-2</v>
      </c>
      <c r="V799" s="5">
        <f t="shared" si="965"/>
        <v>1.0495850367110164E-3</v>
      </c>
      <c r="W799" s="5">
        <f t="shared" si="966"/>
        <v>3.0660842477434853E-2</v>
      </c>
      <c r="X799" s="5">
        <f t="shared" si="967"/>
        <v>1.8090296414254095E-2</v>
      </c>
      <c r="Y799" s="5">
        <f t="shared" si="968"/>
        <v>5.3367552538131323E-3</v>
      </c>
      <c r="Z799" s="5">
        <f t="shared" si="969"/>
        <v>7.3356150055970074E-3</v>
      </c>
      <c r="AA799" s="5">
        <f t="shared" si="970"/>
        <v>6.9718384281574636E-3</v>
      </c>
      <c r="AB799" s="5">
        <f t="shared" si="971"/>
        <v>3.3130508506271652E-3</v>
      </c>
      <c r="AC799" s="5">
        <f t="shared" si="972"/>
        <v>3.6784938184027562E-5</v>
      </c>
      <c r="AD799" s="5">
        <f t="shared" si="973"/>
        <v>7.28508924135073E-3</v>
      </c>
      <c r="AE799" s="5">
        <f t="shared" si="974"/>
        <v>4.2982975395186853E-3</v>
      </c>
      <c r="AF799" s="5">
        <f t="shared" si="975"/>
        <v>1.2680257664768745E-3</v>
      </c>
      <c r="AG799" s="5">
        <f t="shared" si="976"/>
        <v>2.4938390601802676E-4</v>
      </c>
      <c r="AH799" s="5">
        <f t="shared" si="977"/>
        <v>1.0820270996284957E-3</v>
      </c>
      <c r="AI799" s="5">
        <f t="shared" si="978"/>
        <v>1.0283688699232337E-3</v>
      </c>
      <c r="AJ799" s="5">
        <f t="shared" si="979"/>
        <v>4.8868578845681708E-4</v>
      </c>
      <c r="AK799" s="5">
        <f t="shared" si="980"/>
        <v>1.5481721058416728E-4</v>
      </c>
      <c r="AL799" s="5">
        <f t="shared" si="981"/>
        <v>8.2509205364003792E-7</v>
      </c>
      <c r="AM799" s="5">
        <f t="shared" si="982"/>
        <v>1.3847636520360699E-3</v>
      </c>
      <c r="AN799" s="5">
        <f t="shared" si="983"/>
        <v>8.1702859102628686E-4</v>
      </c>
      <c r="AO799" s="5">
        <f t="shared" si="984"/>
        <v>2.4102875518609138E-4</v>
      </c>
      <c r="AP799" s="5">
        <f t="shared" si="985"/>
        <v>4.7403368306921887E-5</v>
      </c>
      <c r="AQ799" s="5">
        <f t="shared" si="986"/>
        <v>6.9921511805928918E-6</v>
      </c>
      <c r="AR799" s="5">
        <f t="shared" si="987"/>
        <v>1.2768201640213218E-4</v>
      </c>
      <c r="AS799" s="5">
        <f t="shared" si="988"/>
        <v>1.2135020551893996E-4</v>
      </c>
      <c r="AT799" s="5">
        <f t="shared" si="989"/>
        <v>5.7666196048745414E-5</v>
      </c>
      <c r="AU799" s="5">
        <f t="shared" si="990"/>
        <v>1.8268834142811161E-5</v>
      </c>
      <c r="AV799" s="5">
        <f t="shared" si="991"/>
        <v>4.340718529302104E-6</v>
      </c>
      <c r="AW799" s="5">
        <f t="shared" si="992"/>
        <v>1.2852046444898531E-8</v>
      </c>
      <c r="AX799" s="5">
        <f t="shared" si="993"/>
        <v>2.1934876252853512E-4</v>
      </c>
      <c r="AY799" s="5">
        <f t="shared" si="994"/>
        <v>1.2941862687437184E-4</v>
      </c>
      <c r="AZ799" s="5">
        <f t="shared" si="995"/>
        <v>3.8179337756393724E-5</v>
      </c>
      <c r="BA799" s="5">
        <f t="shared" si="996"/>
        <v>7.5087688520126294E-6</v>
      </c>
      <c r="BB799" s="5">
        <f t="shared" si="997"/>
        <v>1.1075678558000861E-6</v>
      </c>
      <c r="BC799" s="5">
        <f t="shared" si="998"/>
        <v>1.3069589216323238E-7</v>
      </c>
      <c r="BD799" s="5">
        <f t="shared" si="999"/>
        <v>1.2555675452515416E-5</v>
      </c>
      <c r="BE799" s="5">
        <f t="shared" si="1000"/>
        <v>1.1933033637197569E-5</v>
      </c>
      <c r="BF799" s="5">
        <f t="shared" si="1001"/>
        <v>5.6706344602894562E-6</v>
      </c>
      <c r="BG799" s="5">
        <f t="shared" si="1002"/>
        <v>1.7964750154833803E-6</v>
      </c>
      <c r="BH799" s="5">
        <f t="shared" si="1003"/>
        <v>4.2684674490876178E-7</v>
      </c>
      <c r="BI799" s="5">
        <f t="shared" si="1004"/>
        <v>8.113584305660105E-8</v>
      </c>
      <c r="BJ799" s="8">
        <f t="shared" si="1005"/>
        <v>0.42762999273795582</v>
      </c>
      <c r="BK799" s="8">
        <f t="shared" si="1006"/>
        <v>0.3525170691271714</v>
      </c>
      <c r="BL799" s="8">
        <f t="shared" si="1007"/>
        <v>0.21258292238257254</v>
      </c>
      <c r="BM799" s="8">
        <f t="shared" si="1008"/>
        <v>0.20130251217722747</v>
      </c>
      <c r="BN799" s="8">
        <f t="shared" si="1009"/>
        <v>0.79863368130124124</v>
      </c>
    </row>
    <row r="800" spans="1:66" x14ac:dyDescent="0.25">
      <c r="A800" t="s">
        <v>173</v>
      </c>
      <c r="B800" t="s">
        <v>174</v>
      </c>
      <c r="C800" t="s">
        <v>257</v>
      </c>
      <c r="D800" t="s">
        <v>520</v>
      </c>
      <c r="E800">
        <f>VLOOKUP(A800,home!$A$2:$E$405,3,FALSE)</f>
        <v>1.8412999999999999</v>
      </c>
      <c r="F800">
        <f>VLOOKUP(B800,home!$B$2:$E$405,3,FALSE)</f>
        <v>0.67889999999999995</v>
      </c>
      <c r="G800">
        <f>VLOOKUP(C800,away!$B$2:$E$405,4,FALSE)</f>
        <v>0.72409999999999997</v>
      </c>
      <c r="H800">
        <f>VLOOKUP(A800,away!$A$2:$E$405,3,FALSE)</f>
        <v>1.4127000000000001</v>
      </c>
      <c r="I800">
        <f>VLOOKUP(C800,away!$B$2:$E$405,3,FALSE)</f>
        <v>0.70789999999999997</v>
      </c>
      <c r="J800">
        <f>VLOOKUP(B800,home!$B$2:$E$405,4,FALSE)</f>
        <v>2.1236000000000002</v>
      </c>
      <c r="K800" s="3">
        <f t="shared" si="954"/>
        <v>0.90516741053699978</v>
      </c>
      <c r="L800" s="3">
        <f t="shared" si="955"/>
        <v>2.1237068807880002</v>
      </c>
      <c r="M800" s="5">
        <f t="shared" si="956"/>
        <v>4.8370058083806872E-2</v>
      </c>
      <c r="N800" s="5">
        <f t="shared" si="957"/>
        <v>4.3783000223243738E-2</v>
      </c>
      <c r="O800" s="5">
        <f t="shared" si="958"/>
        <v>0.1027238251766959</v>
      </c>
      <c r="P800" s="5">
        <f t="shared" si="959"/>
        <v>9.2982258835645287E-2</v>
      </c>
      <c r="Q800" s="5">
        <f t="shared" si="960"/>
        <v>1.9815472468807212E-2</v>
      </c>
      <c r="R800" s="5">
        <f t="shared" si="961"/>
        <v>0.10907764717430635</v>
      </c>
      <c r="S800" s="5">
        <f t="shared" si="962"/>
        <v>4.4685187493465651E-2</v>
      </c>
      <c r="T800" s="5">
        <f t="shared" si="963"/>
        <v>4.2082255228071061E-2</v>
      </c>
      <c r="U800" s="5">
        <f t="shared" si="964"/>
        <v>9.8733531440235361E-2</v>
      </c>
      <c r="V800" s="5">
        <f t="shared" si="965"/>
        <v>9.5443104778163319E-3</v>
      </c>
      <c r="W800" s="5">
        <f t="shared" si="966"/>
        <v>5.9787733010524778E-3</v>
      </c>
      <c r="X800" s="5">
        <f t="shared" si="967"/>
        <v>1.2697161998116734E-2</v>
      </c>
      <c r="Y800" s="5">
        <f t="shared" si="968"/>
        <v>1.348252515094021E-2</v>
      </c>
      <c r="Z800" s="5">
        <f t="shared" si="969"/>
        <v>7.7216316614746719E-2</v>
      </c>
      <c r="AA800" s="5">
        <f t="shared" si="970"/>
        <v>6.9893693361375395E-2</v>
      </c>
      <c r="AB800" s="5">
        <f t="shared" si="971"/>
        <v>3.163274671639163E-2</v>
      </c>
      <c r="AC800" s="5">
        <f t="shared" si="972"/>
        <v>1.1466953710786126E-3</v>
      </c>
      <c r="AD800" s="5">
        <f t="shared" si="973"/>
        <v>1.3529476867753551E-3</v>
      </c>
      <c r="AE800" s="5">
        <f t="shared" si="974"/>
        <v>2.8732643117510299E-3</v>
      </c>
      <c r="AF800" s="5">
        <f t="shared" si="975"/>
        <v>3.05098559459413E-3</v>
      </c>
      <c r="AG800" s="5">
        <f t="shared" si="976"/>
        <v>2.1597997001415407E-3</v>
      </c>
      <c r="AH800" s="5">
        <f t="shared" si="977"/>
        <v>4.0996205725960605E-2</v>
      </c>
      <c r="AI800" s="5">
        <f t="shared" si="978"/>
        <v>3.7108429378809878E-2</v>
      </c>
      <c r="AJ800" s="5">
        <f t="shared" si="979"/>
        <v>1.6794670464956234E-2</v>
      </c>
      <c r="AK800" s="5">
        <f t="shared" si="980"/>
        <v>5.0673294585288882E-3</v>
      </c>
      <c r="AL800" s="5">
        <f t="shared" si="981"/>
        <v>8.8172170986052664E-5</v>
      </c>
      <c r="AM800" s="5">
        <f t="shared" si="982"/>
        <v>2.449288308460945E-4</v>
      </c>
      <c r="AN800" s="5">
        <f t="shared" si="983"/>
        <v>5.2015704337121107E-4</v>
      </c>
      <c r="AO800" s="5">
        <f t="shared" si="984"/>
        <v>5.5233054604889162E-4</v>
      </c>
      <c r="AP800" s="5">
        <f t="shared" si="985"/>
        <v>3.9099606037114153E-4</v>
      </c>
      <c r="AQ800" s="5">
        <f t="shared" si="986"/>
        <v>2.0759025594279843E-4</v>
      </c>
      <c r="AR800" s="5">
        <f t="shared" si="987"/>
        <v>1.74127848372846E-2</v>
      </c>
      <c r="AS800" s="5">
        <f t="shared" si="988"/>
        <v>1.5761485361402833E-2</v>
      </c>
      <c r="AT800" s="5">
        <f t="shared" si="989"/>
        <v>7.1333914453989167E-3</v>
      </c>
      <c r="AU800" s="5">
        <f t="shared" si="990"/>
        <v>2.1523044876595077E-3</v>
      </c>
      <c r="AV800" s="5">
        <f t="shared" si="991"/>
        <v>4.8704896994548007E-4</v>
      </c>
      <c r="AW800" s="5">
        <f t="shared" si="992"/>
        <v>4.7081741321833672E-6</v>
      </c>
      <c r="AX800" s="5">
        <f t="shared" si="993"/>
        <v>3.6950265930469015E-5</v>
      </c>
      <c r="AY800" s="5">
        <f t="shared" si="994"/>
        <v>7.8471534003483483E-5</v>
      </c>
      <c r="AZ800" s="5">
        <f t="shared" si="995"/>
        <v>8.3325268354593693E-5</v>
      </c>
      <c r="BA800" s="5">
        <f t="shared" si="996"/>
        <v>5.898614858271908E-5</v>
      </c>
      <c r="BB800" s="5">
        <f t="shared" si="997"/>
        <v>3.1317322404075969E-5</v>
      </c>
      <c r="BC800" s="5">
        <f t="shared" si="998"/>
        <v>1.3301762615478474E-5</v>
      </c>
      <c r="BD800" s="5">
        <f t="shared" si="999"/>
        <v>6.1632751621037065E-3</v>
      </c>
      <c r="BE800" s="5">
        <f t="shared" si="1000"/>
        <v>5.5787958189084195E-3</v>
      </c>
      <c r="BF800" s="5">
        <f t="shared" si="1001"/>
        <v>2.5248720826579881E-3</v>
      </c>
      <c r="BG800" s="5">
        <f t="shared" si="1002"/>
        <v>7.6181064166556413E-4</v>
      </c>
      <c r="BH800" s="5">
        <f t="shared" si="1003"/>
        <v>1.7239154145898722E-4</v>
      </c>
      <c r="BI800" s="5">
        <f t="shared" si="1004"/>
        <v>3.1208641036182669E-5</v>
      </c>
      <c r="BJ800" s="8">
        <f t="shared" si="1005"/>
        <v>0.14949454070196444</v>
      </c>
      <c r="BK800" s="8">
        <f t="shared" si="1006"/>
        <v>0.19689515396680229</v>
      </c>
      <c r="BL800" s="8">
        <f t="shared" si="1007"/>
        <v>0.57020744788678235</v>
      </c>
      <c r="BM800" s="8">
        <f t="shared" si="1008"/>
        <v>0.57698743384791895</v>
      </c>
      <c r="BN800" s="8">
        <f t="shared" si="1009"/>
        <v>0.41675226196250537</v>
      </c>
    </row>
    <row r="801" spans="1:66" x14ac:dyDescent="0.25">
      <c r="A801" t="s">
        <v>173</v>
      </c>
      <c r="B801" t="s">
        <v>262</v>
      </c>
      <c r="C801" t="s">
        <v>487</v>
      </c>
      <c r="D801" t="s">
        <v>520</v>
      </c>
      <c r="E801">
        <f>VLOOKUP(A801,home!$A$2:$E$405,3,FALSE)</f>
        <v>1.8412999999999999</v>
      </c>
      <c r="F801">
        <f>VLOOKUP(B801,home!$B$2:$E$405,3,FALSE)</f>
        <v>1.2672000000000001</v>
      </c>
      <c r="G801">
        <f>VLOOKUP(C801,away!$B$2:$E$405,4,FALSE)</f>
        <v>1.6293</v>
      </c>
      <c r="H801">
        <f>VLOOKUP(A801,away!$A$2:$E$405,3,FALSE)</f>
        <v>1.4127000000000001</v>
      </c>
      <c r="I801">
        <f>VLOOKUP(C801,away!$B$2:$E$405,3,FALSE)</f>
        <v>0.35389999999999999</v>
      </c>
      <c r="J801">
        <f>VLOOKUP(B801,home!$B$2:$E$405,4,FALSE)</f>
        <v>0</v>
      </c>
      <c r="K801" s="3">
        <f t="shared" si="954"/>
        <v>3.801638130048</v>
      </c>
      <c r="L801" s="3">
        <f t="shared" si="955"/>
        <v>0</v>
      </c>
      <c r="M801" s="5">
        <f t="shared" si="956"/>
        <v>2.2334155621856106E-2</v>
      </c>
      <c r="N801" s="5">
        <f t="shared" si="957"/>
        <v>8.490637761447406E-2</v>
      </c>
      <c r="O801" s="5">
        <f t="shared" si="958"/>
        <v>0</v>
      </c>
      <c r="P801" s="5">
        <f t="shared" si="959"/>
        <v>0</v>
      </c>
      <c r="Q801" s="5">
        <f t="shared" si="960"/>
        <v>0.16139166131171931</v>
      </c>
      <c r="R801" s="5">
        <f t="shared" si="961"/>
        <v>0</v>
      </c>
      <c r="S801" s="5">
        <f t="shared" si="962"/>
        <v>0</v>
      </c>
      <c r="T801" s="5">
        <f t="shared" si="963"/>
        <v>0</v>
      </c>
      <c r="U801" s="5">
        <f t="shared" si="964"/>
        <v>0</v>
      </c>
      <c r="V801" s="5">
        <f t="shared" si="965"/>
        <v>0</v>
      </c>
      <c r="W801" s="5">
        <f t="shared" si="966"/>
        <v>0.20451756450480824</v>
      </c>
      <c r="X801" s="5">
        <f t="shared" si="967"/>
        <v>0</v>
      </c>
      <c r="Y801" s="5">
        <f t="shared" si="968"/>
        <v>0</v>
      </c>
      <c r="Z801" s="5">
        <f t="shared" si="969"/>
        <v>0</v>
      </c>
      <c r="AA801" s="5">
        <f t="shared" si="970"/>
        <v>0</v>
      </c>
      <c r="AB801" s="5">
        <f t="shared" si="971"/>
        <v>0</v>
      </c>
      <c r="AC801" s="5">
        <f t="shared" si="972"/>
        <v>0</v>
      </c>
      <c r="AD801" s="5">
        <f t="shared" si="973"/>
        <v>0.19437544287150763</v>
      </c>
      <c r="AE801" s="5">
        <f t="shared" si="974"/>
        <v>0</v>
      </c>
      <c r="AF801" s="5">
        <f t="shared" si="975"/>
        <v>0</v>
      </c>
      <c r="AG801" s="5">
        <f t="shared" si="976"/>
        <v>0</v>
      </c>
      <c r="AH801" s="5">
        <f t="shared" si="977"/>
        <v>0</v>
      </c>
      <c r="AI801" s="5">
        <f t="shared" si="978"/>
        <v>0</v>
      </c>
      <c r="AJ801" s="5">
        <f t="shared" si="979"/>
        <v>0</v>
      </c>
      <c r="AK801" s="5">
        <f t="shared" si="980"/>
        <v>0</v>
      </c>
      <c r="AL801" s="5">
        <f t="shared" si="981"/>
        <v>0</v>
      </c>
      <c r="AM801" s="5">
        <f t="shared" si="982"/>
        <v>0.14778901903305799</v>
      </c>
      <c r="AN801" s="5">
        <f t="shared" si="983"/>
        <v>0</v>
      </c>
      <c r="AO801" s="5">
        <f t="shared" si="984"/>
        <v>0</v>
      </c>
      <c r="AP801" s="5">
        <f t="shared" si="985"/>
        <v>0</v>
      </c>
      <c r="AQ801" s="5">
        <f t="shared" si="986"/>
        <v>0</v>
      </c>
      <c r="AR801" s="5">
        <f t="shared" si="987"/>
        <v>0</v>
      </c>
      <c r="AS801" s="5">
        <f t="shared" si="988"/>
        <v>0</v>
      </c>
      <c r="AT801" s="5">
        <f t="shared" si="989"/>
        <v>0</v>
      </c>
      <c r="AU801" s="5">
        <f t="shared" si="990"/>
        <v>0</v>
      </c>
      <c r="AV801" s="5">
        <f t="shared" si="991"/>
        <v>0</v>
      </c>
      <c r="AW801" s="5">
        <f t="shared" si="992"/>
        <v>0</v>
      </c>
      <c r="AX801" s="5">
        <f t="shared" si="993"/>
        <v>9.3640061659743853E-2</v>
      </c>
      <c r="AY801" s="5">
        <f t="shared" si="994"/>
        <v>0</v>
      </c>
      <c r="AZ801" s="5">
        <f t="shared" si="995"/>
        <v>0</v>
      </c>
      <c r="BA801" s="5">
        <f t="shared" si="996"/>
        <v>0</v>
      </c>
      <c r="BB801" s="5">
        <f t="shared" si="997"/>
        <v>0</v>
      </c>
      <c r="BC801" s="5">
        <f t="shared" si="998"/>
        <v>0</v>
      </c>
      <c r="BD801" s="5">
        <f t="shared" si="999"/>
        <v>0</v>
      </c>
      <c r="BE801" s="5">
        <f t="shared" si="1000"/>
        <v>0</v>
      </c>
      <c r="BF801" s="5">
        <f t="shared" si="1001"/>
        <v>0</v>
      </c>
      <c r="BG801" s="5">
        <f t="shared" si="1002"/>
        <v>0</v>
      </c>
      <c r="BH801" s="5">
        <f t="shared" si="1003"/>
        <v>0</v>
      </c>
      <c r="BI801" s="5">
        <f t="shared" si="1004"/>
        <v>0</v>
      </c>
      <c r="BJ801" s="8">
        <f t="shared" si="1005"/>
        <v>0.88662012699531101</v>
      </c>
      <c r="BK801" s="8">
        <f t="shared" si="1006"/>
        <v>2.2334155621856106E-2</v>
      </c>
      <c r="BL801" s="8">
        <f t="shared" si="1007"/>
        <v>0</v>
      </c>
      <c r="BM801" s="8">
        <f t="shared" si="1008"/>
        <v>0.64032208806911761</v>
      </c>
      <c r="BN801" s="8">
        <f t="shared" si="1009"/>
        <v>0.26863219454804949</v>
      </c>
    </row>
    <row r="802" spans="1:66" x14ac:dyDescent="0.25">
      <c r="A802" t="s">
        <v>173</v>
      </c>
      <c r="B802" t="s">
        <v>260</v>
      </c>
      <c r="C802" t="s">
        <v>178</v>
      </c>
      <c r="D802" t="s">
        <v>520</v>
      </c>
      <c r="E802">
        <f>VLOOKUP(A802,home!$A$2:$E$405,3,FALSE)</f>
        <v>1.8412999999999999</v>
      </c>
      <c r="F802">
        <f>VLOOKUP(B802,home!$B$2:$E$405,3,FALSE)</f>
        <v>0.54310000000000003</v>
      </c>
      <c r="G802">
        <f>VLOOKUP(C802,away!$B$2:$E$405,4,FALSE)</f>
        <v>1.0862000000000001</v>
      </c>
      <c r="H802">
        <f>VLOOKUP(A802,away!$A$2:$E$405,3,FALSE)</f>
        <v>1.4127000000000001</v>
      </c>
      <c r="I802">
        <f>VLOOKUP(C802,away!$B$2:$E$405,3,FALSE)</f>
        <v>0.47189999999999999</v>
      </c>
      <c r="J802">
        <f>VLOOKUP(B802,home!$B$2:$E$405,4,FALSE)</f>
        <v>0.35389999999999999</v>
      </c>
      <c r="K802" s="3">
        <f t="shared" si="954"/>
        <v>1.0862108945860001</v>
      </c>
      <c r="L802" s="3">
        <f t="shared" si="955"/>
        <v>0.23592854270700001</v>
      </c>
      <c r="M802" s="5">
        <f t="shared" si="956"/>
        <v>0.26656439366756302</v>
      </c>
      <c r="N802" s="5">
        <f t="shared" si="957"/>
        <v>0.28954514851041824</v>
      </c>
      <c r="O802" s="5">
        <f t="shared" si="958"/>
        <v>6.2890148935563189E-2</v>
      </c>
      <c r="P802" s="5">
        <f t="shared" si="959"/>
        <v>6.8311964935944866E-2</v>
      </c>
      <c r="Q802" s="5">
        <f t="shared" si="960"/>
        <v>0.15725354739326883</v>
      </c>
      <c r="R802" s="5">
        <f t="shared" si="961"/>
        <v>7.4187905944968048E-3</v>
      </c>
      <c r="S802" s="5">
        <f t="shared" si="962"/>
        <v>4.3765452778639522E-3</v>
      </c>
      <c r="T802" s="5">
        <f t="shared" si="963"/>
        <v>3.7100600272000073E-2</v>
      </c>
      <c r="U802" s="5">
        <f t="shared" si="964"/>
        <v>8.058371168394576E-3</v>
      </c>
      <c r="V802" s="5">
        <f t="shared" si="965"/>
        <v>1.2461879741892837E-4</v>
      </c>
      <c r="W802" s="5">
        <f t="shared" si="966"/>
        <v>5.6936838796954839E-2</v>
      </c>
      <c r="X802" s="5">
        <f t="shared" si="967"/>
        <v>1.3433025403708932E-2</v>
      </c>
      <c r="Y802" s="5">
        <f t="shared" si="968"/>
        <v>1.5846170538215793E-3</v>
      </c>
      <c r="Z802" s="5">
        <f t="shared" si="969"/>
        <v>5.8343481786934329E-4</v>
      </c>
      <c r="AA802" s="5">
        <f t="shared" si="970"/>
        <v>6.3373325545047928E-4</v>
      </c>
      <c r="AB802" s="5">
        <f t="shared" si="971"/>
        <v>3.4418398316588163E-4</v>
      </c>
      <c r="AC802" s="5">
        <f t="shared" si="972"/>
        <v>1.9959893185926821E-6</v>
      </c>
      <c r="AD802" s="5">
        <f t="shared" si="973"/>
        <v>1.5461353651134793E-2</v>
      </c>
      <c r="AE802" s="5">
        <f t="shared" si="974"/>
        <v>3.6477746351897848E-3</v>
      </c>
      <c r="AF802" s="5">
        <f t="shared" si="975"/>
        <v>4.3030707690194222E-4</v>
      </c>
      <c r="AG802" s="5">
        <f t="shared" si="976"/>
        <v>3.3840573856661417E-5</v>
      </c>
      <c r="AH802" s="5">
        <f t="shared" si="977"/>
        <v>3.4412231586109524E-5</v>
      </c>
      <c r="AI802" s="5">
        <f t="shared" si="978"/>
        <v>3.7378940855848627E-5</v>
      </c>
      <c r="AJ802" s="5">
        <f t="shared" si="979"/>
        <v>2.0300706392854264E-5</v>
      </c>
      <c r="AK802" s="5">
        <f t="shared" si="980"/>
        <v>7.3502828172366538E-6</v>
      </c>
      <c r="AL802" s="5">
        <f t="shared" si="981"/>
        <v>2.0460339877841033E-8</v>
      </c>
      <c r="AM802" s="5">
        <f t="shared" si="982"/>
        <v>3.35885815618193E-3</v>
      </c>
      <c r="AN802" s="5">
        <f t="shared" si="983"/>
        <v>7.9245050994752365E-4</v>
      </c>
      <c r="AO802" s="5">
        <f t="shared" si="984"/>
        <v>9.3480846989669135E-5</v>
      </c>
      <c r="AP802" s="5">
        <f t="shared" si="985"/>
        <v>7.3516000004295643E-6</v>
      </c>
      <c r="AQ802" s="5">
        <f t="shared" si="986"/>
        <v>4.336130686665318E-7</v>
      </c>
      <c r="AR802" s="5">
        <f t="shared" si="987"/>
        <v>1.623765529881323E-6</v>
      </c>
      <c r="AS802" s="5">
        <f t="shared" si="988"/>
        <v>1.763751808810302E-6</v>
      </c>
      <c r="AT802" s="5">
        <f t="shared" si="989"/>
        <v>9.5790321503775701E-7</v>
      </c>
      <c r="AU802" s="5">
        <f t="shared" si="990"/>
        <v>3.4682830271098926E-7</v>
      </c>
      <c r="AV802" s="5">
        <f t="shared" si="991"/>
        <v>9.4182170238861885E-8</v>
      </c>
      <c r="AW802" s="5">
        <f t="shared" si="992"/>
        <v>1.456481533080093E-10</v>
      </c>
      <c r="AX802" s="5">
        <f t="shared" si="993"/>
        <v>6.0807138710230915E-4</v>
      </c>
      <c r="AY802" s="5">
        <f t="shared" si="994"/>
        <v>1.4346139622087184E-4</v>
      </c>
      <c r="AZ802" s="5">
        <f t="shared" si="995"/>
        <v>1.6923319072550906E-5</v>
      </c>
      <c r="BA802" s="5">
        <f t="shared" si="996"/>
        <v>1.3308980021841718E-6</v>
      </c>
      <c r="BB802" s="5">
        <f t="shared" si="997"/>
        <v>7.8499206536742319E-8</v>
      </c>
      <c r="BC802" s="5">
        <f t="shared" si="998"/>
        <v>3.7040406803738845E-9</v>
      </c>
      <c r="BD802" s="5">
        <f t="shared" si="999"/>
        <v>6.3848772527126733E-8</v>
      </c>
      <c r="BE802" s="5">
        <f t="shared" si="1000"/>
        <v>6.9353232324908346E-8</v>
      </c>
      <c r="BF802" s="5">
        <f t="shared" si="1001"/>
        <v>3.7666118263034699E-8</v>
      </c>
      <c r="BG802" s="5">
        <f t="shared" si="1002"/>
        <v>1.3637782671357667E-8</v>
      </c>
      <c r="BH802" s="5">
        <f t="shared" si="1003"/>
        <v>3.7033770289062136E-9</v>
      </c>
      <c r="BI802" s="5">
        <f t="shared" si="1004"/>
        <v>8.0452969511149267E-10</v>
      </c>
      <c r="BJ802" s="8">
        <f t="shared" si="1005"/>
        <v>0.58044949729708906</v>
      </c>
      <c r="BK802" s="8">
        <f t="shared" si="1006"/>
        <v>0.3395230005246701</v>
      </c>
      <c r="BL802" s="8">
        <f t="shared" si="1007"/>
        <v>7.9449645543562167E-2</v>
      </c>
      <c r="BM802" s="8">
        <f t="shared" si="1008"/>
        <v>0.14787812289536295</v>
      </c>
      <c r="BN802" s="8">
        <f t="shared" si="1009"/>
        <v>0.85198399403725489</v>
      </c>
    </row>
    <row r="803" spans="1:66" s="10" customFormat="1" x14ac:dyDescent="0.25">
      <c r="A803" t="s">
        <v>27</v>
      </c>
      <c r="B803" t="s">
        <v>266</v>
      </c>
      <c r="C803" t="s">
        <v>278</v>
      </c>
      <c r="D803" t="s">
        <v>520</v>
      </c>
      <c r="E803">
        <f>VLOOKUP(A803,home!$A$2:$E$405,3,FALSE)</f>
        <v>1.381</v>
      </c>
      <c r="F803">
        <f>VLOOKUP(B803,home!$B$2:$E$405,3,FALSE)</f>
        <v>0.48270000000000002</v>
      </c>
      <c r="G803">
        <f>VLOOKUP(C803,away!$B$2:$E$405,4,FALSE)</f>
        <v>0.96550000000000002</v>
      </c>
      <c r="H803">
        <f>VLOOKUP(A803,away!$A$2:$E$405,3,FALSE)</f>
        <v>1.127</v>
      </c>
      <c r="I803">
        <f>VLOOKUP(C803,away!$B$2:$E$405,3,FALSE)</f>
        <v>1.1831</v>
      </c>
      <c r="J803">
        <f>VLOOKUP(B803,home!$B$2:$E$405,4,FALSE)</f>
        <v>1.4789000000000001</v>
      </c>
      <c r="K803" s="3">
        <f t="shared" si="954"/>
        <v>0.64361069985000008</v>
      </c>
      <c r="L803" s="3">
        <f t="shared" si="955"/>
        <v>1.9718967869300001</v>
      </c>
      <c r="M803" s="5">
        <f t="shared" si="956"/>
        <v>7.3130666430823291E-2</v>
      </c>
      <c r="N803" s="5">
        <f t="shared" si="957"/>
        <v>4.7067679402039077E-2</v>
      </c>
      <c r="O803" s="5">
        <f t="shared" si="958"/>
        <v>0.14420612616099007</v>
      </c>
      <c r="P803" s="5">
        <f t="shared" si="959"/>
        <v>9.2812605781132193E-2</v>
      </c>
      <c r="Q803" s="5">
        <f t="shared" si="960"/>
        <v>1.5146631040130903E-2</v>
      </c>
      <c r="R803" s="5">
        <f t="shared" si="961"/>
        <v>0.14217979841623932</v>
      </c>
      <c r="S803" s="5">
        <f t="shared" si="962"/>
        <v>2.9447905414728772E-2</v>
      </c>
      <c r="T803" s="5">
        <f t="shared" si="963"/>
        <v>2.9867593080848329E-2</v>
      </c>
      <c r="U803" s="5">
        <f t="shared" si="964"/>
        <v>9.15084395632077E-2</v>
      </c>
      <c r="V803" s="5">
        <f t="shared" si="965"/>
        <v>4.1525926882042853E-3</v>
      </c>
      <c r="W803" s="5">
        <f t="shared" si="966"/>
        <v>3.2495112680361281E-3</v>
      </c>
      <c r="X803" s="5">
        <f t="shared" si="967"/>
        <v>6.4077008285332703E-3</v>
      </c>
      <c r="Y803" s="5">
        <f t="shared" si="968"/>
        <v>6.3176623376967299E-3</v>
      </c>
      <c r="Z803" s="5">
        <f t="shared" si="969"/>
        <v>9.3454629221112487E-2</v>
      </c>
      <c r="AA803" s="5">
        <f t="shared" si="970"/>
        <v>6.0148399317222462E-2</v>
      </c>
      <c r="AB803" s="5">
        <f t="shared" si="971"/>
        <v>1.9356076689707409E-2</v>
      </c>
      <c r="AC803" s="5">
        <f t="shared" si="972"/>
        <v>3.2938725208433176E-4</v>
      </c>
      <c r="AD803" s="5">
        <f t="shared" si="973"/>
        <v>5.2285505534779831E-4</v>
      </c>
      <c r="AE803" s="5">
        <f t="shared" si="974"/>
        <v>1.0310162036704308E-3</v>
      </c>
      <c r="AF803" s="5">
        <f t="shared" si="975"/>
        <v>1.0165287696452449E-3</v>
      </c>
      <c r="AG803" s="5">
        <f t="shared" si="976"/>
        <v>6.6816327156178829E-4</v>
      </c>
      <c r="AH803" s="5">
        <f t="shared" si="977"/>
        <v>4.6070720771211542E-2</v>
      </c>
      <c r="AI803" s="5">
        <f t="shared" si="978"/>
        <v>2.9651608838153386E-2</v>
      </c>
      <c r="AJ803" s="5">
        <f t="shared" si="979"/>
        <v>9.5420463580011758E-3</v>
      </c>
      <c r="AK803" s="5">
        <f t="shared" si="980"/>
        <v>2.0471210448247601E-3</v>
      </c>
      <c r="AL803" s="5">
        <f t="shared" si="981"/>
        <v>1.6721460732729371E-5</v>
      </c>
      <c r="AM803" s="5">
        <f t="shared" si="982"/>
        <v>6.7303021618501425E-5</v>
      </c>
      <c r="AN803" s="5">
        <f t="shared" si="983"/>
        <v>1.3271461208020328E-4</v>
      </c>
      <c r="AO803" s="5">
        <f t="shared" si="984"/>
        <v>1.3084975856980714E-4</v>
      </c>
      <c r="AP803" s="5">
        <f t="shared" si="985"/>
        <v>8.6007406164789673E-5</v>
      </c>
      <c r="AQ803" s="5">
        <f t="shared" si="986"/>
        <v>4.2399431967133048E-5</v>
      </c>
      <c r="AR803" s="5">
        <f t="shared" si="987"/>
        <v>1.8169341252060267E-2</v>
      </c>
      <c r="AS803" s="5">
        <f t="shared" si="988"/>
        <v>1.1693982439051981E-2</v>
      </c>
      <c r="AT803" s="5">
        <f t="shared" si="989"/>
        <v>3.7631861108159284E-3</v>
      </c>
      <c r="AU803" s="5">
        <f t="shared" si="990"/>
        <v>8.0734228214934649E-4</v>
      </c>
      <c r="AV803" s="5">
        <f t="shared" si="991"/>
        <v>1.2990353280815928E-4</v>
      </c>
      <c r="AW803" s="5">
        <f t="shared" si="992"/>
        <v>5.8949367193444658E-7</v>
      </c>
      <c r="AX803" s="5">
        <f t="shared" si="993"/>
        <v>7.2194908076505606E-6</v>
      </c>
      <c r="AY803" s="5">
        <f t="shared" si="994"/>
        <v>1.4236090726876811E-5</v>
      </c>
      <c r="AZ803" s="5">
        <f t="shared" si="995"/>
        <v>1.4036050781386182E-5</v>
      </c>
      <c r="BA803" s="5">
        <f t="shared" si="996"/>
        <v>9.2258811456672449E-6</v>
      </c>
      <c r="BB803" s="5">
        <f t="shared" si="997"/>
        <v>4.5481213469348252E-6</v>
      </c>
      <c r="BC803" s="5">
        <f t="shared" si="998"/>
        <v>1.793685174117707E-6</v>
      </c>
      <c r="BD803" s="5">
        <f t="shared" si="999"/>
        <v>5.9713442725953829E-3</v>
      </c>
      <c r="BE803" s="5">
        <f t="shared" si="1000"/>
        <v>3.8432210663304029E-3</v>
      </c>
      <c r="BF803" s="5">
        <f t="shared" si="1001"/>
        <v>1.2367691000895872E-3</v>
      </c>
      <c r="BG803" s="5">
        <f t="shared" si="1002"/>
        <v>2.6533260868717132E-4</v>
      </c>
      <c r="BH803" s="5">
        <f t="shared" si="1003"/>
        <v>4.2692726492544133E-5</v>
      </c>
      <c r="BI803" s="5">
        <f t="shared" si="1004"/>
        <v>5.4954991152741952E-6</v>
      </c>
      <c r="BJ803" s="8">
        <f t="shared" si="1005"/>
        <v>0.11180567480789276</v>
      </c>
      <c r="BK803" s="8">
        <f t="shared" si="1006"/>
        <v>0.19990411511843248</v>
      </c>
      <c r="BL803" s="8">
        <f t="shared" si="1007"/>
        <v>0.59063894804975403</v>
      </c>
      <c r="BM803" s="8">
        <f t="shared" si="1008"/>
        <v>0.48124621336878159</v>
      </c>
      <c r="BN803" s="8">
        <f t="shared" si="1009"/>
        <v>0.51454350723135489</v>
      </c>
    </row>
    <row r="804" spans="1:66" x14ac:dyDescent="0.25">
      <c r="A804" t="s">
        <v>27</v>
      </c>
      <c r="B804" t="s">
        <v>183</v>
      </c>
      <c r="C804" t="s">
        <v>30</v>
      </c>
      <c r="D804" t="s">
        <v>520</v>
      </c>
      <c r="E804">
        <f>VLOOKUP(A804,home!$A$2:$E$405,3,FALSE)</f>
        <v>1.381</v>
      </c>
      <c r="F804">
        <f>VLOOKUP(B804,home!$B$2:$E$405,3,FALSE)</f>
        <v>0.90510000000000002</v>
      </c>
      <c r="G804">
        <f>VLOOKUP(C804,away!$B$2:$E$405,4,FALSE)</f>
        <v>0</v>
      </c>
      <c r="H804">
        <f>VLOOKUP(A804,away!$A$2:$E$405,3,FALSE)</f>
        <v>1.127</v>
      </c>
      <c r="I804">
        <f>VLOOKUP(C804,away!$B$2:$E$405,3,FALSE)</f>
        <v>1.4789000000000001</v>
      </c>
      <c r="J804">
        <f>VLOOKUP(B804,home!$B$2:$E$405,4,FALSE)</f>
        <v>1.1091</v>
      </c>
      <c r="K804" s="3">
        <f t="shared" si="954"/>
        <v>0</v>
      </c>
      <c r="L804" s="3">
        <f t="shared" si="955"/>
        <v>1.8485594847300002</v>
      </c>
      <c r="M804" s="5">
        <f t="shared" si="956"/>
        <v>0.15746383207126055</v>
      </c>
      <c r="N804" s="5">
        <f t="shared" si="957"/>
        <v>0</v>
      </c>
      <c r="O804" s="5">
        <f t="shared" si="958"/>
        <v>0.29108126027726067</v>
      </c>
      <c r="P804" s="5">
        <f t="shared" si="959"/>
        <v>0</v>
      </c>
      <c r="Q804" s="5">
        <f t="shared" si="960"/>
        <v>0</v>
      </c>
      <c r="R804" s="5">
        <f t="shared" si="961"/>
        <v>0.26904051225634606</v>
      </c>
      <c r="S804" s="5">
        <f t="shared" si="962"/>
        <v>0</v>
      </c>
      <c r="T804" s="5">
        <f t="shared" si="963"/>
        <v>0</v>
      </c>
      <c r="U804" s="5">
        <f t="shared" si="964"/>
        <v>0</v>
      </c>
      <c r="V804" s="5">
        <f t="shared" si="965"/>
        <v>0</v>
      </c>
      <c r="W804" s="5">
        <f t="shared" si="966"/>
        <v>0</v>
      </c>
      <c r="X804" s="5">
        <f t="shared" si="967"/>
        <v>0</v>
      </c>
      <c r="Y804" s="5">
        <f t="shared" si="968"/>
        <v>0</v>
      </c>
      <c r="Z804" s="5">
        <f t="shared" si="969"/>
        <v>0.1657791302360288</v>
      </c>
      <c r="AA804" s="5">
        <f t="shared" si="970"/>
        <v>0</v>
      </c>
      <c r="AB804" s="5">
        <f t="shared" si="971"/>
        <v>0</v>
      </c>
      <c r="AC804" s="5">
        <f t="shared" si="972"/>
        <v>0</v>
      </c>
      <c r="AD804" s="5">
        <f t="shared" si="973"/>
        <v>0</v>
      </c>
      <c r="AE804" s="5">
        <f t="shared" si="974"/>
        <v>0</v>
      </c>
      <c r="AF804" s="5">
        <f t="shared" si="975"/>
        <v>0</v>
      </c>
      <c r="AG804" s="5">
        <f t="shared" si="976"/>
        <v>0</v>
      </c>
      <c r="AH804" s="5">
        <f t="shared" si="977"/>
        <v>7.6613145892025253E-2</v>
      </c>
      <c r="AI804" s="5">
        <f t="shared" si="978"/>
        <v>0</v>
      </c>
      <c r="AJ804" s="5">
        <f t="shared" si="979"/>
        <v>0</v>
      </c>
      <c r="AK804" s="5">
        <f t="shared" si="980"/>
        <v>0</v>
      </c>
      <c r="AL804" s="5">
        <f t="shared" si="981"/>
        <v>0</v>
      </c>
      <c r="AM804" s="5">
        <f t="shared" si="982"/>
        <v>0</v>
      </c>
      <c r="AN804" s="5">
        <f t="shared" si="983"/>
        <v>0</v>
      </c>
      <c r="AO804" s="5">
        <f t="shared" si="984"/>
        <v>0</v>
      </c>
      <c r="AP804" s="5">
        <f t="shared" si="985"/>
        <v>0</v>
      </c>
      <c r="AQ804" s="5">
        <f t="shared" si="986"/>
        <v>0</v>
      </c>
      <c r="AR804" s="5">
        <f t="shared" si="987"/>
        <v>2.83247914987413E-2</v>
      </c>
      <c r="AS804" s="5">
        <f t="shared" si="988"/>
        <v>0</v>
      </c>
      <c r="AT804" s="5">
        <f t="shared" si="989"/>
        <v>0</v>
      </c>
      <c r="AU804" s="5">
        <f t="shared" si="990"/>
        <v>0</v>
      </c>
      <c r="AV804" s="5">
        <f t="shared" si="991"/>
        <v>0</v>
      </c>
      <c r="AW804" s="5">
        <f t="shared" si="992"/>
        <v>0</v>
      </c>
      <c r="AX804" s="5">
        <f t="shared" si="993"/>
        <v>0</v>
      </c>
      <c r="AY804" s="5">
        <f t="shared" si="994"/>
        <v>0</v>
      </c>
      <c r="AZ804" s="5">
        <f t="shared" si="995"/>
        <v>0</v>
      </c>
      <c r="BA804" s="5">
        <f t="shared" si="996"/>
        <v>0</v>
      </c>
      <c r="BB804" s="5">
        <f t="shared" si="997"/>
        <v>0</v>
      </c>
      <c r="BC804" s="5">
        <f t="shared" si="998"/>
        <v>0</v>
      </c>
      <c r="BD804" s="5">
        <f t="shared" si="999"/>
        <v>8.7266769963329945E-3</v>
      </c>
      <c r="BE804" s="5">
        <f t="shared" si="1000"/>
        <v>0</v>
      </c>
      <c r="BF804" s="5">
        <f t="shared" si="1001"/>
        <v>0</v>
      </c>
      <c r="BG804" s="5">
        <f t="shared" si="1002"/>
        <v>0</v>
      </c>
      <c r="BH804" s="5">
        <f t="shared" si="1003"/>
        <v>0</v>
      </c>
      <c r="BI804" s="5">
        <f t="shared" si="1004"/>
        <v>0</v>
      </c>
      <c r="BJ804" s="8">
        <f t="shared" si="1005"/>
        <v>0</v>
      </c>
      <c r="BK804" s="8">
        <f t="shared" si="1006"/>
        <v>0.15746383207126055</v>
      </c>
      <c r="BL804" s="8">
        <f t="shared" si="1007"/>
        <v>0.67378638692070636</v>
      </c>
      <c r="BM804" s="8">
        <f t="shared" si="1008"/>
        <v>0.27944374462312838</v>
      </c>
      <c r="BN804" s="8">
        <f t="shared" si="1009"/>
        <v>0.71758560460486731</v>
      </c>
    </row>
    <row r="805" spans="1:66" x14ac:dyDescent="0.25">
      <c r="A805" t="s">
        <v>27</v>
      </c>
      <c r="B805" t="s">
        <v>28</v>
      </c>
      <c r="C805" t="s">
        <v>491</v>
      </c>
      <c r="D805" t="s">
        <v>520</v>
      </c>
      <c r="E805">
        <f>VLOOKUP(A805,home!$A$2:$E$405,3,FALSE)</f>
        <v>1.381</v>
      </c>
      <c r="F805">
        <f>VLOOKUP(B805,home!$B$2:$E$405,3,FALSE)</f>
        <v>1.6896</v>
      </c>
      <c r="G805">
        <f>VLOOKUP(C805,away!$B$2:$E$405,4,FALSE)</f>
        <v>0.90510000000000002</v>
      </c>
      <c r="H805">
        <f>VLOOKUP(A805,away!$A$2:$E$405,3,FALSE)</f>
        <v>1.127</v>
      </c>
      <c r="I805">
        <f>VLOOKUP(C805,away!$B$2:$E$405,3,FALSE)</f>
        <v>0.88729999999999998</v>
      </c>
      <c r="J805">
        <f>VLOOKUP(B805,home!$B$2:$E$405,4,FALSE)</f>
        <v>0.59150000000000003</v>
      </c>
      <c r="K805" s="3">
        <f t="shared" si="954"/>
        <v>2.1119038617600001</v>
      </c>
      <c r="L805" s="3">
        <f t="shared" si="955"/>
        <v>0.59149236965000007</v>
      </c>
      <c r="M805" s="5">
        <f t="shared" si="956"/>
        <v>6.6977654415274313E-2</v>
      </c>
      <c r="N805" s="5">
        <f t="shared" si="957"/>
        <v>0.1414503670112445</v>
      </c>
      <c r="O805" s="5">
        <f t="shared" si="958"/>
        <v>3.9616771523689392E-2</v>
      </c>
      <c r="P805" s="5">
        <f t="shared" si="959"/>
        <v>8.3666812771343219E-2</v>
      </c>
      <c r="Q805" s="5">
        <f t="shared" si="960"/>
        <v>0.14936478816920834</v>
      </c>
      <c r="R805" s="5">
        <f t="shared" si="961"/>
        <v>1.1716509033214842E-2</v>
      </c>
      <c r="S805" s="5">
        <f t="shared" si="962"/>
        <v>2.6128623122246192E-2</v>
      </c>
      <c r="T805" s="5">
        <f t="shared" si="963"/>
        <v>8.8348132496475357E-2</v>
      </c>
      <c r="U805" s="5">
        <f t="shared" si="964"/>
        <v>2.4744140673592346E-2</v>
      </c>
      <c r="V805" s="5">
        <f t="shared" si="965"/>
        <v>3.6265803669513269E-3</v>
      </c>
      <c r="W805" s="5">
        <f t="shared" si="966"/>
        <v>0.10514802431517183</v>
      </c>
      <c r="X805" s="5">
        <f t="shared" si="967"/>
        <v>6.2194254066196816E-2</v>
      </c>
      <c r="Y805" s="5">
        <f t="shared" si="968"/>
        <v>1.8393713358114454E-2</v>
      </c>
      <c r="Z805" s="5">
        <f t="shared" si="969"/>
        <v>2.3100752306939596E-3</v>
      </c>
      <c r="AA805" s="5">
        <f t="shared" si="970"/>
        <v>4.8786568006586959E-3</v>
      </c>
      <c r="AB805" s="5">
        <f t="shared" si="971"/>
        <v>5.1516270687563953E-3</v>
      </c>
      <c r="AC805" s="5">
        <f t="shared" si="972"/>
        <v>2.8313960007528787E-4</v>
      </c>
      <c r="AD805" s="5">
        <f t="shared" si="973"/>
        <v>5.5515629651911425E-2</v>
      </c>
      <c r="AE805" s="5">
        <f t="shared" si="974"/>
        <v>3.2837071335420902E-2</v>
      </c>
      <c r="AF805" s="5">
        <f t="shared" si="975"/>
        <v>9.7114385682771E-3</v>
      </c>
      <c r="AG805" s="5">
        <f t="shared" si="976"/>
        <v>1.9147472704868758E-3</v>
      </c>
      <c r="AH805" s="5">
        <f t="shared" si="977"/>
        <v>3.4159796806823513E-4</v>
      </c>
      <c r="AI805" s="5">
        <f t="shared" si="978"/>
        <v>7.2142206793267489E-4</v>
      </c>
      <c r="AJ805" s="5">
        <f t="shared" si="979"/>
        <v>7.6178702561295088E-4</v>
      </c>
      <c r="AK805" s="5">
        <f t="shared" si="980"/>
        <v>5.3627365374355168E-4</v>
      </c>
      <c r="AL805" s="5">
        <f t="shared" si="981"/>
        <v>1.4147636619684166E-5</v>
      </c>
      <c r="AM805" s="5">
        <f t="shared" si="982"/>
        <v>2.3448734529981967E-2</v>
      </c>
      <c r="AN805" s="5">
        <f t="shared" si="983"/>
        <v>1.3869747552432815E-2</v>
      </c>
      <c r="AO805" s="5">
        <f t="shared" si="984"/>
        <v>4.1019249231178875E-3</v>
      </c>
      <c r="AP805" s="5">
        <f t="shared" si="985"/>
        <v>8.0875243096713127E-4</v>
      </c>
      <c r="AQ805" s="5">
        <f t="shared" si="986"/>
        <v>1.1959272296323663E-4</v>
      </c>
      <c r="AR805" s="5">
        <f t="shared" si="987"/>
        <v>4.0410518320061101E-5</v>
      </c>
      <c r="AS805" s="5">
        <f t="shared" si="988"/>
        <v>8.5343129695860265E-5</v>
      </c>
      <c r="AT805" s="5">
        <f t="shared" si="989"/>
        <v>9.0118242589685949E-5</v>
      </c>
      <c r="AU805" s="5">
        <f t="shared" si="990"/>
        <v>6.3440354846727416E-5</v>
      </c>
      <c r="AV805" s="5">
        <f t="shared" si="991"/>
        <v>3.349498259805708E-5</v>
      </c>
      <c r="AW805" s="5">
        <f t="shared" si="992"/>
        <v>4.9091317368369499E-7</v>
      </c>
      <c r="AX805" s="5">
        <f t="shared" si="993"/>
        <v>8.2535788345423303E-3</v>
      </c>
      <c r="AY805" s="5">
        <f t="shared" si="994"/>
        <v>4.8819289029365292E-3</v>
      </c>
      <c r="AZ805" s="5">
        <f t="shared" si="995"/>
        <v>1.4438118476303764E-3</v>
      </c>
      <c r="BA805" s="5">
        <f t="shared" si="996"/>
        <v>2.8466789702787879E-4</v>
      </c>
      <c r="BB805" s="5">
        <f t="shared" si="997"/>
        <v>4.2094722244075548E-5</v>
      </c>
      <c r="BC805" s="5">
        <f t="shared" si="998"/>
        <v>4.9797414019813644E-6</v>
      </c>
      <c r="BD805" s="5">
        <f t="shared" si="999"/>
        <v>3.9837522066529459E-6</v>
      </c>
      <c r="BE805" s="5">
        <f t="shared" si="1000"/>
        <v>8.4133016695252777E-6</v>
      </c>
      <c r="BF805" s="5">
        <f t="shared" si="1001"/>
        <v>8.884042143011147E-6</v>
      </c>
      <c r="BG805" s="5">
        <f t="shared" si="1002"/>
        <v>6.2540809699546094E-6</v>
      </c>
      <c r="BH805" s="5">
        <f t="shared" si="1003"/>
        <v>3.3020044380517157E-6</v>
      </c>
      <c r="BI805" s="5">
        <f t="shared" si="1004"/>
        <v>1.3947031848540168E-6</v>
      </c>
      <c r="BJ805" s="8">
        <f t="shared" si="1005"/>
        <v>0.72213798034775378</v>
      </c>
      <c r="BK805" s="8">
        <f t="shared" si="1006"/>
        <v>0.18557888681544657</v>
      </c>
      <c r="BL805" s="8">
        <f t="shared" si="1007"/>
        <v>8.8813824927931537E-2</v>
      </c>
      <c r="BM805" s="8">
        <f t="shared" si="1008"/>
        <v>0.50116642640808851</v>
      </c>
      <c r="BN805" s="8">
        <f t="shared" si="1009"/>
        <v>0.49279290292397465</v>
      </c>
    </row>
    <row r="806" spans="1:66" x14ac:dyDescent="0.25">
      <c r="A806" t="s">
        <v>184</v>
      </c>
      <c r="B806" t="s">
        <v>192</v>
      </c>
      <c r="C806" t="s">
        <v>186</v>
      </c>
      <c r="D806" t="s">
        <v>520</v>
      </c>
      <c r="E806">
        <f>VLOOKUP(A806,home!$A$2:$E$405,3,FALSE)</f>
        <v>1.5952</v>
      </c>
      <c r="F806">
        <f>VLOOKUP(B806,home!$B$2:$E$405,3,FALSE)</f>
        <v>2.2986</v>
      </c>
      <c r="G806">
        <f>VLOOKUP(C806,away!$B$2:$E$405,4,FALSE)</f>
        <v>1.2538</v>
      </c>
      <c r="H806">
        <f>VLOOKUP(A806,away!$A$2:$E$405,3,FALSE)</f>
        <v>1.1429</v>
      </c>
      <c r="I806">
        <f>VLOOKUP(C806,away!$B$2:$E$405,3,FALSE)</f>
        <v>0.29170000000000001</v>
      </c>
      <c r="J806">
        <f>VLOOKUP(B806,home!$B$2:$E$405,4,FALSE)</f>
        <v>1.1666000000000001</v>
      </c>
      <c r="K806" s="3">
        <f t="shared" si="954"/>
        <v>4.5973419615359994</v>
      </c>
      <c r="L806" s="3">
        <f t="shared" si="955"/>
        <v>0.38892569273800009</v>
      </c>
      <c r="M806" s="5">
        <f t="shared" si="956"/>
        <v>6.831113046870404E-3</v>
      </c>
      <c r="N806" s="5">
        <f t="shared" si="957"/>
        <v>3.1404962654373342E-2</v>
      </c>
      <c r="O806" s="5">
        <f t="shared" si="958"/>
        <v>2.6567953739256626E-3</v>
      </c>
      <c r="P806" s="5">
        <f t="shared" si="959"/>
        <v>1.2214196855763176E-2</v>
      </c>
      <c r="Q806" s="5">
        <f t="shared" si="960"/>
        <v>7.2189676305710798E-2</v>
      </c>
      <c r="R806" s="5">
        <f t="shared" si="961"/>
        <v>5.1664799063357611E-4</v>
      </c>
      <c r="S806" s="5">
        <f t="shared" si="962"/>
        <v>5.4598205229411025E-3</v>
      </c>
      <c r="T806" s="5">
        <f t="shared" si="963"/>
        <v>2.8076419865730562E-2</v>
      </c>
      <c r="U806" s="5">
        <f t="shared" si="964"/>
        <v>2.3752074866829976E-3</v>
      </c>
      <c r="V806" s="5">
        <f t="shared" si="965"/>
        <v>1.0846991504048528E-3</v>
      </c>
      <c r="W806" s="5">
        <f t="shared" si="966"/>
        <v>0.11062687602331511</v>
      </c>
      <c r="X806" s="5">
        <f t="shared" si="967"/>
        <v>4.3025634392808682E-2</v>
      </c>
      <c r="Y806" s="5">
        <f t="shared" si="968"/>
        <v>8.3668873308575184E-3</v>
      </c>
      <c r="Z806" s="5">
        <f t="shared" si="969"/>
        <v>6.6979225886286479E-5</v>
      </c>
      <c r="AA806" s="5">
        <f t="shared" si="970"/>
        <v>3.079264057182231E-4</v>
      </c>
      <c r="AB806" s="5">
        <f t="shared" si="971"/>
        <v>7.0782149303667309E-4</v>
      </c>
      <c r="AC806" s="5">
        <f t="shared" si="972"/>
        <v>1.2121678470825558E-4</v>
      </c>
      <c r="AD806" s="5">
        <f t="shared" si="973"/>
        <v>0.12714739480390683</v>
      </c>
      <c r="AE806" s="5">
        <f t="shared" si="974"/>
        <v>4.9450888603941451E-2</v>
      </c>
      <c r="AF806" s="5">
        <f t="shared" si="975"/>
        <v>9.6163605533988016E-3</v>
      </c>
      <c r="AG806" s="5">
        <f t="shared" si="976"/>
        <v>1.2466832299496693E-3</v>
      </c>
      <c r="AH806" s="5">
        <f t="shared" si="977"/>
        <v>6.5124854567197354E-6</v>
      </c>
      <c r="AI806" s="5">
        <f t="shared" si="978"/>
        <v>2.994012266407058E-5</v>
      </c>
      <c r="AJ806" s="5">
        <f t="shared" si="979"/>
        <v>6.8822491128533349E-5</v>
      </c>
      <c r="AK806" s="5">
        <f t="shared" si="980"/>
        <v>1.0546684212088181E-4</v>
      </c>
      <c r="AL806" s="5">
        <f t="shared" si="981"/>
        <v>8.6695427845545677E-6</v>
      </c>
      <c r="AM806" s="5">
        <f t="shared" si="982"/>
        <v>0.11690801068639702</v>
      </c>
      <c r="AN806" s="5">
        <f t="shared" si="983"/>
        <v>4.5468529042828477E-2</v>
      </c>
      <c r="AO806" s="5">
        <f t="shared" si="984"/>
        <v>8.8419395778799714E-3</v>
      </c>
      <c r="AP806" s="5">
        <f t="shared" si="985"/>
        <v>1.1462858251581696E-3</v>
      </c>
      <c r="AQ806" s="5">
        <f t="shared" si="986"/>
        <v>1.1145500215634773E-4</v>
      </c>
      <c r="AR806" s="5">
        <f t="shared" si="987"/>
        <v>5.065745835401749E-7</v>
      </c>
      <c r="AS806" s="5">
        <f t="shared" si="988"/>
        <v>2.3288965895568696E-6</v>
      </c>
      <c r="AT806" s="5">
        <f t="shared" si="989"/>
        <v>5.3533670076239403E-6</v>
      </c>
      <c r="AU806" s="5">
        <f t="shared" si="990"/>
        <v>8.20375292655065E-6</v>
      </c>
      <c r="AV806" s="5">
        <f t="shared" si="991"/>
        <v>9.4288643928262646E-6</v>
      </c>
      <c r="AW806" s="5">
        <f t="shared" si="992"/>
        <v>4.3059316937670991E-7</v>
      </c>
      <c r="AX806" s="5">
        <f t="shared" si="993"/>
        <v>8.9577683861378682E-2</v>
      </c>
      <c r="AY806" s="5">
        <f t="shared" si="994"/>
        <v>3.4839062749652275E-2</v>
      </c>
      <c r="AZ806" s="5">
        <f t="shared" si="995"/>
        <v>6.7749033071255816E-3</v>
      </c>
      <c r="BA806" s="5">
        <f t="shared" si="996"/>
        <v>8.783113206522619E-4</v>
      </c>
      <c r="BB806" s="5">
        <f t="shared" si="997"/>
        <v>8.5399459706077119E-5</v>
      </c>
      <c r="BC806" s="5">
        <f t="shared" si="998"/>
        <v>6.6428088051273944E-6</v>
      </c>
      <c r="BD806" s="5">
        <f t="shared" si="999"/>
        <v>3.2836645137804413E-8</v>
      </c>
      <c r="BE806" s="5">
        <f t="shared" si="1000"/>
        <v>1.5096128656809529E-7</v>
      </c>
      <c r="BF806" s="5">
        <f t="shared" si="1001"/>
        <v>3.470103286534827E-7</v>
      </c>
      <c r="BG806" s="5">
        <f t="shared" si="1002"/>
        <v>5.3177504833501799E-7</v>
      </c>
      <c r="BH806" s="5">
        <f t="shared" si="1003"/>
        <v>6.1118793595210308E-7</v>
      </c>
      <c r="BI806" s="5">
        <f t="shared" si="1004"/>
        <v>5.6196798886743607E-7</v>
      </c>
      <c r="BJ806" s="8">
        <f t="shared" si="1005"/>
        <v>0.7857900074057329</v>
      </c>
      <c r="BK806" s="8">
        <f t="shared" si="1006"/>
        <v>6.0558778653124617E-2</v>
      </c>
      <c r="BL806" s="8">
        <f t="shared" si="1007"/>
        <v>6.80319788610095E-3</v>
      </c>
      <c r="BM806" s="8">
        <f t="shared" si="1008"/>
        <v>0.69256693878708486</v>
      </c>
      <c r="BN806" s="8">
        <f t="shared" si="1009"/>
        <v>0.12581339222727697</v>
      </c>
    </row>
    <row r="807" spans="1:66" x14ac:dyDescent="0.25">
      <c r="A807" t="s">
        <v>184</v>
      </c>
      <c r="B807" t="s">
        <v>190</v>
      </c>
      <c r="C807" t="s">
        <v>267</v>
      </c>
      <c r="D807" t="s">
        <v>520</v>
      </c>
      <c r="E807">
        <f>VLOOKUP(A807,home!$A$2:$E$405,3,FALSE)</f>
        <v>1.5952</v>
      </c>
      <c r="F807">
        <f>VLOOKUP(B807,home!$B$2:$E$405,3,FALSE)</f>
        <v>0.62690000000000001</v>
      </c>
      <c r="G807">
        <f>VLOOKUP(C807,away!$B$2:$E$405,4,FALSE)</f>
        <v>0.83579999999999999</v>
      </c>
      <c r="H807">
        <f>VLOOKUP(A807,away!$A$2:$E$405,3,FALSE)</f>
        <v>1.1429</v>
      </c>
      <c r="I807">
        <f>VLOOKUP(C807,away!$B$2:$E$405,3,FALSE)</f>
        <v>1.4582999999999999</v>
      </c>
      <c r="J807">
        <f>VLOOKUP(B807,home!$B$2:$E$405,4,FALSE)</f>
        <v>2.0415999999999999</v>
      </c>
      <c r="K807" s="3">
        <f t="shared" si="954"/>
        <v>0.83582580950399998</v>
      </c>
      <c r="L807" s="3">
        <f t="shared" si="955"/>
        <v>3.4027164885119996</v>
      </c>
      <c r="M807" s="5">
        <f t="shared" si="956"/>
        <v>1.4428609133077738E-2</v>
      </c>
      <c r="N807" s="5">
        <f t="shared" si="957"/>
        <v>1.2059803908671507E-2</v>
      </c>
      <c r="O807" s="5">
        <f t="shared" si="958"/>
        <v>4.9096466203418447E-2</v>
      </c>
      <c r="P807" s="5">
        <f t="shared" si="959"/>
        <v>4.1036093608257995E-2</v>
      </c>
      <c r="Q807" s="5">
        <f t="shared" si="960"/>
        <v>5.0399476822124327E-3</v>
      </c>
      <c r="R807" s="5">
        <f t="shared" si="961"/>
        <v>8.3530677539022061E-2</v>
      </c>
      <c r="S807" s="5">
        <f t="shared" si="962"/>
        <v>2.9177465462786968E-2</v>
      </c>
      <c r="T807" s="5">
        <f t="shared" si="963"/>
        <v>1.714951307950208E-2</v>
      </c>
      <c r="U807" s="5">
        <f t="shared" si="964"/>
        <v>6.98170961724707E-2</v>
      </c>
      <c r="V807" s="5">
        <f t="shared" si="965"/>
        <v>9.2203328119344289E-3</v>
      </c>
      <c r="W807" s="5">
        <f t="shared" si="966"/>
        <v>1.4041727837810051E-3</v>
      </c>
      <c r="X807" s="5">
        <f t="shared" si="967"/>
        <v>4.7780018840914203E-3</v>
      </c>
      <c r="Y807" s="5">
        <f t="shared" si="968"/>
        <v>8.1290928965696407E-3</v>
      </c>
      <c r="Z807" s="5">
        <f t="shared" si="969"/>
        <v>9.4743737919536442E-2</v>
      </c>
      <c r="AA807" s="5">
        <f t="shared" si="970"/>
        <v>7.9189261442031367E-2</v>
      </c>
      <c r="AB807" s="5">
        <f t="shared" si="971"/>
        <v>3.3094214274404878E-2</v>
      </c>
      <c r="AC807" s="5">
        <f t="shared" si="972"/>
        <v>1.6389592583044995E-3</v>
      </c>
      <c r="AD807" s="5">
        <f t="shared" si="973"/>
        <v>2.9341096342181089E-4</v>
      </c>
      <c r="AE807" s="5">
        <f t="shared" si="974"/>
        <v>9.98394323145587E-4</v>
      </c>
      <c r="AF807" s="5">
        <f t="shared" si="975"/>
        <v>1.6986264127021337E-3</v>
      </c>
      <c r="AG807" s="5">
        <f t="shared" si="976"/>
        <v>1.9266480341078465E-3</v>
      </c>
      <c r="AH807" s="5">
        <f t="shared" si="977"/>
        <v>8.0596519800516547E-2</v>
      </c>
      <c r="AI807" s="5">
        <f t="shared" si="978"/>
        <v>6.7364651405471904E-2</v>
      </c>
      <c r="AJ807" s="5">
        <f t="shared" si="979"/>
        <v>2.815255714646666E-2</v>
      </c>
      <c r="AK807" s="5">
        <f t="shared" si="980"/>
        <v>7.8435446221843726E-3</v>
      </c>
      <c r="AL807" s="5">
        <f t="shared" si="981"/>
        <v>1.8645313605375404E-4</v>
      </c>
      <c r="AM807" s="5">
        <f t="shared" si="982"/>
        <v>4.9048091203876742E-5</v>
      </c>
      <c r="AN807" s="5">
        <f t="shared" si="983"/>
        <v>1.6689674866947175E-4</v>
      </c>
      <c r="AO807" s="5">
        <f t="shared" si="984"/>
        <v>2.8395115928832738E-4</v>
      </c>
      <c r="AP807" s="5">
        <f t="shared" si="985"/>
        <v>3.2206843054749632E-4</v>
      </c>
      <c r="AQ807" s="5">
        <f t="shared" si="986"/>
        <v>2.7397688976328686E-4</v>
      </c>
      <c r="AR807" s="5">
        <f t="shared" si="987"/>
        <v>5.484942136838028E-2</v>
      </c>
      <c r="AS807" s="5">
        <f t="shared" si="988"/>
        <v>4.5844562016052443E-2</v>
      </c>
      <c r="AT807" s="5">
        <f t="shared" si="989"/>
        <v>1.9159034079211677E-2</v>
      </c>
      <c r="AU807" s="5">
        <f t="shared" si="990"/>
        <v>5.337871722857275E-3</v>
      </c>
      <c r="AV807" s="5">
        <f t="shared" si="991"/>
        <v>1.1153827384464232E-3</v>
      </c>
      <c r="AW807" s="5">
        <f t="shared" si="992"/>
        <v>1.4730203094894637E-5</v>
      </c>
      <c r="AX807" s="5">
        <f t="shared" si="993"/>
        <v>6.8326100891843788E-6</v>
      </c>
      <c r="AY807" s="5">
        <f t="shared" si="994"/>
        <v>2.3249435010041132E-5</v>
      </c>
      <c r="AZ807" s="5">
        <f t="shared" si="995"/>
        <v>3.9555617928627561E-5</v>
      </c>
      <c r="BA807" s="5">
        <f t="shared" si="996"/>
        <v>4.4865517779673959E-5</v>
      </c>
      <c r="BB807" s="5">
        <f t="shared" si="997"/>
        <v>3.8166159278631212E-5</v>
      </c>
      <c r="BC807" s="5">
        <f t="shared" si="998"/>
        <v>2.5973723896114723E-5</v>
      </c>
      <c r="BD807" s="5">
        <f t="shared" si="999"/>
        <v>3.1106171745921705E-2</v>
      </c>
      <c r="BE807" s="5">
        <f t="shared" si="1000"/>
        <v>2.5999341180105461E-2</v>
      </c>
      <c r="BF807" s="5">
        <f t="shared" si="1001"/>
        <v>1.0865460194216163E-2</v>
      </c>
      <c r="BG807" s="5">
        <f t="shared" si="1002"/>
        <v>3.0272106874880715E-3</v>
      </c>
      <c r="BH807" s="5">
        <f t="shared" si="1003"/>
        <v>6.3255520585221931E-4</v>
      </c>
      <c r="BI807" s="5">
        <f t="shared" si="1004"/>
        <v>1.0574119339748015E-4</v>
      </c>
      <c r="BJ807" s="8">
        <f t="shared" si="1005"/>
        <v>5.475219635166019E-2</v>
      </c>
      <c r="BK807" s="8">
        <f t="shared" si="1006"/>
        <v>9.571116284542544E-2</v>
      </c>
      <c r="BL807" s="8">
        <f t="shared" si="1007"/>
        <v>0.69672774073791632</v>
      </c>
      <c r="BM807" s="8">
        <f t="shared" si="1008"/>
        <v>0.7367347205479633</v>
      </c>
      <c r="BN807" s="8">
        <f t="shared" si="1009"/>
        <v>0.20519159807466017</v>
      </c>
    </row>
    <row r="808" spans="1:66" s="10" customFormat="1" x14ac:dyDescent="0.25">
      <c r="A808" t="s">
        <v>184</v>
      </c>
      <c r="B808" t="s">
        <v>268</v>
      </c>
      <c r="C808" t="s">
        <v>191</v>
      </c>
      <c r="D808" t="s">
        <v>520</v>
      </c>
      <c r="E808">
        <f>VLOOKUP(A808,home!$A$2:$E$405,3,FALSE)</f>
        <v>1.5952</v>
      </c>
      <c r="F808">
        <f>VLOOKUP(B808,home!$B$2:$E$405,3,FALSE)</f>
        <v>1.8806</v>
      </c>
      <c r="G808">
        <f>VLOOKUP(C808,away!$B$2:$E$405,4,FALSE)</f>
        <v>1.097</v>
      </c>
      <c r="H808">
        <f>VLOOKUP(A808,away!$A$2:$E$405,3,FALSE)</f>
        <v>1.1429</v>
      </c>
      <c r="I808">
        <f>VLOOKUP(C808,away!$B$2:$E$405,3,FALSE)</f>
        <v>0.21870000000000001</v>
      </c>
      <c r="J808">
        <f>VLOOKUP(B808,home!$B$2:$E$405,4,FALSE)</f>
        <v>0.21870000000000001</v>
      </c>
      <c r="K808" s="3">
        <f t="shared" si="954"/>
        <v>3.2909266326400002</v>
      </c>
      <c r="L808" s="3">
        <f t="shared" si="955"/>
        <v>5.4664552701000006E-2</v>
      </c>
      <c r="M808" s="5">
        <f t="shared" si="956"/>
        <v>3.5239375995802867E-2</v>
      </c>
      <c r="N808" s="5">
        <f t="shared" si="957"/>
        <v>0.11597020098220236</v>
      </c>
      <c r="O808" s="5">
        <f t="shared" si="958"/>
        <v>1.92634472627292E-3</v>
      </c>
      <c r="P808" s="5">
        <f t="shared" si="959"/>
        <v>6.3394591633371628E-3</v>
      </c>
      <c r="Q808" s="5">
        <f t="shared" si="960"/>
        <v>0.19082471150247171</v>
      </c>
      <c r="R808" s="5">
        <f t="shared" si="961"/>
        <v>5.2651386404819743E-5</v>
      </c>
      <c r="S808" s="5">
        <f t="shared" si="962"/>
        <v>2.8511247253928512E-4</v>
      </c>
      <c r="T808" s="5">
        <f t="shared" si="963"/>
        <v>1.0431347498579985E-2</v>
      </c>
      <c r="U808" s="5">
        <f t="shared" si="964"/>
        <v>1.7327184976504087E-4</v>
      </c>
      <c r="V808" s="5">
        <f t="shared" si="965"/>
        <v>5.6989875215981966E-6</v>
      </c>
      <c r="W808" s="5">
        <f t="shared" si="966"/>
        <v>0.20933004174977621</v>
      </c>
      <c r="X808" s="5">
        <f t="shared" si="967"/>
        <v>1.1442933099133171E-2</v>
      </c>
      <c r="Y808" s="5">
        <f t="shared" si="968"/>
        <v>3.1276140972579132E-4</v>
      </c>
      <c r="Z808" s="5">
        <f t="shared" si="969"/>
        <v>9.5938816230232884E-7</v>
      </c>
      <c r="AA808" s="5">
        <f t="shared" si="970"/>
        <v>3.1572760543602804E-6</v>
      </c>
      <c r="AB808" s="5">
        <f t="shared" si="971"/>
        <v>5.1951819269453943E-6</v>
      </c>
      <c r="AC808" s="5">
        <f t="shared" si="972"/>
        <v>6.407693390669511E-8</v>
      </c>
      <c r="AD808" s="5">
        <f t="shared" si="973"/>
        <v>0.17222245235149541</v>
      </c>
      <c r="AE808" s="5">
        <f t="shared" si="974"/>
        <v>9.4144633228637822E-3</v>
      </c>
      <c r="AF808" s="5">
        <f t="shared" si="975"/>
        <v>2.5731871323215945E-4</v>
      </c>
      <c r="AG808" s="5">
        <f t="shared" si="976"/>
        <v>4.6887374534776342E-6</v>
      </c>
      <c r="AH808" s="5">
        <f t="shared" si="977"/>
        <v>1.3111131189722787E-8</v>
      </c>
      <c r="AI808" s="5">
        <f t="shared" si="978"/>
        <v>4.314777081629568E-8</v>
      </c>
      <c r="AJ808" s="5">
        <f t="shared" si="979"/>
        <v>7.0998074059197242E-8</v>
      </c>
      <c r="AK808" s="5">
        <f t="shared" si="980"/>
        <v>7.7883150929186433E-8</v>
      </c>
      <c r="AL808" s="5">
        <f t="shared" si="981"/>
        <v>4.6109001006343472E-10</v>
      </c>
      <c r="AM808" s="5">
        <f t="shared" si="982"/>
        <v>0.11335429103642188</v>
      </c>
      <c r="AN808" s="5">
        <f t="shared" si="983"/>
        <v>6.1964616162449755E-3</v>
      </c>
      <c r="AO808" s="5">
        <f t="shared" si="984"/>
        <v>1.6936340129047357E-4</v>
      </c>
      <c r="AP808" s="5">
        <f t="shared" si="985"/>
        <v>3.0860581918212379E-6</v>
      </c>
      <c r="AQ808" s="5">
        <f t="shared" si="986"/>
        <v>4.2174497666291165E-8</v>
      </c>
      <c r="AR808" s="5">
        <f t="shared" si="987"/>
        <v>1.4334282437806512E-10</v>
      </c>
      <c r="AS808" s="5">
        <f t="shared" si="988"/>
        <v>4.7173071834361268E-10</v>
      </c>
      <c r="AT808" s="5">
        <f t="shared" si="989"/>
        <v>7.7621559221569729E-10</v>
      </c>
      <c r="AU808" s="5">
        <f t="shared" si="990"/>
        <v>8.5148952169768921E-10</v>
      </c>
      <c r="AV808" s="5">
        <f t="shared" si="991"/>
        <v>7.0054738609220521E-10</v>
      </c>
      <c r="AW808" s="5">
        <f t="shared" si="992"/>
        <v>2.3041312348436756E-12</v>
      </c>
      <c r="AX808" s="5">
        <f t="shared" si="993"/>
        <v>6.2173442549297749E-2</v>
      </c>
      <c r="AY808" s="5">
        <f t="shared" si="994"/>
        <v>3.3986834268386825E-3</v>
      </c>
      <c r="AZ808" s="5">
        <f t="shared" si="995"/>
        <v>9.2893754650219247E-5</v>
      </c>
      <c r="BA808" s="5">
        <f t="shared" si="996"/>
        <v>1.6926651822235595E-6</v>
      </c>
      <c r="BB808" s="5">
        <f t="shared" si="997"/>
        <v>2.3132196264701864E-8</v>
      </c>
      <c r="BC808" s="5">
        <f t="shared" si="998"/>
        <v>2.5290223236033391E-10</v>
      </c>
      <c r="BD808" s="5">
        <f t="shared" si="999"/>
        <v>1.3059618962541579E-12</v>
      </c>
      <c r="BE808" s="5">
        <f t="shared" si="1000"/>
        <v>4.2978247855958439E-12</v>
      </c>
      <c r="BF808" s="5">
        <f t="shared" si="1001"/>
        <v>7.0719130246688342E-12</v>
      </c>
      <c r="BG808" s="5">
        <f t="shared" si="1002"/>
        <v>7.7577156388654548E-12</v>
      </c>
      <c r="BH808" s="5">
        <f t="shared" si="1003"/>
        <v>6.382518251097539E-12</v>
      </c>
      <c r="BI808" s="5">
        <f t="shared" si="1004"/>
        <v>4.2008798591695512E-12</v>
      </c>
      <c r="BJ808" s="8">
        <f t="shared" si="1005"/>
        <v>0.9056008994346485</v>
      </c>
      <c r="BK808" s="8">
        <f t="shared" si="1006"/>
        <v>4.5268394584063509E-2</v>
      </c>
      <c r="BL808" s="8">
        <f t="shared" si="1007"/>
        <v>2.1608285348939365E-3</v>
      </c>
      <c r="BM808" s="8">
        <f t="shared" si="1008"/>
        <v>0.59927965476074174</v>
      </c>
      <c r="BN808" s="8">
        <f t="shared" si="1009"/>
        <v>0.35035274375649184</v>
      </c>
    </row>
    <row r="809" spans="1:66" x14ac:dyDescent="0.25">
      <c r="A809" t="s">
        <v>184</v>
      </c>
      <c r="B809" t="s">
        <v>194</v>
      </c>
      <c r="C809" t="s">
        <v>189</v>
      </c>
      <c r="D809" t="s">
        <v>520</v>
      </c>
      <c r="E809">
        <f>VLOOKUP(A809,home!$A$2:$E$405,3,FALSE)</f>
        <v>1.5952</v>
      </c>
      <c r="F809">
        <f>VLOOKUP(B809,home!$B$2:$E$405,3,FALSE)</f>
        <v>0.62690000000000001</v>
      </c>
      <c r="G809">
        <f>VLOOKUP(C809,away!$B$2:$E$405,4,FALSE)</f>
        <v>0.62690000000000001</v>
      </c>
      <c r="H809">
        <f>VLOOKUP(A809,away!$A$2:$E$405,3,FALSE)</f>
        <v>1.1429</v>
      </c>
      <c r="I809">
        <f>VLOOKUP(C809,away!$B$2:$E$405,3,FALSE)</f>
        <v>0.58330000000000004</v>
      </c>
      <c r="J809">
        <f>VLOOKUP(B809,home!$B$2:$E$405,4,FALSE)</f>
        <v>0.21870000000000001</v>
      </c>
      <c r="K809" s="3">
        <f t="shared" si="954"/>
        <v>0.62691935867199999</v>
      </c>
      <c r="L809" s="3">
        <f t="shared" si="955"/>
        <v>0.145797135759</v>
      </c>
      <c r="M809" s="5">
        <f t="shared" si="956"/>
        <v>0.46175700270969761</v>
      </c>
      <c r="N809" s="5">
        <f t="shared" si="957"/>
        <v>0.28948440400106856</v>
      </c>
      <c r="O809" s="5">
        <f t="shared" si="958"/>
        <v>6.7322848411734706E-2</v>
      </c>
      <c r="P809" s="5">
        <f t="shared" si="959"/>
        <v>4.2205996950256994E-2</v>
      </c>
      <c r="Q809" s="5">
        <f t="shared" si="960"/>
        <v>9.0741688450948016E-2</v>
      </c>
      <c r="R809" s="5">
        <f t="shared" si="961"/>
        <v>4.9077392347841309E-3</v>
      </c>
      <c r="S809" s="5">
        <f t="shared" si="962"/>
        <v>9.6443917910922223E-4</v>
      </c>
      <c r="T809" s="5">
        <f t="shared" si="963"/>
        <v>1.3229878270083751E-2</v>
      </c>
      <c r="U809" s="5">
        <f t="shared" si="964"/>
        <v>3.0767567336002794E-3</v>
      </c>
      <c r="V809" s="5">
        <f t="shared" si="965"/>
        <v>9.7947421631640069E-6</v>
      </c>
      <c r="W809" s="5">
        <f t="shared" si="966"/>
        <v>1.8962573709494255E-2</v>
      </c>
      <c r="X809" s="5">
        <f t="shared" si="967"/>
        <v>2.7646889334631778E-3</v>
      </c>
      <c r="Y809" s="5">
        <f t="shared" si="968"/>
        <v>2.0154186388176792E-4</v>
      </c>
      <c r="Z809" s="5">
        <f t="shared" si="969"/>
        <v>2.3851144116119761E-4</v>
      </c>
      <c r="AA809" s="5">
        <f t="shared" si="970"/>
        <v>1.4952743972871245E-4</v>
      </c>
      <c r="AB809" s="5">
        <f t="shared" si="971"/>
        <v>4.6870823309295268E-5</v>
      </c>
      <c r="AC809" s="5">
        <f t="shared" si="972"/>
        <v>5.595432979916177E-8</v>
      </c>
      <c r="AD809" s="5">
        <f t="shared" si="973"/>
        <v>2.9720011371816659E-3</v>
      </c>
      <c r="AE809" s="5">
        <f t="shared" si="974"/>
        <v>4.3330925327357778E-4</v>
      </c>
      <c r="AF809" s="5">
        <f t="shared" si="975"/>
        <v>3.1587624012579362E-5</v>
      </c>
      <c r="AG809" s="5">
        <f t="shared" si="976"/>
        <v>1.5351283688220941E-6</v>
      </c>
      <c r="AH809" s="5">
        <f t="shared" si="977"/>
        <v>8.6935712417634675E-6</v>
      </c>
      <c r="AI809" s="5">
        <f t="shared" si="978"/>
        <v>5.4501681074556948E-6</v>
      </c>
      <c r="AJ809" s="5">
        <f t="shared" si="979"/>
        <v>1.7084079472903561E-6</v>
      </c>
      <c r="AK809" s="5">
        <f t="shared" si="980"/>
        <v>3.5701133822180598E-7</v>
      </c>
      <c r="AL809" s="5">
        <f t="shared" si="981"/>
        <v>2.0457584911532499E-10</v>
      </c>
      <c r="AM809" s="5">
        <f t="shared" si="982"/>
        <v>3.7264100937887707E-4</v>
      </c>
      <c r="AN809" s="5">
        <f t="shared" si="983"/>
        <v>5.4329991833782931E-5</v>
      </c>
      <c r="AO809" s="5">
        <f t="shared" si="984"/>
        <v>3.9605785975877053E-6</v>
      </c>
      <c r="AP809" s="5">
        <f t="shared" si="985"/>
        <v>1.9248033849222821E-7</v>
      </c>
      <c r="AQ809" s="5">
        <f t="shared" si="986"/>
        <v>7.0157705105224167E-9</v>
      </c>
      <c r="AR809" s="5">
        <f t="shared" si="987"/>
        <v>2.5349955731318511E-7</v>
      </c>
      <c r="AS809" s="5">
        <f t="shared" si="988"/>
        <v>1.5892377989441792E-7</v>
      </c>
      <c r="AT809" s="5">
        <f t="shared" si="989"/>
        <v>4.9816197084569279E-8</v>
      </c>
      <c r="AU809" s="5">
        <f t="shared" si="990"/>
        <v>1.0410246109245375E-8</v>
      </c>
      <c r="AV809" s="5">
        <f t="shared" si="991"/>
        <v>1.6315962036064486E-9</v>
      </c>
      <c r="AW809" s="5">
        <f t="shared" si="992"/>
        <v>5.1941266445274354E-13</v>
      </c>
      <c r="AX809" s="5">
        <f t="shared" si="993"/>
        <v>3.8935977102448708E-5</v>
      </c>
      <c r="AY809" s="5">
        <f t="shared" si="994"/>
        <v>5.6767539395150294E-6</v>
      </c>
      <c r="AZ809" s="5">
        <f t="shared" si="995"/>
        <v>4.1382723239495538E-7</v>
      </c>
      <c r="BA809" s="5">
        <f t="shared" si="996"/>
        <v>2.0111608394086187E-8</v>
      </c>
      <c r="BB809" s="5">
        <f t="shared" si="997"/>
        <v>7.3305372484110689E-10</v>
      </c>
      <c r="BC809" s="5">
        <f t="shared" si="998"/>
        <v>2.1375426687859885E-11</v>
      </c>
      <c r="BD809" s="5">
        <f t="shared" si="999"/>
        <v>6.1599182287394786E-9</v>
      </c>
      <c r="BE809" s="5">
        <f t="shared" si="1000"/>
        <v>3.8617719854333157E-9</v>
      </c>
      <c r="BF809" s="5">
        <f t="shared" si="1001"/>
        <v>1.2105098082226752E-9</v>
      </c>
      <c r="BG809" s="5">
        <f t="shared" si="1002"/>
        <v>2.5296401087904173E-10</v>
      </c>
      <c r="BH809" s="5">
        <f t="shared" si="1003"/>
        <v>3.9647008866846416E-11</v>
      </c>
      <c r="BI809" s="5">
        <f t="shared" si="1004"/>
        <v>4.9710954744132922E-12</v>
      </c>
      <c r="BJ809" s="8">
        <f t="shared" si="1005"/>
        <v>0.4192993868720073</v>
      </c>
      <c r="BK809" s="8">
        <f t="shared" si="1006"/>
        <v>0.50494296649407211</v>
      </c>
      <c r="BL809" s="8">
        <f t="shared" si="1007"/>
        <v>7.5520437612950617E-2</v>
      </c>
      <c r="BM809" s="8">
        <f t="shared" si="1008"/>
        <v>4.3575945908281163E-2</v>
      </c>
      <c r="BN809" s="8">
        <f t="shared" si="1009"/>
        <v>0.95641967975849007</v>
      </c>
    </row>
    <row r="810" spans="1:66" x14ac:dyDescent="0.25">
      <c r="A810" t="s">
        <v>31</v>
      </c>
      <c r="B810" t="s">
        <v>187</v>
      </c>
      <c r="C810" t="s">
        <v>200</v>
      </c>
      <c r="D810" t="s">
        <v>520</v>
      </c>
      <c r="E810">
        <f>VLOOKUP(A810,home!$A$2:$E$405,3,FALSE)</f>
        <v>1.5143</v>
      </c>
      <c r="F810">
        <f>VLOOKUP(B810,home!$B$2:$E$405,3,FALSE)</f>
        <v>0.33019999999999999</v>
      </c>
      <c r="G810">
        <f>VLOOKUP(C810,away!$B$2:$E$405,4,FALSE)</f>
        <v>0.99060000000000004</v>
      </c>
      <c r="H810">
        <f>VLOOKUP(A810,away!$A$2:$E$405,3,FALSE)</f>
        <v>1.3714</v>
      </c>
      <c r="I810">
        <f>VLOOKUP(C810,away!$B$2:$E$405,3,FALSE)</f>
        <v>0.72919999999999996</v>
      </c>
      <c r="J810">
        <f>VLOOKUP(B810,home!$B$2:$E$405,4,FALSE)</f>
        <v>0.91149999999999998</v>
      </c>
      <c r="K810" s="3">
        <f t="shared" si="954"/>
        <v>0.49532165451599997</v>
      </c>
      <c r="L810" s="3">
        <f t="shared" si="955"/>
        <v>0.91152267811999999</v>
      </c>
      <c r="M810" s="5">
        <f t="shared" si="956"/>
        <v>0.24491493504220752</v>
      </c>
      <c r="N810" s="5">
        <f t="shared" si="957"/>
        <v>0.1213116708407849</v>
      </c>
      <c r="O810" s="5">
        <f t="shared" si="958"/>
        <v>0.22324551750125879</v>
      </c>
      <c r="P810" s="5">
        <f t="shared" si="959"/>
        <v>0.11057833909200414</v>
      </c>
      <c r="Q810" s="5">
        <f t="shared" si="960"/>
        <v>3.0044148756478976E-2</v>
      </c>
      <c r="R810" s="5">
        <f t="shared" si="961"/>
        <v>0.10174667599551639</v>
      </c>
      <c r="S810" s="5">
        <f t="shared" si="962"/>
        <v>1.2481444908860917E-2</v>
      </c>
      <c r="T810" s="5">
        <f t="shared" si="963"/>
        <v>2.7385922936341379E-2</v>
      </c>
      <c r="U810" s="5">
        <f t="shared" si="964"/>
        <v>5.0397331895602561E-2</v>
      </c>
      <c r="V810" s="5">
        <f t="shared" si="965"/>
        <v>6.2614821629683058E-4</v>
      </c>
      <c r="W810" s="5">
        <f t="shared" si="966"/>
        <v>4.9605058235279971E-3</v>
      </c>
      <c r="X810" s="5">
        <f t="shared" si="967"/>
        <v>4.5216135530920954E-3</v>
      </c>
      <c r="Y810" s="5">
        <f t="shared" si="968"/>
        <v>2.0607766476690979E-3</v>
      </c>
      <c r="Z810" s="5">
        <f t="shared" si="969"/>
        <v>3.0914800864413668E-2</v>
      </c>
      <c r="AA810" s="5">
        <f t="shared" si="970"/>
        <v>1.5312770313194045E-2</v>
      </c>
      <c r="AB810" s="5">
        <f t="shared" si="971"/>
        <v>3.7923733633773806E-3</v>
      </c>
      <c r="AC810" s="5">
        <f t="shared" si="972"/>
        <v>1.7668999486391123E-5</v>
      </c>
      <c r="AD810" s="5">
        <f t="shared" si="973"/>
        <v>6.142614879365351E-4</v>
      </c>
      <c r="AE810" s="5">
        <f t="shared" si="974"/>
        <v>5.599132765498865E-4</v>
      </c>
      <c r="AF810" s="5">
        <f t="shared" si="975"/>
        <v>2.5518682467784838E-4</v>
      </c>
      <c r="AG810" s="5">
        <f t="shared" si="976"/>
        <v>7.7536192617097088E-5</v>
      </c>
      <c r="AH810" s="5">
        <f t="shared" si="977"/>
        <v>7.0448855193692081E-3</v>
      </c>
      <c r="AI810" s="5">
        <f t="shared" si="978"/>
        <v>3.4894843513297662E-3</v>
      </c>
      <c r="AJ810" s="5">
        <f t="shared" si="979"/>
        <v>8.6420858115417523E-4</v>
      </c>
      <c r="AK810" s="5">
        <f t="shared" si="980"/>
        <v>1.4268707475473697E-4</v>
      </c>
      <c r="AL810" s="5">
        <f t="shared" si="981"/>
        <v>3.1909995464929822E-7</v>
      </c>
      <c r="AM810" s="5">
        <f t="shared" si="982"/>
        <v>6.0851403302036919E-5</v>
      </c>
      <c r="AN810" s="5">
        <f t="shared" si="983"/>
        <v>5.5467434105232897E-5</v>
      </c>
      <c r="AO810" s="5">
        <f t="shared" si="984"/>
        <v>2.5279912042023261E-5</v>
      </c>
      <c r="AP810" s="5">
        <f t="shared" si="985"/>
        <v>7.6810710423943606E-6</v>
      </c>
      <c r="AQ810" s="5">
        <f t="shared" si="986"/>
        <v>1.7503676118483212E-6</v>
      </c>
      <c r="AR810" s="5">
        <f t="shared" si="987"/>
        <v>1.284314583132846E-3</v>
      </c>
      <c r="AS810" s="5">
        <f t="shared" si="988"/>
        <v>6.3614882423638813E-4</v>
      </c>
      <c r="AT810" s="5">
        <f t="shared" si="989"/>
        <v>1.575491440695879E-4</v>
      </c>
      <c r="AU810" s="5">
        <f t="shared" si="990"/>
        <v>2.6012500902709309E-5</v>
      </c>
      <c r="AV810" s="5">
        <f t="shared" si="991"/>
        <v>3.2211387463072296E-6</v>
      </c>
      <c r="AW810" s="5">
        <f t="shared" si="992"/>
        <v>4.0020179731396968E-9</v>
      </c>
      <c r="AX810" s="5">
        <f t="shared" si="993"/>
        <v>5.023502960530883E-6</v>
      </c>
      <c r="AY810" s="5">
        <f t="shared" si="994"/>
        <v>4.579036872126858E-6</v>
      </c>
      <c r="AZ810" s="5">
        <f t="shared" si="995"/>
        <v>2.0869479764456514E-6</v>
      </c>
      <c r="BA810" s="5">
        <f t="shared" si="996"/>
        <v>6.3410013619561819E-7</v>
      </c>
      <c r="BB810" s="5">
        <f t="shared" si="997"/>
        <v>1.4449916358532162E-7</v>
      </c>
      <c r="BC810" s="5">
        <f t="shared" si="998"/>
        <v>2.6342852915478482E-8</v>
      </c>
      <c r="BD810" s="5">
        <f t="shared" si="999"/>
        <v>1.951136447276371E-4</v>
      </c>
      <c r="BE810" s="5">
        <f t="shared" si="1000"/>
        <v>9.6644013325140231E-5</v>
      </c>
      <c r="BF810" s="5">
        <f t="shared" si="1001"/>
        <v>2.3934936289637399E-5</v>
      </c>
      <c r="BG810" s="5">
        <f t="shared" si="1002"/>
        <v>3.9518307479060828E-6</v>
      </c>
      <c r="BH810" s="5">
        <f t="shared" si="1003"/>
        <v>4.8935683610501053E-7</v>
      </c>
      <c r="BI810" s="5">
        <f t="shared" si="1004"/>
        <v>4.8477807541649784E-8</v>
      </c>
      <c r="BJ810" s="8">
        <f t="shared" si="1005"/>
        <v>0.19195506095774115</v>
      </c>
      <c r="BK810" s="8">
        <f t="shared" si="1006"/>
        <v>0.36862343439568257</v>
      </c>
      <c r="BL810" s="8">
        <f t="shared" si="1007"/>
        <v>0.40846336304637892</v>
      </c>
      <c r="BM810" s="8">
        <f t="shared" si="1008"/>
        <v>0.1681107970011114</v>
      </c>
      <c r="BN810" s="8">
        <f t="shared" si="1009"/>
        <v>0.83184128722825057</v>
      </c>
    </row>
    <row r="811" spans="1:66" x14ac:dyDescent="0.25">
      <c r="A811" t="s">
        <v>31</v>
      </c>
      <c r="B811" t="s">
        <v>202</v>
      </c>
      <c r="C811" t="s">
        <v>32</v>
      </c>
      <c r="D811" t="s">
        <v>520</v>
      </c>
      <c r="E811">
        <f>VLOOKUP(A811,home!$A$2:$E$405,3,FALSE)</f>
        <v>1.5143</v>
      </c>
      <c r="F811">
        <f>VLOOKUP(B811,home!$B$2:$E$405,3,FALSE)</f>
        <v>1.1006</v>
      </c>
      <c r="G811">
        <f>VLOOKUP(C811,away!$B$2:$E$405,4,FALSE)</f>
        <v>0.66039999999999999</v>
      </c>
      <c r="H811">
        <f>VLOOKUP(A811,away!$A$2:$E$405,3,FALSE)</f>
        <v>1.3714</v>
      </c>
      <c r="I811">
        <f>VLOOKUP(C811,away!$B$2:$E$405,3,FALSE)</f>
        <v>0.72919999999999996</v>
      </c>
      <c r="J811">
        <f>VLOOKUP(B811,home!$B$2:$E$405,4,FALSE)</f>
        <v>0.72919999999999996</v>
      </c>
      <c r="K811" s="3">
        <f t="shared" si="954"/>
        <v>1.100648118232</v>
      </c>
      <c r="L811" s="3">
        <f t="shared" si="955"/>
        <v>0.72921814249599992</v>
      </c>
      <c r="M811" s="5">
        <f t="shared" si="956"/>
        <v>0.16043502280360392</v>
      </c>
      <c r="N811" s="5">
        <f t="shared" si="957"/>
        <v>0.17658250594729463</v>
      </c>
      <c r="O811" s="5">
        <f t="shared" si="958"/>
        <v>0.11699212932014744</v>
      </c>
      <c r="P811" s="5">
        <f t="shared" si="959"/>
        <v>0.12876716698417506</v>
      </c>
      <c r="Q811" s="5">
        <f t="shared" si="960"/>
        <v>9.7177601441790412E-2</v>
      </c>
      <c r="R811" s="5">
        <f t="shared" si="961"/>
        <v>4.2656391614744847E-2</v>
      </c>
      <c r="S811" s="5">
        <f t="shared" si="962"/>
        <v>2.5837536909612289E-2</v>
      </c>
      <c r="T811" s="5">
        <f t="shared" si="963"/>
        <v>7.0863670015599012E-2</v>
      </c>
      <c r="U811" s="5">
        <f t="shared" si="964"/>
        <v>4.6949677161336176E-2</v>
      </c>
      <c r="V811" s="5">
        <f t="shared" si="965"/>
        <v>2.3041702294174984E-3</v>
      </c>
      <c r="W811" s="5">
        <f t="shared" si="966"/>
        <v>3.5652781387068642E-2</v>
      </c>
      <c r="X811" s="5">
        <f t="shared" si="967"/>
        <v>2.5998655017894157E-2</v>
      </c>
      <c r="Y811" s="5">
        <f t="shared" si="968"/>
        <v>9.4793454597715387E-3</v>
      </c>
      <c r="Z811" s="5">
        <f t="shared" si="969"/>
        <v>1.0368604886295398E-2</v>
      </c>
      <c r="AA811" s="5">
        <f t="shared" si="970"/>
        <v>1.1412185456792149E-2</v>
      </c>
      <c r="AB811" s="5">
        <f t="shared" si="971"/>
        <v>6.2804002239664394E-3</v>
      </c>
      <c r="AC811" s="5">
        <f t="shared" si="972"/>
        <v>1.1558475025687432E-4</v>
      </c>
      <c r="AD811" s="5">
        <f t="shared" si="973"/>
        <v>9.810291685853496E-3</v>
      </c>
      <c r="AE811" s="5">
        <f t="shared" si="974"/>
        <v>7.1538426805020372E-3</v>
      </c>
      <c r="AF811" s="5">
        <f t="shared" si="975"/>
        <v>2.6083559355921495E-3</v>
      </c>
      <c r="AG811" s="5">
        <f t="shared" si="976"/>
        <v>6.3402015677364127E-4</v>
      </c>
      <c r="AH811" s="5">
        <f t="shared" si="977"/>
        <v>1.8902436988648193E-3</v>
      </c>
      <c r="AI811" s="5">
        <f t="shared" si="978"/>
        <v>2.0804931701554584E-3</v>
      </c>
      <c r="AJ811" s="5">
        <f t="shared" si="979"/>
        <v>1.144945446363067E-3</v>
      </c>
      <c r="AK811" s="5">
        <f t="shared" si="980"/>
        <v>4.200606836726024E-4</v>
      </c>
      <c r="AL811" s="5">
        <f t="shared" si="981"/>
        <v>3.7107909674736626E-6</v>
      </c>
      <c r="AM811" s="5">
        <f t="shared" si="982"/>
        <v>2.1595358166683373E-3</v>
      </c>
      <c r="AN811" s="5">
        <f t="shared" si="983"/>
        <v>1.5747726968844673E-3</v>
      </c>
      <c r="AO811" s="5">
        <f t="shared" si="984"/>
        <v>5.7417641043775358E-4</v>
      </c>
      <c r="AP811" s="5">
        <f t="shared" si="985"/>
        <v>1.3956661849481321E-4</v>
      </c>
      <c r="AQ811" s="5">
        <f t="shared" si="986"/>
        <v>2.5443627573308886E-5</v>
      </c>
      <c r="AR811" s="5">
        <f t="shared" si="987"/>
        <v>2.7567999979019435E-4</v>
      </c>
      <c r="AS811" s="5">
        <f t="shared" si="988"/>
        <v>3.0342667300327554E-4</v>
      </c>
      <c r="AT811" s="5">
        <f t="shared" si="989"/>
        <v>1.6698299833122586E-4</v>
      </c>
      <c r="AU811" s="5">
        <f t="shared" si="990"/>
        <v>6.1263174296666997E-5</v>
      </c>
      <c r="AV811" s="5">
        <f t="shared" si="991"/>
        <v>1.6857299376636391E-5</v>
      </c>
      <c r="AW811" s="5">
        <f t="shared" si="992"/>
        <v>8.2731319405132663E-8</v>
      </c>
      <c r="AX811" s="5">
        <f t="shared" si="993"/>
        <v>3.9614817214510148E-4</v>
      </c>
      <c r="AY811" s="5">
        <f t="shared" si="994"/>
        <v>2.8887843424483649E-4</v>
      </c>
      <c r="AZ811" s="5">
        <f t="shared" si="995"/>
        <v>1.0532769761358623E-4</v>
      </c>
      <c r="BA811" s="5">
        <f t="shared" si="996"/>
        <v>2.5602289335719913E-5</v>
      </c>
      <c r="BB811" s="5">
        <f t="shared" si="997"/>
        <v>4.6674134682597051E-6</v>
      </c>
      <c r="BC811" s="5">
        <f t="shared" si="998"/>
        <v>6.8071251591703099E-7</v>
      </c>
      <c r="BD811" s="5">
        <f t="shared" si="999"/>
        <v>3.350514289505052E-5</v>
      </c>
      <c r="BE811" s="5">
        <f t="shared" si="1000"/>
        <v>3.687737247853162E-5</v>
      </c>
      <c r="BF811" s="5">
        <f t="shared" si="1001"/>
        <v>2.0294505311918189E-5</v>
      </c>
      <c r="BG811" s="5">
        <f t="shared" si="1002"/>
        <v>7.4457030273373628E-6</v>
      </c>
      <c r="BH811" s="5">
        <f t="shared" si="1003"/>
        <v>2.0487747564882934E-6</v>
      </c>
      <c r="BI811" s="5">
        <f t="shared" si="1004"/>
        <v>4.5099601608201301E-7</v>
      </c>
      <c r="BJ811" s="8">
        <f t="shared" si="1005"/>
        <v>0.44125586961752189</v>
      </c>
      <c r="BK811" s="8">
        <f t="shared" si="1006"/>
        <v>0.31775207090227792</v>
      </c>
      <c r="BL811" s="8">
        <f t="shared" si="1007"/>
        <v>0.23075135941532643</v>
      </c>
      <c r="BM811" s="8">
        <f t="shared" si="1008"/>
        <v>0.27722829100673996</v>
      </c>
      <c r="BN811" s="8">
        <f t="shared" si="1009"/>
        <v>0.72261081811175631</v>
      </c>
    </row>
    <row r="812" spans="1:66" x14ac:dyDescent="0.25">
      <c r="A812" t="s">
        <v>31</v>
      </c>
      <c r="B812" t="s">
        <v>341</v>
      </c>
      <c r="C812" t="s">
        <v>201</v>
      </c>
      <c r="D812" t="s">
        <v>520</v>
      </c>
      <c r="E812">
        <f>VLOOKUP(A812,home!$A$2:$E$405,3,FALSE)</f>
        <v>1.5143</v>
      </c>
      <c r="F812">
        <f>VLOOKUP(B812,home!$B$2:$E$405,3,FALSE)</f>
        <v>1.4858</v>
      </c>
      <c r="G812">
        <f>VLOOKUP(C812,away!$B$2:$E$405,4,FALSE)</f>
        <v>0.88049999999999995</v>
      </c>
      <c r="H812">
        <f>VLOOKUP(A812,away!$A$2:$E$405,3,FALSE)</f>
        <v>1.3714</v>
      </c>
      <c r="I812">
        <f>VLOOKUP(C812,away!$B$2:$E$405,3,FALSE)</f>
        <v>0.72919999999999996</v>
      </c>
      <c r="J812">
        <f>VLOOKUP(B812,home!$B$2:$E$405,4,FALSE)</f>
        <v>0.91149999999999998</v>
      </c>
      <c r="K812" s="3">
        <f t="shared" si="954"/>
        <v>1.98107828067</v>
      </c>
      <c r="L812" s="3">
        <f t="shared" si="955"/>
        <v>0.91152267811999999</v>
      </c>
      <c r="M812" s="5">
        <f t="shared" si="956"/>
        <v>5.5431848996068372E-2</v>
      </c>
      <c r="N812" s="5">
        <f t="shared" si="957"/>
        <v>0.10981483210349019</v>
      </c>
      <c r="O812" s="5">
        <f t="shared" si="958"/>
        <v>5.0527387450039665E-2</v>
      </c>
      <c r="P812" s="5">
        <f t="shared" si="959"/>
        <v>0.10009870985627152</v>
      </c>
      <c r="Q812" s="5">
        <f t="shared" si="960"/>
        <v>0.10877588938782357</v>
      </c>
      <c r="R812" s="5">
        <f t="shared" si="961"/>
        <v>2.3028429763433521E-2</v>
      </c>
      <c r="S812" s="5">
        <f t="shared" si="962"/>
        <v>4.5189507008870963E-2</v>
      </c>
      <c r="T812" s="5">
        <f t="shared" si="963"/>
        <v>9.9151690009673804E-2</v>
      </c>
      <c r="U812" s="5">
        <f t="shared" si="964"/>
        <v>4.5621122042272734E-2</v>
      </c>
      <c r="V812" s="5">
        <f t="shared" si="965"/>
        <v>9.0670123815757928E-3</v>
      </c>
      <c r="W812" s="5">
        <f t="shared" si="966"/>
        <v>7.183118397559321E-2</v>
      </c>
      <c r="X812" s="5">
        <f t="shared" si="967"/>
        <v>6.547575318996314E-2</v>
      </c>
      <c r="Y812" s="5">
        <f t="shared" si="968"/>
        <v>2.9841316949819674E-2</v>
      </c>
      <c r="Z812" s="5">
        <f t="shared" si="969"/>
        <v>6.9969786569544137E-3</v>
      </c>
      <c r="AA812" s="5">
        <f t="shared" si="970"/>
        <v>1.3861562447603936E-2</v>
      </c>
      <c r="AB812" s="5">
        <f t="shared" si="971"/>
        <v>1.3730420150549524E-2</v>
      </c>
      <c r="AC812" s="5">
        <f t="shared" si="972"/>
        <v>1.023324426845916E-3</v>
      </c>
      <c r="AD812" s="5">
        <f t="shared" si="973"/>
        <v>3.5575799612214659E-2</v>
      </c>
      <c r="AE812" s="5">
        <f t="shared" si="974"/>
        <v>3.2428148138786354E-2</v>
      </c>
      <c r="AF812" s="5">
        <f t="shared" si="975"/>
        <v>1.477949621896932E-2</v>
      </c>
      <c r="AG812" s="5">
        <f t="shared" si="976"/>
        <v>4.4906153249264424E-3</v>
      </c>
      <c r="AH812" s="5">
        <f t="shared" si="977"/>
        <v>1.5944761810338915E-3</v>
      </c>
      <c r="AI812" s="5">
        <f t="shared" si="978"/>
        <v>3.1587821312918894E-3</v>
      </c>
      <c r="AJ812" s="5">
        <f t="shared" si="979"/>
        <v>3.1288973368354283E-3</v>
      </c>
      <c r="AK812" s="5">
        <f t="shared" si="980"/>
        <v>2.066196852150291E-3</v>
      </c>
      <c r="AL812" s="5">
        <f t="shared" si="981"/>
        <v>7.3916679127156666E-5</v>
      </c>
      <c r="AM812" s="5">
        <f t="shared" si="982"/>
        <v>1.4095688785845323E-2</v>
      </c>
      <c r="AN812" s="5">
        <f t="shared" si="983"/>
        <v>1.284853999201978E-2</v>
      </c>
      <c r="AO812" s="5">
        <f t="shared" si="984"/>
        <v>5.8558677917288967E-3</v>
      </c>
      <c r="AP812" s="5">
        <f t="shared" si="985"/>
        <v>1.7792520974111248E-3</v>
      </c>
      <c r="AQ812" s="5">
        <f t="shared" si="986"/>
        <v>4.0545715922070381E-4</v>
      </c>
      <c r="AR812" s="5">
        <f t="shared" si="987"/>
        <v>2.9068023974691267E-4</v>
      </c>
      <c r="AS812" s="5">
        <f t="shared" si="988"/>
        <v>5.7586030958255716E-4</v>
      </c>
      <c r="AT812" s="5">
        <f t="shared" si="989"/>
        <v>5.7041217600695333E-4</v>
      </c>
      <c r="AU812" s="5">
        <f t="shared" si="990"/>
        <v>3.7667705763902952E-4</v>
      </c>
      <c r="AV812" s="5">
        <f t="shared" si="991"/>
        <v>1.8655668442884074E-4</v>
      </c>
      <c r="AW812" s="5">
        <f t="shared" si="992"/>
        <v>3.7077381963877685E-6</v>
      </c>
      <c r="AX812" s="5">
        <f t="shared" si="993"/>
        <v>4.6541104841203136E-3</v>
      </c>
      <c r="AY812" s="5">
        <f t="shared" si="994"/>
        <v>4.2423272527517169E-3</v>
      </c>
      <c r="AZ812" s="5">
        <f t="shared" si="995"/>
        <v>1.933488749444854E-3</v>
      </c>
      <c r="BA812" s="5">
        <f t="shared" si="996"/>
        <v>5.8747294766962096E-4</v>
      </c>
      <c r="BB812" s="5">
        <f t="shared" si="997"/>
        <v>1.3387372864571585E-4</v>
      </c>
      <c r="BC812" s="5">
        <f t="shared" si="998"/>
        <v>2.4405787933010624E-5</v>
      </c>
      <c r="BD812" s="5">
        <f t="shared" si="999"/>
        <v>4.4160271768444897E-5</v>
      </c>
      <c r="BE812" s="5">
        <f t="shared" si="1000"/>
        <v>8.7484955268950752E-5</v>
      </c>
      <c r="BF812" s="5">
        <f t="shared" si="1001"/>
        <v>8.6657272384352426E-5</v>
      </c>
      <c r="BG812" s="5">
        <f t="shared" si="1002"/>
        <v>5.7224946727581604E-5</v>
      </c>
      <c r="BH812" s="5">
        <f t="shared" si="1003"/>
        <v>2.834177476862742E-5</v>
      </c>
      <c r="BI812" s="5">
        <f t="shared" si="1004"/>
        <v>1.1229454885953753E-5</v>
      </c>
      <c r="BJ812" s="8">
        <f t="shared" si="1005"/>
        <v>0.61872520968805145</v>
      </c>
      <c r="BK812" s="8">
        <f t="shared" si="1006"/>
        <v>0.21512664660151146</v>
      </c>
      <c r="BL812" s="8">
        <f t="shared" si="1007"/>
        <v>0.15903255949841913</v>
      </c>
      <c r="BM812" s="8">
        <f t="shared" si="1008"/>
        <v>0.54796567737325408</v>
      </c>
      <c r="BN812" s="8">
        <f t="shared" si="1009"/>
        <v>0.44767709755712681</v>
      </c>
    </row>
    <row r="813" spans="1:66" x14ac:dyDescent="0.25">
      <c r="A813" t="s">
        <v>31</v>
      </c>
      <c r="B813" t="s">
        <v>345</v>
      </c>
      <c r="C813" t="s">
        <v>308</v>
      </c>
      <c r="D813" t="s">
        <v>520</v>
      </c>
      <c r="E813">
        <f>VLOOKUP(A813,home!$A$2:$E$405,3,FALSE)</f>
        <v>1.5143</v>
      </c>
      <c r="F813">
        <f>VLOOKUP(B813,home!$B$2:$E$405,3,FALSE)</f>
        <v>1.5408999999999999</v>
      </c>
      <c r="G813">
        <f>VLOOKUP(C813,away!$B$2:$E$405,4,FALSE)</f>
        <v>1.4858</v>
      </c>
      <c r="H813">
        <f>VLOOKUP(A813,away!$A$2:$E$405,3,FALSE)</f>
        <v>1.3714</v>
      </c>
      <c r="I813">
        <f>VLOOKUP(C813,away!$B$2:$E$405,3,FALSE)</f>
        <v>0.72919999999999996</v>
      </c>
      <c r="J813">
        <f>VLOOKUP(B813,home!$B$2:$E$405,4,FALSE)</f>
        <v>1.4583999999999999</v>
      </c>
      <c r="K813" s="3">
        <f t="shared" si="954"/>
        <v>3.4669432398459996</v>
      </c>
      <c r="L813" s="3">
        <f t="shared" si="955"/>
        <v>1.4584362849919998</v>
      </c>
      <c r="M813" s="5">
        <f t="shared" si="956"/>
        <v>7.2599704177922324E-3</v>
      </c>
      <c r="N813" s="5">
        <f t="shared" si="957"/>
        <v>2.5169905361446716E-2</v>
      </c>
      <c r="O813" s="5">
        <f t="shared" si="958"/>
        <v>1.0588204285276719E-2</v>
      </c>
      <c r="P813" s="5">
        <f t="shared" si="959"/>
        <v>3.670870326894856E-2</v>
      </c>
      <c r="Q813" s="5">
        <f t="shared" si="960"/>
        <v>4.3631316620215653E-2</v>
      </c>
      <c r="R813" s="5">
        <f t="shared" si="961"/>
        <v>7.7211106612776774E-3</v>
      </c>
      <c r="S813" s="5">
        <f t="shared" si="962"/>
        <v>4.6402699258432434E-2</v>
      </c>
      <c r="T813" s="5">
        <f t="shared" si="963"/>
        <v>6.3633495320897016E-2</v>
      </c>
      <c r="U813" s="5">
        <f t="shared" si="964"/>
        <v>2.6768652411219517E-2</v>
      </c>
      <c r="V813" s="5">
        <f t="shared" si="965"/>
        <v>2.6069633589407872E-2</v>
      </c>
      <c r="W813" s="5">
        <f t="shared" si="966"/>
        <v>5.042243273401234E-2</v>
      </c>
      <c r="X813" s="5">
        <f t="shared" si="967"/>
        <v>7.3537905476851961E-2</v>
      </c>
      <c r="Y813" s="5">
        <f t="shared" si="968"/>
        <v>5.3625174834876416E-2</v>
      </c>
      <c r="Z813" s="5">
        <f t="shared" si="969"/>
        <v>3.7535826496153117E-3</v>
      </c>
      <c r="AA813" s="5">
        <f t="shared" si="970"/>
        <v>1.301345799228704E-2</v>
      </c>
      <c r="AB813" s="5">
        <f t="shared" si="971"/>
        <v>2.2558460106689732E-2</v>
      </c>
      <c r="AC813" s="5">
        <f t="shared" si="972"/>
        <v>8.2385187946021326E-3</v>
      </c>
      <c r="AD813" s="5">
        <f t="shared" si="973"/>
        <v>4.3702928075943441E-2</v>
      </c>
      <c r="AE813" s="5">
        <f t="shared" si="974"/>
        <v>6.3737936066351517E-2</v>
      </c>
      <c r="AF813" s="5">
        <f t="shared" si="975"/>
        <v>4.6478859344833659E-2</v>
      </c>
      <c r="AG813" s="5">
        <f t="shared" si="976"/>
        <v>2.2595484984514958E-2</v>
      </c>
      <c r="AH813" s="5">
        <f t="shared" si="977"/>
        <v>1.3685902837288467E-3</v>
      </c>
      <c r="AI813" s="5">
        <f t="shared" si="978"/>
        <v>4.7448248322926427E-3</v>
      </c>
      <c r="AJ813" s="5">
        <f t="shared" si="979"/>
        <v>8.225019188285207E-3</v>
      </c>
      <c r="AK813" s="5">
        <f t="shared" si="980"/>
        <v>9.5052248908096739E-3</v>
      </c>
      <c r="AL813" s="5">
        <f t="shared" si="981"/>
        <v>1.6662621162507358E-3</v>
      </c>
      <c r="AM813" s="5">
        <f t="shared" si="982"/>
        <v>3.0303114210873609E-2</v>
      </c>
      <c r="AN813" s="5">
        <f t="shared" si="983"/>
        <v>4.4195161313394779E-2</v>
      </c>
      <c r="AO813" s="5">
        <f t="shared" si="984"/>
        <v>3.2227913440264822E-2</v>
      </c>
      <c r="AP813" s="5">
        <f t="shared" si="985"/>
        <v>1.5667452783621184E-2</v>
      </c>
      <c r="AQ813" s="5">
        <f t="shared" si="986"/>
        <v>5.7124954082580157E-3</v>
      </c>
      <c r="AR813" s="5">
        <f t="shared" si="987"/>
        <v>3.9920034581552926E-4</v>
      </c>
      <c r="AS813" s="5">
        <f t="shared" si="988"/>
        <v>1.3840049402693343E-3</v>
      </c>
      <c r="AT813" s="5">
        <f t="shared" si="989"/>
        <v>2.3991332857901189E-3</v>
      </c>
      <c r="AU813" s="5">
        <f t="shared" si="990"/>
        <v>2.7725529755531901E-3</v>
      </c>
      <c r="AV813" s="5">
        <f t="shared" si="991"/>
        <v>2.4030709489272612E-3</v>
      </c>
      <c r="AW813" s="5">
        <f t="shared" si="992"/>
        <v>2.3403187491659869E-4</v>
      </c>
      <c r="AX813" s="5">
        <f t="shared" si="993"/>
        <v>1.7509862826611579E-2</v>
      </c>
      <c r="AY813" s="5">
        <f t="shared" si="994"/>
        <v>2.5537019291562903E-2</v>
      </c>
      <c r="AZ813" s="5">
        <f t="shared" si="995"/>
        <v>1.862205777267802E-2</v>
      </c>
      <c r="BA813" s="5">
        <f t="shared" si="996"/>
        <v>9.0530282522969727E-3</v>
      </c>
      <c r="BB813" s="5">
        <f t="shared" si="997"/>
        <v>3.3008162230519058E-3</v>
      </c>
      <c r="BC813" s="5">
        <f t="shared" si="998"/>
        <v>9.6280602995782926E-4</v>
      </c>
      <c r="BD813" s="5">
        <f t="shared" si="999"/>
        <v>9.7034711553120319E-5</v>
      </c>
      <c r="BE813" s="5">
        <f t="shared" si="1000"/>
        <v>3.3641383724949698E-4</v>
      </c>
      <c r="BF813" s="5">
        <f t="shared" si="1001"/>
        <v>5.8316383942139821E-4</v>
      </c>
      <c r="BG813" s="5">
        <f t="shared" si="1002"/>
        <v>6.7393197693488467E-4</v>
      </c>
      <c r="BH813" s="5">
        <f t="shared" si="1003"/>
        <v>5.8412097788761218E-4</v>
      </c>
      <c r="BI813" s="5">
        <f t="shared" si="1004"/>
        <v>4.0502285510793834E-4</v>
      </c>
      <c r="BJ813" s="8">
        <f t="shared" si="1005"/>
        <v>0.6896271663725152</v>
      </c>
      <c r="BK813" s="8">
        <f t="shared" si="1006"/>
        <v>0.15188280673699686</v>
      </c>
      <c r="BL813" s="8">
        <f t="shared" si="1007"/>
        <v>0.11653119534637695</v>
      </c>
      <c r="BM813" s="8">
        <f t="shared" si="1008"/>
        <v>0.80541255307390025</v>
      </c>
      <c r="BN813" s="8">
        <f t="shared" si="1009"/>
        <v>0.13107921061495756</v>
      </c>
    </row>
    <row r="814" spans="1:66" x14ac:dyDescent="0.25">
      <c r="A814" t="s">
        <v>282</v>
      </c>
      <c r="B814" t="s">
        <v>195</v>
      </c>
      <c r="C814" t="s">
        <v>342</v>
      </c>
      <c r="D814" t="s">
        <v>520</v>
      </c>
      <c r="E814">
        <f>VLOOKUP(A814,home!$A$2:$E$405,3,FALSE)</f>
        <v>1.6571</v>
      </c>
      <c r="F814">
        <f>VLOOKUP(B814,home!$B$2:$E$405,3,FALSE)</f>
        <v>1.8104</v>
      </c>
      <c r="G814">
        <f>VLOOKUP(C814,away!$B$2:$E$405,4,FALSE)</f>
        <v>2.0114999999999998</v>
      </c>
      <c r="H814">
        <f>VLOOKUP(A814,away!$A$2:$E$405,3,FALSE)</f>
        <v>1.3714</v>
      </c>
      <c r="I814">
        <f>VLOOKUP(C814,away!$B$2:$E$405,3,FALSE)</f>
        <v>0.72919999999999996</v>
      </c>
      <c r="J814">
        <f>VLOOKUP(B814,home!$B$2:$E$405,4,FALSE)</f>
        <v>1.0938000000000001</v>
      </c>
      <c r="K814" s="3">
        <f t="shared" si="954"/>
        <v>6.0345278391599999</v>
      </c>
      <c r="L814" s="3">
        <f t="shared" si="955"/>
        <v>1.0938272137440002</v>
      </c>
      <c r="M814" s="5">
        <f t="shared" si="956"/>
        <v>8.0203761243134708E-4</v>
      </c>
      <c r="N814" s="5">
        <f t="shared" si="957"/>
        <v>4.8399183002703827E-3</v>
      </c>
      <c r="O814" s="5">
        <f t="shared" si="958"/>
        <v>8.7729056692367041E-4</v>
      </c>
      <c r="P814" s="5">
        <f t="shared" si="959"/>
        <v>5.2940343491333485E-3</v>
      </c>
      <c r="Q814" s="5">
        <f t="shared" si="960"/>
        <v>1.4603310861120785E-2</v>
      </c>
      <c r="R814" s="5">
        <f t="shared" si="961"/>
        <v>4.7980214823100634E-4</v>
      </c>
      <c r="S814" s="5">
        <f t="shared" si="962"/>
        <v>8.7361238598404282E-3</v>
      </c>
      <c r="T814" s="5">
        <f t="shared" si="963"/>
        <v>1.5973498830657244E-2</v>
      </c>
      <c r="U814" s="5">
        <f t="shared" si="964"/>
        <v>2.895379420788781E-3</v>
      </c>
      <c r="V814" s="5">
        <f t="shared" si="965"/>
        <v>6.4072001771803156E-3</v>
      </c>
      <c r="W814" s="5">
        <f t="shared" si="966"/>
        <v>2.9374695311780313E-2</v>
      </c>
      <c r="X814" s="5">
        <f t="shared" si="967"/>
        <v>3.2130841127463602E-2</v>
      </c>
      <c r="Y814" s="5">
        <f t="shared" si="968"/>
        <v>1.7572794212852318E-2</v>
      </c>
      <c r="Z814" s="5">
        <f t="shared" si="969"/>
        <v>1.7494021564930251E-4</v>
      </c>
      <c r="AA814" s="5">
        <f t="shared" si="970"/>
        <v>1.05568160152437E-3</v>
      </c>
      <c r="AB814" s="5">
        <f t="shared" si="971"/>
        <v>3.1852700068439122E-3</v>
      </c>
      <c r="AC814" s="5">
        <f t="shared" si="972"/>
        <v>2.6432627109702228E-3</v>
      </c>
      <c r="AD814" s="5">
        <f t="shared" si="973"/>
        <v>4.4315604156445275E-2</v>
      </c>
      <c r="AE814" s="5">
        <f t="shared" si="974"/>
        <v>4.8473613819826553E-2</v>
      </c>
      <c r="AF814" s="5">
        <f t="shared" si="975"/>
        <v>2.651087897232177E-2</v>
      </c>
      <c r="AG814" s="5">
        <f t="shared" si="976"/>
        <v>9.6661069600663761E-3</v>
      </c>
      <c r="AH814" s="5">
        <f t="shared" si="977"/>
        <v>4.783859216386277E-5</v>
      </c>
      <c r="AI814" s="5">
        <f t="shared" si="978"/>
        <v>2.8868331619905129E-4</v>
      </c>
      <c r="AJ814" s="5">
        <f t="shared" si="979"/>
        <v>8.7103375415210221E-4</v>
      </c>
      <c r="AK814" s="5">
        <f t="shared" si="980"/>
        <v>1.7520924794263018E-3</v>
      </c>
      <c r="AL814" s="5">
        <f t="shared" si="981"/>
        <v>6.9789862065141087E-4</v>
      </c>
      <c r="AM814" s="5">
        <f t="shared" si="982"/>
        <v>5.3484749398252721E-2</v>
      </c>
      <c r="AN814" s="5">
        <f t="shared" si="983"/>
        <v>5.8503074412086853E-2</v>
      </c>
      <c r="AO814" s="5">
        <f t="shared" si="984"/>
        <v>3.1996127439815433E-2</v>
      </c>
      <c r="AP814" s="5">
        <f t="shared" si="985"/>
        <v>1.1666078309363757E-2</v>
      </c>
      <c r="AQ814" s="5">
        <f t="shared" si="986"/>
        <v>3.1901684831126685E-3</v>
      </c>
      <c r="AR814" s="5">
        <f t="shared" si="987"/>
        <v>1.0465430795206718E-5</v>
      </c>
      <c r="AS814" s="5">
        <f t="shared" si="988"/>
        <v>6.3153933482477308E-5</v>
      </c>
      <c r="AT814" s="5">
        <f t="shared" si="989"/>
        <v>1.9055208487623411E-4</v>
      </c>
      <c r="AU814" s="5">
        <f t="shared" si="990"/>
        <v>3.8329728699853784E-4</v>
      </c>
      <c r="AV814" s="5">
        <f t="shared" si="991"/>
        <v>5.7825453726679436E-4</v>
      </c>
      <c r="AW814" s="5">
        <f t="shared" si="992"/>
        <v>1.2796224726297818E-4</v>
      </c>
      <c r="AX814" s="5">
        <f t="shared" si="993"/>
        <v>5.3792534869042015E-2</v>
      </c>
      <c r="AY814" s="5">
        <f t="shared" si="994"/>
        <v>5.8839738536031194E-2</v>
      </c>
      <c r="AZ814" s="5">
        <f t="shared" si="995"/>
        <v>3.2180253630146233E-2</v>
      </c>
      <c r="BA814" s="5">
        <f t="shared" si="996"/>
        <v>1.1733212388612704E-2</v>
      </c>
      <c r="BB814" s="5">
        <f t="shared" si="997"/>
        <v>3.2085267538257043E-3</v>
      </c>
      <c r="BC814" s="5">
        <f t="shared" si="998"/>
        <v>7.0191477587205051E-4</v>
      </c>
      <c r="BD814" s="5">
        <f t="shared" si="999"/>
        <v>1.9078955012252693E-6</v>
      </c>
      <c r="BE814" s="5">
        <f t="shared" si="1000"/>
        <v>1.1513248516352009E-5</v>
      </c>
      <c r="BF814" s="5">
        <f t="shared" si="1001"/>
        <v>3.4738509345546885E-5</v>
      </c>
      <c r="BG814" s="5">
        <f t="shared" si="1002"/>
        <v>6.9876833912207482E-5</v>
      </c>
      <c r="BH814" s="5">
        <f t="shared" si="1003"/>
        <v>1.0541842488889392E-4</v>
      </c>
      <c r="BI814" s="5">
        <f t="shared" si="1004"/>
        <v>1.2723008395048557E-4</v>
      </c>
      <c r="BJ814" s="8">
        <f t="shared" si="1005"/>
        <v>0.5627576415489659</v>
      </c>
      <c r="BK814" s="8">
        <f t="shared" si="1006"/>
        <v>8.3420295866238267E-2</v>
      </c>
      <c r="BL814" s="8">
        <f t="shared" si="1007"/>
        <v>1.302948015578702E-2</v>
      </c>
      <c r="BM814" s="8">
        <f t="shared" si="1008"/>
        <v>0.57377418765976163</v>
      </c>
      <c r="BN814" s="8">
        <f t="shared" si="1009"/>
        <v>2.6896393838110537E-2</v>
      </c>
    </row>
    <row r="815" spans="1:66" x14ac:dyDescent="0.25">
      <c r="A815" t="s">
        <v>282</v>
      </c>
      <c r="B815" t="s">
        <v>33</v>
      </c>
      <c r="C815" t="s">
        <v>283</v>
      </c>
      <c r="D815" t="s">
        <v>520</v>
      </c>
      <c r="E815">
        <f>VLOOKUP(A815,home!$A$2:$E$405,3,FALSE)</f>
        <v>1.6571</v>
      </c>
      <c r="F815">
        <f>VLOOKUP(B815,home!$B$2:$E$405,3,FALSE)</f>
        <v>0.60350000000000004</v>
      </c>
      <c r="G815">
        <f>VLOOKUP(C815,away!$B$2:$E$405,4,FALSE)</f>
        <v>0.40229999999999999</v>
      </c>
      <c r="H815">
        <f>VLOOKUP(A815,away!$A$2:$E$405,3,FALSE)</f>
        <v>1.3714</v>
      </c>
      <c r="I815">
        <f>VLOOKUP(C815,away!$B$2:$E$405,3,FALSE)</f>
        <v>0.97219999999999995</v>
      </c>
      <c r="J815">
        <f>VLOOKUP(B815,home!$B$2:$E$405,4,FALSE)</f>
        <v>0.36459999999999998</v>
      </c>
      <c r="K815" s="3">
        <f t="shared" si="954"/>
        <v>0.402324077655</v>
      </c>
      <c r="L815" s="3">
        <f t="shared" si="955"/>
        <v>0.48611209416799994</v>
      </c>
      <c r="M815" s="5">
        <f t="shared" si="956"/>
        <v>0.41129845019275052</v>
      </c>
      <c r="N815" s="5">
        <f t="shared" si="957"/>
        <v>0.16547526961472933</v>
      </c>
      <c r="O815" s="5">
        <f t="shared" si="958"/>
        <v>0.19993715095125078</v>
      </c>
      <c r="P815" s="5">
        <f t="shared" si="959"/>
        <v>8.0439529845430485E-2</v>
      </c>
      <c r="Q815" s="5">
        <f t="shared" si="960"/>
        <v>3.3287342611229211E-2</v>
      </c>
      <c r="R815" s="5">
        <f t="shared" si="961"/>
        <v>4.8595933575448017E-2</v>
      </c>
      <c r="S815" s="5">
        <f t="shared" si="962"/>
        <v>3.9329822168802011E-3</v>
      </c>
      <c r="T815" s="5">
        <f t="shared" si="963"/>
        <v>1.6181379826032329E-2</v>
      </c>
      <c r="U815" s="5">
        <f t="shared" si="964"/>
        <v>1.9551314153525769E-2</v>
      </c>
      <c r="V815" s="5">
        <f t="shared" si="965"/>
        <v>8.5465713730104202E-5</v>
      </c>
      <c r="W815" s="5">
        <f t="shared" si="966"/>
        <v>4.464099804549591E-3</v>
      </c>
      <c r="X815" s="5">
        <f t="shared" si="967"/>
        <v>2.1700529045645608E-3</v>
      </c>
      <c r="Y815" s="5">
        <f t="shared" si="968"/>
        <v>5.2744448094661474E-4</v>
      </c>
      <c r="Z815" s="5">
        <f t="shared" si="969"/>
        <v>7.8743570128033506E-3</v>
      </c>
      <c r="AA815" s="5">
        <f t="shared" si="970"/>
        <v>3.1680434223022892E-3</v>
      </c>
      <c r="AB815" s="5">
        <f t="shared" si="971"/>
        <v>6.3729007392437898E-4</v>
      </c>
      <c r="AC815" s="5">
        <f t="shared" si="972"/>
        <v>1.0446826731191067E-6</v>
      </c>
      <c r="AD815" s="5">
        <f t="shared" si="973"/>
        <v>4.4900370910631995E-4</v>
      </c>
      <c r="AE815" s="5">
        <f t="shared" si="974"/>
        <v>2.1826613332287265E-4</v>
      </c>
      <c r="AF815" s="5">
        <f t="shared" si="975"/>
        <v>5.3050903577766749E-5</v>
      </c>
      <c r="AG815" s="5">
        <f t="shared" si="976"/>
        <v>8.5962286118976098E-6</v>
      </c>
      <c r="AH815" s="5">
        <f t="shared" si="977"/>
        <v>9.5695504443007822E-4</v>
      </c>
      <c r="AI815" s="5">
        <f t="shared" si="978"/>
        <v>3.8500605560763082E-4</v>
      </c>
      <c r="AJ815" s="5">
        <f t="shared" si="979"/>
        <v>7.7448603106964849E-5</v>
      </c>
      <c r="AK815" s="5">
        <f t="shared" si="980"/>
        <v>1.0386479270225935E-5</v>
      </c>
      <c r="AL815" s="5">
        <f t="shared" si="981"/>
        <v>8.1725358336737773E-9</v>
      </c>
      <c r="AM815" s="5">
        <f t="shared" si="982"/>
        <v>3.6129000625974844E-5</v>
      </c>
      <c r="AN815" s="5">
        <f t="shared" si="983"/>
        <v>1.7562744154489615E-5</v>
      </c>
      <c r="AO815" s="5">
        <f t="shared" si="984"/>
        <v>4.2687311701378729E-6</v>
      </c>
      <c r="AP815" s="5">
        <f t="shared" si="985"/>
        <v>6.9169394951864584E-7</v>
      </c>
      <c r="AQ815" s="5">
        <f t="shared" si="986"/>
        <v>8.4060198580960949E-8</v>
      </c>
      <c r="AR815" s="5">
        <f t="shared" si="987"/>
        <v>9.3037484134507397E-5</v>
      </c>
      <c r="AS815" s="5">
        <f t="shared" si="988"/>
        <v>3.743121999175739E-5</v>
      </c>
      <c r="AT815" s="5">
        <f t="shared" si="989"/>
        <v>7.5297405293425935E-6</v>
      </c>
      <c r="AU815" s="5">
        <f t="shared" si="990"/>
        <v>1.0097986378164103E-6</v>
      </c>
      <c r="AV815" s="5">
        <f t="shared" si="991"/>
        <v>1.0156657639419067E-7</v>
      </c>
      <c r="AW815" s="5">
        <f t="shared" si="992"/>
        <v>4.4398345167438602E-11</v>
      </c>
      <c r="AX815" s="5">
        <f t="shared" si="993"/>
        <v>2.4225944755737059E-6</v>
      </c>
      <c r="AY815" s="5">
        <f t="shared" si="994"/>
        <v>1.1776524738409619E-6</v>
      </c>
      <c r="AZ815" s="5">
        <f t="shared" si="995"/>
        <v>2.8623555513047783E-7</v>
      </c>
      <c r="BA815" s="5">
        <f t="shared" si="996"/>
        <v>4.6380855043272187E-8</v>
      </c>
      <c r="BB815" s="5">
        <f t="shared" si="997"/>
        <v>5.636573643596871E-9</v>
      </c>
      <c r="BC815" s="5">
        <f t="shared" si="998"/>
        <v>5.4800132356420603E-10</v>
      </c>
      <c r="BD815" s="5">
        <f t="shared" si="999"/>
        <v>7.5377743747912351E-6</v>
      </c>
      <c r="BE815" s="5">
        <f t="shared" si="1000"/>
        <v>3.0326281229093781E-6</v>
      </c>
      <c r="BF815" s="5">
        <f t="shared" si="1001"/>
        <v>6.1004965621006471E-7</v>
      </c>
      <c r="BG815" s="5">
        <f t="shared" si="1002"/>
        <v>8.1812555086154732E-8</v>
      </c>
      <c r="BH815" s="5">
        <f t="shared" si="1003"/>
        <v>8.2287901914090193E-9</v>
      </c>
      <c r="BI815" s="5">
        <f t="shared" si="1004"/>
        <v>6.6212808479502942E-10</v>
      </c>
      <c r="BJ815" s="8">
        <f t="shared" si="1005"/>
        <v>0.22289718149470372</v>
      </c>
      <c r="BK815" s="8">
        <f t="shared" si="1006"/>
        <v>0.4957586584764741</v>
      </c>
      <c r="BL815" s="8">
        <f t="shared" si="1007"/>
        <v>0.27346990932436332</v>
      </c>
      <c r="BM815" s="8">
        <f t="shared" si="1008"/>
        <v>6.0965251909430605E-2</v>
      </c>
      <c r="BN815" s="8">
        <f t="shared" si="1009"/>
        <v>0.93903367679083827</v>
      </c>
    </row>
    <row r="816" spans="1:66" x14ac:dyDescent="0.25">
      <c r="A816" t="s">
        <v>282</v>
      </c>
      <c r="B816" t="s">
        <v>319</v>
      </c>
      <c r="C816" t="s">
        <v>199</v>
      </c>
      <c r="D816" t="s">
        <v>520</v>
      </c>
      <c r="E816">
        <f>VLOOKUP(A816,home!$A$2:$E$405,3,FALSE)</f>
        <v>1.6571</v>
      </c>
      <c r="F816">
        <f>VLOOKUP(B816,home!$B$2:$E$405,3,FALSE)</f>
        <v>1.2069000000000001</v>
      </c>
      <c r="G816">
        <f>VLOOKUP(C816,away!$B$2:$E$405,4,FALSE)</f>
        <v>0.80459999999999998</v>
      </c>
      <c r="H816">
        <f>VLOOKUP(A816,away!$A$2:$E$405,3,FALSE)</f>
        <v>1.3714</v>
      </c>
      <c r="I816">
        <f>VLOOKUP(C816,away!$B$2:$E$405,3,FALSE)</f>
        <v>1.2153</v>
      </c>
      <c r="J816">
        <f>VLOOKUP(B816,home!$B$2:$E$405,4,FALSE)</f>
        <v>0.48609999999999998</v>
      </c>
      <c r="K816" s="3">
        <f t="shared" si="954"/>
        <v>1.609162980354</v>
      </c>
      <c r="L816" s="3">
        <f t="shared" si="955"/>
        <v>0.81016460236199994</v>
      </c>
      <c r="M816" s="5">
        <f t="shared" si="956"/>
        <v>8.8981429999126366E-2</v>
      </c>
      <c r="N816" s="5">
        <f t="shared" si="957"/>
        <v>0.14318562309355501</v>
      </c>
      <c r="O816" s="5">
        <f t="shared" si="958"/>
        <v>7.2089604852844352E-2</v>
      </c>
      <c r="P816" s="5">
        <f t="shared" si="959"/>
        <v>0.1160039233975452</v>
      </c>
      <c r="Q816" s="5">
        <f t="shared" si="960"/>
        <v>0.11520450200053478</v>
      </c>
      <c r="R816" s="5">
        <f t="shared" si="961"/>
        <v>2.9202223025019167E-2</v>
      </c>
      <c r="S816" s="5">
        <f t="shared" si="962"/>
        <v>3.7808198417792496E-2</v>
      </c>
      <c r="T816" s="5">
        <f t="shared" si="963"/>
        <v>9.333460955357549E-2</v>
      </c>
      <c r="U816" s="5">
        <f t="shared" si="964"/>
        <v>4.6991136235902037E-2</v>
      </c>
      <c r="V816" s="5">
        <f t="shared" si="965"/>
        <v>5.476672496097533E-3</v>
      </c>
      <c r="W816" s="5">
        <f t="shared" si="966"/>
        <v>6.1794273263126288E-2</v>
      </c>
      <c r="X816" s="5">
        <f t="shared" si="967"/>
        <v>5.0063532826469477E-2</v>
      </c>
      <c r="Y816" s="5">
        <f t="shared" si="968"/>
        <v>2.0279851082596782E-2</v>
      </c>
      <c r="Z816" s="5">
        <f t="shared" si="969"/>
        <v>7.8862024683836983E-3</v>
      </c>
      <c r="AA816" s="5">
        <f t="shared" si="970"/>
        <v>1.2690185067699382E-2</v>
      </c>
      <c r="AB816" s="5">
        <f t="shared" si="971"/>
        <v>1.0210288012391485E-2</v>
      </c>
      <c r="AC816" s="5">
        <f t="shared" si="972"/>
        <v>4.4624163204402486E-4</v>
      </c>
      <c r="AD816" s="5">
        <f t="shared" si="973"/>
        <v>2.4859264233225448E-2</v>
      </c>
      <c r="AE816" s="5">
        <f t="shared" si="974"/>
        <v>2.0140095922522985E-2</v>
      </c>
      <c r="AF816" s="5">
        <f t="shared" si="975"/>
        <v>8.1583964023016833E-3</v>
      </c>
      <c r="AG816" s="5">
        <f t="shared" si="976"/>
        <v>2.2032146590607714E-3</v>
      </c>
      <c r="AH816" s="5">
        <f t="shared" si="977"/>
        <v>1.5972805217360753E-3</v>
      </c>
      <c r="AI816" s="5">
        <f t="shared" si="978"/>
        <v>2.5702846848182151E-3</v>
      </c>
      <c r="AJ816" s="5">
        <f t="shared" si="979"/>
        <v>2.0680034818901607E-3</v>
      </c>
      <c r="AK816" s="5">
        <f t="shared" si="980"/>
        <v>1.10925154876694E-3</v>
      </c>
      <c r="AL816" s="5">
        <f t="shared" si="981"/>
        <v>2.3270374549358812E-5</v>
      </c>
      <c r="AM816" s="5">
        <f t="shared" si="982"/>
        <v>8.0005215445889243E-3</v>
      </c>
      <c r="AN816" s="5">
        <f t="shared" si="983"/>
        <v>6.4817393558605002E-3</v>
      </c>
      <c r="AO816" s="5">
        <f t="shared" si="984"/>
        <v>2.6256378939274231E-3</v>
      </c>
      <c r="AP816" s="5">
        <f t="shared" si="985"/>
        <v>7.0906629342677003E-4</v>
      </c>
      <c r="AQ816" s="5">
        <f t="shared" si="986"/>
        <v>1.436151029155991E-4</v>
      </c>
      <c r="AR816" s="5">
        <f t="shared" si="987"/>
        <v>2.5881202775057514E-4</v>
      </c>
      <c r="AS816" s="5">
        <f t="shared" si="988"/>
        <v>4.1647073392657761E-4</v>
      </c>
      <c r="AT816" s="5">
        <f t="shared" si="989"/>
        <v>3.3508464371775481E-4</v>
      </c>
      <c r="AU816" s="5">
        <f t="shared" si="990"/>
        <v>1.7973526798524013E-4</v>
      </c>
      <c r="AV816" s="5">
        <f t="shared" si="991"/>
        <v>7.2305834876463474E-5</v>
      </c>
      <c r="AW816" s="5">
        <f t="shared" si="992"/>
        <v>8.4270228152676451E-7</v>
      </c>
      <c r="AX816" s="5">
        <f t="shared" si="993"/>
        <v>2.1456905155128503E-3</v>
      </c>
      <c r="AY816" s="5">
        <f t="shared" si="994"/>
        <v>1.7383625032923833E-3</v>
      </c>
      <c r="AZ816" s="5">
        <f t="shared" si="995"/>
        <v>7.0417988312044199E-4</v>
      </c>
      <c r="BA816" s="5">
        <f t="shared" si="996"/>
        <v>1.9016720499986418E-4</v>
      </c>
      <c r="BB816" s="5">
        <f t="shared" si="997"/>
        <v>3.8516684505251981E-5</v>
      </c>
      <c r="BC816" s="5">
        <f t="shared" si="998"/>
        <v>6.2409708773000167E-6</v>
      </c>
      <c r="BD816" s="5">
        <f t="shared" si="999"/>
        <v>3.494672392484125E-5</v>
      </c>
      <c r="BE816" s="5">
        <f t="shared" si="1000"/>
        <v>5.6234974424505979E-5</v>
      </c>
      <c r="BF816" s="5">
        <f t="shared" si="1001"/>
        <v>4.5245619522534515E-5</v>
      </c>
      <c r="BG816" s="5">
        <f t="shared" si="1002"/>
        <v>2.4269191986281586E-5</v>
      </c>
      <c r="BH816" s="5">
        <f t="shared" si="1003"/>
        <v>9.7632713268570726E-6</v>
      </c>
      <c r="BI816" s="5">
        <f t="shared" si="1004"/>
        <v>3.1421389572660129E-6</v>
      </c>
      <c r="BJ816" s="8">
        <f t="shared" si="1005"/>
        <v>0.56200710098999618</v>
      </c>
      <c r="BK816" s="8">
        <f t="shared" si="1006"/>
        <v>0.25047809882044736</v>
      </c>
      <c r="BL816" s="8">
        <f t="shared" si="1007"/>
        <v>0.17996426785946673</v>
      </c>
      <c r="BM816" s="8">
        <f t="shared" si="1008"/>
        <v>0.43393084396865805</v>
      </c>
      <c r="BN816" s="8">
        <f t="shared" si="1009"/>
        <v>0.56466730636862483</v>
      </c>
    </row>
    <row r="817" spans="1:66" x14ac:dyDescent="0.25">
      <c r="A817" t="s">
        <v>282</v>
      </c>
      <c r="B817" t="s">
        <v>475</v>
      </c>
      <c r="C817" t="s">
        <v>307</v>
      </c>
      <c r="D817" t="s">
        <v>520</v>
      </c>
      <c r="E817">
        <f>VLOOKUP(A817,home!$A$2:$E$405,3,FALSE)</f>
        <v>1.6571</v>
      </c>
      <c r="F817">
        <f>VLOOKUP(B817,home!$B$2:$E$405,3,FALSE)</f>
        <v>0.40229999999999999</v>
      </c>
      <c r="G817">
        <f>VLOOKUP(C817,away!$B$2:$E$405,4,FALSE)</f>
        <v>1.5086999999999999</v>
      </c>
      <c r="H817">
        <f>VLOOKUP(A817,away!$A$2:$E$405,3,FALSE)</f>
        <v>1.3714</v>
      </c>
      <c r="I817">
        <f>VLOOKUP(C817,away!$B$2:$E$405,3,FALSE)</f>
        <v>0.91149999999999998</v>
      </c>
      <c r="J817">
        <f>VLOOKUP(B817,home!$B$2:$E$405,4,FALSE)</f>
        <v>1.4583999999999999</v>
      </c>
      <c r="K817" s="3">
        <f t="shared" si="954"/>
        <v>1.0057768615709999</v>
      </c>
      <c r="L817" s="3">
        <f t="shared" si="955"/>
        <v>1.8230453562399997</v>
      </c>
      <c r="M817" s="5">
        <f t="shared" si="956"/>
        <v>5.908239890395181E-2</v>
      </c>
      <c r="N817" s="5">
        <f t="shared" si="957"/>
        <v>5.9423709743702528E-2</v>
      </c>
      <c r="O817" s="5">
        <f t="shared" si="958"/>
        <v>0.10770989295736859</v>
      </c>
      <c r="P817" s="5">
        <f t="shared" si="959"/>
        <v>0.10833211809881051</v>
      </c>
      <c r="Q817" s="5">
        <f t="shared" si="960"/>
        <v>2.9883496144463593E-2</v>
      </c>
      <c r="R817" s="5">
        <f t="shared" si="961"/>
        <v>9.8180010088519148E-2</v>
      </c>
      <c r="S817" s="5">
        <f t="shared" si="962"/>
        <v>4.9658815609591234E-2</v>
      </c>
      <c r="T817" s="5">
        <f t="shared" si="963"/>
        <v>5.4478968874380279E-2</v>
      </c>
      <c r="U817" s="5">
        <f t="shared" si="964"/>
        <v>9.8747182415839879E-2</v>
      </c>
      <c r="V817" s="5">
        <f t="shared" si="965"/>
        <v>1.0117028227740781E-2</v>
      </c>
      <c r="W817" s="5">
        <f t="shared" si="966"/>
        <v>1.0018709654982555E-2</v>
      </c>
      <c r="X817" s="5">
        <f t="shared" si="967"/>
        <v>1.8264562112032798E-2</v>
      </c>
      <c r="Y817" s="5">
        <f t="shared" si="968"/>
        <v>1.6648562571049217E-2</v>
      </c>
      <c r="Z817" s="5">
        <f t="shared" si="969"/>
        <v>5.9662203822490378E-2</v>
      </c>
      <c r="AA817" s="5">
        <f t="shared" si="970"/>
        <v>6.0006864114993674E-2</v>
      </c>
      <c r="AB817" s="5">
        <f t="shared" si="971"/>
        <v>3.0176757731147901E-2</v>
      </c>
      <c r="AC817" s="5">
        <f t="shared" si="972"/>
        <v>1.1593967885409724E-3</v>
      </c>
      <c r="AD817" s="5">
        <f t="shared" si="973"/>
        <v>2.519146588444857E-3</v>
      </c>
      <c r="AE817" s="5">
        <f t="shared" si="974"/>
        <v>4.5925184897522339E-3</v>
      </c>
      <c r="AF817" s="5">
        <f t="shared" si="975"/>
        <v>4.1861847530945745E-3</v>
      </c>
      <c r="AG817" s="5">
        <f t="shared" si="976"/>
        <v>2.5438682248305842E-3</v>
      </c>
      <c r="AH817" s="5">
        <f t="shared" si="977"/>
        <v>2.7191725905408869E-2</v>
      </c>
      <c r="AI817" s="5">
        <f t="shared" si="978"/>
        <v>2.7348808741840983E-2</v>
      </c>
      <c r="AJ817" s="5">
        <f t="shared" si="979"/>
        <v>1.3753399512037176E-2</v>
      </c>
      <c r="AK817" s="5">
        <f t="shared" si="980"/>
        <v>4.6109503323829579E-3</v>
      </c>
      <c r="AL817" s="5">
        <f t="shared" si="981"/>
        <v>8.5033723849829276E-5</v>
      </c>
      <c r="AM817" s="5">
        <f t="shared" si="982"/>
        <v>5.0673986991267214E-4</v>
      </c>
      <c r="AN817" s="5">
        <f t="shared" si="983"/>
        <v>9.2380976666595841E-4</v>
      </c>
      <c r="AO817" s="5">
        <f t="shared" si="984"/>
        <v>8.4207355258476661E-4</v>
      </c>
      <c r="AP817" s="5">
        <f t="shared" si="985"/>
        <v>5.1171275988405932E-4</v>
      </c>
      <c r="AQ817" s="5">
        <f t="shared" si="986"/>
        <v>2.3321889265884714E-4</v>
      </c>
      <c r="AR817" s="5">
        <f t="shared" si="987"/>
        <v>9.9143499280013106E-3</v>
      </c>
      <c r="AS817" s="5">
        <f t="shared" si="988"/>
        <v>9.9716237551018255E-3</v>
      </c>
      <c r="AT817" s="5">
        <f t="shared" si="989"/>
        <v>5.0146142225865721E-3</v>
      </c>
      <c r="AU817" s="5">
        <f t="shared" si="990"/>
        <v>1.6811943182608073E-3</v>
      </c>
      <c r="AV817" s="5">
        <f t="shared" si="991"/>
        <v>4.2272658627783781E-4</v>
      </c>
      <c r="AW817" s="5">
        <f t="shared" si="992"/>
        <v>4.3309962890681498E-6</v>
      </c>
      <c r="AX817" s="5">
        <f t="shared" si="993"/>
        <v>8.4944539332277316E-5</v>
      </c>
      <c r="AY817" s="5">
        <f t="shared" si="994"/>
        <v>1.5485774796765415E-4</v>
      </c>
      <c r="AZ817" s="5">
        <f t="shared" si="995"/>
        <v>1.4115634915510809E-4</v>
      </c>
      <c r="BA817" s="5">
        <f t="shared" si="996"/>
        <v>8.5778142277003931E-5</v>
      </c>
      <c r="BB817" s="5">
        <f t="shared" si="997"/>
        <v>3.9094360986246512E-5</v>
      </c>
      <c r="BC817" s="5">
        <f t="shared" si="998"/>
        <v>1.4254158650229387E-5</v>
      </c>
      <c r="BD817" s="5">
        <f t="shared" si="999"/>
        <v>3.0123849327301929E-3</v>
      </c>
      <c r="BE817" s="5">
        <f t="shared" si="1000"/>
        <v>3.0297870634851407E-3</v>
      </c>
      <c r="BF817" s="5">
        <f t="shared" si="1001"/>
        <v>1.5236448619702504E-3</v>
      </c>
      <c r="BG817" s="5">
        <f t="shared" si="1002"/>
        <v>5.1081558247373924E-4</v>
      </c>
      <c r="BH817" s="5">
        <f t="shared" si="1003"/>
        <v>1.2844162334549992E-4</v>
      </c>
      <c r="BI817" s="5">
        <f t="shared" si="1004"/>
        <v>2.5836722564704285E-5</v>
      </c>
      <c r="BJ817" s="8">
        <f t="shared" si="1005"/>
        <v>0.20609736729680797</v>
      </c>
      <c r="BK817" s="8">
        <f t="shared" si="1006"/>
        <v>0.22858964910045276</v>
      </c>
      <c r="BL817" s="8">
        <f t="shared" si="1007"/>
        <v>0.50296101139633709</v>
      </c>
      <c r="BM817" s="8">
        <f t="shared" si="1008"/>
        <v>0.53454807892759348</v>
      </c>
      <c r="BN817" s="8">
        <f t="shared" si="1009"/>
        <v>0.46261162593681615</v>
      </c>
    </row>
    <row r="818" spans="1:66" x14ac:dyDescent="0.25">
      <c r="A818" t="s">
        <v>282</v>
      </c>
      <c r="B818" t="s">
        <v>337</v>
      </c>
      <c r="C818" t="s">
        <v>430</v>
      </c>
      <c r="D818" t="s">
        <v>520</v>
      </c>
      <c r="E818">
        <f>VLOOKUP(A818,home!$A$2:$E$405,3,FALSE)</f>
        <v>1.6571</v>
      </c>
      <c r="F818">
        <f>VLOOKUP(B818,home!$B$2:$E$405,3,FALSE)</f>
        <v>1.0058</v>
      </c>
      <c r="G818">
        <f>VLOOKUP(C818,away!$B$2:$E$405,4,FALSE)</f>
        <v>1.6595</v>
      </c>
      <c r="H818">
        <f>VLOOKUP(A818,away!$A$2:$E$405,3,FALSE)</f>
        <v>1.3714</v>
      </c>
      <c r="I818">
        <f>VLOOKUP(C818,away!$B$2:$E$405,3,FALSE)</f>
        <v>0.36459999999999998</v>
      </c>
      <c r="J818">
        <f>VLOOKUP(B818,home!$B$2:$E$405,4,FALSE)</f>
        <v>0.24310000000000001</v>
      </c>
      <c r="K818" s="3">
        <f t="shared" si="954"/>
        <v>2.7659072032100003</v>
      </c>
      <c r="L818" s="3">
        <f t="shared" si="955"/>
        <v>0.121553024164</v>
      </c>
      <c r="M818" s="5">
        <f t="shared" si="956"/>
        <v>5.5717542952425744E-2</v>
      </c>
      <c r="N818" s="5">
        <f t="shared" si="957"/>
        <v>0.15410955339727692</v>
      </c>
      <c r="O818" s="5">
        <f t="shared" si="958"/>
        <v>6.772635844854916E-3</v>
      </c>
      <c r="P818" s="5">
        <f t="shared" si="959"/>
        <v>1.8732482268002455E-2</v>
      </c>
      <c r="Q818" s="5">
        <f t="shared" si="960"/>
        <v>0.21312636191250228</v>
      </c>
      <c r="R818" s="5">
        <f t="shared" si="961"/>
        <v>4.1161718425181121E-4</v>
      </c>
      <c r="S818" s="5">
        <f t="shared" si="962"/>
        <v>1.5744856706111686E-3</v>
      </c>
      <c r="T818" s="5">
        <f t="shared" si="963"/>
        <v>2.5906153819535805E-2</v>
      </c>
      <c r="U818" s="5">
        <f t="shared" si="964"/>
        <v>1.1384949348871023E-3</v>
      </c>
      <c r="V818" s="5">
        <f t="shared" si="965"/>
        <v>5.8816554083097052E-5</v>
      </c>
      <c r="W818" s="5">
        <f t="shared" si="966"/>
        <v>0.19649591320257714</v>
      </c>
      <c r="X818" s="5">
        <f t="shared" si="967"/>
        <v>2.3884672485640114E-2</v>
      </c>
      <c r="Y818" s="5">
        <f t="shared" si="968"/>
        <v>1.4516270858981196E-3</v>
      </c>
      <c r="Z818" s="5">
        <f t="shared" si="969"/>
        <v>1.6677771181226025E-5</v>
      </c>
      <c r="AA818" s="5">
        <f t="shared" si="970"/>
        <v>4.6129167443641213E-5</v>
      </c>
      <c r="AB818" s="5">
        <f t="shared" si="971"/>
        <v>6.3794498255223748E-5</v>
      </c>
      <c r="AC818" s="5">
        <f t="shared" si="972"/>
        <v>1.2358989624768784E-6</v>
      </c>
      <c r="AD818" s="5">
        <f t="shared" si="973"/>
        <v>0.13587236543208378</v>
      </c>
      <c r="AE818" s="5">
        <f t="shared" si="974"/>
        <v>1.6515696918585922E-2</v>
      </c>
      <c r="AF818" s="5">
        <f t="shared" si="975"/>
        <v>1.0037664533150876E-3</v>
      </c>
      <c r="AG818" s="5">
        <f t="shared" si="976"/>
        <v>4.0670282651607173E-5</v>
      </c>
      <c r="AH818" s="5">
        <f t="shared" si="977"/>
        <v>5.0680838084830717E-7</v>
      </c>
      <c r="AI818" s="5">
        <f t="shared" si="978"/>
        <v>1.4017849512355298E-6</v>
      </c>
      <c r="AJ818" s="5">
        <f t="shared" si="979"/>
        <v>1.9386035469868661E-6</v>
      </c>
      <c r="AK818" s="5">
        <f t="shared" si="980"/>
        <v>1.7873325049264761E-6</v>
      </c>
      <c r="AL818" s="5">
        <f t="shared" si="981"/>
        <v>1.6620586029364972E-8</v>
      </c>
      <c r="AM818" s="5">
        <f t="shared" si="982"/>
        <v>7.5162070853156362E-2</v>
      </c>
      <c r="AN818" s="5">
        <f t="shared" si="983"/>
        <v>9.1361770146299991E-3</v>
      </c>
      <c r="AO818" s="5">
        <f t="shared" si="984"/>
        <v>5.5526497271295096E-4</v>
      </c>
      <c r="AP818" s="5">
        <f t="shared" si="985"/>
        <v>2.249804554853339E-5</v>
      </c>
      <c r="AQ818" s="5">
        <f t="shared" si="986"/>
        <v>6.836763685509125E-7</v>
      </c>
      <c r="AR818" s="5">
        <f t="shared" si="987"/>
        <v>1.2320818272754403E-8</v>
      </c>
      <c r="AS818" s="5">
        <f t="shared" si="988"/>
        <v>3.4078240010052792E-8</v>
      </c>
      <c r="AT818" s="5">
        <f t="shared" si="989"/>
        <v>4.7128624758262138E-8</v>
      </c>
      <c r="AU818" s="5">
        <f t="shared" si="990"/>
        <v>4.3451134232086134E-8</v>
      </c>
      <c r="AV818" s="5">
        <f t="shared" si="991"/>
        <v>3.0045451290042911E-8</v>
      </c>
      <c r="AW818" s="5">
        <f t="shared" si="992"/>
        <v>1.5521983072565078E-10</v>
      </c>
      <c r="AX818" s="5">
        <f t="shared" si="993"/>
        <v>3.4648552196820961E-2</v>
      </c>
      <c r="AY818" s="5">
        <f t="shared" si="994"/>
        <v>4.2116363024277941E-3</v>
      </c>
      <c r="AZ818" s="5">
        <f t="shared" si="995"/>
        <v>2.5596856461949273E-4</v>
      </c>
      <c r="BA818" s="5">
        <f t="shared" si="996"/>
        <v>1.0371251040139205E-5</v>
      </c>
      <c r="BB818" s="5">
        <f t="shared" si="997"/>
        <v>3.1516423207323756E-7</v>
      </c>
      <c r="BC818" s="5">
        <f t="shared" si="998"/>
        <v>7.6618331033653504E-9</v>
      </c>
      <c r="BD818" s="5">
        <f t="shared" si="999"/>
        <v>2.4960545353806171E-10</v>
      </c>
      <c r="BE818" s="5">
        <f t="shared" si="1000"/>
        <v>6.9038552190142387E-10</v>
      </c>
      <c r="BF818" s="5">
        <f t="shared" si="1001"/>
        <v>9.5477114400952218E-10</v>
      </c>
      <c r="BG818" s="5">
        <f t="shared" si="1002"/>
        <v>8.8026946154432994E-10</v>
      </c>
      <c r="BH818" s="5">
        <f t="shared" si="1003"/>
        <v>6.0868591111281256E-10</v>
      </c>
      <c r="BI818" s="5">
        <f t="shared" si="1004"/>
        <v>3.3671374920787393E-10</v>
      </c>
      <c r="BJ818" s="8">
        <f t="shared" si="1005"/>
        <v>0.89241032669345666</v>
      </c>
      <c r="BK818" s="8">
        <f t="shared" si="1006"/>
        <v>8.0296216267098777E-2</v>
      </c>
      <c r="BL818" s="8">
        <f t="shared" si="1007"/>
        <v>8.4384769037764949E-3</v>
      </c>
      <c r="BM818" s="8">
        <f t="shared" si="1008"/>
        <v>0.52807986792899098</v>
      </c>
      <c r="BN818" s="8">
        <f t="shared" si="1009"/>
        <v>0.44887019355931407</v>
      </c>
    </row>
    <row r="819" spans="1:66" x14ac:dyDescent="0.25">
      <c r="A819" t="s">
        <v>288</v>
      </c>
      <c r="B819" t="s">
        <v>289</v>
      </c>
      <c r="C819" t="s">
        <v>293</v>
      </c>
      <c r="D819" t="s">
        <v>520</v>
      </c>
      <c r="E819">
        <f>VLOOKUP(A819,home!$A$2:$E$405,3,FALSE)</f>
        <v>1.6215999999999999</v>
      </c>
      <c r="F819">
        <f>VLOOKUP(B819,home!$B$2:$E$405,3,FALSE)</f>
        <v>0.46250000000000002</v>
      </c>
      <c r="G819">
        <f>VLOOKUP(C819,away!$B$2:$E$405,4,FALSE)</f>
        <v>1.4389000000000001</v>
      </c>
      <c r="H819">
        <f>VLOOKUP(A819,away!$A$2:$E$405,3,FALSE)</f>
        <v>1.2972999999999999</v>
      </c>
      <c r="I819">
        <f>VLOOKUP(C819,away!$B$2:$E$405,3,FALSE)</f>
        <v>0.51390000000000002</v>
      </c>
      <c r="J819">
        <f>VLOOKUP(B819,home!$B$2:$E$405,4,FALSE)</f>
        <v>1.349</v>
      </c>
      <c r="K819" s="3">
        <f t="shared" si="954"/>
        <v>1.079160611</v>
      </c>
      <c r="L819" s="3">
        <f t="shared" si="955"/>
        <v>0.89935465202999998</v>
      </c>
      <c r="M819" s="5">
        <f t="shared" si="956"/>
        <v>0.13827438607023509</v>
      </c>
      <c r="N819" s="5">
        <f t="shared" si="957"/>
        <v>0.14922027095720478</v>
      </c>
      <c r="O819" s="5">
        <f t="shared" si="958"/>
        <v>0.12435771236885815</v>
      </c>
      <c r="P819" s="5">
        <f t="shared" si="959"/>
        <v>0.13420194486253922</v>
      </c>
      <c r="Q819" s="5">
        <f t="shared" si="960"/>
        <v>8.0516319389881338E-2</v>
      </c>
      <c r="R819" s="5">
        <f t="shared" si="961"/>
        <v>5.5920843567370614E-2</v>
      </c>
      <c r="S819" s="5">
        <f t="shared" si="962"/>
        <v>3.2562361180435713E-2</v>
      </c>
      <c r="T819" s="5">
        <f t="shared" si="963"/>
        <v>7.2412726407623071E-2</v>
      </c>
      <c r="U819" s="5">
        <f t="shared" si="964"/>
        <v>6.0347571711799088E-2</v>
      </c>
      <c r="V819" s="5">
        <f t="shared" si="965"/>
        <v>3.5114820321508811E-3</v>
      </c>
      <c r="W819" s="5">
        <f t="shared" si="966"/>
        <v>2.8963346809418498E-2</v>
      </c>
      <c r="X819" s="5">
        <f t="shared" si="967"/>
        <v>2.6048320691408784E-2</v>
      </c>
      <c r="Y819" s="5">
        <f t="shared" si="968"/>
        <v>1.1713339195693895E-2</v>
      </c>
      <c r="Z819" s="5">
        <f t="shared" si="969"/>
        <v>1.6764223602585556E-2</v>
      </c>
      <c r="AA819" s="5">
        <f t="shared" si="970"/>
        <v>1.8091289785906847E-2</v>
      </c>
      <c r="AB819" s="5">
        <f t="shared" si="971"/>
        <v>9.7617036695686471E-3</v>
      </c>
      <c r="AC819" s="5">
        <f t="shared" si="972"/>
        <v>2.1300389187098981E-4</v>
      </c>
      <c r="AD819" s="5">
        <f t="shared" si="973"/>
        <v>7.8140257598642415E-3</v>
      </c>
      <c r="AE819" s="5">
        <f t="shared" si="974"/>
        <v>7.0275804182161608E-3</v>
      </c>
      <c r="AF819" s="5">
        <f t="shared" si="975"/>
        <v>3.1601435708188178E-3</v>
      </c>
      <c r="AG819" s="5">
        <f t="shared" si="976"/>
        <v>9.4736327383286654E-4</v>
      </c>
      <c r="AH819" s="5">
        <f t="shared" si="977"/>
        <v>3.7692456211641111E-3</v>
      </c>
      <c r="AI819" s="5">
        <f t="shared" si="978"/>
        <v>4.0676214075445359E-3</v>
      </c>
      <c r="AJ819" s="5">
        <f t="shared" si="979"/>
        <v>2.1948084017412209E-3</v>
      </c>
      <c r="AK819" s="5">
        <f t="shared" si="980"/>
        <v>7.8951692528366325E-4</v>
      </c>
      <c r="AL819" s="5">
        <f t="shared" si="981"/>
        <v>8.2692210364563467E-6</v>
      </c>
      <c r="AM819" s="5">
        <f t="shared" si="982"/>
        <v>1.6865177626769674E-3</v>
      </c>
      <c r="AN819" s="5">
        <f t="shared" si="983"/>
        <v>1.5167775955947579E-3</v>
      </c>
      <c r="AO819" s="5">
        <f t="shared" si="984"/>
        <v>6.8206049334651171E-4</v>
      </c>
      <c r="AP819" s="5">
        <f t="shared" si="985"/>
        <v>2.0447142588568741E-4</v>
      </c>
      <c r="AQ819" s="5">
        <f t="shared" si="986"/>
        <v>4.5973082019375078E-5</v>
      </c>
      <c r="AR819" s="5">
        <f t="shared" si="987"/>
        <v>6.7797771680753018E-4</v>
      </c>
      <c r="AS819" s="5">
        <f t="shared" si="988"/>
        <v>7.3164684711439921E-4</v>
      </c>
      <c r="AT819" s="5">
        <f t="shared" si="989"/>
        <v>3.9478222928409935E-4</v>
      </c>
      <c r="AU819" s="5">
        <f t="shared" si="990"/>
        <v>1.4201114392205694E-4</v>
      </c>
      <c r="AV819" s="5">
        <f t="shared" si="991"/>
        <v>3.8313208210933965E-5</v>
      </c>
      <c r="AW819" s="5">
        <f t="shared" si="992"/>
        <v>2.2293546933297044E-7</v>
      </c>
      <c r="AX819" s="5">
        <f t="shared" si="993"/>
        <v>3.0333725653880478E-4</v>
      </c>
      <c r="AY819" s="5">
        <f t="shared" si="994"/>
        <v>2.7280777280219162E-4</v>
      </c>
      <c r="AZ819" s="5">
        <f t="shared" si="995"/>
        <v>1.2267546978979714E-4</v>
      </c>
      <c r="BA819" s="5">
        <f t="shared" si="996"/>
        <v>3.6776251481806599E-5</v>
      </c>
      <c r="BB819" s="5">
        <f t="shared" si="997"/>
        <v>8.268723213596985E-6</v>
      </c>
      <c r="BC819" s="5">
        <f t="shared" si="998"/>
        <v>1.4873029376993804E-6</v>
      </c>
      <c r="BD819" s="5">
        <f t="shared" si="999"/>
        <v>1.0162373559725501E-4</v>
      </c>
      <c r="BE819" s="5">
        <f t="shared" si="1000"/>
        <v>1.0966833259923616E-4</v>
      </c>
      <c r="BF819" s="5">
        <f t="shared" si="1001"/>
        <v>5.9174872407571463E-5</v>
      </c>
      <c r="BG819" s="5">
        <f t="shared" si="1002"/>
        <v>2.128639715440062E-5</v>
      </c>
      <c r="BH819" s="5">
        <f t="shared" si="1003"/>
        <v>5.7428603397829082E-6</v>
      </c>
      <c r="BI819" s="5">
        <f t="shared" si="1004"/>
        <v>1.2394937346335585E-6</v>
      </c>
      <c r="BJ819" s="8">
        <f t="shared" si="1005"/>
        <v>0.39270458961024962</v>
      </c>
      <c r="BK819" s="8">
        <f t="shared" si="1006"/>
        <v>0.30904425503107064</v>
      </c>
      <c r="BL819" s="8">
        <f t="shared" si="1007"/>
        <v>0.28158378029640874</v>
      </c>
      <c r="BM819" s="8">
        <f t="shared" si="1008"/>
        <v>0.31733278648689245</v>
      </c>
      <c r="BN819" s="8">
        <f t="shared" si="1009"/>
        <v>0.68249147721608916</v>
      </c>
    </row>
    <row r="820" spans="1:66" x14ac:dyDescent="0.25">
      <c r="A820" t="s">
        <v>288</v>
      </c>
      <c r="B820" t="s">
        <v>476</v>
      </c>
      <c r="C820" t="s">
        <v>355</v>
      </c>
      <c r="D820" t="s">
        <v>520</v>
      </c>
      <c r="E820">
        <f>VLOOKUP(A820,home!$A$2:$E$405,3,FALSE)</f>
        <v>1.6215999999999999</v>
      </c>
      <c r="F820">
        <f>VLOOKUP(B820,home!$B$2:$E$405,3,FALSE)</f>
        <v>0.61670000000000003</v>
      </c>
      <c r="G820">
        <f>VLOOKUP(C820,away!$B$2:$E$405,4,FALSE)</f>
        <v>0.82220000000000004</v>
      </c>
      <c r="H820">
        <f>VLOOKUP(A820,away!$A$2:$E$405,3,FALSE)</f>
        <v>1.2972999999999999</v>
      </c>
      <c r="I820">
        <f>VLOOKUP(C820,away!$B$2:$E$405,3,FALSE)</f>
        <v>0.51390000000000002</v>
      </c>
      <c r="J820">
        <f>VLOOKUP(B820,home!$B$2:$E$405,4,FALSE)</f>
        <v>0.51390000000000002</v>
      </c>
      <c r="K820" s="3">
        <f t="shared" si="954"/>
        <v>0.82223347998400009</v>
      </c>
      <c r="L820" s="3">
        <f t="shared" si="955"/>
        <v>0.342608121333</v>
      </c>
      <c r="M820" s="5">
        <f t="shared" si="956"/>
        <v>0.31197207408480926</v>
      </c>
      <c r="N820" s="5">
        <f t="shared" si="957"/>
        <v>0.25651388413257903</v>
      </c>
      <c r="O820" s="5">
        <f t="shared" si="958"/>
        <v>0.10688416621055598</v>
      </c>
      <c r="P820" s="5">
        <f t="shared" si="959"/>
        <v>8.788373993849373E-2</v>
      </c>
      <c r="Q820" s="5">
        <f t="shared" si="960"/>
        <v>0.10545715180727151</v>
      </c>
      <c r="R820" s="5">
        <f t="shared" si="961"/>
        <v>1.8309691692821352E-2</v>
      </c>
      <c r="S820" s="5">
        <f t="shared" si="962"/>
        <v>6.1892973659856809E-3</v>
      </c>
      <c r="T820" s="5">
        <f t="shared" si="963"/>
        <v>3.6130476661818275E-2</v>
      </c>
      <c r="U820" s="5">
        <f t="shared" si="964"/>
        <v>1.505484151802264E-2</v>
      </c>
      <c r="V820" s="5">
        <f t="shared" si="965"/>
        <v>1.9372766749145378E-4</v>
      </c>
      <c r="W820" s="5">
        <f t="shared" si="966"/>
        <v>2.8903466973231273E-2</v>
      </c>
      <c r="X820" s="5">
        <f t="shared" si="967"/>
        <v>9.9025625197091769E-3</v>
      </c>
      <c r="Y820" s="5">
        <f t="shared" si="968"/>
        <v>1.6963491706300702E-3</v>
      </c>
      <c r="Z820" s="5">
        <f t="shared" si="969"/>
        <v>2.091016357687988E-3</v>
      </c>
      <c r="AA820" s="5">
        <f t="shared" si="970"/>
        <v>1.719303656485263E-3</v>
      </c>
      <c r="AB820" s="5">
        <f t="shared" si="971"/>
        <v>7.0683451431054688E-4</v>
      </c>
      <c r="AC820" s="5">
        <f t="shared" si="972"/>
        <v>3.410864577914419E-6</v>
      </c>
      <c r="AD820" s="5">
        <f t="shared" si="973"/>
        <v>5.9413495582506396E-3</v>
      </c>
      <c r="AE820" s="5">
        <f t="shared" si="974"/>
        <v>2.0355546103349009E-3</v>
      </c>
      <c r="AF820" s="5">
        <f t="shared" si="975"/>
        <v>3.4869877045878367E-4</v>
      </c>
      <c r="AG820" s="5">
        <f t="shared" si="976"/>
        <v>3.9822343552670313E-5</v>
      </c>
      <c r="AH820" s="5">
        <f t="shared" si="977"/>
        <v>1.7909979649601343E-4</v>
      </c>
      <c r="AI820" s="5">
        <f t="shared" si="978"/>
        <v>1.4726184893734334E-4</v>
      </c>
      <c r="AJ820" s="5">
        <f t="shared" si="979"/>
        <v>6.054181126031497E-5</v>
      </c>
      <c r="AK820" s="5">
        <f t="shared" si="980"/>
        <v>1.6593168052367763E-5</v>
      </c>
      <c r="AL820" s="5">
        <f t="shared" si="981"/>
        <v>3.8434149775772796E-8</v>
      </c>
      <c r="AM820" s="5">
        <f t="shared" si="982"/>
        <v>9.7703530461636535E-4</v>
      </c>
      <c r="AN820" s="5">
        <f t="shared" si="983"/>
        <v>3.3474023019062831E-4</v>
      </c>
      <c r="AO820" s="5">
        <f t="shared" si="984"/>
        <v>5.7342360700093574E-5</v>
      </c>
      <c r="AP820" s="5">
        <f t="shared" si="985"/>
        <v>6.5486528240861065E-6</v>
      </c>
      <c r="AQ820" s="5">
        <f t="shared" si="986"/>
        <v>5.6090541033054628E-7</v>
      </c>
      <c r="AR820" s="5">
        <f t="shared" si="987"/>
        <v>1.2272208961724357E-5</v>
      </c>
      <c r="AS820" s="5">
        <f t="shared" si="988"/>
        <v>1.009062108168945E-5</v>
      </c>
      <c r="AT820" s="5">
        <f t="shared" si="989"/>
        <v>4.1484232435987164E-6</v>
      </c>
      <c r="AU820" s="5">
        <f t="shared" si="990"/>
        <v>1.136990826676895E-6</v>
      </c>
      <c r="AV820" s="5">
        <f t="shared" si="991"/>
        <v>2.3371798103210709E-7</v>
      </c>
      <c r="AW820" s="5">
        <f t="shared" si="992"/>
        <v>3.0075135139721408E-10</v>
      </c>
      <c r="AX820" s="5">
        <f t="shared" si="993"/>
        <v>1.3389185643032357E-4</v>
      </c>
      <c r="AY820" s="5">
        <f t="shared" si="994"/>
        <v>4.5872437393380911E-5</v>
      </c>
      <c r="AZ820" s="5">
        <f t="shared" si="995"/>
        <v>7.8581347981559477E-6</v>
      </c>
      <c r="BA820" s="5">
        <f t="shared" si="996"/>
        <v>8.9742026679256122E-7</v>
      </c>
      <c r="BB820" s="5">
        <f t="shared" si="997"/>
        <v>7.6865867912989737E-8</v>
      </c>
      <c r="BC820" s="5">
        <f t="shared" si="998"/>
        <v>5.2669741200599886E-9</v>
      </c>
      <c r="BD820" s="5">
        <f t="shared" si="999"/>
        <v>7.0075974283039838E-7</v>
      </c>
      <c r="BE820" s="5">
        <f t="shared" si="1000"/>
        <v>5.7618812198013146E-7</v>
      </c>
      <c r="BF820" s="5">
        <f t="shared" si="1001"/>
        <v>2.368805823305845E-7</v>
      </c>
      <c r="BG820" s="5">
        <f t="shared" si="1002"/>
        <v>6.4923715183437629E-8</v>
      </c>
      <c r="BH820" s="5">
        <f t="shared" si="1003"/>
        <v>1.3345613067191995E-8</v>
      </c>
      <c r="BI820" s="5">
        <f t="shared" si="1004"/>
        <v>2.1946419749514445E-9</v>
      </c>
      <c r="BJ820" s="8">
        <f t="shared" si="1005"/>
        <v>0.44853414598330843</v>
      </c>
      <c r="BK820" s="8">
        <f t="shared" si="1006"/>
        <v>0.40628816079290114</v>
      </c>
      <c r="BL820" s="8">
        <f t="shared" si="1007"/>
        <v>0.14310781047145388</v>
      </c>
      <c r="BM820" s="8">
        <f t="shared" si="1008"/>
        <v>0.11295455360217876</v>
      </c>
      <c r="BN820" s="8">
        <f t="shared" si="1009"/>
        <v>0.88702070786653087</v>
      </c>
    </row>
    <row r="821" spans="1:66" x14ac:dyDescent="0.25">
      <c r="A821" t="s">
        <v>288</v>
      </c>
      <c r="B821" t="s">
        <v>312</v>
      </c>
      <c r="C821" t="s">
        <v>316</v>
      </c>
      <c r="D821" t="s">
        <v>520</v>
      </c>
      <c r="E821">
        <f>VLOOKUP(A821,home!$A$2:$E$405,3,FALSE)</f>
        <v>1.6215999999999999</v>
      </c>
      <c r="F821">
        <f>VLOOKUP(B821,home!$B$2:$E$405,3,FALSE)</f>
        <v>1.3875</v>
      </c>
      <c r="G821">
        <f>VLOOKUP(C821,away!$B$2:$E$405,4,FALSE)</f>
        <v>1.3875</v>
      </c>
      <c r="H821">
        <f>VLOOKUP(A821,away!$A$2:$E$405,3,FALSE)</f>
        <v>1.2972999999999999</v>
      </c>
      <c r="I821">
        <f>VLOOKUP(C821,away!$B$2:$E$405,3,FALSE)</f>
        <v>1.5417000000000001</v>
      </c>
      <c r="J821">
        <f>VLOOKUP(B821,home!$B$2:$E$405,4,FALSE)</f>
        <v>0.19270000000000001</v>
      </c>
      <c r="K821" s="3">
        <f t="shared" ref="K821:K884" si="1010">E821*F821*G821</f>
        <v>3.1218333749999996</v>
      </c>
      <c r="L821" s="3">
        <f t="shared" ref="L821:L884" si="1011">H821*I821*J821</f>
        <v>0.38540913590700004</v>
      </c>
      <c r="M821" s="5">
        <f t="shared" ref="M821:M884" si="1012">_xlfn.POISSON.DIST(0,K821,FALSE) * _xlfn.POISSON.DIST(0,L821,FALSE)</f>
        <v>2.9979468621221812E-2</v>
      </c>
      <c r="N821" s="5">
        <f t="shared" ref="N821:N884" si="1013">_xlfn.POISSON.DIST(1,K821,FALSE) * _xlfn.POISSON.DIST(0,L821,FALSE)</f>
        <v>9.3590905706495475E-2</v>
      </c>
      <c r="O821" s="5">
        <f t="shared" ref="O821:O884" si="1014">_xlfn.POISSON.DIST(0,K821,FALSE) * _xlfn.POISSON.DIST(1,L821,FALSE)</f>
        <v>1.1554361096256118E-2</v>
      </c>
      <c r="P821" s="5">
        <f t="shared" ref="P821:P884" si="1015">_xlfn.POISSON.DIST(1,K821,FALSE) * _xlfn.POISSON.DIST(1,L821,FALSE)</f>
        <v>3.6070790097093935E-2</v>
      </c>
      <c r="Q821" s="5">
        <f t="shared" ref="Q821:Q884" si="1016">_xlfn.POISSON.DIST(2,K821,FALSE) * _xlfn.POISSON.DIST(0,L821,FALSE)</f>
        <v>0.14608760651550778</v>
      </c>
      <c r="R821" s="5">
        <f t="shared" ref="R821:R884" si="1017">_xlfn.POISSON.DIST(0,K821,FALSE) * _xlfn.POISSON.DIST(2,L821,FALSE)</f>
        <v>2.2265781630327643E-3</v>
      </c>
      <c r="S821" s="5">
        <f t="shared" ref="S821:S884" si="1018">_xlfn.POISSON.DIST(2,K821,FALSE) * _xlfn.POISSON.DIST(2,L821,FALSE)</f>
        <v>1.0849941293719169E-2</v>
      </c>
      <c r="T821" s="5">
        <f t="shared" ref="T821:T884" si="1019">_xlfn.POISSON.DIST(2,K821,FALSE) * _xlfn.POISSON.DIST(1,L821,FALSE)</f>
        <v>5.6303498193863676E-2</v>
      </c>
      <c r="U821" s="5">
        <f t="shared" ref="U821:U884" si="1020">_xlfn.POISSON.DIST(1,K821,FALSE) * _xlfn.POISSON.DIST(2,L821,FALSE)</f>
        <v>6.9510060214018734E-3</v>
      </c>
      <c r="V821" s="5">
        <f t="shared" ref="V821:V884" si="1021">_xlfn.POISSON.DIST(3,K821,FALSE) * _xlfn.POISSON.DIST(3,L821,FALSE)</f>
        <v>1.4504962265130437E-3</v>
      </c>
      <c r="W821" s="5">
        <f t="shared" ref="W821:W884" si="1022">_xlfn.POISSON.DIST(3,K821,FALSE) * _xlfn.POISSON.DIST(0,L821,FALSE)</f>
        <v>0.15202038856465985</v>
      </c>
      <c r="X821" s="5">
        <f t="shared" ref="X821:X884" si="1023">_xlfn.POISSON.DIST(3,K821,FALSE) * _xlfn.POISSON.DIST(1,L821,FALSE)</f>
        <v>5.8590046596951939E-2</v>
      </c>
      <c r="Y821" s="5">
        <f t="shared" ref="Y821:Y884" si="1024">_xlfn.POISSON.DIST(3,K821,FALSE) * _xlfn.POISSON.DIST(2,L821,FALSE)</f>
        <v>1.1290569615841057E-2</v>
      </c>
      <c r="Z821" s="5">
        <f t="shared" ref="Z821:Z884" si="1025">_xlfn.POISSON.DIST(0,K821,FALSE) * _xlfn.POISSON.DIST(3,L821,FALSE)</f>
        <v>2.8604785528128432E-4</v>
      </c>
      <c r="AA821" s="5">
        <f t="shared" ref="AA821:AA884" si="1026">_xlfn.POISSON.DIST(1,K821,FALSE) * _xlfn.POISSON.DIST(3,L821,FALSE)</f>
        <v>8.9299374146428333E-4</v>
      </c>
      <c r="AB821" s="5">
        <f t="shared" ref="AB821:AB884" si="1027">_xlfn.POISSON.DIST(2,K821,FALSE) * _xlfn.POISSON.DIST(3,L821,FALSE)</f>
        <v>1.3938888328846608E-3</v>
      </c>
      <c r="AC821" s="5">
        <f t="shared" ref="AC821:AC884" si="1028">_xlfn.POISSON.DIST(4,K821,FALSE) * _xlfn.POISSON.DIST(4,L821,FALSE)</f>
        <v>1.0907578446483505E-4</v>
      </c>
      <c r="AD821" s="5">
        <f t="shared" ref="AD821:AD884" si="1029">_xlfn.POISSON.DIST(4,K821,FALSE) * _xlfn.POISSON.DIST(0,L821,FALSE)</f>
        <v>0.11864558067540586</v>
      </c>
      <c r="AE821" s="5">
        <f t="shared" ref="AE821:AE884" si="1030">_xlfn.POISSON.DIST(4,K821,FALSE) * _xlfn.POISSON.DIST(1,L821,FALSE)</f>
        <v>4.5727090727292433E-2</v>
      </c>
      <c r="AF821" s="5">
        <f t="shared" ref="AF821:AF884" si="1031">_xlfn.POISSON.DIST(4,K821,FALSE) * _xlfn.POISSON.DIST(2,L821,FALSE)</f>
        <v>8.8118192623733837E-3</v>
      </c>
      <c r="AG821" s="5">
        <f t="shared" ref="AG821:AG884" si="1032">_xlfn.POISSON.DIST(4,K821,FALSE) * _xlfn.POISSON.DIST(3,L821,FALSE)</f>
        <v>1.1320518825599947E-3</v>
      </c>
      <c r="AH821" s="5">
        <f t="shared" ref="AH821:AH884" si="1033">_xlfn.POISSON.DIST(0,K821,FALSE) * _xlfn.POISSON.DIST(4,L821,FALSE)</f>
        <v>2.7561364183002595E-5</v>
      </c>
      <c r="AI821" s="5">
        <f t="shared" ref="AI821:AI884" si="1034">_xlfn.POISSON.DIST(1,K821,FALSE) * _xlfn.POISSON.DIST(4,L821,FALSE)</f>
        <v>8.60419865670271E-5</v>
      </c>
      <c r="AJ821" s="5">
        <f t="shared" ref="AJ821:AJ884" si="1035">_xlfn.POISSON.DIST(2,K821,FALSE) * _xlfn.POISSON.DIST(4,L821,FALSE)</f>
        <v>1.3430437265812346E-4</v>
      </c>
      <c r="AK821" s="5">
        <f t="shared" ref="AK821:AK884" si="1036">_xlfn.POISSON.DIST(3,K821,FALSE) * _xlfn.POISSON.DIST(4,L821,FALSE)</f>
        <v>1.3975862432418908E-4</v>
      </c>
      <c r="AL821" s="5">
        <f t="shared" ref="AL821:AL884" si="1037">_xlfn.POISSON.DIST(5,K821,FALSE) * _xlfn.POISSON.DIST(5,L821,FALSE)</f>
        <v>5.24952563478302E-6</v>
      </c>
      <c r="AM821" s="5">
        <f t="shared" ref="AM821:AM884" si="1038">_xlfn.POISSON.DIST(5,K821,FALSE) * _xlfn.POISSON.DIST(0,L821,FALSE)</f>
        <v>7.4078346709747431E-2</v>
      </c>
      <c r="AN821" s="5">
        <f t="shared" ref="AN821:AN884" si="1039">_xlfn.POISSON.DIST(5,K821,FALSE) * _xlfn.POISSON.DIST(1,L821,FALSE)</f>
        <v>2.8550471594822911E-2</v>
      </c>
      <c r="AO821" s="5">
        <f t="shared" ref="AO821:AO884" si="1040">_xlfn.POISSON.DIST(5,K821,FALSE) * _xlfn.POISSON.DIST(2,L821,FALSE)</f>
        <v>5.5018062935490233E-3</v>
      </c>
      <c r="AP821" s="5">
        <f t="shared" ref="AP821:AP884" si="1041">_xlfn.POISSON.DIST(5,K821,FALSE) * _xlfn.POISSON.DIST(3,L821,FALSE)</f>
        <v>7.068154698414745E-4</v>
      </c>
      <c r="AQ821" s="5">
        <f t="shared" ref="AQ821:AQ884" si="1042">_xlfn.POISSON.DIST(5,K821,FALSE) * _xlfn.POISSON.DIST(4,L821,FALSE)</f>
        <v>6.8103284869325728E-5</v>
      </c>
      <c r="AR821" s="5">
        <f t="shared" ref="AR821:AR884" si="1043">_xlfn.POISSON.DIST(0,K821,FALSE) * _xlfn.POISSON.DIST(5,L821,FALSE)</f>
        <v>2.1244803108378343E-6</v>
      </c>
      <c r="AS821" s="5">
        <f t="shared" ref="AS821:AS884" si="1044">_xlfn.POISSON.DIST(1,K821,FALSE) * _xlfn.POISSON.DIST(5,L821,FALSE)</f>
        <v>6.6322735389039234E-6</v>
      </c>
      <c r="AT821" s="5">
        <f t="shared" ref="AT821:AT884" si="1045">_xlfn.POISSON.DIST(2,K821,FALSE) * _xlfn.POISSON.DIST(5,L821,FALSE)</f>
        <v>1.0352426442939817E-5</v>
      </c>
      <c r="AU821" s="5">
        <f t="shared" ref="AU821:AU884" si="1046">_xlfn.POISSON.DIST(3,K821,FALSE) * _xlfn.POISSON.DIST(5,L821,FALSE)</f>
        <v>1.0772850127267349E-5</v>
      </c>
      <c r="AV821" s="5">
        <f t="shared" ref="AV821:AV884" si="1047">_xlfn.POISSON.DIST(4,K821,FALSE) * _xlfn.POISSON.DIST(5,L821,FALSE)</f>
        <v>8.4077607677940518E-6</v>
      </c>
      <c r="AW821" s="5">
        <f t="shared" ref="AW821:AW884" si="1048">_xlfn.POISSON.DIST(6,K821,FALSE) * _xlfn.POISSON.DIST(6,L821,FALSE)</f>
        <v>1.7544834847733461E-7</v>
      </c>
      <c r="AX821" s="5">
        <f t="shared" ref="AX821:AX884" si="1049">_xlfn.POISSON.DIST(6,K821,FALSE) * _xlfn.POISSON.DIST(0,L821,FALSE)</f>
        <v>3.854337585388512E-2</v>
      </c>
      <c r="AY821" s="5">
        <f t="shared" ref="AY821:AY884" si="1050">_xlfn.POISSON.DIST(6,K821,FALSE) * _xlfn.POISSON.DIST(1,L821,FALSE)</f>
        <v>1.4854969182784594E-2</v>
      </c>
      <c r="AZ821" s="5">
        <f t="shared" ref="AZ821:AZ884" si="1051">_xlfn.POISSON.DIST(6,K821,FALSE) * _xlfn.POISSON.DIST(2,L821,FALSE)</f>
        <v>2.8626204183310622E-3</v>
      </c>
      <c r="BA821" s="5">
        <f t="shared" ref="BA821:BA884" si="1052">_xlfn.POISSON.DIST(6,K821,FALSE) * _xlfn.POISSON.DIST(3,L821,FALSE)</f>
        <v>3.6776002061956987E-4</v>
      </c>
      <c r="BB821" s="5">
        <f t="shared" ref="BB821:BB884" si="1053">_xlfn.POISSON.DIST(6,K821,FALSE) * _xlfn.POISSON.DIST(4,L821,FALSE)</f>
        <v>3.5434517942032226E-5</v>
      </c>
      <c r="BC821" s="5">
        <f t="shared" ref="BC821:BC884" si="1054">_xlfn.POISSON.DIST(6,K821,FALSE) * _xlfn.POISSON.DIST(5,L821,FALSE)</f>
        <v>2.7313573882639463E-6</v>
      </c>
      <c r="BD821" s="5">
        <f t="shared" ref="BD821:BD884" si="1055">_xlfn.POISSON.DIST(0,K821,FALSE) * _xlfn.POISSON.DIST(6,L821,FALSE)</f>
        <v>1.3646568680857405E-7</v>
      </c>
      <c r="BE821" s="5">
        <f t="shared" ref="BE821:BE884" si="1056">_xlfn.POISSON.DIST(1,K821,FALSE) * _xlfn.POISSON.DIST(6,L821,FALSE)</f>
        <v>4.2602313562130363E-7</v>
      </c>
      <c r="BF821" s="5">
        <f t="shared" ref="BF821:BF884" si="1057">_xlfn.POISSON.DIST(2,K821,FALSE) * _xlfn.POISSON.DIST(6,L821,FALSE)</f>
        <v>6.6498662165236863E-7</v>
      </c>
      <c r="BG821" s="5">
        <f t="shared" ref="BG821:BG884" si="1058">_xlfn.POISSON.DIST(3,K821,FALSE) * _xlfn.POISSON.DIST(6,L821,FALSE)</f>
        <v>6.9199247646762055E-7</v>
      </c>
      <c r="BH821" s="5">
        <f t="shared" ref="BH821:BH884" si="1059">_xlfn.POISSON.DIST(4,K821,FALSE) * _xlfn.POISSON.DIST(6,L821,FALSE)</f>
        <v>5.4007130207137989E-7</v>
      </c>
      <c r="BI821" s="5">
        <f t="shared" ref="BI821:BI884" si="1060">_xlfn.POISSON.DIST(5,K821,FALSE) * _xlfn.POISSON.DIST(6,L821,FALSE)</f>
        <v>3.3720252313722815E-7</v>
      </c>
      <c r="BJ821" s="8">
        <f t="shared" ref="BJ821:BJ884" si="1061">SUM(N821,Q821,T821,W821,X821,Y821,AD821,AE821,AF821,AG821,AM821,AN821,AO821,AP821,AQ821,AX821,AY821,AZ821,BA821,BB821,BC821)</f>
        <v>0.85777199244473235</v>
      </c>
      <c r="BK821" s="8">
        <f t="shared" ref="BK821:BK884" si="1062">SUM(M821,P821,S821,V821,AC821,AL821,AY821)</f>
        <v>9.3319990731432156E-2</v>
      </c>
      <c r="BL821" s="8">
        <f t="shared" ref="BL821:BL884" si="1063">SUM(O821,R821,U821,AA821,AB821,AH821,AI821,AJ821,AK821,AR821,AS821,AT821,AU821,AV821,BD821,BE821,BF821,BG821,BH821,BI821)</f>
        <v>2.3447580735705544E-2</v>
      </c>
      <c r="BM821" s="8">
        <f t="shared" ref="BM821:BM884" si="1064">SUM(S821:BI821)</f>
        <v>0.64046110783310761</v>
      </c>
      <c r="BN821" s="8">
        <f t="shared" ref="BN821:BN884" si="1065">SUM(M821:R821)</f>
        <v>0.31950971019960789</v>
      </c>
    </row>
    <row r="822" spans="1:66" x14ac:dyDescent="0.25">
      <c r="A822" t="s">
        <v>288</v>
      </c>
      <c r="B822" t="s">
        <v>320</v>
      </c>
      <c r="C822" t="s">
        <v>354</v>
      </c>
      <c r="D822" t="s">
        <v>520</v>
      </c>
      <c r="E822">
        <f>VLOOKUP(A822,home!$A$2:$E$405,3,FALSE)</f>
        <v>1.6215999999999999</v>
      </c>
      <c r="F822">
        <f>VLOOKUP(B822,home!$B$2:$E$405,3,FALSE)</f>
        <v>1.0278</v>
      </c>
      <c r="G822">
        <f>VLOOKUP(C822,away!$B$2:$E$405,4,FALSE)</f>
        <v>1.0791999999999999</v>
      </c>
      <c r="H822">
        <f>VLOOKUP(A822,away!$A$2:$E$405,3,FALSE)</f>
        <v>1.2972999999999999</v>
      </c>
      <c r="I822">
        <f>VLOOKUP(C822,away!$B$2:$E$405,3,FALSE)</f>
        <v>0.96350000000000002</v>
      </c>
      <c r="J822">
        <f>VLOOKUP(B822,home!$B$2:$E$405,4,FALSE)</f>
        <v>1.0278</v>
      </c>
      <c r="K822" s="3">
        <f t="shared" si="1010"/>
        <v>1.7986815740159998</v>
      </c>
      <c r="L822" s="3">
        <f t="shared" si="1011"/>
        <v>1.2846971196899999</v>
      </c>
      <c r="M822" s="5">
        <f t="shared" si="1012"/>
        <v>4.5804236428264117E-2</v>
      </c>
      <c r="N822" s="5">
        <f t="shared" si="1013"/>
        <v>8.2387236075391099E-2</v>
      </c>
      <c r="O822" s="5">
        <f t="shared" si="1014"/>
        <v>5.8844570608990683E-2</v>
      </c>
      <c r="P822" s="5">
        <f t="shared" si="1015"/>
        <v>0.10584264488527499</v>
      </c>
      <c r="Q822" s="5">
        <f t="shared" si="1016"/>
        <v>7.4094201731456144E-2</v>
      </c>
      <c r="R822" s="5">
        <f t="shared" si="1017"/>
        <v>3.7798725185382583E-2</v>
      </c>
      <c r="S822" s="5">
        <f t="shared" si="1018"/>
        <v>6.1144264973477865E-2</v>
      </c>
      <c r="T822" s="5">
        <f t="shared" si="1019"/>
        <v>9.5188607550131504E-2</v>
      </c>
      <c r="U822" s="5">
        <f t="shared" si="1020"/>
        <v>6.7987870512242143E-2</v>
      </c>
      <c r="V822" s="5">
        <f t="shared" si="1021"/>
        <v>1.5698865017757625E-2</v>
      </c>
      <c r="W822" s="5">
        <f t="shared" si="1022"/>
        <v>4.442395846526484E-2</v>
      </c>
      <c r="X822" s="5">
        <f t="shared" si="1023"/>
        <v>5.7071331485553926E-2</v>
      </c>
      <c r="Y822" s="5">
        <f t="shared" si="1024"/>
        <v>3.6659687588182173E-2</v>
      </c>
      <c r="Z822" s="5">
        <f t="shared" si="1025"/>
        <v>1.6186637791204956E-2</v>
      </c>
      <c r="AA822" s="5">
        <f t="shared" si="1026"/>
        <v>2.9114607140311392E-2</v>
      </c>
      <c r="AB822" s="5">
        <f t="shared" si="1027"/>
        <v>2.6183953698996391E-2</v>
      </c>
      <c r="AC822" s="5">
        <f t="shared" si="1028"/>
        <v>2.26727035088051E-3</v>
      </c>
      <c r="AD822" s="5">
        <f t="shared" si="1029"/>
        <v>1.9976138884080993E-2</v>
      </c>
      <c r="AE822" s="5">
        <f t="shared" si="1030"/>
        <v>2.5663288086906263E-2</v>
      </c>
      <c r="AF822" s="5">
        <f t="shared" si="1031"/>
        <v>1.6484776143511584E-2</v>
      </c>
      <c r="AG822" s="5">
        <f t="shared" si="1032"/>
        <v>7.0593148101012523E-3</v>
      </c>
      <c r="AH822" s="5">
        <f t="shared" si="1033"/>
        <v>5.1987317369565781E-3</v>
      </c>
      <c r="AI822" s="5">
        <f t="shared" si="1034"/>
        <v>9.3508629835159889E-3</v>
      </c>
      <c r="AJ822" s="5">
        <f t="shared" si="1035"/>
        <v>8.4096124747992471E-3</v>
      </c>
      <c r="AK822" s="5">
        <f t="shared" si="1036"/>
        <v>5.042071667678831E-3</v>
      </c>
      <c r="AL822" s="5">
        <f t="shared" si="1037"/>
        <v>2.0956479952066582E-4</v>
      </c>
      <c r="AM822" s="5">
        <f t="shared" si="1038"/>
        <v>7.1861425861562073E-3</v>
      </c>
      <c r="AN822" s="5">
        <f t="shared" si="1039"/>
        <v>9.2320166821165273E-3</v>
      </c>
      <c r="AO822" s="5">
        <f t="shared" si="1040"/>
        <v>5.9301726202225661E-3</v>
      </c>
      <c r="AP822" s="5">
        <f t="shared" si="1041"/>
        <v>2.539491894821477E-3</v>
      </c>
      <c r="AQ822" s="5">
        <f t="shared" si="1042"/>
        <v>8.1561948068831311E-4</v>
      </c>
      <c r="AR822" s="5">
        <f t="shared" si="1043"/>
        <v>1.335759137701821E-3</v>
      </c>
      <c r="AS822" s="5">
        <f t="shared" si="1044"/>
        <v>2.4026053483077658E-3</v>
      </c>
      <c r="AT822" s="5">
        <f t="shared" si="1045"/>
        <v>2.1607609848167367E-3</v>
      </c>
      <c r="AU822" s="5">
        <f t="shared" si="1046"/>
        <v>1.2955069897475095E-3</v>
      </c>
      <c r="AV822" s="5">
        <f t="shared" si="1047"/>
        <v>5.8255113786694524E-4</v>
      </c>
      <c r="AW822" s="5">
        <f t="shared" si="1048"/>
        <v>1.3451504820506964E-5</v>
      </c>
      <c r="AX822" s="5">
        <f t="shared" si="1049"/>
        <v>2.1542637096618089E-3</v>
      </c>
      <c r="AY822" s="5">
        <f t="shared" si="1050"/>
        <v>2.7675763828552201E-3</v>
      </c>
      <c r="AZ822" s="5">
        <f t="shared" si="1051"/>
        <v>1.7777487037880851E-3</v>
      </c>
      <c r="BA822" s="5">
        <f t="shared" si="1052"/>
        <v>7.6128954642972792E-4</v>
      </c>
      <c r="BB822" s="5">
        <f t="shared" si="1053"/>
        <v>2.4450662188709452E-4</v>
      </c>
      <c r="BC822" s="5">
        <f t="shared" si="1054"/>
        <v>6.2823390576696438E-5</v>
      </c>
      <c r="BD822" s="5">
        <f t="shared" si="1055"/>
        <v>2.8600765280085451E-4</v>
      </c>
      <c r="BE822" s="5">
        <f t="shared" si="1056"/>
        <v>5.1443669512046255E-4</v>
      </c>
      <c r="BF822" s="5">
        <f t="shared" si="1057"/>
        <v>4.6265390225543149E-4</v>
      </c>
      <c r="BG822" s="5">
        <f t="shared" si="1058"/>
        <v>2.7738901637781459E-4</v>
      </c>
      <c r="BH822" s="5">
        <f t="shared" si="1059"/>
        <v>1.2473362814829941E-4</v>
      </c>
      <c r="BI822" s="5">
        <f t="shared" si="1060"/>
        <v>4.4871215722101943E-5</v>
      </c>
      <c r="BJ822" s="8">
        <f t="shared" si="1061"/>
        <v>0.49248019243978353</v>
      </c>
      <c r="BK822" s="8">
        <f t="shared" si="1062"/>
        <v>0.23373442283803098</v>
      </c>
      <c r="BL822" s="8">
        <f t="shared" si="1063"/>
        <v>0.25741828171773951</v>
      </c>
      <c r="BM822" s="8">
        <f t="shared" si="1064"/>
        <v>0.59229379499396462</v>
      </c>
      <c r="BN822" s="8">
        <f t="shared" si="1065"/>
        <v>0.4047716149147596</v>
      </c>
    </row>
    <row r="823" spans="1:66" x14ac:dyDescent="0.25">
      <c r="A823" t="s">
        <v>288</v>
      </c>
      <c r="B823" t="s">
        <v>357</v>
      </c>
      <c r="C823" t="s">
        <v>313</v>
      </c>
      <c r="D823" t="s">
        <v>520</v>
      </c>
      <c r="E823">
        <f>VLOOKUP(A823,home!$A$2:$E$405,3,FALSE)</f>
        <v>1.6215999999999999</v>
      </c>
      <c r="F823">
        <f>VLOOKUP(B823,home!$B$2:$E$405,3,FALSE)</f>
        <v>1.2333000000000001</v>
      </c>
      <c r="G823">
        <f>VLOOKUP(C823,away!$B$2:$E$405,4,FALSE)</f>
        <v>0.77080000000000004</v>
      </c>
      <c r="H823">
        <f>VLOOKUP(A823,away!$A$2:$E$405,3,FALSE)</f>
        <v>1.2972999999999999</v>
      </c>
      <c r="I823">
        <f>VLOOKUP(C823,away!$B$2:$E$405,3,FALSE)</f>
        <v>1.5417000000000001</v>
      </c>
      <c r="J823">
        <f>VLOOKUP(B823,home!$B$2:$E$405,4,FALSE)</f>
        <v>1.1561999999999999</v>
      </c>
      <c r="K823" s="3">
        <f t="shared" si="1010"/>
        <v>1.5415377810240001</v>
      </c>
      <c r="L823" s="3">
        <f t="shared" si="1011"/>
        <v>2.3124548154419999</v>
      </c>
      <c r="M823" s="5">
        <f t="shared" si="1012"/>
        <v>2.1194944420668892E-2</v>
      </c>
      <c r="N823" s="5">
        <f t="shared" si="1013"/>
        <v>3.2672807591164935E-2</v>
      </c>
      <c r="O823" s="5">
        <f t="shared" si="1014"/>
        <v>4.9012351288601326E-2</v>
      </c>
      <c r="P823" s="5">
        <f t="shared" si="1015"/>
        <v>7.5554391248199279E-2</v>
      </c>
      <c r="Q823" s="5">
        <f t="shared" si="1016"/>
        <v>2.5183183656954249E-2</v>
      </c>
      <c r="R823" s="5">
        <f t="shared" si="1017"/>
        <v>5.6669423876730539E-2</v>
      </c>
      <c r="S823" s="5">
        <f t="shared" si="1018"/>
        <v>6.7332873391722489E-2</v>
      </c>
      <c r="T823" s="5">
        <f t="shared" si="1019"/>
        <v>5.8234974315684133E-2</v>
      </c>
      <c r="U823" s="5">
        <f t="shared" si="1020"/>
        <v>8.7358057934843678E-2</v>
      </c>
      <c r="V823" s="5">
        <f t="shared" si="1021"/>
        <v>2.6669327674106624E-2</v>
      </c>
      <c r="W823" s="5">
        <f t="shared" si="1022"/>
        <v>1.2940276351220378E-2</v>
      </c>
      <c r="X823" s="5">
        <f t="shared" si="1023"/>
        <v>2.9923804361529797E-2</v>
      </c>
      <c r="Y823" s="5">
        <f t="shared" si="1024"/>
        <v>3.4598722746081959E-2</v>
      </c>
      <c r="Z823" s="5">
        <f t="shared" si="1025"/>
        <v>4.3681827377356458E-2</v>
      </c>
      <c r="AA823" s="5">
        <f t="shared" si="1026"/>
        <v>6.7337187246363492E-2</v>
      </c>
      <c r="AB823" s="5">
        <f t="shared" si="1027"/>
        <v>5.1901409104078394E-2</v>
      </c>
      <c r="AC823" s="5">
        <f t="shared" si="1028"/>
        <v>5.9418203034154529E-3</v>
      </c>
      <c r="AD823" s="5">
        <f t="shared" si="1029"/>
        <v>4.9869812230744007E-3</v>
      </c>
      <c r="AE823" s="5">
        <f t="shared" si="1030"/>
        <v>1.1532168743817232E-2</v>
      </c>
      <c r="AF823" s="5">
        <f t="shared" si="1031"/>
        <v>1.3333809572064941E-2</v>
      </c>
      <c r="AG823" s="5">
        <f t="shared" si="1032"/>
        <v>1.0277944051036068E-2</v>
      </c>
      <c r="AH823" s="5">
        <f t="shared" si="1033"/>
        <v>2.5253063016518529E-2</v>
      </c>
      <c r="AI823" s="5">
        <f t="shared" si="1034"/>
        <v>3.8928550726543214E-2</v>
      </c>
      <c r="AJ823" s="5">
        <f t="shared" si="1035"/>
        <v>3.0004915852737832E-2</v>
      </c>
      <c r="AK823" s="5">
        <f t="shared" si="1036"/>
        <v>1.5417903801147112E-2</v>
      </c>
      <c r="AL823" s="5">
        <f t="shared" si="1037"/>
        <v>8.472409401422288E-4</v>
      </c>
      <c r="AM823" s="5">
        <f t="shared" si="1038"/>
        <v>1.5375239937252924E-3</v>
      </c>
      <c r="AN823" s="5">
        <f t="shared" si="1039"/>
        <v>3.5554547631476674E-3</v>
      </c>
      <c r="AO823" s="5">
        <f t="shared" si="1040"/>
        <v>4.1109142440635101E-3</v>
      </c>
      <c r="AP823" s="5">
        <f t="shared" si="1041"/>
        <v>3.1687678131845911E-3</v>
      </c>
      <c r="AQ823" s="5">
        <f t="shared" si="1042"/>
        <v>1.8319080971540807E-3</v>
      </c>
      <c r="AR823" s="5">
        <f t="shared" si="1043"/>
        <v>1.1679313435441707E-2</v>
      </c>
      <c r="AS823" s="5">
        <f t="shared" si="1044"/>
        <v>1.80041029171546E-2</v>
      </c>
      <c r="AT823" s="5">
        <f t="shared" si="1045"/>
        <v>1.3877002430119117E-2</v>
      </c>
      <c r="AU823" s="5">
        <f t="shared" si="1046"/>
        <v>7.1306411777968294E-3</v>
      </c>
      <c r="AV823" s="5">
        <f t="shared" si="1047"/>
        <v>2.748038194624821E-3</v>
      </c>
      <c r="AW823" s="5">
        <f t="shared" si="1048"/>
        <v>8.389418538593434E-5</v>
      </c>
      <c r="AX823" s="5">
        <f t="shared" si="1049"/>
        <v>3.950252209264074E-4</v>
      </c>
      <c r="AY823" s="5">
        <f t="shared" si="1050"/>
        <v>9.1347797435231064E-4</v>
      </c>
      <c r="AZ823" s="5">
        <f t="shared" si="1051"/>
        <v>1.0561882702956025E-3</v>
      </c>
      <c r="BA823" s="5">
        <f t="shared" si="1052"/>
        <v>8.1412921721947409E-4</v>
      </c>
      <c r="BB823" s="5">
        <f t="shared" si="1053"/>
        <v>4.7065925718779971E-4</v>
      </c>
      <c r="BC823" s="5">
        <f t="shared" si="1054"/>
        <v>2.1767565314325638E-4</v>
      </c>
      <c r="BD823" s="5">
        <f t="shared" si="1055"/>
        <v>4.5013140991406074E-3</v>
      </c>
      <c r="BE823" s="5">
        <f t="shared" si="1056"/>
        <v>6.9389457480812568E-3</v>
      </c>
      <c r="BF823" s="5">
        <f t="shared" si="1057"/>
        <v>5.348323515571551E-3</v>
      </c>
      <c r="BG823" s="5">
        <f t="shared" si="1058"/>
        <v>2.7482142547975504E-3</v>
      </c>
      <c r="BH823" s="5">
        <f t="shared" si="1059"/>
        <v>1.0591190260297852E-3</v>
      </c>
      <c r="BI823" s="5">
        <f t="shared" si="1060"/>
        <v>3.2653439864525094E-4</v>
      </c>
      <c r="BJ823" s="8">
        <f t="shared" si="1061"/>
        <v>0.25175639711702813</v>
      </c>
      <c r="BK823" s="8">
        <f t="shared" si="1062"/>
        <v>0.19845407595260731</v>
      </c>
      <c r="BL823" s="8">
        <f t="shared" si="1063"/>
        <v>0.49624441204496728</v>
      </c>
      <c r="BM823" s="8">
        <f t="shared" si="1064"/>
        <v>0.72902002662067311</v>
      </c>
      <c r="BN823" s="8">
        <f t="shared" si="1065"/>
        <v>0.2602871020823192</v>
      </c>
    </row>
    <row r="824" spans="1:66" x14ac:dyDescent="0.25">
      <c r="A824" t="s">
        <v>285</v>
      </c>
      <c r="B824" t="s">
        <v>315</v>
      </c>
      <c r="C824" t="s">
        <v>351</v>
      </c>
      <c r="D824" t="s">
        <v>520</v>
      </c>
      <c r="E824">
        <f>VLOOKUP(A824,home!$A$2:$E$405,3,FALSE)</f>
        <v>1.35</v>
      </c>
      <c r="F824">
        <f>VLOOKUP(B824,home!$B$2:$E$405,3,FALSE)</f>
        <v>0.49380000000000002</v>
      </c>
      <c r="G824">
        <f>VLOOKUP(C824,away!$B$2:$E$405,4,FALSE)</f>
        <v>0.49380000000000002</v>
      </c>
      <c r="H824">
        <f>VLOOKUP(A824,away!$A$2:$E$405,3,FALSE)</f>
        <v>1.3</v>
      </c>
      <c r="I824">
        <f>VLOOKUP(C824,away!$B$2:$E$405,3,FALSE)</f>
        <v>0.76919999999999999</v>
      </c>
      <c r="J824">
        <f>VLOOKUP(B824,home!$B$2:$E$405,4,FALSE)</f>
        <v>1.5385</v>
      </c>
      <c r="K824" s="3">
        <f t="shared" si="1010"/>
        <v>0.32918189400000003</v>
      </c>
      <c r="L824" s="3">
        <f t="shared" si="1011"/>
        <v>1.5384384600000001</v>
      </c>
      <c r="M824" s="5">
        <f t="shared" si="1012"/>
        <v>0.15449085829601622</v>
      </c>
      <c r="N824" s="5">
        <f t="shared" si="1013"/>
        <v>5.0855593339568239E-2</v>
      </c>
      <c r="O824" s="5">
        <f t="shared" si="1014"/>
        <v>0.2376746781210014</v>
      </c>
      <c r="P824" s="5">
        <f t="shared" si="1015"/>
        <v>7.8238200699711616E-2</v>
      </c>
      <c r="Q824" s="5">
        <f t="shared" si="1016"/>
        <v>8.3703702680064281E-3</v>
      </c>
      <c r="R824" s="5">
        <f t="shared" si="1017"/>
        <v>0.18282393289473461</v>
      </c>
      <c r="S824" s="5">
        <f t="shared" si="1018"/>
        <v>9.9054664402854851E-3</v>
      </c>
      <c r="T824" s="5">
        <f t="shared" si="1019"/>
        <v>1.2877299544741596E-2</v>
      </c>
      <c r="U824" s="5">
        <f t="shared" si="1020"/>
        <v>6.0182328498817647E-2</v>
      </c>
      <c r="V824" s="5">
        <f t="shared" si="1021"/>
        <v>5.5737628888937742E-4</v>
      </c>
      <c r="W824" s="5">
        <f t="shared" si="1022"/>
        <v>9.1845811276788144E-4</v>
      </c>
      <c r="X824" s="5">
        <f t="shared" si="1023"/>
        <v>1.4129912845811258E-3</v>
      </c>
      <c r="Y824" s="5">
        <f t="shared" si="1024"/>
        <v>1.0869000679222048E-3</v>
      </c>
      <c r="Z824" s="5">
        <f t="shared" si="1025"/>
        <v>9.375445659123964E-2</v>
      </c>
      <c r="AA824" s="5">
        <f t="shared" si="1026"/>
        <v>3.086226959164505E-2</v>
      </c>
      <c r="AB824" s="5">
        <f t="shared" si="1027"/>
        <v>5.0796501786581618E-3</v>
      </c>
      <c r="AC824" s="5">
        <f t="shared" si="1028"/>
        <v>1.7641868277988611E-5</v>
      </c>
      <c r="AD824" s="5">
        <f t="shared" si="1029"/>
        <v>7.55849452801492E-5</v>
      </c>
      <c r="AE824" s="5">
        <f t="shared" si="1030"/>
        <v>1.1628278681597699E-4</v>
      </c>
      <c r="AF824" s="5">
        <f t="shared" si="1031"/>
        <v>8.9446955736840008E-5</v>
      </c>
      <c r="AG824" s="5">
        <f t="shared" si="1032"/>
        <v>4.5869545611824103E-5</v>
      </c>
      <c r="AH824" s="5">
        <f t="shared" si="1033"/>
        <v>3.6058865454090892E-2</v>
      </c>
      <c r="AI824" s="5">
        <f t="shared" si="1034"/>
        <v>1.1869925625668812E-2</v>
      </c>
      <c r="AJ824" s="5">
        <f t="shared" si="1035"/>
        <v>1.9536822995483974E-3</v>
      </c>
      <c r="AK824" s="5">
        <f t="shared" si="1036"/>
        <v>2.1437227987987226E-4</v>
      </c>
      <c r="AL824" s="5">
        <f t="shared" si="1037"/>
        <v>3.573720921160137E-7</v>
      </c>
      <c r="AM824" s="5">
        <f t="shared" si="1038"/>
        <v>4.976239089041174E-6</v>
      </c>
      <c r="AN824" s="5">
        <f t="shared" si="1039"/>
        <v>7.6556376007363063E-6</v>
      </c>
      <c r="AO824" s="5">
        <f t="shared" si="1040"/>
        <v>5.8888636603974308E-6</v>
      </c>
      <c r="AP824" s="5">
        <f t="shared" si="1041"/>
        <v>3.0198847802839292E-6</v>
      </c>
      <c r="AQ824" s="5">
        <f t="shared" si="1042"/>
        <v>1.1614767226893619E-6</v>
      </c>
      <c r="AR824" s="5">
        <f t="shared" si="1043"/>
        <v>1.1094869087707758E-2</v>
      </c>
      <c r="AS824" s="5">
        <f t="shared" si="1044"/>
        <v>3.6522300199736918E-3</v>
      </c>
      <c r="AT824" s="5">
        <f t="shared" si="1045"/>
        <v>6.0112399764929885E-4</v>
      </c>
      <c r="AU824" s="5">
        <f t="shared" si="1046"/>
        <v>6.595971202501593E-5</v>
      </c>
      <c r="AV824" s="5">
        <f t="shared" si="1047"/>
        <v>5.4281857330223293E-6</v>
      </c>
      <c r="AW824" s="5">
        <f t="shared" si="1048"/>
        <v>5.0272930522016802E-9</v>
      </c>
      <c r="AX824" s="5">
        <f t="shared" si="1049"/>
        <v>2.7301463472123475E-7</v>
      </c>
      <c r="AY824" s="5">
        <f t="shared" si="1050"/>
        <v>4.2001621419799888E-7</v>
      </c>
      <c r="AZ824" s="5">
        <f t="shared" si="1051"/>
        <v>3.2308454887289989E-7</v>
      </c>
      <c r="BA824" s="5">
        <f t="shared" si="1052"/>
        <v>1.6568189860593962E-7</v>
      </c>
      <c r="BB824" s="5">
        <f t="shared" si="1053"/>
        <v>6.3722851235299489E-8</v>
      </c>
      <c r="BC824" s="5">
        <f t="shared" si="1054"/>
        <v>1.9606737024248644E-8</v>
      </c>
      <c r="BD824" s="5">
        <f t="shared" si="1055"/>
        <v>2.8447955521991226E-3</v>
      </c>
      <c r="BE824" s="5">
        <f t="shared" si="1056"/>
        <v>9.3645518791568301E-4</v>
      </c>
      <c r="BF824" s="5">
        <f t="shared" si="1057"/>
        <v>1.5413204620210523E-4</v>
      </c>
      <c r="BG824" s="5">
        <f t="shared" si="1058"/>
        <v>1.6912492964968169E-5</v>
      </c>
      <c r="BH824" s="5">
        <f t="shared" si="1059"/>
        <v>1.3918216166174745E-6</v>
      </c>
      <c r="BI824" s="5">
        <f t="shared" si="1060"/>
        <v>9.163249517365641E-8</v>
      </c>
      <c r="BJ824" s="8">
        <f t="shared" si="1061"/>
        <v>7.5872764079770075E-2</v>
      </c>
      <c r="BK824" s="8">
        <f t="shared" si="1062"/>
        <v>0.24321032098148698</v>
      </c>
      <c r="BL824" s="8">
        <f t="shared" si="1063"/>
        <v>0.58609309468052728</v>
      </c>
      <c r="BM824" s="8">
        <f t="shared" si="1064"/>
        <v>0.28647658772506424</v>
      </c>
      <c r="BN824" s="8">
        <f t="shared" si="1065"/>
        <v>0.71245363361903857</v>
      </c>
    </row>
    <row r="825" spans="1:66" x14ac:dyDescent="0.25">
      <c r="A825" t="s">
        <v>285</v>
      </c>
      <c r="B825" t="s">
        <v>363</v>
      </c>
      <c r="C825" t="s">
        <v>334</v>
      </c>
      <c r="D825" t="s">
        <v>520</v>
      </c>
      <c r="E825">
        <f>VLOOKUP(A825,home!$A$2:$E$405,3,FALSE)</f>
        <v>1.35</v>
      </c>
      <c r="F825">
        <f>VLOOKUP(B825,home!$B$2:$E$405,3,FALSE)</f>
        <v>0.74070000000000003</v>
      </c>
      <c r="G825">
        <f>VLOOKUP(C825,away!$B$2:$E$405,4,FALSE)</f>
        <v>0.98770000000000002</v>
      </c>
      <c r="H825">
        <f>VLOOKUP(A825,away!$A$2:$E$405,3,FALSE)</f>
        <v>1.3</v>
      </c>
      <c r="I825">
        <f>VLOOKUP(C825,away!$B$2:$E$405,3,FALSE)</f>
        <v>0.76919999999999999</v>
      </c>
      <c r="J825">
        <f>VLOOKUP(B825,home!$B$2:$E$405,4,FALSE)</f>
        <v>1.1537999999999999</v>
      </c>
      <c r="K825" s="3">
        <f t="shared" si="1010"/>
        <v>0.98764567650000012</v>
      </c>
      <c r="L825" s="3">
        <f t="shared" si="1011"/>
        <v>1.153753848</v>
      </c>
      <c r="M825" s="5">
        <f t="shared" si="1012"/>
        <v>0.1174902973561293</v>
      </c>
      <c r="N825" s="5">
        <f t="shared" si="1013"/>
        <v>0.11603878421448049</v>
      </c>
      <c r="O825" s="5">
        <f t="shared" si="1014"/>
        <v>0.13555488267729843</v>
      </c>
      <c r="P825" s="5">
        <f t="shared" si="1015"/>
        <v>0.13388019380469854</v>
      </c>
      <c r="Q825" s="5">
        <f t="shared" si="1016"/>
        <v>5.7302601767874051E-2</v>
      </c>
      <c r="R825" s="5">
        <f t="shared" si="1017"/>
        <v>7.8198483752060802E-2</v>
      </c>
      <c r="S825" s="5">
        <f t="shared" si="1018"/>
        <v>3.8139120200823488E-2</v>
      </c>
      <c r="T825" s="5">
        <f t="shared" si="1019"/>
        <v>6.6113097290096304E-2</v>
      </c>
      <c r="U825" s="5">
        <f t="shared" si="1020"/>
        <v>7.7232394386578349E-2</v>
      </c>
      <c r="V825" s="5">
        <f t="shared" si="1021"/>
        <v>4.8288363842502683E-3</v>
      </c>
      <c r="W825" s="5">
        <f t="shared" si="1022"/>
        <v>1.8864888962747364E-2</v>
      </c>
      <c r="X825" s="5">
        <f t="shared" si="1023"/>
        <v>2.1765438232862502E-2</v>
      </c>
      <c r="Y825" s="5">
        <f t="shared" si="1024"/>
        <v>1.2555979057285714E-2</v>
      </c>
      <c r="Z825" s="5">
        <f t="shared" si="1025"/>
        <v>3.0073933845568536E-2</v>
      </c>
      <c r="AA825" s="5">
        <f t="shared" si="1026"/>
        <v>2.9702390737922784E-2</v>
      </c>
      <c r="AB825" s="5">
        <f t="shared" si="1027"/>
        <v>1.4667718897011541E-2</v>
      </c>
      <c r="AC825" s="5">
        <f t="shared" si="1028"/>
        <v>3.439036911570552E-4</v>
      </c>
      <c r="AD825" s="5">
        <f t="shared" si="1029"/>
        <v>4.6579565054274998E-3</v>
      </c>
      <c r="AE825" s="5">
        <f t="shared" si="1030"/>
        <v>5.374135241953612E-3</v>
      </c>
      <c r="AF825" s="5">
        <f t="shared" si="1031"/>
        <v>3.1002146075381951E-3</v>
      </c>
      <c r="AG825" s="5">
        <f t="shared" si="1032"/>
        <v>1.1922948443576673E-3</v>
      </c>
      <c r="AH825" s="5">
        <f t="shared" si="1033"/>
        <v>8.6744792247055412E-3</v>
      </c>
      <c r="AI825" s="5">
        <f t="shared" si="1034"/>
        <v>8.5673119021694999E-3</v>
      </c>
      <c r="AJ825" s="5">
        <f t="shared" si="1035"/>
        <v>4.2307342797023488E-3</v>
      </c>
      <c r="AK825" s="5">
        <f t="shared" si="1036"/>
        <v>1.3928221399227892E-3</v>
      </c>
      <c r="AL825" s="5">
        <f t="shared" si="1037"/>
        <v>1.5675130239120386E-5</v>
      </c>
      <c r="AM825" s="5">
        <f t="shared" si="1038"/>
        <v>9.2008212078210417E-4</v>
      </c>
      <c r="AN825" s="5">
        <f t="shared" si="1039"/>
        <v>1.0615482873283536E-3</v>
      </c>
      <c r="AO825" s="5">
        <f t="shared" si="1040"/>
        <v>6.1238271067144874E-4</v>
      </c>
      <c r="AP825" s="5">
        <f t="shared" si="1041"/>
        <v>2.3551296962861821E-4</v>
      </c>
      <c r="AQ825" s="5">
        <f t="shared" si="1042"/>
        <v>6.7930998740731388E-5</v>
      </c>
      <c r="AR825" s="5">
        <f t="shared" si="1043"/>
        <v>2.0016427569800131E-3</v>
      </c>
      <c r="AS825" s="5">
        <f t="shared" si="1044"/>
        <v>1.9769138148288501E-3</v>
      </c>
      <c r="AT825" s="5">
        <f t="shared" si="1045"/>
        <v>9.7624519101441765E-4</v>
      </c>
      <c r="AU825" s="5">
        <f t="shared" si="1046"/>
        <v>3.2139478070310223E-4</v>
      </c>
      <c r="AV825" s="5">
        <f t="shared" si="1047"/>
        <v>7.9356041402771135E-5</v>
      </c>
      <c r="AW825" s="5">
        <f t="shared" si="1048"/>
        <v>4.9616141397574649E-7</v>
      </c>
      <c r="AX825" s="5">
        <f t="shared" si="1049"/>
        <v>1.5145252143589931E-4</v>
      </c>
      <c r="AY825" s="5">
        <f t="shared" si="1050"/>
        <v>1.7473892939597134E-4</v>
      </c>
      <c r="AZ825" s="5">
        <f t="shared" si="1051"/>
        <v>1.0080285609300111E-4</v>
      </c>
      <c r="BA825" s="5">
        <f t="shared" si="1052"/>
        <v>3.8767227702230088E-5</v>
      </c>
      <c r="BB825" s="5">
        <f t="shared" si="1053"/>
        <v>1.1181959534435049E-5</v>
      </c>
      <c r="BC825" s="5">
        <f t="shared" si="1054"/>
        <v>2.5802457682069427E-6</v>
      </c>
      <c r="BD825" s="5">
        <f t="shared" si="1055"/>
        <v>3.8490050553117013E-4</v>
      </c>
      <c r="BE825" s="5">
        <f t="shared" si="1056"/>
        <v>3.8014532017052451E-4</v>
      </c>
      <c r="BF825" s="5">
        <f t="shared" si="1057"/>
        <v>1.8772444095406339E-4</v>
      </c>
      <c r="BG825" s="5">
        <f t="shared" si="1058"/>
        <v>6.1801744160553437E-5</v>
      </c>
      <c r="BH825" s="5">
        <f t="shared" si="1059"/>
        <v>1.525955635508243E-5</v>
      </c>
      <c r="BI825" s="5">
        <f t="shared" si="1060"/>
        <v>3.0142069718810535E-6</v>
      </c>
      <c r="BJ825" s="8">
        <f t="shared" si="1061"/>
        <v>0.3103423715517043</v>
      </c>
      <c r="BK825" s="8">
        <f t="shared" si="1062"/>
        <v>0.29487276549669372</v>
      </c>
      <c r="BL825" s="8">
        <f t="shared" si="1063"/>
        <v>0.36460961635644445</v>
      </c>
      <c r="BM825" s="8">
        <f t="shared" si="1064"/>
        <v>0.36125920090988745</v>
      </c>
      <c r="BN825" s="8">
        <f t="shared" si="1065"/>
        <v>0.63846524357254164</v>
      </c>
    </row>
    <row r="826" spans="1:66" x14ac:dyDescent="0.25">
      <c r="A826" t="s">
        <v>285</v>
      </c>
      <c r="B826" t="s">
        <v>291</v>
      </c>
      <c r="C826" t="s">
        <v>348</v>
      </c>
      <c r="D826" t="s">
        <v>520</v>
      </c>
      <c r="E826">
        <f>VLOOKUP(A826,home!$A$2:$E$405,3,FALSE)</f>
        <v>1.35</v>
      </c>
      <c r="F826">
        <f>VLOOKUP(B826,home!$B$2:$E$405,3,FALSE)</f>
        <v>0.74070000000000003</v>
      </c>
      <c r="G826">
        <f>VLOOKUP(C826,away!$B$2:$E$405,4,FALSE)</f>
        <v>1.2963</v>
      </c>
      <c r="H826">
        <f>VLOOKUP(A826,away!$A$2:$E$405,3,FALSE)</f>
        <v>1.3</v>
      </c>
      <c r="I826">
        <f>VLOOKUP(C826,away!$B$2:$E$405,3,FALSE)</f>
        <v>1.1537999999999999</v>
      </c>
      <c r="J826">
        <f>VLOOKUP(B826,home!$B$2:$E$405,4,FALSE)</f>
        <v>1.0256000000000001</v>
      </c>
      <c r="K826" s="3">
        <f t="shared" si="1010"/>
        <v>1.2962287035000002</v>
      </c>
      <c r="L826" s="3">
        <f t="shared" si="1011"/>
        <v>1.5383384640000002</v>
      </c>
      <c r="M826" s="5">
        <f t="shared" si="1012"/>
        <v>5.8743946621279866E-2</v>
      </c>
      <c r="N826" s="5">
        <f t="shared" si="1013"/>
        <v>7.6145589767374816E-2</v>
      </c>
      <c r="O826" s="5">
        <f t="shared" si="1014"/>
        <v>9.0368072614677664E-2</v>
      </c>
      <c r="P826" s="5">
        <f t="shared" si="1015"/>
        <v>0.11713768960311749</v>
      </c>
      <c r="Q826" s="5">
        <f t="shared" si="1016"/>
        <v>4.9351049550703574E-2</v>
      </c>
      <c r="R826" s="5">
        <f t="shared" si="1017"/>
        <v>6.9508341010351873E-2</v>
      </c>
      <c r="S826" s="5">
        <f t="shared" si="1018"/>
        <v>5.8394264918973877E-2</v>
      </c>
      <c r="T826" s="5">
        <f t="shared" si="1019"/>
        <v>7.5918617762617227E-2</v>
      </c>
      <c r="U826" s="5">
        <f t="shared" si="1020"/>
        <v>9.0098706750284308E-2</v>
      </c>
      <c r="V826" s="5">
        <f t="shared" si="1021"/>
        <v>1.2937823426167547E-2</v>
      </c>
      <c r="W826" s="5">
        <f t="shared" si="1022"/>
        <v>2.1323415658490916E-2</v>
      </c>
      <c r="X826" s="5">
        <f t="shared" si="1023"/>
        <v>3.2802630491316466E-2</v>
      </c>
      <c r="Y826" s="5">
        <f t="shared" si="1024"/>
        <v>2.523077410258568E-2</v>
      </c>
      <c r="Z826" s="5">
        <f t="shared" si="1025"/>
        <v>3.5642451515017638E-2</v>
      </c>
      <c r="AA826" s="5">
        <f t="shared" si="1026"/>
        <v>4.6200768716872932E-2</v>
      </c>
      <c r="AB826" s="5">
        <f t="shared" si="1027"/>
        <v>2.9943381267287787E-2</v>
      </c>
      <c r="AC826" s="5">
        <f t="shared" si="1028"/>
        <v>1.6124073540768121E-3</v>
      </c>
      <c r="AD826" s="5">
        <f t="shared" si="1029"/>
        <v>6.9100058582993252E-3</v>
      </c>
      <c r="AE826" s="5">
        <f t="shared" si="1030"/>
        <v>1.0629927798287185E-2</v>
      </c>
      <c r="AF826" s="5">
        <f t="shared" si="1031"/>
        <v>8.1762134008240093E-3</v>
      </c>
      <c r="AG826" s="5">
        <f t="shared" si="1032"/>
        <v>4.1925945214532747E-3</v>
      </c>
      <c r="AH826" s="5">
        <f t="shared" si="1033"/>
        <v>1.3707538529201684E-2</v>
      </c>
      <c r="AI826" s="5">
        <f t="shared" si="1034"/>
        <v>1.7768104895883399E-2</v>
      </c>
      <c r="AJ826" s="5">
        <f t="shared" si="1035"/>
        <v>1.1515763786421473E-2</v>
      </c>
      <c r="AK826" s="5">
        <f t="shared" si="1036"/>
        <v>4.9756878542284522E-3</v>
      </c>
      <c r="AL826" s="5">
        <f t="shared" si="1037"/>
        <v>1.2860809190999386E-4</v>
      </c>
      <c r="AM826" s="5">
        <f t="shared" si="1038"/>
        <v>1.7913895869761463E-3</v>
      </c>
      <c r="AN826" s="5">
        <f t="shared" si="1039"/>
        <v>2.7557635056544793E-3</v>
      </c>
      <c r="AO826" s="5">
        <f t="shared" si="1040"/>
        <v>2.1196484992178845E-3</v>
      </c>
      <c r="AP826" s="5">
        <f t="shared" si="1041"/>
        <v>1.0869122721689152E-3</v>
      </c>
      <c r="AQ826" s="5">
        <f t="shared" si="1042"/>
        <v>4.1800973881776993E-4</v>
      </c>
      <c r="AR826" s="5">
        <f t="shared" si="1043"/>
        <v>4.2173667532465859E-3</v>
      </c>
      <c r="AS826" s="5">
        <f t="shared" si="1044"/>
        <v>5.4666718387448281E-3</v>
      </c>
      <c r="AT826" s="5">
        <f t="shared" si="1045"/>
        <v>3.5430284749980857E-3</v>
      </c>
      <c r="AU826" s="5">
        <f t="shared" si="1046"/>
        <v>1.5308584022034502E-3</v>
      </c>
      <c r="AV826" s="5">
        <f t="shared" si="1047"/>
        <v>4.9608565048256533E-4</v>
      </c>
      <c r="AW826" s="5">
        <f t="shared" si="1048"/>
        <v>7.1235967548209415E-6</v>
      </c>
      <c r="AX826" s="5">
        <f t="shared" si="1049"/>
        <v>3.8700843363158137E-4</v>
      </c>
      <c r="AY826" s="5">
        <f t="shared" si="1050"/>
        <v>5.9534995934785279E-4</v>
      </c>
      <c r="AZ826" s="5">
        <f t="shared" si="1051"/>
        <v>4.5792487100281936E-4</v>
      </c>
      <c r="BA826" s="5">
        <f t="shared" si="1052"/>
        <v>2.3481448089529179E-4</v>
      </c>
      <c r="BB826" s="5">
        <f t="shared" si="1053"/>
        <v>9.030603696635516E-5</v>
      </c>
      <c r="BC826" s="5">
        <f t="shared" si="1054"/>
        <v>2.7784250039349997E-5</v>
      </c>
      <c r="BD826" s="5">
        <f t="shared" si="1055"/>
        <v>1.0812895822190042E-3</v>
      </c>
      <c r="BE826" s="5">
        <f t="shared" si="1056"/>
        <v>1.4015985932677966E-3</v>
      </c>
      <c r="BF826" s="5">
        <f t="shared" si="1057"/>
        <v>9.0839616368947019E-4</v>
      </c>
      <c r="BG826" s="5">
        <f t="shared" si="1058"/>
        <v>3.9249639384119191E-4</v>
      </c>
      <c r="BH826" s="5">
        <f t="shared" si="1059"/>
        <v>1.2719127292929849E-4</v>
      </c>
      <c r="BI826" s="5">
        <f t="shared" si="1060"/>
        <v>3.2973795761131818E-5</v>
      </c>
      <c r="BJ826" s="8">
        <f t="shared" si="1061"/>
        <v>0.32064573054667095</v>
      </c>
      <c r="BK826" s="8">
        <f t="shared" si="1062"/>
        <v>0.24955008997487341</v>
      </c>
      <c r="BL826" s="8">
        <f t="shared" si="1063"/>
        <v>0.39328432234659305</v>
      </c>
      <c r="BM826" s="8">
        <f t="shared" si="1064"/>
        <v>0.5372796788530565</v>
      </c>
      <c r="BN826" s="8">
        <f t="shared" si="1065"/>
        <v>0.46125468916750528</v>
      </c>
    </row>
    <row r="827" spans="1:66" s="10" customFormat="1" x14ac:dyDescent="0.25">
      <c r="A827" t="s">
        <v>287</v>
      </c>
      <c r="B827" t="s">
        <v>353</v>
      </c>
      <c r="C827" t="s">
        <v>438</v>
      </c>
      <c r="D827" t="s">
        <v>520</v>
      </c>
      <c r="E827">
        <f>VLOOKUP(A827,home!$A$2:$E$405,3,FALSE)</f>
        <v>1.2423999999999999</v>
      </c>
      <c r="F827">
        <f>VLOOKUP(B827,home!$B$2:$E$405,3,FALSE)</f>
        <v>1.0731999999999999</v>
      </c>
      <c r="G827">
        <f>VLOOKUP(C827,away!$B$2:$E$405,4,FALSE)</f>
        <v>0</v>
      </c>
      <c r="H827">
        <f>VLOOKUP(A827,away!$A$2:$E$405,3,FALSE)</f>
        <v>0.87880000000000003</v>
      </c>
      <c r="I827">
        <f>VLOOKUP(C827,away!$B$2:$E$405,3,FALSE)</f>
        <v>0</v>
      </c>
      <c r="J827">
        <f>VLOOKUP(B827,home!$B$2:$E$405,4,FALSE)</f>
        <v>1.1378999999999999</v>
      </c>
      <c r="K827" s="3">
        <f t="shared" si="1010"/>
        <v>0</v>
      </c>
      <c r="L827" s="3">
        <f t="shared" si="1011"/>
        <v>0</v>
      </c>
      <c r="M827" s="5">
        <f t="shared" si="1012"/>
        <v>1</v>
      </c>
      <c r="N827" s="5">
        <f t="shared" si="1013"/>
        <v>0</v>
      </c>
      <c r="O827" s="5">
        <f t="shared" si="1014"/>
        <v>0</v>
      </c>
      <c r="P827" s="5">
        <f t="shared" si="1015"/>
        <v>0</v>
      </c>
      <c r="Q827" s="5">
        <f t="shared" si="1016"/>
        <v>0</v>
      </c>
      <c r="R827" s="5">
        <f t="shared" si="1017"/>
        <v>0</v>
      </c>
      <c r="S827" s="5">
        <f t="shared" si="1018"/>
        <v>0</v>
      </c>
      <c r="T827" s="5">
        <f t="shared" si="1019"/>
        <v>0</v>
      </c>
      <c r="U827" s="5">
        <f t="shared" si="1020"/>
        <v>0</v>
      </c>
      <c r="V827" s="5">
        <f t="shared" si="1021"/>
        <v>0</v>
      </c>
      <c r="W827" s="5">
        <f t="shared" si="1022"/>
        <v>0</v>
      </c>
      <c r="X827" s="5">
        <f t="shared" si="1023"/>
        <v>0</v>
      </c>
      <c r="Y827" s="5">
        <f t="shared" si="1024"/>
        <v>0</v>
      </c>
      <c r="Z827" s="5">
        <f t="shared" si="1025"/>
        <v>0</v>
      </c>
      <c r="AA827" s="5">
        <f t="shared" si="1026"/>
        <v>0</v>
      </c>
      <c r="AB827" s="5">
        <f t="shared" si="1027"/>
        <v>0</v>
      </c>
      <c r="AC827" s="5">
        <f t="shared" si="1028"/>
        <v>0</v>
      </c>
      <c r="AD827" s="5">
        <f t="shared" si="1029"/>
        <v>0</v>
      </c>
      <c r="AE827" s="5">
        <f t="shared" si="1030"/>
        <v>0</v>
      </c>
      <c r="AF827" s="5">
        <f t="shared" si="1031"/>
        <v>0</v>
      </c>
      <c r="AG827" s="5">
        <f t="shared" si="1032"/>
        <v>0</v>
      </c>
      <c r="AH827" s="5">
        <f t="shared" si="1033"/>
        <v>0</v>
      </c>
      <c r="AI827" s="5">
        <f t="shared" si="1034"/>
        <v>0</v>
      </c>
      <c r="AJ827" s="5">
        <f t="shared" si="1035"/>
        <v>0</v>
      </c>
      <c r="AK827" s="5">
        <f t="shared" si="1036"/>
        <v>0</v>
      </c>
      <c r="AL827" s="5">
        <f t="shared" si="1037"/>
        <v>0</v>
      </c>
      <c r="AM827" s="5">
        <f t="shared" si="1038"/>
        <v>0</v>
      </c>
      <c r="AN827" s="5">
        <f t="shared" si="1039"/>
        <v>0</v>
      </c>
      <c r="AO827" s="5">
        <f t="shared" si="1040"/>
        <v>0</v>
      </c>
      <c r="AP827" s="5">
        <f t="shared" si="1041"/>
        <v>0</v>
      </c>
      <c r="AQ827" s="5">
        <f t="shared" si="1042"/>
        <v>0</v>
      </c>
      <c r="AR827" s="5">
        <f t="shared" si="1043"/>
        <v>0</v>
      </c>
      <c r="AS827" s="5">
        <f t="shared" si="1044"/>
        <v>0</v>
      </c>
      <c r="AT827" s="5">
        <f t="shared" si="1045"/>
        <v>0</v>
      </c>
      <c r="AU827" s="5">
        <f t="shared" si="1046"/>
        <v>0</v>
      </c>
      <c r="AV827" s="5">
        <f t="shared" si="1047"/>
        <v>0</v>
      </c>
      <c r="AW827" s="5">
        <f t="shared" si="1048"/>
        <v>0</v>
      </c>
      <c r="AX827" s="5">
        <f t="shared" si="1049"/>
        <v>0</v>
      </c>
      <c r="AY827" s="5">
        <f t="shared" si="1050"/>
        <v>0</v>
      </c>
      <c r="AZ827" s="5">
        <f t="shared" si="1051"/>
        <v>0</v>
      </c>
      <c r="BA827" s="5">
        <f t="shared" si="1052"/>
        <v>0</v>
      </c>
      <c r="BB827" s="5">
        <f t="shared" si="1053"/>
        <v>0</v>
      </c>
      <c r="BC827" s="5">
        <f t="shared" si="1054"/>
        <v>0</v>
      </c>
      <c r="BD827" s="5">
        <f t="shared" si="1055"/>
        <v>0</v>
      </c>
      <c r="BE827" s="5">
        <f t="shared" si="1056"/>
        <v>0</v>
      </c>
      <c r="BF827" s="5">
        <f t="shared" si="1057"/>
        <v>0</v>
      </c>
      <c r="BG827" s="5">
        <f t="shared" si="1058"/>
        <v>0</v>
      </c>
      <c r="BH827" s="5">
        <f t="shared" si="1059"/>
        <v>0</v>
      </c>
      <c r="BI827" s="5">
        <f t="shared" si="1060"/>
        <v>0</v>
      </c>
      <c r="BJ827" s="8">
        <f t="shared" si="1061"/>
        <v>0</v>
      </c>
      <c r="BK827" s="8">
        <f t="shared" si="1062"/>
        <v>1</v>
      </c>
      <c r="BL827" s="8">
        <f t="shared" si="1063"/>
        <v>0</v>
      </c>
      <c r="BM827" s="8">
        <f t="shared" si="1064"/>
        <v>0</v>
      </c>
      <c r="BN827" s="8">
        <f t="shared" si="1065"/>
        <v>1</v>
      </c>
    </row>
    <row r="828" spans="1:66" x14ac:dyDescent="0.25">
      <c r="A828" t="s">
        <v>287</v>
      </c>
      <c r="B828" t="s">
        <v>332</v>
      </c>
      <c r="C828" t="s">
        <v>328</v>
      </c>
      <c r="D828" t="s">
        <v>520</v>
      </c>
      <c r="E828">
        <f>VLOOKUP(A828,home!$A$2:$E$405,3,FALSE)</f>
        <v>1.2423999999999999</v>
      </c>
      <c r="F828">
        <f>VLOOKUP(B828,home!$B$2:$E$405,3,FALSE)</f>
        <v>0.80489999999999995</v>
      </c>
      <c r="G828">
        <f>VLOOKUP(C828,away!$B$2:$E$405,4,FALSE)</f>
        <v>0.80489999999999995</v>
      </c>
      <c r="H828">
        <f>VLOOKUP(A828,away!$A$2:$E$405,3,FALSE)</f>
        <v>0.87880000000000003</v>
      </c>
      <c r="I828">
        <f>VLOOKUP(C828,away!$B$2:$E$405,3,FALSE)</f>
        <v>0</v>
      </c>
      <c r="J828">
        <f>VLOOKUP(B828,home!$B$2:$E$405,4,FALSE)</f>
        <v>1.5172000000000001</v>
      </c>
      <c r="K828" s="3">
        <f t="shared" si="1010"/>
        <v>0.80490624602399985</v>
      </c>
      <c r="L828" s="3">
        <f t="shared" si="1011"/>
        <v>0</v>
      </c>
      <c r="M828" s="5">
        <f t="shared" si="1012"/>
        <v>0.44712984479506296</v>
      </c>
      <c r="N828" s="5">
        <f t="shared" si="1013"/>
        <v>0.35989760485928779</v>
      </c>
      <c r="O828" s="5">
        <f t="shared" si="1014"/>
        <v>0</v>
      </c>
      <c r="P828" s="5">
        <f t="shared" si="1015"/>
        <v>0</v>
      </c>
      <c r="Q828" s="5">
        <f t="shared" si="1016"/>
        <v>0.14484191504015909</v>
      </c>
      <c r="R828" s="5">
        <f t="shared" si="1017"/>
        <v>0</v>
      </c>
      <c r="S828" s="5">
        <f t="shared" si="1018"/>
        <v>0</v>
      </c>
      <c r="T828" s="5">
        <f t="shared" si="1019"/>
        <v>0</v>
      </c>
      <c r="U828" s="5">
        <f t="shared" si="1020"/>
        <v>0</v>
      </c>
      <c r="V828" s="5">
        <f t="shared" si="1021"/>
        <v>0</v>
      </c>
      <c r="W828" s="5">
        <f t="shared" si="1022"/>
        <v>3.8861387367300528E-2</v>
      </c>
      <c r="X828" s="5">
        <f t="shared" si="1023"/>
        <v>0</v>
      </c>
      <c r="Y828" s="5">
        <f t="shared" si="1024"/>
        <v>0</v>
      </c>
      <c r="Z828" s="5">
        <f t="shared" si="1025"/>
        <v>0</v>
      </c>
      <c r="AA828" s="5">
        <f t="shared" si="1026"/>
        <v>0</v>
      </c>
      <c r="AB828" s="5">
        <f t="shared" si="1027"/>
        <v>0</v>
      </c>
      <c r="AC828" s="5">
        <f t="shared" si="1028"/>
        <v>0</v>
      </c>
      <c r="AD828" s="5">
        <f t="shared" si="1029"/>
        <v>7.8199433552745886E-3</v>
      </c>
      <c r="AE828" s="5">
        <f t="shared" si="1030"/>
        <v>0</v>
      </c>
      <c r="AF828" s="5">
        <f t="shared" si="1031"/>
        <v>0</v>
      </c>
      <c r="AG828" s="5">
        <f t="shared" si="1032"/>
        <v>0</v>
      </c>
      <c r="AH828" s="5">
        <f t="shared" si="1033"/>
        <v>0</v>
      </c>
      <c r="AI828" s="5">
        <f t="shared" si="1034"/>
        <v>0</v>
      </c>
      <c r="AJ828" s="5">
        <f t="shared" si="1035"/>
        <v>0</v>
      </c>
      <c r="AK828" s="5">
        <f t="shared" si="1036"/>
        <v>0</v>
      </c>
      <c r="AL828" s="5">
        <f t="shared" si="1037"/>
        <v>0</v>
      </c>
      <c r="AM828" s="5">
        <f t="shared" si="1038"/>
        <v>1.2588642500428785E-3</v>
      </c>
      <c r="AN828" s="5">
        <f t="shared" si="1039"/>
        <v>0</v>
      </c>
      <c r="AO828" s="5">
        <f t="shared" si="1040"/>
        <v>0</v>
      </c>
      <c r="AP828" s="5">
        <f t="shared" si="1041"/>
        <v>0</v>
      </c>
      <c r="AQ828" s="5">
        <f t="shared" si="1042"/>
        <v>0</v>
      </c>
      <c r="AR828" s="5">
        <f t="shared" si="1043"/>
        <v>0</v>
      </c>
      <c r="AS828" s="5">
        <f t="shared" si="1044"/>
        <v>0</v>
      </c>
      <c r="AT828" s="5">
        <f t="shared" si="1045"/>
        <v>0</v>
      </c>
      <c r="AU828" s="5">
        <f t="shared" si="1046"/>
        <v>0</v>
      </c>
      <c r="AV828" s="5">
        <f t="shared" si="1047"/>
        <v>0</v>
      </c>
      <c r="AW828" s="5">
        <f t="shared" si="1048"/>
        <v>0</v>
      </c>
      <c r="AX828" s="5">
        <f t="shared" si="1049"/>
        <v>1.688779496259718E-4</v>
      </c>
      <c r="AY828" s="5">
        <f t="shared" si="1050"/>
        <v>0</v>
      </c>
      <c r="AZ828" s="5">
        <f t="shared" si="1051"/>
        <v>0</v>
      </c>
      <c r="BA828" s="5">
        <f t="shared" si="1052"/>
        <v>0</v>
      </c>
      <c r="BB828" s="5">
        <f t="shared" si="1053"/>
        <v>0</v>
      </c>
      <c r="BC828" s="5">
        <f t="shared" si="1054"/>
        <v>0</v>
      </c>
      <c r="BD828" s="5">
        <f t="shared" si="1055"/>
        <v>0</v>
      </c>
      <c r="BE828" s="5">
        <f t="shared" si="1056"/>
        <v>0</v>
      </c>
      <c r="BF828" s="5">
        <f t="shared" si="1057"/>
        <v>0</v>
      </c>
      <c r="BG828" s="5">
        <f t="shared" si="1058"/>
        <v>0</v>
      </c>
      <c r="BH828" s="5">
        <f t="shared" si="1059"/>
        <v>0</v>
      </c>
      <c r="BI828" s="5">
        <f t="shared" si="1060"/>
        <v>0</v>
      </c>
      <c r="BJ828" s="8">
        <f t="shared" si="1061"/>
        <v>0.55284859282169074</v>
      </c>
      <c r="BK828" s="8">
        <f t="shared" si="1062"/>
        <v>0.44712984479506296</v>
      </c>
      <c r="BL828" s="8">
        <f t="shared" si="1063"/>
        <v>0</v>
      </c>
      <c r="BM828" s="8">
        <f t="shared" si="1064"/>
        <v>4.8109072922243971E-2</v>
      </c>
      <c r="BN828" s="8">
        <f t="shared" si="1065"/>
        <v>0.95186936469450989</v>
      </c>
    </row>
    <row r="829" spans="1:66" x14ac:dyDescent="0.25">
      <c r="A829" t="s">
        <v>287</v>
      </c>
      <c r="B829" t="s">
        <v>336</v>
      </c>
      <c r="C829" t="s">
        <v>333</v>
      </c>
      <c r="D829" t="s">
        <v>520</v>
      </c>
      <c r="E829">
        <f>VLOOKUP(A829,home!$A$2:$E$405,3,FALSE)</f>
        <v>1.2423999999999999</v>
      </c>
      <c r="F829">
        <f>VLOOKUP(B829,home!$B$2:$E$405,3,FALSE)</f>
        <v>0.80489999999999995</v>
      </c>
      <c r="G829">
        <f>VLOOKUP(C829,away!$B$2:$E$405,4,FALSE)</f>
        <v>1.2073</v>
      </c>
      <c r="H829">
        <f>VLOOKUP(A829,away!$A$2:$E$405,3,FALSE)</f>
        <v>0.87880000000000003</v>
      </c>
      <c r="I829">
        <f>VLOOKUP(C829,away!$B$2:$E$405,3,FALSE)</f>
        <v>1.1378999999999999</v>
      </c>
      <c r="J829">
        <f>VLOOKUP(B829,home!$B$2:$E$405,4,FALSE)</f>
        <v>1.8965000000000001</v>
      </c>
      <c r="K829" s="3">
        <f t="shared" si="1010"/>
        <v>1.2073093686479999</v>
      </c>
      <c r="L829" s="3">
        <f t="shared" si="1011"/>
        <v>1.89647443518</v>
      </c>
      <c r="M829" s="5">
        <f t="shared" si="1012"/>
        <v>4.4879067131308938E-2</v>
      </c>
      <c r="N829" s="5">
        <f t="shared" si="1013"/>
        <v>5.418291820381179E-2</v>
      </c>
      <c r="O829" s="5">
        <f t="shared" si="1014"/>
        <v>8.5112003489254406E-2</v>
      </c>
      <c r="P829" s="5">
        <f t="shared" si="1015"/>
        <v>0.10275651919697809</v>
      </c>
      <c r="Q829" s="5">
        <f t="shared" si="1016"/>
        <v>3.2707772384075122E-2</v>
      </c>
      <c r="R829" s="5">
        <f t="shared" si="1017"/>
        <v>8.070636937216101E-2</v>
      </c>
      <c r="S829" s="5">
        <f t="shared" si="1018"/>
        <v>5.8818637019488876E-2</v>
      </c>
      <c r="T829" s="5">
        <f t="shared" si="1019"/>
        <v>6.2029454158084862E-2</v>
      </c>
      <c r="U829" s="5">
        <f t="shared" si="1020"/>
        <v>9.7437555852575977E-2</v>
      </c>
      <c r="V829" s="5">
        <f t="shared" si="1021"/>
        <v>1.4963666162245474E-2</v>
      </c>
      <c r="W829" s="5">
        <f t="shared" si="1022"/>
        <v>1.3162800008966738E-2</v>
      </c>
      <c r="X829" s="5">
        <f t="shared" si="1023"/>
        <v>2.4962913712392492E-2</v>
      </c>
      <c r="Y829" s="5">
        <f t="shared" si="1024"/>
        <v>2.3670763841578325E-2</v>
      </c>
      <c r="Z829" s="5">
        <f t="shared" si="1025"/>
        <v>5.1019188756832506E-2</v>
      </c>
      <c r="AA829" s="5">
        <f t="shared" si="1026"/>
        <v>6.1595944566944581E-2</v>
      </c>
      <c r="AB829" s="5">
        <f t="shared" si="1027"/>
        <v>3.7182680473197539E-2</v>
      </c>
      <c r="AC829" s="5">
        <f t="shared" si="1028"/>
        <v>2.1413299500510131E-3</v>
      </c>
      <c r="AD829" s="5">
        <f t="shared" si="1029"/>
        <v>3.972892942116381E-3</v>
      </c>
      <c r="AE829" s="5">
        <f t="shared" si="1030"/>
        <v>7.5344898984307717E-3</v>
      </c>
      <c r="AF829" s="5">
        <f t="shared" si="1031"/>
        <v>7.1444837372479598E-3</v>
      </c>
      <c r="AG829" s="5">
        <f t="shared" si="1032"/>
        <v>4.5164435867500073E-3</v>
      </c>
      <c r="AH829" s="5">
        <f t="shared" si="1033"/>
        <v>2.4189146795238932E-2</v>
      </c>
      <c r="AI829" s="5">
        <f t="shared" si="1034"/>
        <v>2.9203783545493699E-2</v>
      </c>
      <c r="AJ829" s="5">
        <f t="shared" si="1035"/>
        <v>1.7629000737221429E-2</v>
      </c>
      <c r="AK829" s="5">
        <f t="shared" si="1036"/>
        <v>7.0945525833166403E-3</v>
      </c>
      <c r="AL829" s="5">
        <f t="shared" si="1037"/>
        <v>1.9611424762969526E-4</v>
      </c>
      <c r="AM829" s="5">
        <f t="shared" si="1038"/>
        <v>9.5930217393052437E-4</v>
      </c>
      <c r="AN829" s="5">
        <f t="shared" si="1039"/>
        <v>1.8192920484718371E-3</v>
      </c>
      <c r="AO829" s="5">
        <f t="shared" si="1040"/>
        <v>1.725120430026547E-3</v>
      </c>
      <c r="AP829" s="5">
        <f t="shared" si="1041"/>
        <v>1.0905489310506916E-3</v>
      </c>
      <c r="AQ829" s="5">
        <f t="shared" si="1042"/>
        <v>5.1704954201262825E-4</v>
      </c>
      <c r="AR829" s="5">
        <f t="shared" si="1043"/>
        <v>9.1748197011973665E-3</v>
      </c>
      <c r="AS829" s="5">
        <f t="shared" si="1044"/>
        <v>1.1076845780911823E-2</v>
      </c>
      <c r="AT829" s="5">
        <f t="shared" si="1045"/>
        <v>6.6865898431819589E-3</v>
      </c>
      <c r="AU829" s="5">
        <f t="shared" si="1046"/>
        <v>2.690927520660046E-3</v>
      </c>
      <c r="AV829" s="5">
        <f t="shared" si="1047"/>
        <v>8.1219550151140211E-4</v>
      </c>
      <c r="AW829" s="5">
        <f t="shared" si="1048"/>
        <v>1.247303694838406E-5</v>
      </c>
      <c r="AX829" s="5">
        <f t="shared" si="1049"/>
        <v>1.9302908365845229E-4</v>
      </c>
      <c r="AY829" s="5">
        <f t="shared" si="1050"/>
        <v>3.6607472240447622E-4</v>
      </c>
      <c r="AZ829" s="5">
        <f t="shared" si="1051"/>
        <v>3.4712567620285233E-4</v>
      </c>
      <c r="BA829" s="5">
        <f t="shared" si="1052"/>
        <v>2.1943832357109334E-4</v>
      </c>
      <c r="BB829" s="5">
        <f t="shared" si="1053"/>
        <v>1.0403979268783381E-4</v>
      </c>
      <c r="BC829" s="5">
        <f t="shared" si="1054"/>
        <v>3.9461761414780768E-5</v>
      </c>
      <c r="BD829" s="5">
        <f t="shared" si="1055"/>
        <v>2.8999685017844388E-3</v>
      </c>
      <c r="BE829" s="5">
        <f t="shared" si="1056"/>
        <v>3.5011591409884568E-3</v>
      </c>
      <c r="BF829" s="5">
        <f t="shared" si="1057"/>
        <v>2.113491116021474E-3</v>
      </c>
      <c r="BG829" s="5">
        <f t="shared" si="1058"/>
        <v>8.5054587497568064E-4</v>
      </c>
      <c r="BH829" s="5">
        <f t="shared" si="1059"/>
        <v>2.5671800083076251E-4</v>
      </c>
      <c r="BI829" s="5">
        <f t="shared" si="1060"/>
        <v>6.1987609500712909E-5</v>
      </c>
      <c r="BJ829" s="8">
        <f t="shared" si="1061"/>
        <v>0.24126541495888618</v>
      </c>
      <c r="BK829" s="8">
        <f t="shared" si="1062"/>
        <v>0.22412140843010656</v>
      </c>
      <c r="BL829" s="8">
        <f t="shared" si="1063"/>
        <v>0.48027628600696837</v>
      </c>
      <c r="BM829" s="8">
        <f t="shared" si="1064"/>
        <v>0.59598404668974791</v>
      </c>
      <c r="BN829" s="8">
        <f t="shared" si="1065"/>
        <v>0.40034464977758938</v>
      </c>
    </row>
    <row r="830" spans="1:66" x14ac:dyDescent="0.25">
      <c r="A830" t="s">
        <v>287</v>
      </c>
      <c r="B830" t="s">
        <v>329</v>
      </c>
      <c r="C830" t="s">
        <v>359</v>
      </c>
      <c r="D830" t="s">
        <v>520</v>
      </c>
      <c r="E830">
        <f>VLOOKUP(A830,home!$A$2:$E$405,3,FALSE)</f>
        <v>1.2423999999999999</v>
      </c>
      <c r="F830">
        <f>VLOOKUP(B830,home!$B$2:$E$405,3,FALSE)</f>
        <v>1.2073</v>
      </c>
      <c r="G830">
        <f>VLOOKUP(C830,away!$B$2:$E$405,4,FALSE)</f>
        <v>1.3414999999999999</v>
      </c>
      <c r="H830">
        <f>VLOOKUP(A830,away!$A$2:$E$405,3,FALSE)</f>
        <v>0.87880000000000003</v>
      </c>
      <c r="I830">
        <f>VLOOKUP(C830,away!$B$2:$E$405,3,FALSE)</f>
        <v>0.37930000000000003</v>
      </c>
      <c r="J830">
        <f>VLOOKUP(B830,home!$B$2:$E$405,4,FALSE)</f>
        <v>0.56899999999999995</v>
      </c>
      <c r="K830" s="3">
        <f t="shared" si="1010"/>
        <v>2.0121822810799999</v>
      </c>
      <c r="L830" s="3">
        <f t="shared" si="1011"/>
        <v>0.18966410995999999</v>
      </c>
      <c r="M830" s="5">
        <f t="shared" si="1012"/>
        <v>0.11059876116017987</v>
      </c>
      <c r="N830" s="5">
        <f t="shared" si="1013"/>
        <v>0.22254486751591282</v>
      </c>
      <c r="O830" s="5">
        <f t="shared" si="1014"/>
        <v>2.0976615598124131E-2</v>
      </c>
      <c r="P830" s="5">
        <f t="shared" si="1015"/>
        <v>4.2208774223571714E-2</v>
      </c>
      <c r="Q830" s="5">
        <f t="shared" si="1016"/>
        <v>0.22390041958040793</v>
      </c>
      <c r="R830" s="5">
        <f t="shared" si="1017"/>
        <v>1.9892555636956328E-3</v>
      </c>
      <c r="S830" s="5">
        <f t="shared" si="1018"/>
        <v>4.0271260789173629E-3</v>
      </c>
      <c r="T830" s="5">
        <f t="shared" si="1019"/>
        <v>4.2465873799388626E-2</v>
      </c>
      <c r="U830" s="5">
        <f t="shared" si="1020"/>
        <v>4.0027447978081589E-3</v>
      </c>
      <c r="V830" s="5">
        <f t="shared" si="1021"/>
        <v>1.7076748987038232E-4</v>
      </c>
      <c r="W830" s="5">
        <f t="shared" si="1022"/>
        <v>0.15017615233535814</v>
      </c>
      <c r="X830" s="5">
        <f t="shared" si="1023"/>
        <v>2.8483026269903074E-2</v>
      </c>
      <c r="Y830" s="5">
        <f t="shared" si="1024"/>
        <v>2.7011039132242317E-3</v>
      </c>
      <c r="Z830" s="5">
        <f t="shared" si="1025"/>
        <v>1.2576346199043675E-4</v>
      </c>
      <c r="AA830" s="5">
        <f t="shared" si="1026"/>
        <v>2.5305900982443486E-4</v>
      </c>
      <c r="AB830" s="5">
        <f t="shared" si="1027"/>
        <v>2.5460042781818876E-4</v>
      </c>
      <c r="AC830" s="5">
        <f t="shared" si="1028"/>
        <v>4.07321833279052E-6</v>
      </c>
      <c r="AD830" s="5">
        <f t="shared" si="1029"/>
        <v>7.5545448192494605E-2</v>
      </c>
      <c r="AE830" s="5">
        <f t="shared" si="1030"/>
        <v>1.4328260192958778E-2</v>
      </c>
      <c r="AF830" s="5">
        <f t="shared" si="1031"/>
        <v>1.3587783583864121E-3</v>
      </c>
      <c r="AG830" s="5">
        <f t="shared" si="1032"/>
        <v>8.5903829325422904E-5</v>
      </c>
      <c r="AH830" s="5">
        <f t="shared" si="1033"/>
        <v>5.9632037709761181E-6</v>
      </c>
      <c r="AI830" s="5">
        <f t="shared" si="1034"/>
        <v>1.1999052966427581E-5</v>
      </c>
      <c r="AJ830" s="5">
        <f t="shared" si="1035"/>
        <v>1.2072140884392996E-5</v>
      </c>
      <c r="AK830" s="5">
        <f t="shared" si="1036"/>
        <v>8.0971159940923445E-6</v>
      </c>
      <c r="AL830" s="5">
        <f t="shared" si="1037"/>
        <v>6.2179919980502896E-8</v>
      </c>
      <c r="AM830" s="5">
        <f t="shared" si="1038"/>
        <v>3.040224245383694E-2</v>
      </c>
      <c r="AN830" s="5">
        <f t="shared" si="1039"/>
        <v>5.7662142557951086E-3</v>
      </c>
      <c r="AO830" s="5">
        <f t="shared" si="1040"/>
        <v>5.4682194733202138E-4</v>
      </c>
      <c r="AP830" s="5">
        <f t="shared" si="1041"/>
        <v>3.4570832649107279E-5</v>
      </c>
      <c r="AQ830" s="5">
        <f t="shared" si="1042"/>
        <v>1.6392115512422599E-6</v>
      </c>
      <c r="AR830" s="5">
        <f t="shared" si="1043"/>
        <v>2.2620114714646045E-7</v>
      </c>
      <c r="AS830" s="5">
        <f t="shared" si="1044"/>
        <v>4.5515794024807742E-7</v>
      </c>
      <c r="AT830" s="5">
        <f t="shared" si="1045"/>
        <v>4.5793037123002545E-7</v>
      </c>
      <c r="AU830" s="5">
        <f t="shared" si="1046"/>
        <v>3.071464596524813E-7</v>
      </c>
      <c r="AV830" s="5">
        <f t="shared" si="1047"/>
        <v>1.5450866595229397E-7</v>
      </c>
      <c r="AW830" s="5">
        <f t="shared" si="1048"/>
        <v>6.5917410129026038E-10</v>
      </c>
      <c r="AX830" s="5">
        <f t="shared" si="1049"/>
        <v>1.0195808928451467E-2</v>
      </c>
      <c r="AY830" s="5">
        <f t="shared" si="1050"/>
        <v>1.9337790257369686E-3</v>
      </c>
      <c r="AZ830" s="5">
        <f t="shared" si="1051"/>
        <v>1.8338423888785899E-4</v>
      </c>
      <c r="BA830" s="5">
        <f t="shared" si="1052"/>
        <v>1.1593802816452598E-5</v>
      </c>
      <c r="BB830" s="5">
        <f t="shared" si="1053"/>
        <v>5.4973207305855569E-7</v>
      </c>
      <c r="BC830" s="5">
        <f t="shared" si="1054"/>
        <v>2.0852888870623353E-8</v>
      </c>
      <c r="BD830" s="5">
        <f t="shared" si="1055"/>
        <v>7.1503732075773923E-9</v>
      </c>
      <c r="BE830" s="5">
        <f t="shared" si="1056"/>
        <v>1.438785427139639E-8</v>
      </c>
      <c r="BF830" s="5">
        <f t="shared" si="1057"/>
        <v>1.4475492713832507E-8</v>
      </c>
      <c r="BG830" s="5">
        <f t="shared" si="1058"/>
        <v>9.7091099828921395E-9</v>
      </c>
      <c r="BH830" s="5">
        <f t="shared" si="1059"/>
        <v>4.884124768158125E-9</v>
      </c>
      <c r="BI830" s="5">
        <f t="shared" si="1060"/>
        <v>1.9655498634143475E-9</v>
      </c>
      <c r="BJ830" s="8">
        <f t="shared" si="1061"/>
        <v>0.81066645926937919</v>
      </c>
      <c r="BK830" s="8">
        <f t="shared" si="1062"/>
        <v>0.15894334337652907</v>
      </c>
      <c r="BL830" s="8">
        <f t="shared" si="1063"/>
        <v>2.7516060427975469E-2</v>
      </c>
      <c r="BM830" s="8">
        <f t="shared" si="1064"/>
        <v>0.37309915452741926</v>
      </c>
      <c r="BN830" s="8">
        <f t="shared" si="1065"/>
        <v>0.6222186936418922</v>
      </c>
    </row>
    <row r="831" spans="1:66" x14ac:dyDescent="0.25">
      <c r="A831" t="s">
        <v>34</v>
      </c>
      <c r="B831" t="s">
        <v>35</v>
      </c>
      <c r="C831" t="s">
        <v>492</v>
      </c>
      <c r="D831" t="s">
        <v>520</v>
      </c>
      <c r="E831">
        <f>VLOOKUP(A831,home!$A$2:$E$405,3,FALSE)</f>
        <v>1.4921</v>
      </c>
      <c r="F831">
        <f>VLOOKUP(B831,home!$B$2:$E$405,3,FALSE)</f>
        <v>1.5638000000000001</v>
      </c>
      <c r="G831">
        <f>VLOOKUP(C831,away!$B$2:$E$405,4,FALSE)</f>
        <v>1.5638000000000001</v>
      </c>
      <c r="H831">
        <f>VLOOKUP(A831,away!$A$2:$E$405,3,FALSE)</f>
        <v>1.2222</v>
      </c>
      <c r="I831">
        <f>VLOOKUP(C831,away!$B$2:$E$405,3,FALSE)</f>
        <v>0.54549999999999998</v>
      </c>
      <c r="J831">
        <f>VLOOKUP(B831,home!$B$2:$E$405,4,FALSE)</f>
        <v>1.6364000000000001</v>
      </c>
      <c r="K831" s="3">
        <f t="shared" si="1010"/>
        <v>3.6488864435240007</v>
      </c>
      <c r="L831" s="3">
        <f t="shared" si="1011"/>
        <v>1.0910044076400001</v>
      </c>
      <c r="M831" s="5">
        <f t="shared" si="1012"/>
        <v>8.7396000505883323E-3</v>
      </c>
      <c r="N831" s="5">
        <f t="shared" si="1013"/>
        <v>3.1889808146413429E-2</v>
      </c>
      <c r="O831" s="5">
        <f t="shared" si="1014"/>
        <v>9.5349421762026369E-3</v>
      </c>
      <c r="P831" s="5">
        <f t="shared" si="1015"/>
        <v>3.4791921246531035E-2</v>
      </c>
      <c r="Q831" s="5">
        <f t="shared" si="1016"/>
        <v>5.8181144316014628E-2</v>
      </c>
      <c r="R831" s="5">
        <f t="shared" si="1017"/>
        <v>5.2013319704148049E-3</v>
      </c>
      <c r="S831" s="5">
        <f t="shared" si="1018"/>
        <v>3.4626235097089231E-2</v>
      </c>
      <c r="T831" s="5">
        <f t="shared" si="1019"/>
        <v>6.3475884890310891E-2</v>
      </c>
      <c r="U831" s="5">
        <f t="shared" si="1020"/>
        <v>1.8979069715114559E-2</v>
      </c>
      <c r="V831" s="5">
        <f t="shared" si="1021"/>
        <v>1.5316150212677302E-2</v>
      </c>
      <c r="W831" s="5">
        <f t="shared" si="1022"/>
        <v>7.0765462921139735E-2</v>
      </c>
      <c r="X831" s="5">
        <f t="shared" si="1023"/>
        <v>7.720543195564844E-2</v>
      </c>
      <c r="Y831" s="5">
        <f t="shared" si="1024"/>
        <v>4.2115733278681275E-2</v>
      </c>
      <c r="Z831" s="5">
        <f t="shared" si="1025"/>
        <v>1.8915587017737997E-3</v>
      </c>
      <c r="AA831" s="5">
        <f t="shared" si="1026"/>
        <v>6.9020829040322747E-3</v>
      </c>
      <c r="AB831" s="5">
        <f t="shared" si="1027"/>
        <v>1.2592458370301074E-2</v>
      </c>
      <c r="AC831" s="5">
        <f t="shared" si="1028"/>
        <v>3.8108029037012105E-3</v>
      </c>
      <c r="AD831" s="5">
        <f t="shared" si="1029"/>
        <v>6.4553784580661772E-2</v>
      </c>
      <c r="AE831" s="5">
        <f t="shared" si="1030"/>
        <v>7.0428463507345065E-2</v>
      </c>
      <c r="AF831" s="5">
        <f t="shared" si="1031"/>
        <v>3.841888205491318E-2</v>
      </c>
      <c r="AG831" s="5">
        <f t="shared" si="1032"/>
        <v>1.3971723219503861E-2</v>
      </c>
      <c r="AH831" s="5">
        <f t="shared" si="1033"/>
        <v>5.1592472023625287E-4</v>
      </c>
      <c r="AI831" s="5">
        <f t="shared" si="1034"/>
        <v>1.8825507175489755E-3</v>
      </c>
      <c r="AJ831" s="5">
        <f t="shared" si="1035"/>
        <v>3.4346068962554199E-3</v>
      </c>
      <c r="AK831" s="5">
        <f t="shared" si="1036"/>
        <v>4.1774968475268145E-3</v>
      </c>
      <c r="AL831" s="5">
        <f t="shared" si="1037"/>
        <v>6.068248146101332E-4</v>
      </c>
      <c r="AM831" s="5">
        <f t="shared" si="1038"/>
        <v>4.7109885886909085E-2</v>
      </c>
      <c r="AN831" s="5">
        <f t="shared" si="1039"/>
        <v>5.1397093146035244E-2</v>
      </c>
      <c r="AO831" s="5">
        <f t="shared" si="1040"/>
        <v>2.8037227581104045E-2</v>
      </c>
      <c r="AP831" s="5">
        <f t="shared" si="1041"/>
        <v>1.0196246289663429E-2</v>
      </c>
      <c r="AQ831" s="5">
        <f t="shared" si="1042"/>
        <v>2.7810374108514489E-3</v>
      </c>
      <c r="AR831" s="5">
        <f t="shared" si="1043"/>
        <v>1.1257522875763721E-4</v>
      </c>
      <c r="AS831" s="5">
        <f t="shared" si="1044"/>
        <v>4.1077422609035562E-4</v>
      </c>
      <c r="AT831" s="5">
        <f t="shared" si="1045"/>
        <v>7.4943425246508117E-4</v>
      </c>
      <c r="AU831" s="5">
        <f t="shared" si="1046"/>
        <v>9.1153349471079237E-4</v>
      </c>
      <c r="AV831" s="5">
        <f t="shared" si="1047"/>
        <v>8.3152055291706671E-4</v>
      </c>
      <c r="AW831" s="5">
        <f t="shared" si="1048"/>
        <v>6.7103888043910934E-5</v>
      </c>
      <c r="AX831" s="5">
        <f t="shared" si="1049"/>
        <v>2.8649770661450889E-2</v>
      </c>
      <c r="AY831" s="5">
        <f t="shared" si="1050"/>
        <v>3.1257026069518079E-2</v>
      </c>
      <c r="AZ831" s="5">
        <f t="shared" si="1051"/>
        <v>1.7050776605781304E-2</v>
      </c>
      <c r="BA831" s="5">
        <f t="shared" si="1052"/>
        <v>6.2008241435308016E-3</v>
      </c>
      <c r="BB831" s="5">
        <f t="shared" si="1053"/>
        <v>1.6912816178981578E-3</v>
      </c>
      <c r="BC831" s="5">
        <f t="shared" si="1054"/>
        <v>3.6903913993748032E-4</v>
      </c>
      <c r="BD831" s="5">
        <f t="shared" si="1055"/>
        <v>2.0470011794277237E-5</v>
      </c>
      <c r="BE831" s="5">
        <f t="shared" si="1056"/>
        <v>7.4692748534914603E-5</v>
      </c>
      <c r="BF831" s="5">
        <f t="shared" si="1057"/>
        <v>1.3627267877929861E-4</v>
      </c>
      <c r="BG831" s="5">
        <f t="shared" si="1058"/>
        <v>1.6574784340682777E-4</v>
      </c>
      <c r="BH831" s="5">
        <f t="shared" si="1059"/>
        <v>1.5119876471262819E-4</v>
      </c>
      <c r="BI831" s="5">
        <f t="shared" si="1060"/>
        <v>1.1034142456749682E-4</v>
      </c>
      <c r="BJ831" s="8">
        <f t="shared" si="1061"/>
        <v>0.75574652742331228</v>
      </c>
      <c r="BK831" s="8">
        <f t="shared" si="1062"/>
        <v>0.12914856039471534</v>
      </c>
      <c r="BL831" s="8">
        <f t="shared" si="1063"/>
        <v>6.6895025544369199E-2</v>
      </c>
      <c r="BM831" s="8">
        <f t="shared" si="1064"/>
        <v>0.77415300197653147</v>
      </c>
      <c r="BN831" s="8">
        <f t="shared" si="1065"/>
        <v>0.14833874790616486</v>
      </c>
    </row>
    <row r="832" spans="1:66" x14ac:dyDescent="0.25">
      <c r="A832" t="s">
        <v>34</v>
      </c>
      <c r="B832" t="s">
        <v>439</v>
      </c>
      <c r="C832" t="s">
        <v>493</v>
      </c>
      <c r="D832" t="s">
        <v>520</v>
      </c>
      <c r="E832">
        <f>VLOOKUP(A832,home!$A$2:$E$405,3,FALSE)</f>
        <v>1.4921</v>
      </c>
      <c r="F832">
        <f>VLOOKUP(B832,home!$B$2:$E$405,3,FALSE)</f>
        <v>1.5638000000000001</v>
      </c>
      <c r="G832">
        <f>VLOOKUP(C832,away!$B$2:$E$405,4,FALSE)</f>
        <v>1.117</v>
      </c>
      <c r="H832">
        <f>VLOOKUP(A832,away!$A$2:$E$405,3,FALSE)</f>
        <v>1.2222</v>
      </c>
      <c r="I832">
        <f>VLOOKUP(C832,away!$B$2:$E$405,3,FALSE)</f>
        <v>1.0909</v>
      </c>
      <c r="J832">
        <f>VLOOKUP(B832,home!$B$2:$E$405,4,FALSE)</f>
        <v>0.54549999999999998</v>
      </c>
      <c r="K832" s="3">
        <f t="shared" si="1010"/>
        <v>2.6063474596600003</v>
      </c>
      <c r="L832" s="3">
        <f t="shared" si="1011"/>
        <v>0.72731404809</v>
      </c>
      <c r="M832" s="5">
        <f t="shared" si="1012"/>
        <v>3.5662287976102214E-2</v>
      </c>
      <c r="N832" s="5">
        <f t="shared" si="1013"/>
        <v>9.2948313672177374E-2</v>
      </c>
      <c r="O832" s="5">
        <f t="shared" si="1014"/>
        <v>2.5937683032050234E-2</v>
      </c>
      <c r="P832" s="5">
        <f t="shared" si="1015"/>
        <v>6.7602614280050419E-2</v>
      </c>
      <c r="Q832" s="5">
        <f t="shared" si="1016"/>
        <v>0.1211278006095802</v>
      </c>
      <c r="R832" s="5">
        <f t="shared" si="1017"/>
        <v>9.4324206220578796E-3</v>
      </c>
      <c r="S832" s="5">
        <f t="shared" si="1018"/>
        <v>3.2037438684246591E-2</v>
      </c>
      <c r="T832" s="5">
        <f t="shared" si="1019"/>
        <v>8.8097950997592142E-2</v>
      </c>
      <c r="U832" s="5">
        <f t="shared" si="1020"/>
        <v>2.4584165526745149E-2</v>
      </c>
      <c r="V832" s="5">
        <f t="shared" si="1021"/>
        <v>6.7479144335053781E-3</v>
      </c>
      <c r="W832" s="5">
        <f t="shared" si="1022"/>
        <v>0.10523371180432746</v>
      </c>
      <c r="X832" s="5">
        <f t="shared" si="1023"/>
        <v>7.6537956927941811E-2</v>
      </c>
      <c r="Y832" s="5">
        <f t="shared" si="1024"/>
        <v>2.7833565642899707E-2</v>
      </c>
      <c r="Z832" s="5">
        <f t="shared" si="1025"/>
        <v>2.2867773419721709E-3</v>
      </c>
      <c r="AA832" s="5">
        <f t="shared" si="1026"/>
        <v>5.9601363160572155E-3</v>
      </c>
      <c r="AB832" s="5">
        <f t="shared" si="1027"/>
        <v>7.7670930732915188E-3</v>
      </c>
      <c r="AC832" s="5">
        <f t="shared" si="1028"/>
        <v>7.9947313137329243E-4</v>
      </c>
      <c r="AD832" s="5">
        <f t="shared" si="1029"/>
        <v>6.856890435795035E-2</v>
      </c>
      <c r="AE832" s="5">
        <f t="shared" si="1030"/>
        <v>4.9871127401676915E-2</v>
      </c>
      <c r="AF832" s="5">
        <f t="shared" si="1031"/>
        <v>1.8135985776662877E-2</v>
      </c>
      <c r="AG832" s="5">
        <f t="shared" si="1032"/>
        <v>4.3968524104424471E-3</v>
      </c>
      <c r="AH832" s="5">
        <f t="shared" si="1033"/>
        <v>4.1580132141756735E-4</v>
      </c>
      <c r="AI832" s="5">
        <f t="shared" si="1034"/>
        <v>1.0837227177999478E-3</v>
      </c>
      <c r="AJ832" s="5">
        <f t="shared" si="1035"/>
        <v>1.412278976256863E-3</v>
      </c>
      <c r="AK832" s="5">
        <f t="shared" si="1036"/>
        <v>1.2269632406994334E-3</v>
      </c>
      <c r="AL832" s="5">
        <f t="shared" si="1037"/>
        <v>6.0620309906879841E-5</v>
      </c>
      <c r="AM832" s="5">
        <f t="shared" si="1038"/>
        <v>3.5742877937002676E-2</v>
      </c>
      <c r="AN832" s="5">
        <f t="shared" si="1039"/>
        <v>2.5996297242748163E-2</v>
      </c>
      <c r="AO832" s="5">
        <f t="shared" si="1040"/>
        <v>9.4537360914870357E-3</v>
      </c>
      <c r="AP832" s="5">
        <f t="shared" si="1041"/>
        <v>2.2919450220913237E-3</v>
      </c>
      <c r="AQ832" s="5">
        <f t="shared" si="1042"/>
        <v>4.1674095300424119E-4</v>
      </c>
      <c r="AR832" s="5">
        <f t="shared" si="1043"/>
        <v>6.048362845627645E-5</v>
      </c>
      <c r="AS832" s="5">
        <f t="shared" si="1044"/>
        <v>1.5764135137803542E-4</v>
      </c>
      <c r="AT832" s="5">
        <f t="shared" si="1045"/>
        <v>2.054340678507561E-4</v>
      </c>
      <c r="AU832" s="5">
        <f t="shared" si="1046"/>
        <v>1.7847752029014608E-4</v>
      </c>
      <c r="AV832" s="5">
        <f t="shared" si="1047"/>
        <v>1.1629360790365959E-4</v>
      </c>
      <c r="AW832" s="5">
        <f t="shared" si="1048"/>
        <v>3.1920518695003073E-6</v>
      </c>
      <c r="AX832" s="5">
        <f t="shared" si="1049"/>
        <v>1.5526393185340728E-2</v>
      </c>
      <c r="AY832" s="5">
        <f t="shared" si="1050"/>
        <v>1.1292563879867155E-2</v>
      </c>
      <c r="AZ832" s="5">
        <f t="shared" si="1051"/>
        <v>4.1066201743905481E-3</v>
      </c>
      <c r="BA832" s="5">
        <f t="shared" si="1052"/>
        <v>9.9560084766801729E-4</v>
      </c>
      <c r="BB832" s="5">
        <f t="shared" si="1053"/>
        <v>1.8102862069981521E-4</v>
      </c>
      <c r="BC832" s="5">
        <f t="shared" si="1054"/>
        <v>2.6332931788266362E-5</v>
      </c>
      <c r="BD832" s="5">
        <f t="shared" si="1055"/>
        <v>7.3317654426176552E-6</v>
      </c>
      <c r="BE832" s="5">
        <f t="shared" si="1056"/>
        <v>1.9109128236189499E-5</v>
      </c>
      <c r="BF832" s="5">
        <f t="shared" si="1057"/>
        <v>2.4902513917354849E-5</v>
      </c>
      <c r="BG832" s="5">
        <f t="shared" si="1058"/>
        <v>2.1634867962548534E-5</v>
      </c>
      <c r="BH832" s="5">
        <f t="shared" si="1059"/>
        <v>1.4096995788566974E-5</v>
      </c>
      <c r="BI832" s="5">
        <f t="shared" si="1060"/>
        <v>7.3483338324738492E-6</v>
      </c>
      <c r="BJ832" s="8">
        <f t="shared" si="1061"/>
        <v>0.75878230648733913</v>
      </c>
      <c r="BK832" s="8">
        <f t="shared" si="1062"/>
        <v>0.15420291269505193</v>
      </c>
      <c r="BL832" s="8">
        <f t="shared" si="1063"/>
        <v>7.8633018607434421E-2</v>
      </c>
      <c r="BM832" s="8">
        <f t="shared" si="1064"/>
        <v>0.62990452311178202</v>
      </c>
      <c r="BN832" s="8">
        <f t="shared" si="1065"/>
        <v>0.35271112019201839</v>
      </c>
    </row>
    <row r="833" spans="1:66" x14ac:dyDescent="0.25">
      <c r="A833" t="s">
        <v>34</v>
      </c>
      <c r="B833" t="s">
        <v>284</v>
      </c>
      <c r="C833" t="s">
        <v>500</v>
      </c>
      <c r="D833" t="s">
        <v>520</v>
      </c>
      <c r="E833">
        <f>VLOOKUP(A833,home!$A$2:$E$405,3,FALSE)</f>
        <v>1.4921</v>
      </c>
      <c r="F833">
        <f>VLOOKUP(B833,home!$B$2:$E$405,3,FALSE)</f>
        <v>1.117</v>
      </c>
      <c r="G833">
        <f>VLOOKUP(C833,away!$B$2:$E$405,4,FALSE)</f>
        <v>0.44679999999999997</v>
      </c>
      <c r="H833">
        <f>VLOOKUP(A833,away!$A$2:$E$405,3,FALSE)</f>
        <v>1.2222</v>
      </c>
      <c r="I833">
        <f>VLOOKUP(C833,away!$B$2:$E$405,3,FALSE)</f>
        <v>0.54549999999999998</v>
      </c>
      <c r="J833">
        <f>VLOOKUP(B833,home!$B$2:$E$405,4,FALSE)</f>
        <v>1.3636999999999999</v>
      </c>
      <c r="K833" s="3">
        <f t="shared" si="1010"/>
        <v>0.74467070275999991</v>
      </c>
      <c r="L833" s="3">
        <f t="shared" si="1011"/>
        <v>0.90919256336999987</v>
      </c>
      <c r="M833" s="5">
        <f t="shared" si="1012"/>
        <v>0.19130940002539426</v>
      </c>
      <c r="N833" s="5">
        <f t="shared" si="1013"/>
        <v>0.14246250536150429</v>
      </c>
      <c r="O833" s="5">
        <f t="shared" si="1014"/>
        <v>0.17393708380586492</v>
      </c>
      <c r="P833" s="5">
        <f t="shared" si="1015"/>
        <v>0.12952585043373843</v>
      </c>
      <c r="Q833" s="5">
        <f t="shared" si="1016"/>
        <v>5.3043826992250812E-2</v>
      </c>
      <c r="R833" s="5">
        <f t="shared" si="1017"/>
        <v>7.9071151545278398E-2</v>
      </c>
      <c r="S833" s="5">
        <f t="shared" si="1018"/>
        <v>2.1923838985899561E-2</v>
      </c>
      <c r="T833" s="5">
        <f t="shared" si="1019"/>
        <v>4.8227053034039305E-2</v>
      </c>
      <c r="U833" s="5">
        <f t="shared" si="1020"/>
        <v>5.8881969989264912E-2</v>
      </c>
      <c r="V833" s="5">
        <f t="shared" si="1021"/>
        <v>1.6492794098890485E-3</v>
      </c>
      <c r="W833" s="5">
        <f t="shared" si="1022"/>
        <v>1.3166727974466426E-2</v>
      </c>
      <c r="X833" s="5">
        <f t="shared" si="1023"/>
        <v>1.1971091158300615E-2</v>
      </c>
      <c r="Y833" s="5">
        <f t="shared" si="1024"/>
        <v>5.4420135282756375E-3</v>
      </c>
      <c r="Z833" s="5">
        <f t="shared" si="1025"/>
        <v>2.3963634320689802E-2</v>
      </c>
      <c r="AA833" s="5">
        <f t="shared" si="1026"/>
        <v>1.7845016410271728E-2</v>
      </c>
      <c r="AB833" s="5">
        <f t="shared" si="1027"/>
        <v>6.6443304555003878E-3</v>
      </c>
      <c r="AC833" s="5">
        <f t="shared" si="1028"/>
        <v>6.97901926605465E-5</v>
      </c>
      <c r="AD833" s="5">
        <f t="shared" si="1029"/>
        <v>2.4512191434489152E-3</v>
      </c>
      <c r="AE833" s="5">
        <f t="shared" si="1030"/>
        <v>2.2286302164139346E-3</v>
      </c>
      <c r="AF833" s="5">
        <f t="shared" si="1031"/>
        <v>1.0131270096326113E-3</v>
      </c>
      <c r="AG833" s="5">
        <f t="shared" si="1032"/>
        <v>3.0704251430241884E-4</v>
      </c>
      <c r="AH833" s="5">
        <f t="shared" si="1033"/>
        <v>5.4468895289223164E-3</v>
      </c>
      <c r="AI833" s="5">
        <f t="shared" si="1034"/>
        <v>4.0561390533586658E-3</v>
      </c>
      <c r="AJ833" s="5">
        <f t="shared" si="1035"/>
        <v>1.5102439596784388E-3</v>
      </c>
      <c r="AK833" s="5">
        <f t="shared" si="1036"/>
        <v>3.7487814359759615E-4</v>
      </c>
      <c r="AL833" s="5">
        <f t="shared" si="1037"/>
        <v>1.890055387783732E-6</v>
      </c>
      <c r="AM833" s="5">
        <f t="shared" si="1038"/>
        <v>3.6507021643417386E-4</v>
      </c>
      <c r="AN833" s="5">
        <f t="shared" si="1039"/>
        <v>3.3191912588982717E-4</v>
      </c>
      <c r="AO833" s="5">
        <f t="shared" si="1040"/>
        <v>1.5088920044965083E-4</v>
      </c>
      <c r="AP833" s="5">
        <f t="shared" si="1041"/>
        <v>4.572911298055593E-5</v>
      </c>
      <c r="AQ833" s="5">
        <f t="shared" si="1042"/>
        <v>1.0394142362856994E-5</v>
      </c>
      <c r="AR833" s="5">
        <f t="shared" si="1043"/>
        <v>9.9045429063881855E-4</v>
      </c>
      <c r="AS833" s="5">
        <f t="shared" si="1044"/>
        <v>7.3756229266166615E-4</v>
      </c>
      <c r="AT833" s="5">
        <f t="shared" si="1045"/>
        <v>2.7462051540281976E-4</v>
      </c>
      <c r="AU833" s="5">
        <f t="shared" si="1046"/>
        <v>6.8167284065777085E-5</v>
      </c>
      <c r="AV833" s="5">
        <f t="shared" si="1047"/>
        <v>1.269054483262569E-5</v>
      </c>
      <c r="AW833" s="5">
        <f t="shared" si="1048"/>
        <v>3.5546117591750578E-8</v>
      </c>
      <c r="AX833" s="5">
        <f t="shared" si="1049"/>
        <v>4.5309515771463573E-5</v>
      </c>
      <c r="AY833" s="5">
        <f t="shared" si="1050"/>
        <v>4.1195074789310407E-5</v>
      </c>
      <c r="AZ833" s="5">
        <f t="shared" si="1051"/>
        <v>1.8727127822955988E-5</v>
      </c>
      <c r="BA833" s="5">
        <f t="shared" si="1052"/>
        <v>5.6755217833036681E-6</v>
      </c>
      <c r="BB833" s="5">
        <f t="shared" si="1053"/>
        <v>1.2900355496560336E-6</v>
      </c>
      <c r="BC833" s="5">
        <f t="shared" si="1054"/>
        <v>2.3457814564603925E-7</v>
      </c>
      <c r="BD833" s="5">
        <f t="shared" si="1055"/>
        <v>1.5008561256778699E-4</v>
      </c>
      <c r="BE833" s="5">
        <f t="shared" si="1056"/>
        <v>1.1176435858501899E-4</v>
      </c>
      <c r="BF833" s="5">
        <f t="shared" si="1057"/>
        <v>4.1613821725513354E-5</v>
      </c>
      <c r="BG833" s="5">
        <f t="shared" si="1058"/>
        <v>1.0329531289622464E-5</v>
      </c>
      <c r="BH833" s="5">
        <f t="shared" si="1059"/>
        <v>1.9230248311561417E-6</v>
      </c>
      <c r="BI833" s="5">
        <f t="shared" si="1060"/>
        <v>2.8640405048839491E-7</v>
      </c>
      <c r="BJ833" s="8">
        <f t="shared" si="1061"/>
        <v>0.28132967058461444</v>
      </c>
      <c r="BK833" s="8">
        <f t="shared" si="1062"/>
        <v>0.34452124417775903</v>
      </c>
      <c r="BL833" s="8">
        <f t="shared" si="1063"/>
        <v>0.35016720057238859</v>
      </c>
      <c r="BM833" s="8">
        <f t="shared" si="1064"/>
        <v>0.23059077196274891</v>
      </c>
      <c r="BN833" s="8">
        <f t="shared" si="1065"/>
        <v>0.76934981816403125</v>
      </c>
    </row>
    <row r="834" spans="1:66" x14ac:dyDescent="0.25">
      <c r="A834" t="s">
        <v>10</v>
      </c>
      <c r="B834" t="s">
        <v>210</v>
      </c>
      <c r="C834" t="s">
        <v>211</v>
      </c>
      <c r="D834" t="s">
        <v>521</v>
      </c>
      <c r="E834">
        <f>VLOOKUP(A834,home!$A$2:$E$405,3,FALSE)</f>
        <v>1.5185</v>
      </c>
      <c r="F834">
        <f>VLOOKUP(B834,home!$B$2:$E$405,3,FALSE)</f>
        <v>0.98780000000000001</v>
      </c>
      <c r="G834">
        <f>VLOOKUP(C834,away!$B$2:$E$405,4,FALSE)</f>
        <v>0.1646</v>
      </c>
      <c r="H834">
        <f>VLOOKUP(A834,away!$A$2:$E$405,3,FALSE)</f>
        <v>1.4074</v>
      </c>
      <c r="I834">
        <f>VLOOKUP(C834,away!$B$2:$E$405,3,FALSE)</f>
        <v>1.2434000000000001</v>
      </c>
      <c r="J834">
        <f>VLOOKUP(B834,home!$B$2:$E$405,4,FALSE)</f>
        <v>0.71050000000000002</v>
      </c>
      <c r="K834" s="3">
        <f t="shared" si="1010"/>
        <v>0.24689576977999997</v>
      </c>
      <c r="L834" s="3">
        <f t="shared" si="1011"/>
        <v>1.2433474041800001</v>
      </c>
      <c r="M834" s="5">
        <f t="shared" si="1012"/>
        <v>0.22531785744132074</v>
      </c>
      <c r="N834" s="5">
        <f t="shared" si="1013"/>
        <v>5.5630025858155178E-2</v>
      </c>
      <c r="O834" s="5">
        <f t="shared" si="1014"/>
        <v>0.28014837316506547</v>
      </c>
      <c r="P834" s="5">
        <f t="shared" si="1015"/>
        <v>6.9167448245203531E-2</v>
      </c>
      <c r="Q834" s="5">
        <f t="shared" si="1016"/>
        <v>6.8674090285652635E-3</v>
      </c>
      <c r="R834" s="5">
        <f t="shared" si="1017"/>
        <v>0.17416087628001711</v>
      </c>
      <c r="S834" s="5">
        <f t="shared" si="1018"/>
        <v>5.3082076483871648E-3</v>
      </c>
      <c r="T834" s="5">
        <f t="shared" si="1019"/>
        <v>8.5385751891089174E-3</v>
      </c>
      <c r="U834" s="5">
        <f t="shared" si="1020"/>
        <v>4.2999583614714169E-2</v>
      </c>
      <c r="V834" s="5">
        <f t="shared" si="1021"/>
        <v>1.8105542196353069E-4</v>
      </c>
      <c r="W834" s="5">
        <f t="shared" si="1022"/>
        <v>5.6517807950058109E-4</v>
      </c>
      <c r="X834" s="5">
        <f t="shared" si="1023"/>
        <v>7.0271269804648528E-4</v>
      </c>
      <c r="Y834" s="5">
        <f t="shared" si="1024"/>
        <v>4.3685800450021101E-4</v>
      </c>
      <c r="Z834" s="5">
        <f t="shared" si="1025"/>
        <v>7.2180824477491148E-2</v>
      </c>
      <c r="AA834" s="5">
        <f t="shared" si="1026"/>
        <v>1.782114022272524E-2</v>
      </c>
      <c r="AB834" s="5">
        <f t="shared" si="1027"/>
        <v>2.1999820668235342E-3</v>
      </c>
      <c r="AC834" s="5">
        <f t="shared" si="1028"/>
        <v>3.4737430685663083E-6</v>
      </c>
      <c r="AD834" s="5">
        <f t="shared" si="1029"/>
        <v>3.4885019250269485E-5</v>
      </c>
      <c r="AE834" s="5">
        <f t="shared" si="1030"/>
        <v>4.3374198129591904E-5</v>
      </c>
      <c r="AF834" s="5">
        <f t="shared" si="1031"/>
        <v>2.6964598326408561E-5</v>
      </c>
      <c r="AG834" s="5">
        <f t="shared" si="1032"/>
        <v>1.1175454444632152E-5</v>
      </c>
      <c r="AH834" s="5">
        <f t="shared" si="1033"/>
        <v>2.2436460186415208E-2</v>
      </c>
      <c r="AI834" s="5">
        <f t="shared" si="1034"/>
        <v>5.5394671088633048E-3</v>
      </c>
      <c r="AJ834" s="5">
        <f t="shared" si="1035"/>
        <v>6.8383549800689835E-4</v>
      </c>
      <c r="AK834" s="5">
        <f t="shared" si="1036"/>
        <v>5.6278697227767626E-5</v>
      </c>
      <c r="AL834" s="5">
        <f t="shared" si="1037"/>
        <v>4.265439883738779E-8</v>
      </c>
      <c r="AM834" s="5">
        <f t="shared" si="1038"/>
        <v>1.7225927363170808E-6</v>
      </c>
      <c r="AN834" s="5">
        <f t="shared" si="1039"/>
        <v>2.1417812071591661E-6</v>
      </c>
      <c r="AO834" s="5">
        <f t="shared" si="1040"/>
        <v>1.3314890521214285E-6</v>
      </c>
      <c r="AP834" s="5">
        <f t="shared" si="1041"/>
        <v>5.5183448554975562E-7</v>
      </c>
      <c r="AQ834" s="5">
        <f t="shared" si="1042"/>
        <v>1.7153049378632362E-7</v>
      </c>
      <c r="AR834" s="5">
        <f t="shared" si="1043"/>
        <v>5.5792629063534504E-3</v>
      </c>
      <c r="AS834" s="5">
        <f t="shared" si="1044"/>
        <v>1.3774964100691351E-3</v>
      </c>
      <c r="AT834" s="5">
        <f t="shared" si="1045"/>
        <v>1.7004901826660283E-4</v>
      </c>
      <c r="AU834" s="5">
        <f t="shared" si="1046"/>
        <v>1.3994794421755399E-5</v>
      </c>
      <c r="AV834" s="5">
        <f t="shared" si="1047"/>
        <v>8.6381388541803687E-7</v>
      </c>
      <c r="AW834" s="5">
        <f t="shared" si="1048"/>
        <v>3.6372023720899759E-10</v>
      </c>
      <c r="AX834" s="5">
        <f t="shared" si="1049"/>
        <v>7.0883476608407043E-8</v>
      </c>
      <c r="AY834" s="5">
        <f t="shared" si="1050"/>
        <v>8.8132786640316665E-8</v>
      </c>
      <c r="AZ834" s="5">
        <f t="shared" si="1051"/>
        <v>5.4789835746193774E-8</v>
      </c>
      <c r="BA834" s="5">
        <f t="shared" si="1052"/>
        <v>2.2707600016826199E-8</v>
      </c>
      <c r="BB834" s="5">
        <f t="shared" si="1053"/>
        <v>7.058358884019647E-9</v>
      </c>
      <c r="BC834" s="5">
        <f t="shared" si="1054"/>
        <v>1.755198439243333E-9</v>
      </c>
      <c r="BD834" s="5">
        <f t="shared" si="1055"/>
        <v>1.1561603419753877E-3</v>
      </c>
      <c r="BE834" s="5">
        <f t="shared" si="1056"/>
        <v>2.8545109762112135E-4</v>
      </c>
      <c r="BF834" s="5">
        <f t="shared" si="1057"/>
        <v>3.5238334240856337E-5</v>
      </c>
      <c r="BG834" s="5">
        <f t="shared" si="1058"/>
        <v>2.9000652193870535E-6</v>
      </c>
      <c r="BH834" s="5">
        <f t="shared" si="1059"/>
        <v>1.790034586881927E-7</v>
      </c>
      <c r="BI834" s="5">
        <f t="shared" si="1060"/>
        <v>8.8390393452207546E-9</v>
      </c>
      <c r="BJ834" s="8">
        <f t="shared" si="1061"/>
        <v>7.2863322683258833E-2</v>
      </c>
      <c r="BK834" s="8">
        <f t="shared" si="1062"/>
        <v>0.299978173287129</v>
      </c>
      <c r="BL834" s="8">
        <f t="shared" si="1063"/>
        <v>0.55466760146440997</v>
      </c>
      <c r="BM834" s="8">
        <f t="shared" si="1064"/>
        <v>0.18839784412489516</v>
      </c>
      <c r="BN834" s="8">
        <f t="shared" si="1065"/>
        <v>0.8112919900183273</v>
      </c>
    </row>
    <row r="835" spans="1:66" x14ac:dyDescent="0.25">
      <c r="A835" t="s">
        <v>10</v>
      </c>
      <c r="B835" t="s">
        <v>37</v>
      </c>
      <c r="C835" t="s">
        <v>213</v>
      </c>
      <c r="D835" t="s">
        <v>521</v>
      </c>
      <c r="E835">
        <f>VLOOKUP(A835,home!$A$2:$E$405,3,FALSE)</f>
        <v>1.5185</v>
      </c>
      <c r="F835">
        <f>VLOOKUP(B835,home!$B$2:$E$405,3,FALSE)</f>
        <v>0.1646</v>
      </c>
      <c r="G835">
        <f>VLOOKUP(C835,away!$B$2:$E$405,4,FALSE)</f>
        <v>1.3170999999999999</v>
      </c>
      <c r="H835">
        <f>VLOOKUP(A835,away!$A$2:$E$405,3,FALSE)</f>
        <v>1.4074</v>
      </c>
      <c r="I835">
        <f>VLOOKUP(C835,away!$B$2:$E$405,3,FALSE)</f>
        <v>1.0658000000000001</v>
      </c>
      <c r="J835">
        <f>VLOOKUP(B835,home!$B$2:$E$405,4,FALSE)</f>
        <v>1.2434000000000001</v>
      </c>
      <c r="K835" s="3">
        <f t="shared" si="1010"/>
        <v>0.32920269120999995</v>
      </c>
      <c r="L835" s="3">
        <f t="shared" si="1011"/>
        <v>1.8651086043280003</v>
      </c>
      <c r="M835" s="5">
        <f t="shared" si="1012"/>
        <v>0.11143528105861995</v>
      </c>
      <c r="N835" s="5">
        <f t="shared" si="1013"/>
        <v>3.6684794420240426E-2</v>
      </c>
      <c r="O835" s="5">
        <f t="shared" si="1014"/>
        <v>0.20783890152814111</v>
      </c>
      <c r="P835" s="5">
        <f t="shared" si="1015"/>
        <v>6.8421125721194229E-2</v>
      </c>
      <c r="Q835" s="5">
        <f t="shared" si="1016"/>
        <v>6.0383665248143681E-3</v>
      </c>
      <c r="R835" s="5">
        <f t="shared" si="1017"/>
        <v>0.19382106177710801</v>
      </c>
      <c r="S835" s="5">
        <f t="shared" si="1018"/>
        <v>1.0502621791954769E-2</v>
      </c>
      <c r="T835" s="5">
        <f t="shared" si="1019"/>
        <v>1.1262209361517443E-2</v>
      </c>
      <c r="U835" s="5">
        <f t="shared" si="1020"/>
        <v>6.3806415150203619E-2</v>
      </c>
      <c r="V835" s="5">
        <f t="shared" si="1021"/>
        <v>7.165107647166025E-4</v>
      </c>
      <c r="W835" s="5">
        <f t="shared" si="1022"/>
        <v>6.6261550349375512E-4</v>
      </c>
      <c r="X835" s="5">
        <f t="shared" si="1023"/>
        <v>1.2358498769273326E-3</v>
      </c>
      <c r="Y835" s="5">
        <f t="shared" si="1024"/>
        <v>1.1524971195574344E-3</v>
      </c>
      <c r="Z835" s="5">
        <f t="shared" si="1025"/>
        <v>0.12049911000682437</v>
      </c>
      <c r="AA835" s="5">
        <f t="shared" si="1026"/>
        <v>3.9668631302656424E-2</v>
      </c>
      <c r="AB835" s="5">
        <f t="shared" si="1027"/>
        <v>6.5295100907258692E-3</v>
      </c>
      <c r="AC835" s="5">
        <f t="shared" si="1028"/>
        <v>2.7496045601277409E-5</v>
      </c>
      <c r="AD835" s="5">
        <f t="shared" si="1029"/>
        <v>5.4533701746903318E-5</v>
      </c>
      <c r="AE835" s="5">
        <f t="shared" si="1030"/>
        <v>1.0171127635400626E-4</v>
      </c>
      <c r="AF835" s="5">
        <f t="shared" si="1031"/>
        <v>9.4851288342520098E-5</v>
      </c>
      <c r="AG835" s="5">
        <f t="shared" si="1032"/>
        <v>5.8969318006410143E-5</v>
      </c>
      <c r="AH835" s="5">
        <f t="shared" si="1033"/>
        <v>5.6185981721898592E-2</v>
      </c>
      <c r="AI835" s="5">
        <f t="shared" si="1034"/>
        <v>1.8496576391124887E-2</v>
      </c>
      <c r="AJ835" s="5">
        <f t="shared" si="1035"/>
        <v>3.0445613630648298E-3</v>
      </c>
      <c r="AK835" s="5">
        <f t="shared" si="1036"/>
        <v>3.3409259809164264E-4</v>
      </c>
      <c r="AL835" s="5">
        <f t="shared" si="1037"/>
        <v>6.7530152929969747E-7</v>
      </c>
      <c r="AM835" s="5">
        <f t="shared" si="1038"/>
        <v>3.5905282753448105E-6</v>
      </c>
      <c r="AN835" s="5">
        <f t="shared" si="1039"/>
        <v>6.6967251804285809E-6</v>
      </c>
      <c r="AO835" s="5">
        <f t="shared" si="1040"/>
        <v>6.2450598774186636E-6</v>
      </c>
      <c r="AP835" s="5">
        <f t="shared" si="1041"/>
        <v>3.8825716373057063E-6</v>
      </c>
      <c r="AQ835" s="5">
        <f t="shared" si="1042"/>
        <v>1.8103544419146813E-6</v>
      </c>
      <c r="AR835" s="5">
        <f t="shared" si="1043"/>
        <v>2.0958591590425766E-2</v>
      </c>
      <c r="AS835" s="5">
        <f t="shared" si="1044"/>
        <v>6.8996247555394357E-3</v>
      </c>
      <c r="AT835" s="5">
        <f t="shared" si="1045"/>
        <v>1.1356875189313599E-3</v>
      </c>
      <c r="AU835" s="5">
        <f t="shared" si="1046"/>
        <v>1.2462379586860385E-4</v>
      </c>
      <c r="AV835" s="5">
        <f t="shared" si="1047"/>
        <v>1.0256622247187512E-5</v>
      </c>
      <c r="AW835" s="5">
        <f t="shared" si="1048"/>
        <v>1.1517619713381108E-8</v>
      </c>
      <c r="AX835" s="5">
        <f t="shared" si="1049"/>
        <v>1.9700192851818515E-7</v>
      </c>
      <c r="AY835" s="5">
        <f t="shared" si="1050"/>
        <v>3.6742999194847676E-7</v>
      </c>
      <c r="AZ835" s="5">
        <f t="shared" si="1051"/>
        <v>3.4264841973563599E-7</v>
      </c>
      <c r="BA835" s="5">
        <f t="shared" si="1052"/>
        <v>2.1302550530277565E-7</v>
      </c>
      <c r="BB835" s="5">
        <f t="shared" si="1053"/>
        <v>9.932892572038173E-8</v>
      </c>
      <c r="BC835" s="5">
        <f t="shared" si="1054"/>
        <v>3.7051846803948157E-8</v>
      </c>
      <c r="BD835" s="5">
        <f t="shared" si="1055"/>
        <v>6.5150082516499284E-3</v>
      </c>
      <c r="BE835" s="5">
        <f t="shared" si="1056"/>
        <v>2.1447582496985132E-3</v>
      </c>
      <c r="BF835" s="5">
        <f t="shared" si="1057"/>
        <v>3.5303009389779975E-4</v>
      </c>
      <c r="BG835" s="5">
        <f t="shared" si="1058"/>
        <v>3.873948566309156E-5</v>
      </c>
      <c r="BH835" s="5">
        <f t="shared" si="1059"/>
        <v>3.1882857340952372E-6</v>
      </c>
      <c r="BI835" s="5">
        <f t="shared" si="1060"/>
        <v>2.0991844880212053E-7</v>
      </c>
      <c r="BJ835" s="8">
        <f t="shared" si="1061"/>
        <v>5.736988011703105E-2</v>
      </c>
      <c r="BK835" s="8">
        <f t="shared" si="1062"/>
        <v>0.19110407811360811</v>
      </c>
      <c r="BL835" s="8">
        <f t="shared" si="1063"/>
        <v>0.62790945049111979</v>
      </c>
      <c r="BM835" s="8">
        <f t="shared" si="1064"/>
        <v>0.37264263178609264</v>
      </c>
      <c r="BN835" s="8">
        <f t="shared" si="1065"/>
        <v>0.62423953103011809</v>
      </c>
    </row>
    <row r="836" spans="1:66" x14ac:dyDescent="0.25">
      <c r="A836" t="s">
        <v>10</v>
      </c>
      <c r="B836" t="s">
        <v>429</v>
      </c>
      <c r="C836" t="s">
        <v>12</v>
      </c>
      <c r="D836" t="s">
        <v>521</v>
      </c>
      <c r="E836">
        <f>VLOOKUP(A836,home!$A$2:$E$405,3,FALSE)</f>
        <v>1.5185</v>
      </c>
      <c r="F836">
        <f>VLOOKUP(B836,home!$B$2:$E$405,3,FALSE)</f>
        <v>0.98780000000000001</v>
      </c>
      <c r="G836">
        <f>VLOOKUP(C836,away!$B$2:$E$405,4,FALSE)</f>
        <v>0.82320000000000004</v>
      </c>
      <c r="H836">
        <f>VLOOKUP(A836,away!$A$2:$E$405,3,FALSE)</f>
        <v>1.4074</v>
      </c>
      <c r="I836">
        <f>VLOOKUP(C836,away!$B$2:$E$405,3,FALSE)</f>
        <v>0.88819999999999999</v>
      </c>
      <c r="J836">
        <f>VLOOKUP(B836,home!$B$2:$E$405,4,FALSE)</f>
        <v>0.71050000000000002</v>
      </c>
      <c r="K836" s="3">
        <f t="shared" si="1010"/>
        <v>1.23477884376</v>
      </c>
      <c r="L836" s="3">
        <f t="shared" si="1011"/>
        <v>0.8881624291400001</v>
      </c>
      <c r="M836" s="5">
        <f t="shared" si="1012"/>
        <v>0.11967910142869577</v>
      </c>
      <c r="N836" s="5">
        <f t="shared" si="1013"/>
        <v>0.14777722248436073</v>
      </c>
      <c r="O836" s="5">
        <f t="shared" si="1014"/>
        <v>0.1062944814422029</v>
      </c>
      <c r="P836" s="5">
        <f t="shared" si="1015"/>
        <v>0.13125017689327206</v>
      </c>
      <c r="Q836" s="5">
        <f t="shared" si="1016"/>
        <v>9.1236093956651609E-2</v>
      </c>
      <c r="R836" s="5">
        <f t="shared" si="1017"/>
        <v>4.7203382420941783E-2</v>
      </c>
      <c r="S836" s="5">
        <f t="shared" si="1018"/>
        <v>3.5984998067475335E-2</v>
      </c>
      <c r="T836" s="5">
        <f t="shared" si="1019"/>
        <v>8.1032470833784981E-2</v>
      </c>
      <c r="U836" s="5">
        <f t="shared" si="1020"/>
        <v>5.8285737967291612E-2</v>
      </c>
      <c r="V836" s="5">
        <f t="shared" si="1021"/>
        <v>4.3849086668505729E-3</v>
      </c>
      <c r="W836" s="5">
        <f t="shared" si="1022"/>
        <v>3.7552132868324331E-2</v>
      </c>
      <c r="X836" s="5">
        <f t="shared" si="1023"/>
        <v>3.3352393547718982E-2</v>
      </c>
      <c r="Y836" s="5">
        <f t="shared" si="1024"/>
        <v>1.4811171435487675E-2</v>
      </c>
      <c r="Z836" s="5">
        <f t="shared" si="1025"/>
        <v>1.3974756931536013E-2</v>
      </c>
      <c r="AA836" s="5">
        <f t="shared" si="1026"/>
        <v>1.7255734205749083E-2</v>
      </c>
      <c r="AB836" s="5">
        <f t="shared" si="1027"/>
        <v>1.0653507765402368E-2</v>
      </c>
      <c r="AC836" s="5">
        <f t="shared" si="1028"/>
        <v>3.0055374712177282E-4</v>
      </c>
      <c r="AD836" s="5">
        <f t="shared" si="1029"/>
        <v>1.159214480096786E-2</v>
      </c>
      <c r="AE836" s="5">
        <f t="shared" si="1030"/>
        <v>1.0295707485370236E-2</v>
      </c>
      <c r="AF836" s="5">
        <f t="shared" si="1031"/>
        <v>4.5721302849606555E-3</v>
      </c>
      <c r="AG836" s="5">
        <f t="shared" si="1032"/>
        <v>1.3535981134117389E-3</v>
      </c>
      <c r="AH836" s="5">
        <f t="shared" si="1033"/>
        <v>3.1029635157385194E-3</v>
      </c>
      <c r="AI836" s="5">
        <f t="shared" si="1034"/>
        <v>3.8314737021930734E-3</v>
      </c>
      <c r="AJ836" s="5">
        <f t="shared" si="1035"/>
        <v>2.365511333945405E-3</v>
      </c>
      <c r="AK836" s="5">
        <f t="shared" si="1036"/>
        <v>9.7362778327676075E-4</v>
      </c>
      <c r="AL836" s="5">
        <f t="shared" si="1037"/>
        <v>1.3184501556162223E-5</v>
      </c>
      <c r="AM836" s="5">
        <f t="shared" si="1038"/>
        <v>2.8627470308075142E-3</v>
      </c>
      <c r="AN836" s="5">
        <f t="shared" si="1039"/>
        <v>2.5425843568953246E-3</v>
      </c>
      <c r="AO836" s="5">
        <f t="shared" si="1040"/>
        <v>1.1291139493567581E-3</v>
      </c>
      <c r="AP836" s="5">
        <f t="shared" si="1041"/>
        <v>3.3427886267885248E-4</v>
      </c>
      <c r="AQ836" s="5">
        <f t="shared" si="1042"/>
        <v>7.4223481671751513E-5</v>
      </c>
      <c r="AR836" s="5">
        <f t="shared" si="1043"/>
        <v>5.5118712273422379E-4</v>
      </c>
      <c r="AS836" s="5">
        <f t="shared" si="1044"/>
        <v>6.8059419810516603E-4</v>
      </c>
      <c r="AT836" s="5">
        <f t="shared" si="1045"/>
        <v>4.2019165850303063E-4</v>
      </c>
      <c r="AU836" s="5">
        <f t="shared" si="1046"/>
        <v>1.7294792341465633E-4</v>
      </c>
      <c r="AV836" s="5">
        <f t="shared" si="1047"/>
        <v>5.3388109226160618E-5</v>
      </c>
      <c r="AW836" s="5">
        <f t="shared" si="1048"/>
        <v>4.0164539562650519E-7</v>
      </c>
      <c r="AX836" s="5">
        <f t="shared" si="1049"/>
        <v>5.8914324477964619E-4</v>
      </c>
      <c r="AY836" s="5">
        <f t="shared" si="1050"/>
        <v>5.2325489539491231E-4</v>
      </c>
      <c r="AZ836" s="5">
        <f t="shared" si="1051"/>
        <v>2.3236766947667094E-4</v>
      </c>
      <c r="BA836" s="5">
        <f t="shared" si="1052"/>
        <v>6.8793411258666909E-5</v>
      </c>
      <c r="BB836" s="5">
        <f t="shared" si="1053"/>
        <v>1.5274930813081157E-5</v>
      </c>
      <c r="BC836" s="5">
        <f t="shared" si="1054"/>
        <v>2.7133239311783199E-6</v>
      </c>
      <c r="BD836" s="5">
        <f t="shared" si="1055"/>
        <v>8.1590615639719254E-5</v>
      </c>
      <c r="BE836" s="5">
        <f t="shared" si="1056"/>
        <v>1.0074636604127912E-4</v>
      </c>
      <c r="BF836" s="5">
        <f t="shared" si="1057"/>
        <v>6.219974068673618E-5</v>
      </c>
      <c r="BG836" s="5">
        <f t="shared" si="1058"/>
        <v>2.5600974629113311E-5</v>
      </c>
      <c r="BH836" s="5">
        <f t="shared" si="1059"/>
        <v>7.9028854629164119E-6</v>
      </c>
      <c r="BI836" s="5">
        <f t="shared" si="1060"/>
        <v>1.9516631548535253E-6</v>
      </c>
      <c r="BJ836" s="8">
        <f t="shared" si="1061"/>
        <v>0.44194956096810312</v>
      </c>
      <c r="BK836" s="8">
        <f t="shared" si="1062"/>
        <v>0.29213617820036664</v>
      </c>
      <c r="BL836" s="8">
        <f t="shared" si="1063"/>
        <v>0.25212472139433945</v>
      </c>
      <c r="BM836" s="8">
        <f t="shared" si="1064"/>
        <v>0.35622190561822104</v>
      </c>
      <c r="BN836" s="8">
        <f t="shared" si="1065"/>
        <v>0.64344045862612498</v>
      </c>
    </row>
    <row r="837" spans="1:66" x14ac:dyDescent="0.25">
      <c r="A837" t="s">
        <v>10</v>
      </c>
      <c r="B837" t="s">
        <v>468</v>
      </c>
      <c r="C837" t="s">
        <v>11</v>
      </c>
      <c r="D837" t="s">
        <v>521</v>
      </c>
      <c r="E837">
        <f>VLOOKUP(A837,home!$A$2:$E$405,3,FALSE)</f>
        <v>1.5185</v>
      </c>
      <c r="F837">
        <f>VLOOKUP(B837,home!$B$2:$E$405,3,FALSE)</f>
        <v>1.3170999999999999</v>
      </c>
      <c r="G837">
        <f>VLOOKUP(C837,away!$B$2:$E$405,4,FALSE)</f>
        <v>1.3170999999999999</v>
      </c>
      <c r="H837">
        <f>VLOOKUP(A837,away!$A$2:$E$405,3,FALSE)</f>
        <v>1.4074</v>
      </c>
      <c r="I837">
        <f>VLOOKUP(C837,away!$B$2:$E$405,3,FALSE)</f>
        <v>0.71050000000000002</v>
      </c>
      <c r="J837">
        <f>VLOOKUP(B837,home!$B$2:$E$405,4,FALSE)</f>
        <v>0.71050000000000002</v>
      </c>
      <c r="K837" s="3">
        <f t="shared" si="1010"/>
        <v>2.6342215345849995</v>
      </c>
      <c r="L837" s="3">
        <f t="shared" si="1011"/>
        <v>0.71046994585000012</v>
      </c>
      <c r="M837" s="5">
        <f t="shared" si="1012"/>
        <v>3.5271095302138802E-2</v>
      </c>
      <c r="N837" s="5">
        <f t="shared" si="1013"/>
        <v>9.2911878793293823E-2</v>
      </c>
      <c r="O837" s="5">
        <f t="shared" si="1014"/>
        <v>2.5059053169380747E-2</v>
      </c>
      <c r="P837" s="5">
        <f t="shared" si="1015"/>
        <v>6.6011097495093235E-2</v>
      </c>
      <c r="Q837" s="5">
        <f t="shared" si="1016"/>
        <v>0.12237523596802299</v>
      </c>
      <c r="R837" s="5">
        <f t="shared" si="1017"/>
        <v>8.9018520741511054E-3</v>
      </c>
      <c r="S837" s="5">
        <f t="shared" si="1018"/>
        <v>3.0885523650313707E-2</v>
      </c>
      <c r="T837" s="5">
        <f t="shared" si="1019"/>
        <v>8.6943927271582289E-2</v>
      </c>
      <c r="U837" s="5">
        <f t="shared" si="1020"/>
        <v>2.3449450431418984E-2</v>
      </c>
      <c r="V837" s="5">
        <f t="shared" si="1021"/>
        <v>6.4225939600534177E-3</v>
      </c>
      <c r="W837" s="5">
        <f t="shared" si="1022"/>
        <v>0.10745449396229564</v>
      </c>
      <c r="X837" s="5">
        <f t="shared" si="1023"/>
        <v>7.6343188506731344E-2</v>
      </c>
      <c r="Y837" s="5">
        <f t="shared" si="1024"/>
        <v>2.7119770502196886E-2</v>
      </c>
      <c r="Z837" s="5">
        <f t="shared" si="1025"/>
        <v>2.1081661203622825E-3</v>
      </c>
      <c r="AA837" s="5">
        <f t="shared" si="1026"/>
        <v>5.5533765927408369E-3</v>
      </c>
      <c r="AB837" s="5">
        <f t="shared" si="1027"/>
        <v>7.3144121051290931E-3</v>
      </c>
      <c r="AC837" s="5">
        <f t="shared" si="1028"/>
        <v>7.5125692942893719E-4</v>
      </c>
      <c r="AD837" s="5">
        <f t="shared" si="1029"/>
        <v>7.076473549585327E-2</v>
      </c>
      <c r="AE837" s="5">
        <f t="shared" si="1030"/>
        <v>5.027621779582845E-2</v>
      </c>
      <c r="AF837" s="5">
        <f t="shared" si="1031"/>
        <v>1.7859870867472524E-2</v>
      </c>
      <c r="AG837" s="5">
        <f t="shared" si="1032"/>
        <v>4.2296338293670672E-3</v>
      </c>
      <c r="AH837" s="5">
        <f t="shared" si="1033"/>
        <v>3.7444716734414898E-4</v>
      </c>
      <c r="AI837" s="5">
        <f t="shared" si="1034"/>
        <v>9.8637679178231004E-4</v>
      </c>
      <c r="AJ837" s="5">
        <f t="shared" si="1035"/>
        <v>1.299167493063913E-3</v>
      </c>
      <c r="AK837" s="5">
        <f t="shared" si="1036"/>
        <v>1.1407649957539225E-3</v>
      </c>
      <c r="AL837" s="5">
        <f t="shared" si="1037"/>
        <v>5.6240152439372408E-5</v>
      </c>
      <c r="AM837" s="5">
        <f t="shared" si="1038"/>
        <v>3.7281998026477615E-2</v>
      </c>
      <c r="AN837" s="5">
        <f t="shared" si="1039"/>
        <v>2.6487739119051362E-2</v>
      </c>
      <c r="AO837" s="5">
        <f t="shared" si="1040"/>
        <v>9.4093712888006758E-3</v>
      </c>
      <c r="AP837" s="5">
        <f t="shared" si="1041"/>
        <v>2.2283585033455876E-3</v>
      </c>
      <c r="AQ837" s="5">
        <f t="shared" si="1042"/>
        <v>3.9579543630158172E-4</v>
      </c>
      <c r="AR837" s="5">
        <f t="shared" si="1043"/>
        <v>5.3206691741336709E-5</v>
      </c>
      <c r="AS837" s="5">
        <f t="shared" si="1044"/>
        <v>1.4015821316905498E-4</v>
      </c>
      <c r="AT837" s="5">
        <f t="shared" si="1045"/>
        <v>1.846038916894398E-4</v>
      </c>
      <c r="AU837" s="5">
        <f t="shared" si="1046"/>
        <v>1.6209584895217303E-4</v>
      </c>
      <c r="AV837" s="5">
        <f t="shared" si="1047"/>
        <v>1.0674909399416291E-4</v>
      </c>
      <c r="AW837" s="5">
        <f t="shared" si="1048"/>
        <v>2.92376185247168E-6</v>
      </c>
      <c r="AX837" s="5">
        <f t="shared" si="1049"/>
        <v>1.6368173675617124E-2</v>
      </c>
      <c r="AY837" s="5">
        <f t="shared" si="1050"/>
        <v>1.1629095464979094E-2</v>
      </c>
      <c r="AZ837" s="5">
        <f t="shared" si="1051"/>
        <v>4.1310614126440891E-3</v>
      </c>
      <c r="BA837" s="5">
        <f t="shared" si="1052"/>
        <v>9.7833165938142385E-4</v>
      </c>
      <c r="BB837" s="5">
        <f t="shared" si="1053"/>
        <v>1.7376881026601526E-4</v>
      </c>
      <c r="BC837" s="5">
        <f t="shared" si="1054"/>
        <v>2.4691503444022969E-5</v>
      </c>
      <c r="BD837" s="5">
        <f t="shared" si="1055"/>
        <v>6.300292566720853E-6</v>
      </c>
      <c r="BE837" s="5">
        <f t="shared" si="1056"/>
        <v>1.6596366353441871E-5</v>
      </c>
      <c r="BF837" s="5">
        <f t="shared" si="1057"/>
        <v>2.1859252822049251E-5</v>
      </c>
      <c r="BG837" s="5">
        <f t="shared" si="1058"/>
        <v>1.919403817126002E-5</v>
      </c>
      <c r="BH837" s="5">
        <f t="shared" si="1059"/>
        <v>1.2640337171594909E-5</v>
      </c>
      <c r="BI837" s="5">
        <f t="shared" si="1060"/>
        <v>6.6594896763661077E-6</v>
      </c>
      <c r="BJ837" s="8">
        <f t="shared" si="1061"/>
        <v>0.76538733789295277</v>
      </c>
      <c r="BK837" s="8">
        <f t="shared" si="1062"/>
        <v>0.15102690295444657</v>
      </c>
      <c r="BL837" s="8">
        <f t="shared" si="1063"/>
        <v>7.4808964337072653E-2</v>
      </c>
      <c r="BM837" s="8">
        <f t="shared" si="1064"/>
        <v>0.63117498679962702</v>
      </c>
      <c r="BN837" s="8">
        <f t="shared" si="1065"/>
        <v>0.35053021280208069</v>
      </c>
    </row>
    <row r="838" spans="1:66" x14ac:dyDescent="0.25">
      <c r="A838" t="s">
        <v>13</v>
      </c>
      <c r="B838" t="s">
        <v>44</v>
      </c>
      <c r="C838" t="s">
        <v>52</v>
      </c>
      <c r="D838" t="s">
        <v>521</v>
      </c>
      <c r="E838">
        <f>VLOOKUP(A838,home!$A$2:$E$405,3,FALSE)</f>
        <v>1.2857000000000001</v>
      </c>
      <c r="F838">
        <f>VLOOKUP(B838,home!$B$2:$E$405,3,FALSE)</f>
        <v>0.77780000000000005</v>
      </c>
      <c r="G838">
        <f>VLOOKUP(C838,away!$B$2:$E$405,4,FALSE)</f>
        <v>1.0369999999999999</v>
      </c>
      <c r="H838">
        <f>VLOOKUP(A838,away!$A$2:$E$405,3,FALSE)</f>
        <v>1.4921</v>
      </c>
      <c r="I838">
        <f>VLOOKUP(C838,away!$B$2:$E$405,3,FALSE)</f>
        <v>0.89359999999999995</v>
      </c>
      <c r="J838">
        <f>VLOOKUP(B838,home!$B$2:$E$405,4,FALSE)</f>
        <v>0.44679999999999997</v>
      </c>
      <c r="K838" s="3">
        <f t="shared" si="1010"/>
        <v>1.0370181060199999</v>
      </c>
      <c r="L838" s="3">
        <f t="shared" si="1011"/>
        <v>0.59573656220799998</v>
      </c>
      <c r="M838" s="5">
        <f t="shared" si="1012"/>
        <v>0.19539059584812921</v>
      </c>
      <c r="N838" s="5">
        <f t="shared" si="1013"/>
        <v>0.20262358564054622</v>
      </c>
      <c r="O838" s="5">
        <f t="shared" si="1014"/>
        <v>0.1164013218583372</v>
      </c>
      <c r="P838" s="5">
        <f t="shared" si="1015"/>
        <v>0.12071027833175725</v>
      </c>
      <c r="Q838" s="5">
        <f t="shared" si="1016"/>
        <v>0.10506216350797022</v>
      </c>
      <c r="R838" s="5">
        <f t="shared" si="1017"/>
        <v>3.4672261660176361E-2</v>
      </c>
      <c r="S838" s="5">
        <f t="shared" si="1018"/>
        <v>1.8643388684703957E-2</v>
      </c>
      <c r="T838" s="5">
        <f t="shared" si="1019"/>
        <v>6.2589372106372956E-2</v>
      </c>
      <c r="U838" s="5">
        <f t="shared" si="1020"/>
        <v>3.5955763118265947E-2</v>
      </c>
      <c r="V838" s="5">
        <f t="shared" si="1021"/>
        <v>1.2797435183096587E-3</v>
      </c>
      <c r="W838" s="5">
        <f t="shared" si="1022"/>
        <v>3.6317121938466285E-2</v>
      </c>
      <c r="X838" s="5">
        <f t="shared" si="1023"/>
        <v>2.1635437372910637E-2</v>
      </c>
      <c r="Y838" s="5">
        <f t="shared" si="1024"/>
        <v>6.4445105412021322E-3</v>
      </c>
      <c r="Z838" s="5">
        <f t="shared" si="1025"/>
        <v>6.8851779884699033E-3</v>
      </c>
      <c r="AA838" s="5">
        <f t="shared" si="1026"/>
        <v>7.1400542372136522E-3</v>
      </c>
      <c r="AB838" s="5">
        <f t="shared" si="1027"/>
        <v>3.702182760977688E-3</v>
      </c>
      <c r="AC838" s="5">
        <f t="shared" si="1028"/>
        <v>4.9413264881646371E-5</v>
      </c>
      <c r="AD838" s="5">
        <f t="shared" si="1029"/>
        <v>9.4153782521814219E-3</v>
      </c>
      <c r="AE838" s="5">
        <f t="shared" si="1030"/>
        <v>5.6090850718425274E-3</v>
      </c>
      <c r="AF838" s="5">
        <f t="shared" si="1031"/>
        <v>1.6707685289158397E-3</v>
      </c>
      <c r="AG838" s="5">
        <f t="shared" si="1032"/>
        <v>3.317792998872133E-4</v>
      </c>
      <c r="AH838" s="5">
        <f t="shared" si="1033"/>
        <v>1.025438066260313E-3</v>
      </c>
      <c r="AI838" s="5">
        <f t="shared" si="1034"/>
        <v>1.0633978413140809E-3</v>
      </c>
      <c r="AJ838" s="5">
        <f t="shared" si="1035"/>
        <v>5.5138140767264227E-4</v>
      </c>
      <c r="AK838" s="5">
        <f t="shared" si="1036"/>
        <v>1.9059750102644167E-4</v>
      </c>
      <c r="AL838" s="5">
        <f t="shared" si="1037"/>
        <v>1.2210800486591575E-6</v>
      </c>
      <c r="AM838" s="5">
        <f t="shared" si="1038"/>
        <v>1.9527835445078154E-3</v>
      </c>
      <c r="AN838" s="5">
        <f t="shared" si="1039"/>
        <v>1.1633445555414386E-3</v>
      </c>
      <c r="AO838" s="5">
        <f t="shared" si="1040"/>
        <v>3.4652344309082516E-4</v>
      </c>
      <c r="AP838" s="5">
        <f t="shared" si="1041"/>
        <v>6.8812228237135915E-5</v>
      </c>
      <c r="AQ838" s="5">
        <f t="shared" si="1042"/>
        <v>1.0248490071965901E-5</v>
      </c>
      <c r="AR838" s="5">
        <f t="shared" si="1043"/>
        <v>1.2217818967022771E-4</v>
      </c>
      <c r="AS838" s="5">
        <f t="shared" si="1044"/>
        <v>1.2670099484877185E-4</v>
      </c>
      <c r="AT838" s="5">
        <f t="shared" si="1045"/>
        <v>6.569561285446157E-5</v>
      </c>
      <c r="AU838" s="5">
        <f t="shared" si="1046"/>
        <v>2.2709180005385633E-5</v>
      </c>
      <c r="AV838" s="5">
        <f t="shared" si="1047"/>
        <v>5.8874577096130653E-6</v>
      </c>
      <c r="AW838" s="5">
        <f t="shared" si="1048"/>
        <v>2.0954737682571836E-8</v>
      </c>
      <c r="AX838" s="5">
        <f t="shared" si="1049"/>
        <v>3.3751198213208603E-4</v>
      </c>
      <c r="AY838" s="5">
        <f t="shared" si="1050"/>
        <v>2.0106822793937684E-4</v>
      </c>
      <c r="AZ838" s="5">
        <f t="shared" si="1051"/>
        <v>5.9891847440929442E-5</v>
      </c>
      <c r="BA838" s="5">
        <f t="shared" si="1052"/>
        <v>1.1893254432915103E-5</v>
      </c>
      <c r="BB838" s="5">
        <f t="shared" si="1053"/>
        <v>1.7713116273324746E-6</v>
      </c>
      <c r="BC838" s="5">
        <f t="shared" si="1054"/>
        <v>2.1104701989322143E-7</v>
      </c>
      <c r="BD838" s="5">
        <f t="shared" si="1055"/>
        <v>1.2131002448489729E-5</v>
      </c>
      <c r="BE838" s="5">
        <f t="shared" si="1056"/>
        <v>1.2580069183256802E-5</v>
      </c>
      <c r="BF838" s="5">
        <f t="shared" si="1057"/>
        <v>6.5228797590107664E-6</v>
      </c>
      <c r="BG838" s="5">
        <f t="shared" si="1058"/>
        <v>2.2547814711618462E-6</v>
      </c>
      <c r="BH838" s="5">
        <f t="shared" si="1059"/>
        <v>5.8456230267831163E-7</v>
      </c>
      <c r="BI838" s="5">
        <f t="shared" si="1060"/>
        <v>1.2124033839483057E-7</v>
      </c>
      <c r="BJ838" s="8">
        <f t="shared" si="1061"/>
        <v>0.45585326219233718</v>
      </c>
      <c r="BK838" s="8">
        <f t="shared" si="1062"/>
        <v>0.3362757089557698</v>
      </c>
      <c r="BL838" s="8">
        <f t="shared" si="1063"/>
        <v>0.20107976442183575</v>
      </c>
      <c r="BM838" s="8">
        <f t="shared" si="1064"/>
        <v>0.22503265943829437</v>
      </c>
      <c r="BN838" s="8">
        <f t="shared" si="1065"/>
        <v>0.77486020684691648</v>
      </c>
    </row>
    <row r="839" spans="1:66" x14ac:dyDescent="0.25">
      <c r="A839" t="s">
        <v>13</v>
      </c>
      <c r="B839" t="s">
        <v>48</v>
      </c>
      <c r="C839" t="s">
        <v>219</v>
      </c>
      <c r="D839" t="s">
        <v>521</v>
      </c>
      <c r="E839">
        <f>VLOOKUP(A839,home!$A$2:$E$405,3,FALSE)</f>
        <v>1.2857000000000001</v>
      </c>
      <c r="F839">
        <f>VLOOKUP(B839,home!$B$2:$E$405,3,FALSE)</f>
        <v>1.2963</v>
      </c>
      <c r="G839">
        <f>VLOOKUP(C839,away!$B$2:$E$405,4,FALSE)</f>
        <v>1.2963</v>
      </c>
      <c r="H839">
        <f>VLOOKUP(A839,away!$A$2:$E$405,3,FALSE)</f>
        <v>1.4921</v>
      </c>
      <c r="I839">
        <f>VLOOKUP(C839,away!$B$2:$E$405,3,FALSE)</f>
        <v>1.7871999999999999</v>
      </c>
      <c r="J839">
        <f>VLOOKUP(B839,home!$B$2:$E$405,4,FALSE)</f>
        <v>1.5638000000000001</v>
      </c>
      <c r="K839" s="3">
        <f t="shared" si="1010"/>
        <v>2.1604821672329999</v>
      </c>
      <c r="L839" s="3">
        <f t="shared" si="1011"/>
        <v>4.1701559354560001</v>
      </c>
      <c r="M839" s="5">
        <f t="shared" si="1012"/>
        <v>1.7808970112842212E-3</v>
      </c>
      <c r="N839" s="5">
        <f t="shared" si="1013"/>
        <v>3.8475962345581064E-3</v>
      </c>
      <c r="O839" s="5">
        <f t="shared" si="1014"/>
        <v>7.4266182420427464E-3</v>
      </c>
      <c r="P839" s="5">
        <f t="shared" si="1015"/>
        <v>1.6045076274780645E-2</v>
      </c>
      <c r="Q839" s="5">
        <f t="shared" si="1016"/>
        <v>4.1563315257378145E-3</v>
      </c>
      <c r="R839" s="5">
        <f t="shared" si="1017"/>
        <v>1.5485078071210179E-2</v>
      </c>
      <c r="S839" s="5">
        <f t="shared" si="1018"/>
        <v>3.6139719342597354E-2</v>
      </c>
      <c r="T839" s="5">
        <f t="shared" si="1019"/>
        <v>1.733255058177844E-2</v>
      </c>
      <c r="U839" s="5">
        <f t="shared" si="1020"/>
        <v>3.3455235031060369E-2</v>
      </c>
      <c r="V839" s="5">
        <f t="shared" si="1021"/>
        <v>3.6178057694581822E-2</v>
      </c>
      <c r="W839" s="5">
        <f t="shared" si="1022"/>
        <v>2.9932267141549577E-3</v>
      </c>
      <c r="X839" s="5">
        <f t="shared" si="1023"/>
        <v>1.2482222148198758E-2</v>
      </c>
      <c r="Y839" s="5">
        <f t="shared" si="1024"/>
        <v>2.6026406389495695E-2</v>
      </c>
      <c r="Z839" s="5">
        <f t="shared" si="1025"/>
        <v>2.1525063409885567E-2</v>
      </c>
      <c r="AA839" s="5">
        <f t="shared" si="1026"/>
        <v>4.6504515645617313E-2</v>
      </c>
      <c r="AB839" s="5">
        <f t="shared" si="1027"/>
        <v>5.0236088374082132E-2</v>
      </c>
      <c r="AC839" s="5">
        <f t="shared" si="1028"/>
        <v>2.0371745653486411E-2</v>
      </c>
      <c r="AD839" s="5">
        <f t="shared" si="1029"/>
        <v>1.6167032346043042E-3</v>
      </c>
      <c r="AE839" s="5">
        <f t="shared" si="1030"/>
        <v>6.741904589656054E-3</v>
      </c>
      <c r="AF839" s="5">
        <f t="shared" si="1031"/>
        <v>1.4057396720416119E-2</v>
      </c>
      <c r="AG839" s="5">
        <f t="shared" si="1032"/>
        <v>1.9540512123567669E-2</v>
      </c>
      <c r="AH839" s="5">
        <f t="shared" si="1033"/>
        <v>2.2440717734950263E-2</v>
      </c>
      <c r="AI839" s="5">
        <f t="shared" si="1034"/>
        <v>4.8482770486269366E-2</v>
      </c>
      <c r="AJ839" s="5">
        <f t="shared" si="1035"/>
        <v>5.2373080526817689E-2</v>
      </c>
      <c r="AK839" s="5">
        <f t="shared" si="1036"/>
        <v>3.7717035507082497E-2</v>
      </c>
      <c r="AL839" s="5">
        <f t="shared" si="1037"/>
        <v>7.3416084319196818E-3</v>
      </c>
      <c r="AM839" s="5">
        <f t="shared" si="1038"/>
        <v>6.9857170161410074E-4</v>
      </c>
      <c r="AN839" s="5">
        <f t="shared" si="1039"/>
        <v>2.9131529278276403E-3</v>
      </c>
      <c r="AO839" s="5">
        <f t="shared" si="1040"/>
        <v>6.0741509864357286E-3</v>
      </c>
      <c r="AP839" s="5">
        <f t="shared" si="1041"/>
        <v>8.4433855963136264E-3</v>
      </c>
      <c r="AQ839" s="5">
        <f t="shared" si="1042"/>
        <v>8.8025586399527421E-3</v>
      </c>
      <c r="AR839" s="5">
        <f t="shared" si="1043"/>
        <v>1.8716258451659109E-2</v>
      </c>
      <c r="AS839" s="5">
        <f t="shared" si="1044"/>
        <v>4.0436142622133422E-2</v>
      </c>
      <c r="AT839" s="5">
        <f t="shared" si="1045"/>
        <v>4.3680782523404758E-2</v>
      </c>
      <c r="AU839" s="5">
        <f t="shared" si="1046"/>
        <v>3.145718389753295E-2</v>
      </c>
      <c r="AV839" s="5">
        <f t="shared" si="1047"/>
        <v>1.6990671210497261E-2</v>
      </c>
      <c r="AW839" s="5">
        <f t="shared" si="1048"/>
        <v>1.8373491704731786E-3</v>
      </c>
      <c r="AX839" s="5">
        <f t="shared" si="1049"/>
        <v>2.5154195064514641E-4</v>
      </c>
      <c r="AY839" s="5">
        <f t="shared" si="1050"/>
        <v>1.0489691584990375E-3</v>
      </c>
      <c r="AZ839" s="5">
        <f t="shared" si="1051"/>
        <v>2.1871824812125236E-3</v>
      </c>
      <c r="BA839" s="5">
        <f t="shared" si="1052"/>
        <v>3.0402973353179292E-3</v>
      </c>
      <c r="BB839" s="5">
        <f t="shared" si="1053"/>
        <v>3.1696284946067807E-3</v>
      </c>
      <c r="BC839" s="5">
        <f t="shared" si="1054"/>
        <v>2.6435690159949863E-3</v>
      </c>
      <c r="BD839" s="5">
        <f t="shared" si="1055"/>
        <v>1.3008286045285797E-2</v>
      </c>
      <c r="BE839" s="5">
        <f t="shared" si="1056"/>
        <v>2.8104170027105847E-2</v>
      </c>
      <c r="BF839" s="5">
        <f t="shared" si="1057"/>
        <v>3.0359279084223187E-2</v>
      </c>
      <c r="BG839" s="5">
        <f t="shared" si="1058"/>
        <v>2.1863560357171328E-2</v>
      </c>
      <c r="BH839" s="5">
        <f t="shared" si="1059"/>
        <v>1.1808958065972758E-2</v>
      </c>
      <c r="BI839" s="5">
        <f t="shared" si="1060"/>
        <v>5.1026086630272813E-3</v>
      </c>
      <c r="BJ839" s="8">
        <f t="shared" si="1061"/>
        <v>0.14806785855058816</v>
      </c>
      <c r="BK839" s="8">
        <f t="shared" si="1062"/>
        <v>0.11890607356714918</v>
      </c>
      <c r="BL839" s="8">
        <f t="shared" si="1063"/>
        <v>0.57564904056714605</v>
      </c>
      <c r="BM839" s="8">
        <f t="shared" si="1064"/>
        <v>0.81619481874712951</v>
      </c>
      <c r="BN839" s="8">
        <f t="shared" si="1065"/>
        <v>4.8741597359613711E-2</v>
      </c>
    </row>
    <row r="840" spans="1:66" x14ac:dyDescent="0.25">
      <c r="A840" t="s">
        <v>16</v>
      </c>
      <c r="B840" t="s">
        <v>57</v>
      </c>
      <c r="C840" t="s">
        <v>17</v>
      </c>
      <c r="D840" t="s">
        <v>521</v>
      </c>
      <c r="E840">
        <f>VLOOKUP(A840,home!$A$2:$E$405,3,FALSE)</f>
        <v>1.7778</v>
      </c>
      <c r="F840">
        <f>VLOOKUP(B840,home!$B$2:$E$405,3,FALSE)</f>
        <v>0.84370000000000001</v>
      </c>
      <c r="G840">
        <f>VLOOKUP(C840,away!$B$2:$E$405,4,FALSE)</f>
        <v>1.125</v>
      </c>
      <c r="H840">
        <f>VLOOKUP(A840,away!$A$2:$E$405,3,FALSE)</f>
        <v>1.2716000000000001</v>
      </c>
      <c r="I840">
        <f>VLOOKUP(C840,away!$B$2:$E$405,3,FALSE)</f>
        <v>0.78639999999999999</v>
      </c>
      <c r="J840">
        <f>VLOOKUP(B840,home!$B$2:$E$405,4,FALSE)</f>
        <v>0.78639999999999999</v>
      </c>
      <c r="K840" s="3">
        <f t="shared" si="1010"/>
        <v>1.6874210924999999</v>
      </c>
      <c r="L840" s="3">
        <f t="shared" si="1011"/>
        <v>0.78638917913600004</v>
      </c>
      <c r="M840" s="5">
        <f t="shared" si="1012"/>
        <v>8.4263180942050334E-2</v>
      </c>
      <c r="N840" s="5">
        <f t="shared" si="1013"/>
        <v>0.14218746884275976</v>
      </c>
      <c r="O840" s="5">
        <f t="shared" si="1014"/>
        <v>6.6263653692407207E-2</v>
      </c>
      <c r="P840" s="5">
        <f t="shared" si="1015"/>
        <v>0.11181468690668342</v>
      </c>
      <c r="Q840" s="5">
        <f t="shared" si="1016"/>
        <v>0.11996506700722971</v>
      </c>
      <c r="R840" s="5">
        <f t="shared" si="1017"/>
        <v>2.6054510116862137E-2</v>
      </c>
      <c r="S840" s="5">
        <f t="shared" si="1018"/>
        <v>3.7093675043664405E-2</v>
      </c>
      <c r="T840" s="5">
        <f t="shared" si="1019"/>
        <v>9.4339230568810606E-2</v>
      </c>
      <c r="U840" s="5">
        <f t="shared" si="1020"/>
        <v>4.3964929925947811E-2</v>
      </c>
      <c r="V840" s="5">
        <f t="shared" si="1021"/>
        <v>5.4691313768439141E-3</v>
      </c>
      <c r="W840" s="5">
        <f t="shared" si="1022"/>
        <v>6.7477194810391758E-2</v>
      </c>
      <c r="X840" s="5">
        <f t="shared" si="1023"/>
        <v>5.3063335837343927E-2</v>
      </c>
      <c r="Y840" s="5">
        <f t="shared" si="1024"/>
        <v>2.0864216555673391E-2</v>
      </c>
      <c r="Z840" s="5">
        <f t="shared" si="1025"/>
        <v>6.8296616078632752E-3</v>
      </c>
      <c r="AA840" s="5">
        <f t="shared" si="1026"/>
        <v>1.1524515051745954E-2</v>
      </c>
      <c r="AB840" s="5">
        <f t="shared" si="1027"/>
        <v>9.7233548895749276E-3</v>
      </c>
      <c r="AC840" s="5">
        <f t="shared" si="1028"/>
        <v>4.5358572222508042E-4</v>
      </c>
      <c r="AD840" s="5">
        <f t="shared" si="1029"/>
        <v>2.8465610446446646E-2</v>
      </c>
      <c r="AE840" s="5">
        <f t="shared" si="1030"/>
        <v>2.2385048032586324E-2</v>
      </c>
      <c r="AF840" s="5">
        <f t="shared" si="1031"/>
        <v>8.8016797736327462E-3</v>
      </c>
      <c r="AG840" s="5">
        <f t="shared" si="1032"/>
        <v>2.3071819107349967E-3</v>
      </c>
      <c r="AH840" s="5">
        <f t="shared" si="1033"/>
        <v>1.3426929963960635E-3</v>
      </c>
      <c r="AI840" s="5">
        <f t="shared" si="1034"/>
        <v>2.2656884828707439E-3</v>
      </c>
      <c r="AJ840" s="5">
        <f t="shared" si="1035"/>
        <v>1.9115852675152096E-3</v>
      </c>
      <c r="AK840" s="5">
        <f t="shared" si="1036"/>
        <v>1.0752164335058065E-3</v>
      </c>
      <c r="AL840" s="5">
        <f t="shared" si="1037"/>
        <v>2.4075780168241607E-5</v>
      </c>
      <c r="AM840" s="5">
        <f t="shared" si="1038"/>
        <v>9.6066942956444766E-3</v>
      </c>
      <c r="AN840" s="5">
        <f t="shared" si="1039"/>
        <v>7.5546004413623536E-3</v>
      </c>
      <c r="AO840" s="5">
        <f t="shared" si="1040"/>
        <v>2.9704280198917022E-3</v>
      </c>
      <c r="AP840" s="5">
        <f t="shared" si="1041"/>
        <v>7.7863748408173671E-4</v>
      </c>
      <c r="AQ840" s="5">
        <f t="shared" si="1042"/>
        <v>1.5307802298788925E-4</v>
      </c>
      <c r="AR840" s="5">
        <f t="shared" si="1043"/>
        <v>2.1117584865351142E-4</v>
      </c>
      <c r="AS840" s="5">
        <f t="shared" si="1044"/>
        <v>3.5634258124452289E-4</v>
      </c>
      <c r="AT840" s="5">
        <f t="shared" si="1045"/>
        <v>3.0064999387395145E-4</v>
      </c>
      <c r="AU840" s="5">
        <f t="shared" si="1046"/>
        <v>1.6910771370763381E-4</v>
      </c>
      <c r="AV840" s="5">
        <f t="shared" si="1047"/>
        <v>7.1338980753678181E-5</v>
      </c>
      <c r="AW840" s="5">
        <f t="shared" si="1048"/>
        <v>8.8743973591945543E-7</v>
      </c>
      <c r="AX840" s="5">
        <f t="shared" si="1049"/>
        <v>2.7017564306116531E-3</v>
      </c>
      <c r="AY840" s="5">
        <f t="shared" si="1050"/>
        <v>2.1246320216941074E-3</v>
      </c>
      <c r="AZ840" s="5">
        <f t="shared" si="1051"/>
        <v>8.3539381575304457E-4</v>
      </c>
      <c r="BA840" s="5">
        <f t="shared" si="1052"/>
        <v>2.189815523417759E-4</v>
      </c>
      <c r="BB840" s="5">
        <f t="shared" si="1053"/>
        <v>4.3051180797994033E-5</v>
      </c>
      <c r="BC840" s="5">
        <f t="shared" si="1054"/>
        <v>6.7709965457140129E-6</v>
      </c>
      <c r="BD840" s="5">
        <f t="shared" si="1055"/>
        <v>2.7677733712663826E-5</v>
      </c>
      <c r="BE840" s="5">
        <f t="shared" si="1056"/>
        <v>4.6703991659347272E-5</v>
      </c>
      <c r="BF840" s="5">
        <f t="shared" si="1057"/>
        <v>3.9404650314963342E-5</v>
      </c>
      <c r="BG840" s="5">
        <f t="shared" si="1058"/>
        <v>2.2164079361351969E-5</v>
      </c>
      <c r="BH840" s="5">
        <f t="shared" si="1059"/>
        <v>9.3500337525473102E-6</v>
      </c>
      <c r="BI840" s="5">
        <f t="shared" si="1060"/>
        <v>3.1554888339270498E-6</v>
      </c>
      <c r="BJ840" s="8">
        <f t="shared" si="1061"/>
        <v>0.58685005804732215</v>
      </c>
      <c r="BK840" s="8">
        <f t="shared" si="1062"/>
        <v>0.24124296779332952</v>
      </c>
      <c r="BL840" s="8">
        <f t="shared" si="1063"/>
        <v>0.16538321795269392</v>
      </c>
      <c r="BM840" s="8">
        <f t="shared" si="1064"/>
        <v>0.44763359331125829</v>
      </c>
      <c r="BN840" s="8">
        <f t="shared" si="1065"/>
        <v>0.55054856750799264</v>
      </c>
    </row>
    <row r="841" spans="1:66" x14ac:dyDescent="0.25">
      <c r="A841" t="s">
        <v>16</v>
      </c>
      <c r="B841" t="s">
        <v>223</v>
      </c>
      <c r="C841" t="s">
        <v>226</v>
      </c>
      <c r="D841" t="s">
        <v>521</v>
      </c>
      <c r="E841">
        <f>VLOOKUP(A841,home!$A$2:$E$405,3,FALSE)</f>
        <v>1.7778</v>
      </c>
      <c r="F841">
        <f>VLOOKUP(B841,home!$B$2:$E$405,3,FALSE)</f>
        <v>1.125</v>
      </c>
      <c r="G841">
        <f>VLOOKUP(C841,away!$B$2:$E$405,4,FALSE)</f>
        <v>0.98440000000000005</v>
      </c>
      <c r="H841">
        <f>VLOOKUP(A841,away!$A$2:$E$405,3,FALSE)</f>
        <v>1.2716000000000001</v>
      </c>
      <c r="I841">
        <f>VLOOKUP(C841,away!$B$2:$E$405,3,FALSE)</f>
        <v>0.78639999999999999</v>
      </c>
      <c r="J841">
        <f>VLOOKUP(B841,home!$B$2:$E$405,4,FALSE)</f>
        <v>0.98299999999999998</v>
      </c>
      <c r="K841" s="3">
        <f t="shared" si="1010"/>
        <v>1.96882461</v>
      </c>
      <c r="L841" s="3">
        <f t="shared" si="1011"/>
        <v>0.98298647392000005</v>
      </c>
      <c r="M841" s="5">
        <f t="shared" si="1012"/>
        <v>5.2245000134586404E-2</v>
      </c>
      <c r="N841" s="5">
        <f t="shared" si="1013"/>
        <v>0.10286124201442702</v>
      </c>
      <c r="O841" s="5">
        <f t="shared" si="1014"/>
        <v>5.1356128462247019E-2</v>
      </c>
      <c r="P841" s="5">
        <f t="shared" si="1015"/>
        <v>0.10111120959079338</v>
      </c>
      <c r="Q841" s="5">
        <f t="shared" si="1016"/>
        <v>0.10125787234658498</v>
      </c>
      <c r="R841" s="5">
        <f t="shared" si="1017"/>
        <v>2.5241189815643369E-2</v>
      </c>
      <c r="S841" s="5">
        <f t="shared" si="1018"/>
        <v>4.8920837776710836E-2</v>
      </c>
      <c r="T841" s="5">
        <f t="shared" si="1019"/>
        <v>9.9535118894611058E-2</v>
      </c>
      <c r="U841" s="5">
        <f t="shared" si="1020"/>
        <v>4.9695475694720027E-2</v>
      </c>
      <c r="V841" s="5">
        <f t="shared" si="1021"/>
        <v>1.0519762803576863E-2</v>
      </c>
      <c r="W841" s="5">
        <f t="shared" si="1022"/>
        <v>6.6452997010731651E-2</v>
      </c>
      <c r="X841" s="5">
        <f t="shared" si="1023"/>
        <v>6.5322397212995403E-2</v>
      </c>
      <c r="Y841" s="5">
        <f t="shared" si="1024"/>
        <v>3.2105516452201992E-2</v>
      </c>
      <c r="Z841" s="5">
        <f t="shared" si="1025"/>
        <v>8.2705827248082328E-3</v>
      </c>
      <c r="AA841" s="5">
        <f t="shared" si="1026"/>
        <v>1.6283326807643304E-2</v>
      </c>
      <c r="AB841" s="5">
        <f t="shared" si="1027"/>
        <v>1.6029507275780442E-2</v>
      </c>
      <c r="AC841" s="5">
        <f t="shared" si="1028"/>
        <v>1.2724494436522891E-3</v>
      </c>
      <c r="AD841" s="5">
        <f t="shared" si="1029"/>
        <v>3.2708573980746218E-2</v>
      </c>
      <c r="AE841" s="5">
        <f t="shared" si="1030"/>
        <v>3.2152085804285184E-2</v>
      </c>
      <c r="AF841" s="5">
        <f t="shared" si="1031"/>
        <v>1.5802532726963789E-2</v>
      </c>
      <c r="AG841" s="5">
        <f t="shared" si="1032"/>
        <v>5.1778919747611802E-3</v>
      </c>
      <c r="AH841" s="5">
        <f t="shared" si="1033"/>
        <v>2.0324677374807271E-3</v>
      </c>
      <c r="AI841" s="5">
        <f t="shared" si="1034"/>
        <v>4.0015725005830751E-3</v>
      </c>
      <c r="AJ841" s="5">
        <f t="shared" si="1035"/>
        <v>3.9391972089236E-3</v>
      </c>
      <c r="AK841" s="5">
        <f t="shared" si="1036"/>
        <v>2.5851961361906977E-3</v>
      </c>
      <c r="AL841" s="5">
        <f t="shared" si="1037"/>
        <v>9.8504279498043204E-5</v>
      </c>
      <c r="AM841" s="5">
        <f t="shared" si="1038"/>
        <v>1.2879489082259766E-2</v>
      </c>
      <c r="AN841" s="5">
        <f t="shared" si="1039"/>
        <v>1.2660363558861664E-2</v>
      </c>
      <c r="AO841" s="5">
        <f t="shared" si="1040"/>
        <v>6.222483066635344E-3</v>
      </c>
      <c r="AP841" s="5">
        <f t="shared" si="1041"/>
        <v>2.0388722295662624E-3</v>
      </c>
      <c r="AQ841" s="5">
        <f t="shared" si="1042"/>
        <v>5.010459559286871E-4</v>
      </c>
      <c r="AR841" s="5">
        <f t="shared" si="1043"/>
        <v>3.9957765892446813E-4</v>
      </c>
      <c r="AS841" s="5">
        <f t="shared" si="1044"/>
        <v>7.8669832849667903E-4</v>
      </c>
      <c r="AT841" s="5">
        <f t="shared" si="1045"/>
        <v>7.7443551489506329E-4</v>
      </c>
      <c r="AU841" s="5">
        <f t="shared" si="1046"/>
        <v>5.082425668611406E-4</v>
      </c>
      <c r="AV841" s="5">
        <f t="shared" si="1047"/>
        <v>2.5016011837144598E-4</v>
      </c>
      <c r="AW841" s="5">
        <f t="shared" si="1048"/>
        <v>5.2955024001549534E-6</v>
      </c>
      <c r="AX841" s="5">
        <f t="shared" si="1049"/>
        <v>4.2262425115632231E-3</v>
      </c>
      <c r="AY841" s="5">
        <f t="shared" si="1050"/>
        <v>4.1543392243723375E-3</v>
      </c>
      <c r="AZ841" s="5">
        <f t="shared" si="1051"/>
        <v>2.0418296328166556E-3</v>
      </c>
      <c r="BA841" s="5">
        <f t="shared" si="1052"/>
        <v>6.6903030370260433E-4</v>
      </c>
      <c r="BB841" s="5">
        <f t="shared" si="1053"/>
        <v>1.644119347955624E-4</v>
      </c>
      <c r="BC841" s="5">
        <f t="shared" si="1054"/>
        <v>3.2322941611010985E-5</v>
      </c>
      <c r="BD841" s="5">
        <f t="shared" si="1055"/>
        <v>6.5463239000561875E-5</v>
      </c>
      <c r="BE841" s="5">
        <f t="shared" si="1056"/>
        <v>1.2888563599461802E-4</v>
      </c>
      <c r="BF841" s="5">
        <f t="shared" si="1057"/>
        <v>1.2687660601085293E-4</v>
      </c>
      <c r="BG841" s="5">
        <f t="shared" si="1058"/>
        <v>8.3265928115813719E-5</v>
      </c>
      <c r="BH841" s="5">
        <f t="shared" si="1059"/>
        <v>4.0984002112226239E-5</v>
      </c>
      <c r="BI841" s="5">
        <f t="shared" si="1060"/>
        <v>1.6138062394968604E-5</v>
      </c>
      <c r="BJ841" s="8">
        <f t="shared" si="1061"/>
        <v>0.59896665886042144</v>
      </c>
      <c r="BK841" s="8">
        <f t="shared" si="1062"/>
        <v>0.21832210325319013</v>
      </c>
      <c r="BL841" s="8">
        <f t="shared" si="1063"/>
        <v>0.1743447893003901</v>
      </c>
      <c r="BM841" s="8">
        <f t="shared" si="1064"/>
        <v>0.56168244805255585</v>
      </c>
      <c r="BN841" s="8">
        <f t="shared" si="1065"/>
        <v>0.43407264236428222</v>
      </c>
    </row>
    <row r="842" spans="1:66" x14ac:dyDescent="0.25">
      <c r="A842" t="s">
        <v>16</v>
      </c>
      <c r="B842" t="s">
        <v>462</v>
      </c>
      <c r="C842" t="s">
        <v>463</v>
      </c>
      <c r="D842" t="s">
        <v>521</v>
      </c>
      <c r="E842">
        <f>VLOOKUP(A842,home!$A$2:$E$405,3,FALSE)</f>
        <v>1.7778</v>
      </c>
      <c r="F842">
        <f>VLOOKUP(B842,home!$B$2:$E$405,3,FALSE)</f>
        <v>1.2375</v>
      </c>
      <c r="G842">
        <f>VLOOKUP(C842,away!$B$2:$E$405,4,FALSE)</f>
        <v>1.4624999999999999</v>
      </c>
      <c r="H842">
        <f>VLOOKUP(A842,away!$A$2:$E$405,3,FALSE)</f>
        <v>1.2716000000000001</v>
      </c>
      <c r="I842">
        <f>VLOOKUP(C842,away!$B$2:$E$405,3,FALSE)</f>
        <v>1.2583</v>
      </c>
      <c r="J842">
        <f>VLOOKUP(B842,home!$B$2:$E$405,4,FALSE)</f>
        <v>1.5728</v>
      </c>
      <c r="K842" s="3">
        <f t="shared" si="1010"/>
        <v>3.21754021875</v>
      </c>
      <c r="L842" s="3">
        <f t="shared" si="1011"/>
        <v>2.516565371584</v>
      </c>
      <c r="M842" s="5">
        <f t="shared" si="1012"/>
        <v>3.2337733934526174E-3</v>
      </c>
      <c r="N842" s="5">
        <f t="shared" si="1013"/>
        <v>1.0404795951757464E-2</v>
      </c>
      <c r="O842" s="5">
        <f t="shared" si="1014"/>
        <v>8.1380021415125379E-3</v>
      </c>
      <c r="P842" s="5">
        <f t="shared" si="1015"/>
        <v>2.6184349190590223E-2</v>
      </c>
      <c r="Q842" s="5">
        <f t="shared" si="1016"/>
        <v>1.6738924721333415E-2</v>
      </c>
      <c r="R842" s="5">
        <f t="shared" si="1017"/>
        <v>1.0239907191603446E-2</v>
      </c>
      <c r="S842" s="5">
        <f t="shared" si="1018"/>
        <v>5.3004652701000174E-2</v>
      </c>
      <c r="T842" s="5">
        <f t="shared" si="1019"/>
        <v>4.2124598311259032E-2</v>
      </c>
      <c r="U842" s="5">
        <f t="shared" si="1020"/>
        <v>3.2947313225251455E-2</v>
      </c>
      <c r="V842" s="5">
        <f t="shared" si="1021"/>
        <v>4.7687404368565507E-2</v>
      </c>
      <c r="W842" s="5">
        <f t="shared" si="1022"/>
        <v>1.795272116983963E-2</v>
      </c>
      <c r="X842" s="5">
        <f t="shared" si="1023"/>
        <v>4.5179196421721413E-2</v>
      </c>
      <c r="Y842" s="5">
        <f t="shared" si="1024"/>
        <v>5.6848200615447951E-2</v>
      </c>
      <c r="Z842" s="5">
        <f t="shared" si="1025"/>
        <v>8.5897986155410652E-3</v>
      </c>
      <c r="AA842" s="5">
        <f t="shared" si="1026"/>
        <v>2.7638022516466448E-2</v>
      </c>
      <c r="AB842" s="5">
        <f t="shared" si="1027"/>
        <v>4.446322450672445E-2</v>
      </c>
      <c r="AC842" s="5">
        <f t="shared" si="1028"/>
        <v>2.4133255025451682E-2</v>
      </c>
      <c r="AD842" s="5">
        <f t="shared" si="1029"/>
        <v>1.4440900599990892E-2</v>
      </c>
      <c r="AE842" s="5">
        <f t="shared" si="1030"/>
        <v>3.6341470384423688E-2</v>
      </c>
      <c r="AF842" s="5">
        <f t="shared" si="1031"/>
        <v>4.5727842960943073E-2</v>
      </c>
      <c r="AG842" s="5">
        <f t="shared" si="1032"/>
        <v>3.8359035370913494E-2</v>
      </c>
      <c r="AH842" s="5">
        <f t="shared" si="1033"/>
        <v>5.4041974361877078E-3</v>
      </c>
      <c r="AI842" s="5">
        <f t="shared" si="1034"/>
        <v>1.7388222600999589E-2</v>
      </c>
      <c r="AJ842" s="5">
        <f t="shared" si="1035"/>
        <v>2.7973652775646958E-2</v>
      </c>
      <c r="AK842" s="5">
        <f t="shared" si="1036"/>
        <v>3.0002117623663883E-2</v>
      </c>
      <c r="AL842" s="5">
        <f t="shared" si="1037"/>
        <v>7.8164237230898253E-3</v>
      </c>
      <c r="AM842" s="5">
        <f t="shared" si="1038"/>
        <v>9.2928356950883369E-3</v>
      </c>
      <c r="AN842" s="5">
        <f t="shared" si="1039"/>
        <v>2.3386028514079039E-2</v>
      </c>
      <c r="AO842" s="5">
        <f t="shared" si="1040"/>
        <v>2.942623476870368E-2</v>
      </c>
      <c r="AP842" s="5">
        <f t="shared" si="1041"/>
        <v>2.4684347811673592E-2</v>
      </c>
      <c r="AQ842" s="5">
        <f t="shared" si="1042"/>
        <v>1.5529943730748265E-2</v>
      </c>
      <c r="AR842" s="5">
        <f t="shared" si="1043"/>
        <v>2.7200032258226045E-3</v>
      </c>
      <c r="AS842" s="5">
        <f t="shared" si="1044"/>
        <v>8.7517197742139688E-3</v>
      </c>
      <c r="AT842" s="5">
        <f t="shared" si="1045"/>
        <v>1.4079505178381559E-2</v>
      </c>
      <c r="AU842" s="5">
        <f t="shared" si="1046"/>
        <v>1.5100458057180518E-2</v>
      </c>
      <c r="AV842" s="5">
        <f t="shared" si="1047"/>
        <v>1.214658278013145E-2</v>
      </c>
      <c r="AW842" s="5">
        <f t="shared" si="1048"/>
        <v>1.7580766017923539E-3</v>
      </c>
      <c r="AX842" s="5">
        <f t="shared" si="1049"/>
        <v>4.9833454325303918E-3</v>
      </c>
      <c r="AY842" s="5">
        <f t="shared" si="1050"/>
        <v>1.2540914550147273E-2</v>
      </c>
      <c r="AZ842" s="5">
        <f t="shared" si="1051"/>
        <v>1.5780015642447288E-2</v>
      </c>
      <c r="BA842" s="5">
        <f t="shared" si="1052"/>
        <v>1.3237146976278895E-2</v>
      </c>
      <c r="BB842" s="5">
        <f t="shared" si="1053"/>
        <v>8.3280364247678308E-3</v>
      </c>
      <c r="BC842" s="5">
        <f t="shared" si="1054"/>
        <v>4.1916096159721888E-3</v>
      </c>
      <c r="BD842" s="5">
        <f t="shared" si="1055"/>
        <v>1.1408443214503241E-3</v>
      </c>
      <c r="BE842" s="5">
        <f t="shared" si="1056"/>
        <v>3.6707124875989712E-3</v>
      </c>
      <c r="BF842" s="5">
        <f t="shared" si="1057"/>
        <v>5.9053325301587764E-3</v>
      </c>
      <c r="BG842" s="5">
        <f t="shared" si="1058"/>
        <v>6.333548306959519E-3</v>
      </c>
      <c r="BH842" s="5">
        <f t="shared" si="1059"/>
        <v>5.0946116012595558E-3</v>
      </c>
      <c r="BI842" s="5">
        <f t="shared" si="1060"/>
        <v>3.2784235451925911E-3</v>
      </c>
      <c r="BJ842" s="8">
        <f t="shared" si="1061"/>
        <v>0.48549814567006688</v>
      </c>
      <c r="BK842" s="8">
        <f t="shared" si="1062"/>
        <v>0.17460077295229731</v>
      </c>
      <c r="BL842" s="8">
        <f t="shared" si="1063"/>
        <v>0.28241640182640637</v>
      </c>
      <c r="BM842" s="8">
        <f t="shared" si="1064"/>
        <v>0.86538252852570674</v>
      </c>
      <c r="BN842" s="8">
        <f t="shared" si="1065"/>
        <v>7.4939752590249709E-2</v>
      </c>
    </row>
    <row r="843" spans="1:66" x14ac:dyDescent="0.25">
      <c r="A843" t="s">
        <v>59</v>
      </c>
      <c r="B843" t="s">
        <v>294</v>
      </c>
      <c r="C843" t="s">
        <v>64</v>
      </c>
      <c r="D843" t="s">
        <v>521</v>
      </c>
      <c r="E843">
        <f>VLOOKUP(A843,home!$A$2:$E$405,3,FALSE)</f>
        <v>1.806</v>
      </c>
      <c r="F843">
        <f>VLOOKUP(B843,home!$B$2:$E$405,3,FALSE)</f>
        <v>0.55369999999999997</v>
      </c>
      <c r="G843">
        <f>VLOOKUP(C843,away!$B$2:$E$405,4,FALSE)</f>
        <v>0.55369999999999997</v>
      </c>
      <c r="H843">
        <f>VLOOKUP(A843,away!$A$2:$E$405,3,FALSE)</f>
        <v>1.1493</v>
      </c>
      <c r="I843">
        <f>VLOOKUP(C843,away!$B$2:$E$405,3,FALSE)</f>
        <v>0.435</v>
      </c>
      <c r="J843">
        <f>VLOOKUP(B843,home!$B$2:$E$405,4,FALSE)</f>
        <v>0.65259999999999996</v>
      </c>
      <c r="K843" s="3">
        <f t="shared" si="1010"/>
        <v>0.55369014413999995</v>
      </c>
      <c r="L843" s="3">
        <f t="shared" si="1011"/>
        <v>0.32626443329999999</v>
      </c>
      <c r="M843" s="5">
        <f t="shared" si="1012"/>
        <v>0.41480175261117258</v>
      </c>
      <c r="N843" s="5">
        <f t="shared" si="1013"/>
        <v>0.22967164219280478</v>
      </c>
      <c r="O843" s="5">
        <f t="shared" si="1014"/>
        <v>0.13533505874753102</v>
      </c>
      <c r="P843" s="5">
        <f t="shared" si="1015"/>
        <v>7.493368818511581E-2</v>
      </c>
      <c r="Q843" s="5">
        <f t="shared" si="1016"/>
        <v>6.3583462335302265E-2</v>
      </c>
      <c r="R843" s="5">
        <f t="shared" si="1017"/>
        <v>2.2077508123942699E-2</v>
      </c>
      <c r="S843" s="5">
        <f t="shared" si="1018"/>
        <v>3.3841814732444081E-3</v>
      </c>
      <c r="T843" s="5">
        <f t="shared" si="1019"/>
        <v>2.0745022306079289E-2</v>
      </c>
      <c r="U843" s="5">
        <f t="shared" si="1020"/>
        <v>1.2224098655397855E-2</v>
      </c>
      <c r="V843" s="5">
        <f t="shared" si="1021"/>
        <v>6.7927817373426947E-5</v>
      </c>
      <c r="W843" s="5">
        <f t="shared" si="1022"/>
        <v>1.173517880845126E-2</v>
      </c>
      <c r="X843" s="5">
        <f t="shared" si="1023"/>
        <v>3.8287714636135194E-3</v>
      </c>
      <c r="Y843" s="5">
        <f t="shared" si="1024"/>
        <v>6.2459597590553805E-4</v>
      </c>
      <c r="Z843" s="5">
        <f t="shared" si="1025"/>
        <v>2.4010352255781041E-3</v>
      </c>
      <c r="AA843" s="5">
        <f t="shared" si="1026"/>
        <v>1.3294295401355578E-3</v>
      </c>
      <c r="AB843" s="5">
        <f t="shared" si="1027"/>
        <v>3.6804601685081536E-4</v>
      </c>
      <c r="AC843" s="5">
        <f t="shared" si="1028"/>
        <v>7.6694497041566457E-7</v>
      </c>
      <c r="AD843" s="5">
        <f t="shared" si="1029"/>
        <v>1.6244132114900125E-3</v>
      </c>
      <c r="AE843" s="5">
        <f t="shared" si="1030"/>
        <v>5.2998825589182195E-4</v>
      </c>
      <c r="AF843" s="5">
        <f t="shared" si="1031"/>
        <v>8.6458158982100316E-5</v>
      </c>
      <c r="AG843" s="5">
        <f t="shared" si="1032"/>
        <v>9.4027407481520879E-6</v>
      </c>
      <c r="AH843" s="5">
        <f t="shared" si="1033"/>
        <v>1.9584309930164437E-4</v>
      </c>
      <c r="AI843" s="5">
        <f t="shared" si="1034"/>
        <v>1.0843639388115181E-4</v>
      </c>
      <c r="AJ843" s="5">
        <f t="shared" si="1035"/>
        <v>3.0020081279038368E-5</v>
      </c>
      <c r="AK843" s="5">
        <f t="shared" si="1036"/>
        <v>5.5406077101617572E-6</v>
      </c>
      <c r="AL843" s="5">
        <f t="shared" si="1037"/>
        <v>5.5419259833399626E-9</v>
      </c>
      <c r="AM843" s="5">
        <f t="shared" si="1038"/>
        <v>1.7988431704256503E-4</v>
      </c>
      <c r="AN843" s="5">
        <f t="shared" si="1039"/>
        <v>5.8689854759450008E-5</v>
      </c>
      <c r="AO843" s="5">
        <f t="shared" si="1040"/>
        <v>9.5742061017756287E-6</v>
      </c>
      <c r="AP843" s="5">
        <f t="shared" si="1041"/>
        <v>1.041240976031076E-6</v>
      </c>
      <c r="AQ843" s="5">
        <f t="shared" si="1042"/>
        <v>8.4929974243379451E-8</v>
      </c>
      <c r="AR843" s="5">
        <f t="shared" si="1043"/>
        <v>1.2779327561873334E-5</v>
      </c>
      <c r="AS843" s="5">
        <f t="shared" si="1044"/>
        <v>7.0757877197459219E-6</v>
      </c>
      <c r="AT843" s="5">
        <f t="shared" si="1045"/>
        <v>1.9588969612250798E-6</v>
      </c>
      <c r="AU843" s="5">
        <f t="shared" si="1046"/>
        <v>3.6154064693870754E-7</v>
      </c>
      <c r="AV843" s="5">
        <f t="shared" si="1047"/>
        <v>5.0045373228990446E-8</v>
      </c>
      <c r="AW843" s="5">
        <f t="shared" si="1048"/>
        <v>2.7809600273331614E-11</v>
      </c>
      <c r="AX843" s="5">
        <f t="shared" si="1049"/>
        <v>1.6600028905303878E-5</v>
      </c>
      <c r="AY843" s="5">
        <f t="shared" si="1050"/>
        <v>5.4159990235525881E-6</v>
      </c>
      <c r="AZ843" s="5">
        <f t="shared" si="1051"/>
        <v>8.8352392608636905E-7</v>
      </c>
      <c r="BA843" s="5">
        <f t="shared" si="1052"/>
        <v>9.6087477683853428E-8</v>
      </c>
      <c r="BB843" s="5">
        <f t="shared" si="1053"/>
        <v>7.8374816134372072E-9</v>
      </c>
      <c r="BC843" s="5">
        <f t="shared" si="1054"/>
        <v>5.1141829942145236E-10</v>
      </c>
      <c r="BD843" s="5">
        <f t="shared" si="1055"/>
        <v>6.9490667748827827E-7</v>
      </c>
      <c r="BE843" s="5">
        <f t="shared" si="1056"/>
        <v>3.8476297842233329E-7</v>
      </c>
      <c r="BF843" s="5">
        <f t="shared" si="1057"/>
        <v>1.0651973449119869E-7</v>
      </c>
      <c r="BG843" s="5">
        <f t="shared" si="1058"/>
        <v>1.9659642381395445E-8</v>
      </c>
      <c r="BH843" s="5">
        <f t="shared" si="1059"/>
        <v>2.7213375559739237E-9</v>
      </c>
      <c r="BI843" s="5">
        <f t="shared" si="1060"/>
        <v>3.0135555672415933E-10</v>
      </c>
      <c r="BJ843" s="8">
        <f t="shared" si="1061"/>
        <v>0.33271121398635539</v>
      </c>
      <c r="BK843" s="8">
        <f t="shared" si="1062"/>
        <v>0.49319373857282617</v>
      </c>
      <c r="BL843" s="8">
        <f t="shared" si="1063"/>
        <v>0.17169741573601882</v>
      </c>
      <c r="BM843" s="8">
        <f t="shared" si="1064"/>
        <v>5.9594875353695349E-2</v>
      </c>
      <c r="BN843" s="8">
        <f t="shared" si="1065"/>
        <v>0.94040311219586925</v>
      </c>
    </row>
    <row r="844" spans="1:66" x14ac:dyDescent="0.25">
      <c r="A844" t="s">
        <v>59</v>
      </c>
      <c r="B844" t="s">
        <v>60</v>
      </c>
      <c r="C844" t="s">
        <v>274</v>
      </c>
      <c r="D844" t="s">
        <v>521</v>
      </c>
      <c r="E844">
        <f>VLOOKUP(A844,home!$A$2:$E$405,3,FALSE)</f>
        <v>1.806</v>
      </c>
      <c r="F844">
        <f>VLOOKUP(B844,home!$B$2:$E$405,3,FALSE)</f>
        <v>0.27689999999999998</v>
      </c>
      <c r="G844">
        <f>VLOOKUP(C844,away!$B$2:$E$405,4,FALSE)</f>
        <v>0.55369999999999997</v>
      </c>
      <c r="H844">
        <f>VLOOKUP(A844,away!$A$2:$E$405,3,FALSE)</f>
        <v>1.1493</v>
      </c>
      <c r="I844">
        <f>VLOOKUP(C844,away!$B$2:$E$405,3,FALSE)</f>
        <v>0.58009999999999995</v>
      </c>
      <c r="J844">
        <f>VLOOKUP(B844,home!$B$2:$E$405,4,FALSE)</f>
        <v>0.87009999999999998</v>
      </c>
      <c r="K844" s="3">
        <f t="shared" si="1010"/>
        <v>0.27689507118000001</v>
      </c>
      <c r="L844" s="3">
        <f t="shared" si="1011"/>
        <v>0.58010343999299996</v>
      </c>
      <c r="M844" s="5">
        <f t="shared" si="1012"/>
        <v>0.42443410660821818</v>
      </c>
      <c r="N844" s="5">
        <f t="shared" si="1013"/>
        <v>0.11752371216050229</v>
      </c>
      <c r="O844" s="5">
        <f t="shared" si="1014"/>
        <v>0.24621568529378304</v>
      </c>
      <c r="P844" s="5">
        <f t="shared" si="1015"/>
        <v>6.8175909705054535E-2</v>
      </c>
      <c r="Q844" s="5">
        <f t="shared" si="1016"/>
        <v>1.6270868322010055E-2</v>
      </c>
      <c r="R844" s="5">
        <f t="shared" si="1017"/>
        <v>7.1415283009578695E-2</v>
      </c>
      <c r="S844" s="5">
        <f t="shared" si="1018"/>
        <v>2.7377363127429636E-3</v>
      </c>
      <c r="T844" s="5">
        <f t="shared" si="1019"/>
        <v>9.4387866852711638E-3</v>
      </c>
      <c r="U844" s="5">
        <f t="shared" si="1020"/>
        <v>1.9774539872277144E-2</v>
      </c>
      <c r="V844" s="5">
        <f t="shared" si="1021"/>
        <v>4.8861835022158879E-5</v>
      </c>
      <c r="W844" s="5">
        <f t="shared" si="1022"/>
        <v>1.501774414061128E-3</v>
      </c>
      <c r="X844" s="5">
        <f t="shared" si="1023"/>
        <v>8.7118450369033228E-4</v>
      </c>
      <c r="Y844" s="5">
        <f t="shared" si="1024"/>
        <v>2.52688563729678E-4</v>
      </c>
      <c r="Z844" s="5">
        <f t="shared" si="1025"/>
        <v>1.3809417113976753E-2</v>
      </c>
      <c r="AA844" s="5">
        <f t="shared" si="1026"/>
        <v>3.8237595347289034E-3</v>
      </c>
      <c r="AB844" s="5">
        <f t="shared" si="1027"/>
        <v>5.2939008427198167E-4</v>
      </c>
      <c r="AC844" s="5">
        <f t="shared" si="1028"/>
        <v>4.9053551550006854E-7</v>
      </c>
      <c r="AD844" s="5">
        <f t="shared" si="1029"/>
        <v>1.0395848331943968E-4</v>
      </c>
      <c r="AE844" s="5">
        <f t="shared" si="1030"/>
        <v>6.0306673790061866E-5</v>
      </c>
      <c r="AF844" s="5">
        <f t="shared" si="1031"/>
        <v>1.7492054460075285E-5</v>
      </c>
      <c r="AG844" s="5">
        <f t="shared" si="1032"/>
        <v>3.3824003216115241E-6</v>
      </c>
      <c r="AH844" s="5">
        <f t="shared" si="1033"/>
        <v>2.0027225930290293E-3</v>
      </c>
      <c r="AI844" s="5">
        <f t="shared" si="1034"/>
        <v>5.5454401495056739E-4</v>
      </c>
      <c r="AJ844" s="5">
        <f t="shared" si="1035"/>
        <v>7.6775252246090168E-5</v>
      </c>
      <c r="AK844" s="5">
        <f t="shared" si="1036"/>
        <v>7.0862296451812006E-6</v>
      </c>
      <c r="AL844" s="5">
        <f t="shared" si="1037"/>
        <v>3.1517452995571794E-9</v>
      </c>
      <c r="AM844" s="5">
        <f t="shared" si="1038"/>
        <v>5.7571183277002197E-6</v>
      </c>
      <c r="AN844" s="5">
        <f t="shared" si="1039"/>
        <v>3.3397241463456446E-6</v>
      </c>
      <c r="AO844" s="5">
        <f t="shared" si="1040"/>
        <v>9.6869273296139662E-7</v>
      </c>
      <c r="AP844" s="5">
        <f t="shared" si="1041"/>
        <v>1.873139955623756E-7</v>
      </c>
      <c r="AQ844" s="5">
        <f t="shared" si="1042"/>
        <v>2.7165373296141898E-8</v>
      </c>
      <c r="AR844" s="5">
        <f t="shared" si="1043"/>
        <v>2.323572531135682E-4</v>
      </c>
      <c r="AS844" s="5">
        <f t="shared" si="1044"/>
        <v>6.4338578140070763E-5</v>
      </c>
      <c r="AT844" s="5">
        <f t="shared" si="1045"/>
        <v>8.907517586857442E-6</v>
      </c>
      <c r="AU844" s="5">
        <f t="shared" si="1046"/>
        <v>8.2214923874999815E-7</v>
      </c>
      <c r="AV844" s="5">
        <f t="shared" si="1047"/>
        <v>5.6912267996065876E-8</v>
      </c>
      <c r="AW844" s="5">
        <f t="shared" si="1048"/>
        <v>1.40627183617013E-11</v>
      </c>
      <c r="AX844" s="5">
        <f t="shared" si="1049"/>
        <v>2.6568628152337261E-7</v>
      </c>
      <c r="AY844" s="5">
        <f t="shared" si="1050"/>
        <v>1.5412552587065705E-7</v>
      </c>
      <c r="AZ844" s="5">
        <f t="shared" si="1051"/>
        <v>4.470437387414913E-8</v>
      </c>
      <c r="BA844" s="5">
        <f t="shared" si="1052"/>
        <v>8.6443870223757026E-9</v>
      </c>
      <c r="BB844" s="5">
        <f t="shared" si="1053"/>
        <v>1.2536596620777475E-9</v>
      </c>
      <c r="BC844" s="5">
        <f t="shared" si="1054"/>
        <v>1.4545045651035268E-10</v>
      </c>
      <c r="BD844" s="5">
        <f t="shared" si="1055"/>
        <v>2.2465206973084182E-5</v>
      </c>
      <c r="BE844" s="5">
        <f t="shared" si="1056"/>
        <v>6.2205050838855779E-6</v>
      </c>
      <c r="BF844" s="5">
        <f t="shared" si="1057"/>
        <v>8.6121359898902436E-7</v>
      </c>
      <c r="BG844" s="5">
        <f t="shared" si="1058"/>
        <v>7.948860026441667E-8</v>
      </c>
      <c r="BH844" s="5">
        <f t="shared" si="1059"/>
        <v>5.5025004070535536E-9</v>
      </c>
      <c r="BI844" s="5">
        <f t="shared" si="1060"/>
        <v>3.0472304837581458E-10</v>
      </c>
      <c r="BJ844" s="8">
        <f t="shared" si="1061"/>
        <v>0.14605490883541009</v>
      </c>
      <c r="BK844" s="8">
        <f t="shared" si="1062"/>
        <v>0.49539726227382458</v>
      </c>
      <c r="BL844" s="8">
        <f t="shared" si="1063"/>
        <v>0.34473590051633751</v>
      </c>
      <c r="BM844" s="8">
        <f t="shared" si="1064"/>
        <v>5.5961769528938977E-2</v>
      </c>
      <c r="BN844" s="8">
        <f t="shared" si="1065"/>
        <v>0.94403556509914677</v>
      </c>
    </row>
    <row r="845" spans="1:66" x14ac:dyDescent="0.25">
      <c r="A845" t="s">
        <v>59</v>
      </c>
      <c r="B845" t="s">
        <v>83</v>
      </c>
      <c r="C845" t="s">
        <v>228</v>
      </c>
      <c r="D845" t="s">
        <v>521</v>
      </c>
      <c r="E845">
        <f>VLOOKUP(A845,home!$A$2:$E$405,3,FALSE)</f>
        <v>1.806</v>
      </c>
      <c r="F845">
        <f>VLOOKUP(B845,home!$B$2:$E$405,3,FALSE)</f>
        <v>0.69210000000000005</v>
      </c>
      <c r="G845">
        <f>VLOOKUP(C845,away!$B$2:$E$405,4,FALSE)</f>
        <v>0.55369999999999997</v>
      </c>
      <c r="H845">
        <f>VLOOKUP(A845,away!$A$2:$E$405,3,FALSE)</f>
        <v>1.1493</v>
      </c>
      <c r="I845">
        <f>VLOOKUP(C845,away!$B$2:$E$405,3,FALSE)</f>
        <v>1.4501999999999999</v>
      </c>
      <c r="J845">
        <f>VLOOKUP(B845,home!$B$2:$E$405,4,FALSE)</f>
        <v>1.7402</v>
      </c>
      <c r="K845" s="3">
        <f t="shared" si="1010"/>
        <v>0.69208768062000003</v>
      </c>
      <c r="L845" s="3">
        <f t="shared" si="1011"/>
        <v>2.9004171993719998</v>
      </c>
      <c r="M845" s="5">
        <f t="shared" si="1012"/>
        <v>2.7529286427122657E-2</v>
      </c>
      <c r="N845" s="5">
        <f t="shared" si="1013"/>
        <v>1.9052679992470966E-2</v>
      </c>
      <c r="O845" s="5">
        <f t="shared" si="1014"/>
        <v>7.9846415839664689E-2</v>
      </c>
      <c r="P845" s="5">
        <f t="shared" si="1015"/>
        <v>5.5260720744293564E-2</v>
      </c>
      <c r="Q845" s="5">
        <f t="shared" si="1016"/>
        <v>6.5930625527921552E-3</v>
      </c>
      <c r="R845" s="5">
        <f t="shared" si="1017"/>
        <v>0.11579395890478619</v>
      </c>
      <c r="S845" s="5">
        <f t="shared" si="1018"/>
        <v>2.7731805410783891E-2</v>
      </c>
      <c r="T845" s="5">
        <f t="shared" si="1019"/>
        <v>1.9122632024653828E-2</v>
      </c>
      <c r="U845" s="5">
        <f t="shared" si="1020"/>
        <v>8.0139572448221078E-2</v>
      </c>
      <c r="V845" s="5">
        <f t="shared" si="1021"/>
        <v>6.1852495345569901E-3</v>
      </c>
      <c r="W845" s="5">
        <f t="shared" si="1022"/>
        <v>1.5209924567814997E-3</v>
      </c>
      <c r="X845" s="5">
        <f t="shared" si="1023"/>
        <v>4.4115126817641341E-3</v>
      </c>
      <c r="Y845" s="5">
        <f t="shared" si="1024"/>
        <v>6.3976136287181963E-3</v>
      </c>
      <c r="Z845" s="5">
        <f t="shared" si="1025"/>
        <v>0.11195026333027214</v>
      </c>
      <c r="AA845" s="5">
        <f t="shared" si="1026"/>
        <v>7.7479398093046284E-2</v>
      </c>
      <c r="AB845" s="5">
        <f t="shared" si="1027"/>
        <v>2.681126846102503E-2</v>
      </c>
      <c r="AC845" s="5">
        <f t="shared" si="1028"/>
        <v>7.7599483954970277E-4</v>
      </c>
      <c r="AD845" s="5">
        <f t="shared" si="1029"/>
        <v>2.631650354136059E-4</v>
      </c>
      <c r="AE845" s="5">
        <f t="shared" si="1030"/>
        <v>7.6328839498696391E-4</v>
      </c>
      <c r="AF845" s="5">
        <f t="shared" si="1031"/>
        <v>1.1069273944506197E-3</v>
      </c>
      <c r="AG845" s="5">
        <f t="shared" si="1032"/>
        <v>1.0701837511068704E-3</v>
      </c>
      <c r="AH845" s="5">
        <f t="shared" si="1033"/>
        <v>8.1175617309336465E-2</v>
      </c>
      <c r="AI845" s="5">
        <f t="shared" si="1034"/>
        <v>5.6180644706515404E-2</v>
      </c>
      <c r="AJ845" s="5">
        <f t="shared" si="1035"/>
        <v>1.9440966045334265E-2</v>
      </c>
      <c r="AK845" s="5">
        <f t="shared" si="1036"/>
        <v>4.4849510331091882E-3</v>
      </c>
      <c r="AL845" s="5">
        <f t="shared" si="1037"/>
        <v>6.2307512751395418E-5</v>
      </c>
      <c r="AM845" s="5">
        <f t="shared" si="1038"/>
        <v>3.6426655795936557E-5</v>
      </c>
      <c r="AN845" s="5">
        <f t="shared" si="1039"/>
        <v>1.0565249898613811E-4</v>
      </c>
      <c r="AO845" s="5">
        <f t="shared" si="1040"/>
        <v>1.5321816260801391E-4</v>
      </c>
      <c r="AP845" s="5">
        <f t="shared" si="1041"/>
        <v>1.4813219802815313E-4</v>
      </c>
      <c r="AQ845" s="5">
        <f t="shared" si="1042"/>
        <v>1.0741129373540861E-4</v>
      </c>
      <c r="AR845" s="5">
        <f t="shared" si="1043"/>
        <v>4.7088631322727788E-2</v>
      </c>
      <c r="AS845" s="5">
        <f t="shared" si="1044"/>
        <v>3.2589461635716958E-2</v>
      </c>
      <c r="AT845" s="5">
        <f t="shared" si="1045"/>
        <v>1.1277382458058911E-2</v>
      </c>
      <c r="AU845" s="5">
        <f t="shared" si="1046"/>
        <v>2.6016458229542222E-3</v>
      </c>
      <c r="AV845" s="5">
        <f t="shared" si="1047"/>
        <v>4.501417558507747E-4</v>
      </c>
      <c r="AW845" s="5">
        <f t="shared" si="1048"/>
        <v>3.4742375093897433E-6</v>
      </c>
      <c r="AX845" s="5">
        <f t="shared" si="1049"/>
        <v>4.2017399537587987E-6</v>
      </c>
      <c r="AY845" s="5">
        <f t="shared" si="1050"/>
        <v>1.2186798829170528E-5</v>
      </c>
      <c r="AZ845" s="5">
        <f t="shared" si="1051"/>
        <v>1.7673400464706377E-5</v>
      </c>
      <c r="BA845" s="5">
        <f t="shared" si="1052"/>
        <v>1.7086744893074491E-5</v>
      </c>
      <c r="BB845" s="5">
        <f t="shared" si="1053"/>
        <v>1.2389672192288737E-5</v>
      </c>
      <c r="BC845" s="5">
        <f t="shared" si="1054"/>
        <v>7.1870436642190495E-6</v>
      </c>
      <c r="BD845" s="5">
        <f t="shared" si="1055"/>
        <v>2.2762779363887757E-2</v>
      </c>
      <c r="BE845" s="5">
        <f t="shared" si="1056"/>
        <v>1.5753839174417878E-2</v>
      </c>
      <c r="BF845" s="5">
        <f t="shared" si="1057"/>
        <v>5.4515190075416827E-3</v>
      </c>
      <c r="BG845" s="5">
        <f t="shared" si="1058"/>
        <v>1.2576430485951224E-3</v>
      </c>
      <c r="BH845" s="5">
        <f t="shared" si="1059"/>
        <v>2.1759981513751607E-4</v>
      </c>
      <c r="BI845" s="5">
        <f t="shared" si="1060"/>
        <v>3.0119630272372867E-5</v>
      </c>
      <c r="BJ845" s="8">
        <f t="shared" si="1061"/>
        <v>6.0923624122289709E-2</v>
      </c>
      <c r="BK845" s="8">
        <f t="shared" si="1062"/>
        <v>0.11755755126788736</v>
      </c>
      <c r="BL845" s="8">
        <f t="shared" si="1063"/>
        <v>0.68083355587619943</v>
      </c>
      <c r="BM845" s="8">
        <f t="shared" si="1064"/>
        <v>0.66718015757419846</v>
      </c>
      <c r="BN845" s="8">
        <f t="shared" si="1065"/>
        <v>0.30407612446113019</v>
      </c>
    </row>
    <row r="846" spans="1:66" x14ac:dyDescent="0.25">
      <c r="A846" t="s">
        <v>19</v>
      </c>
      <c r="B846" t="s">
        <v>235</v>
      </c>
      <c r="C846" t="s">
        <v>142</v>
      </c>
      <c r="D846" t="s">
        <v>521</v>
      </c>
      <c r="E846">
        <f>VLOOKUP(A846,home!$A$2:$E$405,3,FALSE)</f>
        <v>1.4750000000000001</v>
      </c>
      <c r="F846">
        <f>VLOOKUP(B846,home!$B$2:$E$405,3,FALSE)</f>
        <v>0.67800000000000005</v>
      </c>
      <c r="G846">
        <f>VLOOKUP(C846,away!$B$2:$E$405,4,FALSE)</f>
        <v>1.1863999999999999</v>
      </c>
      <c r="H846">
        <f>VLOOKUP(A846,away!$A$2:$E$405,3,FALSE)</f>
        <v>1.5625</v>
      </c>
      <c r="I846">
        <f>VLOOKUP(C846,away!$B$2:$E$405,3,FALSE)</f>
        <v>0.8</v>
      </c>
      <c r="J846">
        <f>VLOOKUP(B846,home!$B$2:$E$405,4,FALSE)</f>
        <v>0.8</v>
      </c>
      <c r="K846" s="3">
        <f t="shared" si="1010"/>
        <v>1.18645932</v>
      </c>
      <c r="L846" s="3">
        <f t="shared" si="1011"/>
        <v>1</v>
      </c>
      <c r="M846" s="5">
        <f t="shared" si="1012"/>
        <v>0.11231371235690157</v>
      </c>
      <c r="N846" s="5">
        <f t="shared" si="1013"/>
        <v>0.13325565078964502</v>
      </c>
      <c r="O846" s="5">
        <f t="shared" si="1014"/>
        <v>0.11231371235690157</v>
      </c>
      <c r="P846" s="5">
        <f t="shared" si="1015"/>
        <v>0.13325565078964502</v>
      </c>
      <c r="Q846" s="5">
        <f t="shared" si="1016"/>
        <v>7.9051204411019857E-2</v>
      </c>
      <c r="R846" s="5">
        <f t="shared" si="1017"/>
        <v>5.615685617845078E-2</v>
      </c>
      <c r="S846" s="5">
        <f t="shared" si="1018"/>
        <v>3.9525602205509928E-2</v>
      </c>
      <c r="T846" s="5">
        <f t="shared" si="1019"/>
        <v>7.9051204411019857E-2</v>
      </c>
      <c r="U846" s="5">
        <f t="shared" si="1020"/>
        <v>6.6627825394822496E-2</v>
      </c>
      <c r="V846" s="5">
        <f t="shared" si="1021"/>
        <v>5.2106132350377577E-3</v>
      </c>
      <c r="W846" s="5">
        <f t="shared" si="1022"/>
        <v>3.1263679410226543E-2</v>
      </c>
      <c r="X846" s="5">
        <f t="shared" si="1023"/>
        <v>3.1263679410226543E-2</v>
      </c>
      <c r="Y846" s="5">
        <f t="shared" si="1024"/>
        <v>1.5631839705113271E-2</v>
      </c>
      <c r="Z846" s="5">
        <f t="shared" si="1025"/>
        <v>1.8718952059483596E-2</v>
      </c>
      <c r="AA846" s="5">
        <f t="shared" si="1026"/>
        <v>2.2209275131607503E-2</v>
      </c>
      <c r="AB846" s="5">
        <f t="shared" si="1027"/>
        <v>1.3175200735169978E-2</v>
      </c>
      <c r="AC846" s="5">
        <f t="shared" si="1028"/>
        <v>3.8638628972661841E-4</v>
      </c>
      <c r="AD846" s="5">
        <f t="shared" si="1029"/>
        <v>9.2732709534388436E-3</v>
      </c>
      <c r="AE846" s="5">
        <f t="shared" si="1030"/>
        <v>9.2732709534388436E-3</v>
      </c>
      <c r="AF846" s="5">
        <f t="shared" si="1031"/>
        <v>4.6366354767194209E-3</v>
      </c>
      <c r="AG846" s="5">
        <f t="shared" si="1032"/>
        <v>1.5455451589064741E-3</v>
      </c>
      <c r="AH846" s="5">
        <f t="shared" si="1033"/>
        <v>4.679738014870898E-3</v>
      </c>
      <c r="AI846" s="5">
        <f t="shared" si="1034"/>
        <v>5.5523187829018749E-3</v>
      </c>
      <c r="AJ846" s="5">
        <f t="shared" si="1035"/>
        <v>3.2938001837924938E-3</v>
      </c>
      <c r="AK846" s="5">
        <f t="shared" si="1036"/>
        <v>1.302653308759439E-3</v>
      </c>
      <c r="AL846" s="5">
        <f t="shared" si="1037"/>
        <v>1.8337264582654662E-5</v>
      </c>
      <c r="AM846" s="5">
        <f t="shared" si="1038"/>
        <v>2.2004717499185594E-3</v>
      </c>
      <c r="AN846" s="5">
        <f t="shared" si="1039"/>
        <v>2.2004717499185594E-3</v>
      </c>
      <c r="AO846" s="5">
        <f t="shared" si="1040"/>
        <v>1.1002358749592795E-3</v>
      </c>
      <c r="AP846" s="5">
        <f t="shared" si="1041"/>
        <v>3.667452916530932E-4</v>
      </c>
      <c r="AQ846" s="5">
        <f t="shared" si="1042"/>
        <v>9.1686322913273285E-5</v>
      </c>
      <c r="AR846" s="5">
        <f t="shared" si="1043"/>
        <v>9.3594760297417993E-4</v>
      </c>
      <c r="AS846" s="5">
        <f t="shared" si="1044"/>
        <v>1.1104637565803753E-3</v>
      </c>
      <c r="AT846" s="5">
        <f t="shared" si="1045"/>
        <v>6.5876003675849901E-4</v>
      </c>
      <c r="AU846" s="5">
        <f t="shared" si="1046"/>
        <v>2.6053066175188791E-4</v>
      </c>
      <c r="AV846" s="5">
        <f t="shared" si="1047"/>
        <v>7.727725794532371E-5</v>
      </c>
      <c r="AW846" s="5">
        <f t="shared" si="1048"/>
        <v>6.0434495742768166E-7</v>
      </c>
      <c r="AX846" s="5">
        <f t="shared" si="1049"/>
        <v>4.3512836934793089E-4</v>
      </c>
      <c r="AY846" s="5">
        <f t="shared" si="1050"/>
        <v>4.3512836934793089E-4</v>
      </c>
      <c r="AZ846" s="5">
        <f t="shared" si="1051"/>
        <v>2.1756418467396542E-4</v>
      </c>
      <c r="BA846" s="5">
        <f t="shared" si="1052"/>
        <v>7.2521394891321824E-5</v>
      </c>
      <c r="BB846" s="5">
        <f t="shared" si="1053"/>
        <v>1.8130348722830449E-5</v>
      </c>
      <c r="BC846" s="5">
        <f t="shared" si="1054"/>
        <v>3.6260697445660914E-6</v>
      </c>
      <c r="BD846" s="5">
        <f t="shared" si="1055"/>
        <v>1.5599126716236327E-4</v>
      </c>
      <c r="BE846" s="5">
        <f t="shared" si="1056"/>
        <v>1.8507729276339582E-4</v>
      </c>
      <c r="BF846" s="5">
        <f t="shared" si="1057"/>
        <v>1.0979333945974979E-4</v>
      </c>
      <c r="BG846" s="5">
        <f t="shared" si="1058"/>
        <v>4.3421776958647969E-5</v>
      </c>
      <c r="BH846" s="5">
        <f t="shared" si="1059"/>
        <v>1.2879542990887281E-5</v>
      </c>
      <c r="BI846" s="5">
        <f t="shared" si="1060"/>
        <v>3.0562107637757757E-6</v>
      </c>
      <c r="BJ846" s="8">
        <f t="shared" si="1061"/>
        <v>0.4013876904058461</v>
      </c>
      <c r="BK846" s="8">
        <f t="shared" si="1062"/>
        <v>0.29114543051075148</v>
      </c>
      <c r="BL846" s="8">
        <f t="shared" si="1063"/>
        <v>0.28886457883338618</v>
      </c>
      <c r="BM846" s="8">
        <f t="shared" si="1064"/>
        <v>0.37333534090251291</v>
      </c>
      <c r="BN846" s="8">
        <f t="shared" si="1065"/>
        <v>0.62634678688256384</v>
      </c>
    </row>
    <row r="847" spans="1:66" x14ac:dyDescent="0.25">
      <c r="A847" t="s">
        <v>19</v>
      </c>
      <c r="B847" t="s">
        <v>233</v>
      </c>
      <c r="C847" t="s">
        <v>20</v>
      </c>
      <c r="D847" t="s">
        <v>521</v>
      </c>
      <c r="E847">
        <f>VLOOKUP(A847,home!$A$2:$E$405,3,FALSE)</f>
        <v>1.4750000000000001</v>
      </c>
      <c r="F847">
        <f>VLOOKUP(B847,home!$B$2:$E$405,3,FALSE)</f>
        <v>0.33900000000000002</v>
      </c>
      <c r="G847">
        <f>VLOOKUP(C847,away!$B$2:$E$405,4,FALSE)</f>
        <v>1.5819000000000001</v>
      </c>
      <c r="H847">
        <f>VLOOKUP(A847,away!$A$2:$E$405,3,FALSE)</f>
        <v>1.5625</v>
      </c>
      <c r="I847">
        <f>VLOOKUP(C847,away!$B$2:$E$405,3,FALSE)</f>
        <v>2.1333000000000002</v>
      </c>
      <c r="J847">
        <f>VLOOKUP(B847,home!$B$2:$E$405,4,FALSE)</f>
        <v>1.6</v>
      </c>
      <c r="K847" s="3">
        <f t="shared" si="1010"/>
        <v>0.79098954750000017</v>
      </c>
      <c r="L847" s="3">
        <f t="shared" si="1011"/>
        <v>5.3332500000000005</v>
      </c>
      <c r="M847" s="5">
        <f t="shared" si="1012"/>
        <v>2.1891552339327299E-3</v>
      </c>
      <c r="N847" s="5">
        <f t="shared" si="1013"/>
        <v>1.731598907895707E-3</v>
      </c>
      <c r="O847" s="5">
        <f t="shared" si="1014"/>
        <v>1.1675312151371733E-2</v>
      </c>
      <c r="P847" s="5">
        <f t="shared" si="1015"/>
        <v>9.2350498755347805E-3</v>
      </c>
      <c r="Q847" s="5">
        <f t="shared" si="1016"/>
        <v>6.848383183039598E-4</v>
      </c>
      <c r="R847" s="5">
        <f t="shared" si="1017"/>
        <v>3.1133679265651658E-2</v>
      </c>
      <c r="S847" s="5">
        <f t="shared" si="1018"/>
        <v>9.7396183790038754E-3</v>
      </c>
      <c r="T847" s="5">
        <f t="shared" si="1019"/>
        <v>3.6524139610945943E-3</v>
      </c>
      <c r="U847" s="5">
        <f t="shared" si="1020"/>
        <v>2.4626414874347941E-2</v>
      </c>
      <c r="V847" s="5">
        <f t="shared" si="1021"/>
        <v>4.5652242728448809E-3</v>
      </c>
      <c r="W847" s="5">
        <f t="shared" si="1022"/>
        <v>1.8056665050197009E-4</v>
      </c>
      <c r="X847" s="5">
        <f t="shared" si="1023"/>
        <v>9.630070887896321E-4</v>
      </c>
      <c r="Y847" s="5">
        <f t="shared" si="1024"/>
        <v>2.5679787781436535E-3</v>
      </c>
      <c r="Z847" s="5">
        <f t="shared" si="1025"/>
        <v>5.5347898314512249E-2</v>
      </c>
      <c r="AA847" s="5">
        <f t="shared" si="1026"/>
        <v>4.3779609042872057E-2</v>
      </c>
      <c r="AB847" s="5">
        <f t="shared" si="1027"/>
        <v>1.7314606573274143E-2</v>
      </c>
      <c r="AC847" s="5">
        <f t="shared" si="1028"/>
        <v>1.2036627530801452E-3</v>
      </c>
      <c r="AD847" s="5">
        <f t="shared" si="1029"/>
        <v>3.5706583293535996E-5</v>
      </c>
      <c r="AE847" s="5">
        <f t="shared" si="1030"/>
        <v>1.9043213535025087E-4</v>
      </c>
      <c r="AF847" s="5">
        <f t="shared" si="1031"/>
        <v>5.0781109292836286E-4</v>
      </c>
      <c r="AG847" s="5">
        <f t="shared" si="1032"/>
        <v>9.0276117045339735E-4</v>
      </c>
      <c r="AH847" s="5">
        <f t="shared" si="1033"/>
        <v>7.3796044671468095E-2</v>
      </c>
      <c r="AI847" s="5">
        <f t="shared" si="1034"/>
        <v>5.837189998197434E-2</v>
      </c>
      <c r="AJ847" s="5">
        <f t="shared" si="1035"/>
        <v>2.3085781376728575E-2</v>
      </c>
      <c r="AK847" s="5">
        <f t="shared" si="1036"/>
        <v>6.0868705882874893E-3</v>
      </c>
      <c r="AL847" s="5">
        <f t="shared" si="1037"/>
        <v>2.0310821975012532E-4</v>
      </c>
      <c r="AM847" s="5">
        <f t="shared" si="1038"/>
        <v>5.6487068324250217E-6</v>
      </c>
      <c r="AN847" s="5">
        <f t="shared" si="1039"/>
        <v>3.0125965714030753E-5</v>
      </c>
      <c r="AO847" s="5">
        <f t="shared" si="1040"/>
        <v>8.0334653322177276E-5</v>
      </c>
      <c r="AP847" s="5">
        <f t="shared" si="1041"/>
        <v>1.4281492994350068E-4</v>
      </c>
      <c r="AQ847" s="5">
        <f t="shared" si="1042"/>
        <v>1.9041693128029371E-4</v>
      </c>
      <c r="AR847" s="5">
        <f t="shared" si="1043"/>
        <v>7.8714551048821454E-2</v>
      </c>
      <c r="AS847" s="5">
        <f t="shared" si="1044"/>
        <v>6.2262387115772935E-2</v>
      </c>
      <c r="AT847" s="5">
        <f t="shared" si="1045"/>
        <v>2.4624448705487537E-2</v>
      </c>
      <c r="AU847" s="5">
        <f t="shared" si="1046"/>
        <v>6.4925605129968504E-3</v>
      </c>
      <c r="AV847" s="5">
        <f t="shared" si="1047"/>
        <v>1.283886875572937E-3</v>
      </c>
      <c r="AW847" s="5">
        <f t="shared" si="1048"/>
        <v>2.3800587937214876E-5</v>
      </c>
      <c r="AX847" s="5">
        <f t="shared" si="1049"/>
        <v>7.446780102233376E-7</v>
      </c>
      <c r="AY847" s="5">
        <f t="shared" si="1050"/>
        <v>3.9715539980236157E-6</v>
      </c>
      <c r="AZ847" s="5">
        <f t="shared" si="1051"/>
        <v>1.0590645179979729E-5</v>
      </c>
      <c r="BA847" s="5">
        <f t="shared" si="1052"/>
        <v>1.8827519468708965E-5</v>
      </c>
      <c r="BB847" s="5">
        <f t="shared" si="1053"/>
        <v>2.5102967051623019E-5</v>
      </c>
      <c r="BC847" s="5">
        <f t="shared" si="1054"/>
        <v>2.6776079805613695E-5</v>
      </c>
      <c r="BD847" s="5">
        <f t="shared" si="1055"/>
        <v>6.9967396563521175E-2</v>
      </c>
      <c r="BE847" s="5">
        <f t="shared" si="1056"/>
        <v>5.5343479347532677E-2</v>
      </c>
      <c r="BF847" s="5">
        <f t="shared" si="1057"/>
        <v>2.1888056843090239E-2</v>
      </c>
      <c r="BG847" s="5">
        <f t="shared" si="1058"/>
        <v>5.7710747259900764E-3</v>
      </c>
      <c r="BH847" s="5">
        <f t="shared" si="1059"/>
        <v>1.1412149465248945E-3</v>
      </c>
      <c r="BI847" s="5">
        <f t="shared" si="1060"/>
        <v>1.8053781883039266E-4</v>
      </c>
      <c r="BJ847" s="8">
        <f t="shared" si="1061"/>
        <v>1.1952469317361663E-2</v>
      </c>
      <c r="BK847" s="8">
        <f t="shared" si="1062"/>
        <v>2.7139790288144561E-2</v>
      </c>
      <c r="BL847" s="8">
        <f t="shared" si="1063"/>
        <v>0.61753981303011718</v>
      </c>
      <c r="BM847" s="8">
        <f t="shared" si="1064"/>
        <v>0.6553501662313842</v>
      </c>
      <c r="BN847" s="8">
        <f t="shared" si="1065"/>
        <v>5.6649633752690567E-2</v>
      </c>
    </row>
    <row r="848" spans="1:66" x14ac:dyDescent="0.25">
      <c r="A848" t="s">
        <v>19</v>
      </c>
      <c r="B848" t="s">
        <v>331</v>
      </c>
      <c r="C848" t="s">
        <v>152</v>
      </c>
      <c r="D848" t="s">
        <v>521</v>
      </c>
      <c r="E848">
        <f>VLOOKUP(A848,home!$A$2:$E$405,3,FALSE)</f>
        <v>1.4750000000000001</v>
      </c>
      <c r="F848">
        <f>VLOOKUP(B848,home!$B$2:$E$405,3,FALSE)</f>
        <v>1.8079000000000001</v>
      </c>
      <c r="G848">
        <f>VLOOKUP(C848,away!$B$2:$E$405,4,FALSE)</f>
        <v>0.84750000000000003</v>
      </c>
      <c r="H848">
        <f>VLOOKUP(A848,away!$A$2:$E$405,3,FALSE)</f>
        <v>1.5625</v>
      </c>
      <c r="I848">
        <f>VLOOKUP(C848,away!$B$2:$E$405,3,FALSE)</f>
        <v>0.8</v>
      </c>
      <c r="J848">
        <f>VLOOKUP(B848,home!$B$2:$E$405,4,FALSE)</f>
        <v>0.85329999999999995</v>
      </c>
      <c r="K848" s="3">
        <f t="shared" si="1010"/>
        <v>2.2599879937500003</v>
      </c>
      <c r="L848" s="3">
        <f t="shared" si="1011"/>
        <v>1.0666249999999999</v>
      </c>
      <c r="M848" s="5">
        <f t="shared" si="1012"/>
        <v>3.5914542076087769E-2</v>
      </c>
      <c r="N848" s="5">
        <f t="shared" si="1013"/>
        <v>8.1166433892987555E-2</v>
      </c>
      <c r="O848" s="5">
        <f t="shared" si="1014"/>
        <v>3.8307348441907113E-2</v>
      </c>
      <c r="P848" s="5">
        <f t="shared" si="1015"/>
        <v>8.6574147551107858E-2</v>
      </c>
      <c r="Q848" s="5">
        <f t="shared" si="1016"/>
        <v>9.1717583046827506E-2</v>
      </c>
      <c r="R848" s="5">
        <f t="shared" si="1017"/>
        <v>2.0429787765924586E-2</v>
      </c>
      <c r="S848" s="5">
        <f t="shared" si="1018"/>
        <v>5.2173037653675737E-2</v>
      </c>
      <c r="T848" s="5">
        <f t="shared" si="1019"/>
        <v>9.7828267017322376E-2</v>
      </c>
      <c r="U848" s="5">
        <f t="shared" si="1020"/>
        <v>4.6171075065850199E-2</v>
      </c>
      <c r="V848" s="5">
        <f t="shared" si="1021"/>
        <v>1.3974024630312573E-2</v>
      </c>
      <c r="W848" s="5">
        <f t="shared" si="1022"/>
        <v>6.9093545500532913E-2</v>
      </c>
      <c r="X848" s="5">
        <f t="shared" si="1023"/>
        <v>7.3696902969505915E-2</v>
      </c>
      <c r="Y848" s="5">
        <f t="shared" si="1024"/>
        <v>3.9303479564924616E-2</v>
      </c>
      <c r="Z848" s="5">
        <f t="shared" si="1025"/>
        <v>7.2636407919431031E-3</v>
      </c>
      <c r="AA848" s="5">
        <f t="shared" si="1026"/>
        <v>1.6415740980704158E-2</v>
      </c>
      <c r="AB848" s="5">
        <f t="shared" si="1027"/>
        <v>1.8549688762450625E-2</v>
      </c>
      <c r="AC848" s="5">
        <f t="shared" si="1028"/>
        <v>2.1053262834043363E-3</v>
      </c>
      <c r="AD848" s="5">
        <f t="shared" si="1029"/>
        <v>3.9037645819205942E-2</v>
      </c>
      <c r="AE848" s="5">
        <f t="shared" si="1030"/>
        <v>4.1638528971910532E-2</v>
      </c>
      <c r="AF848" s="5">
        <f t="shared" si="1031"/>
        <v>2.2206347982332033E-2</v>
      </c>
      <c r="AG848" s="5">
        <f t="shared" si="1032"/>
        <v>7.8952819722183012E-3</v>
      </c>
      <c r="AH848" s="5">
        <f t="shared" si="1033"/>
        <v>1.9368952149265777E-3</v>
      </c>
      <c r="AI848" s="5">
        <f t="shared" si="1034"/>
        <v>4.3773599308858917E-3</v>
      </c>
      <c r="AJ848" s="5">
        <f t="shared" si="1035"/>
        <v>4.9463904440622238E-3</v>
      </c>
      <c r="AK848" s="5">
        <f t="shared" si="1036"/>
        <v>3.7262610053267861E-3</v>
      </c>
      <c r="AL848" s="5">
        <f t="shared" si="1037"/>
        <v>2.0300058724571909E-4</v>
      </c>
      <c r="AM848" s="5">
        <f t="shared" si="1038"/>
        <v>1.7644922171134069E-2</v>
      </c>
      <c r="AN848" s="5">
        <f t="shared" si="1039"/>
        <v>1.8820515110785876E-2</v>
      </c>
      <c r="AO848" s="5">
        <f t="shared" si="1040"/>
        <v>1.0037215965020991E-2</v>
      </c>
      <c r="AP848" s="5">
        <f t="shared" si="1041"/>
        <v>3.5686484928968381E-3</v>
      </c>
      <c r="AQ848" s="5">
        <f t="shared" si="1042"/>
        <v>9.5160242468402228E-4</v>
      </c>
      <c r="AR848" s="5">
        <f t="shared" si="1043"/>
        <v>4.1318817172421226E-4</v>
      </c>
      <c r="AS848" s="5">
        <f t="shared" si="1044"/>
        <v>9.3380030725623308E-4</v>
      </c>
      <c r="AT848" s="5">
        <f t="shared" si="1045"/>
        <v>1.0551887414795742E-3</v>
      </c>
      <c r="AU848" s="5">
        <f t="shared" si="1046"/>
        <v>7.9490462896133682E-4</v>
      </c>
      <c r="AV848" s="5">
        <f t="shared" si="1047"/>
        <v>4.4911872940723007E-4</v>
      </c>
      <c r="AW848" s="5">
        <f t="shared" si="1048"/>
        <v>1.3592917595529995E-5</v>
      </c>
      <c r="AX848" s="5">
        <f t="shared" si="1049"/>
        <v>6.6462187095693579E-3</v>
      </c>
      <c r="AY848" s="5">
        <f t="shared" si="1050"/>
        <v>7.089023031094416E-3</v>
      </c>
      <c r="AZ848" s="5">
        <f t="shared" si="1051"/>
        <v>3.7806645952705403E-3</v>
      </c>
      <c r="BA848" s="5">
        <f t="shared" si="1052"/>
        <v>1.3441837913101466E-3</v>
      </c>
      <c r="BB848" s="5">
        <f t="shared" si="1053"/>
        <v>3.5843500910154622E-4</v>
      </c>
      <c r="BC848" s="5">
        <f t="shared" si="1054"/>
        <v>7.6463148316587368E-5</v>
      </c>
      <c r="BD848" s="5">
        <f t="shared" si="1055"/>
        <v>7.3452805610889631E-5</v>
      </c>
      <c r="BE848" s="5">
        <f t="shared" si="1056"/>
        <v>1.6600245878786322E-4</v>
      </c>
      <c r="BF848" s="5">
        <f t="shared" si="1057"/>
        <v>1.8758178189677506E-4</v>
      </c>
      <c r="BG848" s="5">
        <f t="shared" si="1058"/>
        <v>1.4131085831098095E-4</v>
      </c>
      <c r="BH848" s="5">
        <f t="shared" si="1059"/>
        <v>7.9840210792331108E-5</v>
      </c>
      <c r="BI848" s="5">
        <f t="shared" si="1060"/>
        <v>3.6087583561827511E-5</v>
      </c>
      <c r="BJ848" s="8">
        <f t="shared" si="1061"/>
        <v>0.63390190918695211</v>
      </c>
      <c r="BK848" s="8">
        <f t="shared" si="1062"/>
        <v>0.19803310181292841</v>
      </c>
      <c r="BL848" s="8">
        <f t="shared" si="1063"/>
        <v>0.15919102388982739</v>
      </c>
      <c r="BM848" s="8">
        <f t="shared" si="1064"/>
        <v>0.63720440279330959</v>
      </c>
      <c r="BN848" s="8">
        <f t="shared" si="1065"/>
        <v>0.35410984277484242</v>
      </c>
    </row>
    <row r="849" spans="1:66" x14ac:dyDescent="0.25">
      <c r="A849" t="s">
        <v>19</v>
      </c>
      <c r="B849" t="s">
        <v>237</v>
      </c>
      <c r="C849" t="s">
        <v>137</v>
      </c>
      <c r="D849" t="s">
        <v>521</v>
      </c>
      <c r="E849">
        <f>VLOOKUP(A849,home!$A$2:$E$405,3,FALSE)</f>
        <v>1.4750000000000001</v>
      </c>
      <c r="F849">
        <f>VLOOKUP(B849,home!$B$2:$E$405,3,FALSE)</f>
        <v>0.16950000000000001</v>
      </c>
      <c r="G849">
        <f>VLOOKUP(C849,away!$B$2:$E$405,4,FALSE)</f>
        <v>0.22600000000000001</v>
      </c>
      <c r="H849">
        <f>VLOOKUP(A849,away!$A$2:$E$405,3,FALSE)</f>
        <v>1.5625</v>
      </c>
      <c r="I849">
        <f>VLOOKUP(C849,away!$B$2:$E$405,3,FALSE)</f>
        <v>1.28</v>
      </c>
      <c r="J849">
        <f>VLOOKUP(B849,home!$B$2:$E$405,4,FALSE)</f>
        <v>0.96</v>
      </c>
      <c r="K849" s="3">
        <f t="shared" si="1010"/>
        <v>5.6502825000000007E-2</v>
      </c>
      <c r="L849" s="3">
        <f t="shared" si="1011"/>
        <v>1.92</v>
      </c>
      <c r="M849" s="5">
        <f t="shared" si="1012"/>
        <v>0.1385529348904492</v>
      </c>
      <c r="N849" s="5">
        <f t="shared" si="1013"/>
        <v>7.8286322333514461E-3</v>
      </c>
      <c r="O849" s="5">
        <f t="shared" si="1014"/>
        <v>0.26602163498966247</v>
      </c>
      <c r="P849" s="5">
        <f t="shared" si="1015"/>
        <v>1.5030973888034777E-2</v>
      </c>
      <c r="Q849" s="5">
        <f t="shared" si="1016"/>
        <v>2.2116991853520803E-4</v>
      </c>
      <c r="R849" s="5">
        <f t="shared" si="1017"/>
        <v>0.255380769590076</v>
      </c>
      <c r="S849" s="5">
        <f t="shared" si="1018"/>
        <v>4.0766039384409548E-4</v>
      </c>
      <c r="T849" s="5">
        <f t="shared" si="1019"/>
        <v>4.246462435875994E-4</v>
      </c>
      <c r="U849" s="5">
        <f t="shared" si="1020"/>
        <v>1.4429734932513389E-2</v>
      </c>
      <c r="V849" s="5">
        <f t="shared" si="1021"/>
        <v>4.9139122971315219E-6</v>
      </c>
      <c r="W849" s="5">
        <f t="shared" si="1022"/>
        <v>4.1655750674197064E-6</v>
      </c>
      <c r="X849" s="5">
        <f t="shared" si="1023"/>
        <v>7.9979041294458377E-6</v>
      </c>
      <c r="Y849" s="5">
        <f t="shared" si="1024"/>
        <v>7.6779879642680054E-6</v>
      </c>
      <c r="Z849" s="5">
        <f t="shared" si="1025"/>
        <v>0.16344369253764862</v>
      </c>
      <c r="AA849" s="5">
        <f t="shared" si="1026"/>
        <v>9.235030356808567E-3</v>
      </c>
      <c r="AB849" s="5">
        <f t="shared" si="1027"/>
        <v>2.6090265206022106E-4</v>
      </c>
      <c r="AC849" s="5">
        <f t="shared" si="1028"/>
        <v>3.3317991190820457E-8</v>
      </c>
      <c r="AD849" s="5">
        <f t="shared" si="1029"/>
        <v>5.8841689764694742E-8</v>
      </c>
      <c r="AE849" s="5">
        <f t="shared" si="1030"/>
        <v>1.129760443482139E-7</v>
      </c>
      <c r="AF849" s="5">
        <f t="shared" si="1031"/>
        <v>1.0845700257428537E-7</v>
      </c>
      <c r="AG849" s="5">
        <f t="shared" si="1032"/>
        <v>6.9412481647542617E-8</v>
      </c>
      <c r="AH849" s="5">
        <f t="shared" si="1033"/>
        <v>7.8452972418071337E-2</v>
      </c>
      <c r="AI849" s="5">
        <f t="shared" si="1034"/>
        <v>4.432814571268112E-3</v>
      </c>
      <c r="AJ849" s="5">
        <f t="shared" si="1035"/>
        <v>1.252332729889061E-4</v>
      </c>
      <c r="AK849" s="5">
        <f t="shared" si="1036"/>
        <v>2.3586779026231304E-6</v>
      </c>
      <c r="AL849" s="5">
        <f t="shared" si="1037"/>
        <v>1.4458065604657693E-10</v>
      </c>
      <c r="AM849" s="5">
        <f t="shared" si="1038"/>
        <v>6.6494433989576798E-10</v>
      </c>
      <c r="AN849" s="5">
        <f t="shared" si="1039"/>
        <v>1.2766931325998745E-9</v>
      </c>
      <c r="AO849" s="5">
        <f t="shared" si="1040"/>
        <v>1.2256254072958796E-9</v>
      </c>
      <c r="AP849" s="5">
        <f t="shared" si="1041"/>
        <v>7.8440026066936284E-10</v>
      </c>
      <c r="AQ849" s="5">
        <f t="shared" si="1042"/>
        <v>3.7651212512129418E-10</v>
      </c>
      <c r="AR849" s="5">
        <f t="shared" si="1043"/>
        <v>3.0125941408539386E-2</v>
      </c>
      <c r="AS849" s="5">
        <f t="shared" si="1044"/>
        <v>1.7022007953669547E-3</v>
      </c>
      <c r="AT849" s="5">
        <f t="shared" si="1045"/>
        <v>4.8089576827739931E-5</v>
      </c>
      <c r="AU849" s="5">
        <f t="shared" si="1046"/>
        <v>9.0573231460728194E-7</v>
      </c>
      <c r="AV849" s="5">
        <f t="shared" si="1047"/>
        <v>1.2794108617275052E-8</v>
      </c>
      <c r="AW849" s="5">
        <f t="shared" si="1048"/>
        <v>4.356914937058628E-13</v>
      </c>
      <c r="AX849" s="5">
        <f t="shared" si="1049"/>
        <v>6.2618722786451801E-12</v>
      </c>
      <c r="AY849" s="5">
        <f t="shared" si="1050"/>
        <v>1.2022794774998746E-11</v>
      </c>
      <c r="AZ849" s="5">
        <f t="shared" si="1051"/>
        <v>1.1541882983998798E-11</v>
      </c>
      <c r="BA849" s="5">
        <f t="shared" si="1052"/>
        <v>7.3868051097592292E-12</v>
      </c>
      <c r="BB849" s="5">
        <f t="shared" si="1053"/>
        <v>3.5456664526844298E-12</v>
      </c>
      <c r="BC849" s="5">
        <f t="shared" si="1054"/>
        <v>1.3615359178308207E-12</v>
      </c>
      <c r="BD849" s="5">
        <f t="shared" si="1055"/>
        <v>9.640301250732607E-3</v>
      </c>
      <c r="BE849" s="5">
        <f t="shared" si="1056"/>
        <v>5.447042545174256E-4</v>
      </c>
      <c r="BF849" s="5">
        <f t="shared" si="1057"/>
        <v>1.5388664584876784E-5</v>
      </c>
      <c r="BG849" s="5">
        <f t="shared" si="1058"/>
        <v>2.898343406743303E-7</v>
      </c>
      <c r="BH849" s="5">
        <f t="shared" si="1059"/>
        <v>4.094114757528018E-9</v>
      </c>
      <c r="BI849" s="5">
        <f t="shared" si="1060"/>
        <v>4.6265809934904631E-11</v>
      </c>
      <c r="BJ849" s="8">
        <f t="shared" si="1061"/>
        <v>8.4946439201495465E-3</v>
      </c>
      <c r="BK849" s="8">
        <f t="shared" si="1062"/>
        <v>0.15399651655921986</v>
      </c>
      <c r="BL849" s="8">
        <f t="shared" si="1063"/>
        <v>0.67041928991306521</v>
      </c>
      <c r="BM849" s="8">
        <f t="shared" si="1064"/>
        <v>0.31331802740838693</v>
      </c>
      <c r="BN849" s="8">
        <f t="shared" si="1065"/>
        <v>0.68303611551010912</v>
      </c>
    </row>
    <row r="850" spans="1:66" x14ac:dyDescent="0.25">
      <c r="A850" t="s">
        <v>19</v>
      </c>
      <c r="B850" t="s">
        <v>144</v>
      </c>
      <c r="C850" t="s">
        <v>139</v>
      </c>
      <c r="D850" t="s">
        <v>521</v>
      </c>
      <c r="E850">
        <f>VLOOKUP(A850,home!$A$2:$E$405,3,FALSE)</f>
        <v>1.4750000000000001</v>
      </c>
      <c r="F850">
        <f>VLOOKUP(B850,home!$B$2:$E$405,3,FALSE)</f>
        <v>0.90400000000000003</v>
      </c>
      <c r="G850">
        <f>VLOOKUP(C850,away!$B$2:$E$405,4,FALSE)</f>
        <v>1.6949000000000001</v>
      </c>
      <c r="H850">
        <f>VLOOKUP(A850,away!$A$2:$E$405,3,FALSE)</f>
        <v>1.5625</v>
      </c>
      <c r="I850">
        <f>VLOOKUP(C850,away!$B$2:$E$405,3,FALSE)</f>
        <v>0.64</v>
      </c>
      <c r="J850">
        <f>VLOOKUP(B850,home!$B$2:$E$405,4,FALSE)</f>
        <v>1.0667</v>
      </c>
      <c r="K850" s="3">
        <f t="shared" si="1010"/>
        <v>2.2599796600000004</v>
      </c>
      <c r="L850" s="3">
        <f t="shared" si="1011"/>
        <v>1.0667</v>
      </c>
      <c r="M850" s="5">
        <f t="shared" si="1012"/>
        <v>3.5912147868054405E-2</v>
      </c>
      <c r="N850" s="5">
        <f t="shared" si="1013"/>
        <v>8.1160723728715342E-2</v>
      </c>
      <c r="O850" s="5">
        <f t="shared" si="1014"/>
        <v>3.8307488130853627E-2</v>
      </c>
      <c r="P850" s="5">
        <f t="shared" si="1015"/>
        <v>8.6574144001420647E-2</v>
      </c>
      <c r="Q850" s="5">
        <f t="shared" si="1016"/>
        <v>9.1710792408888048E-2</v>
      </c>
      <c r="R850" s="5">
        <f t="shared" si="1017"/>
        <v>2.0431298794590783E-2</v>
      </c>
      <c r="S850" s="5">
        <f t="shared" si="1018"/>
        <v>5.2176511671736835E-2</v>
      </c>
      <c r="T850" s="5">
        <f t="shared" si="1019"/>
        <v>9.782790226256087E-2</v>
      </c>
      <c r="U850" s="5">
        <f t="shared" si="1020"/>
        <v>4.6174319703157697E-2</v>
      </c>
      <c r="V850" s="5">
        <f t="shared" si="1021"/>
        <v>1.3975886227063705E-2</v>
      </c>
      <c r="W850" s="5">
        <f t="shared" si="1022"/>
        <v>6.9088175148856484E-2</v>
      </c>
      <c r="X850" s="5">
        <f t="shared" si="1023"/>
        <v>7.3696356431285193E-2</v>
      </c>
      <c r="Y850" s="5">
        <f t="shared" si="1024"/>
        <v>3.9305951702625956E-2</v>
      </c>
      <c r="Z850" s="5">
        <f t="shared" si="1025"/>
        <v>7.2646888080633298E-3</v>
      </c>
      <c r="AA850" s="5">
        <f t="shared" si="1026"/>
        <v>1.6418048942452773E-2</v>
      </c>
      <c r="AB850" s="5">
        <f t="shared" si="1027"/>
        <v>1.8552228333413898E-2</v>
      </c>
      <c r="AC850" s="5">
        <f t="shared" si="1028"/>
        <v>2.1057470427812987E-3</v>
      </c>
      <c r="AD850" s="5">
        <f t="shared" si="1029"/>
        <v>3.903446764573329E-2</v>
      </c>
      <c r="AE850" s="5">
        <f t="shared" si="1030"/>
        <v>4.1638066637703697E-2</v>
      </c>
      <c r="AF850" s="5">
        <f t="shared" si="1031"/>
        <v>2.2207662841219264E-2</v>
      </c>
      <c r="AG850" s="5">
        <f t="shared" si="1032"/>
        <v>7.896304650909531E-3</v>
      </c>
      <c r="AH850" s="5">
        <f t="shared" si="1033"/>
        <v>1.9373108878902882E-3</v>
      </c>
      <c r="AI850" s="5">
        <f t="shared" si="1034"/>
        <v>4.3782832017285932E-3</v>
      </c>
      <c r="AJ850" s="5">
        <f t="shared" si="1035"/>
        <v>4.9474154908131498E-3</v>
      </c>
      <c r="AK850" s="5">
        <f t="shared" si="1036"/>
        <v>3.7270194596022133E-3</v>
      </c>
      <c r="AL850" s="5">
        <f t="shared" si="1037"/>
        <v>2.030546859877257E-4</v>
      </c>
      <c r="AM850" s="5">
        <f t="shared" si="1038"/>
        <v>1.7643420583657074E-2</v>
      </c>
      <c r="AN850" s="5">
        <f t="shared" si="1039"/>
        <v>1.8820236736587E-2</v>
      </c>
      <c r="AO850" s="5">
        <f t="shared" si="1040"/>
        <v>1.0037773263458675E-2</v>
      </c>
      <c r="AP850" s="5">
        <f t="shared" si="1041"/>
        <v>3.5690975800437902E-3</v>
      </c>
      <c r="AQ850" s="5">
        <f t="shared" si="1042"/>
        <v>9.5178909715817764E-4</v>
      </c>
      <c r="AR850" s="5">
        <f t="shared" si="1043"/>
        <v>4.1330590482251426E-4</v>
      </c>
      <c r="AS850" s="5">
        <f t="shared" si="1044"/>
        <v>9.3406293825677841E-4</v>
      </c>
      <c r="AT850" s="5">
        <f t="shared" si="1045"/>
        <v>1.0554816208100779E-3</v>
      </c>
      <c r="AU850" s="5">
        <f t="shared" si="1046"/>
        <v>7.9512233151153642E-4</v>
      </c>
      <c r="AV850" s="5">
        <f t="shared" si="1047"/>
        <v>4.4924007410696248E-4</v>
      </c>
      <c r="AW850" s="5">
        <f t="shared" si="1048"/>
        <v>1.3597445949868974E-5</v>
      </c>
      <c r="AX850" s="5">
        <f t="shared" si="1049"/>
        <v>6.6456286086483841E-3</v>
      </c>
      <c r="AY850" s="5">
        <f t="shared" si="1050"/>
        <v>7.0888920368452303E-3</v>
      </c>
      <c r="AZ850" s="5">
        <f t="shared" si="1051"/>
        <v>3.7808605678514031E-3</v>
      </c>
      <c r="BA850" s="5">
        <f t="shared" si="1052"/>
        <v>1.3443479892423641E-3</v>
      </c>
      <c r="BB850" s="5">
        <f t="shared" si="1053"/>
        <v>3.585040000312074E-4</v>
      </c>
      <c r="BC850" s="5">
        <f t="shared" si="1054"/>
        <v>7.6483243366657819E-5</v>
      </c>
      <c r="BD850" s="5">
        <f t="shared" si="1055"/>
        <v>7.3478901445695952E-5</v>
      </c>
      <c r="BE850" s="5">
        <f t="shared" si="1056"/>
        <v>1.6606082270641747E-4</v>
      </c>
      <c r="BF850" s="5">
        <f t="shared" si="1057"/>
        <v>1.8764704081968489E-4</v>
      </c>
      <c r="BG850" s="5">
        <f t="shared" si="1058"/>
        <v>1.4135949850389257E-4</v>
      </c>
      <c r="BH850" s="5">
        <f t="shared" si="1059"/>
        <v>7.9867397841649435E-5</v>
      </c>
      <c r="BI850" s="5">
        <f t="shared" si="1060"/>
        <v>3.6099738923851144E-5</v>
      </c>
      <c r="BJ850" s="8">
        <f t="shared" si="1061"/>
        <v>0.63388343716538753</v>
      </c>
      <c r="BK850" s="8">
        <f t="shared" si="1062"/>
        <v>0.19803638353388983</v>
      </c>
      <c r="BL850" s="8">
        <f t="shared" si="1063"/>
        <v>0.15920513921425211</v>
      </c>
      <c r="BM850" s="8">
        <f t="shared" si="1064"/>
        <v>0.63721775919817447</v>
      </c>
      <c r="BN850" s="8">
        <f t="shared" si="1065"/>
        <v>0.35409659493252282</v>
      </c>
    </row>
    <row r="851" spans="1:66" x14ac:dyDescent="0.25">
      <c r="A851" t="s">
        <v>19</v>
      </c>
      <c r="B851" t="s">
        <v>242</v>
      </c>
      <c r="C851" t="s">
        <v>243</v>
      </c>
      <c r="D851" t="s">
        <v>521</v>
      </c>
      <c r="E851">
        <f>VLOOKUP(A851,home!$A$2:$E$405,3,FALSE)</f>
        <v>1.4750000000000001</v>
      </c>
      <c r="F851">
        <f>VLOOKUP(B851,home!$B$2:$E$405,3,FALSE)</f>
        <v>0.67800000000000005</v>
      </c>
      <c r="G851">
        <f>VLOOKUP(C851,away!$B$2:$E$405,4,FALSE)</f>
        <v>1.3559000000000001</v>
      </c>
      <c r="H851">
        <f>VLOOKUP(A851,away!$A$2:$E$405,3,FALSE)</f>
        <v>1.5625</v>
      </c>
      <c r="I851">
        <f>VLOOKUP(C851,away!$B$2:$E$405,3,FALSE)</f>
        <v>0.64</v>
      </c>
      <c r="J851">
        <f>VLOOKUP(B851,home!$B$2:$E$405,4,FALSE)</f>
        <v>1.44</v>
      </c>
      <c r="K851" s="3">
        <f t="shared" si="1010"/>
        <v>1.3559677950000002</v>
      </c>
      <c r="L851" s="3">
        <f t="shared" si="1011"/>
        <v>1.44</v>
      </c>
      <c r="M851" s="5">
        <f t="shared" si="1012"/>
        <v>6.1055756274478457E-2</v>
      </c>
      <c r="N851" s="5">
        <f t="shared" si="1013"/>
        <v>8.278963920756198E-2</v>
      </c>
      <c r="O851" s="5">
        <f t="shared" si="1014"/>
        <v>8.7920289035248983E-2</v>
      </c>
      <c r="P851" s="5">
        <f t="shared" si="1015"/>
        <v>0.11921708045888925</v>
      </c>
      <c r="Q851" s="5">
        <f t="shared" si="1016"/>
        <v>5.61300422625617E-2</v>
      </c>
      <c r="R851" s="5">
        <f t="shared" si="1017"/>
        <v>6.3302608105379271E-2</v>
      </c>
      <c r="S851" s="5">
        <f t="shared" si="1018"/>
        <v>5.8195627817823975E-2</v>
      </c>
      <c r="T851" s="5">
        <f t="shared" si="1019"/>
        <v>8.0827260858088848E-2</v>
      </c>
      <c r="U851" s="5">
        <f t="shared" si="1020"/>
        <v>8.5836297930400277E-2</v>
      </c>
      <c r="V851" s="5">
        <f t="shared" si="1021"/>
        <v>1.2625823540924069E-2</v>
      </c>
      <c r="W851" s="5">
        <f t="shared" si="1022"/>
        <v>2.53701765466742E-2</v>
      </c>
      <c r="X851" s="5">
        <f t="shared" si="1023"/>
        <v>3.653305422721085E-2</v>
      </c>
      <c r="Y851" s="5">
        <f t="shared" si="1024"/>
        <v>2.6303799043591813E-2</v>
      </c>
      <c r="Z851" s="5">
        <f t="shared" si="1025"/>
        <v>3.0385251890582048E-2</v>
      </c>
      <c r="AA851" s="5">
        <f t="shared" si="1026"/>
        <v>4.1201423006592124E-2</v>
      </c>
      <c r="AB851" s="5">
        <f t="shared" si="1027"/>
        <v>2.7933901352555506E-2</v>
      </c>
      <c r="AC851" s="5">
        <f t="shared" si="1028"/>
        <v>1.5408189096161329E-3</v>
      </c>
      <c r="AD851" s="5">
        <f t="shared" si="1029"/>
        <v>8.6002855876886348E-3</v>
      </c>
      <c r="AE851" s="5">
        <f t="shared" si="1030"/>
        <v>1.2384411246271635E-2</v>
      </c>
      <c r="AF851" s="5">
        <f t="shared" si="1031"/>
        <v>8.916776097315577E-3</v>
      </c>
      <c r="AG851" s="5">
        <f t="shared" si="1032"/>
        <v>4.2800525267114769E-3</v>
      </c>
      <c r="AH851" s="5">
        <f t="shared" si="1033"/>
        <v>1.0938690680609547E-2</v>
      </c>
      <c r="AI851" s="5">
        <f t="shared" si="1034"/>
        <v>1.4832512282373178E-2</v>
      </c>
      <c r="AJ851" s="5">
        <f t="shared" si="1035"/>
        <v>1.0056204486919991E-2</v>
      </c>
      <c r="AK851" s="5">
        <f t="shared" si="1036"/>
        <v>4.5452964747326689E-3</v>
      </c>
      <c r="AL851" s="5">
        <f t="shared" si="1037"/>
        <v>1.2034372719550978E-4</v>
      </c>
      <c r="AM851" s="5">
        <f t="shared" si="1038"/>
        <v>2.3323420569416877E-3</v>
      </c>
      <c r="AN851" s="5">
        <f t="shared" si="1039"/>
        <v>3.3585725619960306E-3</v>
      </c>
      <c r="AO851" s="5">
        <f t="shared" si="1040"/>
        <v>2.4181722446371423E-3</v>
      </c>
      <c r="AP851" s="5">
        <f t="shared" si="1041"/>
        <v>1.1607226774258282E-3</v>
      </c>
      <c r="AQ851" s="5">
        <f t="shared" si="1042"/>
        <v>4.1786016387329849E-4</v>
      </c>
      <c r="AR851" s="5">
        <f t="shared" si="1043"/>
        <v>3.1503429160155442E-3</v>
      </c>
      <c r="AS851" s="5">
        <f t="shared" si="1044"/>
        <v>4.2717635373234683E-3</v>
      </c>
      <c r="AT851" s="5">
        <f t="shared" si="1045"/>
        <v>2.8961868922329527E-3</v>
      </c>
      <c r="AU851" s="5">
        <f t="shared" si="1046"/>
        <v>1.3090453847230065E-3</v>
      </c>
      <c r="AV851" s="5">
        <f t="shared" si="1047"/>
        <v>4.4375584596944559E-4</v>
      </c>
      <c r="AW851" s="5">
        <f t="shared" si="1048"/>
        <v>6.5272887362950766E-6</v>
      </c>
      <c r="AX851" s="5">
        <f t="shared" si="1049"/>
        <v>5.2709678602283082E-4</v>
      </c>
      <c r="AY851" s="5">
        <f t="shared" si="1050"/>
        <v>7.5901937187287645E-4</v>
      </c>
      <c r="AZ851" s="5">
        <f t="shared" si="1051"/>
        <v>5.4649394774847107E-4</v>
      </c>
      <c r="BA851" s="5">
        <f t="shared" si="1052"/>
        <v>2.6231709491926611E-4</v>
      </c>
      <c r="BB851" s="5">
        <f t="shared" si="1053"/>
        <v>9.4434154170935876E-5</v>
      </c>
      <c r="BC851" s="5">
        <f t="shared" si="1054"/>
        <v>2.7197036401229488E-5</v>
      </c>
      <c r="BD851" s="5">
        <f t="shared" si="1055"/>
        <v>7.5608229984373051E-4</v>
      </c>
      <c r="BE851" s="5">
        <f t="shared" si="1056"/>
        <v>1.0252232489576323E-3</v>
      </c>
      <c r="BF851" s="5">
        <f t="shared" si="1057"/>
        <v>6.950848541359086E-4</v>
      </c>
      <c r="BG851" s="5">
        <f t="shared" si="1058"/>
        <v>3.1417089233352154E-4</v>
      </c>
      <c r="BH851" s="5">
        <f t="shared" si="1059"/>
        <v>1.0650140303266692E-4</v>
      </c>
      <c r="BI851" s="5">
        <f t="shared" si="1060"/>
        <v>2.8882494526922344E-5</v>
      </c>
      <c r="BJ851" s="8">
        <f t="shared" si="1061"/>
        <v>0.35403972569968628</v>
      </c>
      <c r="BK851" s="8">
        <f t="shared" si="1062"/>
        <v>0.2535144701008003</v>
      </c>
      <c r="BL851" s="8">
        <f t="shared" si="1063"/>
        <v>0.36156426312390644</v>
      </c>
      <c r="BM851" s="8">
        <f t="shared" si="1064"/>
        <v>0.52833580338771891</v>
      </c>
      <c r="BN851" s="8">
        <f t="shared" si="1065"/>
        <v>0.47041541534411968</v>
      </c>
    </row>
    <row r="852" spans="1:66" x14ac:dyDescent="0.25">
      <c r="A852" t="s">
        <v>19</v>
      </c>
      <c r="B852" t="s">
        <v>140</v>
      </c>
      <c r="C852" t="s">
        <v>21</v>
      </c>
      <c r="D852" t="s">
        <v>521</v>
      </c>
      <c r="E852">
        <f>VLOOKUP(A852,home!$A$2:$E$405,3,FALSE)</f>
        <v>1.4750000000000001</v>
      </c>
      <c r="F852">
        <f>VLOOKUP(B852,home!$B$2:$E$405,3,FALSE)</f>
        <v>1.5819000000000001</v>
      </c>
      <c r="G852">
        <f>VLOOKUP(C852,away!$B$2:$E$405,4,FALSE)</f>
        <v>0.33900000000000002</v>
      </c>
      <c r="H852">
        <f>VLOOKUP(A852,away!$A$2:$E$405,3,FALSE)</f>
        <v>1.5625</v>
      </c>
      <c r="I852">
        <f>VLOOKUP(C852,away!$B$2:$E$405,3,FALSE)</f>
        <v>1.1200000000000001</v>
      </c>
      <c r="J852">
        <f>VLOOKUP(B852,home!$B$2:$E$405,4,FALSE)</f>
        <v>0.64</v>
      </c>
      <c r="K852" s="3">
        <f t="shared" si="1010"/>
        <v>0.79098954750000017</v>
      </c>
      <c r="L852" s="3">
        <f t="shared" si="1011"/>
        <v>1.1200000000000001</v>
      </c>
      <c r="M852" s="5">
        <f t="shared" si="1012"/>
        <v>0.14793392649567186</v>
      </c>
      <c r="N852" s="5">
        <f t="shared" si="1013"/>
        <v>0.11701418957870975</v>
      </c>
      <c r="O852" s="5">
        <f t="shared" si="1014"/>
        <v>0.16568599767515246</v>
      </c>
      <c r="P852" s="5">
        <f t="shared" si="1015"/>
        <v>0.13105589232815493</v>
      </c>
      <c r="Q852" s="5">
        <f t="shared" si="1016"/>
        <v>4.627850043297143E-2</v>
      </c>
      <c r="R852" s="5">
        <f t="shared" si="1017"/>
        <v>9.2784158698085414E-2</v>
      </c>
      <c r="S852" s="5">
        <f t="shared" si="1018"/>
        <v>2.902587547155969E-2</v>
      </c>
      <c r="T852" s="5">
        <f t="shared" si="1019"/>
        <v>5.1831920484927997E-2</v>
      </c>
      <c r="U852" s="5">
        <f t="shared" si="1020"/>
        <v>7.3391299703766774E-2</v>
      </c>
      <c r="V852" s="5">
        <f t="shared" si="1021"/>
        <v>2.8571404219605769E-3</v>
      </c>
      <c r="W852" s="5">
        <f t="shared" si="1022"/>
        <v>1.2201936705484877E-2</v>
      </c>
      <c r="X852" s="5">
        <f t="shared" si="1023"/>
        <v>1.3666169110143062E-2</v>
      </c>
      <c r="Y852" s="5">
        <f t="shared" si="1024"/>
        <v>7.6530547016801179E-3</v>
      </c>
      <c r="Z852" s="5">
        <f t="shared" si="1025"/>
        <v>3.4639419247285218E-2</v>
      </c>
      <c r="AA852" s="5">
        <f t="shared" si="1026"/>
        <v>2.7399418556072926E-2</v>
      </c>
      <c r="AB852" s="5">
        <f t="shared" si="1027"/>
        <v>1.0836326842715616E-2</v>
      </c>
      <c r="AC852" s="5">
        <f t="shared" si="1028"/>
        <v>1.5819777466573898E-4</v>
      </c>
      <c r="AD852" s="5">
        <f t="shared" si="1029"/>
        <v>2.4129010983237813E-3</v>
      </c>
      <c r="AE852" s="5">
        <f t="shared" si="1030"/>
        <v>2.7024492301226349E-3</v>
      </c>
      <c r="AF852" s="5">
        <f t="shared" si="1031"/>
        <v>1.5133715688686762E-3</v>
      </c>
      <c r="AG852" s="5">
        <f t="shared" si="1032"/>
        <v>5.6499205237763896E-4</v>
      </c>
      <c r="AH852" s="5">
        <f t="shared" si="1033"/>
        <v>9.6990373892398649E-3</v>
      </c>
      <c r="AI852" s="5">
        <f t="shared" si="1034"/>
        <v>7.6718371957004228E-3</v>
      </c>
      <c r="AJ852" s="5">
        <f t="shared" si="1035"/>
        <v>3.0341715159603738E-3</v>
      </c>
      <c r="AK852" s="5">
        <f t="shared" si="1036"/>
        <v>7.9999931814896184E-4</v>
      </c>
      <c r="AL852" s="5">
        <f t="shared" si="1037"/>
        <v>5.6059488216865218E-6</v>
      </c>
      <c r="AM852" s="5">
        <f t="shared" si="1038"/>
        <v>3.8171590958507634E-4</v>
      </c>
      <c r="AN852" s="5">
        <f t="shared" si="1039"/>
        <v>4.2752181873528545E-4</v>
      </c>
      <c r="AO852" s="5">
        <f t="shared" si="1040"/>
        <v>2.3941221849175997E-4</v>
      </c>
      <c r="AP852" s="5">
        <f t="shared" si="1041"/>
        <v>8.938056157025704E-5</v>
      </c>
      <c r="AQ852" s="5">
        <f t="shared" si="1042"/>
        <v>2.5026557239671978E-5</v>
      </c>
      <c r="AR852" s="5">
        <f t="shared" si="1043"/>
        <v>2.1725843751897291E-3</v>
      </c>
      <c r="AS852" s="5">
        <f t="shared" si="1044"/>
        <v>1.7184915318368941E-3</v>
      </c>
      <c r="AT852" s="5">
        <f t="shared" si="1045"/>
        <v>6.7965441957512347E-4</v>
      </c>
      <c r="AU852" s="5">
        <f t="shared" si="1046"/>
        <v>1.7919984726536741E-4</v>
      </c>
      <c r="AV852" s="5">
        <f t="shared" si="1047"/>
        <v>3.5436301525125524E-5</v>
      </c>
      <c r="AW852" s="5">
        <f t="shared" si="1048"/>
        <v>1.3795434867741257E-7</v>
      </c>
      <c r="AX852" s="5">
        <f t="shared" si="1049"/>
        <v>5.0322215766041736E-5</v>
      </c>
      <c r="AY852" s="5">
        <f t="shared" si="1050"/>
        <v>5.6360881657966736E-5</v>
      </c>
      <c r="AZ852" s="5">
        <f t="shared" si="1051"/>
        <v>3.1562093728461387E-5</v>
      </c>
      <c r="BA852" s="5">
        <f t="shared" si="1052"/>
        <v>1.1783181658625582E-5</v>
      </c>
      <c r="BB852" s="5">
        <f t="shared" si="1053"/>
        <v>3.2992908644151641E-6</v>
      </c>
      <c r="BC852" s="5">
        <f t="shared" si="1054"/>
        <v>7.3904115362899664E-7</v>
      </c>
      <c r="BD852" s="5">
        <f t="shared" si="1055"/>
        <v>4.0554908336874903E-4</v>
      </c>
      <c r="BE852" s="5">
        <f t="shared" si="1056"/>
        <v>3.2078508594288662E-4</v>
      </c>
      <c r="BF852" s="5">
        <f t="shared" si="1057"/>
        <v>1.2686882498735627E-4</v>
      </c>
      <c r="BG852" s="5">
        <f t="shared" si="1058"/>
        <v>3.3450638156201886E-5</v>
      </c>
      <c r="BH852" s="5">
        <f t="shared" si="1059"/>
        <v>6.6147762846900918E-6</v>
      </c>
      <c r="BI852" s="5">
        <f t="shared" si="1060"/>
        <v>1.0464437800481498E-6</v>
      </c>
      <c r="BJ852" s="8">
        <f t="shared" si="1061"/>
        <v>0.25715660873406115</v>
      </c>
      <c r="BK852" s="8">
        <f t="shared" si="1062"/>
        <v>0.31109299932249246</v>
      </c>
      <c r="BL852" s="8">
        <f t="shared" si="1063"/>
        <v>0.39698192822275508</v>
      </c>
      <c r="BM852" s="8">
        <f t="shared" si="1064"/>
        <v>0.29906206739053875</v>
      </c>
      <c r="BN852" s="8">
        <f t="shared" si="1065"/>
        <v>0.70075266520874591</v>
      </c>
    </row>
    <row r="853" spans="1:66" x14ac:dyDescent="0.25">
      <c r="A853" t="s">
        <v>448</v>
      </c>
      <c r="B853" t="s">
        <v>449</v>
      </c>
      <c r="C853" t="s">
        <v>460</v>
      </c>
      <c r="D853" t="s">
        <v>521</v>
      </c>
      <c r="E853">
        <f>VLOOKUP(A853,home!$A$2:$E$405,3,FALSE)</f>
        <v>1.2285999999999999</v>
      </c>
      <c r="F853">
        <f>VLOOKUP(B853,home!$B$2:$E$405,3,FALSE)</f>
        <v>1.2209000000000001</v>
      </c>
      <c r="G853">
        <f>VLOOKUP(C853,away!$B$2:$E$405,4,FALSE)</f>
        <v>1.2209000000000001</v>
      </c>
      <c r="H853">
        <f>VLOOKUP(A853,away!$A$2:$E$405,3,FALSE)</f>
        <v>0.9143</v>
      </c>
      <c r="I853">
        <f>VLOOKUP(C853,away!$B$2:$E$405,3,FALSE)</f>
        <v>1.6406000000000001</v>
      </c>
      <c r="J853">
        <f>VLOOKUP(B853,home!$B$2:$E$405,4,FALSE)</f>
        <v>1.6406000000000001</v>
      </c>
      <c r="K853" s="3">
        <f t="shared" si="1010"/>
        <v>1.8313472407660001</v>
      </c>
      <c r="L853" s="3">
        <f t="shared" si="1011"/>
        <v>2.460900951548</v>
      </c>
      <c r="M853" s="5">
        <f t="shared" si="1012"/>
        <v>1.3674148598579357E-2</v>
      </c>
      <c r="N853" s="5">
        <f t="shared" si="1013"/>
        <v>2.5042114305832572E-2</v>
      </c>
      <c r="O853" s="5">
        <f t="shared" si="1014"/>
        <v>3.3650725297852686E-2</v>
      </c>
      <c r="P853" s="5">
        <f t="shared" si="1015"/>
        <v>6.1626162923997155E-2</v>
      </c>
      <c r="Q853" s="5">
        <f t="shared" si="1016"/>
        <v>2.2930403468466636E-2</v>
      </c>
      <c r="R853" s="5">
        <f t="shared" si="1017"/>
        <v>4.1405550952883029E-2</v>
      </c>
      <c r="S853" s="5">
        <f t="shared" si="1018"/>
        <v>6.9433645710300487E-2</v>
      </c>
      <c r="T853" s="5">
        <f t="shared" si="1019"/>
        <v>5.6429451714929101E-2</v>
      </c>
      <c r="U853" s="5">
        <f t="shared" si="1020"/>
        <v>7.5827941489958361E-2</v>
      </c>
      <c r="V853" s="5">
        <f t="shared" si="1021"/>
        <v>3.4769007388914412E-2</v>
      </c>
      <c r="W853" s="5">
        <f t="shared" si="1022"/>
        <v>1.3997843707209162E-2</v>
      </c>
      <c r="X853" s="5">
        <f t="shared" si="1023"/>
        <v>3.4447306898691209E-2</v>
      </c>
      <c r="Y853" s="5">
        <f t="shared" si="1024"/>
        <v>4.2385705162627602E-2</v>
      </c>
      <c r="Z853" s="5">
        <f t="shared" si="1025"/>
        <v>3.3964986579773017E-2</v>
      </c>
      <c r="AA853" s="5">
        <f t="shared" si="1026"/>
        <v>6.220168445552153E-2</v>
      </c>
      <c r="AB853" s="5">
        <f t="shared" si="1027"/>
        <v>5.6956441599308391E-2</v>
      </c>
      <c r="AC853" s="5">
        <f t="shared" si="1028"/>
        <v>9.7934822898110372E-3</v>
      </c>
      <c r="AD853" s="5">
        <f t="shared" si="1029"/>
        <v>6.408728112467804E-3</v>
      </c>
      <c r="AE853" s="5">
        <f t="shared" si="1030"/>
        <v>1.5771245110184438E-2</v>
      </c>
      <c r="AF853" s="5">
        <f t="shared" si="1031"/>
        <v>1.9405736049374817E-2</v>
      </c>
      <c r="AG853" s="5">
        <f t="shared" si="1032"/>
        <v>1.591853143646527E-2</v>
      </c>
      <c r="AH853" s="5">
        <f t="shared" si="1033"/>
        <v>2.0896116948369622E-2</v>
      </c>
      <c r="AI853" s="5">
        <f t="shared" si="1034"/>
        <v>3.8268046116120356E-2</v>
      </c>
      <c r="AJ853" s="5">
        <f t="shared" si="1035"/>
        <v>3.504104033213154E-2</v>
      </c>
      <c r="AK853" s="5">
        <f t="shared" si="1036"/>
        <v>2.1390770841939737E-2</v>
      </c>
      <c r="AL853" s="5">
        <f t="shared" si="1037"/>
        <v>1.7654766023176855E-3</v>
      </c>
      <c r="AM853" s="5">
        <f t="shared" si="1038"/>
        <v>2.3473213091174815E-3</v>
      </c>
      <c r="AN853" s="5">
        <f t="shared" si="1039"/>
        <v>5.7765252431961076E-3</v>
      </c>
      <c r="AO853" s="5">
        <f t="shared" si="1040"/>
        <v>7.1077282338111733E-3</v>
      </c>
      <c r="AP853" s="5">
        <f t="shared" si="1041"/>
        <v>5.8304717246435E-3</v>
      </c>
      <c r="AQ853" s="5">
        <f t="shared" si="1042"/>
        <v>3.5870533537872258E-3</v>
      </c>
      <c r="AR853" s="5">
        <f t="shared" si="1043"/>
        <v>1.0284654816380218E-2</v>
      </c>
      <c r="AS853" s="5">
        <f t="shared" si="1044"/>
        <v>1.8834774220208662E-2</v>
      </c>
      <c r="AT853" s="5">
        <f t="shared" si="1045"/>
        <v>1.7246505899314868E-2</v>
      </c>
      <c r="AU853" s="5">
        <f t="shared" si="1046"/>
        <v>1.0528113663854942E-2</v>
      </c>
      <c r="AV853" s="5">
        <f t="shared" si="1047"/>
        <v>4.8201579771928928E-3</v>
      </c>
      <c r="AW853" s="5">
        <f t="shared" si="1048"/>
        <v>2.210162969371231E-4</v>
      </c>
      <c r="AX853" s="5">
        <f t="shared" si="1049"/>
        <v>7.1646006710725588E-4</v>
      </c>
      <c r="AY853" s="5">
        <f t="shared" si="1050"/>
        <v>1.7631372608903899E-3</v>
      </c>
      <c r="AZ853" s="5">
        <f t="shared" si="1051"/>
        <v>2.1694530815174477E-3</v>
      </c>
      <c r="BA853" s="5">
        <f t="shared" si="1052"/>
        <v>1.7796030508816761E-3</v>
      </c>
      <c r="BB853" s="5">
        <f t="shared" si="1053"/>
        <v>1.0948567103231104E-3</v>
      </c>
      <c r="BC853" s="5">
        <f t="shared" si="1054"/>
        <v>5.3886678404857112E-4</v>
      </c>
      <c r="BD853" s="5">
        <f t="shared" si="1055"/>
        <v>4.2182528039954644E-3</v>
      </c>
      <c r="BE853" s="5">
        <f t="shared" si="1056"/>
        <v>7.7250856334505355E-3</v>
      </c>
      <c r="BF853" s="5">
        <f t="shared" si="1057"/>
        <v>7.0736571297503551E-3</v>
      </c>
      <c r="BG853" s="5">
        <f t="shared" si="1058"/>
        <v>4.3181074888976852E-3</v>
      </c>
      <c r="BH853" s="5">
        <f t="shared" si="1059"/>
        <v>1.9769885587809445E-3</v>
      </c>
      <c r="BI853" s="5">
        <f t="shared" si="1060"/>
        <v>7.2411050842988666E-4</v>
      </c>
      <c r="BJ853" s="8">
        <f t="shared" si="1061"/>
        <v>0.28544854278557252</v>
      </c>
      <c r="BK853" s="8">
        <f t="shared" si="1062"/>
        <v>0.19282506077481054</v>
      </c>
      <c r="BL853" s="8">
        <f t="shared" si="1063"/>
        <v>0.47338872673434157</v>
      </c>
      <c r="BM853" s="8">
        <f t="shared" si="1064"/>
        <v>0.78575609036293315</v>
      </c>
      <c r="BN853" s="8">
        <f t="shared" si="1065"/>
        <v>0.19832910554761143</v>
      </c>
    </row>
    <row r="854" spans="1:66" x14ac:dyDescent="0.25">
      <c r="A854" t="s">
        <v>448</v>
      </c>
      <c r="B854" t="s">
        <v>461</v>
      </c>
      <c r="C854" t="s">
        <v>451</v>
      </c>
      <c r="D854" t="s">
        <v>521</v>
      </c>
      <c r="E854">
        <f>VLOOKUP(A854,home!$A$2:$E$405,3,FALSE)</f>
        <v>1.2285999999999999</v>
      </c>
      <c r="F854">
        <f>VLOOKUP(B854,home!$B$2:$E$405,3,FALSE)</f>
        <v>0.54259999999999997</v>
      </c>
      <c r="G854">
        <f>VLOOKUP(C854,away!$B$2:$E$405,4,FALSE)</f>
        <v>0</v>
      </c>
      <c r="H854">
        <f>VLOOKUP(A854,away!$A$2:$E$405,3,FALSE)</f>
        <v>0.9143</v>
      </c>
      <c r="I854">
        <f>VLOOKUP(C854,away!$B$2:$E$405,3,FALSE)</f>
        <v>2.1875</v>
      </c>
      <c r="J854">
        <f>VLOOKUP(B854,home!$B$2:$E$405,4,FALSE)</f>
        <v>1.8229</v>
      </c>
      <c r="K854" s="3">
        <f t="shared" si="1010"/>
        <v>0</v>
      </c>
      <c r="L854" s="3">
        <f t="shared" si="1011"/>
        <v>3.6458569656250002</v>
      </c>
      <c r="M854" s="5">
        <f t="shared" si="1012"/>
        <v>2.6099034292509735E-2</v>
      </c>
      <c r="N854" s="5">
        <f t="shared" si="1013"/>
        <v>0</v>
      </c>
      <c r="O854" s="5">
        <f t="shared" si="1014"/>
        <v>9.5153345971432365E-2</v>
      </c>
      <c r="P854" s="5">
        <f t="shared" si="1015"/>
        <v>0</v>
      </c>
      <c r="Q854" s="5">
        <f t="shared" si="1016"/>
        <v>0</v>
      </c>
      <c r="R854" s="5">
        <f t="shared" si="1017"/>
        <v>0.17345774460623611</v>
      </c>
      <c r="S854" s="5">
        <f t="shared" si="1018"/>
        <v>0</v>
      </c>
      <c r="T854" s="5">
        <f t="shared" si="1019"/>
        <v>0</v>
      </c>
      <c r="U854" s="5">
        <f t="shared" si="1020"/>
        <v>0</v>
      </c>
      <c r="V854" s="5">
        <f t="shared" si="1021"/>
        <v>0</v>
      </c>
      <c r="W854" s="5">
        <f t="shared" si="1022"/>
        <v>0</v>
      </c>
      <c r="X854" s="5">
        <f t="shared" si="1023"/>
        <v>0</v>
      </c>
      <c r="Y854" s="5">
        <f t="shared" si="1024"/>
        <v>0</v>
      </c>
      <c r="Z854" s="5">
        <f t="shared" si="1025"/>
        <v>0.21080070880474944</v>
      </c>
      <c r="AA854" s="5">
        <f t="shared" si="1026"/>
        <v>0</v>
      </c>
      <c r="AB854" s="5">
        <f t="shared" si="1027"/>
        <v>0</v>
      </c>
      <c r="AC854" s="5">
        <f t="shared" si="1028"/>
        <v>0</v>
      </c>
      <c r="AD854" s="5">
        <f t="shared" si="1029"/>
        <v>0</v>
      </c>
      <c r="AE854" s="5">
        <f t="shared" si="1030"/>
        <v>0</v>
      </c>
      <c r="AF854" s="5">
        <f t="shared" si="1031"/>
        <v>0</v>
      </c>
      <c r="AG854" s="5">
        <f t="shared" si="1032"/>
        <v>0</v>
      </c>
      <c r="AH854" s="5">
        <f t="shared" si="1033"/>
        <v>0.19213730813862079</v>
      </c>
      <c r="AI854" s="5">
        <f t="shared" si="1034"/>
        <v>0</v>
      </c>
      <c r="AJ854" s="5">
        <f t="shared" si="1035"/>
        <v>0</v>
      </c>
      <c r="AK854" s="5">
        <f t="shared" si="1036"/>
        <v>0</v>
      </c>
      <c r="AL854" s="5">
        <f t="shared" si="1037"/>
        <v>0</v>
      </c>
      <c r="AM854" s="5">
        <f t="shared" si="1038"/>
        <v>0</v>
      </c>
      <c r="AN854" s="5">
        <f t="shared" si="1039"/>
        <v>0</v>
      </c>
      <c r="AO854" s="5">
        <f t="shared" si="1040"/>
        <v>0</v>
      </c>
      <c r="AP854" s="5">
        <f t="shared" si="1041"/>
        <v>0</v>
      </c>
      <c r="AQ854" s="5">
        <f t="shared" si="1042"/>
        <v>0</v>
      </c>
      <c r="AR854" s="5">
        <f t="shared" si="1043"/>
        <v>0.1401010286467255</v>
      </c>
      <c r="AS854" s="5">
        <f t="shared" si="1044"/>
        <v>0</v>
      </c>
      <c r="AT854" s="5">
        <f t="shared" si="1045"/>
        <v>0</v>
      </c>
      <c r="AU854" s="5">
        <f t="shared" si="1046"/>
        <v>0</v>
      </c>
      <c r="AV854" s="5">
        <f t="shared" si="1047"/>
        <v>0</v>
      </c>
      <c r="AW854" s="5">
        <f t="shared" si="1048"/>
        <v>0</v>
      </c>
      <c r="AX854" s="5">
        <f t="shared" si="1049"/>
        <v>0</v>
      </c>
      <c r="AY854" s="5">
        <f t="shared" si="1050"/>
        <v>0</v>
      </c>
      <c r="AZ854" s="5">
        <f t="shared" si="1051"/>
        <v>0</v>
      </c>
      <c r="BA854" s="5">
        <f t="shared" si="1052"/>
        <v>0</v>
      </c>
      <c r="BB854" s="5">
        <f t="shared" si="1053"/>
        <v>0</v>
      </c>
      <c r="BC854" s="5">
        <f t="shared" si="1054"/>
        <v>0</v>
      </c>
      <c r="BD854" s="5">
        <f t="shared" si="1055"/>
        <v>8.5131385197148579E-2</v>
      </c>
      <c r="BE854" s="5">
        <f t="shared" si="1056"/>
        <v>0</v>
      </c>
      <c r="BF854" s="5">
        <f t="shared" si="1057"/>
        <v>0</v>
      </c>
      <c r="BG854" s="5">
        <f t="shared" si="1058"/>
        <v>0</v>
      </c>
      <c r="BH854" s="5">
        <f t="shared" si="1059"/>
        <v>0</v>
      </c>
      <c r="BI854" s="5">
        <f t="shared" si="1060"/>
        <v>0</v>
      </c>
      <c r="BJ854" s="8">
        <f t="shared" si="1061"/>
        <v>0</v>
      </c>
      <c r="BK854" s="8">
        <f t="shared" si="1062"/>
        <v>2.6099034292509735E-2</v>
      </c>
      <c r="BL854" s="8">
        <f t="shared" si="1063"/>
        <v>0.6859808125601633</v>
      </c>
      <c r="BM854" s="8">
        <f t="shared" si="1064"/>
        <v>0.62817043078724433</v>
      </c>
      <c r="BN854" s="8">
        <f t="shared" si="1065"/>
        <v>0.29471012487017823</v>
      </c>
    </row>
    <row r="855" spans="1:66" x14ac:dyDescent="0.25">
      <c r="A855" t="s">
        <v>448</v>
      </c>
      <c r="B855" t="s">
        <v>454</v>
      </c>
      <c r="C855" t="s">
        <v>459</v>
      </c>
      <c r="D855" t="s">
        <v>521</v>
      </c>
      <c r="E855">
        <f>VLOOKUP(A855,home!$A$2:$E$405,3,FALSE)</f>
        <v>1.2285999999999999</v>
      </c>
      <c r="F855">
        <f>VLOOKUP(B855,home!$B$2:$E$405,3,FALSE)</f>
        <v>1.0851999999999999</v>
      </c>
      <c r="G855">
        <f>VLOOKUP(C855,away!$B$2:$E$405,4,FALSE)</f>
        <v>1.2209000000000001</v>
      </c>
      <c r="H855">
        <f>VLOOKUP(A855,away!$A$2:$E$405,3,FALSE)</f>
        <v>0.9143</v>
      </c>
      <c r="I855">
        <f>VLOOKUP(C855,away!$B$2:$E$405,3,FALSE)</f>
        <v>2.7343000000000002</v>
      </c>
      <c r="J855">
        <f>VLOOKUP(B855,home!$B$2:$E$405,4,FALSE)</f>
        <v>0.36459999999999998</v>
      </c>
      <c r="K855" s="3">
        <f t="shared" si="1010"/>
        <v>1.6277975474479998</v>
      </c>
      <c r="L855" s="3">
        <f t="shared" si="1011"/>
        <v>0.91148924065400005</v>
      </c>
      <c r="M855" s="5">
        <f t="shared" si="1012"/>
        <v>7.8922668308661167E-2</v>
      </c>
      <c r="N855" s="5">
        <f t="shared" si="1013"/>
        <v>0.12847012591089063</v>
      </c>
      <c r="O855" s="5">
        <f t="shared" si="1014"/>
        <v>7.1937163007049096E-2</v>
      </c>
      <c r="P855" s="5">
        <f t="shared" si="1015"/>
        <v>0.1170991375132415</v>
      </c>
      <c r="Q855" s="5">
        <f t="shared" si="1016"/>
        <v>0.10456167793904177</v>
      </c>
      <c r="R855" s="5">
        <f t="shared" si="1017"/>
        <v>3.2784975042049087E-2</v>
      </c>
      <c r="S855" s="5">
        <f t="shared" si="1018"/>
        <v>4.3435581627567145E-2</v>
      </c>
      <c r="T855" s="5">
        <f t="shared" si="1019"/>
        <v>9.5306844426165299E-2</v>
      </c>
      <c r="U855" s="5">
        <f t="shared" si="1020"/>
        <v>5.3367301966591396E-2</v>
      </c>
      <c r="V855" s="5">
        <f t="shared" si="1021"/>
        <v>7.1606932245260341E-3</v>
      </c>
      <c r="W855" s="5">
        <f t="shared" si="1022"/>
        <v>5.6735080968739929E-2</v>
      </c>
      <c r="X855" s="5">
        <f t="shared" si="1023"/>
        <v>5.1713415870639969E-2</v>
      </c>
      <c r="Y855" s="5">
        <f t="shared" si="1024"/>
        <v>2.3568111081777064E-2</v>
      </c>
      <c r="Z855" s="5">
        <f t="shared" si="1025"/>
        <v>9.9610506686458912E-3</v>
      </c>
      <c r="AA855" s="5">
        <f t="shared" si="1026"/>
        <v>1.621457384842704E-2</v>
      </c>
      <c r="AB855" s="5">
        <f t="shared" si="1027"/>
        <v>1.3197021771692007E-2</v>
      </c>
      <c r="AC855" s="5">
        <f t="shared" si="1028"/>
        <v>6.6402896227287888E-4</v>
      </c>
      <c r="AD855" s="5">
        <f t="shared" si="1029"/>
        <v>2.3088306413794633E-2</v>
      </c>
      <c r="AE855" s="5">
        <f t="shared" si="1030"/>
        <v>2.1044742881096552E-2</v>
      </c>
      <c r="AF855" s="5">
        <f t="shared" si="1031"/>
        <v>9.5910283542246823E-3</v>
      </c>
      <c r="AG855" s="5">
        <f t="shared" si="1032"/>
        <v>2.9140397172277466E-3</v>
      </c>
      <c r="AH855" s="5">
        <f t="shared" si="1033"/>
        <v>2.2698476275200153E-3</v>
      </c>
      <c r="AI855" s="5">
        <f t="shared" si="1034"/>
        <v>3.6948524011577422E-3</v>
      </c>
      <c r="AJ855" s="5">
        <f t="shared" si="1035"/>
        <v>3.0072358383934632E-3</v>
      </c>
      <c r="AK855" s="5">
        <f t="shared" si="1036"/>
        <v>1.6317237074448695E-3</v>
      </c>
      <c r="AL855" s="5">
        <f t="shared" si="1037"/>
        <v>3.9409320760349192E-5</v>
      </c>
      <c r="AM855" s="5">
        <f t="shared" si="1038"/>
        <v>7.516617711020559E-3</v>
      </c>
      <c r="AN855" s="5">
        <f t="shared" si="1039"/>
        <v>6.8513161697045383E-3</v>
      </c>
      <c r="AO855" s="5">
        <f t="shared" si="1040"/>
        <v>3.1224504865022297E-3</v>
      </c>
      <c r="AP855" s="5">
        <f t="shared" si="1041"/>
        <v>9.4869334097387697E-4</v>
      </c>
      <c r="AQ855" s="5">
        <f t="shared" si="1042"/>
        <v>2.1618094324444634E-4</v>
      </c>
      <c r="AR855" s="5">
        <f t="shared" si="1043"/>
        <v>4.137883380817006E-4</v>
      </c>
      <c r="AS855" s="5">
        <f t="shared" si="1044"/>
        <v>6.7356364189197606E-4</v>
      </c>
      <c r="AT855" s="5">
        <f t="shared" si="1045"/>
        <v>5.4821262216095076E-4</v>
      </c>
      <c r="AU855" s="5">
        <f t="shared" si="1046"/>
        <v>2.9745972061121087E-4</v>
      </c>
      <c r="AV855" s="5">
        <f t="shared" si="1047"/>
        <v>1.2105105091887405E-4</v>
      </c>
      <c r="AW855" s="5">
        <f t="shared" si="1048"/>
        <v>1.6242332068410929E-6</v>
      </c>
      <c r="AX855" s="5">
        <f t="shared" si="1049"/>
        <v>2.0392553125172463E-3</v>
      </c>
      <c r="AY855" s="5">
        <f t="shared" si="1050"/>
        <v>1.8587592763059805E-3</v>
      </c>
      <c r="AZ855" s="5">
        <f t="shared" si="1051"/>
        <v>8.4711954065935812E-4</v>
      </c>
      <c r="BA855" s="5">
        <f t="shared" si="1052"/>
        <v>2.5738011561958794E-4</v>
      </c>
      <c r="BB855" s="5">
        <f t="shared" si="1053"/>
        <v>5.8649801536384229E-5</v>
      </c>
      <c r="BC855" s="5">
        <f t="shared" si="1054"/>
        <v>1.0691732613381337E-5</v>
      </c>
      <c r="BD855" s="5">
        <f t="shared" si="1055"/>
        <v>6.2860603011594967E-5</v>
      </c>
      <c r="BE855" s="5">
        <f t="shared" si="1056"/>
        <v>1.0232433541337663E-4</v>
      </c>
      <c r="BF855" s="5">
        <f t="shared" si="1057"/>
        <v>8.3281651115070502E-5</v>
      </c>
      <c r="BG855" s="5">
        <f t="shared" si="1058"/>
        <v>4.5188555810843912E-5</v>
      </c>
      <c r="BH855" s="5">
        <f t="shared" si="1059"/>
        <v>1.8389455080402191E-5</v>
      </c>
      <c r="BI855" s="5">
        <f t="shared" si="1060"/>
        <v>5.9868619757567647E-6</v>
      </c>
      <c r="BJ855" s="8">
        <f t="shared" si="1061"/>
        <v>0.54072048799429595</v>
      </c>
      <c r="BK855" s="8">
        <f t="shared" si="1062"/>
        <v>0.24918027823333505</v>
      </c>
      <c r="BL855" s="8">
        <f t="shared" si="1063"/>
        <v>0.20047680204639648</v>
      </c>
      <c r="BM855" s="8">
        <f t="shared" si="1064"/>
        <v>0.46470573617864092</v>
      </c>
      <c r="BN855" s="8">
        <f t="shared" si="1065"/>
        <v>0.53377574772093339</v>
      </c>
    </row>
    <row r="856" spans="1:66" x14ac:dyDescent="0.25">
      <c r="A856" t="s">
        <v>22</v>
      </c>
      <c r="B856" t="s">
        <v>256</v>
      </c>
      <c r="C856" t="s">
        <v>162</v>
      </c>
      <c r="D856" t="s">
        <v>521</v>
      </c>
      <c r="E856">
        <f>VLOOKUP(A856,home!$A$2:$E$405,3,FALSE)</f>
        <v>1.4</v>
      </c>
      <c r="F856">
        <f>VLOOKUP(B856,home!$B$2:$E$405,3,FALSE)</f>
        <v>1.25</v>
      </c>
      <c r="G856">
        <f>VLOOKUP(C856,away!$B$2:$E$405,4,FALSE)</f>
        <v>1.9048</v>
      </c>
      <c r="H856">
        <f>VLOOKUP(A856,away!$A$2:$E$405,3,FALSE)</f>
        <v>1.0286</v>
      </c>
      <c r="I856">
        <f>VLOOKUP(C856,away!$B$2:$E$405,3,FALSE)</f>
        <v>0.64810000000000001</v>
      </c>
      <c r="J856">
        <f>VLOOKUP(B856,home!$B$2:$E$405,4,FALSE)</f>
        <v>1.2152000000000001</v>
      </c>
      <c r="K856" s="3">
        <f t="shared" si="1010"/>
        <v>3.3334000000000001</v>
      </c>
      <c r="L856" s="3">
        <f t="shared" si="1011"/>
        <v>0.81009565403200001</v>
      </c>
      <c r="M856" s="5">
        <f t="shared" si="1012"/>
        <v>1.586728789660441E-2</v>
      </c>
      <c r="N856" s="5">
        <f t="shared" si="1013"/>
        <v>5.2892017474541135E-2</v>
      </c>
      <c r="O856" s="5">
        <f t="shared" si="1014"/>
        <v>1.2854020966313787E-2</v>
      </c>
      <c r="P856" s="5">
        <f t="shared" si="1015"/>
        <v>4.2847593489110374E-2</v>
      </c>
      <c r="Q856" s="5">
        <f t="shared" si="1016"/>
        <v>8.8155125524817718E-2</v>
      </c>
      <c r="R856" s="5">
        <f t="shared" si="1017"/>
        <v>5.2064932608235038E-3</v>
      </c>
      <c r="S856" s="5">
        <f t="shared" si="1018"/>
        <v>2.8926119570202968E-2</v>
      </c>
      <c r="T856" s="5">
        <f t="shared" si="1019"/>
        <v>7.1414084068300271E-2</v>
      </c>
      <c r="U856" s="5">
        <f t="shared" si="1020"/>
        <v>1.7355324635629069E-2</v>
      </c>
      <c r="V856" s="5">
        <f t="shared" si="1021"/>
        <v>8.6790342260394272E-3</v>
      </c>
      <c r="W856" s="5">
        <f t="shared" si="1022"/>
        <v>9.7952098474809152E-2</v>
      </c>
      <c r="X856" s="5">
        <f t="shared" si="1023"/>
        <v>7.9350569277757382E-2</v>
      </c>
      <c r="Y856" s="5">
        <f t="shared" si="1024"/>
        <v>3.2140775658438196E-2</v>
      </c>
      <c r="Z856" s="5">
        <f t="shared" si="1025"/>
        <v>1.4059191877800058E-3</v>
      </c>
      <c r="AA856" s="5">
        <f t="shared" si="1026"/>
        <v>4.6864910205458707E-3</v>
      </c>
      <c r="AB856" s="5">
        <f t="shared" si="1027"/>
        <v>7.8109745839438031E-3</v>
      </c>
      <c r="AC856" s="5">
        <f t="shared" si="1028"/>
        <v>1.4647892759724326E-3</v>
      </c>
      <c r="AD856" s="5">
        <f t="shared" si="1029"/>
        <v>8.1628381263982211E-2</v>
      </c>
      <c r="AE856" s="5">
        <f t="shared" si="1030"/>
        <v>6.612679690761912E-2</v>
      </c>
      <c r="AF856" s="5">
        <f t="shared" si="1031"/>
        <v>2.6784515394959477E-2</v>
      </c>
      <c r="AG856" s="5">
        <f t="shared" si="1032"/>
        <v>7.2326731722699563E-3</v>
      </c>
      <c r="AH856" s="5">
        <f t="shared" si="1033"/>
        <v>2.8473225598519544E-4</v>
      </c>
      <c r="AI856" s="5">
        <f t="shared" si="1034"/>
        <v>9.4912650210105041E-4</v>
      </c>
      <c r="AJ856" s="5">
        <f t="shared" si="1035"/>
        <v>1.5819091410518209E-3</v>
      </c>
      <c r="AK856" s="5">
        <f t="shared" si="1036"/>
        <v>1.7577119769273803E-3</v>
      </c>
      <c r="AL856" s="5">
        <f t="shared" si="1037"/>
        <v>1.5821908785686382E-4</v>
      </c>
      <c r="AM856" s="5">
        <f t="shared" si="1038"/>
        <v>5.4420009221071659E-2</v>
      </c>
      <c r="AN856" s="5">
        <f t="shared" si="1039"/>
        <v>4.4085412962371513E-2</v>
      </c>
      <c r="AO856" s="5">
        <f t="shared" si="1040"/>
        <v>1.7856700723511584E-2</v>
      </c>
      <c r="AP856" s="5">
        <f t="shared" si="1041"/>
        <v>4.8218785504889347E-3</v>
      </c>
      <c r="AQ856" s="5">
        <f t="shared" si="1042"/>
        <v>9.7654571450530127E-4</v>
      </c>
      <c r="AR856" s="5">
        <f t="shared" si="1043"/>
        <v>4.6132072627266768E-5</v>
      </c>
      <c r="AS856" s="5">
        <f t="shared" si="1044"/>
        <v>1.5377665089573103E-4</v>
      </c>
      <c r="AT856" s="5">
        <f t="shared" si="1045"/>
        <v>2.5629954404791493E-4</v>
      </c>
      <c r="AU856" s="5">
        <f t="shared" si="1046"/>
        <v>2.8478296670977324E-4</v>
      </c>
      <c r="AV856" s="5">
        <f t="shared" si="1047"/>
        <v>2.3732388530758958E-4</v>
      </c>
      <c r="AW856" s="5">
        <f t="shared" si="1048"/>
        <v>1.1868070269413115E-5</v>
      </c>
      <c r="AX856" s="5">
        <f t="shared" si="1049"/>
        <v>3.0233943122920048E-2</v>
      </c>
      <c r="AY856" s="5">
        <f t="shared" si="1050"/>
        <v>2.4492385928128205E-2</v>
      </c>
      <c r="AZ856" s="5">
        <f t="shared" si="1051"/>
        <v>9.920587698625586E-3</v>
      </c>
      <c r="BA856" s="5">
        <f t="shared" si="1052"/>
        <v>2.6788749933666358E-3</v>
      </c>
      <c r="BB856" s="5">
        <f t="shared" si="1053"/>
        <v>5.4253624745532862E-4</v>
      </c>
      <c r="BC856" s="5">
        <f t="shared" si="1054"/>
        <v>8.7901251243678312E-5</v>
      </c>
      <c r="BD856" s="5">
        <f t="shared" si="1055"/>
        <v>6.2285652578062293E-6</v>
      </c>
      <c r="BE856" s="5">
        <f t="shared" si="1056"/>
        <v>2.0762299430371281E-5</v>
      </c>
      <c r="BF856" s="5">
        <f t="shared" si="1057"/>
        <v>3.4604524460599816E-5</v>
      </c>
      <c r="BG856" s="5">
        <f t="shared" si="1058"/>
        <v>3.845024061232115E-5</v>
      </c>
      <c r="BH856" s="5">
        <f t="shared" si="1059"/>
        <v>3.2042508014277837E-5</v>
      </c>
      <c r="BI856" s="5">
        <f t="shared" si="1060"/>
        <v>2.1362099242958747E-5</v>
      </c>
      <c r="BJ856" s="8">
        <f t="shared" si="1061"/>
        <v>0.79379381363118329</v>
      </c>
      <c r="BK856" s="8">
        <f t="shared" si="1062"/>
        <v>0.12243542947391468</v>
      </c>
      <c r="BL856" s="8">
        <f t="shared" si="1063"/>
        <v>5.3618549699928096E-2</v>
      </c>
      <c r="BM856" s="8">
        <f t="shared" si="1064"/>
        <v>0.72895065552273652</v>
      </c>
      <c r="BN856" s="8">
        <f t="shared" si="1065"/>
        <v>0.21782253861221093</v>
      </c>
    </row>
    <row r="857" spans="1:66" x14ac:dyDescent="0.25">
      <c r="A857" t="s">
        <v>22</v>
      </c>
      <c r="B857" t="s">
        <v>159</v>
      </c>
      <c r="C857" t="s">
        <v>250</v>
      </c>
      <c r="D857" t="s">
        <v>521</v>
      </c>
      <c r="E857">
        <f>VLOOKUP(A857,home!$A$2:$E$405,3,FALSE)</f>
        <v>1.4</v>
      </c>
      <c r="F857">
        <f>VLOOKUP(B857,home!$B$2:$E$405,3,FALSE)</f>
        <v>0.95240000000000002</v>
      </c>
      <c r="G857">
        <f>VLOOKUP(C857,away!$B$2:$E$405,4,FALSE)</f>
        <v>0</v>
      </c>
      <c r="H857">
        <f>VLOOKUP(A857,away!$A$2:$E$405,3,FALSE)</f>
        <v>1.0286</v>
      </c>
      <c r="I857">
        <f>VLOOKUP(C857,away!$B$2:$E$405,3,FALSE)</f>
        <v>1.4582999999999999</v>
      </c>
      <c r="J857">
        <f>VLOOKUP(B857,home!$B$2:$E$405,4,FALSE)</f>
        <v>2.2685</v>
      </c>
      <c r="K857" s="3">
        <f t="shared" si="1010"/>
        <v>0</v>
      </c>
      <c r="L857" s="3">
        <f t="shared" si="1011"/>
        <v>3.4027667415299994</v>
      </c>
      <c r="M857" s="5">
        <f t="shared" si="1012"/>
        <v>3.3281062364447084E-2</v>
      </c>
      <c r="N857" s="5">
        <f t="shared" si="1013"/>
        <v>0</v>
      </c>
      <c r="O857" s="5">
        <f t="shared" si="1014"/>
        <v>0.1132476921365263</v>
      </c>
      <c r="P857" s="5">
        <f t="shared" si="1015"/>
        <v>0</v>
      </c>
      <c r="Q857" s="5">
        <f t="shared" si="1016"/>
        <v>0</v>
      </c>
      <c r="R857" s="5">
        <f t="shared" si="1017"/>
        <v>0.19267774017860012</v>
      </c>
      <c r="S857" s="5">
        <f t="shared" si="1018"/>
        <v>0</v>
      </c>
      <c r="T857" s="5">
        <f t="shared" si="1019"/>
        <v>0</v>
      </c>
      <c r="U857" s="5">
        <f t="shared" si="1020"/>
        <v>0</v>
      </c>
      <c r="V857" s="5">
        <f t="shared" si="1021"/>
        <v>0</v>
      </c>
      <c r="W857" s="5">
        <f t="shared" si="1022"/>
        <v>0</v>
      </c>
      <c r="X857" s="5">
        <f t="shared" si="1023"/>
        <v>0</v>
      </c>
      <c r="Y857" s="5">
        <f t="shared" si="1024"/>
        <v>0</v>
      </c>
      <c r="Z857" s="5">
        <f t="shared" si="1025"/>
        <v>0.21854580203763296</v>
      </c>
      <c r="AA857" s="5">
        <f t="shared" si="1026"/>
        <v>0</v>
      </c>
      <c r="AB857" s="5">
        <f t="shared" si="1027"/>
        <v>0</v>
      </c>
      <c r="AC857" s="5">
        <f t="shared" si="1028"/>
        <v>0</v>
      </c>
      <c r="AD857" s="5">
        <f t="shared" si="1029"/>
        <v>0</v>
      </c>
      <c r="AE857" s="5">
        <f t="shared" si="1030"/>
        <v>0</v>
      </c>
      <c r="AF857" s="5">
        <f t="shared" si="1031"/>
        <v>0</v>
      </c>
      <c r="AG857" s="5">
        <f t="shared" si="1032"/>
        <v>0</v>
      </c>
      <c r="AH857" s="5">
        <f t="shared" si="1033"/>
        <v>0.18591509666866418</v>
      </c>
      <c r="AI857" s="5">
        <f t="shared" si="1034"/>
        <v>0</v>
      </c>
      <c r="AJ857" s="5">
        <f t="shared" si="1035"/>
        <v>0</v>
      </c>
      <c r="AK857" s="5">
        <f t="shared" si="1036"/>
        <v>0</v>
      </c>
      <c r="AL857" s="5">
        <f t="shared" si="1037"/>
        <v>0</v>
      </c>
      <c r="AM857" s="5">
        <f t="shared" si="1038"/>
        <v>0</v>
      </c>
      <c r="AN857" s="5">
        <f t="shared" si="1039"/>
        <v>0</v>
      </c>
      <c r="AO857" s="5">
        <f t="shared" si="1040"/>
        <v>0</v>
      </c>
      <c r="AP857" s="5">
        <f t="shared" si="1041"/>
        <v>0</v>
      </c>
      <c r="AQ857" s="5">
        <f t="shared" si="1042"/>
        <v>0</v>
      </c>
      <c r="AR857" s="5">
        <f t="shared" si="1043"/>
        <v>0.12652514153849304</v>
      </c>
      <c r="AS857" s="5">
        <f t="shared" si="1044"/>
        <v>0</v>
      </c>
      <c r="AT857" s="5">
        <f t="shared" si="1045"/>
        <v>0</v>
      </c>
      <c r="AU857" s="5">
        <f t="shared" si="1046"/>
        <v>0</v>
      </c>
      <c r="AV857" s="5">
        <f t="shared" si="1047"/>
        <v>0</v>
      </c>
      <c r="AW857" s="5">
        <f t="shared" si="1048"/>
        <v>0</v>
      </c>
      <c r="AX857" s="5">
        <f t="shared" si="1049"/>
        <v>0</v>
      </c>
      <c r="AY857" s="5">
        <f t="shared" si="1050"/>
        <v>0</v>
      </c>
      <c r="AZ857" s="5">
        <f t="shared" si="1051"/>
        <v>0</v>
      </c>
      <c r="BA857" s="5">
        <f t="shared" si="1052"/>
        <v>0</v>
      </c>
      <c r="BB857" s="5">
        <f t="shared" si="1053"/>
        <v>0</v>
      </c>
      <c r="BC857" s="5">
        <f t="shared" si="1054"/>
        <v>0</v>
      </c>
      <c r="BD857" s="5">
        <f t="shared" si="1055"/>
        <v>7.1755923932426663E-2</v>
      </c>
      <c r="BE857" s="5">
        <f t="shared" si="1056"/>
        <v>0</v>
      </c>
      <c r="BF857" s="5">
        <f t="shared" si="1057"/>
        <v>0</v>
      </c>
      <c r="BG857" s="5">
        <f t="shared" si="1058"/>
        <v>0</v>
      </c>
      <c r="BH857" s="5">
        <f t="shared" si="1059"/>
        <v>0</v>
      </c>
      <c r="BI857" s="5">
        <f t="shared" si="1060"/>
        <v>0</v>
      </c>
      <c r="BJ857" s="8">
        <f t="shared" si="1061"/>
        <v>0</v>
      </c>
      <c r="BK857" s="8">
        <f t="shared" si="1062"/>
        <v>3.3281062364447084E-2</v>
      </c>
      <c r="BL857" s="8">
        <f t="shared" si="1063"/>
        <v>0.69012159445471033</v>
      </c>
      <c r="BM857" s="8">
        <f t="shared" si="1064"/>
        <v>0.60274196417721682</v>
      </c>
      <c r="BN857" s="8">
        <f t="shared" si="1065"/>
        <v>0.33920649467957353</v>
      </c>
    </row>
    <row r="858" spans="1:66" x14ac:dyDescent="0.25">
      <c r="A858" t="s">
        <v>22</v>
      </c>
      <c r="B858" t="s">
        <v>246</v>
      </c>
      <c r="C858" t="s">
        <v>245</v>
      </c>
      <c r="D858" t="s">
        <v>521</v>
      </c>
      <c r="E858">
        <f>VLOOKUP(A858,home!$A$2:$E$405,3,FALSE)</f>
        <v>1.4</v>
      </c>
      <c r="F858">
        <f>VLOOKUP(B858,home!$B$2:$E$405,3,FALSE)</f>
        <v>1.0713999999999999</v>
      </c>
      <c r="G858">
        <f>VLOOKUP(C858,away!$B$2:$E$405,4,FALSE)</f>
        <v>0.71430000000000005</v>
      </c>
      <c r="H858">
        <f>VLOOKUP(A858,away!$A$2:$E$405,3,FALSE)</f>
        <v>1.0286</v>
      </c>
      <c r="I858">
        <f>VLOOKUP(C858,away!$B$2:$E$405,3,FALSE)</f>
        <v>2.1873999999999998</v>
      </c>
      <c r="J858">
        <f>VLOOKUP(B858,home!$B$2:$E$405,4,FALSE)</f>
        <v>0.72909999999999997</v>
      </c>
      <c r="K858" s="3">
        <f t="shared" si="1010"/>
        <v>1.0714214279999998</v>
      </c>
      <c r="L858" s="3">
        <f t="shared" si="1011"/>
        <v>1.6404455735239998</v>
      </c>
      <c r="M858" s="5">
        <f t="shared" si="1012"/>
        <v>6.641269828684046E-2</v>
      </c>
      <c r="N858" s="5">
        <f t="shared" si="1013"/>
        <v>7.1155988035819753E-2</v>
      </c>
      <c r="O858" s="5">
        <f t="shared" si="1014"/>
        <v>0.10894641693043236</v>
      </c>
      <c r="P858" s="5">
        <f t="shared" si="1015"/>
        <v>0.11672752560308719</v>
      </c>
      <c r="Q858" s="5">
        <f t="shared" si="1016"/>
        <v>3.8119025156044449E-2</v>
      </c>
      <c r="R858" s="5">
        <f t="shared" si="1017"/>
        <v>8.936033370241396E-2</v>
      </c>
      <c r="S858" s="5">
        <f t="shared" si="1018"/>
        <v>5.1290323932370645E-2</v>
      </c>
      <c r="T858" s="5">
        <f t="shared" si="1019"/>
        <v>6.2532186084283112E-2</v>
      </c>
      <c r="U858" s="5">
        <f t="shared" si="1020"/>
        <v>9.5742576341996885E-2</v>
      </c>
      <c r="V858" s="5">
        <f t="shared" si="1021"/>
        <v>1.001647903428924E-2</v>
      </c>
      <c r="W858" s="5">
        <f t="shared" si="1022"/>
        <v>1.3613846788885687E-2</v>
      </c>
      <c r="X858" s="5">
        <f t="shared" si="1023"/>
        <v>2.2332774703461445E-2</v>
      </c>
      <c r="Y858" s="5">
        <f t="shared" si="1024"/>
        <v>1.8317850703401042E-2</v>
      </c>
      <c r="Z858" s="5">
        <f t="shared" si="1025"/>
        <v>4.8863587956917483E-2</v>
      </c>
      <c r="AA858" s="5">
        <f t="shared" si="1026"/>
        <v>5.2353495186004122E-2</v>
      </c>
      <c r="AB858" s="5">
        <f t="shared" si="1027"/>
        <v>2.8046328286489827E-2</v>
      </c>
      <c r="AC858" s="5">
        <f t="shared" si="1028"/>
        <v>1.1003155675496194E-3</v>
      </c>
      <c r="AD858" s="5">
        <f t="shared" si="1029"/>
        <v>3.6465417917802782E-3</v>
      </c>
      <c r="AE858" s="5">
        <f t="shared" si="1030"/>
        <v>5.981953340996232E-3</v>
      </c>
      <c r="AF858" s="5">
        <f t="shared" si="1031"/>
        <v>4.9065344396321863E-3</v>
      </c>
      <c r="AG858" s="5">
        <f t="shared" si="1032"/>
        <v>2.6829675676125586E-3</v>
      </c>
      <c r="AH858" s="5">
        <f t="shared" si="1033"/>
        <v>2.003951414260649E-2</v>
      </c>
      <c r="AI858" s="5">
        <f t="shared" si="1034"/>
        <v>2.147076485909764E-2</v>
      </c>
      <c r="AJ858" s="5">
        <f t="shared" si="1035"/>
        <v>1.1502118772793304E-2</v>
      </c>
      <c r="AK858" s="5">
        <f t="shared" si="1036"/>
        <v>4.1078721735239359E-3</v>
      </c>
      <c r="AL858" s="5">
        <f t="shared" si="1037"/>
        <v>7.7356961482212921E-5</v>
      </c>
      <c r="AM858" s="5">
        <f t="shared" si="1038"/>
        <v>7.8139660276218105E-4</v>
      </c>
      <c r="AN858" s="5">
        <f t="shared" si="1039"/>
        <v>1.2818385981679112E-3</v>
      </c>
      <c r="AO858" s="5">
        <f t="shared" si="1040"/>
        <v>1.0513932271683797E-3</v>
      </c>
      <c r="AP858" s="5">
        <f t="shared" si="1041"/>
        <v>5.7491778851382703E-4</v>
      </c>
      <c r="AQ858" s="5">
        <f t="shared" si="1042"/>
        <v>2.3578033532692882E-4</v>
      </c>
      <c r="AR858" s="5">
        <f t="shared" si="1043"/>
        <v>6.5747464541620797E-3</v>
      </c>
      <c r="AS858" s="5">
        <f t="shared" si="1044"/>
        <v>7.0443242346562712E-3</v>
      </c>
      <c r="AT858" s="5">
        <f t="shared" si="1045"/>
        <v>3.7737199653952139E-3</v>
      </c>
      <c r="AU858" s="5">
        <f t="shared" si="1046"/>
        <v>1.3477481447319501E-3</v>
      </c>
      <c r="AV858" s="5">
        <f t="shared" si="1047"/>
        <v>3.6100156045326405E-4</v>
      </c>
      <c r="AW858" s="5">
        <f t="shared" si="1048"/>
        <v>3.7767571124359834E-6</v>
      </c>
      <c r="AX858" s="5">
        <f t="shared" si="1049"/>
        <v>1.3953417732763405E-4</v>
      </c>
      <c r="AY858" s="5">
        <f t="shared" si="1050"/>
        <v>2.288982235524301E-4</v>
      </c>
      <c r="AZ858" s="5">
        <f t="shared" si="1051"/>
        <v>1.8774753880704549E-4</v>
      </c>
      <c r="BA858" s="5">
        <f t="shared" si="1052"/>
        <v>1.0266320632534769E-4</v>
      </c>
      <c r="BB858" s="5">
        <f t="shared" si="1053"/>
        <v>4.2103350595049459E-5</v>
      </c>
      <c r="BC858" s="5">
        <f t="shared" si="1054"/>
        <v>1.3813651022835585E-5</v>
      </c>
      <c r="BD858" s="5">
        <f t="shared" si="1055"/>
        <v>1.797585619628799E-3</v>
      </c>
      <c r="BE858" s="5">
        <f t="shared" si="1056"/>
        <v>1.9259717515349524E-3</v>
      </c>
      <c r="BF858" s="5">
        <f t="shared" si="1057"/>
        <v>1.0317637021586197E-3</v>
      </c>
      <c r="BG858" s="5">
        <f t="shared" si="1058"/>
        <v>3.6848457970845168E-4</v>
      </c>
      <c r="BH858" s="5">
        <f t="shared" si="1059"/>
        <v>9.870056864680224E-5</v>
      </c>
      <c r="BI858" s="5">
        <f t="shared" si="1060"/>
        <v>2.1149980840793785E-5</v>
      </c>
      <c r="BJ858" s="8">
        <f t="shared" si="1061"/>
        <v>0.24792975531148631</v>
      </c>
      <c r="BK858" s="8">
        <f t="shared" si="1062"/>
        <v>0.24585359760917178</v>
      </c>
      <c r="BL858" s="8">
        <f t="shared" si="1063"/>
        <v>0.45591461695727575</v>
      </c>
      <c r="BM858" s="8">
        <f t="shared" si="1064"/>
        <v>0.50761444865377314</v>
      </c>
      <c r="BN858" s="8">
        <f t="shared" si="1065"/>
        <v>0.49072198771463815</v>
      </c>
    </row>
    <row r="859" spans="1:66" x14ac:dyDescent="0.25">
      <c r="A859" t="s">
        <v>22</v>
      </c>
      <c r="B859" t="s">
        <v>172</v>
      </c>
      <c r="C859" t="s">
        <v>255</v>
      </c>
      <c r="D859" t="s">
        <v>521</v>
      </c>
      <c r="E859">
        <f>VLOOKUP(A859,home!$A$2:$E$405,3,FALSE)</f>
        <v>1.4</v>
      </c>
      <c r="F859">
        <f>VLOOKUP(B859,home!$B$2:$E$405,3,FALSE)</f>
        <v>0.71430000000000005</v>
      </c>
      <c r="G859">
        <f>VLOOKUP(C859,away!$B$2:$E$405,4,FALSE)</f>
        <v>0.71430000000000005</v>
      </c>
      <c r="H859">
        <f>VLOOKUP(A859,away!$A$2:$E$405,3,FALSE)</f>
        <v>1.0286</v>
      </c>
      <c r="I859">
        <f>VLOOKUP(C859,away!$B$2:$E$405,3,FALSE)</f>
        <v>0.97219999999999995</v>
      </c>
      <c r="J859">
        <f>VLOOKUP(B859,home!$B$2:$E$405,4,FALSE)</f>
        <v>1.2963</v>
      </c>
      <c r="K859" s="3">
        <f t="shared" si="1010"/>
        <v>0.71431428600000002</v>
      </c>
      <c r="L859" s="3">
        <f t="shared" si="1011"/>
        <v>1.2963063777959998</v>
      </c>
      <c r="M859" s="5">
        <f t="shared" si="1012"/>
        <v>0.13390553855182186</v>
      </c>
      <c r="N859" s="5">
        <f t="shared" si="1013"/>
        <v>9.5650639162090101E-2</v>
      </c>
      <c r="O859" s="5">
        <f t="shared" si="1014"/>
        <v>0.17358260364693481</v>
      </c>
      <c r="P859" s="5">
        <f t="shared" si="1015"/>
        <v>0.12399253358608123</v>
      </c>
      <c r="Q859" s="5">
        <f t="shared" si="1016"/>
        <v>3.4162309009256014E-2</v>
      </c>
      <c r="R859" s="5">
        <f t="shared" si="1017"/>
        <v>0.11250811809097837</v>
      </c>
      <c r="S859" s="5">
        <f t="shared" si="1018"/>
        <v>2.8703346686338959E-2</v>
      </c>
      <c r="T859" s="5">
        <f t="shared" si="1019"/>
        <v>4.4284819048936309E-2</v>
      </c>
      <c r="U859" s="5">
        <f t="shared" si="1020"/>
        <v>8.0366156043360906E-2</v>
      </c>
      <c r="V859" s="5">
        <f t="shared" si="1021"/>
        <v>2.9531602953753308E-3</v>
      </c>
      <c r="W859" s="5">
        <f t="shared" si="1022"/>
        <v>8.1342084560193616E-3</v>
      </c>
      <c r="X859" s="5">
        <f t="shared" si="1023"/>
        <v>1.0544426299860049E-2</v>
      </c>
      <c r="Y859" s="5">
        <f t="shared" si="1024"/>
        <v>6.834403531354229E-3</v>
      </c>
      <c r="Z859" s="5">
        <f t="shared" si="1025"/>
        <v>4.8614997011720271E-2</v>
      </c>
      <c r="AA859" s="5">
        <f t="shared" si="1026"/>
        <v>3.4726386879319102E-2</v>
      </c>
      <c r="AB859" s="5">
        <f t="shared" si="1027"/>
        <v>1.2402777124530294E-2</v>
      </c>
      <c r="AC859" s="5">
        <f t="shared" si="1028"/>
        <v>1.7090864531702049E-4</v>
      </c>
      <c r="AD859" s="5">
        <f t="shared" si="1029"/>
        <v>1.4525953263591579E-3</v>
      </c>
      <c r="AE859" s="5">
        <f t="shared" si="1030"/>
        <v>1.8830085859160382E-3</v>
      </c>
      <c r="AF859" s="5">
        <f t="shared" si="1031"/>
        <v>1.2204780196837935E-3</v>
      </c>
      <c r="AG859" s="5">
        <f t="shared" si="1032"/>
        <v>5.2737114695864458E-4</v>
      </c>
      <c r="AH859" s="5">
        <f t="shared" si="1033"/>
        <v>1.5754982670706602E-2</v>
      </c>
      <c r="AI859" s="5">
        <f t="shared" si="1034"/>
        <v>1.1254009197368161E-2</v>
      </c>
      <c r="AJ859" s="5">
        <f t="shared" si="1035"/>
        <v>4.0194497722277353E-3</v>
      </c>
      <c r="AK859" s="5">
        <f t="shared" si="1036"/>
        <v>9.5705013138723928E-4</v>
      </c>
      <c r="AL859" s="5">
        <f t="shared" si="1037"/>
        <v>6.3302522580635999E-6</v>
      </c>
      <c r="AM859" s="5">
        <f t="shared" si="1038"/>
        <v>2.0752191867903582E-4</v>
      </c>
      <c r="AN859" s="5">
        <f t="shared" si="1039"/>
        <v>2.6901198671609695E-4</v>
      </c>
      <c r="AO859" s="5">
        <f t="shared" si="1040"/>
        <v>1.7436097704182462E-4</v>
      </c>
      <c r="AP859" s="5">
        <f t="shared" si="1041"/>
        <v>7.5341748859353077E-5</v>
      </c>
      <c r="AQ859" s="5">
        <f t="shared" si="1042"/>
        <v>2.4416497390170952E-5</v>
      </c>
      <c r="AR859" s="5">
        <f t="shared" si="1043"/>
        <v>4.0846569036204856E-3</v>
      </c>
      <c r="AS859" s="5">
        <f t="shared" si="1044"/>
        <v>2.917728779664638E-3</v>
      </c>
      <c r="AT859" s="5">
        <f t="shared" si="1045"/>
        <v>1.0420876749938986E-3</v>
      </c>
      <c r="AU859" s="5">
        <f t="shared" si="1046"/>
        <v>2.4812603783755567E-4</v>
      </c>
      <c r="AV859" s="5">
        <f t="shared" si="1047"/>
        <v>4.4309993388985632E-5</v>
      </c>
      <c r="AW859" s="5">
        <f t="shared" si="1048"/>
        <v>1.6282290905402293E-7</v>
      </c>
      <c r="AX859" s="5">
        <f t="shared" si="1049"/>
        <v>2.4705978528427586E-5</v>
      </c>
      <c r="AY859" s="5">
        <f t="shared" si="1050"/>
        <v>3.2026517536091708E-5</v>
      </c>
      <c r="AZ859" s="5">
        <f t="shared" si="1051"/>
        <v>2.0758089470315556E-5</v>
      </c>
      <c r="BA859" s="5">
        <f t="shared" si="1052"/>
        <v>8.9696145904100159E-6</v>
      </c>
      <c r="BB859" s="5">
        <f t="shared" si="1053"/>
        <v>2.9068421499801376E-6</v>
      </c>
      <c r="BC859" s="5">
        <f t="shared" si="1054"/>
        <v>7.5363160365309792E-7</v>
      </c>
      <c r="BD859" s="5">
        <f t="shared" si="1055"/>
        <v>8.8249446587861579E-4</v>
      </c>
      <c r="BE859" s="5">
        <f t="shared" si="1056"/>
        <v>6.3037840429303483E-4</v>
      </c>
      <c r="BF859" s="5">
        <f t="shared" si="1057"/>
        <v>2.2514414988619922E-4</v>
      </c>
      <c r="BG859" s="5">
        <f t="shared" si="1058"/>
        <v>5.3607894224345806E-5</v>
      </c>
      <c r="BH859" s="5">
        <f t="shared" si="1059"/>
        <v>9.5732211717067727E-6</v>
      </c>
      <c r="BI859" s="5">
        <f t="shared" si="1060"/>
        <v>1.3676577291975619E-6</v>
      </c>
      <c r="BJ859" s="8">
        <f t="shared" si="1061"/>
        <v>0.20553503238899903</v>
      </c>
      <c r="BK859" s="8">
        <f t="shared" si="1062"/>
        <v>0.28976384453472853</v>
      </c>
      <c r="BL859" s="8">
        <f t="shared" si="1063"/>
        <v>0.45571100873950204</v>
      </c>
      <c r="BM859" s="8">
        <f t="shared" si="1064"/>
        <v>0.32579127693316057</v>
      </c>
      <c r="BN859" s="8">
        <f t="shared" si="1065"/>
        <v>0.67380174204716237</v>
      </c>
    </row>
    <row r="860" spans="1:66" x14ac:dyDescent="0.25">
      <c r="A860" t="s">
        <v>25</v>
      </c>
      <c r="B860" t="s">
        <v>247</v>
      </c>
      <c r="C860" t="s">
        <v>26</v>
      </c>
      <c r="D860" t="s">
        <v>521</v>
      </c>
      <c r="E860">
        <f>VLOOKUP(A860,home!$A$2:$E$405,3,FALSE)</f>
        <v>1.35</v>
      </c>
      <c r="F860">
        <f>VLOOKUP(B860,home!$B$2:$E$405,3,FALSE)</f>
        <v>0.49380000000000002</v>
      </c>
      <c r="G860">
        <f>VLOOKUP(C860,away!$B$2:$E$405,4,FALSE)</f>
        <v>0.74070000000000003</v>
      </c>
      <c r="H860">
        <f>VLOOKUP(A860,away!$A$2:$E$405,3,FALSE)</f>
        <v>1.0667</v>
      </c>
      <c r="I860">
        <f>VLOOKUP(C860,away!$B$2:$E$405,3,FALSE)</f>
        <v>0.625</v>
      </c>
      <c r="J860">
        <f>VLOOKUP(B860,home!$B$2:$E$405,4,FALSE)</f>
        <v>1.25</v>
      </c>
      <c r="K860" s="3">
        <f t="shared" si="1010"/>
        <v>0.49377284100000007</v>
      </c>
      <c r="L860" s="3">
        <f t="shared" si="1011"/>
        <v>0.83335937500000001</v>
      </c>
      <c r="M860" s="5">
        <f t="shared" si="1012"/>
        <v>0.26523681355348538</v>
      </c>
      <c r="N860" s="5">
        <f t="shared" si="1013"/>
        <v>0.13096673496609179</v>
      </c>
      <c r="O860" s="5">
        <f t="shared" si="1014"/>
        <v>0.22103758516992408</v>
      </c>
      <c r="P860" s="5">
        <f t="shared" si="1015"/>
        <v>0.10914235639713291</v>
      </c>
      <c r="Q860" s="5">
        <f t="shared" si="1016"/>
        <v>3.2333908400350594E-2</v>
      </c>
      <c r="R860" s="5">
        <f t="shared" si="1017"/>
        <v>9.2101871914358605E-2</v>
      </c>
      <c r="S860" s="5">
        <f t="shared" si="1018"/>
        <v>1.1227753229583925E-2</v>
      </c>
      <c r="T860" s="5">
        <f t="shared" si="1019"/>
        <v>2.6945765695823423E-2</v>
      </c>
      <c r="U860" s="5">
        <f t="shared" si="1020"/>
        <v>4.5477402956570968E-2</v>
      </c>
      <c r="V860" s="5">
        <f t="shared" si="1021"/>
        <v>5.1334563508855554E-4</v>
      </c>
      <c r="W860" s="5">
        <f t="shared" si="1022"/>
        <v>5.3218686038249601E-3</v>
      </c>
      <c r="X860" s="5">
        <f t="shared" si="1023"/>
        <v>4.4350290935156918E-3</v>
      </c>
      <c r="Y860" s="5">
        <f t="shared" si="1024"/>
        <v>1.8479865367395268E-3</v>
      </c>
      <c r="Z860" s="5">
        <f t="shared" si="1025"/>
        <v>2.5584652804959987E-2</v>
      </c>
      <c r="AA860" s="5">
        <f t="shared" si="1026"/>
        <v>1.2633006701503713E-2</v>
      </c>
      <c r="AB860" s="5">
        <f t="shared" si="1027"/>
        <v>3.118917804686764E-3</v>
      </c>
      <c r="AC860" s="5">
        <f t="shared" si="1028"/>
        <v>1.3202294467800558E-5</v>
      </c>
      <c r="AD860" s="5">
        <f t="shared" si="1029"/>
        <v>6.5694854498483859E-4</v>
      </c>
      <c r="AE860" s="5">
        <f t="shared" si="1030"/>
        <v>5.4747422885572446E-4</v>
      </c>
      <c r="AF860" s="5">
        <f t="shared" si="1031"/>
        <v>2.2812139059390677E-4</v>
      </c>
      <c r="AG860" s="5">
        <f t="shared" si="1032"/>
        <v>6.3369033163156353E-5</v>
      </c>
      <c r="AH860" s="5">
        <f t="shared" si="1033"/>
        <v>5.3303025677833614E-3</v>
      </c>
      <c r="AI860" s="5">
        <f t="shared" si="1034"/>
        <v>2.6319586422839858E-3</v>
      </c>
      <c r="AJ860" s="5">
        <f t="shared" si="1035"/>
        <v>6.4979484809753326E-4</v>
      </c>
      <c r="AK860" s="5">
        <f t="shared" si="1036"/>
        <v>1.0695034940409416E-4</v>
      </c>
      <c r="AL860" s="5">
        <f t="shared" si="1037"/>
        <v>2.1730460545953138E-7</v>
      </c>
      <c r="AM860" s="5">
        <f t="shared" si="1038"/>
        <v>6.4876669889596045E-5</v>
      </c>
      <c r="AN860" s="5">
        <f t="shared" si="1039"/>
        <v>5.4065581071275079E-5</v>
      </c>
      <c r="AO860" s="5">
        <f t="shared" si="1040"/>
        <v>2.2528029425284815E-5</v>
      </c>
      <c r="AP860" s="5">
        <f t="shared" si="1041"/>
        <v>6.2579815072789889E-6</v>
      </c>
      <c r="AQ860" s="5">
        <f t="shared" si="1042"/>
        <v>1.3037868894168936E-6</v>
      </c>
      <c r="AR860" s="5">
        <f t="shared" si="1043"/>
        <v>8.8841152328976772E-4</v>
      </c>
      <c r="AS860" s="5">
        <f t="shared" si="1044"/>
        <v>4.3867348183192635E-4</v>
      </c>
      <c r="AT860" s="5">
        <f t="shared" si="1045"/>
        <v>1.0830252569775609E-4</v>
      </c>
      <c r="AU860" s="5">
        <f t="shared" si="1046"/>
        <v>1.7825615267085513E-5</v>
      </c>
      <c r="AV860" s="5">
        <f t="shared" si="1047"/>
        <v>2.2004511732504471E-6</v>
      </c>
      <c r="AW860" s="5">
        <f t="shared" si="1048"/>
        <v>2.4838533679953549E-9</v>
      </c>
      <c r="AX860" s="5">
        <f t="shared" si="1049"/>
        <v>5.3390562676674968E-6</v>
      </c>
      <c r="AY860" s="5">
        <f t="shared" si="1050"/>
        <v>4.4493525943132174E-6</v>
      </c>
      <c r="AZ860" s="5">
        <f t="shared" si="1051"/>
        <v>1.8539548485757459E-6</v>
      </c>
      <c r="BA860" s="5">
        <f t="shared" si="1052"/>
        <v>5.1500355129576782E-7</v>
      </c>
      <c r="BB860" s="5">
        <f t="shared" si="1053"/>
        <v>1.0729575940765534E-7</v>
      </c>
      <c r="BC860" s="5">
        <f t="shared" si="1054"/>
        <v>1.7883185400022812E-8</v>
      </c>
      <c r="BD860" s="5">
        <f t="shared" si="1055"/>
        <v>1.2339434529859308E-4</v>
      </c>
      <c r="BE860" s="5">
        <f t="shared" si="1056"/>
        <v>6.0928776441421313E-5</v>
      </c>
      <c r="BF860" s="5">
        <f t="shared" si="1057"/>
        <v>1.5042487521067237E-5</v>
      </c>
      <c r="BG860" s="5">
        <f t="shared" si="1058"/>
        <v>2.4758572663281394E-6</v>
      </c>
      <c r="BH860" s="5">
        <f t="shared" si="1059"/>
        <v>3.0562776907633474E-7</v>
      </c>
      <c r="BI860" s="5">
        <f t="shared" si="1060"/>
        <v>3.0182138365062766E-8</v>
      </c>
      <c r="BJ860" s="8">
        <f t="shared" si="1061"/>
        <v>0.20350852108893319</v>
      </c>
      <c r="BK860" s="8">
        <f t="shared" si="1062"/>
        <v>0.38613813776695827</v>
      </c>
      <c r="BL860" s="8">
        <f t="shared" si="1063"/>
        <v>0.38474538182830775</v>
      </c>
      <c r="BM860" s="8">
        <f t="shared" si="1064"/>
        <v>0.14915297621907492</v>
      </c>
      <c r="BN860" s="8">
        <f t="shared" si="1065"/>
        <v>0.85081927040134331</v>
      </c>
    </row>
    <row r="861" spans="1:66" x14ac:dyDescent="0.25">
      <c r="A861" t="s">
        <v>25</v>
      </c>
      <c r="B861" t="s">
        <v>164</v>
      </c>
      <c r="C861" t="s">
        <v>170</v>
      </c>
      <c r="D861" t="s">
        <v>521</v>
      </c>
      <c r="E861">
        <f>VLOOKUP(A861,home!$A$2:$E$405,3,FALSE)</f>
        <v>1.35</v>
      </c>
      <c r="F861">
        <f>VLOOKUP(B861,home!$B$2:$E$405,3,FALSE)</f>
        <v>1.4815</v>
      </c>
      <c r="G861">
        <f>VLOOKUP(C861,away!$B$2:$E$405,4,FALSE)</f>
        <v>0.98770000000000002</v>
      </c>
      <c r="H861">
        <f>VLOOKUP(A861,away!$A$2:$E$405,3,FALSE)</f>
        <v>1.0667</v>
      </c>
      <c r="I861">
        <f>VLOOKUP(C861,away!$B$2:$E$405,3,FALSE)</f>
        <v>0.9375</v>
      </c>
      <c r="J861">
        <f>VLOOKUP(B861,home!$B$2:$E$405,4,FALSE)</f>
        <v>1.25</v>
      </c>
      <c r="K861" s="3">
        <f t="shared" si="1010"/>
        <v>1.9754246925000005</v>
      </c>
      <c r="L861" s="3">
        <f t="shared" si="1011"/>
        <v>1.2500390625</v>
      </c>
      <c r="M861" s="5">
        <f t="shared" si="1012"/>
        <v>3.9737348908187746E-2</v>
      </c>
      <c r="N861" s="5">
        <f t="shared" si="1013"/>
        <v>7.8498140247722004E-2</v>
      </c>
      <c r="O861" s="5">
        <f t="shared" si="1014"/>
        <v>4.9673238375426407E-2</v>
      </c>
      <c r="P861" s="5">
        <f t="shared" si="1015"/>
        <v>9.8125741643255923E-2</v>
      </c>
      <c r="Q861" s="5">
        <f t="shared" si="1016"/>
        <v>7.7533582280339103E-2</v>
      </c>
      <c r="R861" s="5">
        <f t="shared" si="1017"/>
        <v>3.1046744165078528E-2</v>
      </c>
      <c r="S861" s="5">
        <f t="shared" si="1018"/>
        <v>6.057689703511563E-2</v>
      </c>
      <c r="T861" s="5">
        <f t="shared" si="1019"/>
        <v>9.692000650598169E-2</v>
      </c>
      <c r="U861" s="5">
        <f t="shared" si="1020"/>
        <v>6.1330505045426434E-2</v>
      </c>
      <c r="V861" s="5">
        <f t="shared" si="1021"/>
        <v>1.6620671907293921E-2</v>
      </c>
      <c r="W861" s="5">
        <f t="shared" si="1022"/>
        <v>5.1053917644854133E-2</v>
      </c>
      <c r="X861" s="5">
        <f t="shared" si="1023"/>
        <v>6.3819391349725668E-2</v>
      </c>
      <c r="Y861" s="5">
        <f t="shared" si="1024"/>
        <v>3.9888366066065842E-2</v>
      </c>
      <c r="Z861" s="5">
        <f t="shared" si="1025"/>
        <v>1.293654765659737E-2</v>
      </c>
      <c r="AA861" s="5">
        <f t="shared" si="1026"/>
        <v>2.5555175676545458E-2</v>
      </c>
      <c r="AB861" s="5">
        <f t="shared" si="1027"/>
        <v>2.5241162526311658E-2</v>
      </c>
      <c r="AC861" s="5">
        <f t="shared" si="1028"/>
        <v>2.565149353069323E-3</v>
      </c>
      <c r="AD861" s="5">
        <f t="shared" si="1029"/>
        <v>2.521329239112656E-2</v>
      </c>
      <c r="AE861" s="5">
        <f t="shared" si="1030"/>
        <v>3.1517600383142226E-2</v>
      </c>
      <c r="AF861" s="5">
        <f t="shared" si="1031"/>
        <v>1.9699115817596376E-2</v>
      </c>
      <c r="AG861" s="5">
        <f t="shared" si="1032"/>
        <v>8.2082214229023658E-3</v>
      </c>
      <c r="AH861" s="5">
        <f t="shared" si="1033"/>
        <v>4.0427974761598883E-3</v>
      </c>
      <c r="AI861" s="5">
        <f t="shared" si="1034"/>
        <v>7.9862419611829247E-3</v>
      </c>
      <c r="AJ861" s="5">
        <f t="shared" si="1035"/>
        <v>7.8881097852001904E-3</v>
      </c>
      <c r="AK861" s="5">
        <f t="shared" si="1036"/>
        <v>5.1941222822784461E-3</v>
      </c>
      <c r="AL861" s="5">
        <f t="shared" si="1037"/>
        <v>2.5337088619294546E-4</v>
      </c>
      <c r="AM861" s="5">
        <f t="shared" si="1038"/>
        <v>9.9613920737307588E-3</v>
      </c>
      <c r="AN861" s="5">
        <f t="shared" si="1039"/>
        <v>1.2452129209041327E-2</v>
      </c>
      <c r="AO861" s="5">
        <f t="shared" si="1040"/>
        <v>7.7828239612994449E-3</v>
      </c>
      <c r="AP861" s="5">
        <f t="shared" si="1041"/>
        <v>3.2429446560617646E-3</v>
      </c>
      <c r="AQ861" s="5">
        <f t="shared" si="1042"/>
        <v>1.0134518744007086E-3</v>
      </c>
      <c r="AR861" s="5">
        <f t="shared" si="1043"/>
        <v>1.0107309533952528E-3</v>
      </c>
      <c r="AS861" s="5">
        <f t="shared" si="1044"/>
        <v>1.9966228828110495E-3</v>
      </c>
      <c r="AT861" s="5">
        <f t="shared" si="1045"/>
        <v>1.9720890721577414E-3</v>
      </c>
      <c r="AU861" s="5">
        <f t="shared" si="1046"/>
        <v>1.2985711496499397E-3</v>
      </c>
      <c r="AV861" s="5">
        <f t="shared" si="1047"/>
        <v>6.413073784966505E-4</v>
      </c>
      <c r="AW861" s="5">
        <f t="shared" si="1048"/>
        <v>1.7379539793166065E-5</v>
      </c>
      <c r="AX861" s="5">
        <f t="shared" si="1049"/>
        <v>3.2796633123535917E-3</v>
      </c>
      <c r="AY861" s="5">
        <f t="shared" si="1050"/>
        <v>4.0997072522901282E-3</v>
      </c>
      <c r="AZ861" s="5">
        <f t="shared" si="1051"/>
        <v>2.5623971050886016E-3</v>
      </c>
      <c r="BA861" s="5">
        <f t="shared" si="1052"/>
        <v>1.0676988249992232E-3</v>
      </c>
      <c r="BB861" s="5">
        <f t="shared" si="1053"/>
        <v>3.3366630955859522E-4</v>
      </c>
      <c r="BC861" s="5">
        <f t="shared" si="1054"/>
        <v>8.3419184157692089E-5</v>
      </c>
      <c r="BD861" s="5">
        <f t="shared" si="1055"/>
        <v>2.1057552890365574E-4</v>
      </c>
      <c r="BE861" s="5">
        <f t="shared" si="1056"/>
        <v>4.1597609943252908E-4</v>
      </c>
      <c r="BF861" s="5">
        <f t="shared" si="1057"/>
        <v>4.1086472915442677E-4</v>
      </c>
      <c r="BG861" s="5">
        <f t="shared" si="1058"/>
        <v>2.7054411041632664E-4</v>
      </c>
      <c r="BH861" s="5">
        <f t="shared" si="1059"/>
        <v>1.3360987903171444E-4</v>
      </c>
      <c r="BI861" s="5">
        <f t="shared" si="1060"/>
        <v>5.2787250840237356E-5</v>
      </c>
      <c r="BJ861" s="8">
        <f t="shared" si="1061"/>
        <v>0.53823092787243787</v>
      </c>
      <c r="BK861" s="8">
        <f t="shared" si="1062"/>
        <v>0.2219788869854056</v>
      </c>
      <c r="BL861" s="8">
        <f t="shared" si="1063"/>
        <v>0.2263717763278994</v>
      </c>
      <c r="BM861" s="8">
        <f t="shared" si="1064"/>
        <v>0.62082101550983382</v>
      </c>
      <c r="BN861" s="8">
        <f t="shared" si="1065"/>
        <v>0.37461479562000971</v>
      </c>
    </row>
    <row r="862" spans="1:66" x14ac:dyDescent="0.25">
      <c r="A862" t="s">
        <v>25</v>
      </c>
      <c r="B862" t="s">
        <v>249</v>
      </c>
      <c r="C862" t="s">
        <v>167</v>
      </c>
      <c r="D862" t="s">
        <v>521</v>
      </c>
      <c r="E862">
        <f>VLOOKUP(A862,home!$A$2:$E$405,3,FALSE)</f>
        <v>1.35</v>
      </c>
      <c r="F862">
        <f>VLOOKUP(B862,home!$B$2:$E$405,3,FALSE)</f>
        <v>1.2345999999999999</v>
      </c>
      <c r="G862">
        <f>VLOOKUP(C862,away!$B$2:$E$405,4,FALSE)</f>
        <v>0.55559999999999998</v>
      </c>
      <c r="H862">
        <f>VLOOKUP(A862,away!$A$2:$E$405,3,FALSE)</f>
        <v>1.0667</v>
      </c>
      <c r="I862">
        <f>VLOOKUP(C862,away!$B$2:$E$405,3,FALSE)</f>
        <v>0.70309999999999995</v>
      </c>
      <c r="J862">
        <f>VLOOKUP(B862,home!$B$2:$E$405,4,FALSE)</f>
        <v>1.5625</v>
      </c>
      <c r="K862" s="3">
        <f t="shared" si="1010"/>
        <v>0.92602407599999992</v>
      </c>
      <c r="L862" s="3">
        <f t="shared" si="1011"/>
        <v>1.1718699531249999</v>
      </c>
      <c r="M862" s="5">
        <f t="shared" si="1012"/>
        <v>0.1227145896691364</v>
      </c>
      <c r="N862" s="5">
        <f t="shared" si="1013"/>
        <v>0.11363666451008117</v>
      </c>
      <c r="O862" s="5">
        <f t="shared" si="1014"/>
        <v>0.14380554044332444</v>
      </c>
      <c r="P862" s="5">
        <f t="shared" si="1015"/>
        <v>0.13316739271271014</v>
      </c>
      <c r="Q862" s="5">
        <f t="shared" si="1016"/>
        <v>5.2615143626334938E-2</v>
      </c>
      <c r="R862" s="5">
        <f t="shared" si="1017"/>
        <v>8.4260695969216981E-2</v>
      </c>
      <c r="S862" s="5">
        <f t="shared" si="1018"/>
        <v>3.6127640832509106E-2</v>
      </c>
      <c r="T862" s="5">
        <f t="shared" si="1019"/>
        <v>6.1658105895058254E-2</v>
      </c>
      <c r="U862" s="5">
        <f t="shared" si="1020"/>
        <v>7.8027433128011067E-2</v>
      </c>
      <c r="V862" s="5">
        <f t="shared" si="1021"/>
        <v>4.3561095234596232E-3</v>
      </c>
      <c r="W862" s="5">
        <f t="shared" si="1022"/>
        <v>1.6240963253394705E-2</v>
      </c>
      <c r="X862" s="5">
        <f t="shared" si="1023"/>
        <v>1.9032296846460496E-2</v>
      </c>
      <c r="Y862" s="5">
        <f t="shared" si="1024"/>
        <v>1.1151688406661375E-2</v>
      </c>
      <c r="Z862" s="5">
        <f t="shared" si="1025"/>
        <v>3.291419261190872E-2</v>
      </c>
      <c r="AA862" s="5">
        <f t="shared" si="1026"/>
        <v>3.0479334800728796E-2</v>
      </c>
      <c r="AB862" s="5">
        <f t="shared" si="1027"/>
        <v>1.4112298922969758E-2</v>
      </c>
      <c r="AC862" s="5">
        <f t="shared" si="1028"/>
        <v>2.9544762626339401E-4</v>
      </c>
      <c r="AD862" s="5">
        <f t="shared" si="1029"/>
        <v>3.7598807475186942E-3</v>
      </c>
      <c r="AE862" s="5">
        <f t="shared" si="1030"/>
        <v>4.4060912753503215E-3</v>
      </c>
      <c r="AF862" s="5">
        <f t="shared" si="1031"/>
        <v>2.5816829881546268E-3</v>
      </c>
      <c r="AG862" s="5">
        <f t="shared" si="1032"/>
        <v>1.0084655741041241E-3</v>
      </c>
      <c r="AH862" s="5">
        <f t="shared" si="1033"/>
        <v>9.642788338316173E-3</v>
      </c>
      <c r="AI862" s="5">
        <f t="shared" si="1034"/>
        <v>8.9294541610528081E-3</v>
      </c>
      <c r="AJ862" s="5">
        <f t="shared" si="1035"/>
        <v>4.1344447693366397E-3</v>
      </c>
      <c r="AK862" s="5">
        <f t="shared" si="1036"/>
        <v>1.2761984657659988E-3</v>
      </c>
      <c r="AL862" s="5">
        <f t="shared" si="1037"/>
        <v>1.2824551727299853E-5</v>
      </c>
      <c r="AM862" s="5">
        <f t="shared" si="1038"/>
        <v>6.96348019018238E-4</v>
      </c>
      <c r="AN862" s="5">
        <f t="shared" si="1039"/>
        <v>8.1602932040558901E-4</v>
      </c>
      <c r="AO862" s="5">
        <f t="shared" si="1040"/>
        <v>4.7814012072616165E-4</v>
      </c>
      <c r="AP862" s="5">
        <f t="shared" si="1041"/>
        <v>1.8677268028751627E-4</v>
      </c>
      <c r="AQ862" s="5">
        <f t="shared" si="1042"/>
        <v>5.4718323023390582E-5</v>
      </c>
      <c r="AR862" s="5">
        <f t="shared" si="1043"/>
        <v>2.2600187836033722E-3</v>
      </c>
      <c r="AS862" s="5">
        <f t="shared" si="1044"/>
        <v>2.0928318058289564E-3</v>
      </c>
      <c r="AT862" s="5">
        <f t="shared" si="1045"/>
        <v>9.6900631960808502E-4</v>
      </c>
      <c r="AU862" s="5">
        <f t="shared" si="1046"/>
        <v>2.991077272510793E-4</v>
      </c>
      <c r="AV862" s="5">
        <f t="shared" si="1047"/>
        <v>6.9245239188035147E-5</v>
      </c>
      <c r="AW862" s="5">
        <f t="shared" si="1048"/>
        <v>3.865817876981446E-7</v>
      </c>
      <c r="AX862" s="5">
        <f t="shared" si="1049"/>
        <v>1.0747250514763229E-4</v>
      </c>
      <c r="AY862" s="5">
        <f t="shared" si="1050"/>
        <v>1.2594379956958214E-4</v>
      </c>
      <c r="AZ862" s="5">
        <f t="shared" si="1051"/>
        <v>7.3794877248995334E-5</v>
      </c>
      <c r="BA862" s="5">
        <f t="shared" si="1052"/>
        <v>2.882599978088176E-5</v>
      </c>
      <c r="BB862" s="5">
        <f t="shared" si="1053"/>
        <v>8.4450807530007926E-6</v>
      </c>
      <c r="BC862" s="5">
        <f t="shared" si="1054"/>
        <v>1.9793072772311738E-6</v>
      </c>
      <c r="BD862" s="5">
        <f t="shared" si="1055"/>
        <v>4.4140801766715063E-4</v>
      </c>
      <c r="BE862" s="5">
        <f t="shared" si="1056"/>
        <v>4.0875445169921476E-4</v>
      </c>
      <c r="BF862" s="5">
        <f t="shared" si="1057"/>
        <v>1.8925823172282594E-4</v>
      </c>
      <c r="BG862" s="5">
        <f t="shared" si="1058"/>
        <v>5.8419226385507939E-5</v>
      </c>
      <c r="BH862" s="5">
        <f t="shared" si="1059"/>
        <v>1.3524402533568697E-5</v>
      </c>
      <c r="BI862" s="5">
        <f t="shared" si="1060"/>
        <v>2.5047844719200034E-6</v>
      </c>
      <c r="BJ862" s="8">
        <f t="shared" si="1061"/>
        <v>0.28866945315635695</v>
      </c>
      <c r="BK862" s="8">
        <f t="shared" si="1062"/>
        <v>0.29679994871537552</v>
      </c>
      <c r="BL862" s="8">
        <f t="shared" si="1063"/>
        <v>0.38147226798868245</v>
      </c>
      <c r="BM862" s="8">
        <f t="shared" si="1064"/>
        <v>0.34953027832373768</v>
      </c>
      <c r="BN862" s="8">
        <f t="shared" si="1065"/>
        <v>0.65020002693080414</v>
      </c>
    </row>
    <row r="863" spans="1:66" x14ac:dyDescent="0.25">
      <c r="A863" t="s">
        <v>25</v>
      </c>
      <c r="B863" t="s">
        <v>441</v>
      </c>
      <c r="C863" t="s">
        <v>498</v>
      </c>
      <c r="D863" t="s">
        <v>521</v>
      </c>
      <c r="E863">
        <f>VLOOKUP(A863,home!$A$2:$E$405,3,FALSE)</f>
        <v>1.35</v>
      </c>
      <c r="F863">
        <f>VLOOKUP(B863,home!$B$2:$E$405,3,FALSE)</f>
        <v>0.49380000000000002</v>
      </c>
      <c r="G863">
        <f>VLOOKUP(C863,away!$B$2:$E$405,4,FALSE)</f>
        <v>0.55559999999999998</v>
      </c>
      <c r="H863">
        <f>VLOOKUP(A863,away!$A$2:$E$405,3,FALSE)</f>
        <v>1.0667</v>
      </c>
      <c r="I863">
        <f>VLOOKUP(C863,away!$B$2:$E$405,3,FALSE)</f>
        <v>1.6406000000000001</v>
      </c>
      <c r="J863">
        <f>VLOOKUP(B863,home!$B$2:$E$405,4,FALSE)</f>
        <v>0.9375</v>
      </c>
      <c r="K863" s="3">
        <f t="shared" si="1010"/>
        <v>0.37037962800000002</v>
      </c>
      <c r="L863" s="3">
        <f t="shared" si="1011"/>
        <v>1.6406512687500001</v>
      </c>
      <c r="M863" s="5">
        <f t="shared" si="1012"/>
        <v>0.13385061735319773</v>
      </c>
      <c r="N863" s="5">
        <f t="shared" si="1013"/>
        <v>4.9575541862847725E-2</v>
      </c>
      <c r="O863" s="5">
        <f t="shared" si="1014"/>
        <v>0.21960218518349461</v>
      </c>
      <c r="P863" s="5">
        <f t="shared" si="1015"/>
        <v>8.1336175656249857E-2</v>
      </c>
      <c r="Q863" s="5">
        <f t="shared" si="1016"/>
        <v>9.1808853765299858E-3</v>
      </c>
      <c r="R863" s="5">
        <f t="shared" si="1017"/>
        <v>0.18014530187078651</v>
      </c>
      <c r="S863" s="5">
        <f t="shared" si="1018"/>
        <v>1.2356262528336942E-2</v>
      </c>
      <c r="T863" s="5">
        <f t="shared" si="1019"/>
        <v>1.506263124125224E-2</v>
      </c>
      <c r="U863" s="5">
        <f t="shared" si="1020"/>
        <v>6.6722149892849622E-2</v>
      </c>
      <c r="V863" s="5">
        <f t="shared" si="1021"/>
        <v>8.342726136983847E-4</v>
      </c>
      <c r="W863" s="5">
        <f t="shared" si="1022"/>
        <v>1.1334709701566054E-3</v>
      </c>
      <c r="X863" s="5">
        <f t="shared" si="1023"/>
        <v>1.8596305852787277E-3</v>
      </c>
      <c r="Y863" s="5">
        <f t="shared" si="1024"/>
        <v>1.5255026395719253E-3</v>
      </c>
      <c r="Z863" s="5">
        <f t="shared" si="1025"/>
        <v>9.8518539357885904E-2</v>
      </c>
      <c r="AA863" s="5">
        <f t="shared" si="1026"/>
        <v>3.6489259958477141E-2</v>
      </c>
      <c r="AB863" s="5">
        <f t="shared" si="1027"/>
        <v>6.7574392647080303E-3</v>
      </c>
      <c r="AC863" s="5">
        <f t="shared" si="1028"/>
        <v>3.1684829511242705E-5</v>
      </c>
      <c r="AD863" s="5">
        <f t="shared" si="1029"/>
        <v>1.0495363906885065E-4</v>
      </c>
      <c r="AE863" s="5">
        <f t="shared" si="1030"/>
        <v>1.7219232109823938E-4</v>
      </c>
      <c r="AF863" s="5">
        <f t="shared" si="1031"/>
        <v>1.4125377503941696E-4</v>
      </c>
      <c r="AG863" s="5">
        <f t="shared" si="1032"/>
        <v>7.7249395078048854E-5</v>
      </c>
      <c r="AH863" s="5">
        <f t="shared" si="1033"/>
        <v>4.0408641648228064E-2</v>
      </c>
      <c r="AI863" s="5">
        <f t="shared" si="1034"/>
        <v>1.4966537661656018E-2</v>
      </c>
      <c r="AJ863" s="5">
        <f t="shared" si="1035"/>
        <v>2.7716503257860735E-3</v>
      </c>
      <c r="AK863" s="5">
        <f t="shared" si="1036"/>
        <v>3.4218760553690825E-4</v>
      </c>
      <c r="AL863" s="5">
        <f t="shared" si="1037"/>
        <v>7.7014896448759557E-7</v>
      </c>
      <c r="AM863" s="5">
        <f t="shared" si="1038"/>
        <v>7.7745379591134389E-6</v>
      </c>
      <c r="AN863" s="5">
        <f t="shared" si="1039"/>
        <v>1.2755305566564497E-5</v>
      </c>
      <c r="AO863" s="5">
        <f t="shared" si="1040"/>
        <v>1.0463504130538994E-5</v>
      </c>
      <c r="AP863" s="5">
        <f t="shared" si="1041"/>
        <v>5.7223204424465563E-6</v>
      </c>
      <c r="AQ863" s="5">
        <f t="shared" si="1042"/>
        <v>2.3470830735235001E-6</v>
      </c>
      <c r="AR863" s="5">
        <f t="shared" si="1043"/>
        <v>1.3259297837725885E-2</v>
      </c>
      <c r="AS863" s="5">
        <f t="shared" si="1044"/>
        <v>4.9109738006781183E-3</v>
      </c>
      <c r="AT863" s="5">
        <f t="shared" si="1045"/>
        <v>9.0946232470645388E-4</v>
      </c>
      <c r="AU863" s="5">
        <f t="shared" si="1046"/>
        <v>1.1228210583493053E-4</v>
      </c>
      <c r="AV863" s="5">
        <f t="shared" si="1047"/>
        <v>1.0396751147549551E-5</v>
      </c>
      <c r="AW863" s="5">
        <f t="shared" si="1048"/>
        <v>1.2999768094653956E-8</v>
      </c>
      <c r="AX863" s="5">
        <f t="shared" si="1049"/>
        <v>4.7992174619471875E-7</v>
      </c>
      <c r="AY863" s="5">
        <f t="shared" si="1050"/>
        <v>7.8738422179508072E-7</v>
      </c>
      <c r="AZ863" s="5">
        <f t="shared" si="1051"/>
        <v>6.4591146124091554E-7</v>
      </c>
      <c r="BA863" s="5">
        <f t="shared" si="1052"/>
        <v>3.5323848612835828E-7</v>
      </c>
      <c r="BB863" s="5">
        <f t="shared" si="1053"/>
        <v>1.4488529260945502E-7</v>
      </c>
      <c r="BC863" s="5">
        <f t="shared" si="1054"/>
        <v>4.7541247828583443E-8</v>
      </c>
      <c r="BD863" s="5">
        <f t="shared" si="1055"/>
        <v>3.6256473033665234E-3</v>
      </c>
      <c r="BE863" s="5">
        <f t="shared" si="1056"/>
        <v>1.3428658994800963E-3</v>
      </c>
      <c r="BF863" s="5">
        <f t="shared" si="1057"/>
        <v>2.4868508615166177E-4</v>
      </c>
      <c r="BG863" s="5">
        <f t="shared" si="1058"/>
        <v>3.0702629899333477E-5</v>
      </c>
      <c r="BH863" s="5">
        <f t="shared" si="1059"/>
        <v>2.842907160184203E-6</v>
      </c>
      <c r="BI863" s="5">
        <f t="shared" si="1060"/>
        <v>2.105909792855124E-7</v>
      </c>
      <c r="BJ863" s="8">
        <f t="shared" si="1061"/>
        <v>7.8874833439549735E-2</v>
      </c>
      <c r="BK863" s="8">
        <f t="shared" si="1062"/>
        <v>0.22841057051418046</v>
      </c>
      <c r="BL863" s="8">
        <f t="shared" si="1063"/>
        <v>0.5926587206486531</v>
      </c>
      <c r="BM863" s="8">
        <f t="shared" si="1064"/>
        <v>0.3247711822727089</v>
      </c>
      <c r="BN863" s="8">
        <f t="shared" si="1065"/>
        <v>0.67369070730310643</v>
      </c>
    </row>
    <row r="864" spans="1:66" x14ac:dyDescent="0.25">
      <c r="A864" t="s">
        <v>25</v>
      </c>
      <c r="B864" t="s">
        <v>168</v>
      </c>
      <c r="C864" t="s">
        <v>251</v>
      </c>
      <c r="D864" t="s">
        <v>521</v>
      </c>
      <c r="E864">
        <f>VLOOKUP(A864,home!$A$2:$E$405,3,FALSE)</f>
        <v>1.35</v>
      </c>
      <c r="F864">
        <f>VLOOKUP(B864,home!$B$2:$E$405,3,FALSE)</f>
        <v>0.49380000000000002</v>
      </c>
      <c r="G864">
        <f>VLOOKUP(C864,away!$B$2:$E$405,4,FALSE)</f>
        <v>0.49380000000000002</v>
      </c>
      <c r="H864">
        <f>VLOOKUP(A864,away!$A$2:$E$405,3,FALSE)</f>
        <v>1.0667</v>
      </c>
      <c r="I864">
        <f>VLOOKUP(C864,away!$B$2:$E$405,3,FALSE)</f>
        <v>0.9375</v>
      </c>
      <c r="J864">
        <f>VLOOKUP(B864,home!$B$2:$E$405,4,FALSE)</f>
        <v>1.25</v>
      </c>
      <c r="K864" s="3">
        <f t="shared" si="1010"/>
        <v>0.32918189400000003</v>
      </c>
      <c r="L864" s="3">
        <f t="shared" si="1011"/>
        <v>1.2500390625</v>
      </c>
      <c r="M864" s="5">
        <f t="shared" si="1012"/>
        <v>0.20613562428658341</v>
      </c>
      <c r="N864" s="5">
        <f t="shared" si="1013"/>
        <v>6.7856115223529925E-2</v>
      </c>
      <c r="O864" s="5">
        <f t="shared" si="1014"/>
        <v>0.25767758253105294</v>
      </c>
      <c r="P864" s="5">
        <f t="shared" si="1015"/>
        <v>8.482279465891332E-2</v>
      </c>
      <c r="Q864" s="5">
        <f t="shared" si="1016"/>
        <v>1.1168502264381907E-2</v>
      </c>
      <c r="R864" s="5">
        <f t="shared" si="1017"/>
        <v>0.16105352184719191</v>
      </c>
      <c r="S864" s="5">
        <f t="shared" si="1018"/>
        <v>8.725937739593884E-3</v>
      </c>
      <c r="T864" s="5">
        <f t="shared" si="1019"/>
        <v>1.3961064100097086E-2</v>
      </c>
      <c r="U864" s="5">
        <f t="shared" si="1020"/>
        <v>5.3015903357029014E-2</v>
      </c>
      <c r="V864" s="5">
        <f t="shared" si="1021"/>
        <v>3.9895978822122858E-4</v>
      </c>
      <c r="W864" s="5">
        <f t="shared" si="1022"/>
        <v>1.2254895761775084E-3</v>
      </c>
      <c r="X864" s="5">
        <f t="shared" si="1023"/>
        <v>1.531909840908455E-3</v>
      </c>
      <c r="Y864" s="5">
        <f t="shared" si="1024"/>
        <v>9.5747357068186475E-4</v>
      </c>
      <c r="Z864" s="5">
        <f t="shared" si="1025"/>
        <v>6.710773115406235E-2</v>
      </c>
      <c r="AA864" s="5">
        <f t="shared" si="1026"/>
        <v>2.2090650043337053E-2</v>
      </c>
      <c r="AB864" s="5">
        <f t="shared" si="1027"/>
        <v>3.6359210104784361E-3</v>
      </c>
      <c r="AC864" s="5">
        <f t="shared" si="1028"/>
        <v>1.026050334293655E-5</v>
      </c>
      <c r="AD864" s="5">
        <f t="shared" si="1029"/>
        <v>1.0085224494084238E-4</v>
      </c>
      <c r="AE864" s="5">
        <f t="shared" si="1030"/>
        <v>1.2606924571687098E-4</v>
      </c>
      <c r="AF864" s="5">
        <f t="shared" si="1031"/>
        <v>7.8795740862999767E-5</v>
      </c>
      <c r="AG864" s="5">
        <f t="shared" si="1032"/>
        <v>3.2832584679125726E-5</v>
      </c>
      <c r="AH864" s="5">
        <f t="shared" si="1033"/>
        <v>2.0971821334581541E-2</v>
      </c>
      <c r="AI864" s="5">
        <f t="shared" si="1034"/>
        <v>6.9035438675471598E-3</v>
      </c>
      <c r="AJ864" s="5">
        <f t="shared" si="1035"/>
        <v>1.1362608228156295E-3</v>
      </c>
      <c r="AK864" s="5">
        <f t="shared" si="1036"/>
        <v>1.246788299108158E-4</v>
      </c>
      <c r="AL864" s="5">
        <f t="shared" si="1037"/>
        <v>1.688838736471899E-7</v>
      </c>
      <c r="AM864" s="5">
        <f t="shared" si="1038"/>
        <v>6.6397466007556819E-6</v>
      </c>
      <c r="AN864" s="5">
        <f t="shared" si="1039"/>
        <v>8.2999426160461933E-6</v>
      </c>
      <c r="AO864" s="5">
        <f t="shared" si="1040"/>
        <v>5.1876262432830917E-6</v>
      </c>
      <c r="AP864" s="5">
        <f t="shared" si="1041"/>
        <v>2.1615784819179977E-6</v>
      </c>
      <c r="AQ864" s="5">
        <f t="shared" si="1042"/>
        <v>6.7551438476423687E-7</v>
      </c>
      <c r="AR864" s="5">
        <f t="shared" si="1043"/>
        <v>5.2431191759995527E-3</v>
      </c>
      <c r="AS864" s="5">
        <f t="shared" si="1044"/>
        <v>1.7259399008232523E-3</v>
      </c>
      <c r="AT864" s="5">
        <f t="shared" si="1045"/>
        <v>2.8407408274158517E-4</v>
      </c>
      <c r="AU864" s="5">
        <f t="shared" si="1046"/>
        <v>3.1170681531062578E-5</v>
      </c>
      <c r="AV864" s="5">
        <f t="shared" si="1047"/>
        <v>2.5652059959164997E-6</v>
      </c>
      <c r="AW864" s="5">
        <f t="shared" si="1048"/>
        <v>1.930390648976815E-9</v>
      </c>
      <c r="AX864" s="5">
        <f t="shared" si="1049"/>
        <v>3.6428072695280292E-7</v>
      </c>
      <c r="AY864" s="5">
        <f t="shared" si="1050"/>
        <v>4.553651384069002E-7</v>
      </c>
      <c r="AZ864" s="5">
        <f t="shared" si="1051"/>
        <v>2.8461210535467214E-7</v>
      </c>
      <c r="BA864" s="5">
        <f t="shared" si="1052"/>
        <v>1.1859208311790187E-7</v>
      </c>
      <c r="BB864" s="5">
        <f t="shared" si="1053"/>
        <v>3.7061184100156044E-8</v>
      </c>
      <c r="BC864" s="5">
        <f t="shared" si="1054"/>
        <v>9.2655855655397768E-9</v>
      </c>
      <c r="BD864" s="5">
        <f t="shared" si="1055"/>
        <v>1.0923506298903768E-3</v>
      </c>
      <c r="BE864" s="5">
        <f t="shared" si="1056"/>
        <v>3.5958204925940732E-4</v>
      </c>
      <c r="BF864" s="5">
        <f t="shared" si="1057"/>
        <v>5.9183950011806492E-5</v>
      </c>
      <c r="BG864" s="5">
        <f t="shared" si="1058"/>
        <v>6.4940949197625957E-6</v>
      </c>
      <c r="BH864" s="5">
        <f t="shared" si="1059"/>
        <v>5.3443461637580725E-7</v>
      </c>
      <c r="BI864" s="5">
        <f t="shared" si="1060"/>
        <v>3.5185239847550326E-8</v>
      </c>
      <c r="BJ864" s="8">
        <f t="shared" si="1061"/>
        <v>9.706333797712681E-2</v>
      </c>
      <c r="BK864" s="8">
        <f t="shared" si="1062"/>
        <v>0.30009420122566693</v>
      </c>
      <c r="BL864" s="8">
        <f t="shared" si="1063"/>
        <v>0.53541493303497345</v>
      </c>
      <c r="BM864" s="8">
        <f t="shared" si="1064"/>
        <v>0.21096560914542825</v>
      </c>
      <c r="BN864" s="8">
        <f t="shared" si="1065"/>
        <v>0.78871414081165347</v>
      </c>
    </row>
    <row r="865" spans="1:66" x14ac:dyDescent="0.25">
      <c r="A865" t="s">
        <v>25</v>
      </c>
      <c r="B865" t="s">
        <v>171</v>
      </c>
      <c r="C865" t="s">
        <v>501</v>
      </c>
      <c r="D865" t="s">
        <v>521</v>
      </c>
      <c r="E865">
        <f>VLOOKUP(A865,home!$A$2:$E$405,3,FALSE)</f>
        <v>1.35</v>
      </c>
      <c r="F865">
        <f>VLOOKUP(B865,home!$B$2:$E$405,3,FALSE)</f>
        <v>2.4691000000000001</v>
      </c>
      <c r="G865">
        <f>VLOOKUP(C865,away!$B$2:$E$405,4,FALSE)</f>
        <v>1.4815</v>
      </c>
      <c r="H865">
        <f>VLOOKUP(A865,away!$A$2:$E$405,3,FALSE)</f>
        <v>1.0667</v>
      </c>
      <c r="I865">
        <f>VLOOKUP(C865,away!$B$2:$E$405,3,FALSE)</f>
        <v>0.625</v>
      </c>
      <c r="J865">
        <f>VLOOKUP(B865,home!$B$2:$E$405,4,FALSE)</f>
        <v>0</v>
      </c>
      <c r="K865" s="3">
        <f t="shared" si="1010"/>
        <v>4.9382617275000005</v>
      </c>
      <c r="L865" s="3">
        <f t="shared" si="1011"/>
        <v>0</v>
      </c>
      <c r="M865" s="5">
        <f t="shared" si="1012"/>
        <v>7.1670458293155567E-3</v>
      </c>
      <c r="N865" s="5">
        <f t="shared" si="1013"/>
        <v>3.5392748118147514E-2</v>
      </c>
      <c r="O865" s="5">
        <f t="shared" si="1014"/>
        <v>0</v>
      </c>
      <c r="P865" s="5">
        <f t="shared" si="1015"/>
        <v>0</v>
      </c>
      <c r="Q865" s="5">
        <f t="shared" si="1016"/>
        <v>8.7389326731447767E-2</v>
      </c>
      <c r="R865" s="5">
        <f t="shared" si="1017"/>
        <v>0</v>
      </c>
      <c r="S865" s="5">
        <f t="shared" si="1018"/>
        <v>0</v>
      </c>
      <c r="T865" s="5">
        <f t="shared" si="1019"/>
        <v>0</v>
      </c>
      <c r="U865" s="5">
        <f t="shared" si="1020"/>
        <v>0</v>
      </c>
      <c r="V865" s="5">
        <f t="shared" si="1021"/>
        <v>0</v>
      </c>
      <c r="W865" s="5">
        <f t="shared" si="1022"/>
        <v>0.14385045586330047</v>
      </c>
      <c r="X865" s="5">
        <f t="shared" si="1023"/>
        <v>0</v>
      </c>
      <c r="Y865" s="5">
        <f t="shared" si="1024"/>
        <v>0</v>
      </c>
      <c r="Z865" s="5">
        <f t="shared" si="1025"/>
        <v>0</v>
      </c>
      <c r="AA865" s="5">
        <f t="shared" si="1026"/>
        <v>0</v>
      </c>
      <c r="AB865" s="5">
        <f t="shared" si="1027"/>
        <v>0</v>
      </c>
      <c r="AC865" s="5">
        <f t="shared" si="1028"/>
        <v>0</v>
      </c>
      <c r="AD865" s="5">
        <f t="shared" si="1029"/>
        <v>0.17759280016829115</v>
      </c>
      <c r="AE865" s="5">
        <f t="shared" si="1030"/>
        <v>0</v>
      </c>
      <c r="AF865" s="5">
        <f t="shared" si="1031"/>
        <v>0</v>
      </c>
      <c r="AG865" s="5">
        <f t="shared" si="1032"/>
        <v>0</v>
      </c>
      <c r="AH865" s="5">
        <f t="shared" si="1033"/>
        <v>0</v>
      </c>
      <c r="AI865" s="5">
        <f t="shared" si="1034"/>
        <v>0</v>
      </c>
      <c r="AJ865" s="5">
        <f t="shared" si="1035"/>
        <v>0</v>
      </c>
      <c r="AK865" s="5">
        <f t="shared" si="1036"/>
        <v>0</v>
      </c>
      <c r="AL865" s="5">
        <f t="shared" si="1037"/>
        <v>0</v>
      </c>
      <c r="AM865" s="5">
        <f t="shared" si="1038"/>
        <v>0.17539994563012554</v>
      </c>
      <c r="AN865" s="5">
        <f t="shared" si="1039"/>
        <v>0</v>
      </c>
      <c r="AO865" s="5">
        <f t="shared" si="1040"/>
        <v>0</v>
      </c>
      <c r="AP865" s="5">
        <f t="shared" si="1041"/>
        <v>0</v>
      </c>
      <c r="AQ865" s="5">
        <f t="shared" si="1042"/>
        <v>0</v>
      </c>
      <c r="AR865" s="5">
        <f t="shared" si="1043"/>
        <v>0</v>
      </c>
      <c r="AS865" s="5">
        <f t="shared" si="1044"/>
        <v>0</v>
      </c>
      <c r="AT865" s="5">
        <f t="shared" si="1045"/>
        <v>0</v>
      </c>
      <c r="AU865" s="5">
        <f t="shared" si="1046"/>
        <v>0</v>
      </c>
      <c r="AV865" s="5">
        <f t="shared" si="1047"/>
        <v>0</v>
      </c>
      <c r="AW865" s="5">
        <f t="shared" si="1048"/>
        <v>0</v>
      </c>
      <c r="AX865" s="5">
        <f t="shared" si="1049"/>
        <v>0.14436180641847168</v>
      </c>
      <c r="AY865" s="5">
        <f t="shared" si="1050"/>
        <v>0</v>
      </c>
      <c r="AZ865" s="5">
        <f t="shared" si="1051"/>
        <v>0</v>
      </c>
      <c r="BA865" s="5">
        <f t="shared" si="1052"/>
        <v>0</v>
      </c>
      <c r="BB865" s="5">
        <f t="shared" si="1053"/>
        <v>0</v>
      </c>
      <c r="BC865" s="5">
        <f t="shared" si="1054"/>
        <v>0</v>
      </c>
      <c r="BD865" s="5">
        <f t="shared" si="1055"/>
        <v>0</v>
      </c>
      <c r="BE865" s="5">
        <f t="shared" si="1056"/>
        <v>0</v>
      </c>
      <c r="BF865" s="5">
        <f t="shared" si="1057"/>
        <v>0</v>
      </c>
      <c r="BG865" s="5">
        <f t="shared" si="1058"/>
        <v>0</v>
      </c>
      <c r="BH865" s="5">
        <f t="shared" si="1059"/>
        <v>0</v>
      </c>
      <c r="BI865" s="5">
        <f t="shared" si="1060"/>
        <v>0</v>
      </c>
      <c r="BJ865" s="8">
        <f t="shared" si="1061"/>
        <v>0.76398708292978412</v>
      </c>
      <c r="BK865" s="8">
        <f t="shared" si="1062"/>
        <v>7.1670458293155567E-3</v>
      </c>
      <c r="BL865" s="8">
        <f t="shared" si="1063"/>
        <v>0</v>
      </c>
      <c r="BM865" s="8">
        <f t="shared" si="1064"/>
        <v>0.64120500808018877</v>
      </c>
      <c r="BN865" s="8">
        <f t="shared" si="1065"/>
        <v>0.12994912067891085</v>
      </c>
    </row>
    <row r="866" spans="1:66" x14ac:dyDescent="0.25">
      <c r="A866" t="s">
        <v>173</v>
      </c>
      <c r="B866" t="s">
        <v>177</v>
      </c>
      <c r="C866" t="s">
        <v>261</v>
      </c>
      <c r="D866" t="s">
        <v>521</v>
      </c>
      <c r="E866">
        <f>VLOOKUP(A866,home!$A$2:$E$405,3,FALSE)</f>
        <v>1.8412999999999999</v>
      </c>
      <c r="F866">
        <f>VLOOKUP(B866,home!$B$2:$E$405,3,FALSE)</f>
        <v>0.1358</v>
      </c>
      <c r="G866">
        <f>VLOOKUP(C866,away!$B$2:$E$405,4,FALSE)</f>
        <v>0.54310000000000003</v>
      </c>
      <c r="H866">
        <f>VLOOKUP(A866,away!$A$2:$E$405,3,FALSE)</f>
        <v>1.4127000000000001</v>
      </c>
      <c r="I866">
        <f>VLOOKUP(C866,away!$B$2:$E$405,3,FALSE)</f>
        <v>1.2387999999999999</v>
      </c>
      <c r="J866">
        <f>VLOOKUP(B866,home!$B$2:$E$405,4,FALSE)</f>
        <v>0.35389999999999999</v>
      </c>
      <c r="K866" s="3">
        <f t="shared" si="1010"/>
        <v>0.13580136207400001</v>
      </c>
      <c r="L866" s="3">
        <f t="shared" si="1011"/>
        <v>0.61934367176399996</v>
      </c>
      <c r="M866" s="5">
        <f t="shared" si="1012"/>
        <v>0.4699424522302369</v>
      </c>
      <c r="N866" s="5">
        <f t="shared" si="1013"/>
        <v>6.3818825109261859E-2</v>
      </c>
      <c r="O866" s="5">
        <f t="shared" si="1014"/>
        <v>0.291055883882053</v>
      </c>
      <c r="P866" s="5">
        <f t="shared" si="1015"/>
        <v>3.9525785470834789E-2</v>
      </c>
      <c r="Q866" s="5">
        <f t="shared" si="1016"/>
        <v>4.3333416879000755E-3</v>
      </c>
      <c r="R866" s="5">
        <f t="shared" si="1017"/>
        <v>9.0131809906013563E-2</v>
      </c>
      <c r="S866" s="5">
        <f t="shared" si="1018"/>
        <v>8.3110586715043648E-4</v>
      </c>
      <c r="T866" s="5">
        <f t="shared" si="1019"/>
        <v>2.6838277519920417E-3</v>
      </c>
      <c r="U866" s="5">
        <f t="shared" si="1020"/>
        <v>1.2240022551431489E-2</v>
      </c>
      <c r="V866" s="5">
        <f t="shared" si="1021"/>
        <v>7.7669349731940153E-6</v>
      </c>
      <c r="W866" s="5">
        <f t="shared" si="1022"/>
        <v>1.9615790118295877E-4</v>
      </c>
      <c r="X866" s="5">
        <f t="shared" si="1023"/>
        <v>1.2148915476417354E-4</v>
      </c>
      <c r="Y866" s="5">
        <f t="shared" si="1024"/>
        <v>3.762176959557404E-5</v>
      </c>
      <c r="Z866" s="5">
        <f t="shared" si="1025"/>
        <v>1.8607522029975107E-2</v>
      </c>
      <c r="AA866" s="5">
        <f t="shared" si="1026"/>
        <v>2.526926836492581E-3</v>
      </c>
      <c r="AB866" s="5">
        <f t="shared" si="1027"/>
        <v>1.7158005312851819E-4</v>
      </c>
      <c r="AC866" s="5">
        <f t="shared" si="1028"/>
        <v>4.0828696691939087E-8</v>
      </c>
      <c r="AD866" s="5">
        <f t="shared" si="1029"/>
        <v>6.6596275405557274E-6</v>
      </c>
      <c r="AE866" s="5">
        <f t="shared" si="1030"/>
        <v>4.1245981735484398E-6</v>
      </c>
      <c r="AF866" s="5">
        <f t="shared" si="1031"/>
        <v>1.2772718886782893E-6</v>
      </c>
      <c r="AG866" s="5">
        <f t="shared" si="1032"/>
        <v>2.6369008712498363E-7</v>
      </c>
      <c r="AH866" s="5">
        <f t="shared" si="1033"/>
        <v>2.8811127541185744E-3</v>
      </c>
      <c r="AI866" s="5">
        <f t="shared" si="1034"/>
        <v>3.9125903629807585E-4</v>
      </c>
      <c r="AJ866" s="5">
        <f t="shared" si="1035"/>
        <v>2.6566755026519654E-5</v>
      </c>
      <c r="AK866" s="5">
        <f t="shared" si="1036"/>
        <v>1.2026005061625512E-6</v>
      </c>
      <c r="AL866" s="5">
        <f t="shared" si="1037"/>
        <v>1.3736033412948469E-10</v>
      </c>
      <c r="AM866" s="5">
        <f t="shared" si="1038"/>
        <v>1.8087729818259821E-7</v>
      </c>
      <c r="AN866" s="5">
        <f t="shared" si="1039"/>
        <v>1.1202520999516223E-7</v>
      </c>
      <c r="AO866" s="5">
        <f t="shared" si="1040"/>
        <v>3.4691052444268463E-8</v>
      </c>
      <c r="AP866" s="5">
        <f t="shared" si="1041"/>
        <v>7.1618945993969069E-9</v>
      </c>
      <c r="AQ866" s="5">
        <f t="shared" si="1042"/>
        <v>1.10891852449431E-9</v>
      </c>
      <c r="AR866" s="5">
        <f t="shared" si="1043"/>
        <v>3.5687979038037773E-4</v>
      </c>
      <c r="AS866" s="5">
        <f t="shared" si="1044"/>
        <v>4.8464761630338904E-5</v>
      </c>
      <c r="AT866" s="5">
        <f t="shared" si="1045"/>
        <v>3.2907903209958782E-6</v>
      </c>
      <c r="AU866" s="5">
        <f t="shared" si="1046"/>
        <v>1.4896460263039193E-7</v>
      </c>
      <c r="AV866" s="5">
        <f t="shared" si="1047"/>
        <v>5.0573989845048491E-9</v>
      </c>
      <c r="AW866" s="5">
        <f t="shared" si="1048"/>
        <v>3.2091843688272168E-13</v>
      </c>
      <c r="AX866" s="5">
        <f t="shared" si="1049"/>
        <v>4.0938972435769728E-9</v>
      </c>
      <c r="AY866" s="5">
        <f t="shared" si="1050"/>
        <v>2.5355293506614807E-9</v>
      </c>
      <c r="AZ866" s="5">
        <f t="shared" si="1051"/>
        <v>7.8518202895203601E-10</v>
      </c>
      <c r="BA866" s="5">
        <f t="shared" si="1052"/>
        <v>1.6209917360475378E-10</v>
      </c>
      <c r="BB866" s="5">
        <f t="shared" si="1053"/>
        <v>2.509877434256956E-11</v>
      </c>
      <c r="BC866" s="5">
        <f t="shared" si="1054"/>
        <v>3.1089534116206225E-12</v>
      </c>
      <c r="BD866" s="5">
        <f t="shared" si="1055"/>
        <v>3.683853995875829E-5</v>
      </c>
      <c r="BE866" s="5">
        <f t="shared" si="1056"/>
        <v>5.0027239032168518E-6</v>
      </c>
      <c r="BF866" s="5">
        <f t="shared" si="1057"/>
        <v>3.3968836006850313E-7</v>
      </c>
      <c r="BG866" s="5">
        <f t="shared" si="1058"/>
        <v>1.5376713992662019E-8</v>
      </c>
      <c r="BH866" s="5">
        <f t="shared" si="1059"/>
        <v>5.2204467610645946E-10</v>
      </c>
      <c r="BI866" s="5">
        <f t="shared" si="1060"/>
        <v>1.4178875615747483E-11</v>
      </c>
      <c r="BJ866" s="8">
        <f t="shared" si="1061"/>
        <v>7.1203932031675868E-2</v>
      </c>
      <c r="BK866" s="8">
        <f t="shared" si="1062"/>
        <v>0.51030715400478155</v>
      </c>
      <c r="BL866" s="8">
        <f t="shared" si="1063"/>
        <v>0.39987735060456148</v>
      </c>
      <c r="BM866" s="8">
        <f t="shared" si="1064"/>
        <v>4.1187857849485449E-2</v>
      </c>
      <c r="BN866" s="8">
        <f t="shared" si="1065"/>
        <v>0.9588080982863002</v>
      </c>
    </row>
    <row r="867" spans="1:66" x14ac:dyDescent="0.25">
      <c r="A867" t="s">
        <v>173</v>
      </c>
      <c r="B867" t="s">
        <v>486</v>
      </c>
      <c r="C867" t="s">
        <v>176</v>
      </c>
      <c r="D867" t="s">
        <v>521</v>
      </c>
      <c r="E867">
        <f>VLOOKUP(A867,home!$A$2:$E$405,3,FALSE)</f>
        <v>1.8412999999999999</v>
      </c>
      <c r="F867">
        <f>VLOOKUP(B867,home!$B$2:$E$405,3,FALSE)</f>
        <v>1.0862000000000001</v>
      </c>
      <c r="G867">
        <f>VLOOKUP(C867,away!$B$2:$E$405,4,FALSE)</f>
        <v>0.9052</v>
      </c>
      <c r="H867">
        <f>VLOOKUP(A867,away!$A$2:$E$405,3,FALSE)</f>
        <v>1.4127000000000001</v>
      </c>
      <c r="I867">
        <f>VLOOKUP(C867,away!$B$2:$E$405,3,FALSE)</f>
        <v>2.8315000000000001</v>
      </c>
      <c r="J867">
        <f>VLOOKUP(B867,home!$B$2:$E$405,4,FALSE)</f>
        <v>1.8875999999999999</v>
      </c>
      <c r="K867" s="3">
        <f t="shared" si="1010"/>
        <v>1.8104181583120003</v>
      </c>
      <c r="L867" s="3">
        <f t="shared" si="1011"/>
        <v>7.5505133503800002</v>
      </c>
      <c r="M867" s="5">
        <f t="shared" si="1012"/>
        <v>8.6019933069299143E-5</v>
      </c>
      <c r="N867" s="5">
        <f t="shared" si="1013"/>
        <v>1.5573204880544209E-4</v>
      </c>
      <c r="O867" s="5">
        <f t="shared" si="1014"/>
        <v>6.4949465303853744E-4</v>
      </c>
      <c r="P867" s="5">
        <f t="shared" si="1015"/>
        <v>1.1758569135875206E-3</v>
      </c>
      <c r="Q867" s="5">
        <f t="shared" si="1016"/>
        <v>1.4097006449425152E-4</v>
      </c>
      <c r="R867" s="5">
        <f t="shared" si="1017"/>
        <v>2.4520090243839517E-3</v>
      </c>
      <c r="S867" s="5">
        <f t="shared" si="1018"/>
        <v>4.0183694403647446E-3</v>
      </c>
      <c r="T867" s="5">
        <f t="shared" si="1019"/>
        <v>1.0643963539677761E-3</v>
      </c>
      <c r="U867" s="5">
        <f t="shared" si="1020"/>
        <v>4.4391616620895981E-3</v>
      </c>
      <c r="V867" s="5">
        <f t="shared" si="1021"/>
        <v>6.1032720611074801E-3</v>
      </c>
      <c r="W867" s="5">
        <f t="shared" si="1022"/>
        <v>8.5071588179602272E-5</v>
      </c>
      <c r="X867" s="5">
        <f t="shared" si="1023"/>
        <v>6.4233416228811648E-4</v>
      </c>
      <c r="Y867" s="5">
        <f t="shared" si="1024"/>
        <v>2.4249763338807886E-3</v>
      </c>
      <c r="Z867" s="5">
        <f t="shared" si="1025"/>
        <v>6.1713089579544201E-3</v>
      </c>
      <c r="AA867" s="5">
        <f t="shared" si="1026"/>
        <v>1.1172649798034192E-2</v>
      </c>
      <c r="AB867" s="5">
        <f t="shared" si="1027"/>
        <v>1.0113584035411002E-2</v>
      </c>
      <c r="AC867" s="5">
        <f t="shared" si="1028"/>
        <v>5.2143253258936616E-3</v>
      </c>
      <c r="AD867" s="5">
        <f t="shared" si="1029"/>
        <v>3.8503786999198117E-5</v>
      </c>
      <c r="AE867" s="5">
        <f t="shared" si="1030"/>
        <v>2.9072335777763337E-4</v>
      </c>
      <c r="AF867" s="5">
        <f t="shared" si="1031"/>
        <v>1.0975552970836609E-3</v>
      </c>
      <c r="AG867" s="5">
        <f t="shared" si="1032"/>
        <v>2.7623686411368223E-3</v>
      </c>
      <c r="AH867" s="5">
        <f t="shared" si="1033"/>
        <v>1.1649137669088639E-2</v>
      </c>
      <c r="AI867" s="5">
        <f t="shared" si="1034"/>
        <v>2.10898103647944E-2</v>
      </c>
      <c r="AJ867" s="5">
        <f t="shared" si="1035"/>
        <v>1.909068781989021E-2</v>
      </c>
      <c r="AK867" s="5">
        <f t="shared" si="1036"/>
        <v>1.1520709294598325E-2</v>
      </c>
      <c r="AL867" s="5">
        <f t="shared" si="1037"/>
        <v>2.8511068378567917E-3</v>
      </c>
      <c r="AM867" s="5">
        <f t="shared" si="1038"/>
        <v>1.394159102942516E-5</v>
      </c>
      <c r="AN867" s="5">
        <f t="shared" si="1039"/>
        <v>1.0526616919321275E-4</v>
      </c>
      <c r="AO867" s="5">
        <f t="shared" si="1040"/>
        <v>3.974068079183564E-4</v>
      </c>
      <c r="AP867" s="5">
        <f t="shared" si="1041"/>
        <v>1.0002084695731499E-3</v>
      </c>
      <c r="AQ867" s="5">
        <f t="shared" si="1042"/>
        <v>1.8880218506688046E-3</v>
      </c>
      <c r="AR867" s="5">
        <f t="shared" si="1043"/>
        <v>1.7591393898173657E-2</v>
      </c>
      <c r="AS867" s="5">
        <f t="shared" si="1044"/>
        <v>3.1847778943272509E-2</v>
      </c>
      <c r="AT867" s="5">
        <f t="shared" si="1045"/>
        <v>2.8828898650403563E-2</v>
      </c>
      <c r="AU867" s="5">
        <f t="shared" si="1046"/>
        <v>1.7397453866942313E-2</v>
      </c>
      <c r="AV867" s="5">
        <f t="shared" si="1047"/>
        <v>7.8741665972769225E-3</v>
      </c>
      <c r="AW867" s="5">
        <f t="shared" si="1048"/>
        <v>1.0825958740832183E-3</v>
      </c>
      <c r="AX867" s="5">
        <f t="shared" si="1049"/>
        <v>4.2066849259051684E-6</v>
      </c>
      <c r="AY867" s="5">
        <f t="shared" si="1050"/>
        <v>3.1762630693889284E-5</v>
      </c>
      <c r="AZ867" s="5">
        <f t="shared" si="1051"/>
        <v>1.1991208354870031E-4</v>
      </c>
      <c r="BA867" s="5">
        <f t="shared" si="1052"/>
        <v>3.0179926256878112E-4</v>
      </c>
      <c r="BB867" s="5">
        <f t="shared" si="1053"/>
        <v>5.696848402901055E-4</v>
      </c>
      <c r="BC867" s="5">
        <f t="shared" si="1054"/>
        <v>8.6028259842390751E-4</v>
      </c>
      <c r="BD867" s="5">
        <f t="shared" si="1055"/>
        <v>2.2137342413325579E-2</v>
      </c>
      <c r="BE867" s="5">
        <f t="shared" si="1056"/>
        <v>4.0077846681855024E-2</v>
      </c>
      <c r="BF867" s="5">
        <f t="shared" si="1057"/>
        <v>3.6278830689437346E-2</v>
      </c>
      <c r="BG867" s="5">
        <f t="shared" si="1058"/>
        <v>2.1893284614161353E-2</v>
      </c>
      <c r="BH867" s="5">
        <f t="shared" si="1059"/>
        <v>9.9090000026426112E-3</v>
      </c>
      <c r="BI867" s="5">
        <f t="shared" si="1060"/>
        <v>3.5878867070995688E-3</v>
      </c>
      <c r="BJ867" s="8">
        <f t="shared" si="1061"/>
        <v>1.3995124623447531E-2</v>
      </c>
      <c r="BK867" s="8">
        <f t="shared" si="1062"/>
        <v>1.9480713142573387E-2</v>
      </c>
      <c r="BL867" s="8">
        <f t="shared" si="1063"/>
        <v>0.32960112738591923</v>
      </c>
      <c r="BM867" s="8">
        <f t="shared" si="1064"/>
        <v>0.36563902471590493</v>
      </c>
      <c r="BN867" s="8">
        <f t="shared" si="1065"/>
        <v>4.6600826373790023E-3</v>
      </c>
    </row>
    <row r="868" spans="1:66" x14ac:dyDescent="0.25">
      <c r="A868" t="s">
        <v>173</v>
      </c>
      <c r="B868" t="s">
        <v>503</v>
      </c>
      <c r="C868" t="s">
        <v>259</v>
      </c>
      <c r="D868" t="s">
        <v>521</v>
      </c>
      <c r="E868">
        <f>VLOOKUP(A868,home!$A$2:$E$405,3,FALSE)</f>
        <v>1.8412999999999999</v>
      </c>
      <c r="F868">
        <f>VLOOKUP(B868,home!$B$2:$E$405,3,FALSE)</f>
        <v>0.72409999999999997</v>
      </c>
      <c r="G868">
        <f>VLOOKUP(C868,away!$B$2:$E$405,4,FALSE)</f>
        <v>0.54310000000000003</v>
      </c>
      <c r="H868">
        <f>VLOOKUP(A868,away!$A$2:$E$405,3,FALSE)</f>
        <v>1.4127000000000001</v>
      </c>
      <c r="I868">
        <f>VLOOKUP(C868,away!$B$2:$E$405,3,FALSE)</f>
        <v>0.53090000000000004</v>
      </c>
      <c r="J868">
        <f>VLOOKUP(B868,home!$B$2:$E$405,4,FALSE)</f>
        <v>1.6516999999999999</v>
      </c>
      <c r="K868" s="3">
        <f t="shared" si="1010"/>
        <v>0.72410726272299997</v>
      </c>
      <c r="L868" s="3">
        <f t="shared" si="1011"/>
        <v>1.2387790136310002</v>
      </c>
      <c r="M868" s="5">
        <f t="shared" si="1012"/>
        <v>0.14045245074437038</v>
      </c>
      <c r="N868" s="5">
        <f t="shared" si="1013"/>
        <v>0.10170263965124302</v>
      </c>
      <c r="O868" s="5">
        <f t="shared" si="1014"/>
        <v>0.17398954839516778</v>
      </c>
      <c r="P868" s="5">
        <f t="shared" si="1015"/>
        <v>0.12598709563083588</v>
      </c>
      <c r="Q868" s="5">
        <f t="shared" si="1016"/>
        <v>3.6821810004782601E-2</v>
      </c>
      <c r="R868" s="5">
        <f t="shared" si="1017"/>
        <v>0.10776730057153459</v>
      </c>
      <c r="S868" s="5">
        <f t="shared" si="1018"/>
        <v>2.8252885907954859E-2</v>
      </c>
      <c r="T868" s="5">
        <f t="shared" si="1019"/>
        <v>4.5614085477832682E-2</v>
      </c>
      <c r="U868" s="5">
        <f t="shared" si="1020"/>
        <v>7.80350850279007E-2</v>
      </c>
      <c r="V868" s="5">
        <f t="shared" si="1021"/>
        <v>2.8158988404719172E-3</v>
      </c>
      <c r="W868" s="5">
        <f t="shared" si="1022"/>
        <v>8.8876466836898364E-3</v>
      </c>
      <c r="X868" s="5">
        <f t="shared" si="1023"/>
        <v>1.1009830192322127E-2</v>
      </c>
      <c r="Y868" s="5">
        <f t="shared" si="1024"/>
        <v>6.8193732929448065E-3</v>
      </c>
      <c r="Z868" s="5">
        <f t="shared" si="1025"/>
        <v>4.4499956767893707E-2</v>
      </c>
      <c r="AA868" s="5">
        <f t="shared" si="1026"/>
        <v>3.2222741886491345E-2</v>
      </c>
      <c r="AB868" s="5">
        <f t="shared" si="1027"/>
        <v>1.16663607124285E-2</v>
      </c>
      <c r="AC868" s="5">
        <f t="shared" si="1028"/>
        <v>1.5786789168732024E-4</v>
      </c>
      <c r="AD868" s="5">
        <f t="shared" si="1029"/>
        <v>1.6089023780439485E-3</v>
      </c>
      <c r="AE868" s="5">
        <f t="shared" si="1030"/>
        <v>1.993074500901853E-3</v>
      </c>
      <c r="AF868" s="5">
        <f t="shared" si="1031"/>
        <v>1.2344894321601482E-3</v>
      </c>
      <c r="AG868" s="5">
        <f t="shared" si="1032"/>
        <v>5.0975320036974721E-4</v>
      </c>
      <c r="AH868" s="5">
        <f t="shared" si="1033"/>
        <v>1.3781403137888377E-2</v>
      </c>
      <c r="AI868" s="5">
        <f t="shared" si="1034"/>
        <v>9.9792141026585155E-3</v>
      </c>
      <c r="AJ868" s="5">
        <f t="shared" si="1035"/>
        <v>3.6130107040014069E-3</v>
      </c>
      <c r="AK868" s="5">
        <f t="shared" si="1036"/>
        <v>8.720690970211196E-4</v>
      </c>
      <c r="AL868" s="5">
        <f t="shared" si="1037"/>
        <v>5.664356032704136E-6</v>
      </c>
      <c r="AM868" s="5">
        <f t="shared" si="1038"/>
        <v>2.3300357939078588E-4</v>
      </c>
      <c r="AN868" s="5">
        <f t="shared" si="1039"/>
        <v>2.8863994425021018E-4</v>
      </c>
      <c r="AO868" s="5">
        <f t="shared" si="1040"/>
        <v>1.7878055271639118E-4</v>
      </c>
      <c r="AP868" s="5">
        <f t="shared" si="1041"/>
        <v>7.3823198916805351E-5</v>
      </c>
      <c r="AQ868" s="5">
        <f t="shared" si="1042"/>
        <v>2.2862657384311313E-5</v>
      </c>
      <c r="AR868" s="5">
        <f t="shared" si="1043"/>
        <v>3.4144225971209081E-3</v>
      </c>
      <c r="AS868" s="5">
        <f t="shared" si="1044"/>
        <v>2.472408200580777E-3</v>
      </c>
      <c r="AT868" s="5">
        <f t="shared" si="1045"/>
        <v>8.9514436722822196E-4</v>
      </c>
      <c r="AU868" s="5">
        <f t="shared" si="1046"/>
        <v>2.1606017916517997E-4</v>
      </c>
      <c r="AV868" s="5">
        <f t="shared" si="1047"/>
        <v>3.911268622968484E-5</v>
      </c>
      <c r="AW868" s="5">
        <f t="shared" si="1048"/>
        <v>1.4113826846287505E-7</v>
      </c>
      <c r="AX868" s="5">
        <f t="shared" si="1049"/>
        <v>2.8119930679553843E-5</v>
      </c>
      <c r="AY868" s="5">
        <f t="shared" si="1050"/>
        <v>3.4834379990589815E-5</v>
      </c>
      <c r="AZ868" s="5">
        <f t="shared" si="1051"/>
        <v>2.1576049442595154E-5</v>
      </c>
      <c r="BA868" s="5">
        <f t="shared" si="1052"/>
        <v>8.9093190821839052E-6</v>
      </c>
      <c r="BB868" s="5">
        <f t="shared" si="1053"/>
        <v>2.7591693761879059E-6</v>
      </c>
      <c r="BC868" s="5">
        <f t="shared" si="1054"/>
        <v>6.8360022365498344E-7</v>
      </c>
      <c r="BD868" s="5">
        <f t="shared" si="1055"/>
        <v>7.04952509496805E-4</v>
      </c>
      <c r="BE868" s="5">
        <f t="shared" si="1056"/>
        <v>5.1046123200144109E-4</v>
      </c>
      <c r="BF868" s="5">
        <f t="shared" si="1057"/>
        <v>1.8481434271538683E-4</v>
      </c>
      <c r="BG868" s="5">
        <f t="shared" si="1058"/>
        <v>4.4608469271863071E-5</v>
      </c>
      <c r="BH868" s="5">
        <f t="shared" si="1059"/>
        <v>8.0753291446779536E-6</v>
      </c>
      <c r="BI868" s="5">
        <f t="shared" si="1060"/>
        <v>1.1694808965080041E-6</v>
      </c>
      <c r="BJ868" s="8">
        <f t="shared" si="1061"/>
        <v>0.21709559719574401</v>
      </c>
      <c r="BK868" s="8">
        <f t="shared" si="1062"/>
        <v>0.29770669775134367</v>
      </c>
      <c r="BL868" s="8">
        <f t="shared" si="1063"/>
        <v>0.4404179630289437</v>
      </c>
      <c r="BM868" s="8">
        <f t="shared" si="1064"/>
        <v>0.31296467650426874</v>
      </c>
      <c r="BN868" s="8">
        <f t="shared" si="1065"/>
        <v>0.68672084499793418</v>
      </c>
    </row>
    <row r="869" spans="1:66" x14ac:dyDescent="0.25">
      <c r="A869" t="s">
        <v>173</v>
      </c>
      <c r="B869" t="s">
        <v>437</v>
      </c>
      <c r="C869" t="s">
        <v>179</v>
      </c>
      <c r="D869" t="s">
        <v>521</v>
      </c>
      <c r="E869">
        <f>VLOOKUP(A869,home!$A$2:$E$405,3,FALSE)</f>
        <v>1.8412999999999999</v>
      </c>
      <c r="F869">
        <f>VLOOKUP(B869,home!$B$2:$E$405,3,FALSE)</f>
        <v>0</v>
      </c>
      <c r="G869">
        <f>VLOOKUP(C869,away!$B$2:$E$405,4,FALSE)</f>
        <v>0.36209999999999998</v>
      </c>
      <c r="H869">
        <f>VLOOKUP(A869,away!$A$2:$E$405,3,FALSE)</f>
        <v>1.4127000000000001</v>
      </c>
      <c r="I869">
        <f>VLOOKUP(C869,away!$B$2:$E$405,3,FALSE)</f>
        <v>1.6516999999999999</v>
      </c>
      <c r="J869">
        <f>VLOOKUP(B869,home!$B$2:$E$405,4,FALSE)</f>
        <v>0.94379999999999997</v>
      </c>
      <c r="K869" s="3">
        <f t="shared" si="1010"/>
        <v>0</v>
      </c>
      <c r="L869" s="3">
        <f t="shared" si="1011"/>
        <v>2.2022219496419999</v>
      </c>
      <c r="M869" s="5">
        <f t="shared" si="1012"/>
        <v>0.11055723264273971</v>
      </c>
      <c r="N869" s="5">
        <f t="shared" si="1013"/>
        <v>0</v>
      </c>
      <c r="O869" s="5">
        <f t="shared" si="1014"/>
        <v>0.24347156441751838</v>
      </c>
      <c r="P869" s="5">
        <f t="shared" si="1015"/>
        <v>0</v>
      </c>
      <c r="Q869" s="5">
        <f t="shared" si="1016"/>
        <v>0</v>
      </c>
      <c r="R869" s="5">
        <f t="shared" si="1017"/>
        <v>0.26808921163696758</v>
      </c>
      <c r="S869" s="5">
        <f t="shared" si="1018"/>
        <v>0</v>
      </c>
      <c r="T869" s="5">
        <f t="shared" si="1019"/>
        <v>0</v>
      </c>
      <c r="U869" s="5">
        <f t="shared" si="1020"/>
        <v>0</v>
      </c>
      <c r="V869" s="5">
        <f t="shared" si="1021"/>
        <v>0</v>
      </c>
      <c r="W869" s="5">
        <f t="shared" si="1022"/>
        <v>0</v>
      </c>
      <c r="X869" s="5">
        <f t="shared" si="1023"/>
        <v>0</v>
      </c>
      <c r="Y869" s="5">
        <f t="shared" si="1024"/>
        <v>0</v>
      </c>
      <c r="Z869" s="5">
        <f t="shared" si="1025"/>
        <v>0.19679731544304988</v>
      </c>
      <c r="AA869" s="5">
        <f t="shared" si="1026"/>
        <v>0</v>
      </c>
      <c r="AB869" s="5">
        <f t="shared" si="1027"/>
        <v>0</v>
      </c>
      <c r="AC869" s="5">
        <f t="shared" si="1028"/>
        <v>0</v>
      </c>
      <c r="AD869" s="5">
        <f t="shared" si="1029"/>
        <v>0</v>
      </c>
      <c r="AE869" s="5">
        <f t="shared" si="1030"/>
        <v>0</v>
      </c>
      <c r="AF869" s="5">
        <f t="shared" si="1031"/>
        <v>0</v>
      </c>
      <c r="AG869" s="5">
        <f t="shared" si="1032"/>
        <v>0</v>
      </c>
      <c r="AH869" s="5">
        <f t="shared" si="1033"/>
        <v>0.10834784192482623</v>
      </c>
      <c r="AI869" s="5">
        <f t="shared" si="1034"/>
        <v>0</v>
      </c>
      <c r="AJ869" s="5">
        <f t="shared" si="1035"/>
        <v>0</v>
      </c>
      <c r="AK869" s="5">
        <f t="shared" si="1036"/>
        <v>0</v>
      </c>
      <c r="AL869" s="5">
        <f t="shared" si="1037"/>
        <v>0</v>
      </c>
      <c r="AM869" s="5">
        <f t="shared" si="1038"/>
        <v>0</v>
      </c>
      <c r="AN869" s="5">
        <f t="shared" si="1039"/>
        <v>0</v>
      </c>
      <c r="AO869" s="5">
        <f t="shared" si="1040"/>
        <v>0</v>
      </c>
      <c r="AP869" s="5">
        <f t="shared" si="1041"/>
        <v>0</v>
      </c>
      <c r="AQ869" s="5">
        <f t="shared" si="1042"/>
        <v>0</v>
      </c>
      <c r="AR869" s="5">
        <f t="shared" si="1043"/>
        <v>4.7721199136638824E-2</v>
      </c>
      <c r="AS869" s="5">
        <f t="shared" si="1044"/>
        <v>0</v>
      </c>
      <c r="AT869" s="5">
        <f t="shared" si="1045"/>
        <v>0</v>
      </c>
      <c r="AU869" s="5">
        <f t="shared" si="1046"/>
        <v>0</v>
      </c>
      <c r="AV869" s="5">
        <f t="shared" si="1047"/>
        <v>0</v>
      </c>
      <c r="AW869" s="5">
        <f t="shared" si="1048"/>
        <v>0</v>
      </c>
      <c r="AX869" s="5">
        <f t="shared" si="1049"/>
        <v>0</v>
      </c>
      <c r="AY869" s="5">
        <f t="shared" si="1050"/>
        <v>0</v>
      </c>
      <c r="AZ869" s="5">
        <f t="shared" si="1051"/>
        <v>0</v>
      </c>
      <c r="BA869" s="5">
        <f t="shared" si="1052"/>
        <v>0</v>
      </c>
      <c r="BB869" s="5">
        <f t="shared" si="1053"/>
        <v>0</v>
      </c>
      <c r="BC869" s="5">
        <f t="shared" si="1054"/>
        <v>0</v>
      </c>
      <c r="BD869" s="5">
        <f t="shared" si="1055"/>
        <v>1.7515445366990467E-2</v>
      </c>
      <c r="BE869" s="5">
        <f t="shared" si="1056"/>
        <v>0</v>
      </c>
      <c r="BF869" s="5">
        <f t="shared" si="1057"/>
        <v>0</v>
      </c>
      <c r="BG869" s="5">
        <f t="shared" si="1058"/>
        <v>0</v>
      </c>
      <c r="BH869" s="5">
        <f t="shared" si="1059"/>
        <v>0</v>
      </c>
      <c r="BI869" s="5">
        <f t="shared" si="1060"/>
        <v>0</v>
      </c>
      <c r="BJ869" s="8">
        <f t="shared" si="1061"/>
        <v>0</v>
      </c>
      <c r="BK869" s="8">
        <f t="shared" si="1062"/>
        <v>0.11055723264273971</v>
      </c>
      <c r="BL869" s="8">
        <f t="shared" si="1063"/>
        <v>0.68514526248294161</v>
      </c>
      <c r="BM869" s="8">
        <f t="shared" si="1064"/>
        <v>0.37038180187150538</v>
      </c>
      <c r="BN869" s="8">
        <f t="shared" si="1065"/>
        <v>0.62211800869722567</v>
      </c>
    </row>
    <row r="870" spans="1:66" x14ac:dyDescent="0.25">
      <c r="A870" t="s">
        <v>27</v>
      </c>
      <c r="B870" t="s">
        <v>264</v>
      </c>
      <c r="C870" t="s">
        <v>263</v>
      </c>
      <c r="D870" t="s">
        <v>521</v>
      </c>
      <c r="E870">
        <f>VLOOKUP(A870,home!$A$2:$E$405,3,FALSE)</f>
        <v>1.381</v>
      </c>
      <c r="F870">
        <f>VLOOKUP(B870,home!$B$2:$E$405,3,FALSE)</f>
        <v>0.2414</v>
      </c>
      <c r="G870">
        <f>VLOOKUP(C870,away!$B$2:$E$405,4,FALSE)</f>
        <v>0.96550000000000002</v>
      </c>
      <c r="H870">
        <f>VLOOKUP(A870,away!$A$2:$E$405,3,FALSE)</f>
        <v>1.127</v>
      </c>
      <c r="I870">
        <f>VLOOKUP(C870,away!$B$2:$E$405,3,FALSE)</f>
        <v>0.29580000000000001</v>
      </c>
      <c r="J870">
        <f>VLOOKUP(B870,home!$B$2:$E$405,4,FALSE)</f>
        <v>1.1831</v>
      </c>
      <c r="K870" s="3">
        <f t="shared" si="1010"/>
        <v>0.32187201770000001</v>
      </c>
      <c r="L870" s="3">
        <f t="shared" si="1011"/>
        <v>0.39440602446</v>
      </c>
      <c r="M870" s="5">
        <f t="shared" si="1012"/>
        <v>0.48856730300415202</v>
      </c>
      <c r="N870" s="5">
        <f t="shared" si="1013"/>
        <v>0.15725614360019369</v>
      </c>
      <c r="O870" s="5">
        <f t="shared" si="1014"/>
        <v>0.1926938876590118</v>
      </c>
      <c r="P870" s="5">
        <f t="shared" si="1015"/>
        <v>6.2022770419263254E-2</v>
      </c>
      <c r="Q870" s="5">
        <f t="shared" si="1016"/>
        <v>2.5308176118157638E-2</v>
      </c>
      <c r="R870" s="5">
        <f t="shared" si="1017"/>
        <v>3.7999815084666343E-2</v>
      </c>
      <c r="S870" s="5">
        <f t="shared" si="1018"/>
        <v>1.9684207410252874E-3</v>
      </c>
      <c r="T870" s="5">
        <f t="shared" si="1019"/>
        <v>9.9816971290960683E-3</v>
      </c>
      <c r="U870" s="5">
        <f t="shared" si="1020"/>
        <v>1.2231077153528452E-2</v>
      </c>
      <c r="V870" s="5">
        <f t="shared" si="1021"/>
        <v>2.7765288189098378E-5</v>
      </c>
      <c r="W870" s="5">
        <f t="shared" si="1022"/>
        <v>2.7153312371527836E-3</v>
      </c>
      <c r="X870" s="5">
        <f t="shared" si="1023"/>
        <v>1.0709429983374826E-3</v>
      </c>
      <c r="Y870" s="5">
        <f t="shared" si="1024"/>
        <v>2.1119318519877944E-4</v>
      </c>
      <c r="Z870" s="5">
        <f t="shared" si="1025"/>
        <v>4.9957853325861314E-3</v>
      </c>
      <c r="AA870" s="5">
        <f t="shared" si="1026"/>
        <v>1.6080035049955636E-3</v>
      </c>
      <c r="AB870" s="5">
        <f t="shared" si="1027"/>
        <v>2.5878566631079705E-4</v>
      </c>
      <c r="AC870" s="5">
        <f t="shared" si="1028"/>
        <v>2.2029719400840859E-7</v>
      </c>
      <c r="AD870" s="5">
        <f t="shared" si="1029"/>
        <v>2.1849728600655091E-4</v>
      </c>
      <c r="AE870" s="5">
        <f t="shared" si="1030"/>
        <v>8.6176645929143326E-5</v>
      </c>
      <c r="AF870" s="5">
        <f t="shared" si="1031"/>
        <v>1.6994294161105227E-5</v>
      </c>
      <c r="AG870" s="5">
        <f t="shared" si="1032"/>
        <v>2.2342173328617683E-6</v>
      </c>
      <c r="AH870" s="5">
        <f t="shared" si="1033"/>
        <v>4.9259195802021862E-4</v>
      </c>
      <c r="AI870" s="5">
        <f t="shared" si="1034"/>
        <v>1.5855156743076144E-4</v>
      </c>
      <c r="AJ870" s="5">
        <f t="shared" si="1035"/>
        <v>2.5516656459218396E-5</v>
      </c>
      <c r="AK870" s="5">
        <f t="shared" si="1036"/>
        <v>2.7376992331621201E-6</v>
      </c>
      <c r="AL870" s="5">
        <f t="shared" si="1037"/>
        <v>1.1186538439208911E-9</v>
      </c>
      <c r="AM870" s="5">
        <f t="shared" si="1038"/>
        <v>1.4065632461780512E-5</v>
      </c>
      <c r="AN870" s="5">
        <f t="shared" si="1039"/>
        <v>5.5475701807663741E-6</v>
      </c>
      <c r="AO870" s="5">
        <f t="shared" si="1040"/>
        <v>1.0939975502044543E-6</v>
      </c>
      <c r="AP870" s="5">
        <f t="shared" si="1041"/>
        <v>1.4382640818170607E-7</v>
      </c>
      <c r="AQ870" s="5">
        <f t="shared" si="1042"/>
        <v>1.4181500465826972E-8</v>
      </c>
      <c r="AR870" s="5">
        <f t="shared" si="1043"/>
        <v>3.8856247168744336E-5</v>
      </c>
      <c r="AS870" s="5">
        <f t="shared" si="1044"/>
        <v>1.250673867645365E-5</v>
      </c>
      <c r="AT870" s="5">
        <f t="shared" si="1045"/>
        <v>2.0127846063183818E-6</v>
      </c>
      <c r="AU870" s="5">
        <f t="shared" si="1046"/>
        <v>2.1595301414373252E-7</v>
      </c>
      <c r="AV870" s="5">
        <f t="shared" si="1047"/>
        <v>1.7377308097709955E-8</v>
      </c>
      <c r="AW870" s="5">
        <f t="shared" si="1048"/>
        <v>3.9447545071243446E-12</v>
      </c>
      <c r="AX870" s="5">
        <f t="shared" si="1049"/>
        <v>7.5455558344998453E-7</v>
      </c>
      <c r="AY870" s="5">
        <f t="shared" si="1050"/>
        <v>2.9760126790260414E-7</v>
      </c>
      <c r="AZ870" s="5">
        <f t="shared" si="1051"/>
        <v>5.8687866473860737E-8</v>
      </c>
      <c r="BA870" s="5">
        <f t="shared" si="1052"/>
        <v>7.7156160333315797E-9</v>
      </c>
      <c r="BB870" s="5">
        <f t="shared" si="1053"/>
        <v>7.6077136149153559E-10</v>
      </c>
      <c r="BC870" s="5">
        <f t="shared" si="1054"/>
        <v>6.0010561641779622E-11</v>
      </c>
      <c r="BD870" s="5">
        <f t="shared" si="1055"/>
        <v>2.5541896618765966E-6</v>
      </c>
      <c r="BE870" s="5">
        <f t="shared" si="1056"/>
        <v>8.2212218005670094E-7</v>
      </c>
      <c r="BF870" s="5">
        <f t="shared" si="1057"/>
        <v>1.323090624453865E-7</v>
      </c>
      <c r="BG870" s="5">
        <f t="shared" si="1058"/>
        <v>1.4195528296430613E-8</v>
      </c>
      <c r="BH870" s="5">
        <f t="shared" si="1059"/>
        <v>1.1422858337723911E-9</v>
      </c>
      <c r="BI870" s="5">
        <f t="shared" si="1060"/>
        <v>7.3533969221289323E-11</v>
      </c>
      <c r="BJ870" s="8">
        <f t="shared" si="1061"/>
        <v>0.19688937130078332</v>
      </c>
      <c r="BK870" s="8">
        <f t="shared" si="1062"/>
        <v>0.55258677846974547</v>
      </c>
      <c r="BL870" s="8">
        <f t="shared" si="1063"/>
        <v>0.24552810008268253</v>
      </c>
      <c r="BM870" s="8">
        <f t="shared" si="1064"/>
        <v>3.6151641703029494E-2</v>
      </c>
      <c r="BN870" s="8">
        <f t="shared" si="1065"/>
        <v>0.96384809588544484</v>
      </c>
    </row>
    <row r="871" spans="1:66" s="10" customFormat="1" x14ac:dyDescent="0.25">
      <c r="A871" t="s">
        <v>27</v>
      </c>
      <c r="B871" t="s">
        <v>432</v>
      </c>
      <c r="C871" t="s">
        <v>181</v>
      </c>
      <c r="D871" t="s">
        <v>521</v>
      </c>
      <c r="E871">
        <f>VLOOKUP(A871,home!$A$2:$E$405,3,FALSE)</f>
        <v>1.381</v>
      </c>
      <c r="F871">
        <f>VLOOKUP(B871,home!$B$2:$E$405,3,FALSE)</f>
        <v>0.72409999999999997</v>
      </c>
      <c r="G871">
        <f>VLOOKUP(C871,away!$B$2:$E$405,4,FALSE)</f>
        <v>0.48270000000000002</v>
      </c>
      <c r="H871">
        <f>VLOOKUP(A871,away!$A$2:$E$405,3,FALSE)</f>
        <v>1.127</v>
      </c>
      <c r="I871">
        <f>VLOOKUP(C871,away!$B$2:$E$405,3,FALSE)</f>
        <v>3.5491999999999999</v>
      </c>
      <c r="J871">
        <f>VLOOKUP(B871,home!$B$2:$E$405,4,FALSE)</f>
        <v>2.2183000000000002</v>
      </c>
      <c r="K871" s="3">
        <f t="shared" si="1010"/>
        <v>0.48269135966999999</v>
      </c>
      <c r="L871" s="3">
        <f t="shared" si="1011"/>
        <v>8.8730855357200014</v>
      </c>
      <c r="M871" s="5">
        <f t="shared" si="1012"/>
        <v>8.6464477303049533E-5</v>
      </c>
      <c r="N871" s="5">
        <f t="shared" si="1013"/>
        <v>4.1735656112564831E-5</v>
      </c>
      <c r="O871" s="5">
        <f t="shared" si="1014"/>
        <v>7.6720670291127919E-4</v>
      </c>
      <c r="P871" s="5">
        <f t="shared" si="1015"/>
        <v>3.7032404657618307E-4</v>
      </c>
      <c r="Q871" s="5">
        <f t="shared" si="1016"/>
        <v>1.0072720297846729E-5</v>
      </c>
      <c r="R871" s="5">
        <f t="shared" si="1017"/>
        <v>3.4037453492547515E-3</v>
      </c>
      <c r="S871" s="5">
        <f t="shared" si="1018"/>
        <v>3.965209290281633E-4</v>
      </c>
      <c r="T871" s="5">
        <f t="shared" si="1019"/>
        <v>8.9376108780177079E-5</v>
      </c>
      <c r="U871" s="5">
        <f t="shared" si="1020"/>
        <v>1.6429584706022149E-3</v>
      </c>
      <c r="V871" s="5">
        <f t="shared" si="1021"/>
        <v>1.8869821787583196E-4</v>
      </c>
      <c r="W871" s="5">
        <f t="shared" si="1022"/>
        <v>1.6206716853810817E-6</v>
      </c>
      <c r="X871" s="5">
        <f t="shared" si="1023"/>
        <v>1.4380358489705833E-5</v>
      </c>
      <c r="Y871" s="5">
        <f t="shared" si="1024"/>
        <v>6.3799075456738572E-5</v>
      </c>
      <c r="Z871" s="5">
        <f t="shared" si="1025"/>
        <v>1.0067241208582186E-2</v>
      </c>
      <c r="AA871" s="5">
        <f t="shared" si="1026"/>
        <v>4.8593703470963881E-3</v>
      </c>
      <c r="AB871" s="5">
        <f t="shared" si="1027"/>
        <v>1.1727880399900175E-3</v>
      </c>
      <c r="AC871" s="5">
        <f t="shared" si="1028"/>
        <v>5.0511702757257468E-5</v>
      </c>
      <c r="AD871" s="5">
        <f t="shared" si="1029"/>
        <v>1.9557105484881617E-7</v>
      </c>
      <c r="AE871" s="5">
        <f t="shared" si="1030"/>
        <v>1.7353186979845338E-6</v>
      </c>
      <c r="AF871" s="5">
        <f t="shared" si="1031"/>
        <v>7.6988156194755157E-6</v>
      </c>
      <c r="AG871" s="5">
        <f t="shared" si="1032"/>
        <v>2.2770749838447804E-5</v>
      </c>
      <c r="AH871" s="5">
        <f t="shared" si="1033"/>
        <v>2.2331873088118744E-2</v>
      </c>
      <c r="AI871" s="5">
        <f t="shared" si="1034"/>
        <v>1.0779402184881917E-2</v>
      </c>
      <c r="AJ871" s="5">
        <f t="shared" si="1035"/>
        <v>2.6015621485252099E-3</v>
      </c>
      <c r="AK871" s="5">
        <f t="shared" si="1036"/>
        <v>4.1858385691254666E-4</v>
      </c>
      <c r="AL871" s="5">
        <f t="shared" si="1037"/>
        <v>8.6535875762987852E-6</v>
      </c>
      <c r="AM871" s="5">
        <f t="shared" si="1038"/>
        <v>1.8880091675414249E-8</v>
      </c>
      <c r="AN871" s="5">
        <f t="shared" si="1039"/>
        <v>1.6752466835818577E-7</v>
      </c>
      <c r="AO871" s="5">
        <f t="shared" si="1040"/>
        <v>7.4323035584265425E-7</v>
      </c>
      <c r="AP871" s="5">
        <f t="shared" si="1041"/>
        <v>2.1982488400451609E-6</v>
      </c>
      <c r="AQ871" s="5">
        <f t="shared" si="1042"/>
        <v>4.8763124966295003E-6</v>
      </c>
      <c r="AR871" s="5">
        <f t="shared" si="1043"/>
        <v>3.9630524016744259E-2</v>
      </c>
      <c r="AS871" s="5">
        <f t="shared" si="1044"/>
        <v>1.9129311522076874E-2</v>
      </c>
      <c r="AT871" s="5">
        <f t="shared" si="1045"/>
        <v>4.6167766940711404E-3</v>
      </c>
      <c r="AU871" s="5">
        <f t="shared" si="1046"/>
        <v>7.4282607325132214E-4</v>
      </c>
      <c r="AV871" s="5">
        <f t="shared" si="1047"/>
        <v>8.9638931824001909E-5</v>
      </c>
      <c r="AW871" s="5">
        <f t="shared" si="1048"/>
        <v>1.0295273429085747E-6</v>
      </c>
      <c r="AX871" s="5">
        <f t="shared" si="1049"/>
        <v>1.5188761869166574E-9</v>
      </c>
      <c r="AY871" s="5">
        <f t="shared" si="1050"/>
        <v>1.3477118324679741E-8</v>
      </c>
      <c r="AZ871" s="5">
        <f t="shared" si="1051"/>
        <v>5.9791811834951398E-8</v>
      </c>
      <c r="BA871" s="5">
        <f t="shared" si="1052"/>
        <v>1.7684595358239969E-7</v>
      </c>
      <c r="BB871" s="5">
        <f t="shared" si="1053"/>
        <v>3.922923181956506E-7</v>
      </c>
      <c r="BC871" s="5">
        <f t="shared" si="1054"/>
        <v>6.9616865887117944E-7</v>
      </c>
      <c r="BD871" s="5">
        <f t="shared" si="1055"/>
        <v>5.8607504904329547E-2</v>
      </c>
      <c r="BE871" s="5">
        <f t="shared" si="1056"/>
        <v>2.8289336229137017E-2</v>
      </c>
      <c r="BF871" s="5">
        <f t="shared" si="1057"/>
        <v>6.8275090843019672E-3</v>
      </c>
      <c r="BG871" s="5">
        <f t="shared" si="1058"/>
        <v>1.0985265476869976E-3</v>
      </c>
      <c r="BH871" s="5">
        <f t="shared" si="1059"/>
        <v>1.3256231823415699E-4</v>
      </c>
      <c r="BI871" s="5">
        <f t="shared" si="1060"/>
        <v>1.2797337125890497E-5</v>
      </c>
      <c r="BJ871" s="8">
        <f t="shared" si="1061"/>
        <v>2.6272933722271754E-4</v>
      </c>
      <c r="BK871" s="8">
        <f t="shared" si="1062"/>
        <v>1.1011864382351087E-3</v>
      </c>
      <c r="BL871" s="8">
        <f t="shared" si="1063"/>
        <v>0.20715480384707624</v>
      </c>
      <c r="BM871" s="8">
        <f t="shared" si="1064"/>
        <v>0.21390742792888515</v>
      </c>
      <c r="BN871" s="8">
        <f t="shared" si="1065"/>
        <v>4.6795489524556755E-3</v>
      </c>
    </row>
    <row r="872" spans="1:66" s="10" customFormat="1" x14ac:dyDescent="0.25">
      <c r="A872" t="s">
        <v>27</v>
      </c>
      <c r="B872" t="s">
        <v>488</v>
      </c>
      <c r="C872" t="s">
        <v>29</v>
      </c>
      <c r="D872" t="s">
        <v>521</v>
      </c>
      <c r="E872">
        <f>VLOOKUP(A872,home!$A$2:$E$405,3,FALSE)</f>
        <v>1.381</v>
      </c>
      <c r="F872">
        <f>VLOOKUP(B872,home!$B$2:$E$405,3,FALSE)</f>
        <v>1.2069000000000001</v>
      </c>
      <c r="G872">
        <f>VLOOKUP(C872,away!$B$2:$E$405,4,FALSE)</f>
        <v>0.72409999999999997</v>
      </c>
      <c r="H872">
        <f>VLOOKUP(A872,away!$A$2:$E$405,3,FALSE)</f>
        <v>1.127</v>
      </c>
      <c r="I872">
        <f>VLOOKUP(C872,away!$B$2:$E$405,3,FALSE)</f>
        <v>1.1091</v>
      </c>
      <c r="J872">
        <f>VLOOKUP(B872,home!$B$2:$E$405,4,FALSE)</f>
        <v>1.4789000000000001</v>
      </c>
      <c r="K872" s="3">
        <f t="shared" si="1010"/>
        <v>1.2068783964900001</v>
      </c>
      <c r="L872" s="3">
        <f t="shared" si="1011"/>
        <v>1.84855948473</v>
      </c>
      <c r="M872" s="5">
        <f t="shared" si="1012"/>
        <v>4.7102091132862324E-2</v>
      </c>
      <c r="N872" s="5">
        <f t="shared" si="1013"/>
        <v>5.6846496217754727E-2</v>
      </c>
      <c r="O872" s="5">
        <f t="shared" si="1014"/>
        <v>8.7071017314269472E-2</v>
      </c>
      <c r="P872" s="5">
        <f t="shared" si="1015"/>
        <v>0.10508412975699856</v>
      </c>
      <c r="Q872" s="5">
        <f t="shared" si="1016"/>
        <v>3.4303404100679349E-2</v>
      </c>
      <c r="R872" s="5">
        <f t="shared" si="1017"/>
        <v>8.0477977450691462E-2</v>
      </c>
      <c r="S872" s="5">
        <f t="shared" si="1018"/>
        <v>5.86103188902872E-2</v>
      </c>
      <c r="T872" s="5">
        <f t="shared" si="1019"/>
        <v>6.3411883008836781E-2</v>
      </c>
      <c r="U872" s="5">
        <f t="shared" si="1020"/>
        <v>9.7127132378448874E-2</v>
      </c>
      <c r="V872" s="5">
        <f t="shared" si="1021"/>
        <v>1.4528758955598709E-2</v>
      </c>
      <c r="W872" s="5">
        <f t="shared" si="1022"/>
        <v>1.3800012445058789E-2</v>
      </c>
      <c r="X872" s="5">
        <f t="shared" si="1023"/>
        <v>2.5510143894705458E-2</v>
      </c>
      <c r="Y872" s="5">
        <f t="shared" si="1024"/>
        <v>2.3578509226692444E-2</v>
      </c>
      <c r="Z872" s="5">
        <f t="shared" si="1025"/>
        <v>4.958944284278758E-2</v>
      </c>
      <c r="AA872" s="5">
        <f t="shared" si="1026"/>
        <v>5.9848427260935977E-2</v>
      </c>
      <c r="AB872" s="5">
        <f t="shared" si="1027"/>
        <v>3.6114886962563424E-2</v>
      </c>
      <c r="AC872" s="5">
        <f t="shared" si="1028"/>
        <v>2.0258415743578174E-3</v>
      </c>
      <c r="AD872" s="5">
        <f t="shared" si="1029"/>
        <v>4.1637342228086505E-3</v>
      </c>
      <c r="AE872" s="5">
        <f t="shared" si="1030"/>
        <v>7.6969103894678247E-3</v>
      </c>
      <c r="AF872" s="5">
        <f t="shared" si="1031"/>
        <v>7.114098351783814E-3</v>
      </c>
      <c r="AG872" s="5">
        <f t="shared" si="1032"/>
        <v>4.3836113278306757E-3</v>
      </c>
      <c r="AH872" s="5">
        <f t="shared" si="1033"/>
        <v>2.291725872737781E-2</v>
      </c>
      <c r="AI872" s="5">
        <f t="shared" si="1034"/>
        <v>2.7658344464844185E-2</v>
      </c>
      <c r="AJ872" s="5">
        <f t="shared" si="1035"/>
        <v>1.6690129208649616E-2</v>
      </c>
      <c r="AK872" s="5">
        <f t="shared" si="1036"/>
        <v>6.7143187921819836E-3</v>
      </c>
      <c r="AL872" s="5">
        <f t="shared" si="1037"/>
        <v>1.807850086880015E-4</v>
      </c>
      <c r="AM872" s="5">
        <f t="shared" si="1038"/>
        <v>1.0050241764467675E-3</v>
      </c>
      <c r="AN872" s="5">
        <f t="shared" si="1039"/>
        <v>1.857846973753629E-3</v>
      </c>
      <c r="AO872" s="5">
        <f t="shared" si="1040"/>
        <v>1.7171703222545996E-3</v>
      </c>
      <c r="AP872" s="5">
        <f t="shared" si="1041"/>
        <v>1.0580971620335366E-3</v>
      </c>
      <c r="AQ872" s="5">
        <f t="shared" si="1042"/>
        <v>4.8898888616074774E-4</v>
      </c>
      <c r="AR872" s="5">
        <f t="shared" si="1043"/>
        <v>8.4727831969011163E-3</v>
      </c>
      <c r="AS872" s="5">
        <f t="shared" si="1044"/>
        <v>1.0225618998483434E-2</v>
      </c>
      <c r="AT872" s="5">
        <f t="shared" si="1045"/>
        <v>6.1705393300036859E-3</v>
      </c>
      <c r="AU872" s="5">
        <f t="shared" si="1046"/>
        <v>2.4823635373577746E-3</v>
      </c>
      <c r="AV872" s="5">
        <f t="shared" si="1047"/>
        <v>7.4897773136789903E-4</v>
      </c>
      <c r="AW872" s="5">
        <f t="shared" si="1048"/>
        <v>1.1203580972364708E-5</v>
      </c>
      <c r="AX872" s="5">
        <f t="shared" si="1049"/>
        <v>2.0215699441729316E-4</v>
      </c>
      <c r="AY872" s="5">
        <f t="shared" si="1050"/>
        <v>3.7369922943459688E-4</v>
      </c>
      <c r="AZ872" s="5">
        <f t="shared" si="1051"/>
        <v>3.4540262750380833E-4</v>
      </c>
      <c r="BA872" s="5">
        <f t="shared" si="1052"/>
        <v>2.1283243437427598E-4</v>
      </c>
      <c r="BB872" s="5">
        <f t="shared" si="1053"/>
        <v>9.8358353805185828E-5</v>
      </c>
      <c r="BC872" s="5">
        <f t="shared" si="1054"/>
        <v>3.6364253565801039E-5</v>
      </c>
      <c r="BD872" s="5">
        <f t="shared" si="1055"/>
        <v>2.6104072901154221E-3</v>
      </c>
      <c r="BE872" s="5">
        <f t="shared" si="1056"/>
        <v>3.1504441644803066E-3</v>
      </c>
      <c r="BF872" s="5">
        <f t="shared" si="1057"/>
        <v>1.901101500729636E-3</v>
      </c>
      <c r="BG872" s="5">
        <f t="shared" si="1058"/>
        <v>7.6479944358843815E-4</v>
      </c>
      <c r="BH872" s="5">
        <f t="shared" si="1059"/>
        <v>2.3075498152861469E-4</v>
      </c>
      <c r="BI872" s="5">
        <f t="shared" si="1060"/>
        <v>5.5698640417866789E-5</v>
      </c>
      <c r="BJ872" s="8">
        <f t="shared" si="1061"/>
        <v>0.24820474459936875</v>
      </c>
      <c r="BK872" s="8">
        <f t="shared" si="1062"/>
        <v>0.22790562454822721</v>
      </c>
      <c r="BL872" s="8">
        <f t="shared" si="1063"/>
        <v>0.47143298137493694</v>
      </c>
      <c r="BM872" s="8">
        <f t="shared" si="1064"/>
        <v>0.5858851817436026</v>
      </c>
      <c r="BN872" s="8">
        <f t="shared" si="1065"/>
        <v>0.41088511597325589</v>
      </c>
    </row>
    <row r="873" spans="1:66" x14ac:dyDescent="0.25">
      <c r="A873" t="s">
        <v>184</v>
      </c>
      <c r="B873" t="s">
        <v>188</v>
      </c>
      <c r="C873" t="s">
        <v>185</v>
      </c>
      <c r="D873" t="s">
        <v>521</v>
      </c>
      <c r="E873">
        <f>VLOOKUP(A873,home!$A$2:$E$405,3,FALSE)</f>
        <v>1.5952</v>
      </c>
      <c r="F873">
        <f>VLOOKUP(B873,home!$B$2:$E$405,3,FALSE)</f>
        <v>0</v>
      </c>
      <c r="G873">
        <f>VLOOKUP(C873,away!$B$2:$E$405,4,FALSE)</f>
        <v>0.47020000000000001</v>
      </c>
      <c r="H873">
        <f>VLOOKUP(A873,away!$A$2:$E$405,3,FALSE)</f>
        <v>1.1429</v>
      </c>
      <c r="I873">
        <f>VLOOKUP(C873,away!$B$2:$E$405,3,FALSE)</f>
        <v>3.7185999999999999</v>
      </c>
      <c r="J873">
        <f>VLOOKUP(B873,home!$B$2:$E$405,4,FALSE)</f>
        <v>3.7915000000000001</v>
      </c>
      <c r="K873" s="3">
        <f t="shared" si="1010"/>
        <v>0</v>
      </c>
      <c r="L873" s="3">
        <f t="shared" si="1011"/>
        <v>16.11382927451</v>
      </c>
      <c r="M873" s="5">
        <f t="shared" si="1012"/>
        <v>1.0042754903888773E-7</v>
      </c>
      <c r="N873" s="5">
        <f t="shared" si="1013"/>
        <v>0</v>
      </c>
      <c r="O873" s="5">
        <f t="shared" si="1014"/>
        <v>1.6182723796701177E-6</v>
      </c>
      <c r="P873" s="5">
        <f t="shared" si="1015"/>
        <v>0</v>
      </c>
      <c r="Q873" s="5">
        <f t="shared" si="1016"/>
        <v>0</v>
      </c>
      <c r="R873" s="5">
        <f t="shared" si="1017"/>
        <v>1.3038282422829656E-5</v>
      </c>
      <c r="S873" s="5">
        <f t="shared" si="1018"/>
        <v>0</v>
      </c>
      <c r="T873" s="5">
        <f t="shared" si="1019"/>
        <v>0</v>
      </c>
      <c r="U873" s="5">
        <f t="shared" si="1020"/>
        <v>0</v>
      </c>
      <c r="V873" s="5">
        <f t="shared" si="1021"/>
        <v>0</v>
      </c>
      <c r="W873" s="5">
        <f t="shared" si="1022"/>
        <v>0</v>
      </c>
      <c r="X873" s="5">
        <f t="shared" si="1023"/>
        <v>0</v>
      </c>
      <c r="Y873" s="5">
        <f t="shared" si="1024"/>
        <v>0</v>
      </c>
      <c r="Z873" s="5">
        <f t="shared" si="1025"/>
        <v>7.0032218998107297E-5</v>
      </c>
      <c r="AA873" s="5">
        <f t="shared" si="1026"/>
        <v>0</v>
      </c>
      <c r="AB873" s="5">
        <f t="shared" si="1027"/>
        <v>0</v>
      </c>
      <c r="AC873" s="5">
        <f t="shared" si="1028"/>
        <v>0</v>
      </c>
      <c r="AD873" s="5">
        <f t="shared" si="1029"/>
        <v>0</v>
      </c>
      <c r="AE873" s="5">
        <f t="shared" si="1030"/>
        <v>0</v>
      </c>
      <c r="AF873" s="5">
        <f t="shared" si="1031"/>
        <v>0</v>
      </c>
      <c r="AG873" s="5">
        <f t="shared" si="1032"/>
        <v>0</v>
      </c>
      <c r="AH873" s="5">
        <f t="shared" si="1033"/>
        <v>2.8212180516264877E-4</v>
      </c>
      <c r="AI873" s="5">
        <f t="shared" si="1034"/>
        <v>0</v>
      </c>
      <c r="AJ873" s="5">
        <f t="shared" si="1035"/>
        <v>0</v>
      </c>
      <c r="AK873" s="5">
        <f t="shared" si="1036"/>
        <v>0</v>
      </c>
      <c r="AL873" s="5">
        <f t="shared" si="1037"/>
        <v>0</v>
      </c>
      <c r="AM873" s="5">
        <f t="shared" si="1038"/>
        <v>0</v>
      </c>
      <c r="AN873" s="5">
        <f t="shared" si="1039"/>
        <v>0</v>
      </c>
      <c r="AO873" s="5">
        <f t="shared" si="1040"/>
        <v>0</v>
      </c>
      <c r="AP873" s="5">
        <f t="shared" si="1041"/>
        <v>0</v>
      </c>
      <c r="AQ873" s="5">
        <f t="shared" si="1042"/>
        <v>0</v>
      </c>
      <c r="AR873" s="5">
        <f t="shared" si="1043"/>
        <v>9.0921252060149915E-4</v>
      </c>
      <c r="AS873" s="5">
        <f t="shared" si="1044"/>
        <v>0</v>
      </c>
      <c r="AT873" s="5">
        <f t="shared" si="1045"/>
        <v>0</v>
      </c>
      <c r="AU873" s="5">
        <f t="shared" si="1046"/>
        <v>0</v>
      </c>
      <c r="AV873" s="5">
        <f t="shared" si="1047"/>
        <v>0</v>
      </c>
      <c r="AW873" s="5">
        <f t="shared" si="1048"/>
        <v>0</v>
      </c>
      <c r="AX873" s="5">
        <f t="shared" si="1049"/>
        <v>0</v>
      </c>
      <c r="AY873" s="5">
        <f t="shared" si="1050"/>
        <v>0</v>
      </c>
      <c r="AZ873" s="5">
        <f t="shared" si="1051"/>
        <v>0</v>
      </c>
      <c r="BA873" s="5">
        <f t="shared" si="1052"/>
        <v>0</v>
      </c>
      <c r="BB873" s="5">
        <f t="shared" si="1053"/>
        <v>0</v>
      </c>
      <c r="BC873" s="5">
        <f t="shared" si="1054"/>
        <v>0</v>
      </c>
      <c r="BD873" s="5">
        <f t="shared" si="1055"/>
        <v>2.4418158885365767E-3</v>
      </c>
      <c r="BE873" s="5">
        <f t="shared" si="1056"/>
        <v>0</v>
      </c>
      <c r="BF873" s="5">
        <f t="shared" si="1057"/>
        <v>0</v>
      </c>
      <c r="BG873" s="5">
        <f t="shared" si="1058"/>
        <v>0</v>
      </c>
      <c r="BH873" s="5">
        <f t="shared" si="1059"/>
        <v>0</v>
      </c>
      <c r="BI873" s="5">
        <f t="shared" si="1060"/>
        <v>0</v>
      </c>
      <c r="BJ873" s="8">
        <f t="shared" si="1061"/>
        <v>0</v>
      </c>
      <c r="BK873" s="8">
        <f t="shared" si="1062"/>
        <v>1.0042754903888773E-7</v>
      </c>
      <c r="BL873" s="8">
        <f t="shared" si="1063"/>
        <v>3.6478067691032246E-3</v>
      </c>
      <c r="BM873" s="8">
        <f t="shared" si="1064"/>
        <v>3.7031824332988319E-3</v>
      </c>
      <c r="BN873" s="8">
        <f t="shared" si="1065"/>
        <v>1.4756982351538662E-5</v>
      </c>
    </row>
    <row r="874" spans="1:66" x14ac:dyDescent="0.25">
      <c r="A874" t="s">
        <v>184</v>
      </c>
      <c r="B874" t="s">
        <v>196</v>
      </c>
      <c r="C874" t="s">
        <v>193</v>
      </c>
      <c r="D874" t="s">
        <v>521</v>
      </c>
      <c r="E874">
        <f>VLOOKUP(A874,home!$A$2:$E$405,3,FALSE)</f>
        <v>1.5952</v>
      </c>
      <c r="F874">
        <f>VLOOKUP(B874,home!$B$2:$E$405,3,FALSE)</f>
        <v>1.8806</v>
      </c>
      <c r="G874">
        <f>VLOOKUP(C874,away!$B$2:$E$405,4,FALSE)</f>
        <v>1.6717</v>
      </c>
      <c r="H874">
        <f>VLOOKUP(A874,away!$A$2:$E$405,3,FALSE)</f>
        <v>1.1429</v>
      </c>
      <c r="I874">
        <f>VLOOKUP(C874,away!$B$2:$E$405,3,FALSE)</f>
        <v>1.1666000000000001</v>
      </c>
      <c r="J874">
        <f>VLOOKUP(B874,home!$B$2:$E$405,4,FALSE)</f>
        <v>1.1666000000000001</v>
      </c>
      <c r="K874" s="3">
        <f t="shared" si="1010"/>
        <v>5.0149881967040004</v>
      </c>
      <c r="L874" s="3">
        <f t="shared" si="1011"/>
        <v>1.5554361095240001</v>
      </c>
      <c r="M874" s="5">
        <f t="shared" si="1012"/>
        <v>1.4012027469333067E-3</v>
      </c>
      <c r="N874" s="5">
        <f t="shared" si="1013"/>
        <v>7.0270152370597557E-3</v>
      </c>
      <c r="O874" s="5">
        <f t="shared" si="1014"/>
        <v>2.179481349344284E-3</v>
      </c>
      <c r="P874" s="5">
        <f t="shared" si="1015"/>
        <v>1.0930073241898094E-2</v>
      </c>
      <c r="Q874" s="5">
        <f t="shared" si="1016"/>
        <v>1.7620199235956924E-2</v>
      </c>
      <c r="R874" s="5">
        <f t="shared" si="1017"/>
        <v>1.6950219954020966E-3</v>
      </c>
      <c r="S874" s="5">
        <f t="shared" si="1018"/>
        <v>2.1314991947939545E-2</v>
      </c>
      <c r="T874" s="5">
        <f t="shared" si="1019"/>
        <v>2.7407094148614593E-2</v>
      </c>
      <c r="U874" s="5">
        <f t="shared" si="1020"/>
        <v>8.5005153000951763E-3</v>
      </c>
      <c r="V874" s="5">
        <f t="shared" si="1021"/>
        <v>1.8474162338298985E-2</v>
      </c>
      <c r="W874" s="5">
        <f t="shared" si="1022"/>
        <v>2.9455030397298947E-2</v>
      </c>
      <c r="X874" s="5">
        <f t="shared" si="1023"/>
        <v>4.5815417887085826E-2</v>
      </c>
      <c r="Y874" s="5">
        <f t="shared" si="1024"/>
        <v>3.5631477677252547E-2</v>
      </c>
      <c r="Z874" s="5">
        <f t="shared" si="1025"/>
        <v>8.788328060286148E-4</v>
      </c>
      <c r="AA874" s="5">
        <f t="shared" si="1026"/>
        <v>4.4073361491097597E-3</v>
      </c>
      <c r="AB874" s="5">
        <f t="shared" si="1027"/>
        <v>1.1051369383346157E-2</v>
      </c>
      <c r="AC874" s="5">
        <f t="shared" si="1028"/>
        <v>9.0067242179199709E-3</v>
      </c>
      <c r="AD874" s="5">
        <f t="shared" si="1029"/>
        <v>3.6929157444002929E-2</v>
      </c>
      <c r="AE874" s="5">
        <f t="shared" si="1030"/>
        <v>5.7440944982699173E-2</v>
      </c>
      <c r="AF874" s="5">
        <f t="shared" si="1031"/>
        <v>4.4672859995635888E-2</v>
      </c>
      <c r="AG874" s="5">
        <f t="shared" si="1032"/>
        <v>2.3161926517640742E-2</v>
      </c>
      <c r="AH874" s="5">
        <f t="shared" si="1033"/>
        <v>3.4174207018280219E-4</v>
      </c>
      <c r="AI874" s="5">
        <f t="shared" si="1034"/>
        <v>1.7138324482839432E-3</v>
      </c>
      <c r="AJ874" s="5">
        <f t="shared" si="1035"/>
        <v>4.2974247496361485E-3</v>
      </c>
      <c r="AK874" s="5">
        <f t="shared" si="1036"/>
        <v>7.1838447985496439E-3</v>
      </c>
      <c r="AL874" s="5">
        <f t="shared" si="1037"/>
        <v>2.8102758315853701E-3</v>
      </c>
      <c r="AM874" s="5">
        <f t="shared" si="1038"/>
        <v>3.7039857739179664E-2</v>
      </c>
      <c r="AN874" s="5">
        <f t="shared" si="1039"/>
        <v>5.7613132219152034E-2</v>
      </c>
      <c r="AO874" s="5">
        <f t="shared" si="1040"/>
        <v>4.4806773118224855E-2</v>
      </c>
      <c r="AP874" s="5">
        <f t="shared" si="1041"/>
        <v>2.3231357619778736E-2</v>
      </c>
      <c r="AQ874" s="5">
        <f t="shared" si="1042"/>
        <v>9.0337231287673427E-3</v>
      </c>
      <c r="AR874" s="5">
        <f t="shared" si="1043"/>
        <v>1.0631159122116311E-4</v>
      </c>
      <c r="AS874" s="5">
        <f t="shared" si="1044"/>
        <v>5.3315137514695359E-4</v>
      </c>
      <c r="AT874" s="5">
        <f t="shared" si="1045"/>
        <v>1.3368739267092399E-3</v>
      </c>
      <c r="AU874" s="5">
        <f t="shared" si="1046"/>
        <v>2.2348023209760562E-3</v>
      </c>
      <c r="AV874" s="5">
        <f t="shared" si="1047"/>
        <v>2.8018768154154058E-3</v>
      </c>
      <c r="AW874" s="5">
        <f t="shared" si="1048"/>
        <v>6.0893163899511848E-4</v>
      </c>
      <c r="AX874" s="5">
        <f t="shared" si="1049"/>
        <v>3.0959074894930227E-2</v>
      </c>
      <c r="AY874" s="5">
        <f t="shared" si="1050"/>
        <v>4.8154863009032399E-2</v>
      </c>
      <c r="AZ874" s="5">
        <f t="shared" si="1051"/>
        <v>3.7450906386715291E-2</v>
      </c>
      <c r="BA874" s="5">
        <f t="shared" si="1052"/>
        <v>1.9417497376099983E-2</v>
      </c>
      <c r="BB874" s="5">
        <f t="shared" si="1053"/>
        <v>7.5506691438433603E-3</v>
      </c>
      <c r="BC874" s="5">
        <f t="shared" si="1054"/>
        <v>2.3489166874805251E-3</v>
      </c>
      <c r="BD874" s="5">
        <f t="shared" si="1055"/>
        <v>2.7560147974391977E-5</v>
      </c>
      <c r="BE874" s="5">
        <f t="shared" si="1056"/>
        <v>1.3821381679099144E-4</v>
      </c>
      <c r="BF874" s="5">
        <f t="shared" si="1057"/>
        <v>3.465703299141157E-4</v>
      </c>
      <c r="BG874" s="5">
        <f t="shared" si="1058"/>
        <v>5.7934870461570057E-4</v>
      </c>
      <c r="BH874" s="5">
        <f t="shared" si="1059"/>
        <v>7.2635672885587262E-4</v>
      </c>
      <c r="BI874" s="5">
        <f t="shared" si="1060"/>
        <v>7.2853408436174564E-4</v>
      </c>
      <c r="BJ874" s="8">
        <f t="shared" si="1061"/>
        <v>0.6427678948464518</v>
      </c>
      <c r="BK874" s="8">
        <f t="shared" si="1062"/>
        <v>0.11209229333360768</v>
      </c>
      <c r="BL874" s="8">
        <f t="shared" si="1063"/>
        <v>5.0930168085931642E-2</v>
      </c>
      <c r="BM874" s="8">
        <f t="shared" si="1064"/>
        <v>0.71827026389538817</v>
      </c>
      <c r="BN874" s="8">
        <f t="shared" si="1065"/>
        <v>4.0852993806594462E-2</v>
      </c>
    </row>
    <row r="875" spans="1:66" x14ac:dyDescent="0.25">
      <c r="A875" t="s">
        <v>285</v>
      </c>
      <c r="B875" t="s">
        <v>321</v>
      </c>
      <c r="C875" t="s">
        <v>364</v>
      </c>
      <c r="D875" t="s">
        <v>521</v>
      </c>
      <c r="E875">
        <f>VLOOKUP(A875,home!$A$2:$E$405,3,FALSE)</f>
        <v>1.35</v>
      </c>
      <c r="F875">
        <f>VLOOKUP(B875,home!$B$2:$E$405,3,FALSE)</f>
        <v>0.49380000000000002</v>
      </c>
      <c r="G875">
        <f>VLOOKUP(C875,away!$B$2:$E$405,4,FALSE)</f>
        <v>0.1852</v>
      </c>
      <c r="H875">
        <f>VLOOKUP(A875,away!$A$2:$E$405,3,FALSE)</f>
        <v>1.3</v>
      </c>
      <c r="I875">
        <f>VLOOKUP(C875,away!$B$2:$E$405,3,FALSE)</f>
        <v>0.96150000000000002</v>
      </c>
      <c r="J875">
        <f>VLOOKUP(B875,home!$B$2:$E$405,4,FALSE)</f>
        <v>1.0256000000000001</v>
      </c>
      <c r="K875" s="3">
        <f t="shared" si="1010"/>
        <v>0.12345987600000001</v>
      </c>
      <c r="L875" s="3">
        <f t="shared" si="1011"/>
        <v>1.2819487200000002</v>
      </c>
      <c r="M875" s="5">
        <f t="shared" si="1012"/>
        <v>0.24526682093443836</v>
      </c>
      <c r="N875" s="5">
        <f t="shared" si="1013"/>
        <v>3.0280611299479961E-2</v>
      </c>
      <c r="O875" s="5">
        <f t="shared" si="1014"/>
        <v>0.31441948715537249</v>
      </c>
      <c r="P875" s="5">
        <f t="shared" si="1015"/>
        <v>3.8818190896185878E-2</v>
      </c>
      <c r="Q875" s="5">
        <f t="shared" si="1016"/>
        <v>1.8692202581189971E-3</v>
      </c>
      <c r="R875" s="5">
        <f t="shared" si="1017"/>
        <v>0.20153482955094315</v>
      </c>
      <c r="S875" s="5">
        <f t="shared" si="1018"/>
        <v>1.5359312958758502E-3</v>
      </c>
      <c r="T875" s="5">
        <f t="shared" si="1019"/>
        <v>2.3962445172937179E-3</v>
      </c>
      <c r="U875" s="5">
        <f t="shared" si="1020"/>
        <v>2.4881465066040574E-2</v>
      </c>
      <c r="V875" s="5">
        <f t="shared" si="1021"/>
        <v>2.7010073727317163E-5</v>
      </c>
      <c r="W875" s="5">
        <f t="shared" si="1022"/>
        <v>7.692456709468642E-5</v>
      </c>
      <c r="X875" s="5">
        <f t="shared" si="1023"/>
        <v>9.8613350323587386E-5</v>
      </c>
      <c r="Y875" s="5">
        <f t="shared" si="1024"/>
        <v>6.3208629111117241E-5</v>
      </c>
      <c r="Z875" s="5">
        <f t="shared" si="1025"/>
        <v>8.611910559274992E-2</v>
      </c>
      <c r="AA875" s="5">
        <f t="shared" si="1026"/>
        <v>1.0632254097711812E-2</v>
      </c>
      <c r="AB875" s="5">
        <f t="shared" si="1027"/>
        <v>6.5632838625199596E-4</v>
      </c>
      <c r="AC875" s="5">
        <f t="shared" si="1028"/>
        <v>2.6717897320774385E-7</v>
      </c>
      <c r="AD875" s="5">
        <f t="shared" si="1029"/>
        <v>2.3742743787159168E-6</v>
      </c>
      <c r="AE875" s="5">
        <f t="shared" si="1030"/>
        <v>3.0436980007236653E-6</v>
      </c>
      <c r="AF875" s="5">
        <f t="shared" si="1031"/>
        <v>1.9509323780471312E-6</v>
      </c>
      <c r="AG875" s="5">
        <f t="shared" si="1032"/>
        <v>8.3366508828135877E-7</v>
      </c>
      <c r="AH875" s="5">
        <f t="shared" si="1033"/>
        <v>2.7600069295542665E-2</v>
      </c>
      <c r="AI875" s="5">
        <f t="shared" si="1034"/>
        <v>3.4075011328191041E-3</v>
      </c>
      <c r="AJ875" s="5">
        <f t="shared" si="1035"/>
        <v>2.1034483366385302E-4</v>
      </c>
      <c r="AK875" s="5">
        <f t="shared" si="1036"/>
        <v>8.6563823604599696E-6</v>
      </c>
      <c r="AL875" s="5">
        <f t="shared" si="1037"/>
        <v>1.6914484145733657E-9</v>
      </c>
      <c r="AM875" s="5">
        <f t="shared" si="1038"/>
        <v>5.8625524077248861E-8</v>
      </c>
      <c r="AN875" s="5">
        <f t="shared" si="1039"/>
        <v>7.5154915550158364E-8</v>
      </c>
      <c r="AO875" s="5">
        <f t="shared" si="1040"/>
        <v>4.8172373895616817E-8</v>
      </c>
      <c r="AP875" s="5">
        <f t="shared" si="1041"/>
        <v>2.0584837684949133E-8</v>
      </c>
      <c r="AQ875" s="5">
        <f t="shared" si="1042"/>
        <v>6.5971765804070786E-9</v>
      </c>
      <c r="AR875" s="5">
        <f t="shared" si="1043"/>
        <v>7.0763747010664417E-3</v>
      </c>
      <c r="AS875" s="5">
        <f t="shared" si="1044"/>
        <v>8.7364834312319986E-4</v>
      </c>
      <c r="AT875" s="5">
        <f t="shared" si="1045"/>
        <v>5.393025805479784E-5</v>
      </c>
      <c r="AU875" s="5">
        <f t="shared" si="1046"/>
        <v>2.2194076573644465E-6</v>
      </c>
      <c r="AV875" s="5">
        <f t="shared" si="1047"/>
        <v>6.8501948542916273E-8</v>
      </c>
      <c r="AW875" s="5">
        <f t="shared" si="1048"/>
        <v>7.4362288382059682E-12</v>
      </c>
      <c r="AX875" s="5">
        <f t="shared" si="1049"/>
        <v>1.2063166555020243E-9</v>
      </c>
      <c r="AY875" s="5">
        <f t="shared" si="1050"/>
        <v>1.5464360924355012E-9</v>
      </c>
      <c r="AZ875" s="5">
        <f t="shared" si="1051"/>
        <v>9.9122588462974638E-10</v>
      </c>
      <c r="BA875" s="5">
        <f t="shared" si="1052"/>
        <v>4.2356691801065709E-10</v>
      </c>
      <c r="BB875" s="5">
        <f t="shared" si="1053"/>
        <v>1.3574776709452674E-10</v>
      </c>
      <c r="BC875" s="5">
        <f t="shared" si="1054"/>
        <v>3.4804335253937327E-11</v>
      </c>
      <c r="BD875" s="5">
        <f t="shared" si="1055"/>
        <v>1.5119249150454173E-3</v>
      </c>
      <c r="BE875" s="5">
        <f t="shared" si="1056"/>
        <v>1.8666206253281775E-4</v>
      </c>
      <c r="BF875" s="5">
        <f t="shared" si="1057"/>
        <v>1.152263754710296E-5</v>
      </c>
      <c r="BG875" s="5">
        <f t="shared" si="1058"/>
        <v>4.7419446758609163E-7</v>
      </c>
      <c r="BH875" s="5">
        <f t="shared" si="1059"/>
        <v>1.4635997542016226E-8</v>
      </c>
      <c r="BI875" s="5">
        <f t="shared" si="1060"/>
        <v>3.6139168833472579E-10</v>
      </c>
      <c r="BJ875" s="8">
        <f t="shared" si="1061"/>
        <v>3.4793238664193274E-2</v>
      </c>
      <c r="BK875" s="8">
        <f t="shared" si="1062"/>
        <v>0.28564822361708514</v>
      </c>
      <c r="BL875" s="8">
        <f t="shared" si="1063"/>
        <v>0.59306777591953863</v>
      </c>
      <c r="BM875" s="8">
        <f t="shared" si="1064"/>
        <v>0.16743918216002823</v>
      </c>
      <c r="BN875" s="8">
        <f t="shared" si="1065"/>
        <v>0.8321891600945388</v>
      </c>
    </row>
    <row r="876" spans="1:66" x14ac:dyDescent="0.25">
      <c r="A876" t="s">
        <v>285</v>
      </c>
      <c r="B876" t="s">
        <v>297</v>
      </c>
      <c r="C876" t="s">
        <v>362</v>
      </c>
      <c r="D876" t="s">
        <v>521</v>
      </c>
      <c r="E876">
        <f>VLOOKUP(A876,home!$A$2:$E$405,3,FALSE)</f>
        <v>1.35</v>
      </c>
      <c r="F876">
        <f>VLOOKUP(B876,home!$B$2:$E$405,3,FALSE)</f>
        <v>1.7283999999999999</v>
      </c>
      <c r="G876">
        <f>VLOOKUP(C876,away!$B$2:$E$405,4,FALSE)</f>
        <v>1.7283999999999999</v>
      </c>
      <c r="H876">
        <f>VLOOKUP(A876,away!$A$2:$E$405,3,FALSE)</f>
        <v>1.3</v>
      </c>
      <c r="I876">
        <f>VLOOKUP(C876,away!$B$2:$E$405,3,FALSE)</f>
        <v>0.51280000000000003</v>
      </c>
      <c r="J876">
        <f>VLOOKUP(B876,home!$B$2:$E$405,4,FALSE)</f>
        <v>0</v>
      </c>
      <c r="K876" s="3">
        <f t="shared" si="1010"/>
        <v>4.0329448560000003</v>
      </c>
      <c r="L876" s="3">
        <f t="shared" si="1011"/>
        <v>0</v>
      </c>
      <c r="M876" s="5">
        <f t="shared" si="1012"/>
        <v>1.7722064106917165E-2</v>
      </c>
      <c r="N876" s="5">
        <f t="shared" si="1013"/>
        <v>7.1472107277693819E-2</v>
      </c>
      <c r="O876" s="5">
        <f t="shared" si="1014"/>
        <v>0</v>
      </c>
      <c r="P876" s="5">
        <f t="shared" si="1015"/>
        <v>0</v>
      </c>
      <c r="Q876" s="5">
        <f t="shared" si="1016"/>
        <v>0.14412153369652775</v>
      </c>
      <c r="R876" s="5">
        <f t="shared" si="1017"/>
        <v>0</v>
      </c>
      <c r="S876" s="5">
        <f t="shared" si="1018"/>
        <v>0</v>
      </c>
      <c r="T876" s="5">
        <f t="shared" si="1019"/>
        <v>0</v>
      </c>
      <c r="U876" s="5">
        <f t="shared" si="1020"/>
        <v>0</v>
      </c>
      <c r="V876" s="5">
        <f t="shared" si="1021"/>
        <v>0</v>
      </c>
      <c r="W876" s="5">
        <f t="shared" si="1022"/>
        <v>0.1937447326534141</v>
      </c>
      <c r="X876" s="5">
        <f t="shared" si="1023"/>
        <v>0</v>
      </c>
      <c r="Y876" s="5">
        <f t="shared" si="1024"/>
        <v>0</v>
      </c>
      <c r="Z876" s="5">
        <f t="shared" si="1025"/>
        <v>0</v>
      </c>
      <c r="AA876" s="5">
        <f t="shared" si="1026"/>
        <v>0</v>
      </c>
      <c r="AB876" s="5">
        <f t="shared" si="1027"/>
        <v>0</v>
      </c>
      <c r="AC876" s="5">
        <f t="shared" si="1028"/>
        <v>0</v>
      </c>
      <c r="AD876" s="5">
        <f t="shared" si="1029"/>
        <v>0.19534045573292044</v>
      </c>
      <c r="AE876" s="5">
        <f t="shared" si="1030"/>
        <v>0</v>
      </c>
      <c r="AF876" s="5">
        <f t="shared" si="1031"/>
        <v>0</v>
      </c>
      <c r="AG876" s="5">
        <f t="shared" si="1032"/>
        <v>0</v>
      </c>
      <c r="AH876" s="5">
        <f t="shared" si="1033"/>
        <v>0</v>
      </c>
      <c r="AI876" s="5">
        <f t="shared" si="1034"/>
        <v>0</v>
      </c>
      <c r="AJ876" s="5">
        <f t="shared" si="1035"/>
        <v>0</v>
      </c>
      <c r="AK876" s="5">
        <f t="shared" si="1036"/>
        <v>0</v>
      </c>
      <c r="AL876" s="5">
        <f t="shared" si="1037"/>
        <v>0</v>
      </c>
      <c r="AM876" s="5">
        <f t="shared" si="1038"/>
        <v>0.15755945722335543</v>
      </c>
      <c r="AN876" s="5">
        <f t="shared" si="1039"/>
        <v>0</v>
      </c>
      <c r="AO876" s="5">
        <f t="shared" si="1040"/>
        <v>0</v>
      </c>
      <c r="AP876" s="5">
        <f t="shared" si="1041"/>
        <v>0</v>
      </c>
      <c r="AQ876" s="5">
        <f t="shared" si="1042"/>
        <v>0</v>
      </c>
      <c r="AR876" s="5">
        <f t="shared" si="1043"/>
        <v>0</v>
      </c>
      <c r="AS876" s="5">
        <f t="shared" si="1044"/>
        <v>0</v>
      </c>
      <c r="AT876" s="5">
        <f t="shared" si="1045"/>
        <v>0</v>
      </c>
      <c r="AU876" s="5">
        <f t="shared" si="1046"/>
        <v>0</v>
      </c>
      <c r="AV876" s="5">
        <f t="shared" si="1047"/>
        <v>0</v>
      </c>
      <c r="AW876" s="5">
        <f t="shared" si="1048"/>
        <v>0</v>
      </c>
      <c r="AX876" s="5">
        <f t="shared" si="1049"/>
        <v>0.10590476708718052</v>
      </c>
      <c r="AY876" s="5">
        <f t="shared" si="1050"/>
        <v>0</v>
      </c>
      <c r="AZ876" s="5">
        <f t="shared" si="1051"/>
        <v>0</v>
      </c>
      <c r="BA876" s="5">
        <f t="shared" si="1052"/>
        <v>0</v>
      </c>
      <c r="BB876" s="5">
        <f t="shared" si="1053"/>
        <v>0</v>
      </c>
      <c r="BC876" s="5">
        <f t="shared" si="1054"/>
        <v>0</v>
      </c>
      <c r="BD876" s="5">
        <f t="shared" si="1055"/>
        <v>0</v>
      </c>
      <c r="BE876" s="5">
        <f t="shared" si="1056"/>
        <v>0</v>
      </c>
      <c r="BF876" s="5">
        <f t="shared" si="1057"/>
        <v>0</v>
      </c>
      <c r="BG876" s="5">
        <f t="shared" si="1058"/>
        <v>0</v>
      </c>
      <c r="BH876" s="5">
        <f t="shared" si="1059"/>
        <v>0</v>
      </c>
      <c r="BI876" s="5">
        <f t="shared" si="1060"/>
        <v>0</v>
      </c>
      <c r="BJ876" s="8">
        <f t="shared" si="1061"/>
        <v>0.86814305367109212</v>
      </c>
      <c r="BK876" s="8">
        <f t="shared" si="1062"/>
        <v>1.7722064106917165E-2</v>
      </c>
      <c r="BL876" s="8">
        <f t="shared" si="1063"/>
        <v>0</v>
      </c>
      <c r="BM876" s="8">
        <f t="shared" si="1064"/>
        <v>0.6525494126968705</v>
      </c>
      <c r="BN876" s="8">
        <f t="shared" si="1065"/>
        <v>0.23331570508113875</v>
      </c>
    </row>
    <row r="877" spans="1:66" x14ac:dyDescent="0.25">
      <c r="A877" t="s">
        <v>285</v>
      </c>
      <c r="B877" t="s">
        <v>317</v>
      </c>
      <c r="C877" t="s">
        <v>347</v>
      </c>
      <c r="D877" t="s">
        <v>521</v>
      </c>
      <c r="E877">
        <f>VLOOKUP(A877,home!$A$2:$E$405,3,FALSE)</f>
        <v>1.35</v>
      </c>
      <c r="F877">
        <f>VLOOKUP(B877,home!$B$2:$E$405,3,FALSE)</f>
        <v>0.74070000000000003</v>
      </c>
      <c r="G877">
        <f>VLOOKUP(C877,away!$B$2:$E$405,4,FALSE)</f>
        <v>0.74070000000000003</v>
      </c>
      <c r="H877">
        <f>VLOOKUP(A877,away!$A$2:$E$405,3,FALSE)</f>
        <v>1.3</v>
      </c>
      <c r="I877">
        <f>VLOOKUP(C877,away!$B$2:$E$405,3,FALSE)</f>
        <v>2.1154000000000002</v>
      </c>
      <c r="J877">
        <f>VLOOKUP(B877,home!$B$2:$E$405,4,FALSE)</f>
        <v>2.0512999999999999</v>
      </c>
      <c r="K877" s="3">
        <f t="shared" si="1010"/>
        <v>0.74065926150000005</v>
      </c>
      <c r="L877" s="3">
        <f t="shared" si="1011"/>
        <v>5.6411160259999997</v>
      </c>
      <c r="M877" s="5">
        <f t="shared" si="1012"/>
        <v>1.6921162956608669E-3</v>
      </c>
      <c r="N877" s="5">
        <f t="shared" si="1013"/>
        <v>1.2532816059162935E-3</v>
      </c>
      <c r="O877" s="5">
        <f t="shared" si="1014"/>
        <v>9.5454243533082701E-3</v>
      </c>
      <c r="P877" s="5">
        <f t="shared" si="1015"/>
        <v>7.0699069522254191E-3</v>
      </c>
      <c r="Q877" s="5">
        <f t="shared" si="1016"/>
        <v>4.6412731434474787E-4</v>
      </c>
      <c r="R877" s="5">
        <f t="shared" si="1017"/>
        <v>2.692342314720898E-2</v>
      </c>
      <c r="S877" s="5">
        <f t="shared" si="1018"/>
        <v>7.3847737949955571E-3</v>
      </c>
      <c r="T877" s="5">
        <f t="shared" si="1019"/>
        <v>2.6181960310544972E-3</v>
      </c>
      <c r="U877" s="5">
        <f t="shared" si="1020"/>
        <v>1.9941082705263811E-2</v>
      </c>
      <c r="V877" s="5">
        <f t="shared" si="1021"/>
        <v>3.4282949390216037E-3</v>
      </c>
      <c r="W877" s="5">
        <f t="shared" si="1022"/>
        <v>1.1458673129485315E-4</v>
      </c>
      <c r="X877" s="5">
        <f t="shared" si="1023"/>
        <v>6.4639704627435192E-4</v>
      </c>
      <c r="Y877" s="5">
        <f t="shared" si="1024"/>
        <v>1.8232003684486547E-3</v>
      </c>
      <c r="Z877" s="5">
        <f t="shared" si="1025"/>
        <v>5.0626051263499984E-2</v>
      </c>
      <c r="AA877" s="5">
        <f t="shared" si="1026"/>
        <v>3.7496653741485038E-2</v>
      </c>
      <c r="AB877" s="5">
        <f t="shared" si="1027"/>
        <v>1.3886121934444761E-2</v>
      </c>
      <c r="AC877" s="5">
        <f t="shared" si="1028"/>
        <v>8.9524454841776434E-4</v>
      </c>
      <c r="AD877" s="5">
        <f t="shared" si="1029"/>
        <v>2.1217430944636215E-5</v>
      </c>
      <c r="AE877" s="5">
        <f t="shared" si="1030"/>
        <v>1.1968998973233568E-4</v>
      </c>
      <c r="AF877" s="5">
        <f t="shared" si="1031"/>
        <v>3.3759255961542703E-4</v>
      </c>
      <c r="AG877" s="5">
        <f t="shared" si="1032"/>
        <v>6.3479959943498203E-4</v>
      </c>
      <c r="AH877" s="5">
        <f t="shared" si="1033"/>
        <v>7.1396857278906822E-2</v>
      </c>
      <c r="AI877" s="5">
        <f t="shared" si="1034"/>
        <v>5.2880743585616029E-2</v>
      </c>
      <c r="AJ877" s="5">
        <f t="shared" si="1035"/>
        <v>1.9583306245846612E-2</v>
      </c>
      <c r="AK877" s="5">
        <f t="shared" si="1036"/>
        <v>4.8348523805923655E-3</v>
      </c>
      <c r="AL877" s="5">
        <f t="shared" si="1037"/>
        <v>1.4961845525702979E-4</v>
      </c>
      <c r="AM877" s="5">
        <f t="shared" si="1038"/>
        <v>3.1429773468763022E-6</v>
      </c>
      <c r="AN877" s="5">
        <f t="shared" si="1039"/>
        <v>1.7729899880818871E-5</v>
      </c>
      <c r="AO877" s="5">
        <f t="shared" si="1040"/>
        <v>5.0008211178531401E-5</v>
      </c>
      <c r="AP877" s="5">
        <f t="shared" si="1041"/>
        <v>9.4034040503601952E-5</v>
      </c>
      <c r="AQ877" s="5">
        <f t="shared" si="1042"/>
        <v>1.3261423321860052E-4</v>
      </c>
      <c r="AR877" s="5">
        <f t="shared" si="1043"/>
        <v>8.0551591160415201E-2</v>
      </c>
      <c r="AS877" s="5">
        <f t="shared" si="1044"/>
        <v>5.9661282021523057E-2</v>
      </c>
      <c r="AT877" s="5">
        <f t="shared" si="1045"/>
        <v>2.2094340541102243E-2</v>
      </c>
      <c r="AU877" s="5">
        <f t="shared" si="1046"/>
        <v>5.4547926495007682E-3</v>
      </c>
      <c r="AV877" s="5">
        <f t="shared" si="1047"/>
        <v>1.0100356738537166E-3</v>
      </c>
      <c r="AW877" s="5">
        <f t="shared" si="1048"/>
        <v>1.7364654868965206E-5</v>
      </c>
      <c r="AX877" s="5">
        <f t="shared" si="1049"/>
        <v>3.8797921344143849E-7</v>
      </c>
      <c r="AY877" s="5">
        <f t="shared" si="1050"/>
        <v>2.1886357586993731E-6</v>
      </c>
      <c r="AZ877" s="5">
        <f t="shared" si="1051"/>
        <v>6.1731741267378504E-6</v>
      </c>
      <c r="BA877" s="5">
        <f t="shared" si="1052"/>
        <v>1.1607863832543149E-5</v>
      </c>
      <c r="BB877" s="5">
        <f t="shared" si="1053"/>
        <v>1.6370326673346232E-5</v>
      </c>
      <c r="BC877" s="5">
        <f t="shared" si="1054"/>
        <v>1.8469382429573739E-5</v>
      </c>
      <c r="BD877" s="5">
        <f t="shared" si="1055"/>
        <v>7.5733478635803014E-2</v>
      </c>
      <c r="BE877" s="5">
        <f t="shared" si="1056"/>
        <v>5.6092702357219887E-2</v>
      </c>
      <c r="BF877" s="5">
        <f t="shared" si="1057"/>
        <v>2.0772789751718895E-2</v>
      </c>
      <c r="BG877" s="5">
        <f t="shared" si="1058"/>
        <v>5.1285197056009637E-3</v>
      </c>
      <c r="BH877" s="5">
        <f t="shared" si="1059"/>
        <v>9.4962140443465156E-4</v>
      </c>
      <c r="BI877" s="5">
        <f t="shared" si="1060"/>
        <v>1.4066917762263243E-4</v>
      </c>
      <c r="BJ877" s="8">
        <f t="shared" si="1061"/>
        <v>8.3858154012235522E-3</v>
      </c>
      <c r="BK877" s="8">
        <f t="shared" si="1062"/>
        <v>2.0622143621336939E-2</v>
      </c>
      <c r="BL877" s="8">
        <f t="shared" si="1063"/>
        <v>0.58407828845146781</v>
      </c>
      <c r="BM877" s="8">
        <f t="shared" si="1064"/>
        <v>0.61677919508797374</v>
      </c>
      <c r="BN877" s="8">
        <f t="shared" si="1065"/>
        <v>4.6948279668664578E-2</v>
      </c>
    </row>
    <row r="878" spans="1:66" x14ac:dyDescent="0.25">
      <c r="A878" t="s">
        <v>287</v>
      </c>
      <c r="B878" t="s">
        <v>504</v>
      </c>
      <c r="C878" t="s">
        <v>340</v>
      </c>
      <c r="D878" t="s">
        <v>521</v>
      </c>
      <c r="E878">
        <f>VLOOKUP(A878,home!$A$2:$E$405,3,FALSE)</f>
        <v>1.2423999999999999</v>
      </c>
      <c r="F878">
        <f>VLOOKUP(B878,home!$B$2:$E$405,3,FALSE)</f>
        <v>0</v>
      </c>
      <c r="G878">
        <f>VLOOKUP(C878,away!$B$2:$E$405,4,FALSE)</f>
        <v>0</v>
      </c>
      <c r="H878">
        <f>VLOOKUP(A878,away!$A$2:$E$405,3,FALSE)</f>
        <v>0.87880000000000003</v>
      </c>
      <c r="I878">
        <f>VLOOKUP(C878,away!$B$2:$E$405,3,FALSE)</f>
        <v>0.56899999999999995</v>
      </c>
      <c r="J878">
        <f>VLOOKUP(B878,home!$B$2:$E$405,4,FALSE)</f>
        <v>1.1378999999999999</v>
      </c>
      <c r="K878" s="3">
        <f t="shared" si="1010"/>
        <v>0</v>
      </c>
      <c r="L878" s="3">
        <f t="shared" si="1011"/>
        <v>0.56899232987999993</v>
      </c>
      <c r="M878" s="5">
        <f t="shared" si="1012"/>
        <v>0.56609558899968104</v>
      </c>
      <c r="N878" s="5">
        <f t="shared" si="1013"/>
        <v>0</v>
      </c>
      <c r="O878" s="5">
        <f t="shared" si="1014"/>
        <v>0.32210404811971932</v>
      </c>
      <c r="P878" s="5">
        <f t="shared" si="1015"/>
        <v>0</v>
      </c>
      <c r="Q878" s="5">
        <f t="shared" si="1016"/>
        <v>0</v>
      </c>
      <c r="R878" s="5">
        <f t="shared" si="1017"/>
        <v>9.1637366401709372E-2</v>
      </c>
      <c r="S878" s="5">
        <f t="shared" si="1018"/>
        <v>0</v>
      </c>
      <c r="T878" s="5">
        <f t="shared" si="1019"/>
        <v>0</v>
      </c>
      <c r="U878" s="5">
        <f t="shared" si="1020"/>
        <v>0</v>
      </c>
      <c r="V878" s="5">
        <f t="shared" si="1021"/>
        <v>0</v>
      </c>
      <c r="W878" s="5">
        <f t="shared" si="1022"/>
        <v>0</v>
      </c>
      <c r="X878" s="5">
        <f t="shared" si="1023"/>
        <v>0</v>
      </c>
      <c r="Y878" s="5">
        <f t="shared" si="1024"/>
        <v>0</v>
      </c>
      <c r="Z878" s="5">
        <f t="shared" si="1025"/>
        <v>1.7380319537658614E-2</v>
      </c>
      <c r="AA878" s="5">
        <f t="shared" si="1026"/>
        <v>0</v>
      </c>
      <c r="AB878" s="5">
        <f t="shared" si="1027"/>
        <v>0</v>
      </c>
      <c r="AC878" s="5">
        <f t="shared" si="1028"/>
        <v>0</v>
      </c>
      <c r="AD878" s="5">
        <f t="shared" si="1029"/>
        <v>0</v>
      </c>
      <c r="AE878" s="5">
        <f t="shared" si="1030"/>
        <v>0</v>
      </c>
      <c r="AF878" s="5">
        <f t="shared" si="1031"/>
        <v>0</v>
      </c>
      <c r="AG878" s="5">
        <f t="shared" si="1032"/>
        <v>0</v>
      </c>
      <c r="AH878" s="5">
        <f t="shared" si="1033"/>
        <v>2.4723171269478142E-3</v>
      </c>
      <c r="AI878" s="5">
        <f t="shared" si="1034"/>
        <v>0</v>
      </c>
      <c r="AJ878" s="5">
        <f t="shared" si="1035"/>
        <v>0</v>
      </c>
      <c r="AK878" s="5">
        <f t="shared" si="1036"/>
        <v>0</v>
      </c>
      <c r="AL878" s="5">
        <f t="shared" si="1037"/>
        <v>0</v>
      </c>
      <c r="AM878" s="5">
        <f t="shared" si="1038"/>
        <v>0</v>
      </c>
      <c r="AN878" s="5">
        <f t="shared" si="1039"/>
        <v>0</v>
      </c>
      <c r="AO878" s="5">
        <f t="shared" si="1040"/>
        <v>0</v>
      </c>
      <c r="AP878" s="5">
        <f t="shared" si="1041"/>
        <v>0</v>
      </c>
      <c r="AQ878" s="5">
        <f t="shared" si="1042"/>
        <v>0</v>
      </c>
      <c r="AR878" s="5">
        <f t="shared" si="1043"/>
        <v>2.8134589645285288E-4</v>
      </c>
      <c r="AS878" s="5">
        <f t="shared" si="1044"/>
        <v>0</v>
      </c>
      <c r="AT878" s="5">
        <f t="shared" si="1045"/>
        <v>0</v>
      </c>
      <c r="AU878" s="5">
        <f t="shared" si="1046"/>
        <v>0</v>
      </c>
      <c r="AV878" s="5">
        <f t="shared" si="1047"/>
        <v>0</v>
      </c>
      <c r="AW878" s="5">
        <f t="shared" si="1048"/>
        <v>0</v>
      </c>
      <c r="AX878" s="5">
        <f t="shared" si="1049"/>
        <v>0</v>
      </c>
      <c r="AY878" s="5">
        <f t="shared" si="1050"/>
        <v>0</v>
      </c>
      <c r="AZ878" s="5">
        <f t="shared" si="1051"/>
        <v>0</v>
      </c>
      <c r="BA878" s="5">
        <f t="shared" si="1052"/>
        <v>0</v>
      </c>
      <c r="BB878" s="5">
        <f t="shared" si="1053"/>
        <v>0</v>
      </c>
      <c r="BC878" s="5">
        <f t="shared" si="1054"/>
        <v>0</v>
      </c>
      <c r="BD878" s="5">
        <f t="shared" si="1055"/>
        <v>2.6680609520814323E-5</v>
      </c>
      <c r="BE878" s="5">
        <f t="shared" si="1056"/>
        <v>0</v>
      </c>
      <c r="BF878" s="5">
        <f t="shared" si="1057"/>
        <v>0</v>
      </c>
      <c r="BG878" s="5">
        <f t="shared" si="1058"/>
        <v>0</v>
      </c>
      <c r="BH878" s="5">
        <f t="shared" si="1059"/>
        <v>0</v>
      </c>
      <c r="BI878" s="5">
        <f t="shared" si="1060"/>
        <v>0</v>
      </c>
      <c r="BJ878" s="8">
        <f t="shared" si="1061"/>
        <v>0</v>
      </c>
      <c r="BK878" s="8">
        <f t="shared" si="1062"/>
        <v>0.56609558899968104</v>
      </c>
      <c r="BL878" s="8">
        <f t="shared" si="1063"/>
        <v>0.41652175815435016</v>
      </c>
      <c r="BM878" s="8">
        <f t="shared" si="1064"/>
        <v>2.0160663170580094E-2</v>
      </c>
      <c r="BN878" s="8">
        <f t="shared" si="1065"/>
        <v>0.9798370035211097</v>
      </c>
    </row>
    <row r="879" spans="1:66" x14ac:dyDescent="0.25">
      <c r="A879" t="s">
        <v>287</v>
      </c>
      <c r="B879" t="s">
        <v>314</v>
      </c>
      <c r="C879" t="s">
        <v>343</v>
      </c>
      <c r="D879" t="s">
        <v>521</v>
      </c>
      <c r="E879">
        <f>VLOOKUP(A879,home!$A$2:$E$405,3,FALSE)</f>
        <v>1.2423999999999999</v>
      </c>
      <c r="F879">
        <f>VLOOKUP(B879,home!$B$2:$E$405,3,FALSE)</f>
        <v>1.8781000000000001</v>
      </c>
      <c r="G879">
        <f>VLOOKUP(C879,away!$B$2:$E$405,4,FALSE)</f>
        <v>0.80489999999999995</v>
      </c>
      <c r="H879">
        <f>VLOOKUP(A879,away!$A$2:$E$405,3,FALSE)</f>
        <v>0.87880000000000003</v>
      </c>
      <c r="I879">
        <f>VLOOKUP(C879,away!$B$2:$E$405,3,FALSE)</f>
        <v>1.5172000000000001</v>
      </c>
      <c r="J879">
        <f>VLOOKUP(B879,home!$B$2:$E$405,4,FALSE)</f>
        <v>0.37930000000000003</v>
      </c>
      <c r="K879" s="3">
        <f t="shared" si="1010"/>
        <v>1.8781145740559999</v>
      </c>
      <c r="L879" s="3">
        <f t="shared" si="1011"/>
        <v>0.50572651604800001</v>
      </c>
      <c r="M879" s="5">
        <f t="shared" si="1012"/>
        <v>9.2195764273996242E-2</v>
      </c>
      <c r="N879" s="5">
        <f t="shared" si="1013"/>
        <v>0.17315420854922384</v>
      </c>
      <c r="O879" s="5">
        <f t="shared" si="1014"/>
        <v>4.6625842660670783E-2</v>
      </c>
      <c r="P879" s="5">
        <f t="shared" si="1015"/>
        <v>8.7568674628647786E-2</v>
      </c>
      <c r="Q879" s="5">
        <f t="shared" si="1016"/>
        <v>0.16260172131771469</v>
      </c>
      <c r="R879" s="5">
        <f t="shared" si="1017"/>
        <v>1.1789962483291623E-2</v>
      </c>
      <c r="S879" s="5">
        <f t="shared" si="1018"/>
        <v>2.0793451945982769E-2</v>
      </c>
      <c r="T879" s="5">
        <f t="shared" si="1019"/>
        <v>8.2232002025415654E-2</v>
      </c>
      <c r="U879" s="5">
        <f t="shared" si="1020"/>
        <v>2.2142900367443465E-2</v>
      </c>
      <c r="V879" s="5">
        <f t="shared" si="1021"/>
        <v>2.1944308061374422E-3</v>
      </c>
      <c r="W879" s="5">
        <f t="shared" si="1022"/>
        <v>0.10179488752446401</v>
      </c>
      <c r="X879" s="5">
        <f t="shared" si="1023"/>
        <v>5.1480373819245202E-2</v>
      </c>
      <c r="Y879" s="5">
        <f t="shared" si="1024"/>
        <v>1.3017495048227773E-2</v>
      </c>
      <c r="Z879" s="5">
        <f t="shared" si="1025"/>
        <v>1.9874988836705671E-3</v>
      </c>
      <c r="AA879" s="5">
        <f t="shared" si="1026"/>
        <v>3.7327506193417224E-3</v>
      </c>
      <c r="AB879" s="5">
        <f t="shared" si="1027"/>
        <v>3.5052666697511256E-3</v>
      </c>
      <c r="AC879" s="5">
        <f t="shared" si="1028"/>
        <v>1.3026859122199015E-4</v>
      </c>
      <c r="AD879" s="5">
        <f t="shared" si="1029"/>
        <v>4.7795615456021789E-2</v>
      </c>
      <c r="AE879" s="5">
        <f t="shared" si="1030"/>
        <v>2.4171510086943841E-2</v>
      </c>
      <c r="AF879" s="5">
        <f t="shared" si="1031"/>
        <v>6.1120867919445985E-3</v>
      </c>
      <c r="AG879" s="5">
        <f t="shared" si="1032"/>
        <v>1.0303481196910467E-3</v>
      </c>
      <c r="AH879" s="5">
        <f t="shared" si="1033"/>
        <v>2.5128272152200119E-4</v>
      </c>
      <c r="AI879" s="5">
        <f t="shared" si="1034"/>
        <v>4.7193774149892576E-4</v>
      </c>
      <c r="AJ879" s="5">
        <f t="shared" si="1035"/>
        <v>4.4317657517810289E-4</v>
      </c>
      <c r="AK879" s="5">
        <f t="shared" si="1036"/>
        <v>2.774454615740731E-4</v>
      </c>
      <c r="AL879" s="5">
        <f t="shared" si="1037"/>
        <v>4.9492286197222808E-6</v>
      </c>
      <c r="AM879" s="5">
        <f t="shared" si="1038"/>
        <v>1.795312839278615E-2</v>
      </c>
      <c r="AN879" s="5">
        <f t="shared" si="1039"/>
        <v>9.0793730742461682E-3</v>
      </c>
      <c r="AO879" s="5">
        <f t="shared" si="1040"/>
        <v>2.2958398563692668E-3</v>
      </c>
      <c r="AP879" s="5">
        <f t="shared" si="1041"/>
        <v>3.8702236398859013E-4</v>
      </c>
      <c r="AQ879" s="5">
        <f t="shared" si="1042"/>
        <v>4.8931867943152641E-5</v>
      </c>
      <c r="AR879" s="5">
        <f t="shared" si="1043"/>
        <v>2.5416067059676295E-5</v>
      </c>
      <c r="AS879" s="5">
        <f t="shared" si="1044"/>
        <v>4.7734285959962673E-5</v>
      </c>
      <c r="AT879" s="5">
        <f t="shared" si="1045"/>
        <v>4.4825229071781311E-5</v>
      </c>
      <c r="AU879" s="5">
        <f t="shared" si="1046"/>
        <v>2.8062305335037049E-5</v>
      </c>
      <c r="AV879" s="5">
        <f t="shared" si="1047"/>
        <v>1.3176056157835632E-5</v>
      </c>
      <c r="AW879" s="5">
        <f t="shared" si="1048"/>
        <v>1.3057884494058155E-7</v>
      </c>
      <c r="AX879" s="5">
        <f t="shared" si="1049"/>
        <v>5.6196720140650408E-3</v>
      </c>
      <c r="AY879" s="5">
        <f t="shared" si="1050"/>
        <v>2.8420171490055601E-3</v>
      </c>
      <c r="AZ879" s="5">
        <f t="shared" si="1051"/>
        <v>7.1864171565762572E-4</v>
      </c>
      <c r="BA879" s="5">
        <f t="shared" si="1052"/>
        <v>1.2114539038209623E-4</v>
      </c>
      <c r="BB879" s="5">
        <f t="shared" si="1053"/>
        <v>1.5316609053303099E-5</v>
      </c>
      <c r="BC879" s="5">
        <f t="shared" si="1054"/>
        <v>1.5492030668392464E-6</v>
      </c>
      <c r="BD879" s="5">
        <f t="shared" si="1055"/>
        <v>2.142263174288739E-6</v>
      </c>
      <c r="BE879" s="5">
        <f t="shared" si="1056"/>
        <v>4.0234156890951488E-6</v>
      </c>
      <c r="BF879" s="5">
        <f t="shared" si="1057"/>
        <v>3.7782178215875828E-6</v>
      </c>
      <c r="BG879" s="5">
        <f t="shared" si="1058"/>
        <v>2.3653086515605827E-6</v>
      </c>
      <c r="BH879" s="5">
        <f t="shared" si="1059"/>
        <v>1.1105801626591689E-6</v>
      </c>
      <c r="BI879" s="5">
        <f t="shared" si="1060"/>
        <v>4.1715935782953368E-7</v>
      </c>
      <c r="BJ879" s="8">
        <f t="shared" si="1061"/>
        <v>0.70247288637545635</v>
      </c>
      <c r="BK879" s="8">
        <f t="shared" si="1062"/>
        <v>0.20572955662361148</v>
      </c>
      <c r="BL879" s="8">
        <f t="shared" si="1063"/>
        <v>8.941361618871313E-2</v>
      </c>
      <c r="BM879" s="8">
        <f t="shared" si="1064"/>
        <v>0.42282549758774601</v>
      </c>
      <c r="BN879" s="8">
        <f t="shared" si="1065"/>
        <v>0.57393617391354501</v>
      </c>
    </row>
    <row r="880" spans="1:66" x14ac:dyDescent="0.25">
      <c r="A880" t="s">
        <v>287</v>
      </c>
      <c r="B880" t="s">
        <v>435</v>
      </c>
      <c r="C880" t="s">
        <v>286</v>
      </c>
      <c r="D880" t="s">
        <v>521</v>
      </c>
      <c r="E880">
        <f>VLOOKUP(A880,home!$A$2:$E$405,3,FALSE)</f>
        <v>1.2423999999999999</v>
      </c>
      <c r="F880">
        <f>VLOOKUP(B880,home!$B$2:$E$405,3,FALSE)</f>
        <v>0.53659999999999997</v>
      </c>
      <c r="G880">
        <f>VLOOKUP(C880,away!$B$2:$E$405,4,FALSE)</f>
        <v>0.80489999999999995</v>
      </c>
      <c r="H880">
        <f>VLOOKUP(A880,away!$A$2:$E$405,3,FALSE)</f>
        <v>0.87880000000000003</v>
      </c>
      <c r="I880">
        <f>VLOOKUP(C880,away!$B$2:$E$405,3,FALSE)</f>
        <v>1.8965000000000001</v>
      </c>
      <c r="J880">
        <f>VLOOKUP(B880,home!$B$2:$E$405,4,FALSE)</f>
        <v>1.1378999999999999</v>
      </c>
      <c r="K880" s="3">
        <f t="shared" si="1010"/>
        <v>0.53660416401599986</v>
      </c>
      <c r="L880" s="3">
        <f t="shared" si="1011"/>
        <v>1.89647443518</v>
      </c>
      <c r="M880" s="5">
        <f t="shared" si="1012"/>
        <v>8.7766219229126238E-2</v>
      </c>
      <c r="N880" s="5">
        <f t="shared" si="1013"/>
        <v>4.7095718698290261E-2</v>
      </c>
      <c r="O880" s="5">
        <f t="shared" si="1014"/>
        <v>0.16644639104044123</v>
      </c>
      <c r="P880" s="5">
        <f t="shared" si="1015"/>
        <v>8.9315826517736174E-2</v>
      </c>
      <c r="Q880" s="5">
        <f t="shared" si="1016"/>
        <v>1.2635879380414368E-2</v>
      </c>
      <c r="R880" s="5">
        <f t="shared" si="1017"/>
        <v>0.15783066271808519</v>
      </c>
      <c r="S880" s="5">
        <f t="shared" si="1018"/>
        <v>2.272319844871187E-2</v>
      </c>
      <c r="T880" s="5">
        <f t="shared" si="1019"/>
        <v>2.3963622210973944E-2</v>
      </c>
      <c r="U880" s="5">
        <f t="shared" si="1020"/>
        <v>8.469259082392934E-2</v>
      </c>
      <c r="V880" s="5">
        <f t="shared" si="1021"/>
        <v>2.5693778925159685E-3</v>
      </c>
      <c r="W880" s="5">
        <f t="shared" si="1022"/>
        <v>2.2601551638447544E-3</v>
      </c>
      <c r="X880" s="5">
        <f t="shared" si="1023"/>
        <v>4.2863264877716408E-3</v>
      </c>
      <c r="Y880" s="5">
        <f t="shared" si="1024"/>
        <v>4.0644543024468995E-3</v>
      </c>
      <c r="Z880" s="5">
        <f t="shared" si="1025"/>
        <v>9.9773938977455234E-2</v>
      </c>
      <c r="AA880" s="5">
        <f t="shared" si="1026"/>
        <v>5.3539111115580754E-2</v>
      </c>
      <c r="AB880" s="5">
        <f t="shared" si="1027"/>
        <v>1.4364654981167966E-2</v>
      </c>
      <c r="AC880" s="5">
        <f t="shared" si="1028"/>
        <v>1.6342143945166174E-4</v>
      </c>
      <c r="AD880" s="5">
        <f t="shared" si="1029"/>
        <v>3.0320216806033987E-4</v>
      </c>
      <c r="AE880" s="5">
        <f t="shared" si="1030"/>
        <v>5.7501516041758439E-4</v>
      </c>
      <c r="AF880" s="5">
        <f t="shared" si="1031"/>
        <v>5.4525077578643796E-4</v>
      </c>
      <c r="AG880" s="5">
        <f t="shared" si="1032"/>
        <v>3.4468471901368068E-4</v>
      </c>
      <c r="AH880" s="5">
        <f t="shared" si="1033"/>
        <v>4.7304681141988297E-2</v>
      </c>
      <c r="AI880" s="5">
        <f t="shared" si="1034"/>
        <v>2.5383888878240064E-2</v>
      </c>
      <c r="AJ880" s="5">
        <f t="shared" si="1035"/>
        <v>6.8105502354915224E-3</v>
      </c>
      <c r="AK880" s="5">
        <f t="shared" si="1036"/>
        <v>1.2181898718682999E-3</v>
      </c>
      <c r="AL880" s="5">
        <f t="shared" si="1037"/>
        <v>6.6522728510102878E-6</v>
      </c>
      <c r="AM880" s="5">
        <f t="shared" si="1038"/>
        <v>3.2539909183971471E-5</v>
      </c>
      <c r="AN880" s="5">
        <f t="shared" si="1039"/>
        <v>6.1711105890480784E-5</v>
      </c>
      <c r="AO880" s="5">
        <f t="shared" si="1040"/>
        <v>5.8516767343991388E-5</v>
      </c>
      <c r="AP880" s="5">
        <f t="shared" si="1041"/>
        <v>3.6991851099085182E-5</v>
      </c>
      <c r="AQ880" s="5">
        <f t="shared" si="1042"/>
        <v>1.7538524979850059E-5</v>
      </c>
      <c r="AR880" s="5">
        <f t="shared" si="1043"/>
        <v>1.7942423690024443E-2</v>
      </c>
      <c r="AS880" s="5">
        <f t="shared" si="1044"/>
        <v>9.6279792646064358E-3</v>
      </c>
      <c r="AT880" s="5">
        <f t="shared" si="1045"/>
        <v>2.5832068822237587E-3</v>
      </c>
      <c r="AU880" s="5">
        <f t="shared" si="1046"/>
        <v>4.6205318983868592E-4</v>
      </c>
      <c r="AV880" s="5">
        <f t="shared" si="1047"/>
        <v>6.1984916416078515E-5</v>
      </c>
      <c r="AW880" s="5">
        <f t="shared" si="1048"/>
        <v>1.8804794180877018E-7</v>
      </c>
      <c r="AX880" s="5">
        <f t="shared" si="1049"/>
        <v>2.9101751274702615E-6</v>
      </c>
      <c r="AY880" s="5">
        <f t="shared" si="1050"/>
        <v>5.5190727311440486E-6</v>
      </c>
      <c r="AZ880" s="5">
        <f t="shared" si="1051"/>
        <v>5.2333901702568774E-6</v>
      </c>
      <c r="BA880" s="5">
        <f t="shared" si="1052"/>
        <v>3.3083302224048253E-6</v>
      </c>
      <c r="BB880" s="5">
        <f t="shared" si="1053"/>
        <v>1.5685409224810286E-6</v>
      </c>
      <c r="BC880" s="5">
        <f t="shared" si="1054"/>
        <v>5.9493955200378467E-7</v>
      </c>
      <c r="BD880" s="5">
        <f t="shared" si="1055"/>
        <v>5.6712246388832327E-3</v>
      </c>
      <c r="BE880" s="5">
        <f t="shared" si="1056"/>
        <v>3.0432027562948775E-3</v>
      </c>
      <c r="BF880" s="5">
        <f t="shared" si="1057"/>
        <v>8.1649763548639952E-4</v>
      </c>
      <c r="BG880" s="5">
        <f t="shared" si="1058"/>
        <v>1.4604534370374003E-4</v>
      </c>
      <c r="BH880" s="5">
        <f t="shared" si="1059"/>
        <v>1.9592134891643694E-5</v>
      </c>
      <c r="BI880" s="5">
        <f t="shared" si="1060"/>
        <v>2.1026442329638332E-6</v>
      </c>
      <c r="BJ880" s="8">
        <f t="shared" si="1061"/>
        <v>9.6300741674243032E-2</v>
      </c>
      <c r="BK880" s="8">
        <f t="shared" si="1062"/>
        <v>0.20255021487312408</v>
      </c>
      <c r="BL880" s="8">
        <f t="shared" si="1063"/>
        <v>0.59796703390339501</v>
      </c>
      <c r="BM880" s="8">
        <f t="shared" si="1064"/>
        <v>0.43549590081933448</v>
      </c>
      <c r="BN880" s="8">
        <f t="shared" si="1065"/>
        <v>0.56109069758409347</v>
      </c>
    </row>
    <row r="881" spans="1:66" x14ac:dyDescent="0.25">
      <c r="A881" t="s">
        <v>34</v>
      </c>
      <c r="B881" t="s">
        <v>280</v>
      </c>
      <c r="C881" t="s">
        <v>269</v>
      </c>
      <c r="D881" t="s">
        <v>521</v>
      </c>
      <c r="E881">
        <f>VLOOKUP(A881,home!$A$2:$E$405,3,FALSE)</f>
        <v>1.4921</v>
      </c>
      <c r="F881">
        <f>VLOOKUP(B881,home!$B$2:$E$405,3,FALSE)</f>
        <v>0.67020000000000002</v>
      </c>
      <c r="G881">
        <f>VLOOKUP(C881,away!$B$2:$E$405,4,FALSE)</f>
        <v>0.67020000000000002</v>
      </c>
      <c r="H881">
        <f>VLOOKUP(A881,away!$A$2:$E$405,3,FALSE)</f>
        <v>1.2222</v>
      </c>
      <c r="I881">
        <f>VLOOKUP(C881,away!$B$2:$E$405,3,FALSE)</f>
        <v>0</v>
      </c>
      <c r="J881">
        <f>VLOOKUP(B881,home!$B$2:$E$405,4,FALSE)</f>
        <v>2.4546000000000001</v>
      </c>
      <c r="K881" s="3">
        <f t="shared" si="1010"/>
        <v>0.67020363248399994</v>
      </c>
      <c r="L881" s="3">
        <f t="shared" si="1011"/>
        <v>0</v>
      </c>
      <c r="M881" s="5">
        <f t="shared" si="1012"/>
        <v>0.51160438790634577</v>
      </c>
      <c r="N881" s="5">
        <f t="shared" si="1013"/>
        <v>0.3428791191695863</v>
      </c>
      <c r="O881" s="5">
        <f t="shared" si="1014"/>
        <v>0</v>
      </c>
      <c r="P881" s="5">
        <f t="shared" si="1015"/>
        <v>0</v>
      </c>
      <c r="Q881" s="5">
        <f t="shared" si="1016"/>
        <v>0.11489941558518552</v>
      </c>
      <c r="R881" s="5">
        <f t="shared" si="1017"/>
        <v>0</v>
      </c>
      <c r="S881" s="5">
        <f t="shared" si="1018"/>
        <v>0</v>
      </c>
      <c r="T881" s="5">
        <f t="shared" si="1019"/>
        <v>0</v>
      </c>
      <c r="U881" s="5">
        <f t="shared" si="1020"/>
        <v>0</v>
      </c>
      <c r="V881" s="5">
        <f t="shared" si="1021"/>
        <v>0</v>
      </c>
      <c r="W881" s="5">
        <f t="shared" si="1022"/>
        <v>2.5668668565160018E-2</v>
      </c>
      <c r="X881" s="5">
        <f t="shared" si="1023"/>
        <v>0</v>
      </c>
      <c r="Y881" s="5">
        <f t="shared" si="1024"/>
        <v>0</v>
      </c>
      <c r="Z881" s="5">
        <f t="shared" si="1025"/>
        <v>0</v>
      </c>
      <c r="AA881" s="5">
        <f t="shared" si="1026"/>
        <v>0</v>
      </c>
      <c r="AB881" s="5">
        <f t="shared" si="1027"/>
        <v>0</v>
      </c>
      <c r="AC881" s="5">
        <f t="shared" si="1028"/>
        <v>0</v>
      </c>
      <c r="AD881" s="5">
        <f t="shared" si="1029"/>
        <v>4.3008087283495262E-3</v>
      </c>
      <c r="AE881" s="5">
        <f t="shared" si="1030"/>
        <v>0</v>
      </c>
      <c r="AF881" s="5">
        <f t="shared" si="1031"/>
        <v>0</v>
      </c>
      <c r="AG881" s="5">
        <f t="shared" si="1032"/>
        <v>0</v>
      </c>
      <c r="AH881" s="5">
        <f t="shared" si="1033"/>
        <v>0</v>
      </c>
      <c r="AI881" s="5">
        <f t="shared" si="1034"/>
        <v>0</v>
      </c>
      <c r="AJ881" s="5">
        <f t="shared" si="1035"/>
        <v>0</v>
      </c>
      <c r="AK881" s="5">
        <f t="shared" si="1036"/>
        <v>0</v>
      </c>
      <c r="AL881" s="5">
        <f t="shared" si="1037"/>
        <v>0</v>
      </c>
      <c r="AM881" s="5">
        <f t="shared" si="1038"/>
        <v>5.7648352647174926E-4</v>
      </c>
      <c r="AN881" s="5">
        <f t="shared" si="1039"/>
        <v>0</v>
      </c>
      <c r="AO881" s="5">
        <f t="shared" si="1040"/>
        <v>0</v>
      </c>
      <c r="AP881" s="5">
        <f t="shared" si="1041"/>
        <v>0</v>
      </c>
      <c r="AQ881" s="5">
        <f t="shared" si="1042"/>
        <v>0</v>
      </c>
      <c r="AR881" s="5">
        <f t="shared" si="1043"/>
        <v>0</v>
      </c>
      <c r="AS881" s="5">
        <f t="shared" si="1044"/>
        <v>0</v>
      </c>
      <c r="AT881" s="5">
        <f t="shared" si="1045"/>
        <v>0</v>
      </c>
      <c r="AU881" s="5">
        <f t="shared" si="1046"/>
        <v>0</v>
      </c>
      <c r="AV881" s="5">
        <f t="shared" si="1047"/>
        <v>0</v>
      </c>
      <c r="AW881" s="5">
        <f t="shared" si="1048"/>
        <v>0</v>
      </c>
      <c r="AX881" s="5">
        <f t="shared" si="1049"/>
        <v>6.439355891809203E-5</v>
      </c>
      <c r="AY881" s="5">
        <f t="shared" si="1050"/>
        <v>0</v>
      </c>
      <c r="AZ881" s="5">
        <f t="shared" si="1051"/>
        <v>0</v>
      </c>
      <c r="BA881" s="5">
        <f t="shared" si="1052"/>
        <v>0</v>
      </c>
      <c r="BB881" s="5">
        <f t="shared" si="1053"/>
        <v>0</v>
      </c>
      <c r="BC881" s="5">
        <f t="shared" si="1054"/>
        <v>0</v>
      </c>
      <c r="BD881" s="5">
        <f t="shared" si="1055"/>
        <v>0</v>
      </c>
      <c r="BE881" s="5">
        <f t="shared" si="1056"/>
        <v>0</v>
      </c>
      <c r="BF881" s="5">
        <f t="shared" si="1057"/>
        <v>0</v>
      </c>
      <c r="BG881" s="5">
        <f t="shared" si="1058"/>
        <v>0</v>
      </c>
      <c r="BH881" s="5">
        <f t="shared" si="1059"/>
        <v>0</v>
      </c>
      <c r="BI881" s="5">
        <f t="shared" si="1060"/>
        <v>0</v>
      </c>
      <c r="BJ881" s="8">
        <f t="shared" si="1061"/>
        <v>0.48838888913367123</v>
      </c>
      <c r="BK881" s="8">
        <f t="shared" si="1062"/>
        <v>0.51160438790634577</v>
      </c>
      <c r="BL881" s="8">
        <f t="shared" si="1063"/>
        <v>0</v>
      </c>
      <c r="BM881" s="8">
        <f t="shared" si="1064"/>
        <v>3.0610354378899387E-2</v>
      </c>
      <c r="BN881" s="8">
        <f t="shared" si="1065"/>
        <v>0.96938292266111747</v>
      </c>
    </row>
    <row r="882" spans="1:66" x14ac:dyDescent="0.25">
      <c r="A882" t="s">
        <v>34</v>
      </c>
      <c r="B882" t="s">
        <v>207</v>
      </c>
      <c r="C882" t="s">
        <v>440</v>
      </c>
      <c r="D882" t="s">
        <v>521</v>
      </c>
      <c r="E882">
        <f>VLOOKUP(A882,home!$A$2:$E$405,3,FALSE)</f>
        <v>1.4921</v>
      </c>
      <c r="F882">
        <f>VLOOKUP(B882,home!$B$2:$E$405,3,FALSE)</f>
        <v>1.117</v>
      </c>
      <c r="G882">
        <f>VLOOKUP(C882,away!$B$2:$E$405,4,FALSE)</f>
        <v>0.89359999999999995</v>
      </c>
      <c r="H882">
        <f>VLOOKUP(A882,away!$A$2:$E$405,3,FALSE)</f>
        <v>1.2222</v>
      </c>
      <c r="I882">
        <f>VLOOKUP(C882,away!$B$2:$E$405,3,FALSE)</f>
        <v>0.54549999999999998</v>
      </c>
      <c r="J882">
        <f>VLOOKUP(B882,home!$B$2:$E$405,4,FALSE)</f>
        <v>0</v>
      </c>
      <c r="K882" s="3">
        <f t="shared" si="1010"/>
        <v>1.4893414055199998</v>
      </c>
      <c r="L882" s="3">
        <f t="shared" si="1011"/>
        <v>0</v>
      </c>
      <c r="M882" s="5">
        <f t="shared" si="1012"/>
        <v>0.22552113361437343</v>
      </c>
      <c r="N882" s="5">
        <f t="shared" si="1013"/>
        <v>0.33587796211169463</v>
      </c>
      <c r="O882" s="5">
        <f t="shared" si="1014"/>
        <v>0</v>
      </c>
      <c r="P882" s="5">
        <f t="shared" si="1015"/>
        <v>0</v>
      </c>
      <c r="Q882" s="5">
        <f t="shared" si="1016"/>
        <v>0.25011847808731225</v>
      </c>
      <c r="R882" s="5">
        <f t="shared" si="1017"/>
        <v>0</v>
      </c>
      <c r="S882" s="5">
        <f t="shared" si="1018"/>
        <v>0</v>
      </c>
      <c r="T882" s="5">
        <f t="shared" si="1019"/>
        <v>0</v>
      </c>
      <c r="U882" s="5">
        <f t="shared" si="1020"/>
        <v>0</v>
      </c>
      <c r="V882" s="5">
        <f t="shared" si="1021"/>
        <v>0</v>
      </c>
      <c r="W882" s="5">
        <f t="shared" si="1022"/>
        <v>0.12417060190036031</v>
      </c>
      <c r="X882" s="5">
        <f t="shared" si="1023"/>
        <v>0</v>
      </c>
      <c r="Y882" s="5">
        <f t="shared" si="1024"/>
        <v>0</v>
      </c>
      <c r="Z882" s="5">
        <f t="shared" si="1025"/>
        <v>0</v>
      </c>
      <c r="AA882" s="5">
        <f t="shared" si="1026"/>
        <v>0</v>
      </c>
      <c r="AB882" s="5">
        <f t="shared" si="1027"/>
        <v>0</v>
      </c>
      <c r="AC882" s="5">
        <f t="shared" si="1028"/>
        <v>0</v>
      </c>
      <c r="AD882" s="5">
        <f t="shared" si="1029"/>
        <v>4.6233104689636768E-2</v>
      </c>
      <c r="AE882" s="5">
        <f t="shared" si="1030"/>
        <v>0</v>
      </c>
      <c r="AF882" s="5">
        <f t="shared" si="1031"/>
        <v>0</v>
      </c>
      <c r="AG882" s="5">
        <f t="shared" si="1032"/>
        <v>0</v>
      </c>
      <c r="AH882" s="5">
        <f t="shared" si="1033"/>
        <v>0</v>
      </c>
      <c r="AI882" s="5">
        <f t="shared" si="1034"/>
        <v>0</v>
      </c>
      <c r="AJ882" s="5">
        <f t="shared" si="1035"/>
        <v>0</v>
      </c>
      <c r="AK882" s="5">
        <f t="shared" si="1036"/>
        <v>0</v>
      </c>
      <c r="AL882" s="5">
        <f t="shared" si="1037"/>
        <v>0</v>
      </c>
      <c r="AM882" s="5">
        <f t="shared" si="1038"/>
        <v>1.3771375424003364E-2</v>
      </c>
      <c r="AN882" s="5">
        <f t="shared" si="1039"/>
        <v>0</v>
      </c>
      <c r="AO882" s="5">
        <f t="shared" si="1040"/>
        <v>0</v>
      </c>
      <c r="AP882" s="5">
        <f t="shared" si="1041"/>
        <v>0</v>
      </c>
      <c r="AQ882" s="5">
        <f t="shared" si="1042"/>
        <v>0</v>
      </c>
      <c r="AR882" s="5">
        <f t="shared" si="1043"/>
        <v>0</v>
      </c>
      <c r="AS882" s="5">
        <f t="shared" si="1044"/>
        <v>0</v>
      </c>
      <c r="AT882" s="5">
        <f t="shared" si="1045"/>
        <v>0</v>
      </c>
      <c r="AU882" s="5">
        <f t="shared" si="1046"/>
        <v>0</v>
      </c>
      <c r="AV882" s="5">
        <f t="shared" si="1047"/>
        <v>0</v>
      </c>
      <c r="AW882" s="5">
        <f t="shared" si="1048"/>
        <v>0</v>
      </c>
      <c r="AX882" s="5">
        <f t="shared" si="1049"/>
        <v>3.4183799383214635E-3</v>
      </c>
      <c r="AY882" s="5">
        <f t="shared" si="1050"/>
        <v>0</v>
      </c>
      <c r="AZ882" s="5">
        <f t="shared" si="1051"/>
        <v>0</v>
      </c>
      <c r="BA882" s="5">
        <f t="shared" si="1052"/>
        <v>0</v>
      </c>
      <c r="BB882" s="5">
        <f t="shared" si="1053"/>
        <v>0</v>
      </c>
      <c r="BC882" s="5">
        <f t="shared" si="1054"/>
        <v>0</v>
      </c>
      <c r="BD882" s="5">
        <f t="shared" si="1055"/>
        <v>0</v>
      </c>
      <c r="BE882" s="5">
        <f t="shared" si="1056"/>
        <v>0</v>
      </c>
      <c r="BF882" s="5">
        <f t="shared" si="1057"/>
        <v>0</v>
      </c>
      <c r="BG882" s="5">
        <f t="shared" si="1058"/>
        <v>0</v>
      </c>
      <c r="BH882" s="5">
        <f t="shared" si="1059"/>
        <v>0</v>
      </c>
      <c r="BI882" s="5">
        <f t="shared" si="1060"/>
        <v>0</v>
      </c>
      <c r="BJ882" s="8">
        <f t="shared" si="1061"/>
        <v>0.77358990215132895</v>
      </c>
      <c r="BK882" s="8">
        <f t="shared" si="1062"/>
        <v>0.22552113361437343</v>
      </c>
      <c r="BL882" s="8">
        <f t="shared" si="1063"/>
        <v>0</v>
      </c>
      <c r="BM882" s="8">
        <f t="shared" si="1064"/>
        <v>0.1875934619523219</v>
      </c>
      <c r="BN882" s="8">
        <f t="shared" si="1065"/>
        <v>0.8115175738133803</v>
      </c>
    </row>
    <row r="883" spans="1:66" x14ac:dyDescent="0.25">
      <c r="A883" t="s">
        <v>34</v>
      </c>
      <c r="B883" t="s">
        <v>209</v>
      </c>
      <c r="C883" t="s">
        <v>271</v>
      </c>
      <c r="D883" t="s">
        <v>521</v>
      </c>
      <c r="E883">
        <f>VLOOKUP(A883,home!$A$2:$E$405,3,FALSE)</f>
        <v>1.4921</v>
      </c>
      <c r="F883">
        <f>VLOOKUP(B883,home!$B$2:$E$405,3,FALSE)</f>
        <v>0.89359999999999995</v>
      </c>
      <c r="G883">
        <f>VLOOKUP(C883,away!$B$2:$E$405,4,FALSE)</f>
        <v>0.33510000000000001</v>
      </c>
      <c r="H883">
        <f>VLOOKUP(A883,away!$A$2:$E$405,3,FALSE)</f>
        <v>1.2222</v>
      </c>
      <c r="I883">
        <f>VLOOKUP(C883,away!$B$2:$E$405,3,FALSE)</f>
        <v>1.0226999999999999</v>
      </c>
      <c r="J883">
        <f>VLOOKUP(B883,home!$B$2:$E$405,4,FALSE)</f>
        <v>0.54549999999999998</v>
      </c>
      <c r="K883" s="3">
        <f t="shared" si="1010"/>
        <v>0.44680242165599998</v>
      </c>
      <c r="L883" s="3">
        <f t="shared" si="1011"/>
        <v>0.68184441926999995</v>
      </c>
      <c r="M883" s="5">
        <f t="shared" si="1012"/>
        <v>0.32347066768114846</v>
      </c>
      <c r="N883" s="5">
        <f t="shared" si="1013"/>
        <v>0.14452747765462032</v>
      </c>
      <c r="O883" s="5">
        <f t="shared" si="1014"/>
        <v>0.22055666955593178</v>
      </c>
      <c r="P883" s="5">
        <f t="shared" si="1015"/>
        <v>9.8545254069972485E-2</v>
      </c>
      <c r="Q883" s="5">
        <f t="shared" si="1016"/>
        <v>3.2287613505958893E-2</v>
      </c>
      <c r="R883" s="5">
        <f t="shared" si="1017"/>
        <v>7.5192667134744803E-2</v>
      </c>
      <c r="S883" s="5">
        <f t="shared" si="1018"/>
        <v>7.5054464515526978E-3</v>
      </c>
      <c r="T883" s="5">
        <f t="shared" si="1019"/>
        <v>2.2015129080584749E-2</v>
      </c>
      <c r="U883" s="5">
        <f t="shared" si="1020"/>
        <v>3.3596265766577496E-2</v>
      </c>
      <c r="V883" s="5">
        <f t="shared" si="1021"/>
        <v>2.5405914366172623E-4</v>
      </c>
      <c r="W883" s="5">
        <f t="shared" si="1022"/>
        <v>4.808727967985137E-3</v>
      </c>
      <c r="X883" s="5">
        <f t="shared" si="1023"/>
        <v>3.2788043287582326E-3</v>
      </c>
      <c r="Y883" s="5">
        <f t="shared" si="1024"/>
        <v>1.1178172167210596E-3</v>
      </c>
      <c r="Z883" s="5">
        <f t="shared" si="1025"/>
        <v>1.7089900151950829E-2</v>
      </c>
      <c r="AA883" s="5">
        <f t="shared" si="1026"/>
        <v>7.6358087737508724E-3</v>
      </c>
      <c r="AB883" s="5">
        <f t="shared" si="1027"/>
        <v>1.7058489257070107E-3</v>
      </c>
      <c r="AC883" s="5">
        <f t="shared" si="1028"/>
        <v>4.8374407176586806E-6</v>
      </c>
      <c r="AD883" s="5">
        <f t="shared" si="1029"/>
        <v>5.3713782529517359E-4</v>
      </c>
      <c r="AE883" s="5">
        <f t="shared" si="1030"/>
        <v>3.6624442855633831E-4</v>
      </c>
      <c r="AF883" s="5">
        <f t="shared" si="1031"/>
        <v>1.2486085984993474E-4</v>
      </c>
      <c r="AG883" s="5">
        <f t="shared" si="1032"/>
        <v>2.8378560157977208E-5</v>
      </c>
      <c r="AH883" s="5">
        <f t="shared" si="1033"/>
        <v>2.9131632611222986E-3</v>
      </c>
      <c r="AI883" s="5">
        <f t="shared" si="1034"/>
        <v>1.3016083997487331E-3</v>
      </c>
      <c r="AJ883" s="5">
        <f t="shared" si="1035"/>
        <v>2.9078089252776245E-4</v>
      </c>
      <c r="AK883" s="5">
        <f t="shared" si="1036"/>
        <v>4.3307202317565794E-5</v>
      </c>
      <c r="AL883" s="5">
        <f t="shared" si="1037"/>
        <v>5.8949001835307607E-8</v>
      </c>
      <c r="AM883" s="5">
        <f t="shared" si="1038"/>
        <v>4.7998896220984202E-5</v>
      </c>
      <c r="AN883" s="5">
        <f t="shared" si="1039"/>
        <v>3.2727779519397965E-5</v>
      </c>
      <c r="AO883" s="5">
        <f t="shared" si="1040"/>
        <v>1.1157626910200252E-5</v>
      </c>
      <c r="AP883" s="5">
        <f t="shared" si="1041"/>
        <v>2.5359218803389389E-6</v>
      </c>
      <c r="AQ883" s="5">
        <f t="shared" si="1042"/>
        <v>4.3227604545344745E-7</v>
      </c>
      <c r="AR883" s="5">
        <f t="shared" si="1043"/>
        <v>3.972648224037267E-4</v>
      </c>
      <c r="AS883" s="5">
        <f t="shared" si="1044"/>
        <v>1.7749888468872582E-4</v>
      </c>
      <c r="AT883" s="5">
        <f t="shared" si="1045"/>
        <v>3.9653465760080895E-5</v>
      </c>
      <c r="AU883" s="5">
        <f t="shared" si="1046"/>
        <v>5.9057548428858098E-6</v>
      </c>
      <c r="AV883" s="5">
        <f t="shared" si="1047"/>
        <v>6.5967639137700708E-7</v>
      </c>
      <c r="AW883" s="5">
        <f t="shared" si="1048"/>
        <v>4.9885549855909933E-10</v>
      </c>
      <c r="AX883" s="5">
        <f t="shared" si="1049"/>
        <v>3.5743371780584628E-6</v>
      </c>
      <c r="AY883" s="5">
        <f t="shared" si="1050"/>
        <v>2.4371418574484426E-6</v>
      </c>
      <c r="AZ883" s="5">
        <f t="shared" si="1051"/>
        <v>8.3087578723527124E-7</v>
      </c>
      <c r="BA883" s="5">
        <f t="shared" si="1052"/>
        <v>1.888426728776459E-7</v>
      </c>
      <c r="BB883" s="5">
        <f t="shared" si="1053"/>
        <v>3.2190330655413255E-8</v>
      </c>
      <c r="BC883" s="5">
        <f t="shared" si="1054"/>
        <v>4.3897594623699064E-9</v>
      </c>
      <c r="BD883" s="5">
        <f t="shared" si="1055"/>
        <v>4.5145467021378115E-5</v>
      </c>
      <c r="BE883" s="5">
        <f t="shared" si="1056"/>
        <v>2.0171103991942824E-5</v>
      </c>
      <c r="BF883" s="5">
        <f t="shared" si="1057"/>
        <v>4.5062490555375313E-6</v>
      </c>
      <c r="BG883" s="5">
        <f t="shared" si="1058"/>
        <v>6.7113433019974417E-7</v>
      </c>
      <c r="BH883" s="5">
        <f t="shared" si="1059"/>
        <v>7.4966110997430767E-8</v>
      </c>
      <c r="BI883" s="5">
        <f t="shared" si="1060"/>
        <v>6.6990079871569128E-9</v>
      </c>
      <c r="BJ883" s="8">
        <f t="shared" si="1061"/>
        <v>0.20919411170664998</v>
      </c>
      <c r="BK883" s="8">
        <f t="shared" si="1062"/>
        <v>0.42978276087791234</v>
      </c>
      <c r="BL883" s="8">
        <f t="shared" si="1063"/>
        <v>0.34392767813603309</v>
      </c>
      <c r="BM883" s="8">
        <f t="shared" si="1064"/>
        <v>0.10541166462716754</v>
      </c>
      <c r="BN883" s="8">
        <f t="shared" si="1065"/>
        <v>0.89458034960237676</v>
      </c>
    </row>
    <row r="884" spans="1:66" x14ac:dyDescent="0.25">
      <c r="A884" t="s">
        <v>448</v>
      </c>
      <c r="B884" t="s">
        <v>450</v>
      </c>
      <c r="C884" t="s">
        <v>458</v>
      </c>
      <c r="D884" t="s">
        <v>522</v>
      </c>
      <c r="E884">
        <f>VLOOKUP(A884,home!$A$2:$E$405,3,FALSE)</f>
        <v>1.2285999999999999</v>
      </c>
      <c r="F884">
        <f>VLOOKUP(B884,home!$B$2:$E$405,3,FALSE)</f>
        <v>0</v>
      </c>
      <c r="G884">
        <f>VLOOKUP(C884,away!$B$2:$E$405,4,FALSE)</f>
        <v>0.81389999999999996</v>
      </c>
      <c r="H884">
        <f>VLOOKUP(A884,away!$A$2:$E$405,3,FALSE)</f>
        <v>0.9143</v>
      </c>
      <c r="I884">
        <f>VLOOKUP(C884,away!$B$2:$E$405,3,FALSE)</f>
        <v>0.54690000000000005</v>
      </c>
      <c r="J884">
        <f>VLOOKUP(B884,home!$B$2:$E$405,4,FALSE)</f>
        <v>1.0936999999999999</v>
      </c>
      <c r="K884" s="3">
        <f t="shared" si="1010"/>
        <v>0</v>
      </c>
      <c r="L884" s="3">
        <f t="shared" si="1011"/>
        <v>0.54688354377899995</v>
      </c>
      <c r="M884" s="5">
        <f t="shared" si="1012"/>
        <v>0.57875065387367808</v>
      </c>
      <c r="N884" s="5">
        <f t="shared" si="1013"/>
        <v>0</v>
      </c>
      <c r="O884" s="5">
        <f t="shared" si="1014"/>
        <v>0.31650920855485043</v>
      </c>
      <c r="P884" s="5">
        <f t="shared" si="1015"/>
        <v>0</v>
      </c>
      <c r="Q884" s="5">
        <f t="shared" si="1016"/>
        <v>0</v>
      </c>
      <c r="R884" s="5">
        <f t="shared" si="1017"/>
        <v>8.654683880658158E-2</v>
      </c>
      <c r="S884" s="5">
        <f t="shared" si="1018"/>
        <v>0</v>
      </c>
      <c r="T884" s="5">
        <f t="shared" si="1019"/>
        <v>0</v>
      </c>
      <c r="U884" s="5">
        <f t="shared" si="1020"/>
        <v>0</v>
      </c>
      <c r="V884" s="5">
        <f t="shared" si="1021"/>
        <v>0</v>
      </c>
      <c r="W884" s="5">
        <f t="shared" si="1022"/>
        <v>0</v>
      </c>
      <c r="X884" s="5">
        <f t="shared" si="1023"/>
        <v>0</v>
      </c>
      <c r="Y884" s="5">
        <f t="shared" si="1024"/>
        <v>0</v>
      </c>
      <c r="Z884" s="5">
        <f t="shared" si="1025"/>
        <v>1.5777013969804403E-2</v>
      </c>
      <c r="AA884" s="5">
        <f t="shared" si="1026"/>
        <v>0</v>
      </c>
      <c r="AB884" s="5">
        <f t="shared" si="1027"/>
        <v>0</v>
      </c>
      <c r="AC884" s="5">
        <f t="shared" si="1028"/>
        <v>0</v>
      </c>
      <c r="AD884" s="5">
        <f t="shared" si="1029"/>
        <v>0</v>
      </c>
      <c r="AE884" s="5">
        <f t="shared" si="1030"/>
        <v>0</v>
      </c>
      <c r="AF884" s="5">
        <f t="shared" si="1031"/>
        <v>0</v>
      </c>
      <c r="AG884" s="5">
        <f t="shared" si="1032"/>
        <v>0</v>
      </c>
      <c r="AH884" s="5">
        <f t="shared" si="1033"/>
        <v>2.1570473275143547E-3</v>
      </c>
      <c r="AI884" s="5">
        <f t="shared" si="1034"/>
        <v>0</v>
      </c>
      <c r="AJ884" s="5">
        <f t="shared" si="1035"/>
        <v>0</v>
      </c>
      <c r="AK884" s="5">
        <f t="shared" si="1036"/>
        <v>0</v>
      </c>
      <c r="AL884" s="5">
        <f t="shared" si="1037"/>
        <v>0</v>
      </c>
      <c r="AM884" s="5">
        <f t="shared" si="1038"/>
        <v>0</v>
      </c>
      <c r="AN884" s="5">
        <f t="shared" si="1039"/>
        <v>0</v>
      </c>
      <c r="AO884" s="5">
        <f t="shared" si="1040"/>
        <v>0</v>
      </c>
      <c r="AP884" s="5">
        <f t="shared" si="1041"/>
        <v>0</v>
      </c>
      <c r="AQ884" s="5">
        <f t="shared" si="1042"/>
        <v>0</v>
      </c>
      <c r="AR884" s="5">
        <f t="shared" si="1043"/>
        <v>2.3593073731401439E-4</v>
      </c>
      <c r="AS884" s="5">
        <f t="shared" si="1044"/>
        <v>0</v>
      </c>
      <c r="AT884" s="5">
        <f t="shared" si="1045"/>
        <v>0</v>
      </c>
      <c r="AU884" s="5">
        <f t="shared" si="1046"/>
        <v>0</v>
      </c>
      <c r="AV884" s="5">
        <f t="shared" si="1047"/>
        <v>0</v>
      </c>
      <c r="AW884" s="5">
        <f t="shared" si="1048"/>
        <v>0</v>
      </c>
      <c r="AX884" s="5">
        <f t="shared" si="1049"/>
        <v>0</v>
      </c>
      <c r="AY884" s="5">
        <f t="shared" si="1050"/>
        <v>0</v>
      </c>
      <c r="AZ884" s="5">
        <f t="shared" si="1051"/>
        <v>0</v>
      </c>
      <c r="BA884" s="5">
        <f t="shared" si="1052"/>
        <v>0</v>
      </c>
      <c r="BB884" s="5">
        <f t="shared" si="1053"/>
        <v>0</v>
      </c>
      <c r="BC884" s="5">
        <f t="shared" si="1054"/>
        <v>0</v>
      </c>
      <c r="BD884" s="5">
        <f t="shared" si="1055"/>
        <v>2.150443961811341E-5</v>
      </c>
      <c r="BE884" s="5">
        <f t="shared" si="1056"/>
        <v>0</v>
      </c>
      <c r="BF884" s="5">
        <f t="shared" si="1057"/>
        <v>0</v>
      </c>
      <c r="BG884" s="5">
        <f t="shared" si="1058"/>
        <v>0</v>
      </c>
      <c r="BH884" s="5">
        <f t="shared" si="1059"/>
        <v>0</v>
      </c>
      <c r="BI884" s="5">
        <f t="shared" si="1060"/>
        <v>0</v>
      </c>
      <c r="BJ884" s="8">
        <f t="shared" si="1061"/>
        <v>0</v>
      </c>
      <c r="BK884" s="8">
        <f t="shared" si="1062"/>
        <v>0.57875065387367808</v>
      </c>
      <c r="BL884" s="8">
        <f t="shared" si="1063"/>
        <v>0.40547052986587856</v>
      </c>
      <c r="BM884" s="8">
        <f t="shared" si="1064"/>
        <v>1.8191496474250887E-2</v>
      </c>
      <c r="BN884" s="8">
        <f t="shared" si="1065"/>
        <v>0.98180670123511005</v>
      </c>
    </row>
    <row r="885" spans="1:66" x14ac:dyDescent="0.25">
      <c r="A885" t="s">
        <v>25</v>
      </c>
      <c r="B885" t="s">
        <v>443</v>
      </c>
      <c r="C885" t="s">
        <v>169</v>
      </c>
      <c r="D885" t="s">
        <v>522</v>
      </c>
      <c r="E885">
        <f>VLOOKUP(A885,home!$A$2:$E$405,3,FALSE)</f>
        <v>1.35</v>
      </c>
      <c r="F885">
        <f>VLOOKUP(B885,home!$B$2:$E$405,3,FALSE)</f>
        <v>0.74070000000000003</v>
      </c>
      <c r="G885">
        <f>VLOOKUP(C885,away!$B$2:$E$405,4,FALSE)</f>
        <v>0.98770000000000002</v>
      </c>
      <c r="H885">
        <f>VLOOKUP(A885,away!$A$2:$E$405,3,FALSE)</f>
        <v>1.0667</v>
      </c>
      <c r="I885">
        <f>VLOOKUP(C885,away!$B$2:$E$405,3,FALSE)</f>
        <v>1.25</v>
      </c>
      <c r="J885">
        <f>VLOOKUP(B885,home!$B$2:$E$405,4,FALSE)</f>
        <v>1.6406000000000001</v>
      </c>
      <c r="K885" s="3">
        <f t="shared" ref="K885:K893" si="1066">E885*F885*G885</f>
        <v>0.98764567650000012</v>
      </c>
      <c r="L885" s="3">
        <f t="shared" ref="L885:L893" si="1067">H885*I885*J885</f>
        <v>2.1875350249999999</v>
      </c>
      <c r="M885" s="5">
        <f t="shared" ref="M885:M893" si="1068">_xlfn.POISSON.DIST(0,K885,FALSE) * _xlfn.POISSON.DIST(0,L885,FALSE)</f>
        <v>4.1786552509931622E-2</v>
      </c>
      <c r="N885" s="5">
        <f t="shared" ref="N885:N893" si="1069">_xlfn.POISSON.DIST(1,K885,FALSE) * _xlfn.POISSON.DIST(0,L885,FALSE)</f>
        <v>4.1270307922274187E-2</v>
      </c>
      <c r="O885" s="5">
        <f t="shared" ref="O885:O893" si="1070">_xlfn.POISSON.DIST(0,K885,FALSE) * _xlfn.POISSON.DIST(1,L885,FALSE)</f>
        <v>9.1409547189477067E-2</v>
      </c>
      <c r="P885" s="5">
        <f t="shared" ref="P885:P893" si="1071">_xlfn.POISSON.DIST(1,K885,FALSE) * _xlfn.POISSON.DIST(1,L885,FALSE)</f>
        <v>9.0280244072509758E-2</v>
      </c>
      <c r="Q885" s="5">
        <f t="shared" ref="Q885:Q893" si="1072">_xlfn.POISSON.DIST(2,K885,FALSE) * _xlfn.POISSON.DIST(0,L885,FALSE)</f>
        <v>2.03802205936289E-2</v>
      </c>
      <c r="R885" s="5">
        <f t="shared" ref="R885:R893" si="1073">_xlfn.POISSON.DIST(0,K885,FALSE) * _xlfn.POISSON.DIST(2,L885,FALSE)</f>
        <v>9.9980793048185704E-2</v>
      </c>
      <c r="S885" s="5">
        <f t="shared" ref="S885:S893" si="1074">_xlfn.POISSON.DIST(2,K885,FALSE) * _xlfn.POISSON.DIST(2,L885,FALSE)</f>
        <v>4.876283146267426E-2</v>
      </c>
      <c r="T885" s="5">
        <f t="shared" ref="T885:T893" si="1075">_xlfn.POISSON.DIST(2,K885,FALSE) * _xlfn.POISSON.DIST(1,L885,FALSE)</f>
        <v>4.4582446365789508E-2</v>
      </c>
      <c r="U885" s="5">
        <f t="shared" ref="U885:U893" si="1076">_xlfn.POISSON.DIST(1,K885,FALSE) * _xlfn.POISSON.DIST(2,L885,FALSE)</f>
        <v>9.8745597987081879E-2</v>
      </c>
      <c r="V885" s="5">
        <f t="shared" ref="V885:V893" si="1077">_xlfn.POISSON.DIST(3,K885,FALSE) * _xlfn.POISSON.DIST(3,L885,FALSE)</f>
        <v>1.1705840121307423E-2</v>
      </c>
      <c r="W885" s="5">
        <f t="shared" ref="W885:W893" si="1078">_xlfn.POISSON.DIST(3,K885,FALSE) * _xlfn.POISSON.DIST(0,L885,FALSE)</f>
        <v>6.7094789184712856E-3</v>
      </c>
      <c r="X885" s="5">
        <f t="shared" ref="X885:X893" si="1079">_xlfn.POISSON.DIST(3,K885,FALSE) * _xlfn.POISSON.DIST(1,L885,FALSE)</f>
        <v>1.4677220133655054E-2</v>
      </c>
      <c r="Y885" s="5">
        <f t="shared" ref="Y885:Y893" si="1080">_xlfn.POISSON.DIST(3,K885,FALSE) * _xlfn.POISSON.DIST(2,L885,FALSE)</f>
        <v>1.6053466556002809E-2</v>
      </c>
      <c r="Z885" s="5">
        <f t="shared" ref="Z885:Z893" si="1081">_xlfn.POISSON.DIST(0,K885,FALSE) * _xlfn.POISSON.DIST(3,L885,FALSE)</f>
        <v>7.2903828873394264E-2</v>
      </c>
      <c r="AA885" s="5">
        <f t="shared" ref="AA885:AA893" si="1082">_xlfn.POISSON.DIST(1,K885,FALSE) * _xlfn.POISSON.DIST(3,L885,FALSE)</f>
        <v>7.2003151387103712E-2</v>
      </c>
      <c r="AB885" s="5">
        <f t="shared" ref="AB885:AB893" si="1083">_xlfn.POISSON.DIST(2,K885,FALSE) * _xlfn.POISSON.DIST(3,L885,FALSE)</f>
        <v>3.5556800580923975E-2</v>
      </c>
      <c r="AC885" s="5">
        <f t="shared" ref="AC885:AC893" si="1084">_xlfn.POISSON.DIST(4,K885,FALSE) * _xlfn.POISSON.DIST(4,L885,FALSE)</f>
        <v>1.5806611812709283E-3</v>
      </c>
      <c r="AD885" s="5">
        <f t="shared" ref="AD885:AD893" si="1085">_xlfn.POISSON.DIST(4,K885,FALSE) * _xlfn.POISSON.DIST(0,L885,FALSE)</f>
        <v>1.6566469613490151E-3</v>
      </c>
      <c r="AE885" s="5">
        <f t="shared" ref="AE885:AE893" si="1086">_xlfn.POISSON.DIST(4,K885,FALSE) * _xlfn.POISSON.DIST(1,L885,FALSE)</f>
        <v>3.6239732520107911E-3</v>
      </c>
      <c r="AF885" s="5">
        <f t="shared" ref="AF885:AF893" si="1087">_xlfn.POISSON.DIST(4,K885,FALSE) * _xlfn.POISSON.DIST(2,L885,FALSE)</f>
        <v>3.9637842092183793E-3</v>
      </c>
      <c r="AG885" s="5">
        <f t="shared" ref="AG885:AG893" si="1088">_xlfn.POISSON.DIST(4,K885,FALSE) * _xlfn.POISSON.DIST(3,L885,FALSE)</f>
        <v>2.8903055964023777E-3</v>
      </c>
      <c r="AH885" s="5">
        <f t="shared" ref="AH885:AH893" si="1089">_xlfn.POISSON.DIST(0,K885,FALSE) * _xlfn.POISSON.DIST(4,L885,FALSE)</f>
        <v>3.9869919779289047E-2</v>
      </c>
      <c r="AI885" s="5">
        <f t="shared" ref="AI885:AI893" si="1090">_xlfn.POISSON.DIST(1,K885,FALSE) * _xlfn.POISSON.DIST(4,L885,FALSE)</f>
        <v>3.9377353892416658E-2</v>
      </c>
      <c r="AJ885" s="5">
        <f t="shared" ref="AJ885:AJ893" si="1091">_xlfn.POISSON.DIST(2,K885,FALSE) * _xlfn.POISSON.DIST(4,L885,FALSE)</f>
        <v>1.9445436661927881E-2</v>
      </c>
      <c r="AK885" s="5">
        <f t="shared" ref="AK885:AK893" si="1092">_xlfn.POISSON.DIST(3,K885,FALSE) * _xlfn.POISSON.DIST(4,L885,FALSE)</f>
        <v>6.4017338156025574E-3</v>
      </c>
      <c r="AL885" s="5">
        <f t="shared" ref="AL885:AL893" si="1093">_xlfn.POISSON.DIST(5,K885,FALSE) * _xlfn.POISSON.DIST(5,L885,FALSE)</f>
        <v>1.3660134054577897E-4</v>
      </c>
      <c r="AM885" s="5">
        <f t="shared" ref="AM885:AM893" si="1094">_xlfn.POISSON.DIST(5,K885,FALSE) * _xlfn.POISSON.DIST(0,L885,FALSE)</f>
        <v>3.2723604177264357E-4</v>
      </c>
      <c r="AN885" s="5">
        <f t="shared" ref="AN885:AN893" si="1095">_xlfn.POISSON.DIST(5,K885,FALSE) * _xlfn.POISSON.DIST(1,L885,FALSE)</f>
        <v>7.1584030282002083E-4</v>
      </c>
      <c r="AO885" s="5">
        <f t="shared" ref="AO885:AO893" si="1096">_xlfn.POISSON.DIST(5,K885,FALSE) * _xlfn.POISSON.DIST(2,L885,FALSE)</f>
        <v>7.8296286736270098E-4</v>
      </c>
      <c r="AP885" s="5">
        <f t="shared" ref="AP885:AP893" si="1097">_xlfn.POISSON.DIST(5,K885,FALSE) * _xlfn.POISSON.DIST(3,L885,FALSE)</f>
        <v>5.7091956521011268E-4</v>
      </c>
      <c r="AQ885" s="5">
        <f t="shared" ref="AQ885:AQ893" si="1098">_xlfn.POISSON.DIST(5,K885,FALSE) * _xlfn.POISSON.DIST(4,L885,FALSE)</f>
        <v>3.1222663633872312E-4</v>
      </c>
      <c r="AR885" s="5">
        <f t="shared" ref="AR885:AR893" si="1099">_xlfn.POISSON.DIST(0,K885,FALSE) * _xlfn.POISSON.DIST(5,L885,FALSE)</f>
        <v>1.7443369192227016E-2</v>
      </c>
      <c r="AS885" s="5">
        <f t="shared" ref="AS885:AS893" si="1100">_xlfn.POISSON.DIST(1,K885,FALSE) * _xlfn.POISSON.DIST(5,L885,FALSE)</f>
        <v>1.722786816629631E-2</v>
      </c>
      <c r="AT885" s="5">
        <f t="shared" ref="AT885:AT893" si="1101">_xlfn.POISSON.DIST(2,K885,FALSE) * _xlfn.POISSON.DIST(5,L885,FALSE)</f>
        <v>8.5075147548772673E-3</v>
      </c>
      <c r="AU885" s="5">
        <f t="shared" ref="AU885:AU893" si="1102">_xlfn.POISSON.DIST(3,K885,FALSE) * _xlfn.POISSON.DIST(5,L885,FALSE)</f>
        <v>2.8008033884714977E-3</v>
      </c>
      <c r="AV885" s="5">
        <f t="shared" ref="AV885:AV893" si="1103">_xlfn.POISSON.DIST(4,K885,FALSE) * _xlfn.POISSON.DIST(5,L885,FALSE)</f>
        <v>6.9155033933760606E-4</v>
      </c>
      <c r="AW885" s="5">
        <f t="shared" ref="AW885:AW893" si="1104">_xlfn.POISSON.DIST(6,K885,FALSE) * _xlfn.POISSON.DIST(6,L885,FALSE)</f>
        <v>8.1980137577180348E-6</v>
      </c>
      <c r="AX885" s="5">
        <f t="shared" ref="AX885:AX893" si="1105">_xlfn.POISSON.DIST(6,K885,FALSE) * _xlfn.POISSON.DIST(0,L885,FALSE)</f>
        <v>5.3865543641954133E-5</v>
      </c>
      <c r="AY885" s="5">
        <f t="shared" ref="AY885:AY893" si="1106">_xlfn.POISSON.DIST(6,K885,FALSE) * _xlfn.POISSON.DIST(1,L885,FALSE)</f>
        <v>1.178327633574407E-4</v>
      </c>
      <c r="AZ885" s="5">
        <f t="shared" ref="AZ885:AZ893" si="1107">_xlfn.POISSON.DIST(6,K885,FALSE) * _xlfn.POISSON.DIST(2,L885,FALSE)</f>
        <v>1.2888164846846907E-4</v>
      </c>
      <c r="BA885" s="5">
        <f t="shared" ref="BA885:BA893" si="1108">_xlfn.POISSON.DIST(6,K885,FALSE) * _xlfn.POISSON.DIST(3,L885,FALSE)</f>
        <v>9.3977706701504579E-5</v>
      </c>
      <c r="BB885" s="5">
        <f t="shared" ref="BB885:BB893" si="1109">_xlfn.POISSON.DIST(6,K885,FALSE) * _xlfn.POISSON.DIST(4,L885,FALSE)</f>
        <v>5.1394881244679608E-5</v>
      </c>
      <c r="BC885" s="5">
        <f t="shared" ref="BC885:BC893" si="1110">_xlfn.POISSON.DIST(6,K885,FALSE) * _xlfn.POISSON.DIST(5,L885,FALSE)</f>
        <v>2.2485620565690454E-5</v>
      </c>
      <c r="BD885" s="5">
        <f t="shared" ref="BD885:BD893" si="1111">_xlfn.POISSON.DIST(0,K885,FALSE) * _xlfn.POISSON.DIST(6,L885,FALSE)</f>
        <v>6.359663510333762E-3</v>
      </c>
      <c r="BE885" s="5">
        <f t="shared" ref="BE885:BE893" si="1112">_xlfn.POISSON.DIST(1,K885,FALSE) * _xlfn.POISSON.DIST(6,L885,FALSE)</f>
        <v>6.2810941699759535E-3</v>
      </c>
      <c r="BF885" s="5">
        <f t="shared" ref="BF885:BF893" si="1113">_xlfn.POISSON.DIST(2,K885,FALSE) * _xlfn.POISSON.DIST(6,L885,FALSE)</f>
        <v>3.1017477503330537E-3</v>
      </c>
      <c r="BG885" s="5">
        <f t="shared" ref="BG885:BG893" si="1114">_xlfn.POISSON.DIST(3,K885,FALSE) * _xlfn.POISSON.DIST(6,L885,FALSE)</f>
        <v>1.0211425850700144E-3</v>
      </c>
      <c r="BH885" s="5">
        <f t="shared" ref="BH885:BH893" si="1115">_xlfn.POISSON.DIST(4,K885,FALSE) * _xlfn.POISSON.DIST(6,L885,FALSE)</f>
        <v>2.5213176480860827E-4</v>
      </c>
      <c r="BI885" s="5">
        <f t="shared" ref="BI885:BI893" si="1116">_xlfn.POISSON.DIST(5,K885,FALSE) * _xlfn.POISSON.DIST(6,L885,FALSE)</f>
        <v>4.9803369484307378E-5</v>
      </c>
      <c r="BJ885" s="8">
        <f t="shared" ref="BJ885:BJ893" si="1117">SUM(N885,Q885,T885,W885,X885,Y885,AD885,AE885,AF885,AG885,AM885,AN885,AO885,AP885,AQ885,AX885,AY885,AZ885,BA885,BB885,BC885)</f>
        <v>0.15898547408628627</v>
      </c>
      <c r="BK885" s="8">
        <f t="shared" ref="BK885:BK893" si="1118">SUM(M885,P885,S885,V885,AC885,AL885,AY885)</f>
        <v>0.19437056345159723</v>
      </c>
      <c r="BL885" s="8">
        <f t="shared" ref="BL885:BL893" si="1119">SUM(O885,R885,U885,AA885,AB885,AH885,AI885,AJ885,AK885,AR885,AS885,AT885,AU885,AV885,BD885,BE885,BF885,BG885,BH885,BI885)</f>
        <v>0.56652702333322402</v>
      </c>
      <c r="BM885" s="8">
        <f t="shared" ref="BM885:BM893" si="1120">SUM(S885:BI885)</f>
        <v>0.60756958965889496</v>
      </c>
      <c r="BN885" s="8">
        <f t="shared" ref="BN885:BN893" si="1121">SUM(M885:R885)</f>
        <v>0.38510766533600721</v>
      </c>
    </row>
    <row r="886" spans="1:66" x14ac:dyDescent="0.25">
      <c r="A886" t="s">
        <v>27</v>
      </c>
      <c r="B886" t="s">
        <v>182</v>
      </c>
      <c r="C886" t="s">
        <v>490</v>
      </c>
      <c r="D886" t="s">
        <v>522</v>
      </c>
      <c r="E886">
        <f>VLOOKUP(A886,home!$A$2:$E$405,3,FALSE)</f>
        <v>1.381</v>
      </c>
      <c r="F886">
        <f>VLOOKUP(B886,home!$B$2:$E$405,3,FALSE)</f>
        <v>0.48270000000000002</v>
      </c>
      <c r="G886">
        <f>VLOOKUP(C886,away!$B$2:$E$405,4,FALSE)</f>
        <v>0.48270000000000002</v>
      </c>
      <c r="H886">
        <f>VLOOKUP(A886,away!$A$2:$E$405,3,FALSE)</f>
        <v>1.127</v>
      </c>
      <c r="I886">
        <f>VLOOKUP(C886,away!$B$2:$E$405,3,FALSE)</f>
        <v>1.1831</v>
      </c>
      <c r="J886">
        <f>VLOOKUP(B886,home!$B$2:$E$405,4,FALSE)</f>
        <v>0.29580000000000001</v>
      </c>
      <c r="K886" s="3">
        <f t="shared" si="1066"/>
        <v>0.32177201949000006</v>
      </c>
      <c r="L886" s="3">
        <f t="shared" si="1067"/>
        <v>0.39440602446</v>
      </c>
      <c r="M886" s="5">
        <f t="shared" si="1068"/>
        <v>0.48861616130274749</v>
      </c>
      <c r="N886" s="5">
        <f t="shared" si="1069"/>
        <v>0.15722300897783667</v>
      </c>
      <c r="O886" s="5">
        <f t="shared" si="1070"/>
        <v>0.19271315766632269</v>
      </c>
      <c r="P886" s="5">
        <f t="shared" si="1071"/>
        <v>6.2009701924587442E-2</v>
      </c>
      <c r="Q886" s="5">
        <f t="shared" si="1072"/>
        <v>2.5294982554546451E-2</v>
      </c>
      <c r="R886" s="5">
        <f t="shared" si="1073"/>
        <v>3.8003615188153747E-2</v>
      </c>
      <c r="S886" s="5">
        <f t="shared" si="1074"/>
        <v>1.9673945712950372E-3</v>
      </c>
      <c r="T886" s="5">
        <f t="shared" si="1075"/>
        <v>9.9764935081237197E-3</v>
      </c>
      <c r="U886" s="5">
        <f t="shared" si="1076"/>
        <v>1.2228500007013069E-2</v>
      </c>
      <c r="V886" s="5">
        <f t="shared" si="1077"/>
        <v>2.7742192155446417E-5</v>
      </c>
      <c r="W886" s="5">
        <f t="shared" si="1078"/>
        <v>2.7130725398469106E-3</v>
      </c>
      <c r="X886" s="5">
        <f t="shared" si="1079"/>
        <v>1.0700521545126149E-3</v>
      </c>
      <c r="Y886" s="5">
        <f t="shared" si="1080"/>
        <v>2.1101750811308901E-4</v>
      </c>
      <c r="Z886" s="5">
        <f t="shared" si="1081"/>
        <v>4.9962849271557993E-3</v>
      </c>
      <c r="AA886" s="5">
        <f t="shared" si="1082"/>
        <v>1.6076646909583695E-3</v>
      </c>
      <c r="AB886" s="5">
        <f t="shared" si="1083"/>
        <v>2.5865075713622061E-4</v>
      </c>
      <c r="AC886" s="5">
        <f t="shared" si="1084"/>
        <v>2.2004555959979388E-7</v>
      </c>
      <c r="AD886" s="5">
        <f t="shared" si="1085"/>
        <v>2.1824770754235096E-4</v>
      </c>
      <c r="AE886" s="5">
        <f t="shared" si="1086"/>
        <v>8.6078210679287395E-5</v>
      </c>
      <c r="AF886" s="5">
        <f t="shared" si="1087"/>
        <v>1.6974882433324024E-5</v>
      </c>
      <c r="AG886" s="5">
        <f t="shared" si="1088"/>
        <v>2.2316652987344071E-6</v>
      </c>
      <c r="AH886" s="5">
        <f t="shared" si="1089"/>
        <v>4.9264121879723471E-4</v>
      </c>
      <c r="AI886" s="5">
        <f t="shared" si="1090"/>
        <v>1.5851815985640119E-4</v>
      </c>
      <c r="AJ886" s="5">
        <f t="shared" si="1091"/>
        <v>2.550335421141643E-5</v>
      </c>
      <c r="AK886" s="5">
        <f t="shared" si="1092"/>
        <v>2.7354219294587542E-6</v>
      </c>
      <c r="AL886" s="5">
        <f t="shared" si="1093"/>
        <v>1.1170289189151749E-9</v>
      </c>
      <c r="AM886" s="5">
        <f t="shared" si="1094"/>
        <v>1.4045201120993044E-5</v>
      </c>
      <c r="AN886" s="5">
        <f t="shared" si="1095"/>
        <v>5.5395119368720011E-6</v>
      </c>
      <c r="AO886" s="5">
        <f t="shared" si="1096"/>
        <v>1.0924084402352001E-6</v>
      </c>
      <c r="AP886" s="5">
        <f t="shared" si="1097"/>
        <v>1.4361748999990496E-7</v>
      </c>
      <c r="AQ886" s="5">
        <f t="shared" si="1098"/>
        <v>1.4160900818446576E-8</v>
      </c>
      <c r="AR886" s="5">
        <f t="shared" si="1099"/>
        <v>3.8860132918189283E-5</v>
      </c>
      <c r="AS886" s="5">
        <f t="shared" si="1100"/>
        <v>1.2504103446735594E-5</v>
      </c>
      <c r="AT886" s="5">
        <f t="shared" si="1101"/>
        <v>2.0117353089839909E-6</v>
      </c>
      <c r="AU886" s="5">
        <f t="shared" si="1102"/>
        <v>2.1577337768370599E-7</v>
      </c>
      <c r="AV886" s="5">
        <f t="shared" si="1103"/>
        <v>1.7357458872366143E-8</v>
      </c>
      <c r="AW886" s="5">
        <f t="shared" si="1104"/>
        <v>3.9378007040215801E-12</v>
      </c>
      <c r="AX886" s="5">
        <f t="shared" si="1105"/>
        <v>7.5322545480752357E-7</v>
      </c>
      <c r="AY886" s="5">
        <f t="shared" si="1106"/>
        <v>2.9707665715271073E-7</v>
      </c>
      <c r="AZ886" s="5">
        <f t="shared" si="1107"/>
        <v>5.8584411653733523E-8</v>
      </c>
      <c r="BA886" s="5">
        <f t="shared" si="1108"/>
        <v>7.7020149652257124E-9</v>
      </c>
      <c r="BB886" s="5">
        <f t="shared" si="1109"/>
        <v>7.5943027569152435E-10</v>
      </c>
      <c r="BC886" s="5">
        <f t="shared" si="1110"/>
        <v>5.9904775178011198E-11</v>
      </c>
      <c r="BD886" s="5">
        <f t="shared" si="1111"/>
        <v>2.5544450890417016E-6</v>
      </c>
      <c r="BE886" s="5">
        <f t="shared" si="1112"/>
        <v>8.2194895497726134E-7</v>
      </c>
      <c r="BF886" s="5">
        <f t="shared" si="1113"/>
        <v>1.3224008758036423E-7</v>
      </c>
      <c r="BG886" s="5">
        <f t="shared" si="1114"/>
        <v>1.4183720012756091E-8</v>
      </c>
      <c r="BH886" s="5">
        <f t="shared" si="1115"/>
        <v>1.1409810580963138E-9</v>
      </c>
      <c r="BI886" s="5">
        <f t="shared" si="1116"/>
        <v>7.3427155852697627E-11</v>
      </c>
      <c r="BJ886" s="8">
        <f t="shared" si="1117"/>
        <v>0.19683411201669573</v>
      </c>
      <c r="BK886" s="8">
        <f t="shared" si="1118"/>
        <v>0.55262151823003103</v>
      </c>
      <c r="BL886" s="8">
        <f t="shared" si="1119"/>
        <v>0.24554811959914891</v>
      </c>
      <c r="BM886" s="8">
        <f t="shared" si="1120"/>
        <v>3.6139110086117643E-2</v>
      </c>
      <c r="BN886" s="8">
        <f t="shared" si="1121"/>
        <v>0.96386062761419444</v>
      </c>
    </row>
    <row r="887" spans="1:66" x14ac:dyDescent="0.25">
      <c r="A887" t="s">
        <v>27</v>
      </c>
      <c r="B887" t="s">
        <v>431</v>
      </c>
      <c r="C887" t="s">
        <v>265</v>
      </c>
      <c r="D887" t="s">
        <v>522</v>
      </c>
      <c r="E887">
        <f>VLOOKUP(A887,home!$A$2:$E$405,3,FALSE)</f>
        <v>1.381</v>
      </c>
      <c r="F887">
        <f>VLOOKUP(B887,home!$B$2:$E$405,3,FALSE)</f>
        <v>0.48270000000000002</v>
      </c>
      <c r="G887">
        <f>VLOOKUP(C887,away!$B$2:$E$405,4,FALSE)</f>
        <v>0.96550000000000002</v>
      </c>
      <c r="H887">
        <f>VLOOKUP(A887,away!$A$2:$E$405,3,FALSE)</f>
        <v>1.127</v>
      </c>
      <c r="I887">
        <f>VLOOKUP(C887,away!$B$2:$E$405,3,FALSE)</f>
        <v>1.1831</v>
      </c>
      <c r="J887">
        <f>VLOOKUP(B887,home!$B$2:$E$405,4,FALSE)</f>
        <v>1.1831</v>
      </c>
      <c r="K887" s="3">
        <f t="shared" si="1066"/>
        <v>0.64361069985000008</v>
      </c>
      <c r="L887" s="3">
        <f t="shared" si="1067"/>
        <v>1.5774907624700001</v>
      </c>
      <c r="M887" s="5">
        <f t="shared" si="1068"/>
        <v>0.10848954584312619</v>
      </c>
      <c r="N887" s="5">
        <f t="shared" si="1069"/>
        <v>6.98250325265031E-2</v>
      </c>
      <c r="O887" s="5">
        <f t="shared" si="1070"/>
        <v>0.17114125639209715</v>
      </c>
      <c r="P887" s="5">
        <f t="shared" si="1071"/>
        <v>0.11014834379972592</v>
      </c>
      <c r="Q887" s="5">
        <f t="shared" si="1072"/>
        <v>2.2470069025715838E-2</v>
      </c>
      <c r="R887" s="5">
        <f t="shared" si="1073"/>
        <v>0.1349868755180216</v>
      </c>
      <c r="S887" s="5">
        <f t="shared" si="1074"/>
        <v>2.7958126166751168E-2</v>
      </c>
      <c r="T887" s="5">
        <f t="shared" si="1075"/>
        <v>3.5446326320130013E-2</v>
      </c>
      <c r="U887" s="5">
        <f t="shared" si="1076"/>
        <v>8.6878997422718707E-2</v>
      </c>
      <c r="V887" s="5">
        <f t="shared" si="1077"/>
        <v>3.1539560067273208E-3</v>
      </c>
      <c r="W887" s="5">
        <f t="shared" si="1078"/>
        <v>4.8206589504395936E-3</v>
      </c>
      <c r="X887" s="5">
        <f t="shared" si="1079"/>
        <v>7.604544963336784E-3</v>
      </c>
      <c r="Y887" s="5">
        <f t="shared" si="1080"/>
        <v>5.9980497162257732E-3</v>
      </c>
      <c r="Z887" s="5">
        <f t="shared" si="1081"/>
        <v>7.0980183061455621E-2</v>
      </c>
      <c r="AA887" s="5">
        <f t="shared" si="1082"/>
        <v>4.5683605295664564E-2</v>
      </c>
      <c r="AB887" s="5">
        <f t="shared" si="1083"/>
        <v>1.4701228588006921E-2</v>
      </c>
      <c r="AC887" s="5">
        <f t="shared" si="1084"/>
        <v>2.0013623654839847E-4</v>
      </c>
      <c r="AD887" s="5">
        <f t="shared" si="1085"/>
        <v>7.7565692020764826E-4</v>
      </c>
      <c r="AE887" s="5">
        <f t="shared" si="1086"/>
        <v>1.223591626473495E-3</v>
      </c>
      <c r="AF887" s="5">
        <f t="shared" si="1087"/>
        <v>9.6510224389879094E-4</v>
      </c>
      <c r="AG887" s="5">
        <f t="shared" si="1088"/>
        <v>5.0747995819647054E-4</v>
      </c>
      <c r="AH887" s="5">
        <f t="shared" si="1089"/>
        <v>2.7992645774468947E-2</v>
      </c>
      <c r="AI887" s="5">
        <f t="shared" si="1090"/>
        <v>1.8016366337559101E-2</v>
      </c>
      <c r="AJ887" s="5">
        <f t="shared" si="1091"/>
        <v>5.7977630736351987E-3</v>
      </c>
      <c r="AK887" s="5">
        <f t="shared" si="1092"/>
        <v>1.2438341164622791E-3</v>
      </c>
      <c r="AL887" s="5">
        <f t="shared" si="1093"/>
        <v>8.1278522529691333E-6</v>
      </c>
      <c r="AM887" s="5">
        <f t="shared" si="1094"/>
        <v>9.9844218651668062E-5</v>
      </c>
      <c r="AN887" s="5">
        <f t="shared" si="1095"/>
        <v>1.5750333260904125E-4</v>
      </c>
      <c r="AO887" s="5">
        <f t="shared" si="1096"/>
        <v>1.2423002612450129E-4</v>
      </c>
      <c r="AP887" s="5">
        <f t="shared" si="1097"/>
        <v>6.5323906210935852E-5</v>
      </c>
      <c r="AQ887" s="5">
        <f t="shared" si="1098"/>
        <v>2.5761964654051987E-5</v>
      </c>
      <c r="AR887" s="5">
        <f t="shared" si="1099"/>
        <v>8.8316280252639309E-3</v>
      </c>
      <c r="AS887" s="5">
        <f t="shared" si="1100"/>
        <v>5.6841302941549911E-3</v>
      </c>
      <c r="AT887" s="5">
        <f t="shared" si="1101"/>
        <v>1.8291835383298404E-3</v>
      </c>
      <c r="AU887" s="5">
        <f t="shared" si="1102"/>
        <v>3.92427365752856E-4</v>
      </c>
      <c r="AV887" s="5">
        <f t="shared" si="1103"/>
        <v>6.3142612878121882E-5</v>
      </c>
      <c r="AW887" s="5">
        <f t="shared" si="1104"/>
        <v>2.2922573818207195E-7</v>
      </c>
      <c r="AX887" s="5">
        <f t="shared" si="1105"/>
        <v>1.0710134573729414E-5</v>
      </c>
      <c r="AY887" s="5">
        <f t="shared" si="1106"/>
        <v>1.6895138354868723E-5</v>
      </c>
      <c r="AZ887" s="5">
        <f t="shared" si="1107"/>
        <v>1.3325962342729006E-5</v>
      </c>
      <c r="BA887" s="5">
        <f t="shared" si="1108"/>
        <v>7.0071941655593631E-6</v>
      </c>
      <c r="BB887" s="5">
        <f t="shared" si="1109"/>
        <v>2.7634460167508932E-6</v>
      </c>
      <c r="BC887" s="5">
        <f t="shared" si="1110"/>
        <v>8.7186211280181035E-7</v>
      </c>
      <c r="BD887" s="5">
        <f t="shared" si="1111"/>
        <v>2.3219686045708341E-3</v>
      </c>
      <c r="BE887" s="5">
        <f t="shared" si="1112"/>
        <v>1.4944438386175624E-3</v>
      </c>
      <c r="BF887" s="5">
        <f t="shared" si="1113"/>
        <v>4.8092002242958496E-4</v>
      </c>
      <c r="BG887" s="5">
        <f t="shared" si="1114"/>
        <v>1.0317509073592763E-4</v>
      </c>
      <c r="BH887" s="5">
        <f t="shared" si="1115"/>
        <v>1.6601148088909407E-5</v>
      </c>
      <c r="BI887" s="5">
        <f t="shared" si="1116"/>
        <v>2.1369353079632959E-6</v>
      </c>
      <c r="BJ887" s="8">
        <f t="shared" si="1117"/>
        <v>0.15016074943694421</v>
      </c>
      <c r="BK887" s="8">
        <f t="shared" si="1118"/>
        <v>0.24997513104348684</v>
      </c>
      <c r="BL887" s="8">
        <f t="shared" si="1119"/>
        <v>0.52766232999476481</v>
      </c>
      <c r="BM887" s="8">
        <f t="shared" si="1120"/>
        <v>0.38170060451884513</v>
      </c>
      <c r="BN887" s="8">
        <f t="shared" si="1121"/>
        <v>0.61706112310518979</v>
      </c>
    </row>
    <row r="888" spans="1:66" x14ac:dyDescent="0.25">
      <c r="A888" t="s">
        <v>285</v>
      </c>
      <c r="B888" t="s">
        <v>302</v>
      </c>
      <c r="C888" t="s">
        <v>295</v>
      </c>
      <c r="D888" t="s">
        <v>522</v>
      </c>
      <c r="E888">
        <f>VLOOKUP(A888,home!$A$2:$E$405,3,FALSE)</f>
        <v>1.35</v>
      </c>
      <c r="F888">
        <f>VLOOKUP(B888,home!$B$2:$E$405,3,FALSE)</f>
        <v>0</v>
      </c>
      <c r="G888">
        <f>VLOOKUP(C888,away!$B$2:$E$405,4,FALSE)</f>
        <v>0.37040000000000001</v>
      </c>
      <c r="H888">
        <f>VLOOKUP(A888,away!$A$2:$E$405,3,FALSE)</f>
        <v>1.3</v>
      </c>
      <c r="I888">
        <f>VLOOKUP(C888,away!$B$2:$E$405,3,FALSE)</f>
        <v>3.0769000000000002</v>
      </c>
      <c r="J888">
        <f>VLOOKUP(B888,home!$B$2:$E$405,4,FALSE)</f>
        <v>2.3077000000000001</v>
      </c>
      <c r="K888" s="3">
        <f t="shared" si="1066"/>
        <v>0</v>
      </c>
      <c r="L888" s="3">
        <f t="shared" si="1067"/>
        <v>9.2307307690000009</v>
      </c>
      <c r="M888" s="5">
        <f t="shared" si="1068"/>
        <v>9.7981608134818608E-5</v>
      </c>
      <c r="N888" s="5">
        <f t="shared" si="1069"/>
        <v>0</v>
      </c>
      <c r="O888" s="5">
        <f t="shared" si="1070"/>
        <v>9.0444184500617102E-4</v>
      </c>
      <c r="P888" s="5">
        <f t="shared" si="1071"/>
        <v>0</v>
      </c>
      <c r="Q888" s="5">
        <f t="shared" si="1072"/>
        <v>0</v>
      </c>
      <c r="R888" s="5">
        <f t="shared" si="1073"/>
        <v>4.1743295837347984E-3</v>
      </c>
      <c r="S888" s="5">
        <f t="shared" si="1074"/>
        <v>0</v>
      </c>
      <c r="T888" s="5">
        <f t="shared" si="1075"/>
        <v>0</v>
      </c>
      <c r="U888" s="5">
        <f t="shared" si="1076"/>
        <v>0</v>
      </c>
      <c r="V888" s="5">
        <f t="shared" si="1077"/>
        <v>0</v>
      </c>
      <c r="W888" s="5">
        <f t="shared" si="1078"/>
        <v>0</v>
      </c>
      <c r="X888" s="5">
        <f t="shared" si="1079"/>
        <v>0</v>
      </c>
      <c r="Y888" s="5">
        <f t="shared" si="1080"/>
        <v>0</v>
      </c>
      <c r="Z888" s="5">
        <f t="shared" si="1081"/>
        <v>1.2844037509509255E-2</v>
      </c>
      <c r="AA888" s="5">
        <f t="shared" si="1082"/>
        <v>0</v>
      </c>
      <c r="AB888" s="5">
        <f t="shared" si="1083"/>
        <v>0</v>
      </c>
      <c r="AC888" s="5">
        <f t="shared" si="1084"/>
        <v>0</v>
      </c>
      <c r="AD888" s="5">
        <f t="shared" si="1085"/>
        <v>0</v>
      </c>
      <c r="AE888" s="5">
        <f t="shared" si="1086"/>
        <v>0</v>
      </c>
      <c r="AF888" s="5">
        <f t="shared" si="1087"/>
        <v>0</v>
      </c>
      <c r="AG888" s="5">
        <f t="shared" si="1088"/>
        <v>0</v>
      </c>
      <c r="AH888" s="5">
        <f t="shared" si="1089"/>
        <v>2.9639963059304303E-2</v>
      </c>
      <c r="AI888" s="5">
        <f t="shared" si="1090"/>
        <v>0</v>
      </c>
      <c r="AJ888" s="5">
        <f t="shared" si="1091"/>
        <v>0</v>
      </c>
      <c r="AK888" s="5">
        <f t="shared" si="1092"/>
        <v>0</v>
      </c>
      <c r="AL888" s="5">
        <f t="shared" si="1093"/>
        <v>0</v>
      </c>
      <c r="AM888" s="5">
        <f t="shared" si="1094"/>
        <v>0</v>
      </c>
      <c r="AN888" s="5">
        <f t="shared" si="1095"/>
        <v>0</v>
      </c>
      <c r="AO888" s="5">
        <f t="shared" si="1096"/>
        <v>0</v>
      </c>
      <c r="AP888" s="5">
        <f t="shared" si="1097"/>
        <v>0</v>
      </c>
      <c r="AQ888" s="5">
        <f t="shared" si="1098"/>
        <v>0</v>
      </c>
      <c r="AR888" s="5">
        <f t="shared" si="1099"/>
        <v>5.4719703800708702E-2</v>
      </c>
      <c r="AS888" s="5">
        <f t="shared" si="1100"/>
        <v>0</v>
      </c>
      <c r="AT888" s="5">
        <f t="shared" si="1101"/>
        <v>0</v>
      </c>
      <c r="AU888" s="5">
        <f t="shared" si="1102"/>
        <v>0</v>
      </c>
      <c r="AV888" s="5">
        <f t="shared" si="1103"/>
        <v>0</v>
      </c>
      <c r="AW888" s="5">
        <f t="shared" si="1104"/>
        <v>0</v>
      </c>
      <c r="AX888" s="5">
        <f t="shared" si="1105"/>
        <v>0</v>
      </c>
      <c r="AY888" s="5">
        <f t="shared" si="1106"/>
        <v>0</v>
      </c>
      <c r="AZ888" s="5">
        <f t="shared" si="1107"/>
        <v>0</v>
      </c>
      <c r="BA888" s="5">
        <f t="shared" si="1108"/>
        <v>0</v>
      </c>
      <c r="BB888" s="5">
        <f t="shared" si="1109"/>
        <v>0</v>
      </c>
      <c r="BC888" s="5">
        <f t="shared" si="1110"/>
        <v>0</v>
      </c>
      <c r="BD888" s="5">
        <f t="shared" si="1111"/>
        <v>8.4183808923961351E-2</v>
      </c>
      <c r="BE888" s="5">
        <f t="shared" si="1112"/>
        <v>0</v>
      </c>
      <c r="BF888" s="5">
        <f t="shared" si="1113"/>
        <v>0</v>
      </c>
      <c r="BG888" s="5">
        <f t="shared" si="1114"/>
        <v>0</v>
      </c>
      <c r="BH888" s="5">
        <f t="shared" si="1115"/>
        <v>0</v>
      </c>
      <c r="BI888" s="5">
        <f t="shared" si="1116"/>
        <v>0</v>
      </c>
      <c r="BJ888" s="8">
        <f t="shared" si="1117"/>
        <v>0</v>
      </c>
      <c r="BK888" s="8">
        <f t="shared" si="1118"/>
        <v>9.7981608134818608E-5</v>
      </c>
      <c r="BL888" s="8">
        <f t="shared" si="1119"/>
        <v>0.17362224721271532</v>
      </c>
      <c r="BM888" s="8">
        <f t="shared" si="1120"/>
        <v>0.18138751329348363</v>
      </c>
      <c r="BN888" s="8">
        <f t="shared" si="1121"/>
        <v>5.1767530368757881E-3</v>
      </c>
    </row>
    <row r="889" spans="1:66" x14ac:dyDescent="0.25">
      <c r="A889" t="s">
        <v>285</v>
      </c>
      <c r="B889" t="s">
        <v>361</v>
      </c>
      <c r="C889" t="s">
        <v>296</v>
      </c>
      <c r="D889" t="s">
        <v>522</v>
      </c>
      <c r="E889">
        <f>VLOOKUP(A889,home!$A$2:$E$405,3,FALSE)</f>
        <v>1.35</v>
      </c>
      <c r="F889">
        <f>VLOOKUP(B889,home!$B$2:$E$405,3,FALSE)</f>
        <v>1.6667000000000001</v>
      </c>
      <c r="G889">
        <f>VLOOKUP(C889,away!$B$2:$E$405,4,FALSE)</f>
        <v>0.24690000000000001</v>
      </c>
      <c r="H889">
        <f>VLOOKUP(A889,away!$A$2:$E$405,3,FALSE)</f>
        <v>1.3</v>
      </c>
      <c r="I889">
        <f>VLOOKUP(C889,away!$B$2:$E$405,3,FALSE)</f>
        <v>1.2821</v>
      </c>
      <c r="J889">
        <f>VLOOKUP(B889,home!$B$2:$E$405,4,FALSE)</f>
        <v>0.3846</v>
      </c>
      <c r="K889" s="3">
        <f t="shared" si="1066"/>
        <v>0.55553611050000007</v>
      </c>
      <c r="L889" s="3">
        <f t="shared" si="1067"/>
        <v>0.64102435800000002</v>
      </c>
      <c r="M889" s="5">
        <f t="shared" si="1068"/>
        <v>0.30223196255662549</v>
      </c>
      <c r="N889" s="5">
        <f t="shared" si="1069"/>
        <v>0.1679007689474894</v>
      </c>
      <c r="O889" s="5">
        <f t="shared" si="1070"/>
        <v>0.19373804976494091</v>
      </c>
      <c r="P889" s="5">
        <f t="shared" si="1071"/>
        <v>0.10762848262227072</v>
      </c>
      <c r="Q889" s="5">
        <f t="shared" si="1072"/>
        <v>4.6637470065523719E-2</v>
      </c>
      <c r="R889" s="5">
        <f t="shared" si="1073"/>
        <v>6.2095404485371639E-2</v>
      </c>
      <c r="S889" s="5">
        <f t="shared" si="1074"/>
        <v>9.581953355944358E-3</v>
      </c>
      <c r="T889" s="5">
        <f t="shared" si="1075"/>
        <v>2.989575430749656E-2</v>
      </c>
      <c r="U889" s="5">
        <f t="shared" si="1076"/>
        <v>3.449623948772762E-2</v>
      </c>
      <c r="V889" s="5">
        <f t="shared" si="1077"/>
        <v>3.7913892051427429E-4</v>
      </c>
      <c r="W889" s="5">
        <f t="shared" si="1078"/>
        <v>8.6362662412537445E-3</v>
      </c>
      <c r="X889" s="5">
        <f t="shared" si="1079"/>
        <v>5.536057022816755E-3</v>
      </c>
      <c r="Y889" s="5">
        <f t="shared" si="1080"/>
        <v>1.7743736994512507E-3</v>
      </c>
      <c r="Z889" s="5">
        <f t="shared" si="1081"/>
        <v>1.3268222264995227E-2</v>
      </c>
      <c r="AA889" s="5">
        <f t="shared" si="1082"/>
        <v>7.3709765903449496E-3</v>
      </c>
      <c r="AB889" s="5">
        <f t="shared" si="1083"/>
        <v>2.0474218327933926E-3</v>
      </c>
      <c r="AC889" s="5">
        <f t="shared" si="1084"/>
        <v>8.4384991855286668E-6</v>
      </c>
      <c r="AD889" s="5">
        <f t="shared" si="1085"/>
        <v>1.1994394392271397E-3</v>
      </c>
      <c r="AE889" s="5">
        <f t="shared" si="1086"/>
        <v>7.6886989649045732E-4</v>
      </c>
      <c r="AF889" s="5">
        <f t="shared" si="1087"/>
        <v>2.4643216589166091E-4</v>
      </c>
      <c r="AG889" s="5">
        <f t="shared" si="1088"/>
        <v>5.2656340310417147E-5</v>
      </c>
      <c r="AH889" s="5">
        <f t="shared" si="1089"/>
        <v>2.1263134148049676E-3</v>
      </c>
      <c r="AI889" s="5">
        <f t="shared" si="1090"/>
        <v>1.1812438841647249E-3</v>
      </c>
      <c r="AJ889" s="5">
        <f t="shared" si="1091"/>
        <v>3.2811181648039194E-4</v>
      </c>
      <c r="AK889" s="5">
        <f t="shared" si="1092"/>
        <v>6.0759320778868927E-5</v>
      </c>
      <c r="AL889" s="5">
        <f t="shared" si="1093"/>
        <v>1.2020209315585613E-7</v>
      </c>
      <c r="AM889" s="5">
        <f t="shared" si="1094"/>
        <v>1.332663841697093E-4</v>
      </c>
      <c r="AN889" s="5">
        <f t="shared" si="1095"/>
        <v>8.5426998355369259E-5</v>
      </c>
      <c r="AO889" s="5">
        <f t="shared" si="1096"/>
        <v>2.7380393388308818E-5</v>
      </c>
      <c r="AP889" s="5">
        <f t="shared" si="1097"/>
        <v>5.8504996978427014E-6</v>
      </c>
      <c r="AQ889" s="5">
        <f t="shared" si="1098"/>
        <v>9.3757820319720298E-7</v>
      </c>
      <c r="AR889" s="5">
        <f t="shared" si="1099"/>
        <v>2.7260373832642843E-4</v>
      </c>
      <c r="AS889" s="5">
        <f t="shared" si="1100"/>
        <v>1.5144122049762386E-4</v>
      </c>
      <c r="AT889" s="5">
        <f t="shared" si="1101"/>
        <v>4.2065533302311415E-5</v>
      </c>
      <c r="AU889" s="5">
        <f t="shared" si="1102"/>
        <v>7.7896409189581047E-6</v>
      </c>
      <c r="AV889" s="5">
        <f t="shared" si="1103"/>
        <v>1.0818567045774076E-6</v>
      </c>
      <c r="AW889" s="5">
        <f t="shared" si="1104"/>
        <v>1.1890397017638164E-9</v>
      </c>
      <c r="AX889" s="5">
        <f t="shared" si="1105"/>
        <v>1.2339048120339847E-5</v>
      </c>
      <c r="AY889" s="5">
        <f t="shared" si="1106"/>
        <v>7.9096303996719575E-6</v>
      </c>
      <c r="AZ889" s="5">
        <f t="shared" si="1107"/>
        <v>2.5351328744834997E-6</v>
      </c>
      <c r="BA889" s="5">
        <f t="shared" si="1108"/>
        <v>5.4169397443682664E-7</v>
      </c>
      <c r="BB889" s="5">
        <f t="shared" si="1109"/>
        <v>8.6809758048958799E-8</v>
      </c>
      <c r="BC889" s="5">
        <f t="shared" si="1110"/>
        <v>1.1129433884293831E-8</v>
      </c>
      <c r="BD889" s="5">
        <f t="shared" si="1111"/>
        <v>2.9124272724849795E-5</v>
      </c>
      <c r="BE889" s="5">
        <f t="shared" si="1112"/>
        <v>1.6179585190704293E-5</v>
      </c>
      <c r="BF889" s="5">
        <f t="shared" si="1113"/>
        <v>4.4941719131736318E-6</v>
      </c>
      <c r="BG889" s="5">
        <f t="shared" si="1114"/>
        <v>8.3222492818760801E-7</v>
      </c>
      <c r="BH889" s="5">
        <f t="shared" si="1115"/>
        <v>1.1558274991662136E-7</v>
      </c>
      <c r="BI889" s="5">
        <f t="shared" si="1116"/>
        <v>1.2842078265914809E-8</v>
      </c>
      <c r="BJ889" s="8">
        <f t="shared" si="1117"/>
        <v>0.26292437342432629</v>
      </c>
      <c r="BK889" s="8">
        <f t="shared" si="1118"/>
        <v>0.41983800578703317</v>
      </c>
      <c r="BL889" s="8">
        <f t="shared" si="1119"/>
        <v>0.30397026126674254</v>
      </c>
      <c r="BM889" s="8">
        <f t="shared" si="1120"/>
        <v>0.11976081585951548</v>
      </c>
      <c r="BN889" s="8">
        <f t="shared" si="1121"/>
        <v>0.88023213844222203</v>
      </c>
    </row>
    <row r="890" spans="1:66" x14ac:dyDescent="0.25">
      <c r="A890" t="s">
        <v>287</v>
      </c>
      <c r="B890" t="s">
        <v>323</v>
      </c>
      <c r="C890" t="s">
        <v>505</v>
      </c>
      <c r="D890" t="s">
        <v>522</v>
      </c>
      <c r="E890">
        <f>VLOOKUP(A890,home!$A$2:$E$405,3,FALSE)</f>
        <v>1.2423999999999999</v>
      </c>
      <c r="F890">
        <f>VLOOKUP(B890,home!$B$2:$E$405,3,FALSE)</f>
        <v>1.8781000000000001</v>
      </c>
      <c r="G890">
        <f>VLOOKUP(C890,away!$B$2:$E$405,4,FALSE)</f>
        <v>1.8781000000000001</v>
      </c>
      <c r="H890">
        <f>VLOOKUP(A890,away!$A$2:$E$405,3,FALSE)</f>
        <v>0.87880000000000003</v>
      </c>
      <c r="I890">
        <f>VLOOKUP(C890,away!$B$2:$E$405,3,FALSE)</f>
        <v>1.1378999999999999</v>
      </c>
      <c r="J890">
        <f>VLOOKUP(B890,home!$B$2:$E$405,4,FALSE)</f>
        <v>0.37930000000000003</v>
      </c>
      <c r="K890" s="3">
        <f t="shared" si="1066"/>
        <v>4.3822673394639997</v>
      </c>
      <c r="L890" s="3">
        <f t="shared" si="1067"/>
        <v>0.37929488703600001</v>
      </c>
      <c r="M890" s="5">
        <f t="shared" si="1068"/>
        <v>8.5522384224737766E-3</v>
      </c>
      <c r="N890" s="5">
        <f t="shared" si="1069"/>
        <v>3.7478195118115953E-2</v>
      </c>
      <c r="O890" s="5">
        <f t="shared" si="1070"/>
        <v>3.2438203063571299E-3</v>
      </c>
      <c r="P890" s="5">
        <f t="shared" si="1071"/>
        <v>1.4215287783638956E-2</v>
      </c>
      <c r="Q890" s="5">
        <f t="shared" si="1072"/>
        <v>8.2119735204089328E-2</v>
      </c>
      <c r="R890" s="5">
        <f t="shared" si="1073"/>
        <v>6.151822283324051E-4</v>
      </c>
      <c r="S890" s="5">
        <f t="shared" si="1074"/>
        <v>5.9070618938972443E-3</v>
      </c>
      <c r="T890" s="5">
        <f t="shared" si="1075"/>
        <v>3.1147595687661293E-2</v>
      </c>
      <c r="U890" s="5">
        <f t="shared" si="1076"/>
        <v>2.6958929870397842E-3</v>
      </c>
      <c r="V890" s="5">
        <f t="shared" si="1077"/>
        <v>1.0909500547554741E-3</v>
      </c>
      <c r="W890" s="5">
        <f t="shared" si="1078"/>
        <v>0.11995687783677092</v>
      </c>
      <c r="X890" s="5">
        <f t="shared" si="1079"/>
        <v>4.5499030428289282E-2</v>
      </c>
      <c r="Y890" s="5">
        <f t="shared" si="1080"/>
        <v>8.6287748032727526E-3</v>
      </c>
      <c r="Z890" s="5">
        <f t="shared" si="1081"/>
        <v>7.7778491267298122E-5</v>
      </c>
      <c r="AA890" s="5">
        <f t="shared" si="1082"/>
        <v>3.4084614199346653E-4</v>
      </c>
      <c r="AB890" s="5">
        <f t="shared" si="1083"/>
        <v>7.4683945792013856E-4</v>
      </c>
      <c r="AC890" s="5">
        <f t="shared" si="1084"/>
        <v>1.1333413706911076E-4</v>
      </c>
      <c r="AD890" s="5">
        <f t="shared" si="1085"/>
        <v>0.13142077697203852</v>
      </c>
      <c r="AE890" s="5">
        <f t="shared" si="1086"/>
        <v>4.98472287557927E-2</v>
      </c>
      <c r="AF890" s="5">
        <f t="shared" si="1087"/>
        <v>9.4533994999930204E-3</v>
      </c>
      <c r="AG890" s="5">
        <f t="shared" si="1088"/>
        <v>1.1952086984853439E-3</v>
      </c>
      <c r="AH890" s="5">
        <f t="shared" si="1089"/>
        <v>7.375246014765088E-6</v>
      </c>
      <c r="AI890" s="5">
        <f t="shared" si="1090"/>
        <v>3.2320299731017074E-5</v>
      </c>
      <c r="AJ890" s="5">
        <f t="shared" si="1091"/>
        <v>7.0818096956461602E-5</v>
      </c>
      <c r="AK890" s="5">
        <f t="shared" si="1092"/>
        <v>1.0344794444509888E-4</v>
      </c>
      <c r="AL890" s="5">
        <f t="shared" si="1093"/>
        <v>7.5352313373966079E-6</v>
      </c>
      <c r="AM890" s="5">
        <f t="shared" si="1094"/>
        <v>0.11518419573030937</v>
      </c>
      <c r="AN890" s="5">
        <f t="shared" si="1095"/>
        <v>4.3688776507860211E-2</v>
      </c>
      <c r="AO890" s="5">
        <f t="shared" si="1096"/>
        <v>8.2854647751449424E-3</v>
      </c>
      <c r="AP890" s="5">
        <f t="shared" si="1097"/>
        <v>1.0475448086431196E-3</v>
      </c>
      <c r="AQ890" s="5">
        <f t="shared" si="1098"/>
        <v>9.9332097464860053E-5</v>
      </c>
      <c r="AR890" s="5">
        <f t="shared" si="1099"/>
        <v>5.5947862080660677E-7</v>
      </c>
      <c r="AS890" s="5">
        <f t="shared" si="1100"/>
        <v>2.4517848870891565E-6</v>
      </c>
      <c r="AT890" s="5">
        <f t="shared" si="1101"/>
        <v>5.3721884170411207E-6</v>
      </c>
      <c r="AU890" s="5">
        <f t="shared" si="1102"/>
        <v>7.8474552804820374E-6</v>
      </c>
      <c r="AV890" s="5">
        <f t="shared" si="1103"/>
        <v>8.5974117433901823E-6</v>
      </c>
      <c r="AW890" s="5">
        <f t="shared" si="1104"/>
        <v>3.4791243040050441E-7</v>
      </c>
      <c r="AX890" s="5">
        <f t="shared" si="1105"/>
        <v>8.4127989828560568E-2</v>
      </c>
      <c r="AY890" s="5">
        <f t="shared" si="1106"/>
        <v>3.1909316398589641E-2</v>
      </c>
      <c r="AZ890" s="5">
        <f t="shared" si="1107"/>
        <v>6.0515202793995186E-3</v>
      </c>
      <c r="BA890" s="5">
        <f t="shared" si="1108"/>
        <v>7.6510356692363461E-4</v>
      </c>
      <c r="BB890" s="5">
        <f t="shared" si="1109"/>
        <v>7.2549967746785159E-5</v>
      </c>
      <c r="BC890" s="5">
        <f t="shared" si="1110"/>
        <v>5.5035663641964647E-6</v>
      </c>
      <c r="BD890" s="5">
        <f t="shared" si="1111"/>
        <v>3.536789671298315E-8</v>
      </c>
      <c r="BE890" s="5">
        <f t="shared" si="1112"/>
        <v>1.5499157863084223E-7</v>
      </c>
      <c r="BF890" s="5">
        <f t="shared" si="1113"/>
        <v>3.3960726646295315E-7</v>
      </c>
      <c r="BG890" s="5">
        <f t="shared" si="1114"/>
        <v>4.9608327735508247E-7</v>
      </c>
      <c r="BH890" s="5">
        <f t="shared" si="1115"/>
        <v>5.4349238600185964E-7</v>
      </c>
      <c r="BI890" s="5">
        <f t="shared" si="1116"/>
        <v>4.763457864846621E-7</v>
      </c>
      <c r="BJ890" s="8">
        <f t="shared" si="1117"/>
        <v>0.80798412053151569</v>
      </c>
      <c r="BK890" s="8">
        <f t="shared" si="1118"/>
        <v>6.1795723921761601E-2</v>
      </c>
      <c r="BL890" s="8">
        <f t="shared" si="1119"/>
        <v>7.8834169159307244E-3</v>
      </c>
      <c r="BM890" s="8">
        <f t="shared" si="1120"/>
        <v>0.69960761231130852</v>
      </c>
      <c r="BN890" s="8">
        <f t="shared" si="1121"/>
        <v>0.14622445906300754</v>
      </c>
    </row>
    <row r="891" spans="1:66" x14ac:dyDescent="0.25">
      <c r="A891" t="s">
        <v>287</v>
      </c>
      <c r="B891" t="s">
        <v>327</v>
      </c>
      <c r="C891" t="s">
        <v>506</v>
      </c>
      <c r="D891" t="s">
        <v>522</v>
      </c>
      <c r="E891">
        <f>VLOOKUP(A891,home!$A$2:$E$405,3,FALSE)</f>
        <v>1.2423999999999999</v>
      </c>
      <c r="F891">
        <f>VLOOKUP(B891,home!$B$2:$E$405,3,FALSE)</f>
        <v>0.80489999999999995</v>
      </c>
      <c r="G891">
        <f>VLOOKUP(C891,away!$B$2:$E$405,4,FALSE)</f>
        <v>1.4086000000000001</v>
      </c>
      <c r="H891">
        <f>VLOOKUP(A891,away!$A$2:$E$405,3,FALSE)</f>
        <v>0.87880000000000003</v>
      </c>
      <c r="I891">
        <f>VLOOKUP(C891,away!$B$2:$E$405,3,FALSE)</f>
        <v>0.85340000000000005</v>
      </c>
      <c r="J891">
        <f>VLOOKUP(B891,home!$B$2:$E$405,4,FALSE)</f>
        <v>0</v>
      </c>
      <c r="K891" s="3">
        <f t="shared" si="1066"/>
        <v>1.408610930736</v>
      </c>
      <c r="L891" s="3">
        <f t="shared" si="1067"/>
        <v>0</v>
      </c>
      <c r="M891" s="5">
        <f t="shared" si="1068"/>
        <v>0.24448265073204603</v>
      </c>
      <c r="N891" s="5">
        <f t="shared" si="1069"/>
        <v>0.34438093419647176</v>
      </c>
      <c r="O891" s="5">
        <f t="shared" si="1070"/>
        <v>0</v>
      </c>
      <c r="P891" s="5">
        <f t="shared" si="1071"/>
        <v>0</v>
      </c>
      <c r="Q891" s="5">
        <f t="shared" si="1072"/>
        <v>0.24254937412311267</v>
      </c>
      <c r="R891" s="5">
        <f t="shared" si="1073"/>
        <v>0</v>
      </c>
      <c r="S891" s="5">
        <f t="shared" si="1074"/>
        <v>0</v>
      </c>
      <c r="T891" s="5">
        <f t="shared" si="1075"/>
        <v>0</v>
      </c>
      <c r="U891" s="5">
        <f t="shared" si="1076"/>
        <v>0</v>
      </c>
      <c r="V891" s="5">
        <f t="shared" si="1077"/>
        <v>0</v>
      </c>
      <c r="W891" s="5">
        <f t="shared" si="1078"/>
        <v>0.11388589987766404</v>
      </c>
      <c r="X891" s="5">
        <f t="shared" si="1079"/>
        <v>0</v>
      </c>
      <c r="Y891" s="5">
        <f t="shared" si="1080"/>
        <v>0</v>
      </c>
      <c r="Z891" s="5">
        <f t="shared" si="1081"/>
        <v>0</v>
      </c>
      <c r="AA891" s="5">
        <f t="shared" si="1082"/>
        <v>0</v>
      </c>
      <c r="AB891" s="5">
        <f t="shared" si="1083"/>
        <v>0</v>
      </c>
      <c r="AC891" s="5">
        <f t="shared" si="1084"/>
        <v>0</v>
      </c>
      <c r="AD891" s="5">
        <f t="shared" si="1085"/>
        <v>4.0105230856095839E-2</v>
      </c>
      <c r="AE891" s="5">
        <f t="shared" si="1086"/>
        <v>0</v>
      </c>
      <c r="AF891" s="5">
        <f t="shared" si="1087"/>
        <v>0</v>
      </c>
      <c r="AG891" s="5">
        <f t="shared" si="1088"/>
        <v>0</v>
      </c>
      <c r="AH891" s="5">
        <f t="shared" si="1089"/>
        <v>0</v>
      </c>
      <c r="AI891" s="5">
        <f t="shared" si="1090"/>
        <v>0</v>
      </c>
      <c r="AJ891" s="5">
        <f t="shared" si="1091"/>
        <v>0</v>
      </c>
      <c r="AK891" s="5">
        <f t="shared" si="1092"/>
        <v>0</v>
      </c>
      <c r="AL891" s="5">
        <f t="shared" si="1093"/>
        <v>0</v>
      </c>
      <c r="AM891" s="5">
        <f t="shared" si="1094"/>
        <v>1.1298533312717447E-2</v>
      </c>
      <c r="AN891" s="5">
        <f t="shared" si="1095"/>
        <v>0</v>
      </c>
      <c r="AO891" s="5">
        <f t="shared" si="1096"/>
        <v>0</v>
      </c>
      <c r="AP891" s="5">
        <f t="shared" si="1097"/>
        <v>0</v>
      </c>
      <c r="AQ891" s="5">
        <f t="shared" si="1098"/>
        <v>0</v>
      </c>
      <c r="AR891" s="5">
        <f t="shared" si="1099"/>
        <v>0</v>
      </c>
      <c r="AS891" s="5">
        <f t="shared" si="1100"/>
        <v>0</v>
      </c>
      <c r="AT891" s="5">
        <f t="shared" si="1101"/>
        <v>0</v>
      </c>
      <c r="AU891" s="5">
        <f t="shared" si="1102"/>
        <v>0</v>
      </c>
      <c r="AV891" s="5">
        <f t="shared" si="1103"/>
        <v>0</v>
      </c>
      <c r="AW891" s="5">
        <f t="shared" si="1104"/>
        <v>0</v>
      </c>
      <c r="AX891" s="5">
        <f t="shared" si="1105"/>
        <v>2.6525395875964418E-3</v>
      </c>
      <c r="AY891" s="5">
        <f t="shared" si="1106"/>
        <v>0</v>
      </c>
      <c r="AZ891" s="5">
        <f t="shared" si="1107"/>
        <v>0</v>
      </c>
      <c r="BA891" s="5">
        <f t="shared" si="1108"/>
        <v>0</v>
      </c>
      <c r="BB891" s="5">
        <f t="shared" si="1109"/>
        <v>0</v>
      </c>
      <c r="BC891" s="5">
        <f t="shared" si="1110"/>
        <v>0</v>
      </c>
      <c r="BD891" s="5">
        <f t="shared" si="1111"/>
        <v>0</v>
      </c>
      <c r="BE891" s="5">
        <f t="shared" si="1112"/>
        <v>0</v>
      </c>
      <c r="BF891" s="5">
        <f t="shared" si="1113"/>
        <v>0</v>
      </c>
      <c r="BG891" s="5">
        <f t="shared" si="1114"/>
        <v>0</v>
      </c>
      <c r="BH891" s="5">
        <f t="shared" si="1115"/>
        <v>0</v>
      </c>
      <c r="BI891" s="5">
        <f t="shared" si="1116"/>
        <v>0</v>
      </c>
      <c r="BJ891" s="8">
        <f t="shared" si="1117"/>
        <v>0.75487251195365834</v>
      </c>
      <c r="BK891" s="8">
        <f t="shared" si="1118"/>
        <v>0.24448265073204603</v>
      </c>
      <c r="BL891" s="8">
        <f t="shared" si="1119"/>
        <v>0</v>
      </c>
      <c r="BM891" s="8">
        <f t="shared" si="1120"/>
        <v>0.16794220363407375</v>
      </c>
      <c r="BN891" s="8">
        <f t="shared" si="1121"/>
        <v>0.83141295905163037</v>
      </c>
    </row>
    <row r="892" spans="1:66" x14ac:dyDescent="0.25">
      <c r="A892" t="s">
        <v>34</v>
      </c>
      <c r="B892" t="s">
        <v>203</v>
      </c>
      <c r="C892" t="s">
        <v>279</v>
      </c>
      <c r="D892" t="s">
        <v>522</v>
      </c>
      <c r="E892">
        <f>VLOOKUP(A892,home!$A$2:$E$405,3,FALSE)</f>
        <v>1.4921</v>
      </c>
      <c r="F892">
        <f>VLOOKUP(B892,home!$B$2:$E$405,3,FALSE)</f>
        <v>0.44679999999999997</v>
      </c>
      <c r="G892">
        <f>VLOOKUP(C892,away!$B$2:$E$405,4,FALSE)</f>
        <v>0.33510000000000001</v>
      </c>
      <c r="H892">
        <f>VLOOKUP(A892,away!$A$2:$E$405,3,FALSE)</f>
        <v>1.2222</v>
      </c>
      <c r="I892">
        <f>VLOOKUP(C892,away!$B$2:$E$405,3,FALSE)</f>
        <v>2.4546000000000001</v>
      </c>
      <c r="J892">
        <f>VLOOKUP(B892,home!$B$2:$E$405,4,FALSE)</f>
        <v>0</v>
      </c>
      <c r="K892" s="3">
        <f t="shared" si="1066"/>
        <v>0.22340121082799999</v>
      </c>
      <c r="L892" s="3">
        <f t="shared" si="1067"/>
        <v>0</v>
      </c>
      <c r="M892" s="5">
        <f t="shared" si="1068"/>
        <v>0.79979389894205721</v>
      </c>
      <c r="N892" s="5">
        <f t="shared" si="1069"/>
        <v>0.17867492543650262</v>
      </c>
      <c r="O892" s="5">
        <f t="shared" si="1070"/>
        <v>0</v>
      </c>
      <c r="P892" s="5">
        <f t="shared" si="1071"/>
        <v>0</v>
      </c>
      <c r="Q892" s="5">
        <f t="shared" si="1072"/>
        <v>1.9958097343558648E-2</v>
      </c>
      <c r="R892" s="5">
        <f t="shared" si="1073"/>
        <v>0</v>
      </c>
      <c r="S892" s="5">
        <f t="shared" si="1074"/>
        <v>0</v>
      </c>
      <c r="T892" s="5">
        <f t="shared" si="1075"/>
        <v>0</v>
      </c>
      <c r="U892" s="5">
        <f t="shared" si="1076"/>
        <v>0</v>
      </c>
      <c r="V892" s="5">
        <f t="shared" si="1077"/>
        <v>0</v>
      </c>
      <c r="W892" s="5">
        <f t="shared" si="1078"/>
        <v>1.4862210374580315E-3</v>
      </c>
      <c r="X892" s="5">
        <f t="shared" si="1079"/>
        <v>0</v>
      </c>
      <c r="Y892" s="5">
        <f t="shared" si="1080"/>
        <v>0</v>
      </c>
      <c r="Z892" s="5">
        <f t="shared" si="1081"/>
        <v>0</v>
      </c>
      <c r="AA892" s="5">
        <f t="shared" si="1082"/>
        <v>0</v>
      </c>
      <c r="AB892" s="5">
        <f t="shared" si="1083"/>
        <v>0</v>
      </c>
      <c r="AC892" s="5">
        <f t="shared" si="1084"/>
        <v>0</v>
      </c>
      <c r="AD892" s="5">
        <f t="shared" si="1085"/>
        <v>8.30058948315426E-5</v>
      </c>
      <c r="AE892" s="5">
        <f t="shared" si="1086"/>
        <v>0</v>
      </c>
      <c r="AF892" s="5">
        <f t="shared" si="1087"/>
        <v>0</v>
      </c>
      <c r="AG892" s="5">
        <f t="shared" si="1088"/>
        <v>0</v>
      </c>
      <c r="AH892" s="5">
        <f t="shared" si="1089"/>
        <v>0</v>
      </c>
      <c r="AI892" s="5">
        <f t="shared" si="1090"/>
        <v>0</v>
      </c>
      <c r="AJ892" s="5">
        <f t="shared" si="1091"/>
        <v>0</v>
      </c>
      <c r="AK892" s="5">
        <f t="shared" si="1092"/>
        <v>0</v>
      </c>
      <c r="AL892" s="5">
        <f t="shared" si="1093"/>
        <v>0</v>
      </c>
      <c r="AM892" s="5">
        <f t="shared" si="1094"/>
        <v>3.7087234822456489E-6</v>
      </c>
      <c r="AN892" s="5">
        <f t="shared" si="1095"/>
        <v>0</v>
      </c>
      <c r="AO892" s="5">
        <f t="shared" si="1096"/>
        <v>0</v>
      </c>
      <c r="AP892" s="5">
        <f t="shared" si="1097"/>
        <v>0</v>
      </c>
      <c r="AQ892" s="5">
        <f t="shared" si="1098"/>
        <v>0</v>
      </c>
      <c r="AR892" s="5">
        <f t="shared" si="1099"/>
        <v>0</v>
      </c>
      <c r="AS892" s="5">
        <f t="shared" si="1100"/>
        <v>0</v>
      </c>
      <c r="AT892" s="5">
        <f t="shared" si="1101"/>
        <v>0</v>
      </c>
      <c r="AU892" s="5">
        <f t="shared" si="1102"/>
        <v>0</v>
      </c>
      <c r="AV892" s="5">
        <f t="shared" si="1103"/>
        <v>0</v>
      </c>
      <c r="AW892" s="5">
        <f t="shared" si="1104"/>
        <v>0</v>
      </c>
      <c r="AX892" s="5">
        <f t="shared" si="1105"/>
        <v>1.380888860933191E-7</v>
      </c>
      <c r="AY892" s="5">
        <f t="shared" si="1106"/>
        <v>0</v>
      </c>
      <c r="AZ892" s="5">
        <f t="shared" si="1107"/>
        <v>0</v>
      </c>
      <c r="BA892" s="5">
        <f t="shared" si="1108"/>
        <v>0</v>
      </c>
      <c r="BB892" s="5">
        <f t="shared" si="1109"/>
        <v>0</v>
      </c>
      <c r="BC892" s="5">
        <f t="shared" si="1110"/>
        <v>0</v>
      </c>
      <c r="BD892" s="5">
        <f t="shared" si="1111"/>
        <v>0</v>
      </c>
      <c r="BE892" s="5">
        <f t="shared" si="1112"/>
        <v>0</v>
      </c>
      <c r="BF892" s="5">
        <f t="shared" si="1113"/>
        <v>0</v>
      </c>
      <c r="BG892" s="5">
        <f t="shared" si="1114"/>
        <v>0</v>
      </c>
      <c r="BH892" s="5">
        <f t="shared" si="1115"/>
        <v>0</v>
      </c>
      <c r="BI892" s="5">
        <f t="shared" si="1116"/>
        <v>0</v>
      </c>
      <c r="BJ892" s="8">
        <f t="shared" si="1117"/>
        <v>0.20020609652471918</v>
      </c>
      <c r="BK892" s="8">
        <f t="shared" si="1118"/>
        <v>0.79979389894205721</v>
      </c>
      <c r="BL892" s="8">
        <f t="shared" si="1119"/>
        <v>0</v>
      </c>
      <c r="BM892" s="8">
        <f t="shared" si="1120"/>
        <v>1.5730737446579132E-3</v>
      </c>
      <c r="BN892" s="8">
        <f t="shared" si="1121"/>
        <v>0.99842692172211855</v>
      </c>
    </row>
    <row r="893" spans="1:66" s="14" customFormat="1" x14ac:dyDescent="0.25">
      <c r="A893" s="14" t="s">
        <v>34</v>
      </c>
      <c r="B893" s="14" t="s">
        <v>270</v>
      </c>
      <c r="C893" s="14" t="s">
        <v>205</v>
      </c>
      <c r="D893" s="14" t="s">
        <v>522</v>
      </c>
      <c r="E893" s="14">
        <f>VLOOKUP(A893,home!$A$2:$E$405,3,FALSE)</f>
        <v>1.4921</v>
      </c>
      <c r="F893" s="14">
        <f>VLOOKUP(B893,home!$B$2:$E$405,3,FALSE)</f>
        <v>1.3404</v>
      </c>
      <c r="G893" s="14">
        <f>VLOOKUP(C893,away!$B$2:$E$405,4,FALSE)</f>
        <v>1.7871999999999999</v>
      </c>
      <c r="H893" s="14">
        <f>VLOOKUP(A893,away!$A$2:$E$405,3,FALSE)</f>
        <v>1.2222</v>
      </c>
      <c r="I893" s="14">
        <f>VLOOKUP(C893,away!$B$2:$E$405,3,FALSE)</f>
        <v>0.54549999999999998</v>
      </c>
      <c r="J893" s="14">
        <f>VLOOKUP(B893,home!$B$2:$E$405,4,FALSE)</f>
        <v>0.61360000000000003</v>
      </c>
      <c r="K893" s="16">
        <f t="shared" si="1066"/>
        <v>3.5744193732479994</v>
      </c>
      <c r="L893" s="16">
        <f t="shared" si="1067"/>
        <v>0.40909331735999999</v>
      </c>
      <c r="M893" s="17">
        <f t="shared" si="1068"/>
        <v>1.8620117614070991E-2</v>
      </c>
      <c r="N893" s="17">
        <f t="shared" si="1069"/>
        <v>6.6556109131891653E-2</v>
      </c>
      <c r="O893" s="17">
        <f t="shared" si="1070"/>
        <v>7.6173656843736681E-3</v>
      </c>
      <c r="P893" s="17">
        <f t="shared" si="1071"/>
        <v>2.7227659475339741E-2</v>
      </c>
      <c r="Q893" s="17">
        <f t="shared" si="1072"/>
        <v>0.11894972294452084</v>
      </c>
      <c r="R893" s="17">
        <f t="shared" si="1073"/>
        <v>1.5581066986823252E-3</v>
      </c>
      <c r="S893" s="17">
        <f t="shared" si="1074"/>
        <v>9.9535547501702262E-3</v>
      </c>
      <c r="T893" s="17">
        <f t="shared" si="1075"/>
        <v>4.8661536758426931E-2</v>
      </c>
      <c r="U893" s="17">
        <f t="shared" si="1076"/>
        <v>5.5693267693575858E-3</v>
      </c>
      <c r="V893" s="17">
        <f t="shared" si="1077"/>
        <v>1.6171994716437767E-3</v>
      </c>
      <c r="W893" s="17">
        <f t="shared" si="1078"/>
        <v>0.14172539804512577</v>
      </c>
      <c r="X893" s="17">
        <f t="shared" si="1079"/>
        <v>5.7978913240446947E-2</v>
      </c>
      <c r="Y893" s="17">
        <f t="shared" si="1080"/>
        <v>1.1859392977231034E-2</v>
      </c>
      <c r="Z893" s="17">
        <f t="shared" si="1081"/>
        <v>2.124703460549301E-4</v>
      </c>
      <c r="AA893" s="17">
        <f t="shared" si="1082"/>
        <v>7.5945812117944871E-4</v>
      </c>
      <c r="AB893" s="17">
        <f t="shared" si="1083"/>
        <v>1.3573109107571746E-3</v>
      </c>
      <c r="AC893" s="17">
        <f t="shared" si="1084"/>
        <v>1.4779900102625178E-4</v>
      </c>
      <c r="AD893" s="17">
        <f t="shared" si="1085"/>
        <v>0.12664650211344547</v>
      </c>
      <c r="AE893" s="17">
        <f t="shared" si="1086"/>
        <v>5.1810237681629637E-2</v>
      </c>
      <c r="AF893" s="17">
        <f t="shared" si="1087"/>
        <v>1.0597611003193971E-2</v>
      </c>
      <c r="AG893" s="17">
        <f t="shared" si="1088"/>
        <v>1.4451372804624863E-3</v>
      </c>
      <c r="AH893" s="17">
        <f t="shared" si="1089"/>
        <v>2.1730049677059629E-5</v>
      </c>
      <c r="AI893" s="17">
        <f t="shared" si="1090"/>
        <v>7.7672310547323369E-5</v>
      </c>
      <c r="AJ893" s="17">
        <f t="shared" si="1091"/>
        <v>1.3881670579264383E-4</v>
      </c>
      <c r="AK893" s="17">
        <f t="shared" si="1092"/>
        <v>1.6539637417189795E-4</v>
      </c>
      <c r="AL893" s="17">
        <f t="shared" si="1093"/>
        <v>8.644888188455093E-6</v>
      </c>
      <c r="AM893" s="17">
        <f t="shared" si="1094"/>
        <v>9.0537542141678626E-2</v>
      </c>
      <c r="AN893" s="17">
        <f t="shared" si="1095"/>
        <v>3.7038303460360099E-2</v>
      </c>
      <c r="AO893" s="17">
        <f t="shared" si="1096"/>
        <v>7.5760612159925401E-3</v>
      </c>
      <c r="AP893" s="17">
        <f t="shared" si="1097"/>
        <v>1.0331053384576077E-3</v>
      </c>
      <c r="AQ893" s="17">
        <f t="shared" si="1098"/>
        <v>1.0565912252298706E-4</v>
      </c>
      <c r="AR893" s="17">
        <f t="shared" si="1099"/>
        <v>1.7779236217571841E-6</v>
      </c>
      <c r="AS893" s="17">
        <f t="shared" si="1100"/>
        <v>6.3550446377641264E-6</v>
      </c>
      <c r="AT893" s="17">
        <f t="shared" si="1101"/>
        <v>1.1357797335539957E-5</v>
      </c>
      <c r="AU893" s="17">
        <f t="shared" si="1102"/>
        <v>1.3532510277859509E-5</v>
      </c>
      <c r="AV893" s="17">
        <f t="shared" si="1103"/>
        <v>1.2092716726464677E-5</v>
      </c>
      <c r="AW893" s="17">
        <f t="shared" si="1104"/>
        <v>3.5114361054150046E-7</v>
      </c>
      <c r="AX893" s="17">
        <f t="shared" si="1105"/>
        <v>5.393652410624554E-2</v>
      </c>
      <c r="AY893" s="17">
        <f t="shared" si="1106"/>
        <v>2.2065071573491593E-2</v>
      </c>
      <c r="AZ893" s="17">
        <f t="shared" si="1107"/>
        <v>4.5133366638927547E-3</v>
      </c>
      <c r="BA893" s="17">
        <f t="shared" si="1108"/>
        <v>6.1545862273146745E-4</v>
      </c>
      <c r="BB893" s="17">
        <f t="shared" si="1109"/>
        <v>6.2945002417758161E-5</v>
      </c>
      <c r="BC893" s="17">
        <f t="shared" si="1110"/>
        <v>5.1500759700627811E-6</v>
      </c>
      <c r="BD893" s="17">
        <f t="shared" si="1111"/>
        <v>1.212227787395587E-7</v>
      </c>
      <c r="BE893" s="17">
        <f t="shared" si="1112"/>
        <v>4.3330104880563425E-7</v>
      </c>
      <c r="BF893" s="17">
        <f t="shared" si="1113"/>
        <v>7.7439983164976815E-7</v>
      </c>
      <c r="BG893" s="17">
        <f t="shared" si="1114"/>
        <v>9.2267658696297339E-7</v>
      </c>
      <c r="BH893" s="17">
        <f t="shared" si="1115"/>
        <v>8.245082669206989E-7</v>
      </c>
      <c r="BI893" s="17">
        <f t="shared" si="1116"/>
        <v>5.8942766453689575E-7</v>
      </c>
      <c r="BJ893" s="18">
        <f t="shared" si="1117"/>
        <v>0.85371971850013573</v>
      </c>
      <c r="BK893" s="18">
        <f t="shared" si="1118"/>
        <v>7.964004677393105E-2</v>
      </c>
      <c r="BL893" s="18">
        <f t="shared" si="1119"/>
        <v>1.7313965153316128E-2</v>
      </c>
      <c r="BM893" s="18">
        <f t="shared" si="1120"/>
        <v>0.68829239879467741</v>
      </c>
      <c r="BN893" s="18">
        <f t="shared" si="1121"/>
        <v>0.24052908154887925</v>
      </c>
    </row>
    <row r="894" spans="1:66" x14ac:dyDescent="0.25">
      <c r="A894" t="s">
        <v>10</v>
      </c>
      <c r="B894" t="s">
        <v>12</v>
      </c>
      <c r="C894" t="s">
        <v>210</v>
      </c>
      <c r="D894" s="7" t="s">
        <v>523</v>
      </c>
      <c r="E894">
        <f>VLOOKUP(A894,home!$A$2:$E$405,3,FALSE)</f>
        <v>1.5185</v>
      </c>
      <c r="F894">
        <f>VLOOKUP(B894,home!$B$2:$E$405,3,FALSE)</f>
        <v>1.4488000000000001</v>
      </c>
      <c r="G894">
        <f>VLOOKUP(C894,away!$B$2:$E$405,4,FALSE)</f>
        <v>0.7903</v>
      </c>
      <c r="H894">
        <f>VLOOKUP(A894,away!$A$2:$E$405,3,FALSE)</f>
        <v>1.4074</v>
      </c>
      <c r="I894">
        <f>VLOOKUP(C894,away!$B$2:$E$405,3,FALSE)</f>
        <v>0.99470000000000003</v>
      </c>
      <c r="J894">
        <f>VLOOKUP(B894,home!$B$2:$E$405,4,FALSE)</f>
        <v>0.71050000000000002</v>
      </c>
      <c r="K894" s="3">
        <f t="shared" ref="K894:K952" si="1122">E894*F894*G894</f>
        <v>1.73866221284</v>
      </c>
      <c r="L894" s="3">
        <f t="shared" ref="L894:L952" si="1123">H894*I894*J894</f>
        <v>0.9946579241900001</v>
      </c>
      <c r="M894" s="5">
        <f t="shared" ref="M894:M952" si="1124">_xlfn.POISSON.DIST(0,K894,FALSE) * _xlfn.POISSON.DIST(0,L894,FALSE)</f>
        <v>6.5003111758155027E-2</v>
      </c>
      <c r="N894" s="5">
        <f t="shared" ref="N894:N952" si="1125">_xlfn.POISSON.DIST(1,K894,FALSE) * _xlfn.POISSON.DIST(0,L894,FALSE)</f>
        <v>0.11301845413091964</v>
      </c>
      <c r="O894" s="5">
        <f t="shared" ref="O894:O952" si="1126">_xlfn.POISSON.DIST(0,K894,FALSE) * _xlfn.POISSON.DIST(1,L894,FALSE)</f>
        <v>6.4655860207257068E-2</v>
      </c>
      <c r="P894" s="5">
        <f t="shared" ref="P894:P952" si="1127">_xlfn.POISSON.DIST(1,K894,FALSE) * _xlfn.POISSON.DIST(1,L894,FALSE)</f>
        <v>0.11241470098102327</v>
      </c>
      <c r="Q894" s="5">
        <f t="shared" ref="Q894:Q952" si="1128">_xlfn.POISSON.DIST(2,K894,FALSE) * _xlfn.POISSON.DIST(0,L894,FALSE)</f>
        <v>9.8250457775510419E-2</v>
      </c>
      <c r="R894" s="5">
        <f t="shared" ref="R894:R952" si="1129">_xlfn.POISSON.DIST(0,K894,FALSE) * _xlfn.POISSON.DIST(2,L894,FALSE)</f>
        <v>3.215523185023457E-2</v>
      </c>
      <c r="S894" s="5">
        <f t="shared" ref="S894:S952" si="1130">_xlfn.POISSON.DIST(2,K894,FALSE) * _xlfn.POISSON.DIST(2,L894,FALSE)</f>
        <v>4.8601769418628954E-2</v>
      </c>
      <c r="T894" s="5">
        <f t="shared" ref="T894:T952" si="1131">_xlfn.POISSON.DIST(2,K894,FALSE) * _xlfn.POISSON.DIST(1,L894,FALSE)</f>
        <v>9.7725596381706442E-2</v>
      </c>
      <c r="U894" s="5">
        <f t="shared" ref="U894:U952" si="1132">_xlfn.POISSON.DIST(1,K894,FALSE) * _xlfn.POISSON.DIST(2,L894,FALSE)</f>
        <v>5.5907086563112086E-2</v>
      </c>
      <c r="V894" s="5">
        <f t="shared" ref="V894:V952" si="1133">_xlfn.POISSON.DIST(3,K894,FALSE) * _xlfn.POISSON.DIST(3,L894,FALSE)</f>
        <v>9.3389603949885422E-3</v>
      </c>
      <c r="W894" s="5">
        <f t="shared" ref="W894:W952" si="1134">_xlfn.POISSON.DIST(3,K894,FALSE) * _xlfn.POISSON.DIST(0,L894,FALSE)</f>
        <v>5.6941452776170624E-2</v>
      </c>
      <c r="X894" s="5">
        <f t="shared" ref="X894:X952" si="1135">_xlfn.POISSON.DIST(3,K894,FALSE) * _xlfn.POISSON.DIST(1,L894,FALSE)</f>
        <v>5.6637267218708792E-2</v>
      </c>
      <c r="Y894" s="5">
        <f t="shared" ref="Y894:Y952" si="1136">_xlfn.POISSON.DIST(3,K894,FALSE) * _xlfn.POISSON.DIST(2,L894,FALSE)</f>
        <v>2.8167353321777611E-2</v>
      </c>
      <c r="Z894" s="5">
        <f t="shared" ref="Z894:Z952" si="1137">_xlfn.POISSON.DIST(0,K894,FALSE) * _xlfn.POISSON.DIST(3,L894,FALSE)</f>
        <v>1.0661152054667498E-2</v>
      </c>
      <c r="AA894" s="5">
        <f t="shared" ref="AA894:AA952" si="1138">_xlfn.POISSON.DIST(1,K894,FALSE) * _xlfn.POISSON.DIST(3,L894,FALSE)</f>
        <v>1.8536142222791905E-2</v>
      </c>
      <c r="AB894" s="5">
        <f t="shared" ref="AB894:AB952" si="1139">_xlfn.POISSON.DIST(2,K894,FALSE) * _xlfn.POISSON.DIST(3,L894,FALSE)</f>
        <v>1.6114045027298171E-2</v>
      </c>
      <c r="AC894" s="5">
        <f t="shared" ref="AC894:AC952" si="1140">_xlfn.POISSON.DIST(4,K894,FALSE) * _xlfn.POISSON.DIST(4,L894,FALSE)</f>
        <v>1.0094097919709859E-3</v>
      </c>
      <c r="AD894" s="5">
        <f t="shared" ref="AD894:AD952" si="1141">_xlfn.POISSON.DIST(4,K894,FALSE) * _xlfn.POISSON.DIST(0,L894,FALSE)</f>
        <v>2.4750488071535303E-2</v>
      </c>
      <c r="AE894" s="5">
        <f t="shared" ref="AE894:AE952" si="1142">_xlfn.POISSON.DIST(4,K894,FALSE) * _xlfn.POISSON.DIST(1,L894,FALSE)</f>
        <v>2.4618269087922664E-2</v>
      </c>
      <c r="AF894" s="5">
        <f t="shared" ref="AF894:AF952" si="1143">_xlfn.POISSON.DIST(4,K894,FALSE) * _xlfn.POISSON.DIST(2,L894,FALSE)</f>
        <v>1.2243378214072001E-2</v>
      </c>
      <c r="AG894" s="5">
        <f t="shared" ref="AG894:AG952" si="1144">_xlfn.POISSON.DIST(4,K894,FALSE) * _xlfn.POISSON.DIST(3,L894,FALSE)</f>
        <v>4.0593243864939762E-3</v>
      </c>
      <c r="AH894" s="5">
        <f t="shared" ref="AH894:AH952" si="1145">_xlfn.POISSON.DIST(0,K894,FALSE) * _xlfn.POISSON.DIST(4,L894,FALSE)</f>
        <v>2.6510498430423819E-3</v>
      </c>
      <c r="AI894" s="5">
        <f t="shared" ref="AI894:AI952" si="1146">_xlfn.POISSON.DIST(1,K894,FALSE) * _xlfn.POISSON.DIST(4,L894,FALSE)</f>
        <v>4.6092801864532022E-3</v>
      </c>
      <c r="AJ894" s="5">
        <f t="shared" ref="AJ894:AJ952" si="1147">_xlfn.POISSON.DIST(2,K894,FALSE) * _xlfn.POISSON.DIST(4,L894,FALSE)</f>
        <v>4.0069906442891474E-3</v>
      </c>
      <c r="AK894" s="5">
        <f t="shared" ref="AK894:AK952" si="1148">_xlfn.POISSON.DIST(3,K894,FALSE) * _xlfn.POISSON.DIST(4,L894,FALSE)</f>
        <v>2.3222677401429814E-3</v>
      </c>
      <c r="AL894" s="5">
        <f t="shared" ref="AL894:AL952" si="1149">_xlfn.POISSON.DIST(5,K894,FALSE) * _xlfn.POISSON.DIST(5,L894,FALSE)</f>
        <v>6.9825887938356648E-5</v>
      </c>
      <c r="AM894" s="5">
        <f t="shared" ref="AM894:AM952" si="1150">_xlfn.POISSON.DIST(5,K894,FALSE) * _xlfn.POISSON.DIST(0,L894,FALSE)</f>
        <v>8.6065476718651061E-3</v>
      </c>
      <c r="AN894" s="5">
        <f t="shared" ref="AN894:AN952" si="1151">_xlfn.POISSON.DIST(5,K894,FALSE) * _xlfn.POISSON.DIST(1,L894,FALSE)</f>
        <v>8.5605708417396259E-3</v>
      </c>
      <c r="AO894" s="5">
        <f t="shared" ref="AO894:AO952" si="1152">_xlfn.POISSON.DIST(5,K894,FALSE) * _xlfn.POISSON.DIST(2,L894,FALSE)</f>
        <v>4.2574198116630884E-3</v>
      </c>
      <c r="AP894" s="5">
        <f t="shared" ref="AP894:AP952" si="1153">_xlfn.POISSON.DIST(5,K894,FALSE) * _xlfn.POISSON.DIST(3,L894,FALSE)</f>
        <v>1.4115587840913965E-3</v>
      </c>
      <c r="AQ894" s="5">
        <f t="shared" ref="AQ894:AQ952" si="1154">_xlfn.POISSON.DIST(5,K894,FALSE) * _xlfn.POISSON.DIST(4,L894,FALSE)</f>
        <v>3.5100453251412717E-4</v>
      </c>
      <c r="AR894" s="5">
        <f t="shared" ref="AR894:AR952" si="1155">_xlfn.POISSON.DIST(0,K894,FALSE) * _xlfn.POISSON.DIST(5,L894,FALSE)</f>
        <v>5.2737754676095237E-4</v>
      </c>
      <c r="AS894" s="5">
        <f t="shared" ref="AS894:AS952" si="1156">_xlfn.POISSON.DIST(1,K894,FALSE) * _xlfn.POISSON.DIST(5,L894,FALSE)</f>
        <v>9.1693141245352799E-4</v>
      </c>
      <c r="AT894" s="5">
        <f t="shared" ref="AT894:AT952" si="1157">_xlfn.POISSON.DIST(2,K894,FALSE) * _xlfn.POISSON.DIST(5,L894,FALSE)</f>
        <v>7.9711699929947905E-4</v>
      </c>
      <c r="AU894" s="5">
        <f t="shared" ref="AU894:AU952" si="1158">_xlfn.POISSON.DIST(3,K894,FALSE) * _xlfn.POISSON.DIST(5,L894,FALSE)</f>
        <v>4.6197240196480416E-4</v>
      </c>
      <c r="AV894" s="5">
        <f t="shared" ref="AV894:AV952" si="1159">_xlfn.POISSON.DIST(4,K894,FALSE) * _xlfn.POISSON.DIST(5,L894,FALSE)</f>
        <v>2.0080348966778418E-4</v>
      </c>
      <c r="AW894" s="5">
        <f t="shared" ref="AW894:AW952" si="1160">_xlfn.POISSON.DIST(6,K894,FALSE) * _xlfn.POISSON.DIST(6,L894,FALSE)</f>
        <v>3.3543079285055463E-6</v>
      </c>
      <c r="AX894" s="5">
        <f t="shared" ref="AX894:AX952" si="1161">_xlfn.POISSON.DIST(6,K894,FALSE) * _xlfn.POISSON.DIST(0,L894,FALSE)</f>
        <v>2.4939798700129938E-3</v>
      </c>
      <c r="AY894" s="5">
        <f t="shared" ref="AY894:AY952" si="1162">_xlfn.POISSON.DIST(6,K894,FALSE) * _xlfn.POISSON.DIST(1,L894,FALSE)</f>
        <v>2.4806568404787707E-3</v>
      </c>
      <c r="AZ894" s="5">
        <f t="shared" ref="AZ894:AZ952" si="1163">_xlfn.POISSON.DIST(6,K894,FALSE) * _xlfn.POISSON.DIST(2,L894,FALSE)</f>
        <v>1.233702491789169E-3</v>
      </c>
      <c r="BA894" s="5">
        <f t="shared" ref="BA894:BA952" si="1164">_xlfn.POISSON.DIST(6,K894,FALSE) * _xlfn.POISSON.DIST(3,L894,FALSE)</f>
        <v>4.0903731985034858E-4</v>
      </c>
      <c r="BB894" s="5">
        <f t="shared" ref="BB894:BB952" si="1165">_xlfn.POISSON.DIST(6,K894,FALSE) * _xlfn.POISSON.DIST(4,L894,FALSE)</f>
        <v>1.017130528696472E-4</v>
      </c>
      <c r="BC894" s="5">
        <f t="shared" ref="BC894:BC952" si="1166">_xlfn.POISSON.DIST(6,K894,FALSE) * _xlfn.POISSON.DIST(5,L894,FALSE)</f>
        <v>2.0233938806070207E-5</v>
      </c>
      <c r="BD894" s="5">
        <f t="shared" ref="BD894:BD952" si="1167">_xlfn.POISSON.DIST(0,K894,FALSE) * _xlfn.POISSON.DIST(6,L894,FALSE)</f>
        <v>8.7426709320943913E-5</v>
      </c>
      <c r="BE894" s="5">
        <f t="shared" ref="BE894:BE952" si="1168">_xlfn.POISSON.DIST(1,K894,FALSE) * _xlfn.POISSON.DIST(6,L894,FALSE)</f>
        <v>1.5200551588927179E-4</v>
      </c>
      <c r="BF894" s="5">
        <f t="shared" ref="BF894:BF952" si="1169">_xlfn.POISSON.DIST(2,K894,FALSE) * _xlfn.POISSON.DIST(6,L894,FALSE)</f>
        <v>1.3214312330996357E-4</v>
      </c>
      <c r="BG894" s="5">
        <f t="shared" ref="BG894:BG952" si="1170">_xlfn.POISSON.DIST(3,K894,FALSE) * _xlfn.POISSON.DIST(6,L894,FALSE)</f>
        <v>7.6584085061896733E-5</v>
      </c>
      <c r="BH894" s="5">
        <f t="shared" ref="BH894:BH952" si="1171">_xlfn.POISSON.DIST(4,K894,FALSE) * _xlfn.POISSON.DIST(6,L894,FALSE)</f>
        <v>3.328846370051105E-5</v>
      </c>
      <c r="BI894" s="5">
        <f t="shared" ref="BI894:BI952" si="1172">_xlfn.POISSON.DIST(5,K894,FALSE) * _xlfn.POISSON.DIST(6,L894,FALSE)</f>
        <v>1.1575478791914895E-5</v>
      </c>
      <c r="BJ894" s="8">
        <f t="shared" ref="BJ894:BJ952" si="1173">SUM(N894,Q894,T894,W894,X894,Y894,AD894,AE894,AF894,AG894,AM894,AN894,AO894,AP894,AQ894,AX894,AY894,AZ894,BA894,BB894,BC894)</f>
        <v>0.54633846652049778</v>
      </c>
      <c r="BK894" s="8">
        <f t="shared" ref="BK894:BK952" si="1174">SUM(M894,P894,S894,V894,AC894,AL894,AY894)</f>
        <v>0.23891843507318389</v>
      </c>
      <c r="BL894" s="8">
        <f t="shared" ref="BL894:BL952" si="1175">SUM(O894,R894,U894,AA894,AB894,AH894,AI894,AJ894,AK894,AR894,AS894,AT894,AU894,AV894,BD894,BE894,BF894,BG894,BH894,BI894)</f>
        <v>0.20435517951084253</v>
      </c>
      <c r="BM894" s="8">
        <f t="shared" ref="BM894:BM952" si="1176">SUM(S894:BI894)</f>
        <v>0.51229811392354174</v>
      </c>
      <c r="BN894" s="8">
        <f t="shared" ref="BN894:BN952" si="1177">SUM(M894:R894)</f>
        <v>0.48549781670310005</v>
      </c>
    </row>
    <row r="895" spans="1:66" x14ac:dyDescent="0.25">
      <c r="A895" t="s">
        <v>59</v>
      </c>
      <c r="B895" t="s">
        <v>68</v>
      </c>
      <c r="C895" t="s">
        <v>230</v>
      </c>
      <c r="D895" s="7" t="s">
        <v>523</v>
      </c>
      <c r="E895">
        <f>VLOOKUP(A895,home!$A$2:$E$405,3,FALSE)</f>
        <v>1.806</v>
      </c>
      <c r="F895">
        <f>VLOOKUP(B895,home!$B$2:$E$405,3,FALSE)</f>
        <v>0.55369999999999997</v>
      </c>
      <c r="G895">
        <f>VLOOKUP(C895,away!$B$2:$E$405,4,FALSE)</f>
        <v>0.73829999999999996</v>
      </c>
      <c r="H895">
        <f>VLOOKUP(A895,away!$A$2:$E$405,3,FALSE)</f>
        <v>1.1493</v>
      </c>
      <c r="I895">
        <f>VLOOKUP(C895,away!$B$2:$E$405,3,FALSE)</f>
        <v>0.58009999999999995</v>
      </c>
      <c r="J895">
        <f>VLOOKUP(B895,home!$B$2:$E$405,4,FALSE)</f>
        <v>1.4501999999999999</v>
      </c>
      <c r="K895" s="3">
        <f t="shared" si="1122"/>
        <v>0.73828685825999996</v>
      </c>
      <c r="L895" s="3">
        <f t="shared" si="1123"/>
        <v>0.96686129028599987</v>
      </c>
      <c r="M895" s="5">
        <f t="shared" si="1124"/>
        <v>0.18174545885532364</v>
      </c>
      <c r="N895" s="5">
        <f t="shared" si="1125"/>
        <v>0.13418028382131897</v>
      </c>
      <c r="O895" s="5">
        <f t="shared" si="1126"/>
        <v>0.17572264885247929</v>
      </c>
      <c r="P895" s="5">
        <f t="shared" si="1127"/>
        <v>0.12973372234642211</v>
      </c>
      <c r="Q895" s="5">
        <f t="shared" si="1128"/>
        <v>4.9531770091438339E-2</v>
      </c>
      <c r="R895" s="5">
        <f t="shared" si="1129"/>
        <v>8.4949713500990898E-2</v>
      </c>
      <c r="S895" s="5">
        <f t="shared" si="1130"/>
        <v>2.3151663348101228E-2</v>
      </c>
      <c r="T895" s="5">
        <f t="shared" si="1131"/>
        <v>4.7890351140757563E-2</v>
      </c>
      <c r="U895" s="5">
        <f t="shared" si="1132"/>
        <v>6.2717257090733655E-2</v>
      </c>
      <c r="V895" s="5">
        <f t="shared" si="1133"/>
        <v>1.8362381245711501E-3</v>
      </c>
      <c r="W895" s="5">
        <f t="shared" si="1134"/>
        <v>1.2189551641621549E-2</v>
      </c>
      <c r="X895" s="5">
        <f t="shared" si="1135"/>
        <v>1.1785605628226038E-2</v>
      </c>
      <c r="Y895" s="5">
        <f t="shared" si="1136"/>
        <v>5.6975229322542833E-3</v>
      </c>
      <c r="Z895" s="5">
        <f t="shared" si="1137"/>
        <v>2.7378196534998029E-2</v>
      </c>
      <c r="AA895" s="5">
        <f t="shared" si="1138"/>
        <v>2.0212962704648507E-2</v>
      </c>
      <c r="AB895" s="5">
        <f t="shared" si="1139"/>
        <v>7.4614823656707491E-3</v>
      </c>
      <c r="AC895" s="5">
        <f t="shared" si="1140"/>
        <v>8.1921581602164789E-5</v>
      </c>
      <c r="AD895" s="5">
        <f t="shared" si="1141"/>
        <v>2.2498464462726991E-3</v>
      </c>
      <c r="AE895" s="5">
        <f t="shared" si="1142"/>
        <v>2.1752894379885937E-3</v>
      </c>
      <c r="AF895" s="5">
        <f t="shared" si="1143"/>
        <v>1.0516015763795794E-3</v>
      </c>
      <c r="AG895" s="5">
        <f t="shared" si="1144"/>
        <v>3.3891761900171717E-4</v>
      </c>
      <c r="AH895" s="5">
        <f t="shared" si="1145"/>
        <v>6.6177296068829702E-3</v>
      </c>
      <c r="AI895" s="5">
        <f t="shared" si="1146"/>
        <v>4.885782800279812E-3</v>
      </c>
      <c r="AJ895" s="5">
        <f t="shared" si="1147"/>
        <v>1.8035546168796636E-3</v>
      </c>
      <c r="AK895" s="5">
        <f t="shared" si="1148"/>
        <v>4.4384689059880165E-4</v>
      </c>
      <c r="AL895" s="5">
        <f t="shared" si="1149"/>
        <v>2.3390937608439074E-6</v>
      </c>
      <c r="AM895" s="5">
        <f t="shared" si="1150"/>
        <v>3.3220641287721943E-4</v>
      </c>
      <c r="AN895" s="5">
        <f t="shared" si="1151"/>
        <v>3.2119752099575197E-4</v>
      </c>
      <c r="AO895" s="5">
        <f t="shared" si="1152"/>
        <v>1.5527672479330863E-4</v>
      </c>
      <c r="AP895" s="5">
        <f t="shared" si="1153"/>
        <v>5.0043684828347502E-5</v>
      </c>
      <c r="AQ895" s="5">
        <f t="shared" si="1154"/>
        <v>1.2096325420950494E-5</v>
      </c>
      <c r="AR895" s="5">
        <f t="shared" si="1155"/>
        <v>1.2796853172949466E-3</v>
      </c>
      <c r="AS895" s="5">
        <f t="shared" si="1156"/>
        <v>9.4477485246713725E-4</v>
      </c>
      <c r="AT895" s="5">
        <f t="shared" si="1157"/>
        <v>3.4875742879550886E-4</v>
      </c>
      <c r="AU895" s="5">
        <f t="shared" si="1158"/>
        <v>8.5827675466757306E-5</v>
      </c>
      <c r="AV895" s="5">
        <f t="shared" si="1159"/>
        <v>1.5841361218027779E-5</v>
      </c>
      <c r="AW895" s="5">
        <f t="shared" si="1160"/>
        <v>4.6380394747753138E-8</v>
      </c>
      <c r="AX895" s="5">
        <f t="shared" si="1161"/>
        <v>4.0877271476157786E-5</v>
      </c>
      <c r="AY895" s="5">
        <f t="shared" si="1162"/>
        <v>3.9522651442809011E-5</v>
      </c>
      <c r="AZ895" s="5">
        <f t="shared" si="1163"/>
        <v>1.9106460884759074E-5</v>
      </c>
      <c r="BA895" s="5">
        <f t="shared" si="1164"/>
        <v>6.1577658079457156E-6</v>
      </c>
      <c r="BB895" s="5">
        <f t="shared" si="1165"/>
        <v>1.4884263485873518E-6</v>
      </c>
      <c r="BC895" s="5">
        <f t="shared" si="1166"/>
        <v>2.878203639781693E-7</v>
      </c>
      <c r="BD895" s="5">
        <f t="shared" si="1167"/>
        <v>2.0621303283997348E-4</v>
      </c>
      <c r="BE895" s="5">
        <f t="shared" si="1168"/>
        <v>1.5224437214769022E-4</v>
      </c>
      <c r="BF895" s="5">
        <f t="shared" si="1169"/>
        <v>5.620000960034222E-5</v>
      </c>
      <c r="BG895" s="5">
        <f t="shared" si="1170"/>
        <v>1.3830576174006167E-5</v>
      </c>
      <c r="BH895" s="5">
        <f t="shared" si="1171"/>
        <v>2.5527331578581558E-6</v>
      </c>
      <c r="BI895" s="5">
        <f t="shared" si="1172"/>
        <v>3.769298686182453E-7</v>
      </c>
      <c r="BJ895" s="8">
        <f t="shared" si="1173"/>
        <v>0.26806900140049916</v>
      </c>
      <c r="BK895" s="8">
        <f t="shared" si="1174"/>
        <v>0.33659086600122395</v>
      </c>
      <c r="BL895" s="8">
        <f t="shared" si="1175"/>
        <v>0.36792128271819508</v>
      </c>
      <c r="BM895" s="8">
        <f t="shared" si="1176"/>
        <v>0.2440562729158951</v>
      </c>
      <c r="BN895" s="8">
        <f t="shared" si="1177"/>
        <v>0.75586359746797327</v>
      </c>
    </row>
    <row r="896" spans="1:66" x14ac:dyDescent="0.25">
      <c r="A896" t="s">
        <v>22</v>
      </c>
      <c r="B896" t="s">
        <v>250</v>
      </c>
      <c r="C896" t="s">
        <v>160</v>
      </c>
      <c r="D896" s="7" t="s">
        <v>523</v>
      </c>
      <c r="E896">
        <f>VLOOKUP(A896,home!$A$2:$E$405,3,FALSE)</f>
        <v>1.4</v>
      </c>
      <c r="F896">
        <f>VLOOKUP(B896,home!$B$2:$E$405,3,FALSE)</f>
        <v>1.1904999999999999</v>
      </c>
      <c r="G896">
        <f>VLOOKUP(C896,away!$B$2:$E$405,4,FALSE)</f>
        <v>1.0713999999999999</v>
      </c>
      <c r="H896">
        <f>VLOOKUP(A896,away!$A$2:$E$405,3,FALSE)</f>
        <v>1.0286</v>
      </c>
      <c r="I896">
        <f>VLOOKUP(C896,away!$B$2:$E$405,3,FALSE)</f>
        <v>1.2152000000000001</v>
      </c>
      <c r="J896">
        <f>VLOOKUP(B896,home!$B$2:$E$405,4,FALSE)</f>
        <v>0.97219999999999995</v>
      </c>
      <c r="K896" s="3">
        <f t="shared" si="1122"/>
        <v>1.7857023799999996</v>
      </c>
      <c r="L896" s="3">
        <f t="shared" si="1123"/>
        <v>1.2152059787839999</v>
      </c>
      <c r="M896" s="5">
        <f t="shared" si="1124"/>
        <v>4.9741864380809971E-2</v>
      </c>
      <c r="N896" s="5">
        <f t="shared" si="1125"/>
        <v>8.882416561044959E-2</v>
      </c>
      <c r="O896" s="5">
        <f t="shared" si="1126"/>
        <v>6.0446610991423171E-2</v>
      </c>
      <c r="P896" s="5">
        <f t="shared" si="1127"/>
        <v>0.1079396571103185</v>
      </c>
      <c r="Q896" s="5">
        <f t="shared" si="1128"/>
        <v>7.9306761966046982E-2</v>
      </c>
      <c r="R896" s="5">
        <f t="shared" si="1129"/>
        <v>3.6727541537004048E-2</v>
      </c>
      <c r="S896" s="5">
        <f t="shared" si="1130"/>
        <v>5.8557161669175323E-2</v>
      </c>
      <c r="T896" s="5">
        <f t="shared" si="1131"/>
        <v>9.6374051299139826E-2</v>
      </c>
      <c r="U896" s="5">
        <f t="shared" si="1132"/>
        <v>6.5584458334176976E-2</v>
      </c>
      <c r="V896" s="5">
        <f t="shared" si="1133"/>
        <v>1.4118757644768228E-2</v>
      </c>
      <c r="W896" s="5">
        <f t="shared" si="1134"/>
        <v>4.7206091197621168E-2</v>
      </c>
      <c r="X896" s="5">
        <f t="shared" si="1135"/>
        <v>5.7365124258372001E-2</v>
      </c>
      <c r="Y896" s="5">
        <f t="shared" si="1136"/>
        <v>3.4855220986230367E-2</v>
      </c>
      <c r="Z896" s="5">
        <f t="shared" si="1137"/>
        <v>1.4877176020601672E-2</v>
      </c>
      <c r="AA896" s="5">
        <f t="shared" si="1138"/>
        <v>2.6566208627667329E-2</v>
      </c>
      <c r="AB896" s="5">
        <f t="shared" si="1139"/>
        <v>2.3719670987001038E-2</v>
      </c>
      <c r="AC896" s="5">
        <f t="shared" si="1140"/>
        <v>1.9148531598715927E-3</v>
      </c>
      <c r="AD896" s="5">
        <f t="shared" si="1141"/>
        <v>2.1074007350522291E-2</v>
      </c>
      <c r="AE896" s="5">
        <f t="shared" si="1142"/>
        <v>2.5609259729292649E-2</v>
      </c>
      <c r="AF896" s="5">
        <f t="shared" si="1143"/>
        <v>1.5560262767634376E-2</v>
      </c>
      <c r="AG896" s="5">
        <f t="shared" si="1144"/>
        <v>6.302974782226454E-3</v>
      </c>
      <c r="AH896" s="5">
        <f t="shared" si="1145"/>
        <v>4.519708311914279E-3</v>
      </c>
      <c r="AI896" s="5">
        <f t="shared" si="1146"/>
        <v>8.0708538894911103E-3</v>
      </c>
      <c r="AJ896" s="5">
        <f t="shared" si="1147"/>
        <v>7.2060714995482644E-3</v>
      </c>
      <c r="AK896" s="5">
        <f t="shared" si="1148"/>
        <v>4.2892996757311662E-3</v>
      </c>
      <c r="AL896" s="5">
        <f t="shared" si="1149"/>
        <v>1.6620896387059298E-4</v>
      </c>
      <c r="AM896" s="5">
        <f t="shared" si="1150"/>
        <v>7.5263810163930323E-3</v>
      </c>
      <c r="AN896" s="5">
        <f t="shared" si="1151"/>
        <v>9.1461032097272122E-3</v>
      </c>
      <c r="AO896" s="5">
        <f t="shared" si="1152"/>
        <v>5.5571996515180215E-3</v>
      </c>
      <c r="AP896" s="5">
        <f t="shared" si="1153"/>
        <v>2.2510474139403533E-3</v>
      </c>
      <c r="AQ896" s="5">
        <f t="shared" si="1154"/>
        <v>6.8387156898664508E-4</v>
      </c>
      <c r="AR896" s="5">
        <f t="shared" si="1155"/>
        <v>1.0984753125995931E-3</v>
      </c>
      <c r="AS896" s="5">
        <f t="shared" si="1156"/>
        <v>1.9615499800803371E-3</v>
      </c>
      <c r="AT896" s="5">
        <f t="shared" si="1157"/>
        <v>1.751372233959205E-3</v>
      </c>
      <c r="AU896" s="5">
        <f t="shared" si="1158"/>
        <v>1.0424765221489561E-3</v>
      </c>
      <c r="AV896" s="5">
        <f t="shared" si="1159"/>
        <v>4.6538820167387829E-4</v>
      </c>
      <c r="AW896" s="5">
        <f t="shared" si="1160"/>
        <v>1.0018689483852783E-5</v>
      </c>
      <c r="AX896" s="5">
        <f t="shared" si="1161"/>
        <v>2.2399794156266382E-3</v>
      </c>
      <c r="AY896" s="5">
        <f t="shared" si="1162"/>
        <v>2.722036378222581E-3</v>
      </c>
      <c r="AZ896" s="5">
        <f t="shared" si="1163"/>
        <v>1.6539174406418132E-3</v>
      </c>
      <c r="BA896" s="5">
        <f t="shared" si="1164"/>
        <v>6.6995012076102086E-4</v>
      </c>
      <c r="BB896" s="5">
        <f t="shared" si="1165"/>
        <v>2.0353184805896394E-4</v>
      </c>
      <c r="BC896" s="5">
        <f t="shared" si="1166"/>
        <v>4.9466623726841874E-5</v>
      </c>
      <c r="BD896" s="5">
        <f t="shared" si="1167"/>
        <v>2.2247896123627476E-4</v>
      </c>
      <c r="BE896" s="5">
        <f t="shared" si="1168"/>
        <v>3.9728121057954353E-4</v>
      </c>
      <c r="BF896" s="5">
        <f t="shared" si="1169"/>
        <v>3.5471300163058601E-4</v>
      </c>
      <c r="BG896" s="5">
        <f t="shared" si="1170"/>
        <v>2.1113728374289368E-4</v>
      </c>
      <c r="BH896" s="5">
        <f t="shared" si="1171"/>
        <v>9.4257087521605119E-5</v>
      </c>
      <c r="BI896" s="5">
        <f t="shared" si="1172"/>
        <v>3.3663021103839731E-5</v>
      </c>
      <c r="BJ896" s="8">
        <f t="shared" si="1173"/>
        <v>0.50518140463513883</v>
      </c>
      <c r="BK896" s="8">
        <f t="shared" si="1174"/>
        <v>0.23516053930703676</v>
      </c>
      <c r="BL896" s="8">
        <f t="shared" si="1175"/>
        <v>0.24476321667023412</v>
      </c>
      <c r="BM896" s="8">
        <f t="shared" si="1176"/>
        <v>0.57428371734822004</v>
      </c>
      <c r="BN896" s="8">
        <f t="shared" si="1177"/>
        <v>0.42298660159605223</v>
      </c>
    </row>
    <row r="897" spans="1:66" x14ac:dyDescent="0.25">
      <c r="A897" t="s">
        <v>22</v>
      </c>
      <c r="B897" t="s">
        <v>158</v>
      </c>
      <c r="C897" t="s">
        <v>256</v>
      </c>
      <c r="D897" s="7" t="s">
        <v>523</v>
      </c>
      <c r="E897">
        <f>VLOOKUP(A897,home!$A$2:$E$405,3,FALSE)</f>
        <v>1.4</v>
      </c>
      <c r="F897">
        <f>VLOOKUP(B897,home!$B$2:$E$405,3,FALSE)</f>
        <v>0.71430000000000005</v>
      </c>
      <c r="G897">
        <f>VLOOKUP(C897,away!$B$2:$E$405,4,FALSE)</f>
        <v>0.71430000000000005</v>
      </c>
      <c r="H897">
        <f>VLOOKUP(A897,away!$A$2:$E$405,3,FALSE)</f>
        <v>1.0286</v>
      </c>
      <c r="I897">
        <f>VLOOKUP(C897,away!$B$2:$E$405,3,FALSE)</f>
        <v>0.97219999999999995</v>
      </c>
      <c r="J897">
        <f>VLOOKUP(B897,home!$B$2:$E$405,4,FALSE)</f>
        <v>0.97219999999999995</v>
      </c>
      <c r="K897" s="3">
        <f t="shared" si="1122"/>
        <v>0.71431428600000002</v>
      </c>
      <c r="L897" s="3">
        <f t="shared" si="1123"/>
        <v>0.97220478322399984</v>
      </c>
      <c r="M897" s="5">
        <f t="shared" si="1124"/>
        <v>0.18516294288144911</v>
      </c>
      <c r="N897" s="5">
        <f t="shared" si="1125"/>
        <v>0.1322645353380211</v>
      </c>
      <c r="O897" s="5">
        <f t="shared" si="1126"/>
        <v>0.18001629874517708</v>
      </c>
      <c r="P897" s="5">
        <f t="shared" si="1127"/>
        <v>0.12858821390652386</v>
      </c>
      <c r="Q897" s="5">
        <f t="shared" si="1128"/>
        <v>4.723922356155015E-2</v>
      </c>
      <c r="R897" s="5">
        <f t="shared" si="1129"/>
        <v>8.7506353349170826E-2</v>
      </c>
      <c r="S897" s="5">
        <f t="shared" si="1130"/>
        <v>2.2324835221290001E-2</v>
      </c>
      <c r="T897" s="5">
        <f t="shared" si="1131"/>
        <v>4.5926199102326926E-2</v>
      </c>
      <c r="U897" s="5">
        <f t="shared" si="1132"/>
        <v>6.2507038313076663E-2</v>
      </c>
      <c r="V897" s="5">
        <f t="shared" si="1133"/>
        <v>1.7226333149183309E-3</v>
      </c>
      <c r="W897" s="5">
        <f t="shared" si="1134"/>
        <v>1.1247884083187694E-2</v>
      </c>
      <c r="X897" s="5">
        <f t="shared" si="1135"/>
        <v>1.093524670682417E-2</v>
      </c>
      <c r="Y897" s="5">
        <f t="shared" si="1136"/>
        <v>5.3156495770544741E-3</v>
      </c>
      <c r="Z897" s="5">
        <f t="shared" si="1137"/>
        <v>2.8358031762851125E-2</v>
      </c>
      <c r="AA897" s="5">
        <f t="shared" si="1138"/>
        <v>2.0256547211046323E-2</v>
      </c>
      <c r="AB897" s="5">
        <f t="shared" si="1139"/>
        <v>7.2347705289419221E-3</v>
      </c>
      <c r="AC897" s="5">
        <f t="shared" si="1140"/>
        <v>7.4768720503056102E-5</v>
      </c>
      <c r="AD897" s="5">
        <f t="shared" si="1141"/>
        <v>2.0086310719732454E-3</v>
      </c>
      <c r="AE897" s="5">
        <f t="shared" si="1142"/>
        <v>1.9528007359047393E-3</v>
      </c>
      <c r="AF897" s="5">
        <f t="shared" si="1143"/>
        <v>9.4926110806496709E-4</v>
      </c>
      <c r="AG897" s="5">
        <f t="shared" si="1144"/>
        <v>3.0762539659642514E-4</v>
      </c>
      <c r="AH897" s="5">
        <f t="shared" si="1145"/>
        <v>6.892453530665494E-3</v>
      </c>
      <c r="AI897" s="5">
        <f t="shared" si="1146"/>
        <v>4.9233780225455019E-3</v>
      </c>
      <c r="AJ897" s="5">
        <f t="shared" si="1147"/>
        <v>1.7584196284413408E-3</v>
      </c>
      <c r="AK897" s="5">
        <f t="shared" si="1148"/>
        <v>4.1868808712615396E-4</v>
      </c>
      <c r="AL897" s="5">
        <f t="shared" si="1149"/>
        <v>2.0769547245141167E-6</v>
      </c>
      <c r="AM897" s="5">
        <f t="shared" si="1150"/>
        <v>2.8695877400279678E-4</v>
      </c>
      <c r="AN897" s="5">
        <f t="shared" si="1151"/>
        <v>2.7898269267361377E-4</v>
      </c>
      <c r="AO897" s="5">
        <f t="shared" si="1152"/>
        <v>1.3561415412699919E-4</v>
      </c>
      <c r="AP897" s="5">
        <f t="shared" si="1153"/>
        <v>4.3948243105048462E-5</v>
      </c>
      <c r="AQ897" s="5">
        <f t="shared" si="1154"/>
        <v>1.068167304025482E-5</v>
      </c>
      <c r="AR897" s="5">
        <f t="shared" si="1155"/>
        <v>1.3401752581324283E-3</v>
      </c>
      <c r="AS897" s="5">
        <f t="shared" si="1156"/>
        <v>9.5730633262773113E-4</v>
      </c>
      <c r="AT897" s="5">
        <f t="shared" si="1157"/>
        <v>3.4190879473712808E-4</v>
      </c>
      <c r="AU897" s="5">
        <f t="shared" si="1158"/>
        <v>8.1410112196590758E-5</v>
      </c>
      <c r="AV897" s="5">
        <f t="shared" si="1159"/>
        <v>1.4538101541721903E-5</v>
      </c>
      <c r="AW897" s="5">
        <f t="shared" si="1160"/>
        <v>4.0065596974855288E-8</v>
      </c>
      <c r="AX897" s="5">
        <f t="shared" si="1161"/>
        <v>3.4163125293873853E-5</v>
      </c>
      <c r="AY897" s="5">
        <f t="shared" si="1162"/>
        <v>3.3213553820584968E-5</v>
      </c>
      <c r="AZ897" s="5">
        <f t="shared" si="1163"/>
        <v>1.6145187946120227E-5</v>
      </c>
      <c r="BA897" s="5">
        <f t="shared" si="1164"/>
        <v>5.2321429824228521E-6</v>
      </c>
      <c r="BB897" s="5">
        <f t="shared" si="1165"/>
        <v>1.2716786085058451E-6</v>
      </c>
      <c r="BC897" s="5">
        <f t="shared" si="1166"/>
        <v>2.4726640518260463E-7</v>
      </c>
      <c r="BD897" s="5">
        <f t="shared" si="1167"/>
        <v>2.1715413271913413E-4</v>
      </c>
      <c r="BE897" s="5">
        <f t="shared" si="1168"/>
        <v>1.5511629926521754E-4</v>
      </c>
      <c r="BF897" s="5">
        <f t="shared" si="1169"/>
        <v>5.5400894278298093E-5</v>
      </c>
      <c r="BG897" s="5">
        <f t="shared" si="1170"/>
        <v>1.3191216746721333E-5</v>
      </c>
      <c r="BH897" s="5">
        <f t="shared" si="1171"/>
        <v>2.3556686429763725E-6</v>
      </c>
      <c r="BI897" s="5">
        <f t="shared" si="1172"/>
        <v>3.3653755295205141E-7</v>
      </c>
      <c r="BJ897" s="8">
        <f t="shared" si="1173"/>
        <v>0.25899351517350933</v>
      </c>
      <c r="BK897" s="8">
        <f t="shared" si="1174"/>
        <v>0.33790868455322948</v>
      </c>
      <c r="BL897" s="8">
        <f t="shared" si="1175"/>
        <v>0.37469284076463216</v>
      </c>
      <c r="BM897" s="8">
        <f t="shared" si="1176"/>
        <v>0.23914233098410639</v>
      </c>
      <c r="BN897" s="8">
        <f t="shared" si="1177"/>
        <v>0.76077756778189209</v>
      </c>
    </row>
    <row r="898" spans="1:66" x14ac:dyDescent="0.25">
      <c r="A898" t="s">
        <v>173</v>
      </c>
      <c r="B898" t="s">
        <v>179</v>
      </c>
      <c r="C898" t="s">
        <v>436</v>
      </c>
      <c r="D898" s="7" t="s">
        <v>523</v>
      </c>
      <c r="E898">
        <f>VLOOKUP(A898,home!$A$2:$E$405,3,FALSE)</f>
        <v>1.8412999999999999</v>
      </c>
      <c r="F898">
        <f>VLOOKUP(B898,home!$B$2:$E$405,3,FALSE)</f>
        <v>0.81459999999999999</v>
      </c>
      <c r="G898">
        <f>VLOOKUP(C898,away!$B$2:$E$405,4,FALSE)</f>
        <v>0.27150000000000002</v>
      </c>
      <c r="H898">
        <f>VLOOKUP(A898,away!$A$2:$E$405,3,FALSE)</f>
        <v>1.4127000000000001</v>
      </c>
      <c r="I898">
        <f>VLOOKUP(C898,away!$B$2:$E$405,3,FALSE)</f>
        <v>0.88480000000000003</v>
      </c>
      <c r="J898">
        <f>VLOOKUP(B898,home!$B$2:$E$405,4,FALSE)</f>
        <v>0.53090000000000004</v>
      </c>
      <c r="K898" s="3">
        <f t="shared" si="1122"/>
        <v>0.40722908907000005</v>
      </c>
      <c r="L898" s="3">
        <f t="shared" si="1123"/>
        <v>0.66360215006400003</v>
      </c>
      <c r="M898" s="5">
        <f t="shared" si="1124"/>
        <v>0.34272351378523014</v>
      </c>
      <c r="N898" s="5">
        <f t="shared" si="1125"/>
        <v>0.13956698432162887</v>
      </c>
      <c r="O898" s="5">
        <f t="shared" si="1126"/>
        <v>0.22743206062536764</v>
      </c>
      <c r="P898" s="5">
        <f t="shared" si="1127"/>
        <v>9.2616950873781495E-2</v>
      </c>
      <c r="Q898" s="5">
        <f t="shared" si="1128"/>
        <v>2.8417867944771944E-2</v>
      </c>
      <c r="R898" s="5">
        <f t="shared" si="1129"/>
        <v>7.5462202212239982E-2</v>
      </c>
      <c r="S898" s="5">
        <f t="shared" si="1130"/>
        <v>6.2571571865739041E-3</v>
      </c>
      <c r="T898" s="5">
        <f t="shared" si="1131"/>
        <v>1.8858158268385487E-2</v>
      </c>
      <c r="U898" s="5">
        <f t="shared" si="1132"/>
        <v>3.0730403866106631E-2</v>
      </c>
      <c r="V898" s="5">
        <f t="shared" si="1133"/>
        <v>1.8788025152400689E-4</v>
      </c>
      <c r="W898" s="5">
        <f t="shared" si="1134"/>
        <v>3.8575274921536788E-3</v>
      </c>
      <c r="X898" s="5">
        <f t="shared" si="1135"/>
        <v>2.5598635377241711E-3</v>
      </c>
      <c r="Y898" s="5">
        <f t="shared" si="1136"/>
        <v>8.4936547375209868E-4</v>
      </c>
      <c r="Z898" s="5">
        <f t="shared" si="1137"/>
        <v>1.6692293212202263E-2</v>
      </c>
      <c r="AA898" s="5">
        <f t="shared" si="1138"/>
        <v>6.7975873592944734E-3</v>
      </c>
      <c r="AB898" s="5">
        <f t="shared" si="1139"/>
        <v>1.3840876540996176E-3</v>
      </c>
      <c r="AC898" s="5">
        <f t="shared" si="1140"/>
        <v>3.1732751266041365E-6</v>
      </c>
      <c r="AD898" s="5">
        <f t="shared" si="1141"/>
        <v>3.9272435167305602E-4</v>
      </c>
      <c r="AE898" s="5">
        <f t="shared" si="1142"/>
        <v>2.6061272415273042E-4</v>
      </c>
      <c r="AF898" s="5">
        <f t="shared" si="1143"/>
        <v>8.6471582040894017E-5</v>
      </c>
      <c r="AG898" s="5">
        <f t="shared" si="1144"/>
        <v>1.912757592059095E-5</v>
      </c>
      <c r="AH898" s="5">
        <f t="shared" si="1145"/>
        <v>2.7692604162790333E-3</v>
      </c>
      <c r="AI898" s="5">
        <f t="shared" si="1146"/>
        <v>1.12772339671892E-3</v>
      </c>
      <c r="AJ898" s="5">
        <f t="shared" si="1147"/>
        <v>2.2962088578438599E-4</v>
      </c>
      <c r="AK898" s="5">
        <f t="shared" si="1148"/>
        <v>3.1169434716474019E-5</v>
      </c>
      <c r="AL898" s="5">
        <f t="shared" si="1149"/>
        <v>3.4301593522277217E-8</v>
      </c>
      <c r="AM898" s="5">
        <f t="shared" si="1150"/>
        <v>3.1985755997485011E-5</v>
      </c>
      <c r="AN898" s="5">
        <f t="shared" si="1151"/>
        <v>2.1225816451353534E-5</v>
      </c>
      <c r="AO898" s="5">
        <f t="shared" si="1152"/>
        <v>7.0427487169910138E-6</v>
      </c>
      <c r="AP898" s="5">
        <f t="shared" si="1153"/>
        <v>1.557861063651905E-6</v>
      </c>
      <c r="AQ898" s="5">
        <f t="shared" si="1154"/>
        <v>2.5844998783509846E-7</v>
      </c>
      <c r="AR898" s="5">
        <f t="shared" si="1155"/>
        <v>3.6753743326597906E-4</v>
      </c>
      <c r="AS898" s="5">
        <f t="shared" si="1156"/>
        <v>1.4967193414803059E-4</v>
      </c>
      <c r="AT898" s="5">
        <f t="shared" si="1157"/>
        <v>3.0475382701223761E-5</v>
      </c>
      <c r="AU898" s="5">
        <f t="shared" si="1158"/>
        <v>4.1368207788263312E-6</v>
      </c>
      <c r="AV898" s="5">
        <f t="shared" si="1159"/>
        <v>4.211584393518236E-7</v>
      </c>
      <c r="AW898" s="5">
        <f t="shared" si="1160"/>
        <v>2.5748881746442132E-10</v>
      </c>
      <c r="AX898" s="5">
        <f t="shared" si="1161"/>
        <v>2.1709217130118514E-6</v>
      </c>
      <c r="AY898" s="5">
        <f t="shared" si="1162"/>
        <v>1.4406283163752865E-6</v>
      </c>
      <c r="AZ898" s="5">
        <f t="shared" si="1163"/>
        <v>4.7800202409486023E-7</v>
      </c>
      <c r="BA898" s="5">
        <f t="shared" si="1164"/>
        <v>1.0573439030809774E-7</v>
      </c>
      <c r="BB898" s="5">
        <f t="shared" si="1165"/>
        <v>1.7541392186039951E-8</v>
      </c>
      <c r="BC898" s="5">
        <f t="shared" si="1166"/>
        <v>2.3281011139543936E-9</v>
      </c>
      <c r="BD898" s="5">
        <f t="shared" si="1167"/>
        <v>4.0649771824051242E-5</v>
      </c>
      <c r="BE898" s="5">
        <f t="shared" si="1168"/>
        <v>1.6553769550811742E-5</v>
      </c>
      <c r="BF898" s="5">
        <f t="shared" si="1169"/>
        <v>3.3705882474258841E-6</v>
      </c>
      <c r="BG898" s="5">
        <f t="shared" si="1170"/>
        <v>4.5753386054309706E-7</v>
      </c>
      <c r="BH898" s="5">
        <f t="shared" si="1171"/>
        <v>4.6580274311911451E-8</v>
      </c>
      <c r="BI898" s="5">
        <f t="shared" si="1172"/>
        <v>3.7937685353340867E-9</v>
      </c>
      <c r="BJ898" s="8">
        <f t="shared" si="1173"/>
        <v>0.19493498906035792</v>
      </c>
      <c r="BK898" s="8">
        <f t="shared" si="1174"/>
        <v>0.44179015030214602</v>
      </c>
      <c r="BL898" s="8">
        <f t="shared" si="1175"/>
        <v>0.3465774406174662</v>
      </c>
      <c r="BM898" s="8">
        <f t="shared" si="1176"/>
        <v>9.3773853058324877E-2</v>
      </c>
      <c r="BN898" s="8">
        <f t="shared" si="1177"/>
        <v>0.90621957976302014</v>
      </c>
    </row>
    <row r="899" spans="1:66" x14ac:dyDescent="0.25">
      <c r="A899" t="s">
        <v>59</v>
      </c>
      <c r="B899" t="s">
        <v>232</v>
      </c>
      <c r="C899" t="s">
        <v>301</v>
      </c>
      <c r="D899" t="s">
        <v>524</v>
      </c>
      <c r="E899">
        <f>VLOOKUP(A899,home!$A$2:$E$405,3,FALSE)</f>
        <v>1.806</v>
      </c>
      <c r="F899">
        <f>VLOOKUP(B899,home!$B$2:$E$405,3,FALSE)</f>
        <v>0.73829999999999996</v>
      </c>
      <c r="G899">
        <f>VLOOKUP(C899,away!$B$2:$E$405,4,FALSE)</f>
        <v>1.1073999999999999</v>
      </c>
      <c r="H899">
        <f>VLOOKUP(A899,away!$A$2:$E$405,3,FALSE)</f>
        <v>1.1493</v>
      </c>
      <c r="I899">
        <f>VLOOKUP(C899,away!$B$2:$E$405,3,FALSE)</f>
        <v>1.4501999999999999</v>
      </c>
      <c r="J899">
        <f>VLOOKUP(B899,home!$B$2:$E$405,4,FALSE)</f>
        <v>1.1600999999999999</v>
      </c>
      <c r="K899" s="3">
        <f t="shared" si="1122"/>
        <v>1.4765737165199999</v>
      </c>
      <c r="L899" s="3">
        <f t="shared" si="1123"/>
        <v>1.9335559090859997</v>
      </c>
      <c r="M899" s="5">
        <f t="shared" si="1124"/>
        <v>3.3036917667845569E-2</v>
      </c>
      <c r="N899" s="5">
        <f t="shared" si="1125"/>
        <v>4.8781444303175978E-2</v>
      </c>
      <c r="O899" s="5">
        <f t="shared" si="1126"/>
        <v>6.387872737465046E-2</v>
      </c>
      <c r="P899" s="5">
        <f t="shared" si="1127"/>
        <v>9.432164988615549E-2</v>
      </c>
      <c r="Q899" s="5">
        <f t="shared" si="1128"/>
        <v>3.6014699255976966E-2</v>
      </c>
      <c r="R899" s="5">
        <f t="shared" si="1129"/>
        <v>6.1756545390074517E-2</v>
      </c>
      <c r="S899" s="5">
        <f t="shared" si="1130"/>
        <v>6.73229697659221E-2</v>
      </c>
      <c r="T899" s="5">
        <f t="shared" si="1131"/>
        <v>6.9636434560349431E-2</v>
      </c>
      <c r="U899" s="5">
        <f t="shared" si="1132"/>
        <v>9.1188091746058395E-2</v>
      </c>
      <c r="V899" s="5">
        <f t="shared" si="1133"/>
        <v>2.1356625092371632E-2</v>
      </c>
      <c r="W899" s="5">
        <f t="shared" si="1134"/>
        <v>1.7726119443249335E-2</v>
      </c>
      <c r="X899" s="5">
        <f t="shared" si="1135"/>
        <v>3.4274442994658982E-2</v>
      </c>
      <c r="Y899" s="5">
        <f t="shared" si="1136"/>
        <v>3.3135775891477065E-2</v>
      </c>
      <c r="Z899" s="5">
        <f t="shared" si="1137"/>
        <v>3.9803244421238781E-2</v>
      </c>
      <c r="AA899" s="5">
        <f t="shared" si="1138"/>
        <v>5.8772424544622497E-2</v>
      </c>
      <c r="AB899" s="5">
        <f t="shared" si="1139"/>
        <v>4.3390908669372258E-2</v>
      </c>
      <c r="AC899" s="5">
        <f t="shared" si="1140"/>
        <v>3.8108732913685688E-3</v>
      </c>
      <c r="AD899" s="5">
        <f t="shared" si="1141"/>
        <v>6.5434805164490233E-3</v>
      </c>
      <c r="AE899" s="5">
        <f t="shared" si="1142"/>
        <v>1.2652185418569118E-2</v>
      </c>
      <c r="AF899" s="5">
        <f t="shared" si="1143"/>
        <v>1.2231853939463022E-2</v>
      </c>
      <c r="AG899" s="5">
        <f t="shared" si="1144"/>
        <v>7.883657821241865E-3</v>
      </c>
      <c r="AH899" s="5">
        <f t="shared" si="1145"/>
        <v>1.9240449612870164E-2</v>
      </c>
      <c r="AI899" s="5">
        <f t="shared" si="1146"/>
        <v>2.8409942192391489E-2</v>
      </c>
      <c r="AJ899" s="5">
        <f t="shared" si="1147"/>
        <v>2.0974686964568931E-2</v>
      </c>
      <c r="AK899" s="5">
        <f t="shared" si="1148"/>
        <v>1.0323557161372383E-2</v>
      </c>
      <c r="AL899" s="5">
        <f t="shared" si="1149"/>
        <v>4.3520749721613812E-4</v>
      </c>
      <c r="AM899" s="5">
        <f t="shared" si="1150"/>
        <v>1.932386269029869E-3</v>
      </c>
      <c r="AN899" s="5">
        <f t="shared" si="1151"/>
        <v>3.7363768891193515E-3</v>
      </c>
      <c r="AO899" s="5">
        <f t="shared" si="1152"/>
        <v>3.6122468062645442E-3</v>
      </c>
      <c r="AP899" s="5">
        <f t="shared" si="1153"/>
        <v>2.3281603857766135E-3</v>
      </c>
      <c r="AQ899" s="5">
        <f t="shared" si="1154"/>
        <v>1.1254070678045787E-3</v>
      </c>
      <c r="AR899" s="5">
        <f t="shared" si="1155"/>
        <v>7.4404970084873054E-3</v>
      </c>
      <c r="AS899" s="5">
        <f t="shared" si="1156"/>
        <v>1.0986442320578041E-2</v>
      </c>
      <c r="AT899" s="5">
        <f t="shared" si="1157"/>
        <v>8.1111459843142657E-3</v>
      </c>
      <c r="AU899" s="5">
        <f t="shared" si="1158"/>
        <v>3.9922349904317304E-3</v>
      </c>
      <c r="AV899" s="5">
        <f t="shared" si="1159"/>
        <v>1.4737073142607412E-3</v>
      </c>
      <c r="AW899" s="5">
        <f t="shared" si="1160"/>
        <v>3.4514829736979301E-5</v>
      </c>
      <c r="AX899" s="5">
        <f t="shared" si="1161"/>
        <v>4.7555179583560808E-4</v>
      </c>
      <c r="AY899" s="5">
        <f t="shared" si="1162"/>
        <v>9.1950598491439888E-4</v>
      </c>
      <c r="AZ899" s="5">
        <f t="shared" si="1163"/>
        <v>8.8895811528558926E-4</v>
      </c>
      <c r="BA899" s="5">
        <f t="shared" si="1164"/>
        <v>5.7295007224680145E-4</v>
      </c>
      <c r="BB899" s="5">
        <f t="shared" si="1165"/>
        <v>2.7695774945101355E-4</v>
      </c>
      <c r="BC899" s="5">
        <f t="shared" si="1166"/>
        <v>1.0710265860363337E-4</v>
      </c>
      <c r="BD899" s="5">
        <f t="shared" si="1167"/>
        <v>2.3977694928828891E-3</v>
      </c>
      <c r="BE899" s="5">
        <f t="shared" si="1168"/>
        <v>3.5404834114643627E-3</v>
      </c>
      <c r="BF899" s="5">
        <f t="shared" si="1169"/>
        <v>2.6138923745716715E-3</v>
      </c>
      <c r="BG899" s="5">
        <f t="shared" si="1170"/>
        <v>1.2865349260348605E-3</v>
      </c>
      <c r="BH899" s="5">
        <f t="shared" si="1171"/>
        <v>4.7491591429201917E-4</v>
      </c>
      <c r="BI899" s="5">
        <f t="shared" si="1172"/>
        <v>1.4024967132013214E-4</v>
      </c>
      <c r="BJ899" s="8">
        <f t="shared" si="1173"/>
        <v>0.29485569793894273</v>
      </c>
      <c r="BK899" s="8">
        <f t="shared" si="1174"/>
        <v>0.22120374918579389</v>
      </c>
      <c r="BL899" s="8">
        <f t="shared" si="1175"/>
        <v>0.44039320706461921</v>
      </c>
      <c r="BM899" s="8">
        <f t="shared" si="1176"/>
        <v>0.65758092357753817</v>
      </c>
      <c r="BN899" s="8">
        <f t="shared" si="1177"/>
        <v>0.33778998387787895</v>
      </c>
    </row>
    <row r="900" spans="1:66" x14ac:dyDescent="0.25">
      <c r="A900" t="s">
        <v>59</v>
      </c>
      <c r="B900" t="s">
        <v>66</v>
      </c>
      <c r="C900" t="s">
        <v>63</v>
      </c>
      <c r="D900" t="s">
        <v>524</v>
      </c>
      <c r="E900">
        <f>VLOOKUP(A900,home!$A$2:$E$405,3,FALSE)</f>
        <v>1.806</v>
      </c>
      <c r="F900">
        <f>VLOOKUP(B900,home!$B$2:$E$405,3,FALSE)</f>
        <v>1.292</v>
      </c>
      <c r="G900">
        <f>VLOOKUP(C900,away!$B$2:$E$405,4,FALSE)</f>
        <v>0.55369999999999997</v>
      </c>
      <c r="H900">
        <f>VLOOKUP(A900,away!$A$2:$E$405,3,FALSE)</f>
        <v>1.1493</v>
      </c>
      <c r="I900">
        <f>VLOOKUP(C900,away!$B$2:$E$405,3,FALSE)</f>
        <v>1.4501999999999999</v>
      </c>
      <c r="J900">
        <f>VLOOKUP(B900,home!$B$2:$E$405,4,FALSE)</f>
        <v>1.4501999999999999</v>
      </c>
      <c r="K900" s="3">
        <f t="shared" si="1122"/>
        <v>1.2919770023999999</v>
      </c>
      <c r="L900" s="3">
        <f t="shared" si="1123"/>
        <v>2.4170698899719998</v>
      </c>
      <c r="M900" s="5">
        <f t="shared" si="1124"/>
        <v>2.4500864107194705E-2</v>
      </c>
      <c r="N900" s="5">
        <f t="shared" si="1125"/>
        <v>3.1654552965423167E-2</v>
      </c>
      <c r="O900" s="5">
        <f t="shared" si="1126"/>
        <v>5.9220300911796024E-2</v>
      </c>
      <c r="P900" s="5">
        <f t="shared" si="1127"/>
        <v>7.6511266853248203E-2</v>
      </c>
      <c r="Q900" s="5">
        <f t="shared" si="1128"/>
        <v>2.044847722628973E-2</v>
      </c>
      <c r="R900" s="5">
        <f t="shared" si="1129"/>
        <v>7.1569803104491778E-2</v>
      </c>
      <c r="S900" s="5">
        <f t="shared" si="1130"/>
        <v>5.9732321377289045E-2</v>
      </c>
      <c r="T900" s="5">
        <f t="shared" si="1131"/>
        <v>4.942539859944306E-2</v>
      </c>
      <c r="U900" s="5">
        <f t="shared" si="1132"/>
        <v>9.2466539677299495E-2</v>
      </c>
      <c r="V900" s="5">
        <f t="shared" si="1133"/>
        <v>2.07257795782517E-2</v>
      </c>
      <c r="W900" s="5">
        <f t="shared" si="1134"/>
        <v>8.8063207701554909E-3</v>
      </c>
      <c r="X900" s="5">
        <f t="shared" si="1135"/>
        <v>2.1285492774977866E-2</v>
      </c>
      <c r="Y900" s="5">
        <f t="shared" si="1136"/>
        <v>2.5724261839807781E-2</v>
      </c>
      <c r="Z900" s="5">
        <f t="shared" si="1137"/>
        <v>5.7663072038363877E-2</v>
      </c>
      <c r="AA900" s="5">
        <f t="shared" si="1138"/>
        <v>7.4499362961300608E-2</v>
      </c>
      <c r="AB900" s="5">
        <f t="shared" si="1139"/>
        <v>4.8125731819725383E-2</v>
      </c>
      <c r="AC900" s="5">
        <f t="shared" si="1140"/>
        <v>4.0451523595130033E-3</v>
      </c>
      <c r="AD900" s="5">
        <f t="shared" si="1141"/>
        <v>2.8443909776995867E-3</v>
      </c>
      <c r="AE900" s="5">
        <f t="shared" si="1142"/>
        <v>6.875091787505689E-3</v>
      </c>
      <c r="AF900" s="5">
        <f t="shared" si="1143"/>
        <v>8.3087886751868883E-3</v>
      </c>
      <c r="AG900" s="5">
        <f t="shared" si="1144"/>
        <v>6.6943076429781898E-3</v>
      </c>
      <c r="AH900" s="5">
        <f t="shared" si="1145"/>
        <v>3.4843918796803923E-2</v>
      </c>
      <c r="AI900" s="5">
        <f t="shared" si="1146"/>
        <v>4.501754175896374E-2</v>
      </c>
      <c r="AJ900" s="5">
        <f t="shared" si="1147"/>
        <v>2.9080814328581405E-2</v>
      </c>
      <c r="AK900" s="5">
        <f t="shared" si="1148"/>
        <v>1.252391444119719E-2</v>
      </c>
      <c r="AL900" s="5">
        <f t="shared" si="1149"/>
        <v>5.0528786296947148E-4</v>
      </c>
      <c r="AM900" s="5">
        <f t="shared" si="1150"/>
        <v>7.3497754580438351E-4</v>
      </c>
      <c r="AN900" s="5">
        <f t="shared" si="1151"/>
        <v>1.7764920957692918E-3</v>
      </c>
      <c r="AO900" s="5">
        <f t="shared" si="1152"/>
        <v>2.146952777228605E-3</v>
      </c>
      <c r="AP900" s="5">
        <f t="shared" si="1153"/>
        <v>1.7297783043436744E-3</v>
      </c>
      <c r="AQ900" s="5">
        <f t="shared" si="1154"/>
        <v>1.0452487639389795E-3</v>
      </c>
      <c r="AR900" s="5">
        <f t="shared" si="1155"/>
        <v>1.6844037394476825E-2</v>
      </c>
      <c r="AS900" s="5">
        <f t="shared" si="1156"/>
        <v>2.1762108941229673E-2</v>
      </c>
      <c r="AT900" s="5">
        <f t="shared" si="1157"/>
        <v>1.4058072137896078E-2</v>
      </c>
      <c r="AU900" s="5">
        <f t="shared" si="1158"/>
        <v>6.0542353000806451E-3</v>
      </c>
      <c r="AV900" s="5">
        <f t="shared" si="1159"/>
        <v>1.9554831937056132E-3</v>
      </c>
      <c r="AW900" s="5">
        <f t="shared" si="1160"/>
        <v>4.3830896866218545E-5</v>
      </c>
      <c r="AX900" s="5">
        <f t="shared" si="1161"/>
        <v>1.5826234774327593E-4</v>
      </c>
      <c r="AY900" s="5">
        <f t="shared" si="1162"/>
        <v>3.8253115544655035E-4</v>
      </c>
      <c r="AZ900" s="5">
        <f t="shared" si="1163"/>
        <v>4.6230226890302777E-4</v>
      </c>
      <c r="BA900" s="5">
        <f t="shared" si="1164"/>
        <v>3.7247229807708238E-4</v>
      </c>
      <c r="BB900" s="5">
        <f t="shared" si="1165"/>
        <v>2.2507289413269788E-4</v>
      </c>
      <c r="BC900" s="5">
        <f t="shared" si="1166"/>
        <v>1.0880338309139989E-4</v>
      </c>
      <c r="BD900" s="5">
        <f t="shared" si="1167"/>
        <v>6.7855359352920579E-3</v>
      </c>
      <c r="BE900" s="5">
        <f t="shared" si="1168"/>
        <v>8.7667563773561122E-3</v>
      </c>
      <c r="BF900" s="5">
        <f t="shared" si="1169"/>
        <v>5.6632238125938171E-3</v>
      </c>
      <c r="BG900" s="5">
        <f t="shared" si="1170"/>
        <v>2.4389183084384198E-3</v>
      </c>
      <c r="BH900" s="5">
        <f t="shared" si="1171"/>
        <v>7.8775659130868683E-4</v>
      </c>
      <c r="BI900" s="5">
        <f t="shared" si="1172"/>
        <v>2.0355267989196786E-4</v>
      </c>
      <c r="BJ900" s="8">
        <f t="shared" si="1173"/>
        <v>0.19120997709394641</v>
      </c>
      <c r="BK900" s="8">
        <f t="shared" si="1174"/>
        <v>0.18640320329391269</v>
      </c>
      <c r="BL900" s="8">
        <f t="shared" si="1175"/>
        <v>0.55266760847242946</v>
      </c>
      <c r="BM900" s="8">
        <f t="shared" si="1176"/>
        <v>0.70369989547162837</v>
      </c>
      <c r="BN900" s="8">
        <f t="shared" si="1177"/>
        <v>0.28390526516844361</v>
      </c>
    </row>
    <row r="901" spans="1:66" x14ac:dyDescent="0.25">
      <c r="A901" t="s">
        <v>59</v>
      </c>
      <c r="B901" t="s">
        <v>69</v>
      </c>
      <c r="C901" t="s">
        <v>67</v>
      </c>
      <c r="D901" t="s">
        <v>524</v>
      </c>
      <c r="E901">
        <f>VLOOKUP(A901,home!$A$2:$E$405,3,FALSE)</f>
        <v>1.806</v>
      </c>
      <c r="F901">
        <f>VLOOKUP(B901,home!$B$2:$E$405,3,FALSE)</f>
        <v>0.73829999999999996</v>
      </c>
      <c r="G901">
        <f>VLOOKUP(C901,away!$B$2:$E$405,4,FALSE)</f>
        <v>0.92279999999999995</v>
      </c>
      <c r="H901">
        <f>VLOOKUP(A901,away!$A$2:$E$405,3,FALSE)</f>
        <v>1.1493</v>
      </c>
      <c r="I901">
        <f>VLOOKUP(C901,away!$B$2:$E$405,3,FALSE)</f>
        <v>0.58009999999999995</v>
      </c>
      <c r="J901">
        <f>VLOOKUP(B901,home!$B$2:$E$405,4,FALSE)</f>
        <v>1.1600999999999999</v>
      </c>
      <c r="K901" s="3">
        <f t="shared" si="1122"/>
        <v>1.2304336514400001</v>
      </c>
      <c r="L901" s="3">
        <f t="shared" si="1123"/>
        <v>0.77344902969299989</v>
      </c>
      <c r="M901" s="5">
        <f t="shared" si="1124"/>
        <v>0.13481083827089069</v>
      </c>
      <c r="N901" s="5">
        <f t="shared" si="1125"/>
        <v>0.16587579198733932</v>
      </c>
      <c r="O901" s="5">
        <f t="shared" si="1126"/>
        <v>0.10426931205272033</v>
      </c>
      <c r="P901" s="5">
        <f t="shared" si="1127"/>
        <v>0.12829647036216549</v>
      </c>
      <c r="Q901" s="5">
        <f t="shared" si="1128"/>
        <v>0.10204957821024192</v>
      </c>
      <c r="R901" s="5">
        <f t="shared" si="1129"/>
        <v>4.0323499116966574E-2</v>
      </c>
      <c r="S901" s="5">
        <f t="shared" si="1130"/>
        <v>3.052422290097161E-2</v>
      </c>
      <c r="T901" s="5">
        <f t="shared" si="1131"/>
        <v>7.8930147247291513E-2</v>
      </c>
      <c r="U901" s="5">
        <f t="shared" si="1132"/>
        <v>4.9615390257326794E-2</v>
      </c>
      <c r="V901" s="5">
        <f t="shared" si="1133"/>
        <v>3.227691407350988E-3</v>
      </c>
      <c r="W901" s="5">
        <f t="shared" si="1134"/>
        <v>4.1855078381713283E-2</v>
      </c>
      <c r="X901" s="5">
        <f t="shared" si="1135"/>
        <v>3.2372769762060598E-2</v>
      </c>
      <c r="Y901" s="5">
        <f t="shared" si="1136"/>
        <v>1.2519343680470326E-2</v>
      </c>
      <c r="Z901" s="5">
        <f t="shared" si="1137"/>
        <v>1.0396057088614779E-2</v>
      </c>
      <c r="AA901" s="5">
        <f t="shared" si="1138"/>
        <v>1.2791658484122977E-2</v>
      </c>
      <c r="AB901" s="5">
        <f t="shared" si="1139"/>
        <v>7.8696435282964456E-3</v>
      </c>
      <c r="AC901" s="5">
        <f t="shared" si="1140"/>
        <v>1.91982623714071E-4</v>
      </c>
      <c r="AD901" s="5">
        <f t="shared" si="1141"/>
        <v>1.287497423112972E-2</v>
      </c>
      <c r="AE901" s="5">
        <f t="shared" si="1142"/>
        <v>9.9581363263896595E-3</v>
      </c>
      <c r="AF901" s="5">
        <f t="shared" si="1143"/>
        <v>3.8510554395983477E-3</v>
      </c>
      <c r="AG901" s="5">
        <f t="shared" si="1144"/>
        <v>9.9286503101709699E-4</v>
      </c>
      <c r="AH901" s="5">
        <f t="shared" si="1145"/>
        <v>2.0102050669555333E-3</v>
      </c>
      <c r="AI901" s="5">
        <f t="shared" si="1146"/>
        <v>2.4734239606772866E-3</v>
      </c>
      <c r="AJ901" s="5">
        <f t="shared" si="1147"/>
        <v>1.5216920377476705E-3</v>
      </c>
      <c r="AK901" s="5">
        <f t="shared" si="1148"/>
        <v>6.241136967910137E-4</v>
      </c>
      <c r="AL901" s="5">
        <f t="shared" si="1149"/>
        <v>7.3082233770818396E-6</v>
      </c>
      <c r="AM901" s="5">
        <f t="shared" si="1150"/>
        <v>3.1683603110809664E-3</v>
      </c>
      <c r="AN901" s="5">
        <f t="shared" si="1151"/>
        <v>2.4505652083233846E-3</v>
      </c>
      <c r="AO901" s="5">
        <f t="shared" si="1152"/>
        <v>9.476936412885728E-4</v>
      </c>
      <c r="AP901" s="5">
        <f t="shared" si="1153"/>
        <v>2.4433090910029088E-4</v>
      </c>
      <c r="AQ901" s="5">
        <f t="shared" si="1154"/>
        <v>4.7244376141907128E-5</v>
      </c>
      <c r="AR901" s="5">
        <f t="shared" si="1155"/>
        <v>3.1095823170414194E-4</v>
      </c>
      <c r="AS901" s="5">
        <f t="shared" si="1156"/>
        <v>3.8261347248105294E-4</v>
      </c>
      <c r="AT901" s="5">
        <f t="shared" si="1157"/>
        <v>2.3539024601750003E-4</v>
      </c>
      <c r="AU901" s="5">
        <f t="shared" si="1158"/>
        <v>9.6544026640224182E-5</v>
      </c>
      <c r="AV901" s="5">
        <f t="shared" si="1159"/>
        <v>2.9697754805912916E-5</v>
      </c>
      <c r="AW901" s="5">
        <f t="shared" si="1160"/>
        <v>1.9319648098607145E-7</v>
      </c>
      <c r="AX901" s="5">
        <f t="shared" si="1161"/>
        <v>6.4974285777348844E-4</v>
      </c>
      <c r="AY901" s="5">
        <f t="shared" si="1162"/>
        <v>5.0254298289486145E-4</v>
      </c>
      <c r="AZ901" s="5">
        <f t="shared" si="1163"/>
        <v>1.943456912495282E-4</v>
      </c>
      <c r="BA901" s="5">
        <f t="shared" si="1164"/>
        <v>5.0105495440654311E-5</v>
      </c>
      <c r="BB901" s="5">
        <f t="shared" si="1165"/>
        <v>9.688511707715276E-6</v>
      </c>
      <c r="BC901" s="5">
        <f t="shared" si="1166"/>
        <v>1.4987139959003306E-6</v>
      </c>
      <c r="BD901" s="5">
        <f t="shared" si="1167"/>
        <v>4.0085057097769919E-5</v>
      </c>
      <c r="BE901" s="5">
        <f t="shared" si="1168"/>
        <v>4.9322003172989926E-5</v>
      </c>
      <c r="BF901" s="5">
        <f t="shared" si="1169"/>
        <v>3.0343726230238636E-5</v>
      </c>
      <c r="BG901" s="5">
        <f t="shared" si="1170"/>
        <v>1.2445313954589414E-5</v>
      </c>
      <c r="BH901" s="5">
        <f t="shared" si="1171"/>
        <v>3.828283273115659E-6</v>
      </c>
      <c r="BI901" s="5">
        <f t="shared" si="1172"/>
        <v>9.4208971329727416E-7</v>
      </c>
      <c r="BJ901" s="8">
        <f t="shared" si="1173"/>
        <v>0.46954585899624901</v>
      </c>
      <c r="BK901" s="8">
        <f t="shared" si="1174"/>
        <v>0.2975610567713648</v>
      </c>
      <c r="BL901" s="8">
        <f t="shared" si="1175"/>
        <v>0.22269110840669545</v>
      </c>
      <c r="BM901" s="8">
        <f t="shared" si="1176"/>
        <v>0.32406624147618585</v>
      </c>
      <c r="BN901" s="8">
        <f t="shared" si="1177"/>
        <v>0.67562549000032435</v>
      </c>
    </row>
    <row r="902" spans="1:66" x14ac:dyDescent="0.25">
      <c r="A902" t="s">
        <v>59</v>
      </c>
      <c r="B902" t="s">
        <v>62</v>
      </c>
      <c r="C902" t="s">
        <v>318</v>
      </c>
      <c r="D902" t="s">
        <v>524</v>
      </c>
      <c r="E902">
        <f>VLOOKUP(A902,home!$A$2:$E$405,3,FALSE)</f>
        <v>1.806</v>
      </c>
      <c r="F902">
        <f>VLOOKUP(B902,home!$B$2:$E$405,3,FALSE)</f>
        <v>1.1073999999999999</v>
      </c>
      <c r="G902">
        <f>VLOOKUP(C902,away!$B$2:$E$405,4,FALSE)</f>
        <v>0.73829999999999996</v>
      </c>
      <c r="H902">
        <f>VLOOKUP(A902,away!$A$2:$E$405,3,FALSE)</f>
        <v>1.1493</v>
      </c>
      <c r="I902">
        <f>VLOOKUP(C902,away!$B$2:$E$405,3,FALSE)</f>
        <v>0.87009999999999998</v>
      </c>
      <c r="J902">
        <f>VLOOKUP(B902,home!$B$2:$E$405,4,FALSE)</f>
        <v>0.58009999999999995</v>
      </c>
      <c r="K902" s="3">
        <f t="shared" si="1122"/>
        <v>1.4765737165199999</v>
      </c>
      <c r="L902" s="3">
        <f t="shared" si="1123"/>
        <v>0.58010343999299996</v>
      </c>
      <c r="M902" s="5">
        <f t="shared" si="1124"/>
        <v>0.1278781838966222</v>
      </c>
      <c r="N902" s="5">
        <f t="shared" si="1125"/>
        <v>0.18882156525806343</v>
      </c>
      <c r="O902" s="5">
        <f t="shared" si="1126"/>
        <v>7.4182574378487978E-2</v>
      </c>
      <c r="P902" s="5">
        <f t="shared" si="1127"/>
        <v>0.10953603955106532</v>
      </c>
      <c r="Q902" s="5">
        <f t="shared" si="1128"/>
        <v>0.13940448018611121</v>
      </c>
      <c r="R902" s="5">
        <f t="shared" si="1129"/>
        <v>2.1516783292248726E-2</v>
      </c>
      <c r="S902" s="5">
        <f t="shared" si="1130"/>
        <v>2.3456197912209847E-2</v>
      </c>
      <c r="T902" s="5">
        <f t="shared" si="1131"/>
        <v>8.0869018506399118E-2</v>
      </c>
      <c r="U902" s="5">
        <f t="shared" si="1132"/>
        <v>3.1771116673391137E-2</v>
      </c>
      <c r="V902" s="5">
        <f t="shared" si="1133"/>
        <v>2.2324188570537291E-3</v>
      </c>
      <c r="W902" s="5">
        <f t="shared" si="1134"/>
        <v>6.8613663802648328E-2</v>
      </c>
      <c r="X902" s="5">
        <f t="shared" si="1135"/>
        <v>3.9803022402439478E-2</v>
      </c>
      <c r="Y902" s="5">
        <f t="shared" si="1136"/>
        <v>1.1544935108886789E-2</v>
      </c>
      <c r="Z902" s="5">
        <f t="shared" si="1137"/>
        <v>4.160653335139132E-3</v>
      </c>
      <c r="AA902" s="5">
        <f t="shared" si="1138"/>
        <v>6.1435113582177202E-3</v>
      </c>
      <c r="AB902" s="5">
        <f t="shared" si="1139"/>
        <v>4.5356736993431863E-3</v>
      </c>
      <c r="AC902" s="5">
        <f t="shared" si="1140"/>
        <v>1.195133098398852E-4</v>
      </c>
      <c r="AD902" s="5">
        <f t="shared" si="1141"/>
        <v>2.5328283141282552E-2</v>
      </c>
      <c r="AE902" s="5">
        <f t="shared" si="1142"/>
        <v>1.4693024179374714E-2</v>
      </c>
      <c r="AF902" s="5">
        <f t="shared" si="1143"/>
        <v>4.2617369351777975E-3</v>
      </c>
      <c r="AG902" s="5">
        <f t="shared" si="1144"/>
        <v>8.2408275214728864E-4</v>
      </c>
      <c r="AH902" s="5">
        <f t="shared" si="1145"/>
        <v>6.0340232808313949E-4</v>
      </c>
      <c r="AI902" s="5">
        <f t="shared" si="1146"/>
        <v>8.9096801813454151E-4</v>
      </c>
      <c r="AJ902" s="5">
        <f t="shared" si="1147"/>
        <v>6.5778997891868948E-4</v>
      </c>
      <c r="AK902" s="5">
        <f t="shared" si="1148"/>
        <v>3.2375846462052733E-4</v>
      </c>
      <c r="AL902" s="5">
        <f t="shared" si="1149"/>
        <v>4.0948390834462531E-6</v>
      </c>
      <c r="AM902" s="5">
        <f t="shared" si="1150"/>
        <v>7.4798154341988886E-3</v>
      </c>
      <c r="AN902" s="5">
        <f t="shared" si="1151"/>
        <v>4.3390666638915094E-3</v>
      </c>
      <c r="AO902" s="5">
        <f t="shared" si="1152"/>
        <v>1.2585537490412072E-3</v>
      </c>
      <c r="AP902" s="5">
        <f t="shared" si="1153"/>
        <v>2.4336378641163042E-4</v>
      </c>
      <c r="AQ902" s="5">
        <f t="shared" si="1154"/>
        <v>3.529404241677712E-5</v>
      </c>
      <c r="AR902" s="5">
        <f t="shared" si="1155"/>
        <v>7.0007153244162811E-5</v>
      </c>
      <c r="AS902" s="5">
        <f t="shared" si="1156"/>
        <v>1.0337072244871864E-4</v>
      </c>
      <c r="AT902" s="5">
        <f t="shared" si="1157"/>
        <v>7.6317245912730942E-5</v>
      </c>
      <c r="AU902" s="5">
        <f t="shared" si="1158"/>
        <v>3.7562679810643979E-5</v>
      </c>
      <c r="AV902" s="5">
        <f t="shared" si="1159"/>
        <v>1.3866016432613333E-5</v>
      </c>
      <c r="AW902" s="5">
        <f t="shared" si="1160"/>
        <v>9.7430495989799413E-8</v>
      </c>
      <c r="AX902" s="5">
        <f t="shared" si="1161"/>
        <v>1.8407498124264506E-3</v>
      </c>
      <c r="AY902" s="5">
        <f t="shared" si="1162"/>
        <v>1.0678252983550534E-3</v>
      </c>
      <c r="AZ902" s="5">
        <f t="shared" si="1163"/>
        <v>3.097245644436589E-4</v>
      </c>
      <c r="BA902" s="5">
        <f t="shared" si="1164"/>
        <v>5.9890761761366731E-5</v>
      </c>
      <c r="BB902" s="5">
        <f t="shared" si="1165"/>
        <v>8.6857092303925129E-6</v>
      </c>
      <c r="BC902" s="5">
        <f t="shared" si="1166"/>
        <v>1.00772196066593E-6</v>
      </c>
      <c r="BD902" s="5">
        <f t="shared" si="1167"/>
        <v>6.7685650701759902E-6</v>
      </c>
      <c r="BE902" s="5">
        <f t="shared" si="1168"/>
        <v>9.9942852811772159E-6</v>
      </c>
      <c r="BF902" s="5">
        <f t="shared" si="1169"/>
        <v>7.378649480794488E-6</v>
      </c>
      <c r="BG902" s="5">
        <f t="shared" si="1170"/>
        <v>3.6317066289183627E-6</v>
      </c>
      <c r="BH902" s="5">
        <f t="shared" si="1171"/>
        <v>1.3406206385930762E-6</v>
      </c>
      <c r="BI902" s="5">
        <f t="shared" si="1172"/>
        <v>3.9590503975415891E-7</v>
      </c>
      <c r="BJ902" s="8">
        <f t="shared" si="1173"/>
        <v>0.59080778981666815</v>
      </c>
      <c r="BK902" s="8">
        <f t="shared" si="1174"/>
        <v>0.26429427366422942</v>
      </c>
      <c r="BL902" s="8">
        <f t="shared" si="1175"/>
        <v>0.14095621174143391</v>
      </c>
      <c r="BM902" s="8">
        <f t="shared" si="1176"/>
        <v>0.33781157412701301</v>
      </c>
      <c r="BN902" s="8">
        <f t="shared" si="1177"/>
        <v>0.66133962656259881</v>
      </c>
    </row>
    <row r="903" spans="1:66" x14ac:dyDescent="0.25">
      <c r="A903" t="s">
        <v>70</v>
      </c>
      <c r="B903" t="s">
        <v>72</v>
      </c>
      <c r="C903" t="s">
        <v>80</v>
      </c>
      <c r="D903" t="s">
        <v>524</v>
      </c>
      <c r="E903">
        <f>VLOOKUP(A903,home!$A$2:$E$405,3,FALSE)</f>
        <v>1.359</v>
      </c>
      <c r="F903">
        <f>VLOOKUP(B903,home!$B$2:$E$405,3,FALSE)</f>
        <v>0.5887</v>
      </c>
      <c r="G903">
        <f>VLOOKUP(C903,away!$B$2:$E$405,4,FALSE)</f>
        <v>0.73580000000000001</v>
      </c>
      <c r="H903">
        <f>VLOOKUP(A903,away!$A$2:$E$405,3,FALSE)</f>
        <v>1.0342</v>
      </c>
      <c r="I903">
        <f>VLOOKUP(C903,away!$B$2:$E$405,3,FALSE)</f>
        <v>0.96689999999999998</v>
      </c>
      <c r="J903">
        <f>VLOOKUP(B903,home!$B$2:$E$405,4,FALSE)</f>
        <v>0.96689999999999998</v>
      </c>
      <c r="K903" s="3">
        <f t="shared" si="1122"/>
        <v>0.58867186014000006</v>
      </c>
      <c r="L903" s="3">
        <f t="shared" si="1123"/>
        <v>0.96686903986200001</v>
      </c>
      <c r="M903" s="5">
        <f t="shared" si="1124"/>
        <v>0.21107518119204463</v>
      </c>
      <c r="N903" s="5">
        <f t="shared" si="1125"/>
        <v>0.12425401954170844</v>
      </c>
      <c r="O903" s="5">
        <f t="shared" si="1126"/>
        <v>0.20408205777784985</v>
      </c>
      <c r="P903" s="5">
        <f t="shared" si="1127"/>
        <v>0.12013736457328582</v>
      </c>
      <c r="Q903" s="5">
        <f t="shared" si="1128"/>
        <v>3.6572422406744708E-2</v>
      </c>
      <c r="R903" s="5">
        <f t="shared" si="1129"/>
        <v>9.866031162836543E-2</v>
      </c>
      <c r="S903" s="5">
        <f t="shared" si="1130"/>
        <v>1.7094603786556604E-2</v>
      </c>
      <c r="T903" s="5">
        <f t="shared" si="1131"/>
        <v>3.5360742937836753E-2</v>
      </c>
      <c r="U903" s="5">
        <f t="shared" si="1132"/>
        <v>5.8078549168261946E-2</v>
      </c>
      <c r="V903" s="5">
        <f t="shared" si="1133"/>
        <v>1.0810790711016775E-3</v>
      </c>
      <c r="W903" s="5">
        <f t="shared" si="1134"/>
        <v>7.176385309334744E-3</v>
      </c>
      <c r="X903" s="5">
        <f t="shared" si="1135"/>
        <v>6.9386247737162456E-3</v>
      </c>
      <c r="Y903" s="5">
        <f t="shared" si="1136"/>
        <v>3.3543707364628557E-3</v>
      </c>
      <c r="Z903" s="5">
        <f t="shared" si="1137"/>
        <v>3.1797200258867807E-2</v>
      </c>
      <c r="AA903" s="5">
        <f t="shared" si="1138"/>
        <v>1.8718117023631801E-2</v>
      </c>
      <c r="AB903" s="5">
        <f t="shared" si="1139"/>
        <v>5.5094143833097665E-3</v>
      </c>
      <c r="AC903" s="5">
        <f t="shared" si="1140"/>
        <v>3.8457266080504744E-5</v>
      </c>
      <c r="AD903" s="5">
        <f t="shared" si="1141"/>
        <v>1.056134022281863E-3</v>
      </c>
      <c r="AE903" s="5">
        <f t="shared" si="1142"/>
        <v>1.0211432880892571E-3</v>
      </c>
      <c r="AF903" s="5">
        <f t="shared" si="1143"/>
        <v>4.9365591525819266E-4</v>
      </c>
      <c r="AG903" s="5">
        <f t="shared" si="1144"/>
        <v>1.5910020693596193E-4</v>
      </c>
      <c r="AH903" s="5">
        <f t="shared" si="1145"/>
        <v>7.6859321211478118E-3</v>
      </c>
      <c r="AI903" s="5">
        <f t="shared" si="1146"/>
        <v>4.5244919586658579E-3</v>
      </c>
      <c r="AJ903" s="5">
        <f t="shared" si="1147"/>
        <v>1.3317205487481513E-3</v>
      </c>
      <c r="AK903" s="5">
        <f t="shared" si="1148"/>
        <v>2.6131547087274534E-4</v>
      </c>
      <c r="AL903" s="5">
        <f t="shared" si="1149"/>
        <v>8.7554672596052118E-7</v>
      </c>
      <c r="AM903" s="5">
        <f t="shared" si="1150"/>
        <v>1.2434327589076096E-4</v>
      </c>
      <c r="AN903" s="5">
        <f t="shared" si="1151"/>
        <v>1.2022366377379582E-4</v>
      </c>
      <c r="AO903" s="5">
        <f t="shared" si="1152"/>
        <v>5.8120269180830924E-5</v>
      </c>
      <c r="AP903" s="5">
        <f t="shared" si="1153"/>
        <v>1.8731562953130334E-5</v>
      </c>
      <c r="AQ903" s="5">
        <f t="shared" si="1154"/>
        <v>4.5277420719019322E-6</v>
      </c>
      <c r="AR903" s="5">
        <f t="shared" si="1155"/>
        <v>1.4862579620837386E-3</v>
      </c>
      <c r="AS903" s="5">
        <f t="shared" si="1156"/>
        <v>8.749182391877199E-4</v>
      </c>
      <c r="AT903" s="5">
        <f t="shared" si="1157"/>
        <v>2.5751987366652427E-4</v>
      </c>
      <c r="AU903" s="5">
        <f t="shared" si="1158"/>
        <v>5.0531567684763565E-5</v>
      </c>
      <c r="AV903" s="5">
        <f t="shared" si="1159"/>
        <v>7.4366279861950189E-6</v>
      </c>
      <c r="AW903" s="5">
        <f t="shared" si="1160"/>
        <v>1.384260280358004E-8</v>
      </c>
      <c r="AX903" s="5">
        <f t="shared" si="1161"/>
        <v>1.2199564585752574E-5</v>
      </c>
      <c r="AY903" s="5">
        <f t="shared" si="1162"/>
        <v>1.1795381297761048E-5</v>
      </c>
      <c r="AZ903" s="5">
        <f t="shared" si="1163"/>
        <v>5.7022944950862064E-6</v>
      </c>
      <c r="BA903" s="5">
        <f t="shared" si="1164"/>
        <v>1.8377906678247902E-6</v>
      </c>
      <c r="BB903" s="5">
        <f t="shared" si="1165"/>
        <v>4.4422572461677456E-7</v>
      </c>
      <c r="BC903" s="5">
        <f t="shared" si="1166"/>
        <v>8.5901619968444431E-8</v>
      </c>
      <c r="BD903" s="5">
        <f t="shared" si="1167"/>
        <v>2.3950280146452606E-4</v>
      </c>
      <c r="BE903" s="5">
        <f t="shared" si="1168"/>
        <v>1.4098855964686367E-4</v>
      </c>
      <c r="BF903" s="5">
        <f t="shared" si="1169"/>
        <v>4.1497998832889289E-5</v>
      </c>
      <c r="BG903" s="5">
        <f t="shared" si="1170"/>
        <v>8.1429013883481661E-6</v>
      </c>
      <c r="BH903" s="5">
        <f t="shared" si="1171"/>
        <v>1.1983742268038755E-6</v>
      </c>
      <c r="BI903" s="5">
        <f t="shared" si="1172"/>
        <v>1.4108983704729439E-7</v>
      </c>
      <c r="BJ903" s="8">
        <f t="shared" si="1173"/>
        <v>0.21674461081063037</v>
      </c>
      <c r="BK903" s="8">
        <f t="shared" si="1174"/>
        <v>0.34943935681709287</v>
      </c>
      <c r="BL903" s="8">
        <f t="shared" si="1175"/>
        <v>0.4019600460768587</v>
      </c>
      <c r="BM903" s="8">
        <f t="shared" si="1176"/>
        <v>0.20514807530475607</v>
      </c>
      <c r="BN903" s="8">
        <f t="shared" si="1177"/>
        <v>0.79478135711999887</v>
      </c>
    </row>
    <row r="904" spans="1:66" x14ac:dyDescent="0.25">
      <c r="A904" t="s">
        <v>70</v>
      </c>
      <c r="B904" t="s">
        <v>65</v>
      </c>
      <c r="C904" t="s">
        <v>84</v>
      </c>
      <c r="D904" t="s">
        <v>524</v>
      </c>
      <c r="E904">
        <f>VLOOKUP(A904,home!$A$2:$E$405,3,FALSE)</f>
        <v>1.359</v>
      </c>
      <c r="F904">
        <f>VLOOKUP(B904,home!$B$2:$E$405,3,FALSE)</f>
        <v>1.3245</v>
      </c>
      <c r="G904">
        <f>VLOOKUP(C904,away!$B$2:$E$405,4,FALSE)</f>
        <v>1.4717</v>
      </c>
      <c r="H904">
        <f>VLOOKUP(A904,away!$A$2:$E$405,3,FALSE)</f>
        <v>1.0342</v>
      </c>
      <c r="I904">
        <f>VLOOKUP(C904,away!$B$2:$E$405,3,FALSE)</f>
        <v>0.48349999999999999</v>
      </c>
      <c r="J904">
        <f>VLOOKUP(B904,home!$B$2:$E$405,4,FALSE)</f>
        <v>1.1603000000000001</v>
      </c>
      <c r="K904" s="3">
        <f t="shared" si="1122"/>
        <v>2.64905337735</v>
      </c>
      <c r="L904" s="3">
        <f t="shared" si="1123"/>
        <v>0.58019142271000002</v>
      </c>
      <c r="M904" s="5">
        <f t="shared" si="1124"/>
        <v>3.9587383892304248E-2</v>
      </c>
      <c r="N904" s="5">
        <f t="shared" si="1125"/>
        <v>0.10486909300035957</v>
      </c>
      <c r="O904" s="5">
        <f t="shared" si="1126"/>
        <v>2.2968260581842939E-2</v>
      </c>
      <c r="P904" s="5">
        <f t="shared" si="1127"/>
        <v>6.0844148266185914E-2</v>
      </c>
      <c r="Q904" s="5">
        <f t="shared" si="1128"/>
        <v>0.13890191249611691</v>
      </c>
      <c r="R904" s="5">
        <f t="shared" si="1129"/>
        <v>6.6629938920767327E-3</v>
      </c>
      <c r="S904" s="5">
        <f t="shared" si="1130"/>
        <v>2.3378725835412444E-2</v>
      </c>
      <c r="T904" s="5">
        <f t="shared" si="1131"/>
        <v>8.0589698228261994E-2</v>
      </c>
      <c r="U904" s="5">
        <f t="shared" si="1132"/>
        <v>1.7650626473068292E-2</v>
      </c>
      <c r="V904" s="5">
        <f t="shared" si="1133"/>
        <v>3.992457868996521E-3</v>
      </c>
      <c r="W904" s="5">
        <f t="shared" si="1134"/>
        <v>0.12265286013940421</v>
      </c>
      <c r="X904" s="5">
        <f t="shared" si="1135"/>
        <v>7.1162137423731578E-2</v>
      </c>
      <c r="Y904" s="5">
        <f t="shared" si="1136"/>
        <v>2.0643830877479678E-2</v>
      </c>
      <c r="Z904" s="5">
        <f t="shared" si="1137"/>
        <v>1.2886039685840137E-3</v>
      </c>
      <c r="AA904" s="5">
        <f t="shared" si="1138"/>
        <v>3.413580695044095E-3</v>
      </c>
      <c r="AB904" s="5">
        <f t="shared" si="1139"/>
        <v>4.5213787345316607E-3</v>
      </c>
      <c r="AC904" s="5">
        <f t="shared" si="1140"/>
        <v>3.8351501577587823E-4</v>
      </c>
      <c r="AD904" s="5">
        <f t="shared" si="1141"/>
        <v>8.1228493348481492E-2</v>
      </c>
      <c r="AE904" s="5">
        <f t="shared" si="1142"/>
        <v>4.7128075120445242E-2</v>
      </c>
      <c r="AF904" s="5">
        <f t="shared" si="1143"/>
        <v>1.367165247685744E-2</v>
      </c>
      <c r="AG904" s="5">
        <f t="shared" si="1144"/>
        <v>2.6440585004482049E-3</v>
      </c>
      <c r="AH904" s="5">
        <f t="shared" si="1145"/>
        <v>1.8690924246062772E-4</v>
      </c>
      <c r="AI904" s="5">
        <f t="shared" si="1146"/>
        <v>4.951325599982559E-4</v>
      </c>
      <c r="AJ904" s="5">
        <f t="shared" si="1147"/>
        <v>6.5581629014966572E-4</v>
      </c>
      <c r="AK904" s="5">
        <f t="shared" si="1148"/>
        <v>5.7909745278070647E-4</v>
      </c>
      <c r="AL904" s="5">
        <f t="shared" si="1149"/>
        <v>2.3577859598560031E-5</v>
      </c>
      <c r="AM904" s="5">
        <f t="shared" si="1150"/>
        <v>4.3035722928369373E-2</v>
      </c>
      <c r="AN904" s="5">
        <f t="shared" si="1151"/>
        <v>2.4968957313163995E-2</v>
      </c>
      <c r="AO904" s="5">
        <f t="shared" si="1152"/>
        <v>7.2433874335549372E-3</v>
      </c>
      <c r="AP904" s="5">
        <f t="shared" si="1153"/>
        <v>1.4008504201046587E-3</v>
      </c>
      <c r="AQ904" s="5">
        <f t="shared" si="1154"/>
        <v>2.0319034956110574E-4</v>
      </c>
      <c r="AR904" s="5">
        <f t="shared" si="1155"/>
        <v>2.1688627860175986E-5</v>
      </c>
      <c r="AS904" s="5">
        <f t="shared" si="1156"/>
        <v>5.7454332883086509E-5</v>
      </c>
      <c r="AT904" s="5">
        <f t="shared" si="1157"/>
        <v>7.6099797283665755E-5</v>
      </c>
      <c r="AU904" s="5">
        <f t="shared" si="1158"/>
        <v>6.7197475003315029E-5</v>
      </c>
      <c r="AV904" s="5">
        <f t="shared" si="1159"/>
        <v>4.4502424526730977E-5</v>
      </c>
      <c r="AW904" s="5">
        <f t="shared" si="1160"/>
        <v>1.0066161405787481E-6</v>
      </c>
      <c r="AX904" s="5">
        <f t="shared" si="1161"/>
        <v>1.9000654528349294E-2</v>
      </c>
      <c r="AY904" s="5">
        <f t="shared" si="1162"/>
        <v>1.1024016783224181E-2</v>
      </c>
      <c r="AZ904" s="5">
        <f t="shared" si="1163"/>
        <v>3.198019990718877E-3</v>
      </c>
      <c r="BA904" s="5">
        <f t="shared" si="1164"/>
        <v>6.1848792275673563E-4</v>
      </c>
      <c r="BB904" s="5">
        <f t="shared" si="1165"/>
        <v>8.9710346958295732E-5</v>
      </c>
      <c r="BC904" s="5">
        <f t="shared" si="1166"/>
        <v>1.0409834766708265E-5</v>
      </c>
      <c r="BD904" s="5">
        <f t="shared" si="1167"/>
        <v>2.0972593091372082E-6</v>
      </c>
      <c r="BE904" s="5">
        <f t="shared" si="1168"/>
        <v>5.5557518560486494E-6</v>
      </c>
      <c r="BF904" s="5">
        <f t="shared" si="1169"/>
        <v>7.358741608992104E-6</v>
      </c>
      <c r="BG904" s="5">
        <f t="shared" si="1170"/>
        <v>6.4978997707821687E-6</v>
      </c>
      <c r="BH904" s="5">
        <f t="shared" si="1171"/>
        <v>4.3033208333680744E-6</v>
      </c>
      <c r="BI904" s="5">
        <f t="shared" si="1172"/>
        <v>2.2799453174908623E-6</v>
      </c>
      <c r="BJ904" s="8">
        <f t="shared" si="1173"/>
        <v>0.79428521946311437</v>
      </c>
      <c r="BK904" s="8">
        <f t="shared" si="1174"/>
        <v>0.13923382552149774</v>
      </c>
      <c r="BL904" s="8">
        <f t="shared" si="1175"/>
        <v>5.7428831498205768E-2</v>
      </c>
      <c r="BM904" s="8">
        <f t="shared" si="1176"/>
        <v>0.60737967815543181</v>
      </c>
      <c r="BN904" s="8">
        <f t="shared" si="1177"/>
        <v>0.37383379212888634</v>
      </c>
    </row>
    <row r="905" spans="1:66" x14ac:dyDescent="0.25">
      <c r="A905" t="s">
        <v>70</v>
      </c>
      <c r="B905" t="s">
        <v>79</v>
      </c>
      <c r="C905" t="s">
        <v>76</v>
      </c>
      <c r="D905" t="s">
        <v>524</v>
      </c>
      <c r="E905">
        <f>VLOOKUP(A905,home!$A$2:$E$405,3,FALSE)</f>
        <v>1.359</v>
      </c>
      <c r="F905">
        <f>VLOOKUP(B905,home!$B$2:$E$405,3,FALSE)</f>
        <v>0.55189999999999995</v>
      </c>
      <c r="G905">
        <f>VLOOKUP(C905,away!$B$2:$E$405,4,FALSE)</f>
        <v>0.73580000000000001</v>
      </c>
      <c r="H905">
        <f>VLOOKUP(A905,away!$A$2:$E$405,3,FALSE)</f>
        <v>1.0342</v>
      </c>
      <c r="I905">
        <f>VLOOKUP(C905,away!$B$2:$E$405,3,FALSE)</f>
        <v>1.2087000000000001</v>
      </c>
      <c r="J905">
        <f>VLOOKUP(B905,home!$B$2:$E$405,4,FALSE)</f>
        <v>0.48349999999999999</v>
      </c>
      <c r="K905" s="3">
        <f t="shared" si="1122"/>
        <v>0.55187361917999989</v>
      </c>
      <c r="L905" s="3">
        <f t="shared" si="1123"/>
        <v>0.60439315058999998</v>
      </c>
      <c r="M905" s="5">
        <f t="shared" si="1124"/>
        <v>0.31465868422045096</v>
      </c>
      <c r="N905" s="5">
        <f t="shared" si="1125"/>
        <v>0.17365182686715699</v>
      </c>
      <c r="O905" s="5">
        <f t="shared" si="1126"/>
        <v>0.19017755351650226</v>
      </c>
      <c r="P905" s="5">
        <f t="shared" si="1127"/>
        <v>0.10495397474595021</v>
      </c>
      <c r="Q905" s="5">
        <f t="shared" si="1128"/>
        <v>4.791693108519833E-2</v>
      </c>
      <c r="R905" s="5">
        <f t="shared" si="1129"/>
        <v>5.747100537066855E-2</v>
      </c>
      <c r="S905" s="5">
        <f t="shared" si="1130"/>
        <v>8.7518137647014452E-3</v>
      </c>
      <c r="T905" s="5">
        <f t="shared" si="1131"/>
        <v>2.8960664945186926E-2</v>
      </c>
      <c r="U905" s="5">
        <f t="shared" si="1132"/>
        <v>3.1716731731824065E-2</v>
      </c>
      <c r="V905" s="5">
        <f t="shared" si="1133"/>
        <v>3.2435061541095277E-4</v>
      </c>
      <c r="W905" s="5">
        <f t="shared" si="1134"/>
        <v>8.8146967259956823E-3</v>
      </c>
      <c r="X905" s="5">
        <f t="shared" si="1135"/>
        <v>5.3275423257198879E-3</v>
      </c>
      <c r="Y905" s="5">
        <f t="shared" si="1136"/>
        <v>1.609965045571709E-3</v>
      </c>
      <c r="Z905" s="5">
        <f t="shared" si="1137"/>
        <v>1.157836066785106E-2</v>
      </c>
      <c r="AA905" s="5">
        <f t="shared" si="1138"/>
        <v>6.3897918059383245E-3</v>
      </c>
      <c r="AB905" s="5">
        <f t="shared" si="1139"/>
        <v>1.7631787648749453E-3</v>
      </c>
      <c r="AC905" s="5">
        <f t="shared" si="1140"/>
        <v>6.7616690730726567E-6</v>
      </c>
      <c r="AD905" s="5">
        <f t="shared" si="1141"/>
        <v>1.2161496460373331E-3</v>
      </c>
      <c r="AE905" s="5">
        <f t="shared" si="1142"/>
        <v>7.3503251615741698E-4</v>
      </c>
      <c r="AF905" s="5">
        <f t="shared" si="1143"/>
        <v>2.221243091132381E-4</v>
      </c>
      <c r="AG905" s="5">
        <f t="shared" si="1144"/>
        <v>4.4750137002525681E-5</v>
      </c>
      <c r="AH905" s="5">
        <f t="shared" si="1145"/>
        <v>1.7494704706774592E-3</v>
      </c>
      <c r="AI905" s="5">
        <f t="shared" si="1146"/>
        <v>9.6548660030130724E-4</v>
      </c>
      <c r="AJ905" s="5">
        <f t="shared" si="1147"/>
        <v>2.6641329218903817E-4</v>
      </c>
      <c r="AK905" s="5">
        <f t="shared" si="1148"/>
        <v>4.9008822586007768E-5</v>
      </c>
      <c r="AL905" s="5">
        <f t="shared" si="1149"/>
        <v>9.0213819700402447E-8</v>
      </c>
      <c r="AM905" s="5">
        <f t="shared" si="1150"/>
        <v>1.3423218132461981E-4</v>
      </c>
      <c r="AN905" s="5">
        <f t="shared" si="1151"/>
        <v>8.1129010981355123E-5</v>
      </c>
      <c r="AO905" s="5">
        <f t="shared" si="1152"/>
        <v>2.4516909275635956E-5</v>
      </c>
      <c r="AP905" s="5">
        <f t="shared" si="1153"/>
        <v>4.9392840132769372E-6</v>
      </c>
      <c r="AQ905" s="5">
        <f t="shared" si="1154"/>
        <v>7.4631735661081665E-7</v>
      </c>
      <c r="AR905" s="5">
        <f t="shared" si="1155"/>
        <v>2.1147359392738403E-4</v>
      </c>
      <c r="AS905" s="5">
        <f t="shared" si="1156"/>
        <v>1.1670669764170706E-4</v>
      </c>
      <c r="AT905" s="5">
        <f t="shared" si="1157"/>
        <v>3.2203673805037417E-5</v>
      </c>
      <c r="AU905" s="5">
        <f t="shared" si="1158"/>
        <v>5.9241193378927193E-6</v>
      </c>
      <c r="AV905" s="5">
        <f t="shared" si="1159"/>
        <v>8.1734129486426982E-7</v>
      </c>
      <c r="AW905" s="5">
        <f t="shared" si="1160"/>
        <v>8.3585267937304074E-10</v>
      </c>
      <c r="AX905" s="5">
        <f t="shared" si="1161"/>
        <v>1.2346533286340655E-5</v>
      </c>
      <c r="AY905" s="5">
        <f t="shared" si="1162"/>
        <v>7.4621601517957344E-6</v>
      </c>
      <c r="AZ905" s="5">
        <f t="shared" si="1163"/>
        <v>2.2550392421754877E-6</v>
      </c>
      <c r="BA905" s="5">
        <f t="shared" si="1164"/>
        <v>4.5431009076084301E-7</v>
      </c>
      <c r="BB905" s="5">
        <f t="shared" si="1165"/>
        <v>6.8645476774943677E-8</v>
      </c>
      <c r="BC905" s="5">
        <f t="shared" si="1166"/>
        <v>8.2977711963521789E-9</v>
      </c>
      <c r="BD905" s="5">
        <f t="shared" si="1167"/>
        <v>2.1302198616726978E-5</v>
      </c>
      <c r="BE905" s="5">
        <f t="shared" si="1168"/>
        <v>1.1756121447104303E-5</v>
      </c>
      <c r="BF905" s="5">
        <f t="shared" si="1169"/>
        <v>3.2439466452665347E-6</v>
      </c>
      <c r="BG905" s="5">
        <f t="shared" si="1170"/>
        <v>5.9674952518335396E-7</v>
      </c>
      <c r="BH905" s="5">
        <f t="shared" si="1171"/>
        <v>8.2332580051720995E-8</v>
      </c>
      <c r="BI905" s="5">
        <f t="shared" si="1172"/>
        <v>9.0874357859140693E-9</v>
      </c>
      <c r="BJ905" s="8">
        <f t="shared" si="1173"/>
        <v>0.26876784229211054</v>
      </c>
      <c r="BK905" s="8">
        <f t="shared" si="1174"/>
        <v>0.42870313738955818</v>
      </c>
      <c r="BL905" s="8">
        <f t="shared" si="1175"/>
        <v>0.29095275623781897</v>
      </c>
      <c r="BM905" s="8">
        <f t="shared" si="1176"/>
        <v>0.11116465945711229</v>
      </c>
      <c r="BN905" s="8">
        <f t="shared" si="1177"/>
        <v>0.88882997580592726</v>
      </c>
    </row>
    <row r="906" spans="1:66" x14ac:dyDescent="0.25">
      <c r="A906" t="s">
        <v>70</v>
      </c>
      <c r="B906" t="s">
        <v>344</v>
      </c>
      <c r="C906" t="s">
        <v>100</v>
      </c>
      <c r="D906" t="s">
        <v>524</v>
      </c>
      <c r="E906">
        <f>VLOOKUP(A906,home!$A$2:$E$405,3,FALSE)</f>
        <v>1.359</v>
      </c>
      <c r="F906">
        <f>VLOOKUP(B906,home!$B$2:$E$405,3,FALSE)</f>
        <v>1.0302</v>
      </c>
      <c r="G906">
        <f>VLOOKUP(C906,away!$B$2:$E$405,4,FALSE)</f>
        <v>1.766</v>
      </c>
      <c r="H906">
        <f>VLOOKUP(A906,away!$A$2:$E$405,3,FALSE)</f>
        <v>1.0342</v>
      </c>
      <c r="I906">
        <f>VLOOKUP(C906,away!$B$2:$E$405,3,FALSE)</f>
        <v>0.77349999999999997</v>
      </c>
      <c r="J906">
        <f>VLOOKUP(B906,home!$B$2:$E$405,4,FALSE)</f>
        <v>0.96689999999999998</v>
      </c>
      <c r="K906" s="3">
        <f t="shared" si="1122"/>
        <v>2.4724738187999997</v>
      </c>
      <c r="L906" s="3">
        <f t="shared" si="1123"/>
        <v>0.77347523252999995</v>
      </c>
      <c r="M906" s="5">
        <f t="shared" si="1124"/>
        <v>3.8931598733365651E-2</v>
      </c>
      <c r="N906" s="5">
        <f t="shared" si="1125"/>
        <v>9.6257358592273801E-2</v>
      </c>
      <c r="O906" s="5">
        <f t="shared" si="1126"/>
        <v>3.0112627383054646E-2</v>
      </c>
      <c r="P906" s="5">
        <f t="shared" si="1127"/>
        <v>7.4452682819882557E-2</v>
      </c>
      <c r="Q906" s="5">
        <f t="shared" si="1128"/>
        <v>0.11899689949312009</v>
      </c>
      <c r="R906" s="5">
        <f t="shared" si="1129"/>
        <v>1.1645685733598718E-2</v>
      </c>
      <c r="S906" s="5">
        <f t="shared" si="1130"/>
        <v>3.5595776691847818E-2</v>
      </c>
      <c r="T906" s="5">
        <f t="shared" si="1131"/>
        <v>9.204115450579009E-2</v>
      </c>
      <c r="U906" s="5">
        <f t="shared" si="1132"/>
        <v>2.8793653078295494E-2</v>
      </c>
      <c r="V906" s="5">
        <f t="shared" si="1133"/>
        <v>7.5636962090476966E-3</v>
      </c>
      <c r="W906" s="5">
        <f t="shared" si="1134"/>
        <v>9.8072239505038128E-2</v>
      </c>
      <c r="X906" s="5">
        <f t="shared" si="1135"/>
        <v>7.5856448255897199E-2</v>
      </c>
      <c r="Y906" s="5">
        <f t="shared" si="1136"/>
        <v>2.9336541976814998E-2</v>
      </c>
      <c r="Z906" s="5">
        <f t="shared" si="1137"/>
        <v>3.0025498269221911E-3</v>
      </c>
      <c r="AA906" s="5">
        <f t="shared" si="1138"/>
        <v>7.4237258367075868E-3</v>
      </c>
      <c r="AB906" s="5">
        <f t="shared" si="1139"/>
        <v>9.177483884604317E-3</v>
      </c>
      <c r="AC906" s="5">
        <f t="shared" si="1140"/>
        <v>9.0404949501140879E-4</v>
      </c>
      <c r="AD906" s="5">
        <f t="shared" si="1141"/>
        <v>6.0620261131822464E-2</v>
      </c>
      <c r="AE906" s="5">
        <f t="shared" si="1142"/>
        <v>4.6888270574965696E-2</v>
      </c>
      <c r="AF906" s="5">
        <f t="shared" si="1143"/>
        <v>1.8133457992950571E-2</v>
      </c>
      <c r="AG906" s="5">
        <f t="shared" si="1144"/>
        <v>4.6752602125568104E-3</v>
      </c>
      <c r="AH906" s="5">
        <f t="shared" si="1145"/>
        <v>5.8059948139038806E-4</v>
      </c>
      <c r="AI906" s="5">
        <f t="shared" si="1146"/>
        <v>1.435517016946592E-3</v>
      </c>
      <c r="AJ906" s="5">
        <f t="shared" si="1147"/>
        <v>1.7746391204211621E-3</v>
      </c>
      <c r="AK906" s="5">
        <f t="shared" si="1148"/>
        <v>1.4625829210198611E-3</v>
      </c>
      <c r="AL906" s="5">
        <f t="shared" si="1149"/>
        <v>6.9156071156023253E-5</v>
      </c>
      <c r="AM906" s="5">
        <f t="shared" si="1150"/>
        <v>2.9976401707450077E-2</v>
      </c>
      <c r="AN906" s="5">
        <f t="shared" si="1151"/>
        <v>2.3186004281082636E-2</v>
      </c>
      <c r="AO906" s="5">
        <f t="shared" si="1152"/>
        <v>8.9669000263759811E-3</v>
      </c>
      <c r="AP906" s="5">
        <f t="shared" si="1153"/>
        <v>2.311891694324809E-3</v>
      </c>
      <c r="AQ906" s="5">
        <f t="shared" si="1154"/>
        <v>4.4704774146301415E-4</v>
      </c>
      <c r="AR906" s="5">
        <f t="shared" si="1155"/>
        <v>8.9815863775045569E-5</v>
      </c>
      <c r="AS906" s="5">
        <f t="shared" si="1156"/>
        <v>2.2206737169670748E-4</v>
      </c>
      <c r="AT906" s="5">
        <f t="shared" si="1157"/>
        <v>2.7452788126491867E-4</v>
      </c>
      <c r="AU906" s="5">
        <f t="shared" si="1158"/>
        <v>2.2625433298604879E-4</v>
      </c>
      <c r="AV906" s="5">
        <f t="shared" si="1159"/>
        <v>1.3985197867451572E-4</v>
      </c>
      <c r="AW906" s="5">
        <f t="shared" si="1160"/>
        <v>3.6737189201102664E-6</v>
      </c>
      <c r="AX906" s="5">
        <f t="shared" si="1161"/>
        <v>1.2352644733916986E-2</v>
      </c>
      <c r="AY906" s="5">
        <f t="shared" si="1162"/>
        <v>9.5544647579269178E-3</v>
      </c>
      <c r="AZ906" s="5">
        <f t="shared" si="1163"/>
        <v>3.6950709251686062E-3</v>
      </c>
      <c r="BA906" s="5">
        <f t="shared" si="1164"/>
        <v>9.5268194768654342E-4</v>
      </c>
      <c r="BB906" s="5">
        <f t="shared" si="1165"/>
        <v>1.8421897275349556E-4</v>
      </c>
      <c r="BC906" s="5">
        <f t="shared" si="1166"/>
        <v>2.8497762557389549E-5</v>
      </c>
      <c r="BD906" s="5">
        <f t="shared" si="1167"/>
        <v>1.1578391019714358E-5</v>
      </c>
      <c r="BE906" s="5">
        <f t="shared" si="1168"/>
        <v>2.8627268660072781E-5</v>
      </c>
      <c r="BF906" s="5">
        <f t="shared" si="1169"/>
        <v>3.5390086132891853E-5</v>
      </c>
      <c r="BG906" s="5">
        <f t="shared" si="1170"/>
        <v>2.9167020469550676E-5</v>
      </c>
      <c r="BH906" s="5">
        <f t="shared" si="1171"/>
        <v>1.8028673620841935E-5</v>
      </c>
      <c r="BI906" s="5">
        <f t="shared" si="1172"/>
        <v>8.9150847030443816E-6</v>
      </c>
      <c r="BJ906" s="8">
        <f t="shared" si="1173"/>
        <v>0.73253371679193613</v>
      </c>
      <c r="BK906" s="8">
        <f t="shared" si="1174"/>
        <v>0.16707142477823808</v>
      </c>
      <c r="BL906" s="8">
        <f t="shared" si="1175"/>
        <v>9.3490738409042123E-2</v>
      </c>
      <c r="BM906" s="8">
        <f t="shared" si="1176"/>
        <v>0.61615078601183626</v>
      </c>
      <c r="BN906" s="8">
        <f t="shared" si="1177"/>
        <v>0.37039685275529544</v>
      </c>
    </row>
    <row r="907" spans="1:66" x14ac:dyDescent="0.25">
      <c r="A907" t="s">
        <v>70</v>
      </c>
      <c r="B907" t="s">
        <v>227</v>
      </c>
      <c r="C907" t="s">
        <v>346</v>
      </c>
      <c r="D907" t="s">
        <v>524</v>
      </c>
      <c r="E907">
        <f>VLOOKUP(A907,home!$A$2:$E$405,3,FALSE)</f>
        <v>1.359</v>
      </c>
      <c r="F907">
        <f>VLOOKUP(B907,home!$B$2:$E$405,3,FALSE)</f>
        <v>2.0234999999999999</v>
      </c>
      <c r="G907">
        <f>VLOOKUP(C907,away!$B$2:$E$405,4,FALSE)</f>
        <v>1.3245</v>
      </c>
      <c r="H907">
        <f>VLOOKUP(A907,away!$A$2:$E$405,3,FALSE)</f>
        <v>1.0342</v>
      </c>
      <c r="I907">
        <f>VLOOKUP(C907,away!$B$2:$E$405,3,FALSE)</f>
        <v>0.38679999999999998</v>
      </c>
      <c r="J907">
        <f>VLOOKUP(B907,home!$B$2:$E$405,4,FALSE)</f>
        <v>0.2417</v>
      </c>
      <c r="K907" s="3">
        <f t="shared" si="1122"/>
        <v>3.6422908942499994</v>
      </c>
      <c r="L907" s="3">
        <f t="shared" si="1123"/>
        <v>9.6686902951999998E-2</v>
      </c>
      <c r="M907" s="5">
        <f t="shared" si="1124"/>
        <v>2.3778397056533597E-2</v>
      </c>
      <c r="N907" s="5">
        <f t="shared" si="1125"/>
        <v>8.6607839078873303E-2</v>
      </c>
      <c r="O907" s="5">
        <f t="shared" si="1126"/>
        <v>2.2990595685591863E-3</v>
      </c>
      <c r="P907" s="5">
        <f t="shared" si="1127"/>
        <v>8.3738437319014567E-3</v>
      </c>
      <c r="Q907" s="5">
        <f t="shared" si="1128"/>
        <v>0.15772547182382476</v>
      </c>
      <c r="R907" s="5">
        <f t="shared" si="1129"/>
        <v>1.1114447469307453E-4</v>
      </c>
      <c r="S907" s="5">
        <f t="shared" si="1130"/>
        <v>7.3723702526699625E-4</v>
      </c>
      <c r="T907" s="5">
        <f t="shared" si="1131"/>
        <v>1.5249987387288555E-2</v>
      </c>
      <c r="U907" s="5">
        <f t="shared" si="1132"/>
        <v>4.0482050812078478E-4</v>
      </c>
      <c r="V907" s="5">
        <f t="shared" si="1133"/>
        <v>2.8847415241284754E-5</v>
      </c>
      <c r="W907" s="5">
        <f t="shared" si="1134"/>
        <v>0.19149401660506726</v>
      </c>
      <c r="X907" s="5">
        <f t="shared" si="1135"/>
        <v>1.8514963399382814E-2</v>
      </c>
      <c r="Y907" s="5">
        <f t="shared" si="1136"/>
        <v>8.9507723467797907E-4</v>
      </c>
      <c r="Z907" s="5">
        <f t="shared" si="1137"/>
        <v>3.5820716794334376E-6</v>
      </c>
      <c r="AA907" s="5">
        <f t="shared" si="1138"/>
        <v>1.3046947060551211E-5</v>
      </c>
      <c r="AB907" s="5">
        <f t="shared" si="1139"/>
        <v>2.3760388238203738E-5</v>
      </c>
      <c r="AC907" s="5">
        <f t="shared" si="1140"/>
        <v>6.349349020601256E-7</v>
      </c>
      <c r="AD907" s="5">
        <f t="shared" si="1141"/>
        <v>0.17436922824599865</v>
      </c>
      <c r="AE907" s="5">
        <f t="shared" si="1142"/>
        <v>1.685922064923601E-2</v>
      </c>
      <c r="AF907" s="5">
        <f t="shared" si="1143"/>
        <v>8.1503291537951832E-4</v>
      </c>
      <c r="AG907" s="5">
        <f t="shared" si="1144"/>
        <v>2.6267669463995031E-5</v>
      </c>
      <c r="AH907" s="5">
        <f t="shared" si="1145"/>
        <v>8.6584854209122142E-8</v>
      </c>
      <c r="AI907" s="5">
        <f t="shared" si="1146"/>
        <v>3.1536722606584929E-7</v>
      </c>
      <c r="AJ907" s="5">
        <f t="shared" si="1147"/>
        <v>5.7432958792226199E-7</v>
      </c>
      <c r="AK907" s="5">
        <f t="shared" si="1148"/>
        <v>6.9729180946253644E-7</v>
      </c>
      <c r="AL907" s="5">
        <f t="shared" si="1149"/>
        <v>8.9439933854931381E-9</v>
      </c>
      <c r="AM907" s="5">
        <f t="shared" si="1150"/>
        <v>0.12702069045556014</v>
      </c>
      <c r="AN907" s="5">
        <f t="shared" si="1151"/>
        <v>1.2281237170972775E-2</v>
      </c>
      <c r="AO907" s="5">
        <f t="shared" si="1152"/>
        <v>5.9371739324016982E-4</v>
      </c>
      <c r="AP907" s="5">
        <f t="shared" si="1153"/>
        <v>1.913489866037557E-5</v>
      </c>
      <c r="AQ907" s="5">
        <f t="shared" si="1154"/>
        <v>4.6252352244302206E-7</v>
      </c>
      <c r="AR907" s="5">
        <f t="shared" si="1155"/>
        <v>1.6743242792060932E-9</v>
      </c>
      <c r="AS907" s="5">
        <f t="shared" si="1156"/>
        <v>6.0983760761740462E-9</v>
      </c>
      <c r="AT907" s="5">
        <f t="shared" si="1157"/>
        <v>1.1106029825980386E-8</v>
      </c>
      <c r="AU907" s="5">
        <f t="shared" si="1158"/>
        <v>1.3483797102145754E-8</v>
      </c>
      <c r="AV907" s="5">
        <f t="shared" si="1159"/>
        <v>1.2277977851265004E-8</v>
      </c>
      <c r="AW907" s="5">
        <f t="shared" si="1160"/>
        <v>8.7492584563690247E-11</v>
      </c>
      <c r="AX907" s="5">
        <f t="shared" si="1161"/>
        <v>7.7107717371272422E-2</v>
      </c>
      <c r="AY907" s="5">
        <f t="shared" si="1162"/>
        <v>7.4553063863264614E-3</v>
      </c>
      <c r="AZ907" s="5">
        <f t="shared" si="1163"/>
        <v>3.6041524252608618E-4</v>
      </c>
      <c r="BA907" s="5">
        <f t="shared" si="1164"/>
        <v>1.1615811192180408E-5</v>
      </c>
      <c r="BB907" s="5">
        <f t="shared" si="1165"/>
        <v>2.8077420236177575E-7</v>
      </c>
      <c r="BC907" s="5">
        <f t="shared" si="1166"/>
        <v>5.4294376110356472E-9</v>
      </c>
      <c r="BD907" s="5">
        <f t="shared" si="1167"/>
        <v>2.6980871515629435E-11</v>
      </c>
      <c r="BE907" s="5">
        <f t="shared" si="1168"/>
        <v>9.8272182640306262E-11</v>
      </c>
      <c r="BF907" s="5">
        <f t="shared" si="1169"/>
        <v>1.7896793799443019E-10</v>
      </c>
      <c r="BG907" s="5">
        <f t="shared" si="1170"/>
        <v>2.1728443030660389E-10</v>
      </c>
      <c r="BH907" s="5">
        <f t="shared" si="1171"/>
        <v>1.978532754920105E-10</v>
      </c>
      <c r="BI907" s="5">
        <f t="shared" si="1172"/>
        <v>1.4412783674441725E-10</v>
      </c>
      <c r="BJ907" s="8">
        <f t="shared" si="1173"/>
        <v>0.88740768846610563</v>
      </c>
      <c r="BK907" s="8">
        <f t="shared" si="1174"/>
        <v>4.0374275494165238E-2</v>
      </c>
      <c r="BL907" s="8">
        <f t="shared" si="1175"/>
        <v>2.8535509641411296E-3</v>
      </c>
      <c r="BM907" s="8">
        <f t="shared" si="1176"/>
        <v>0.64428803496287224</v>
      </c>
      <c r="BN907" s="8">
        <f t="shared" si="1177"/>
        <v>0.27889575573438541</v>
      </c>
    </row>
    <row r="908" spans="1:66" x14ac:dyDescent="0.25">
      <c r="A908" t="s">
        <v>70</v>
      </c>
      <c r="B908" t="s">
        <v>109</v>
      </c>
      <c r="C908" t="s">
        <v>61</v>
      </c>
      <c r="D908" t="s">
        <v>524</v>
      </c>
      <c r="E908">
        <f>VLOOKUP(A908,home!$A$2:$E$405,3,FALSE)</f>
        <v>1.359</v>
      </c>
      <c r="F908">
        <f>VLOOKUP(B908,home!$B$2:$E$405,3,FALSE)</f>
        <v>0.4415</v>
      </c>
      <c r="G908">
        <f>VLOOKUP(C908,away!$B$2:$E$405,4,FALSE)</f>
        <v>1.0302</v>
      </c>
      <c r="H908">
        <f>VLOOKUP(A908,away!$A$2:$E$405,3,FALSE)</f>
        <v>1.0342</v>
      </c>
      <c r="I908">
        <f>VLOOKUP(C908,away!$B$2:$E$405,3,FALSE)</f>
        <v>1.1603000000000001</v>
      </c>
      <c r="J908">
        <f>VLOOKUP(B908,home!$B$2:$E$405,4,FALSE)</f>
        <v>1.5470999999999999</v>
      </c>
      <c r="K908" s="3">
        <f t="shared" si="1122"/>
        <v>0.61811845470000004</v>
      </c>
      <c r="L908" s="3">
        <f t="shared" si="1123"/>
        <v>1.856492554446</v>
      </c>
      <c r="M908" s="5">
        <f t="shared" si="1124"/>
        <v>8.4195735259105967E-2</v>
      </c>
      <c r="N908" s="5">
        <f t="shared" si="1125"/>
        <v>5.2042937770688878E-2</v>
      </c>
      <c r="O908" s="5">
        <f t="shared" si="1126"/>
        <v>0.15630875562463675</v>
      </c>
      <c r="P908" s="5">
        <f t="shared" si="1127"/>
        <v>9.6617326482780402E-2</v>
      </c>
      <c r="Q908" s="5">
        <f t="shared" si="1128"/>
        <v>1.6084350136433237E-2</v>
      </c>
      <c r="R908" s="5">
        <f t="shared" si="1129"/>
        <v>0.14509302050592879</v>
      </c>
      <c r="S908" s="5">
        <f t="shared" si="1130"/>
        <v>2.7717875935024255E-2</v>
      </c>
      <c r="T908" s="5">
        <f t="shared" si="1131"/>
        <v>2.9860476271390806E-2</v>
      </c>
      <c r="U908" s="5">
        <f t="shared" si="1132"/>
        <v>8.9684673622880115E-2</v>
      </c>
      <c r="V908" s="5">
        <f t="shared" si="1133"/>
        <v>3.5341286855524031E-3</v>
      </c>
      <c r="W908" s="5">
        <f t="shared" si="1134"/>
        <v>3.31401121706195E-3</v>
      </c>
      <c r="X908" s="5">
        <f t="shared" si="1135"/>
        <v>6.1524371498260363E-3</v>
      </c>
      <c r="Y908" s="5">
        <f t="shared" si="1136"/>
        <v>5.7109768801745049E-3</v>
      </c>
      <c r="Z908" s="5">
        <f t="shared" si="1137"/>
        <v>8.9788037423779166E-2</v>
      </c>
      <c r="AA908" s="5">
        <f t="shared" si="1138"/>
        <v>5.5499642942932144E-2</v>
      </c>
      <c r="AB908" s="5">
        <f t="shared" si="1139"/>
        <v>1.7152676766143491E-2</v>
      </c>
      <c r="AC908" s="5">
        <f t="shared" si="1140"/>
        <v>2.5347042815868656E-4</v>
      </c>
      <c r="AD908" s="5">
        <f t="shared" si="1141"/>
        <v>5.1211287308719966E-4</v>
      </c>
      <c r="AE908" s="5">
        <f t="shared" si="1142"/>
        <v>9.5073373592233538E-4</v>
      </c>
      <c r="AF908" s="5">
        <f t="shared" si="1143"/>
        <v>8.8251505100022287E-4</v>
      </c>
      <c r="AG908" s="5">
        <f t="shared" si="1144"/>
        <v>5.4612754045614835E-4</v>
      </c>
      <c r="AH908" s="5">
        <f t="shared" si="1145"/>
        <v>4.1672705738891209E-2</v>
      </c>
      <c r="AI908" s="5">
        <f t="shared" si="1146"/>
        <v>2.5758668474491257E-2</v>
      </c>
      <c r="AJ908" s="5">
        <f t="shared" si="1147"/>
        <v>7.9609541762910713E-3</v>
      </c>
      <c r="AK908" s="5">
        <f t="shared" si="1148"/>
        <v>1.6402708977955166E-3</v>
      </c>
      <c r="AL908" s="5">
        <f t="shared" si="1149"/>
        <v>1.1634620226676794E-5</v>
      </c>
      <c r="AM908" s="5">
        <f t="shared" si="1150"/>
        <v>6.330928354892742E-5</v>
      </c>
      <c r="AN908" s="5">
        <f t="shared" si="1151"/>
        <v>1.1753321353589438E-4</v>
      </c>
      <c r="AO908" s="5">
        <f t="shared" si="1152"/>
        <v>1.0909976791474993E-4</v>
      </c>
      <c r="AP908" s="5">
        <f t="shared" si="1153"/>
        <v>6.7514302275173253E-5</v>
      </c>
      <c r="AQ908" s="5">
        <f t="shared" si="1154"/>
        <v>3.1334949873118951E-5</v>
      </c>
      <c r="AR908" s="5">
        <f t="shared" si="1155"/>
        <v>1.547301358557413E-2</v>
      </c>
      <c r="AS908" s="5">
        <f t="shared" si="1156"/>
        <v>9.5641552470671874E-3</v>
      </c>
      <c r="AT908" s="5">
        <f t="shared" si="1157"/>
        <v>2.9558904309140333E-3</v>
      </c>
      <c r="AU908" s="5">
        <f t="shared" si="1158"/>
        <v>6.0903014180636666E-4</v>
      </c>
      <c r="AV908" s="5">
        <f t="shared" si="1159"/>
        <v>9.411319252976829E-5</v>
      </c>
      <c r="AW908" s="5">
        <f t="shared" si="1160"/>
        <v>3.708639614467148E-7</v>
      </c>
      <c r="AX908" s="5">
        <f t="shared" si="1161"/>
        <v>6.5221060859045242E-6</v>
      </c>
      <c r="AY908" s="5">
        <f t="shared" si="1162"/>
        <v>1.2108241387788691E-5</v>
      </c>
      <c r="AZ908" s="5">
        <f t="shared" si="1163"/>
        <v>1.1239429991932308E-5</v>
      </c>
      <c r="BA908" s="5">
        <f t="shared" si="1164"/>
        <v>6.9553060320797956E-6</v>
      </c>
      <c r="BB908" s="5">
        <f t="shared" si="1165"/>
        <v>3.2281184656123735E-6</v>
      </c>
      <c r="BC908" s="5">
        <f t="shared" si="1166"/>
        <v>1.1985955792558037E-6</v>
      </c>
      <c r="BD908" s="5">
        <f t="shared" si="1167"/>
        <v>4.7875890860766927E-3</v>
      </c>
      <c r="BE908" s="5">
        <f t="shared" si="1168"/>
        <v>2.9592971676243108E-3</v>
      </c>
      <c r="BF908" s="5">
        <f t="shared" si="1169"/>
        <v>9.1459809612501298E-4</v>
      </c>
      <c r="BG908" s="5">
        <f t="shared" si="1170"/>
        <v>1.884433206161184E-4</v>
      </c>
      <c r="BH908" s="5">
        <f t="shared" si="1171"/>
        <v>2.9120073534442935E-5</v>
      </c>
      <c r="BI908" s="5">
        <f t="shared" si="1172"/>
        <v>3.599930970772048E-6</v>
      </c>
      <c r="BJ908" s="8">
        <f t="shared" si="1173"/>
        <v>0.11648672194073173</v>
      </c>
      <c r="BK908" s="8">
        <f t="shared" si="1174"/>
        <v>0.21234227965223618</v>
      </c>
      <c r="BL908" s="8">
        <f t="shared" si="1175"/>
        <v>0.57835021902282913</v>
      </c>
      <c r="BM908" s="8">
        <f t="shared" si="1176"/>
        <v>0.4466133948825759</v>
      </c>
      <c r="BN908" s="8">
        <f t="shared" si="1177"/>
        <v>0.55034212577957409</v>
      </c>
    </row>
    <row r="909" spans="1:66" x14ac:dyDescent="0.25">
      <c r="A909" t="s">
        <v>70</v>
      </c>
      <c r="B909" t="s">
        <v>85</v>
      </c>
      <c r="C909" t="s">
        <v>71</v>
      </c>
      <c r="D909" t="s">
        <v>524</v>
      </c>
      <c r="E909">
        <f>VLOOKUP(A909,home!$A$2:$E$405,3,FALSE)</f>
        <v>1.359</v>
      </c>
      <c r="F909">
        <f>VLOOKUP(B909,home!$B$2:$E$405,3,FALSE)</f>
        <v>1.1773</v>
      </c>
      <c r="G909">
        <f>VLOOKUP(C909,away!$B$2:$E$405,4,FALSE)</f>
        <v>1.4717</v>
      </c>
      <c r="H909">
        <f>VLOOKUP(A909,away!$A$2:$E$405,3,FALSE)</f>
        <v>1.0342</v>
      </c>
      <c r="I909">
        <f>VLOOKUP(C909,away!$B$2:$E$405,3,FALSE)</f>
        <v>1.2087000000000001</v>
      </c>
      <c r="J909">
        <f>VLOOKUP(B909,home!$B$2:$E$405,4,FALSE)</f>
        <v>1.1603000000000001</v>
      </c>
      <c r="K909" s="3">
        <f t="shared" si="1122"/>
        <v>2.3546474451899999</v>
      </c>
      <c r="L909" s="3">
        <f t="shared" si="1123"/>
        <v>1.4504185576620003</v>
      </c>
      <c r="M909" s="5">
        <f t="shared" si="1124"/>
        <v>2.2257728044044672E-2</v>
      </c>
      <c r="N909" s="5">
        <f t="shared" si="1125"/>
        <v>5.2409102474643601E-2</v>
      </c>
      <c r="O909" s="5">
        <f t="shared" si="1126"/>
        <v>3.2283021806476325E-2</v>
      </c>
      <c r="P909" s="5">
        <f t="shared" si="1127"/>
        <v>7.601513481963254E-2</v>
      </c>
      <c r="Q909" s="5">
        <f t="shared" si="1128"/>
        <v>6.1702479623310241E-2</v>
      </c>
      <c r="R909" s="5">
        <f t="shared" si="1129"/>
        <v>2.3411946962760152E-2</v>
      </c>
      <c r="S909" s="5">
        <f t="shared" si="1130"/>
        <v>6.4902184874985128E-2</v>
      </c>
      <c r="T909" s="5">
        <f t="shared" si="1131"/>
        <v>8.9494421499410601E-2</v>
      </c>
      <c r="U909" s="5">
        <f t="shared" si="1132"/>
        <v>5.5126881102786976E-2</v>
      </c>
      <c r="V909" s="5">
        <f t="shared" si="1133"/>
        <v>2.462839135941141E-2</v>
      </c>
      <c r="W909" s="5">
        <f t="shared" si="1134"/>
        <v>4.842919533563849E-2</v>
      </c>
      <c r="X909" s="5">
        <f t="shared" si="1135"/>
        <v>7.0242603647448054E-2</v>
      </c>
      <c r="Y909" s="5">
        <f t="shared" si="1136"/>
        <v>5.0940587934377592E-2</v>
      </c>
      <c r="Z909" s="5">
        <f t="shared" si="1137"/>
        <v>1.1319040781928608E-2</v>
      </c>
      <c r="AA909" s="5">
        <f t="shared" si="1138"/>
        <v>2.6652350459169614E-2</v>
      </c>
      <c r="AB909" s="5">
        <f t="shared" si="1139"/>
        <v>3.1378444458496135E-2</v>
      </c>
      <c r="AC909" s="5">
        <f t="shared" si="1140"/>
        <v>5.2569676189312461E-3</v>
      </c>
      <c r="AD909" s="5">
        <f t="shared" si="1141"/>
        <v>2.8508420267417151E-2</v>
      </c>
      <c r="AE909" s="5">
        <f t="shared" si="1142"/>
        <v>4.134914180548932E-2</v>
      </c>
      <c r="AF909" s="5">
        <f t="shared" si="1143"/>
        <v>2.9986781309039676E-2</v>
      </c>
      <c r="AG909" s="5">
        <f t="shared" si="1144"/>
        <v>1.4497794698394382E-2</v>
      </c>
      <c r="AH909" s="5">
        <f t="shared" si="1145"/>
        <v>4.1043367012605653E-3</v>
      </c>
      <c r="AI909" s="5">
        <f t="shared" si="1146"/>
        <v>9.6642659278227423E-3</v>
      </c>
      <c r="AJ909" s="5">
        <f t="shared" si="1147"/>
        <v>1.1377969538292294E-2</v>
      </c>
      <c r="AK909" s="5">
        <f t="shared" si="1148"/>
        <v>8.9303689682631963E-3</v>
      </c>
      <c r="AL909" s="5">
        <f t="shared" si="1149"/>
        <v>7.1814895303731882E-4</v>
      </c>
      <c r="AM909" s="5">
        <f t="shared" si="1150"/>
        <v>1.3425455789815325E-2</v>
      </c>
      <c r="AN909" s="5">
        <f t="shared" si="1151"/>
        <v>1.9472530222618894E-2</v>
      </c>
      <c r="AO909" s="5">
        <f t="shared" si="1152"/>
        <v>1.4121659599760306E-2</v>
      </c>
      <c r="AP909" s="5">
        <f t="shared" si="1153"/>
        <v>6.8274390494926932E-3</v>
      </c>
      <c r="AQ909" s="5">
        <f t="shared" si="1154"/>
        <v>2.4756610746726037E-3</v>
      </c>
      <c r="AR909" s="5">
        <f t="shared" si="1155"/>
        <v>1.1906012236803116E-3</v>
      </c>
      <c r="AS909" s="5">
        <f t="shared" si="1156"/>
        <v>2.8034461295789338E-3</v>
      </c>
      <c r="AT909" s="5">
        <f t="shared" si="1157"/>
        <v>3.3005636333704154E-3</v>
      </c>
      <c r="AU909" s="5">
        <f t="shared" si="1158"/>
        <v>2.5905545756675571E-3</v>
      </c>
      <c r="AV909" s="5">
        <f t="shared" si="1159"/>
        <v>1.524960678305219E-3</v>
      </c>
      <c r="AW909" s="5">
        <f t="shared" si="1160"/>
        <v>6.8128883117814766E-5</v>
      </c>
      <c r="AX909" s="5">
        <f t="shared" si="1161"/>
        <v>5.2687025293333238E-3</v>
      </c>
      <c r="AY909" s="5">
        <f t="shared" si="1162"/>
        <v>7.6418239233457712E-3</v>
      </c>
      <c r="AZ909" s="5">
        <f t="shared" si="1163"/>
        <v>5.5419216164030727E-3</v>
      </c>
      <c r="BA909" s="5">
        <f t="shared" si="1164"/>
        <v>2.679368652513068E-3</v>
      </c>
      <c r="BB909" s="5">
        <f t="shared" si="1165"/>
        <v>9.7155150410569585E-4</v>
      </c>
      <c r="BC909" s="5">
        <f t="shared" si="1166"/>
        <v>2.8183126625586595E-4</v>
      </c>
      <c r="BD909" s="5">
        <f t="shared" si="1167"/>
        <v>2.8781168493350196E-4</v>
      </c>
      <c r="BE909" s="5">
        <f t="shared" si="1168"/>
        <v>6.7769504862449958E-4</v>
      </c>
      <c r="BF909" s="5">
        <f t="shared" si="1169"/>
        <v>7.9786645743079555E-4</v>
      </c>
      <c r="BG909" s="5">
        <f t="shared" si="1170"/>
        <v>6.2623140519740611E-4</v>
      </c>
      <c r="BH909" s="5">
        <f t="shared" si="1171"/>
        <v>3.6863854458645386E-4</v>
      </c>
      <c r="BI909" s="5">
        <f t="shared" si="1172"/>
        <v>1.7360276144181075E-4</v>
      </c>
      <c r="BJ909" s="8">
        <f t="shared" si="1173"/>
        <v>0.56626847382348566</v>
      </c>
      <c r="BK909" s="8">
        <f t="shared" si="1174"/>
        <v>0.2014203795933881</v>
      </c>
      <c r="BL909" s="8">
        <f t="shared" si="1175"/>
        <v>0.21727155806814491</v>
      </c>
      <c r="BM909" s="8">
        <f t="shared" si="1176"/>
        <v>0.72062634349585175</v>
      </c>
      <c r="BN909" s="8">
        <f t="shared" si="1177"/>
        <v>0.26807941373086752</v>
      </c>
    </row>
    <row r="910" spans="1:66" x14ac:dyDescent="0.25">
      <c r="A910" t="s">
        <v>134</v>
      </c>
      <c r="B910" t="s">
        <v>136</v>
      </c>
      <c r="C910" t="s">
        <v>483</v>
      </c>
      <c r="D910" t="s">
        <v>524</v>
      </c>
      <c r="E910">
        <f>VLOOKUP(A910,home!$A$2:$E$405,3,FALSE)</f>
        <v>1.5832999999999999</v>
      </c>
      <c r="F910">
        <f>VLOOKUP(B910,home!$B$2:$E$405,3,FALSE)</f>
        <v>2.2105999999999999</v>
      </c>
      <c r="G910">
        <f>VLOOKUP(C910,away!$B$2:$E$405,4,FALSE)</f>
        <v>1.4211</v>
      </c>
      <c r="H910">
        <f>VLOOKUP(A910,away!$A$2:$E$405,3,FALSE)</f>
        <v>1.1943999999999999</v>
      </c>
      <c r="I910">
        <f>VLOOKUP(C910,away!$B$2:$E$405,3,FALSE)</f>
        <v>0.83720000000000006</v>
      </c>
      <c r="J910">
        <f>VLOOKUP(B910,home!$B$2:$E$405,4,FALSE)</f>
        <v>0.62790000000000001</v>
      </c>
      <c r="K910" s="3">
        <f t="shared" si="1122"/>
        <v>4.9739110788779994</v>
      </c>
      <c r="L910" s="3">
        <f t="shared" si="1123"/>
        <v>0.62786965987200005</v>
      </c>
      <c r="M910" s="5">
        <f t="shared" si="1124"/>
        <v>3.6912846468114598E-3</v>
      </c>
      <c r="N910" s="5">
        <f t="shared" si="1125"/>
        <v>1.8360121600067784E-2</v>
      </c>
      <c r="O910" s="5">
        <f t="shared" si="1126"/>
        <v>2.3176456356842467E-3</v>
      </c>
      <c r="P910" s="5">
        <f t="shared" si="1127"/>
        <v>1.152776330424312E-2</v>
      </c>
      <c r="Q910" s="5">
        <f t="shared" si="1128"/>
        <v>4.5660806118062211E-2</v>
      </c>
      <c r="R910" s="5">
        <f t="shared" si="1129"/>
        <v>7.2758968849044679E-4</v>
      </c>
      <c r="S910" s="5">
        <f t="shared" si="1130"/>
        <v>9.0002085665111461E-3</v>
      </c>
      <c r="T910" s="5">
        <f t="shared" si="1131"/>
        <v>2.8669034806829054E-2</v>
      </c>
      <c r="U910" s="5">
        <f t="shared" si="1132"/>
        <v>3.6189664124600257E-3</v>
      </c>
      <c r="V910" s="5">
        <f t="shared" si="1133"/>
        <v>3.1230402291631933E-3</v>
      </c>
      <c r="W910" s="5">
        <f t="shared" si="1134"/>
        <v>7.5704263140376649E-2</v>
      </c>
      <c r="X910" s="5">
        <f t="shared" si="1135"/>
        <v>4.7532409948808668E-2</v>
      </c>
      <c r="Y910" s="5">
        <f t="shared" si="1136"/>
        <v>1.4922079033727486E-2</v>
      </c>
      <c r="Z910" s="5">
        <f t="shared" si="1137"/>
        <v>1.5227716341295708E-4</v>
      </c>
      <c r="AA910" s="5">
        <f t="shared" si="1138"/>
        <v>7.574130701598229E-4</v>
      </c>
      <c r="AB910" s="5">
        <f t="shared" si="1139"/>
        <v>1.8836526304774714E-3</v>
      </c>
      <c r="AC910" s="5">
        <f t="shared" si="1140"/>
        <v>6.0957214080131989E-4</v>
      </c>
      <c r="AD910" s="5">
        <f t="shared" si="1141"/>
        <v>9.4136568288053724E-2</v>
      </c>
      <c r="AE910" s="5">
        <f t="shared" si="1142"/>
        <v>5.9105495112537584E-2</v>
      </c>
      <c r="AF910" s="5">
        <f t="shared" si="1143"/>
        <v>1.855527355643757E-2</v>
      </c>
      <c r="AG910" s="5">
        <f t="shared" si="1144"/>
        <v>3.8834310989041242E-3</v>
      </c>
      <c r="AH910" s="5">
        <f t="shared" si="1145"/>
        <v>2.3902552699591585E-5</v>
      </c>
      <c r="AI910" s="5">
        <f t="shared" si="1146"/>
        <v>1.1888917168596382E-4</v>
      </c>
      <c r="AJ910" s="5">
        <f t="shared" si="1147"/>
        <v>2.95672084103722E-4</v>
      </c>
      <c r="AK910" s="5">
        <f t="shared" si="1148"/>
        <v>4.9021555161281674E-4</v>
      </c>
      <c r="AL910" s="5">
        <f t="shared" si="1149"/>
        <v>7.6146968097822731E-5</v>
      </c>
      <c r="AM910" s="5">
        <f t="shared" si="1150"/>
        <v>9.364538398710115E-2</v>
      </c>
      <c r="AN910" s="5">
        <f t="shared" si="1151"/>
        <v>5.8797095392564024E-2</v>
      </c>
      <c r="AO910" s="5">
        <f t="shared" si="1152"/>
        <v>1.845845614279536E-2</v>
      </c>
      <c r="AP910" s="5">
        <f t="shared" si="1153"/>
        <v>3.8631681933797173E-3</v>
      </c>
      <c r="AQ910" s="5">
        <f t="shared" si="1154"/>
        <v>6.0639152490141299E-4</v>
      </c>
      <c r="AR910" s="5">
        <f t="shared" si="1155"/>
        <v>3.0015375267130251E-6</v>
      </c>
      <c r="AS910" s="5">
        <f t="shared" si="1156"/>
        <v>1.4929380757785987E-5</v>
      </c>
      <c r="AT910" s="5">
        <f t="shared" si="1157"/>
        <v>3.7128706175969874E-5</v>
      </c>
      <c r="AU910" s="5">
        <f t="shared" si="1158"/>
        <v>6.1558294331020842E-5</v>
      </c>
      <c r="AV910" s="5">
        <f t="shared" si="1159"/>
        <v>7.6546370542474344E-5</v>
      </c>
      <c r="AW910" s="5">
        <f t="shared" si="1160"/>
        <v>6.6056814945148437E-6</v>
      </c>
      <c r="AX910" s="5">
        <f t="shared" si="1161"/>
        <v>7.7630635483204452E-2</v>
      </c>
      <c r="AY910" s="5">
        <f t="shared" si="1162"/>
        <v>4.8741920696486786E-2</v>
      </c>
      <c r="AZ910" s="5">
        <f t="shared" si="1163"/>
        <v>1.5301786584605582E-2</v>
      </c>
      <c r="BA910" s="5">
        <f t="shared" si="1164"/>
        <v>3.2025091794367464E-3</v>
      </c>
      <c r="BB910" s="5">
        <f t="shared" si="1165"/>
        <v>5.0268958730747702E-4</v>
      </c>
      <c r="BC910" s="5">
        <f t="shared" si="1166"/>
        <v>6.312470804078834E-5</v>
      </c>
      <c r="BD910" s="5">
        <f t="shared" si="1167"/>
        <v>3.1409572433172509E-7</v>
      </c>
      <c r="BE910" s="5">
        <f t="shared" si="1168"/>
        <v>1.5622842030817775E-6</v>
      </c>
      <c r="BF910" s="5">
        <f t="shared" si="1169"/>
        <v>3.8853313530322698E-6</v>
      </c>
      <c r="BG910" s="5">
        <f t="shared" si="1170"/>
        <v>6.4417642206530845E-6</v>
      </c>
      <c r="BH910" s="5">
        <f t="shared" si="1171"/>
        <v>8.0101906061565715E-6</v>
      </c>
      <c r="BI910" s="5">
        <f t="shared" si="1172"/>
        <v>7.96839515997733E-6</v>
      </c>
      <c r="BJ910" s="8">
        <f t="shared" si="1173"/>
        <v>0.72734264418362837</v>
      </c>
      <c r="BK910" s="8">
        <f t="shared" si="1174"/>
        <v>7.6769936552114851E-2</v>
      </c>
      <c r="BL910" s="8">
        <f t="shared" si="1175"/>
        <v>1.0455293147975305E-2</v>
      </c>
      <c r="BM910" s="8">
        <f t="shared" si="1176"/>
        <v>0.68369962503877968</v>
      </c>
      <c r="BN910" s="8">
        <f t="shared" si="1177"/>
        <v>8.2285210993359267E-2</v>
      </c>
    </row>
    <row r="911" spans="1:66" x14ac:dyDescent="0.25">
      <c r="A911" t="s">
        <v>141</v>
      </c>
      <c r="B911" t="s">
        <v>148</v>
      </c>
      <c r="C911" t="s">
        <v>157</v>
      </c>
      <c r="D911" t="s">
        <v>524</v>
      </c>
      <c r="E911">
        <f>VLOOKUP(A911,home!$A$2:$E$405,3,FALSE)</f>
        <v>1.3483000000000001</v>
      </c>
      <c r="F911">
        <f>VLOOKUP(B911,home!$B$2:$E$405,3,FALSE)</f>
        <v>1.335</v>
      </c>
      <c r="G911">
        <f>VLOOKUP(C911,away!$B$2:$E$405,4,FALSE)</f>
        <v>0.59330000000000005</v>
      </c>
      <c r="H911">
        <f>VLOOKUP(A911,away!$A$2:$E$405,3,FALSE)</f>
        <v>1.1460999999999999</v>
      </c>
      <c r="I911">
        <f>VLOOKUP(C911,away!$B$2:$E$405,3,FALSE)</f>
        <v>0.69799999999999995</v>
      </c>
      <c r="J911">
        <f>VLOOKUP(B911,home!$B$2:$E$405,4,FALSE)</f>
        <v>0.34899999999999998</v>
      </c>
      <c r="K911" s="3">
        <f t="shared" si="1122"/>
        <v>1.0679284306500001</v>
      </c>
      <c r="L911" s="3">
        <f t="shared" si="1123"/>
        <v>0.27919225219999994</v>
      </c>
      <c r="M911" s="5">
        <f t="shared" si="1124"/>
        <v>0.25998777121791034</v>
      </c>
      <c r="N911" s="5">
        <f t="shared" si="1125"/>
        <v>0.2776483325049342</v>
      </c>
      <c r="O911" s="5">
        <f t="shared" si="1126"/>
        <v>7.2586571390786711E-2</v>
      </c>
      <c r="P911" s="5">
        <f t="shared" si="1127"/>
        <v>7.7517263271627043E-2</v>
      </c>
      <c r="Q911" s="5">
        <f t="shared" si="1128"/>
        <v>0.14825427400229191</v>
      </c>
      <c r="R911" s="5">
        <f t="shared" si="1129"/>
        <v>1.013280417303491E-2</v>
      </c>
      <c r="S911" s="5">
        <f t="shared" si="1130"/>
        <v>5.77808532779636E-3</v>
      </c>
      <c r="T911" s="5">
        <f t="shared" si="1131"/>
        <v>4.1391444656975779E-2</v>
      </c>
      <c r="U911" s="5">
        <f t="shared" si="1132"/>
        <v>1.0821109658592943E-2</v>
      </c>
      <c r="V911" s="5">
        <f t="shared" si="1133"/>
        <v>1.9141984147199871E-4</v>
      </c>
      <c r="W911" s="5">
        <f t="shared" si="1134"/>
        <v>5.2774984724140911E-2</v>
      </c>
      <c r="X911" s="5">
        <f t="shared" si="1135"/>
        <v>1.4734366844953495E-2</v>
      </c>
      <c r="Y911" s="5">
        <f t="shared" si="1136"/>
        <v>2.0568605320917862E-3</v>
      </c>
      <c r="Z911" s="5">
        <f t="shared" si="1137"/>
        <v>9.4300013939039153E-4</v>
      </c>
      <c r="AA911" s="5">
        <f t="shared" si="1138"/>
        <v>1.007056658961912E-3</v>
      </c>
      <c r="AB911" s="5">
        <f t="shared" si="1139"/>
        <v>5.3773221869041351E-4</v>
      </c>
      <c r="AC911" s="5">
        <f t="shared" si="1140"/>
        <v>3.5670769670453994E-6</v>
      </c>
      <c r="AD911" s="5">
        <f t="shared" si="1141"/>
        <v>1.4089976653507381E-2</v>
      </c>
      <c r="AE911" s="5">
        <f t="shared" si="1142"/>
        <v>3.9338123153381437E-3</v>
      </c>
      <c r="AF911" s="5">
        <f t="shared" si="1143"/>
        <v>5.4914496002567625E-4</v>
      </c>
      <c r="AG911" s="5">
        <f t="shared" si="1144"/>
        <v>5.1105672724615833E-5</v>
      </c>
      <c r="AH911" s="5">
        <f t="shared" si="1145"/>
        <v>6.5819583185329307E-5</v>
      </c>
      <c r="AI911" s="5">
        <f t="shared" si="1146"/>
        <v>7.0290604177145847E-5</v>
      </c>
      <c r="AJ911" s="5">
        <f t="shared" si="1147"/>
        <v>3.7532667304169854E-5</v>
      </c>
      <c r="AK911" s="5">
        <f t="shared" si="1148"/>
        <v>1.3360734164083564E-5</v>
      </c>
      <c r="AL911" s="5">
        <f t="shared" si="1149"/>
        <v>4.2542007736641853E-8</v>
      </c>
      <c r="AM911" s="5">
        <f t="shared" si="1150"/>
        <v>3.0094173310950562E-3</v>
      </c>
      <c r="AN911" s="5">
        <f t="shared" si="1151"/>
        <v>8.4020600247814174E-4</v>
      </c>
      <c r="AO911" s="5">
        <f t="shared" si="1152"/>
        <v>1.1728950307191554E-4</v>
      </c>
      <c r="AP911" s="5">
        <f t="shared" si="1153"/>
        <v>1.0915440174022304E-5</v>
      </c>
      <c r="AQ911" s="5">
        <f t="shared" si="1154"/>
        <v>7.6187658148491136E-7</v>
      </c>
      <c r="AR911" s="5">
        <f t="shared" si="1155"/>
        <v>3.6752635336754681E-6</v>
      </c>
      <c r="AS911" s="5">
        <f t="shared" si="1156"/>
        <v>3.924918417743216E-6</v>
      </c>
      <c r="AT911" s="5">
        <f t="shared" si="1157"/>
        <v>2.0957659831448971E-6</v>
      </c>
      <c r="AU911" s="5">
        <f t="shared" si="1158"/>
        <v>7.4604269246319499E-7</v>
      </c>
      <c r="AV911" s="5">
        <f t="shared" si="1159"/>
        <v>1.9918005044003008E-7</v>
      </c>
      <c r="AW911" s="5">
        <f t="shared" si="1160"/>
        <v>3.5233922289419674E-10</v>
      </c>
      <c r="AX911" s="5">
        <f t="shared" si="1161"/>
        <v>5.3564038792787568E-4</v>
      </c>
      <c r="AY911" s="5">
        <f t="shared" si="1162"/>
        <v>1.4954664627486527E-4</v>
      </c>
      <c r="AZ911" s="5">
        <f t="shared" si="1163"/>
        <v>2.087613249121818E-5</v>
      </c>
      <c r="BA911" s="5">
        <f t="shared" si="1164"/>
        <v>1.9428181491495999E-6</v>
      </c>
      <c r="BB911" s="5">
        <f t="shared" si="1165"/>
        <v>1.35604943669028E-7</v>
      </c>
      <c r="BC911" s="5">
        <f t="shared" si="1166"/>
        <v>7.5719699264820122E-9</v>
      </c>
      <c r="BD911" s="5">
        <f t="shared" si="1167"/>
        <v>1.7101751723256398E-7</v>
      </c>
      <c r="BE911" s="5">
        <f t="shared" si="1168"/>
        <v>1.8263446879183138E-7</v>
      </c>
      <c r="BF911" s="5">
        <f t="shared" si="1169"/>
        <v>9.7520270819728446E-8</v>
      </c>
      <c r="BG911" s="5">
        <f t="shared" si="1170"/>
        <v>3.4714889924358543E-8</v>
      </c>
      <c r="BH911" s="5">
        <f t="shared" si="1171"/>
        <v>9.2682544792769277E-9</v>
      </c>
      <c r="BI911" s="5">
        <f t="shared" si="1172"/>
        <v>1.9795664921838092E-9</v>
      </c>
      <c r="BJ911" s="8">
        <f t="shared" si="1173"/>
        <v>0.5601710421821412</v>
      </c>
      <c r="BK911" s="8">
        <f t="shared" si="1174"/>
        <v>0.34362769592405534</v>
      </c>
      <c r="BL911" s="8">
        <f t="shared" si="1175"/>
        <v>9.5283415994542819E-2</v>
      </c>
      <c r="BM911" s="8">
        <f t="shared" si="1176"/>
        <v>0.15374859138560912</v>
      </c>
      <c r="BN911" s="8">
        <f t="shared" si="1177"/>
        <v>0.84612701656058498</v>
      </c>
    </row>
    <row r="912" spans="1:66" x14ac:dyDescent="0.25">
      <c r="A912" t="s">
        <v>141</v>
      </c>
      <c r="B912" t="s">
        <v>238</v>
      </c>
      <c r="C912" t="s">
        <v>428</v>
      </c>
      <c r="D912" t="s">
        <v>524</v>
      </c>
      <c r="E912">
        <f>VLOOKUP(A912,home!$A$2:$E$405,3,FALSE)</f>
        <v>1.3483000000000001</v>
      </c>
      <c r="F912">
        <f>VLOOKUP(B912,home!$B$2:$E$405,3,FALSE)</f>
        <v>1.0383</v>
      </c>
      <c r="G912">
        <f>VLOOKUP(C912,away!$B$2:$E$405,4,FALSE)</f>
        <v>1.2979000000000001</v>
      </c>
      <c r="H912">
        <f>VLOOKUP(A912,away!$A$2:$E$405,3,FALSE)</f>
        <v>1.1460999999999999</v>
      </c>
      <c r="I912">
        <f>VLOOKUP(C912,away!$B$2:$E$405,3,FALSE)</f>
        <v>0.21809999999999999</v>
      </c>
      <c r="J912">
        <f>VLOOKUP(B912,home!$B$2:$E$405,4,FALSE)</f>
        <v>0.34899999999999998</v>
      </c>
      <c r="K912" s="3">
        <f t="shared" si="1122"/>
        <v>1.8169819832310001</v>
      </c>
      <c r="L912" s="3">
        <f t="shared" si="1123"/>
        <v>8.7237579089999989E-2</v>
      </c>
      <c r="M912" s="5">
        <f t="shared" si="1124"/>
        <v>0.14893883475439251</v>
      </c>
      <c r="N912" s="5">
        <f t="shared" si="1125"/>
        <v>0.2706191793521503</v>
      </c>
      <c r="O912" s="5">
        <f t="shared" si="1126"/>
        <v>1.2993063376458752E-2</v>
      </c>
      <c r="P912" s="5">
        <f t="shared" si="1127"/>
        <v>2.3608162062004098E-2</v>
      </c>
      <c r="Q912" s="5">
        <f t="shared" si="1128"/>
        <v>0.24585508659980793</v>
      </c>
      <c r="R912" s="5">
        <f t="shared" si="1129"/>
        <v>5.6674169696260129E-4</v>
      </c>
      <c r="S912" s="5">
        <f t="shared" si="1130"/>
        <v>9.3552718615151598E-4</v>
      </c>
      <c r="T912" s="5">
        <f t="shared" si="1131"/>
        <v>2.1447802561929536E-2</v>
      </c>
      <c r="U912" s="5">
        <f t="shared" si="1132"/>
        <v>1.0297594525268097E-3</v>
      </c>
      <c r="V912" s="5">
        <f t="shared" si="1133"/>
        <v>1.6476620128805599E-5</v>
      </c>
      <c r="W912" s="5">
        <f t="shared" si="1134"/>
        <v>0.14890475427918276</v>
      </c>
      <c r="X912" s="5">
        <f t="shared" si="1135"/>
        <v>1.2990090278307217E-2</v>
      </c>
      <c r="Y912" s="5">
        <f t="shared" si="1136"/>
        <v>5.6661201402003283E-4</v>
      </c>
      <c r="Z912" s="5">
        <f t="shared" si="1137"/>
        <v>1.6480391204125244E-5</v>
      </c>
      <c r="AA912" s="5">
        <f t="shared" si="1138"/>
        <v>2.994457389449422E-5</v>
      </c>
      <c r="AB912" s="5">
        <f t="shared" si="1139"/>
        <v>2.7204375630912675E-5</v>
      </c>
      <c r="AC912" s="5">
        <f t="shared" si="1140"/>
        <v>1.6323089897791496E-7</v>
      </c>
      <c r="AD912" s="5">
        <f t="shared" si="1141"/>
        <v>6.7639313935678624E-2</v>
      </c>
      <c r="AE912" s="5">
        <f t="shared" si="1142"/>
        <v>5.9006899990571007E-3</v>
      </c>
      <c r="AF912" s="5">
        <f t="shared" si="1143"/>
        <v>2.5738095523915788E-4</v>
      </c>
      <c r="AG912" s="5">
        <f t="shared" si="1144"/>
        <v>7.4844304796452604E-6</v>
      </c>
      <c r="AH912" s="5">
        <f t="shared" si="1145"/>
        <v>3.5942735777600402E-7</v>
      </c>
      <c r="AI912" s="5">
        <f t="shared" si="1146"/>
        <v>6.5307303335932202E-7</v>
      </c>
      <c r="AJ912" s="5">
        <f t="shared" si="1147"/>
        <v>5.9331096767395306E-7</v>
      </c>
      <c r="AK912" s="5">
        <f t="shared" si="1148"/>
        <v>3.5934511290564101E-7</v>
      </c>
      <c r="AL912" s="5">
        <f t="shared" si="1149"/>
        <v>1.0349433773809192E-9</v>
      </c>
      <c r="AM912" s="5">
        <f t="shared" si="1150"/>
        <v>2.4579882955846712E-2</v>
      </c>
      <c r="AN912" s="5">
        <f t="shared" si="1151"/>
        <v>2.1442894833836198E-3</v>
      </c>
      <c r="AO912" s="5">
        <f t="shared" si="1152"/>
        <v>9.3531311699266871E-5</v>
      </c>
      <c r="AP912" s="5">
        <f t="shared" si="1153"/>
        <v>2.7198150672520782E-6</v>
      </c>
      <c r="AQ912" s="5">
        <f t="shared" si="1154"/>
        <v>5.9317520509894188E-8</v>
      </c>
      <c r="AR912" s="5">
        <f t="shared" si="1155"/>
        <v>6.2711145102187805E-9</v>
      </c>
      <c r="AS912" s="5">
        <f t="shared" si="1156"/>
        <v>1.1394502079846023E-8</v>
      </c>
      <c r="AT912" s="5">
        <f t="shared" si="1157"/>
        <v>1.0351802493484191E-8</v>
      </c>
      <c r="AU912" s="5">
        <f t="shared" si="1158"/>
        <v>6.269679541542173E-9</v>
      </c>
      <c r="AV912" s="5">
        <f t="shared" si="1159"/>
        <v>2.8479736919035338E-9</v>
      </c>
      <c r="AW912" s="5">
        <f t="shared" si="1160"/>
        <v>4.5568875860457084E-12</v>
      </c>
      <c r="AX912" s="5">
        <f t="shared" si="1161"/>
        <v>7.4435340801166953E-3</v>
      </c>
      <c r="AY912" s="5">
        <f t="shared" si="1162"/>
        <v>6.4935589302329041E-4</v>
      </c>
      <c r="AZ912" s="5">
        <f t="shared" si="1163"/>
        <v>2.832411803758843E-5</v>
      </c>
      <c r="BA912" s="5">
        <f t="shared" si="1164"/>
        <v>8.2364249581953871E-7</v>
      </c>
      <c r="BB912" s="5">
        <f t="shared" si="1165"/>
        <v>1.7963144342735494E-8</v>
      </c>
      <c r="BC912" s="5">
        <f t="shared" si="1166"/>
        <v>3.1341224506089505E-10</v>
      </c>
      <c r="BD912" s="5">
        <f t="shared" si="1167"/>
        <v>9.1179474677942776E-11</v>
      </c>
      <c r="BE912" s="5">
        <f t="shared" si="1168"/>
        <v>1.6567146273028921E-10</v>
      </c>
      <c r="BF912" s="5">
        <f t="shared" si="1169"/>
        <v>1.5051103145823083E-10</v>
      </c>
      <c r="BG912" s="5">
        <f t="shared" si="1170"/>
        <v>9.1158610812373237E-11</v>
      </c>
      <c r="BH912" s="5">
        <f t="shared" si="1171"/>
        <v>4.1408388365612237E-11</v>
      </c>
      <c r="BI912" s="5">
        <f t="shared" si="1172"/>
        <v>1.504765912298992E-11</v>
      </c>
      <c r="BJ912" s="8">
        <f t="shared" si="1173"/>
        <v>0.80913093329959973</v>
      </c>
      <c r="BK912" s="8">
        <f t="shared" si="1174"/>
        <v>0.17414852078154255</v>
      </c>
      <c r="BL912" s="8">
        <f t="shared" si="1175"/>
        <v>1.4648716321994227E-2</v>
      </c>
      <c r="BM912" s="8">
        <f t="shared" si="1176"/>
        <v>0.29471422706409806</v>
      </c>
      <c r="BN912" s="8">
        <f t="shared" si="1177"/>
        <v>0.70258106784177621</v>
      </c>
    </row>
    <row r="913" spans="1:66" x14ac:dyDescent="0.25">
      <c r="A913" t="s">
        <v>141</v>
      </c>
      <c r="B913" t="s">
        <v>147</v>
      </c>
      <c r="C913" t="s">
        <v>155</v>
      </c>
      <c r="D913" t="s">
        <v>524</v>
      </c>
      <c r="E913">
        <f>VLOOKUP(A913,home!$A$2:$E$405,3,FALSE)</f>
        <v>1.3483000000000001</v>
      </c>
      <c r="F913">
        <f>VLOOKUP(B913,home!$B$2:$E$405,3,FALSE)</f>
        <v>1.6688000000000001</v>
      </c>
      <c r="G913">
        <f>VLOOKUP(C913,away!$B$2:$E$405,4,FALSE)</f>
        <v>1.1867000000000001</v>
      </c>
      <c r="H913">
        <f>VLOOKUP(A913,away!$A$2:$E$405,3,FALSE)</f>
        <v>1.1460999999999999</v>
      </c>
      <c r="I913">
        <f>VLOOKUP(C913,away!$B$2:$E$405,3,FALSE)</f>
        <v>0.69799999999999995</v>
      </c>
      <c r="J913">
        <f>VLOOKUP(B913,home!$B$2:$E$405,4,FALSE)</f>
        <v>0.65439999999999998</v>
      </c>
      <c r="K913" s="3">
        <f t="shared" si="1122"/>
        <v>2.6701260755680001</v>
      </c>
      <c r="L913" s="3">
        <f t="shared" si="1123"/>
        <v>0.52350547231999989</v>
      </c>
      <c r="M913" s="5">
        <f t="shared" si="1124"/>
        <v>4.1022624479969183E-2</v>
      </c>
      <c r="N913" s="5">
        <f t="shared" si="1125"/>
        <v>0.10953557931219987</v>
      </c>
      <c r="O913" s="5">
        <f t="shared" si="1126"/>
        <v>2.1475568404192256E-2</v>
      </c>
      <c r="P913" s="5">
        <f t="shared" si="1127"/>
        <v>5.7342475183678E-2</v>
      </c>
      <c r="Q913" s="5">
        <f t="shared" si="1128"/>
        <v>0.14623690326197586</v>
      </c>
      <c r="R913" s="5">
        <f t="shared" si="1129"/>
        <v>5.6212887903885666E-3</v>
      </c>
      <c r="S913" s="5">
        <f t="shared" si="1130"/>
        <v>2.0038695121738823E-2</v>
      </c>
      <c r="T913" s="5">
        <f t="shared" si="1131"/>
        <v>7.6555819112774801E-2</v>
      </c>
      <c r="U913" s="5">
        <f t="shared" si="1132"/>
        <v>1.5009549777514612E-2</v>
      </c>
      <c r="V913" s="5">
        <f t="shared" si="1133"/>
        <v>3.112289031013642E-3</v>
      </c>
      <c r="W913" s="5">
        <f t="shared" si="1134"/>
        <v>0.13015698953670565</v>
      </c>
      <c r="X913" s="5">
        <f t="shared" si="1135"/>
        <v>6.8137896283162372E-2</v>
      </c>
      <c r="Y913" s="5">
        <f t="shared" si="1136"/>
        <v>1.7835280788304039E-2</v>
      </c>
      <c r="Z913" s="5">
        <f t="shared" si="1137"/>
        <v>9.8092514775316247E-4</v>
      </c>
      <c r="AA913" s="5">
        <f t="shared" si="1138"/>
        <v>2.6191938151961121E-3</v>
      </c>
      <c r="AB913" s="5">
        <f t="shared" si="1139"/>
        <v>3.4967888514607871E-3</v>
      </c>
      <c r="AC913" s="5">
        <f t="shared" si="1140"/>
        <v>2.7190233253554362E-4</v>
      </c>
      <c r="AD913" s="5">
        <f t="shared" si="1141"/>
        <v>8.6883892919847258E-2</v>
      </c>
      <c r="AE913" s="5">
        <f t="shared" si="1142"/>
        <v>4.5484193400004931E-2</v>
      </c>
      <c r="AF913" s="5">
        <f t="shared" si="1143"/>
        <v>1.1905612074481901E-2</v>
      </c>
      <c r="AG913" s="5">
        <f t="shared" si="1144"/>
        <v>2.0775510241034475E-3</v>
      </c>
      <c r="AH913" s="5">
        <f t="shared" si="1145"/>
        <v>1.2837992069627123E-4</v>
      </c>
      <c r="AI913" s="5">
        <f t="shared" si="1146"/>
        <v>3.4279057383046577E-4</v>
      </c>
      <c r="AJ913" s="5">
        <f t="shared" si="1147"/>
        <v>4.5764702482182227E-4</v>
      </c>
      <c r="AK913" s="5">
        <f t="shared" si="1148"/>
        <v>4.0732508479428785E-4</v>
      </c>
      <c r="AL913" s="5">
        <f t="shared" si="1149"/>
        <v>1.5202881778972213E-5</v>
      </c>
      <c r="AM913" s="5">
        <f t="shared" si="1150"/>
        <v>4.6398189606428407E-2</v>
      </c>
      <c r="AN913" s="5">
        <f t="shared" si="1151"/>
        <v>2.4289706164706212E-2</v>
      </c>
      <c r="AO913" s="5">
        <f t="shared" si="1152"/>
        <v>6.3578970491342691E-3</v>
      </c>
      <c r="AP913" s="5">
        <f t="shared" si="1153"/>
        <v>1.1094646325563232E-3</v>
      </c>
      <c r="AQ913" s="5">
        <f t="shared" si="1154"/>
        <v>1.4520270162218324E-4</v>
      </c>
      <c r="AR913" s="5">
        <f t="shared" si="1155"/>
        <v>1.3441518204101123E-5</v>
      </c>
      <c r="AS913" s="5">
        <f t="shared" si="1156"/>
        <v>3.5890548251992359E-5</v>
      </c>
      <c r="AT913" s="5">
        <f t="shared" si="1157"/>
        <v>4.7916144377038164E-5</v>
      </c>
      <c r="AU913" s="5">
        <f t="shared" si="1158"/>
        <v>4.2647382180603537E-5</v>
      </c>
      <c r="AV913" s="5">
        <f t="shared" si="1159"/>
        <v>2.8468471803785892E-5</v>
      </c>
      <c r="AW913" s="5">
        <f t="shared" si="1160"/>
        <v>5.9030493144688652E-7</v>
      </c>
      <c r="AX913" s="5">
        <f t="shared" si="1161"/>
        <v>2.0648169321212113E-2</v>
      </c>
      <c r="AY913" s="5">
        <f t="shared" si="1162"/>
        <v>1.0809429633044479E-2</v>
      </c>
      <c r="AZ913" s="5">
        <f t="shared" si="1163"/>
        <v>2.8293977827783764E-3</v>
      </c>
      <c r="BA913" s="5">
        <f t="shared" si="1164"/>
        <v>4.937350742181848E-4</v>
      </c>
      <c r="BB913" s="5">
        <f t="shared" si="1165"/>
        <v>6.461825330738525E-5</v>
      </c>
      <c r="BC913" s="5">
        <f t="shared" si="1166"/>
        <v>6.7656018436352231E-6</v>
      </c>
      <c r="BD913" s="5">
        <f t="shared" si="1167"/>
        <v>1.1727847226893055E-6</v>
      </c>
      <c r="BE913" s="5">
        <f t="shared" si="1168"/>
        <v>3.1314830690805002E-6</v>
      </c>
      <c r="BF913" s="5">
        <f t="shared" si="1169"/>
        <v>4.1807272989757771E-6</v>
      </c>
      <c r="BG913" s="5">
        <f t="shared" si="1170"/>
        <v>3.7210229919447328E-6</v>
      </c>
      <c r="BH913" s="5">
        <f t="shared" si="1171"/>
        <v>2.4839001296449216E-6</v>
      </c>
      <c r="BI913" s="5">
        <f t="shared" si="1172"/>
        <v>1.3264653010543278E-6</v>
      </c>
      <c r="BJ913" s="8">
        <f t="shared" si="1173"/>
        <v>0.80796229353441174</v>
      </c>
      <c r="BK913" s="8">
        <f t="shared" si="1174"/>
        <v>0.13261261866375865</v>
      </c>
      <c r="BL913" s="8">
        <f t="shared" si="1175"/>
        <v>4.9742912691226097E-2</v>
      </c>
      <c r="BM913" s="8">
        <f t="shared" si="1176"/>
        <v>0.59925547127663303</v>
      </c>
      <c r="BN913" s="8">
        <f t="shared" si="1177"/>
        <v>0.38123443943240376</v>
      </c>
    </row>
    <row r="914" spans="1:66" x14ac:dyDescent="0.25">
      <c r="A914" t="s">
        <v>141</v>
      </c>
      <c r="B914" t="s">
        <v>311</v>
      </c>
      <c r="C914" t="s">
        <v>473</v>
      </c>
      <c r="D914" t="s">
        <v>524</v>
      </c>
      <c r="E914">
        <f>VLOOKUP(A914,home!$A$2:$E$405,3,FALSE)</f>
        <v>1.3483000000000001</v>
      </c>
      <c r="F914">
        <f>VLOOKUP(B914,home!$B$2:$E$405,3,FALSE)</f>
        <v>0.89</v>
      </c>
      <c r="G914">
        <f>VLOOKUP(C914,away!$B$2:$E$405,4,FALSE)</f>
        <v>0.74170000000000003</v>
      </c>
      <c r="H914">
        <f>VLOOKUP(A914,away!$A$2:$E$405,3,FALSE)</f>
        <v>1.1460999999999999</v>
      </c>
      <c r="I914">
        <f>VLOOKUP(C914,away!$B$2:$E$405,3,FALSE)</f>
        <v>0.69799999999999995</v>
      </c>
      <c r="J914">
        <f>VLOOKUP(B914,home!$B$2:$E$405,4,FALSE)</f>
        <v>1.3959999999999999</v>
      </c>
      <c r="K914" s="3">
        <f t="shared" si="1122"/>
        <v>0.89003035790000018</v>
      </c>
      <c r="L914" s="3">
        <f t="shared" si="1123"/>
        <v>1.1167690087999997</v>
      </c>
      <c r="M914" s="5">
        <f t="shared" si="1124"/>
        <v>0.13441821030912768</v>
      </c>
      <c r="N914" s="5">
        <f t="shared" si="1125"/>
        <v>0.11963628782971042</v>
      </c>
      <c r="O914" s="5">
        <f t="shared" si="1126"/>
        <v>0.15011409149159444</v>
      </c>
      <c r="P914" s="5">
        <f t="shared" si="1127"/>
        <v>0.13360609857609715</v>
      </c>
      <c r="Q914" s="5">
        <f t="shared" si="1128"/>
        <v>5.3239964037452292E-2</v>
      </c>
      <c r="R914" s="5">
        <f t="shared" si="1129"/>
        <v>8.3821382580990228E-2</v>
      </c>
      <c r="S914" s="5">
        <f t="shared" si="1130"/>
        <v>3.3199723340449898E-2</v>
      </c>
      <c r="T914" s="5">
        <f t="shared" si="1131"/>
        <v>5.9456741866653222E-2</v>
      </c>
      <c r="U914" s="5">
        <f t="shared" si="1132"/>
        <v>7.460357513823157E-2</v>
      </c>
      <c r="V914" s="5">
        <f t="shared" si="1133"/>
        <v>3.66657125062838E-3</v>
      </c>
      <c r="W914" s="5">
        <f t="shared" si="1134"/>
        <v>1.5795061415612273E-2</v>
      </c>
      <c r="X914" s="5">
        <f t="shared" si="1135"/>
        <v>1.7639435081048437E-2</v>
      </c>
      <c r="Y914" s="5">
        <f t="shared" si="1136"/>
        <v>9.849587215627207E-3</v>
      </c>
      <c r="Z914" s="5">
        <f t="shared" si="1137"/>
        <v>3.1203040780405995E-2</v>
      </c>
      <c r="AA914" s="5">
        <f t="shared" si="1138"/>
        <v>2.7771653553353048E-2</v>
      </c>
      <c r="AB914" s="5">
        <f t="shared" si="1139"/>
        <v>1.2358807375782811E-2</v>
      </c>
      <c r="AC914" s="5">
        <f t="shared" si="1140"/>
        <v>2.2777618766327696E-4</v>
      </c>
      <c r="AD914" s="5">
        <f t="shared" si="1141"/>
        <v>3.5145210411974669E-3</v>
      </c>
      <c r="AE914" s="5">
        <f t="shared" si="1142"/>
        <v>3.9249081795848378E-3</v>
      </c>
      <c r="AF914" s="5">
        <f t="shared" si="1143"/>
        <v>2.1916079086729862E-3</v>
      </c>
      <c r="AG914" s="5">
        <f t="shared" si="1144"/>
        <v>8.1583993061565675E-4</v>
      </c>
      <c r="AH914" s="5">
        <f t="shared" si="1145"/>
        <v>8.711647230969996E-3</v>
      </c>
      <c r="AI914" s="5">
        <f t="shared" si="1146"/>
        <v>7.7536305028787708E-3</v>
      </c>
      <c r="AJ914" s="5">
        <f t="shared" si="1147"/>
        <v>3.450483265750775E-3</v>
      </c>
      <c r="AK914" s="5">
        <f t="shared" si="1148"/>
        <v>1.0236782853147081E-3</v>
      </c>
      <c r="AL914" s="5">
        <f t="shared" si="1149"/>
        <v>9.0560014784428016E-6</v>
      </c>
      <c r="AM914" s="5">
        <f t="shared" si="1150"/>
        <v>6.2560608402881278E-4</v>
      </c>
      <c r="AN914" s="5">
        <f t="shared" si="1151"/>
        <v>6.9865748636010658E-4</v>
      </c>
      <c r="AO914" s="5">
        <f t="shared" si="1152"/>
        <v>3.9011951426653791E-4</v>
      </c>
      <c r="AP914" s="5">
        <f t="shared" si="1153"/>
        <v>1.4522446108699292E-4</v>
      </c>
      <c r="AQ914" s="5">
        <f t="shared" si="1154"/>
        <v>4.0545544365408814E-5</v>
      </c>
      <c r="AR914" s="5">
        <f t="shared" si="1155"/>
        <v>1.9457795286291245E-3</v>
      </c>
      <c r="AS914" s="5">
        <f t="shared" si="1156"/>
        <v>1.7318028502602734E-3</v>
      </c>
      <c r="AT914" s="5">
        <f t="shared" si="1157"/>
        <v>7.706785553146956E-4</v>
      </c>
      <c r="AU914" s="5">
        <f t="shared" si="1158"/>
        <v>2.2864243680419797E-4</v>
      </c>
      <c r="AV914" s="5">
        <f t="shared" si="1159"/>
        <v>5.0874677464992099E-5</v>
      </c>
      <c r="AW914" s="5">
        <f t="shared" si="1160"/>
        <v>2.5003577835580023E-7</v>
      </c>
      <c r="AX914" s="5">
        <f t="shared" si="1161"/>
        <v>9.2801401145430277E-5</v>
      </c>
      <c r="AY914" s="5">
        <f t="shared" si="1162"/>
        <v>1.0363772877243332E-4</v>
      </c>
      <c r="AZ914" s="5">
        <f t="shared" si="1163"/>
        <v>5.786970181773681E-5</v>
      </c>
      <c r="BA914" s="5">
        <f t="shared" si="1164"/>
        <v>2.1542363179515153E-5</v>
      </c>
      <c r="BB914" s="5">
        <f t="shared" si="1165"/>
        <v>6.0144608937991892E-6</v>
      </c>
      <c r="BC914" s="5">
        <f t="shared" si="1166"/>
        <v>1.3433527061668959E-6</v>
      </c>
      <c r="BD914" s="5">
        <f t="shared" si="1167"/>
        <v>3.6216437925507965E-4</v>
      </c>
      <c r="BE914" s="5">
        <f t="shared" si="1168"/>
        <v>3.2233729208702992E-4</v>
      </c>
      <c r="BF914" s="5">
        <f t="shared" si="1169"/>
        <v>1.4344498772036804E-4</v>
      </c>
      <c r="BG914" s="5">
        <f t="shared" si="1170"/>
        <v>4.2556797919906787E-5</v>
      </c>
      <c r="BH914" s="5">
        <f t="shared" si="1171"/>
        <v>9.4692105209331499E-6</v>
      </c>
      <c r="BI914" s="5">
        <f t="shared" si="1172"/>
        <v>1.6855769657953165E-6</v>
      </c>
      <c r="BJ914" s="8">
        <f t="shared" si="1173"/>
        <v>0.28824731660479791</v>
      </c>
      <c r="BK914" s="8">
        <f t="shared" si="1174"/>
        <v>0.30523107339421723</v>
      </c>
      <c r="BL914" s="8">
        <f t="shared" si="1175"/>
        <v>0.37521838571780863</v>
      </c>
      <c r="BM914" s="8">
        <f t="shared" si="1176"/>
        <v>0.32496039397926357</v>
      </c>
      <c r="BN914" s="8">
        <f t="shared" si="1177"/>
        <v>0.67483603482497212</v>
      </c>
    </row>
    <row r="915" spans="1:66" x14ac:dyDescent="0.25">
      <c r="A915" t="s">
        <v>141</v>
      </c>
      <c r="B915" t="s">
        <v>143</v>
      </c>
      <c r="C915" t="s">
        <v>138</v>
      </c>
      <c r="D915" t="s">
        <v>524</v>
      </c>
      <c r="E915">
        <f>VLOOKUP(A915,home!$A$2:$E$405,3,FALSE)</f>
        <v>1.3483000000000001</v>
      </c>
      <c r="F915">
        <f>VLOOKUP(B915,home!$B$2:$E$405,3,FALSE)</f>
        <v>0.89</v>
      </c>
      <c r="G915">
        <f>VLOOKUP(C915,away!$B$2:$E$405,4,FALSE)</f>
        <v>1.78</v>
      </c>
      <c r="H915">
        <f>VLOOKUP(A915,away!$A$2:$E$405,3,FALSE)</f>
        <v>1.1460999999999999</v>
      </c>
      <c r="I915">
        <f>VLOOKUP(C915,away!$B$2:$E$405,3,FALSE)</f>
        <v>1.2215</v>
      </c>
      <c r="J915">
        <f>VLOOKUP(B915,home!$B$2:$E$405,4,FALSE)</f>
        <v>0.69799999999999995</v>
      </c>
      <c r="K915" s="3">
        <f t="shared" si="1122"/>
        <v>2.1359768600000004</v>
      </c>
      <c r="L915" s="3">
        <f t="shared" si="1123"/>
        <v>0.97717288269999991</v>
      </c>
      <c r="M915" s="5">
        <f t="shared" si="1124"/>
        <v>4.4460694815020171E-2</v>
      </c>
      <c r="N915" s="5">
        <f t="shared" si="1125"/>
        <v>9.4967015304405086E-2</v>
      </c>
      <c r="O915" s="5">
        <f t="shared" si="1126"/>
        <v>4.3445785319238199E-2</v>
      </c>
      <c r="P915" s="5">
        <f t="shared" si="1127"/>
        <v>9.2799192106420528E-2</v>
      </c>
      <c r="Q915" s="5">
        <f t="shared" si="1128"/>
        <v>0.10142367357673759</v>
      </c>
      <c r="R915" s="5">
        <f t="shared" si="1129"/>
        <v>2.1227021640782662E-2</v>
      </c>
      <c r="S915" s="5">
        <f t="shared" si="1130"/>
        <v>4.8423051480827581E-2</v>
      </c>
      <c r="T915" s="5">
        <f t="shared" si="1131"/>
        <v>9.9108463483004478E-2</v>
      </c>
      <c r="U915" s="5">
        <f t="shared" si="1132"/>
        <v>4.5340427031431006E-2</v>
      </c>
      <c r="V915" s="5">
        <f t="shared" si="1133"/>
        <v>1.1229944099924734E-2</v>
      </c>
      <c r="W915" s="5">
        <f t="shared" si="1134"/>
        <v>7.2212873272034989E-2</v>
      </c>
      <c r="X915" s="5">
        <f t="shared" si="1135"/>
        <v>7.0564461543284204E-2</v>
      </c>
      <c r="Y915" s="5">
        <f t="shared" si="1136"/>
        <v>3.4476839151212156E-2</v>
      </c>
      <c r="Z915" s="5">
        <f t="shared" si="1137"/>
        <v>6.9141566426196262E-3</v>
      </c>
      <c r="AA915" s="5">
        <f t="shared" si="1138"/>
        <v>1.4768478595050814E-2</v>
      </c>
      <c r="AB915" s="5">
        <f t="shared" si="1139"/>
        <v>1.5772564268216931E-2</v>
      </c>
      <c r="AC915" s="5">
        <f t="shared" si="1140"/>
        <v>1.46495930873478E-3</v>
      </c>
      <c r="AD915" s="5">
        <f t="shared" si="1141"/>
        <v>3.8561256575794838E-2</v>
      </c>
      <c r="AE915" s="5">
        <f t="shared" si="1142"/>
        <v>3.7681014248703765E-2</v>
      </c>
      <c r="AF915" s="5">
        <f t="shared" si="1143"/>
        <v>1.8410432658232813E-2</v>
      </c>
      <c r="AG915" s="5">
        <f t="shared" si="1144"/>
        <v>5.9967251841331944E-3</v>
      </c>
      <c r="AH915" s="5">
        <f t="shared" si="1145"/>
        <v>1.6890815944769931E-3</v>
      </c>
      <c r="AI915" s="5">
        <f t="shared" si="1146"/>
        <v>3.6078392004547616E-3</v>
      </c>
      <c r="AJ915" s="5">
        <f t="shared" si="1147"/>
        <v>3.8531305233861376E-3</v>
      </c>
      <c r="AK915" s="5">
        <f t="shared" si="1148"/>
        <v>2.7433992121708266E-3</v>
      </c>
      <c r="AL915" s="5">
        <f t="shared" si="1149"/>
        <v>1.2230761654533645E-4</v>
      </c>
      <c r="AM915" s="5">
        <f t="shared" si="1150"/>
        <v>1.6473190347684116E-2</v>
      </c>
      <c r="AN915" s="5">
        <f t="shared" si="1151"/>
        <v>1.6097154899312301E-2</v>
      </c>
      <c r="AO915" s="5">
        <f t="shared" si="1152"/>
        <v>7.8648516281147138E-3</v>
      </c>
      <c r="AP915" s="5">
        <f t="shared" si="1153"/>
        <v>2.561773245817548E-3</v>
      </c>
      <c r="AQ915" s="5">
        <f t="shared" si="1154"/>
        <v>6.2582383685981708E-4</v>
      </c>
      <c r="AR915" s="5">
        <f t="shared" si="1155"/>
        <v>3.3010494615811926E-4</v>
      </c>
      <c r="AS915" s="5">
        <f t="shared" si="1156"/>
        <v>7.0509652636528881E-4</v>
      </c>
      <c r="AT915" s="5">
        <f t="shared" si="1157"/>
        <v>7.5303493219131868E-4</v>
      </c>
      <c r="AU915" s="5">
        <f t="shared" si="1158"/>
        <v>5.3615506331077532E-4</v>
      </c>
      <c r="AV915" s="5">
        <f t="shared" si="1159"/>
        <v>2.86303702150913E-4</v>
      </c>
      <c r="AW915" s="5">
        <f t="shared" si="1160"/>
        <v>7.0911872279619655E-6</v>
      </c>
      <c r="AX915" s="5">
        <f t="shared" si="1161"/>
        <v>5.8643922321714404E-3</v>
      </c>
      <c r="AY915" s="5">
        <f t="shared" si="1162"/>
        <v>5.7305250627944539E-3</v>
      </c>
      <c r="AZ915" s="5">
        <f t="shared" si="1163"/>
        <v>2.7998568474977268E-3</v>
      </c>
      <c r="BA915" s="5">
        <f t="shared" si="1164"/>
        <v>9.1198139560556271E-4</v>
      </c>
      <c r="BB915" s="5">
        <f t="shared" si="1165"/>
        <v>2.2279087232816416E-4</v>
      </c>
      <c r="BC915" s="5">
        <f t="shared" si="1166"/>
        <v>4.3541039790431985E-5</v>
      </c>
      <c r="BD915" s="5">
        <f t="shared" si="1167"/>
        <v>5.3761600305142912E-5</v>
      </c>
      <c r="BE915" s="5">
        <f t="shared" si="1168"/>
        <v>1.1483353420835422E-4</v>
      </c>
      <c r="BF915" s="5">
        <f t="shared" si="1169"/>
        <v>1.2264088591053157E-4</v>
      </c>
      <c r="BG915" s="5">
        <f t="shared" si="1170"/>
        <v>8.7319364798265159E-5</v>
      </c>
      <c r="BH915" s="5">
        <f t="shared" si="1171"/>
        <v>4.6628035659748274E-5</v>
      </c>
      <c r="BI915" s="5">
        <f t="shared" si="1172"/>
        <v>1.9919281039295426E-5</v>
      </c>
      <c r="BJ915" s="8">
        <f t="shared" si="1173"/>
        <v>0.63259863640551917</v>
      </c>
      <c r="BK915" s="8">
        <f t="shared" si="1174"/>
        <v>0.20423067449026758</v>
      </c>
      <c r="BL915" s="8">
        <f t="shared" si="1175"/>
        <v>0.15550352525730612</v>
      </c>
      <c r="BM915" s="8">
        <f t="shared" si="1176"/>
        <v>0.59520017615754173</v>
      </c>
      <c r="BN915" s="8">
        <f t="shared" si="1177"/>
        <v>0.39832338276260426</v>
      </c>
    </row>
    <row r="916" spans="1:66" x14ac:dyDescent="0.25">
      <c r="A916" t="s">
        <v>141</v>
      </c>
      <c r="B916" t="s">
        <v>153</v>
      </c>
      <c r="C916" t="s">
        <v>145</v>
      </c>
      <c r="D916" t="s">
        <v>524</v>
      </c>
      <c r="E916">
        <f>VLOOKUP(A916,home!$A$2:$E$405,3,FALSE)</f>
        <v>1.3483000000000001</v>
      </c>
      <c r="F916">
        <f>VLOOKUP(B916,home!$B$2:$E$405,3,FALSE)</f>
        <v>1.2979000000000001</v>
      </c>
      <c r="G916">
        <f>VLOOKUP(C916,away!$B$2:$E$405,4,FALSE)</f>
        <v>0.37080000000000002</v>
      </c>
      <c r="H916">
        <f>VLOOKUP(A916,away!$A$2:$E$405,3,FALSE)</f>
        <v>1.1460999999999999</v>
      </c>
      <c r="I916">
        <f>VLOOKUP(C916,away!$B$2:$E$405,3,FALSE)</f>
        <v>1.5268999999999999</v>
      </c>
      <c r="J916">
        <f>VLOOKUP(B916,home!$B$2:$E$405,4,FALSE)</f>
        <v>0.65439999999999998</v>
      </c>
      <c r="K916" s="3">
        <f t="shared" si="1122"/>
        <v>0.64888463775600014</v>
      </c>
      <c r="L916" s="3">
        <f t="shared" si="1123"/>
        <v>1.1451869708959999</v>
      </c>
      <c r="M916" s="5">
        <f t="shared" si="1124"/>
        <v>0.16628175525191521</v>
      </c>
      <c r="N916" s="5">
        <f t="shared" si="1125"/>
        <v>0.10789767652207087</v>
      </c>
      <c r="O916" s="5">
        <f t="shared" si="1126"/>
        <v>0.19042369961221081</v>
      </c>
      <c r="P916" s="5">
        <f t="shared" si="1127"/>
        <v>0.12356301334302679</v>
      </c>
      <c r="Q916" s="5">
        <f t="shared" si="1128"/>
        <v>3.5006572372369017E-2</v>
      </c>
      <c r="R916" s="5">
        <f t="shared" si="1129"/>
        <v>0.10903536987285878</v>
      </c>
      <c r="S916" s="5">
        <f t="shared" si="1130"/>
        <v>2.2954740649806148E-2</v>
      </c>
      <c r="T916" s="5">
        <f t="shared" si="1131"/>
        <v>4.008907057656487E-2</v>
      </c>
      <c r="U916" s="5">
        <f t="shared" si="1132"/>
        <v>7.0751376482541456E-2</v>
      </c>
      <c r="V916" s="5">
        <f t="shared" si="1133"/>
        <v>1.8952817101849961E-3</v>
      </c>
      <c r="W916" s="5">
        <f t="shared" si="1134"/>
        <v>7.5717423443079574E-3</v>
      </c>
      <c r="X916" s="5">
        <f t="shared" si="1135"/>
        <v>8.6710606796830073E-3</v>
      </c>
      <c r="Y916" s="5">
        <f t="shared" si="1136"/>
        <v>4.9649928571107978E-3</v>
      </c>
      <c r="Z916" s="5">
        <f t="shared" si="1137"/>
        <v>4.1621961648408014E-2</v>
      </c>
      <c r="AA916" s="5">
        <f t="shared" si="1138"/>
        <v>2.7007851506921365E-2</v>
      </c>
      <c r="AB916" s="5">
        <f t="shared" si="1139"/>
        <v>8.7624899708182557E-3</v>
      </c>
      <c r="AC916" s="5">
        <f t="shared" si="1140"/>
        <v>8.8023306769883144E-5</v>
      </c>
      <c r="AD916" s="5">
        <f t="shared" si="1141"/>
        <v>1.2282968220670091E-3</v>
      </c>
      <c r="AE916" s="5">
        <f t="shared" si="1142"/>
        <v>1.4066295170241012E-3</v>
      </c>
      <c r="AF916" s="5">
        <f t="shared" si="1143"/>
        <v>8.0542689788686711E-4</v>
      </c>
      <c r="AG916" s="5">
        <f t="shared" si="1144"/>
        <v>3.0745479648974089E-4</v>
      </c>
      <c r="AH916" s="5">
        <f t="shared" si="1145"/>
        <v>1.1916232045722466E-2</v>
      </c>
      <c r="AI916" s="5">
        <f t="shared" si="1146"/>
        <v>7.732259914405063E-3</v>
      </c>
      <c r="AJ916" s="5">
        <f t="shared" si="1147"/>
        <v>2.5086723367969848E-3</v>
      </c>
      <c r="AK916" s="5">
        <f t="shared" si="1148"/>
        <v>5.4261298017033665E-4</v>
      </c>
      <c r="AL916" s="5">
        <f t="shared" si="1149"/>
        <v>2.6163844644114412E-6</v>
      </c>
      <c r="AM916" s="5">
        <f t="shared" si="1150"/>
        <v>1.5940458768875948E-4</v>
      </c>
      <c r="AN916" s="5">
        <f t="shared" si="1151"/>
        <v>1.8254805692221628E-4</v>
      </c>
      <c r="AO916" s="5">
        <f t="shared" si="1152"/>
        <v>1.0452582817485174E-4</v>
      </c>
      <c r="AP916" s="5">
        <f t="shared" si="1153"/>
        <v>3.9900538849318058E-5</v>
      </c>
      <c r="AQ916" s="5">
        <f t="shared" si="1154"/>
        <v>1.142339430549218E-5</v>
      </c>
      <c r="AR916" s="5">
        <f t="shared" si="1155"/>
        <v>2.7292627361869513E-3</v>
      </c>
      <c r="AS916" s="5">
        <f t="shared" si="1156"/>
        <v>1.7709766619116198E-3</v>
      </c>
      <c r="AT916" s="5">
        <f t="shared" si="1157"/>
        <v>5.7457977486942576E-4</v>
      </c>
      <c r="AU916" s="5">
        <f t="shared" si="1158"/>
        <v>1.2427866302602383E-4</v>
      </c>
      <c r="AV916" s="5">
        <f t="shared" si="1159"/>
        <v>2.0160628809610369E-5</v>
      </c>
      <c r="AW916" s="5">
        <f t="shared" si="1160"/>
        <v>5.4006116839453853E-8</v>
      </c>
      <c r="AX916" s="5">
        <f t="shared" si="1161"/>
        <v>1.7239198023177536E-5</v>
      </c>
      <c r="AY916" s="5">
        <f t="shared" si="1162"/>
        <v>1.974210496483899E-5</v>
      </c>
      <c r="AZ916" s="5">
        <f t="shared" si="1163"/>
        <v>1.1304200691897426E-5</v>
      </c>
      <c r="BA916" s="5">
        <f t="shared" si="1164"/>
        <v>4.3151411162514909E-6</v>
      </c>
      <c r="BB916" s="5">
        <f t="shared" si="1165"/>
        <v>1.2354108459772074E-6</v>
      </c>
      <c r="BC916" s="5">
        <f t="shared" si="1166"/>
        <v>2.8295528090334065E-7</v>
      </c>
      <c r="BD916" s="5">
        <f t="shared" si="1167"/>
        <v>5.209193542722101E-4</v>
      </c>
      <c r="BE916" s="5">
        <f t="shared" si="1168"/>
        <v>3.3801656649701256E-4</v>
      </c>
      <c r="BF916" s="5">
        <f t="shared" si="1169"/>
        <v>1.0966687865347045E-4</v>
      </c>
      <c r="BG916" s="5">
        <f t="shared" si="1170"/>
        <v>2.3720384276296134E-5</v>
      </c>
      <c r="BH916" s="5">
        <f t="shared" si="1171"/>
        <v>3.8479482396393847E-6</v>
      </c>
      <c r="BI916" s="5">
        <f t="shared" si="1172"/>
        <v>4.9937489991644818E-7</v>
      </c>
      <c r="BJ916" s="8">
        <f t="shared" si="1173"/>
        <v>0.208500844802438</v>
      </c>
      <c r="BK916" s="8">
        <f t="shared" si="1174"/>
        <v>0.31480517275113229</v>
      </c>
      <c r="BL916" s="8">
        <f t="shared" si="1175"/>
        <v>0.43489649369408773</v>
      </c>
      <c r="BM916" s="8">
        <f t="shared" si="1176"/>
        <v>0.26759669782276646</v>
      </c>
      <c r="BN916" s="8">
        <f t="shared" si="1177"/>
        <v>0.7322080869744515</v>
      </c>
    </row>
    <row r="917" spans="1:66" x14ac:dyDescent="0.25">
      <c r="A917" t="s">
        <v>141</v>
      </c>
      <c r="B917" t="s">
        <v>474</v>
      </c>
      <c r="C917" t="s">
        <v>149</v>
      </c>
      <c r="D917" t="s">
        <v>524</v>
      </c>
      <c r="E917">
        <f>VLOOKUP(A917,home!$A$2:$E$405,3,FALSE)</f>
        <v>1.3483000000000001</v>
      </c>
      <c r="F917">
        <f>VLOOKUP(B917,home!$B$2:$E$405,3,FALSE)</f>
        <v>0.92710000000000004</v>
      </c>
      <c r="G917">
        <f>VLOOKUP(C917,away!$B$2:$E$405,4,FALSE)</f>
        <v>0.37080000000000002</v>
      </c>
      <c r="H917">
        <f>VLOOKUP(A917,away!$A$2:$E$405,3,FALSE)</f>
        <v>1.1460999999999999</v>
      </c>
      <c r="I917">
        <f>VLOOKUP(C917,away!$B$2:$E$405,3,FALSE)</f>
        <v>2.1812999999999998</v>
      </c>
      <c r="J917">
        <f>VLOOKUP(B917,home!$B$2:$E$405,4,FALSE)</f>
        <v>1.9632000000000001</v>
      </c>
      <c r="K917" s="3">
        <f t="shared" si="1122"/>
        <v>0.46350331124400007</v>
      </c>
      <c r="L917" s="3">
        <f t="shared" si="1123"/>
        <v>4.9079763041759996</v>
      </c>
      <c r="M917" s="5">
        <f t="shared" si="1124"/>
        <v>4.647250077874066E-3</v>
      </c>
      <c r="N917" s="5">
        <f t="shared" si="1125"/>
        <v>2.154015799273567E-3</v>
      </c>
      <c r="O917" s="5">
        <f t="shared" si="1126"/>
        <v>2.2808593261785984E-2</v>
      </c>
      <c r="P917" s="5">
        <f t="shared" si="1127"/>
        <v>1.0571858501655393E-2</v>
      </c>
      <c r="Q917" s="5">
        <f t="shared" si="1128"/>
        <v>4.9919672771759477E-4</v>
      </c>
      <c r="R917" s="5">
        <f t="shared" si="1129"/>
        <v>5.5972017630217009E-2</v>
      </c>
      <c r="S917" s="5">
        <f t="shared" si="1130"/>
        <v>6.0123831462794413E-3</v>
      </c>
      <c r="T917" s="5">
        <f t="shared" si="1131"/>
        <v>2.4500457107601535E-3</v>
      </c>
      <c r="U917" s="5">
        <f t="shared" si="1132"/>
        <v>2.5943215508613133E-2</v>
      </c>
      <c r="V917" s="5">
        <f t="shared" si="1133"/>
        <v>1.519705508397274E-3</v>
      </c>
      <c r="W917" s="5">
        <f t="shared" si="1134"/>
        <v>7.712644541975824E-5</v>
      </c>
      <c r="X917" s="5">
        <f t="shared" si="1135"/>
        <v>3.7853476654549698E-4</v>
      </c>
      <c r="Y917" s="5">
        <f t="shared" si="1136"/>
        <v>9.2891983225604679E-4</v>
      </c>
      <c r="Z917" s="5">
        <f t="shared" si="1137"/>
        <v>9.1569778742008792E-2</v>
      </c>
      <c r="AA917" s="5">
        <f t="shared" si="1138"/>
        <v>4.2442895656801524E-2</v>
      </c>
      <c r="AB917" s="5">
        <f t="shared" si="1139"/>
        <v>9.8362113378555466E-3</v>
      </c>
      <c r="AC917" s="5">
        <f t="shared" si="1140"/>
        <v>2.160701399986832E-4</v>
      </c>
      <c r="AD917" s="5">
        <f t="shared" si="1141"/>
        <v>8.9370907091343966E-6</v>
      </c>
      <c r="AE917" s="5">
        <f t="shared" si="1142"/>
        <v>4.3863029428703103E-5</v>
      </c>
      <c r="AF917" s="5">
        <f t="shared" si="1143"/>
        <v>1.076393545327247E-4</v>
      </c>
      <c r="AG917" s="5">
        <f t="shared" si="1144"/>
        <v>1.7609713381447079E-4</v>
      </c>
      <c r="AH917" s="5">
        <f t="shared" si="1145"/>
        <v>0.11235557606110458</v>
      </c>
      <c r="AI917" s="5">
        <f t="shared" si="1146"/>
        <v>5.2077181541049081E-2</v>
      </c>
      <c r="AJ917" s="5">
        <f t="shared" si="1147"/>
        <v>1.2068973042265584E-2</v>
      </c>
      <c r="AK917" s="5">
        <f t="shared" si="1148"/>
        <v>1.8646696561348906E-3</v>
      </c>
      <c r="AL917" s="5">
        <f t="shared" si="1149"/>
        <v>1.9661200996042896E-5</v>
      </c>
      <c r="AM917" s="5">
        <f t="shared" si="1150"/>
        <v>8.2847422731435678E-7</v>
      </c>
      <c r="AN917" s="5">
        <f t="shared" si="1151"/>
        <v>4.0661318762793836E-6</v>
      </c>
      <c r="AO917" s="5">
        <f t="shared" si="1152"/>
        <v>9.9782394492169597E-6</v>
      </c>
      <c r="AP917" s="5">
        <f t="shared" si="1153"/>
        <v>1.6324320924717006E-5</v>
      </c>
      <c r="AQ917" s="5">
        <f t="shared" si="1154"/>
        <v>2.0029845070068875E-5</v>
      </c>
      <c r="AR917" s="5">
        <f t="shared" si="1155"/>
        <v>0.11028770098998908</v>
      </c>
      <c r="AS917" s="5">
        <f t="shared" si="1156"/>
        <v>5.1118714598348117E-2</v>
      </c>
      <c r="AT917" s="5">
        <f t="shared" si="1157"/>
        <v>1.184684674143568E-2</v>
      </c>
      <c r="AU917" s="5">
        <f t="shared" si="1158"/>
        <v>1.83035089748521E-3</v>
      </c>
      <c r="AV917" s="5">
        <f t="shared" si="1159"/>
        <v>2.1209342543070553E-4</v>
      </c>
      <c r="AW917" s="5">
        <f t="shared" si="1160"/>
        <v>1.2424039988985932E-6</v>
      </c>
      <c r="AX917" s="5">
        <f t="shared" si="1161"/>
        <v>6.4000091273419737E-8</v>
      </c>
      <c r="AY917" s="5">
        <f t="shared" si="1162"/>
        <v>3.1411093143504527E-7</v>
      </c>
      <c r="AZ917" s="5">
        <f t="shared" si="1163"/>
        <v>7.708245041829273E-7</v>
      </c>
      <c r="BA917" s="5">
        <f t="shared" si="1164"/>
        <v>1.2610628004026736E-6</v>
      </c>
      <c r="BB917" s="5">
        <f t="shared" si="1165"/>
        <v>1.5473165856135376E-6</v>
      </c>
      <c r="BC917" s="5">
        <f t="shared" si="1166"/>
        <v>1.5188386274499511E-6</v>
      </c>
      <c r="BD917" s="5">
        <f t="shared" si="1167"/>
        <v>9.0214903850152392E-2</v>
      </c>
      <c r="BE917" s="5">
        <f t="shared" si="1168"/>
        <v>4.1814906658104722E-2</v>
      </c>
      <c r="BF917" s="5">
        <f t="shared" si="1169"/>
        <v>9.6906738476951609E-3</v>
      </c>
      <c r="BG917" s="5">
        <f t="shared" si="1170"/>
        <v>1.4972198055307809E-3</v>
      </c>
      <c r="BH917" s="5">
        <f t="shared" si="1171"/>
        <v>1.734915843809037E-4</v>
      </c>
      <c r="BI917" s="5">
        <f t="shared" si="1172"/>
        <v>1.6082784766703352E-5</v>
      </c>
      <c r="BJ917" s="8">
        <f t="shared" si="1173"/>
        <v>6.8810790555456063E-3</v>
      </c>
      <c r="BK917" s="8">
        <f t="shared" si="1174"/>
        <v>2.2987242686132333E-2</v>
      </c>
      <c r="BL917" s="8">
        <f t="shared" si="1175"/>
        <v>0.65407231887914685</v>
      </c>
      <c r="BM917" s="8">
        <f t="shared" si="1176"/>
        <v>0.67885841565737748</v>
      </c>
      <c r="BN917" s="8">
        <f t="shared" si="1177"/>
        <v>9.6652931998523622E-2</v>
      </c>
    </row>
    <row r="918" spans="1:66" x14ac:dyDescent="0.25">
      <c r="A918" t="s">
        <v>141</v>
      </c>
      <c r="B918" t="s">
        <v>151</v>
      </c>
      <c r="C918" t="s">
        <v>156</v>
      </c>
      <c r="D918" t="s">
        <v>524</v>
      </c>
      <c r="E918">
        <f>VLOOKUP(A918,home!$A$2:$E$405,3,FALSE)</f>
        <v>1.3483000000000001</v>
      </c>
      <c r="F918">
        <f>VLOOKUP(B918,home!$B$2:$E$405,3,FALSE)</f>
        <v>0.55630000000000002</v>
      </c>
      <c r="G918">
        <f>VLOOKUP(C918,away!$B$2:$E$405,4,FALSE)</f>
        <v>0.59330000000000005</v>
      </c>
      <c r="H918">
        <f>VLOOKUP(A918,away!$A$2:$E$405,3,FALSE)</f>
        <v>1.1460999999999999</v>
      </c>
      <c r="I918">
        <f>VLOOKUP(C918,away!$B$2:$E$405,3,FALSE)</f>
        <v>0.34899999999999998</v>
      </c>
      <c r="J918">
        <f>VLOOKUP(B918,home!$B$2:$E$405,4,FALSE)</f>
        <v>1.5268999999999999</v>
      </c>
      <c r="K918" s="3">
        <f t="shared" si="1122"/>
        <v>0.44501017675700005</v>
      </c>
      <c r="L918" s="3">
        <f t="shared" si="1123"/>
        <v>0.61074305140999985</v>
      </c>
      <c r="M918" s="5">
        <f t="shared" si="1124"/>
        <v>0.34793025771157127</v>
      </c>
      <c r="N918" s="5">
        <f t="shared" si="1125"/>
        <v>0.15483250548333491</v>
      </c>
      <c r="O918" s="5">
        <f t="shared" si="1126"/>
        <v>0.21249598727263266</v>
      </c>
      <c r="P918" s="5">
        <f t="shared" si="1127"/>
        <v>9.4562876856347511E-2</v>
      </c>
      <c r="Q918" s="5">
        <f t="shared" si="1128"/>
        <v>3.4451020316434017E-2</v>
      </c>
      <c r="R918" s="5">
        <f t="shared" si="1129"/>
        <v>6.4890223839634067E-2</v>
      </c>
      <c r="S918" s="5">
        <f t="shared" si="1130"/>
        <v>6.4252371568396553E-3</v>
      </c>
      <c r="T918" s="5">
        <f t="shared" si="1131"/>
        <v>2.1040721272246814E-2</v>
      </c>
      <c r="U918" s="5">
        <f t="shared" si="1132"/>
        <v>2.8876809980676859E-2</v>
      </c>
      <c r="V918" s="5">
        <f t="shared" si="1133"/>
        <v>1.9403279075759126E-4</v>
      </c>
      <c r="W918" s="5">
        <f t="shared" si="1134"/>
        <v>5.1103515468251025E-3</v>
      </c>
      <c r="X918" s="5">
        <f t="shared" si="1135"/>
        <v>3.1211116974857764E-3</v>
      </c>
      <c r="Y918" s="5">
        <f t="shared" si="1136"/>
        <v>9.5309864095695352E-4</v>
      </c>
      <c r="Z918" s="5">
        <f t="shared" si="1137"/>
        <v>1.321041777149868E-2</v>
      </c>
      <c r="AA918" s="5">
        <f t="shared" si="1138"/>
        <v>5.8787703475284428E-3</v>
      </c>
      <c r="AB918" s="5">
        <f t="shared" si="1139"/>
        <v>1.3080563157337212E-3</v>
      </c>
      <c r="AC918" s="5">
        <f t="shared" si="1140"/>
        <v>3.2959728443828661E-6</v>
      </c>
      <c r="AD918" s="5">
        <f t="shared" si="1141"/>
        <v>5.6853961128576177E-4</v>
      </c>
      <c r="AE918" s="5">
        <f t="shared" si="1142"/>
        <v>3.472316170441214E-4</v>
      </c>
      <c r="AF918" s="5">
        <f t="shared" si="1143"/>
        <v>1.0603464866977758E-4</v>
      </c>
      <c r="AG918" s="5">
        <f t="shared" si="1144"/>
        <v>2.158664162792242E-5</v>
      </c>
      <c r="AH918" s="5">
        <f t="shared" si="1145"/>
        <v>2.0170427150414984E-3</v>
      </c>
      <c r="AI918" s="5">
        <f t="shared" si="1146"/>
        <v>8.9760453514703658E-4</v>
      </c>
      <c r="AJ918" s="5">
        <f t="shared" si="1147"/>
        <v>1.9972157642183377E-4</v>
      </c>
      <c r="AK918" s="5">
        <f t="shared" si="1148"/>
        <v>2.9626044675222323E-5</v>
      </c>
      <c r="AL918" s="5">
        <f t="shared" si="1149"/>
        <v>3.5832086149129065E-8</v>
      </c>
      <c r="AM918" s="5">
        <f t="shared" si="1150"/>
        <v>5.0601182582326603E-5</v>
      </c>
      <c r="AN918" s="5">
        <f t="shared" si="1151"/>
        <v>3.0904320655284688E-5</v>
      </c>
      <c r="AO918" s="5">
        <f t="shared" si="1152"/>
        <v>9.4372995493808254E-6</v>
      </c>
      <c r="AP918" s="5">
        <f t="shared" si="1153"/>
        <v>1.9212550412863547E-6</v>
      </c>
      <c r="AQ918" s="5">
        <f t="shared" si="1154"/>
        <v>2.9334829161301835E-7</v>
      </c>
      <c r="AR918" s="5">
        <f t="shared" si="1155"/>
        <v>2.463789645217511E-4</v>
      </c>
      <c r="AS918" s="5">
        <f t="shared" si="1156"/>
        <v>1.0964114655103113E-4</v>
      </c>
      <c r="AT918" s="5">
        <f t="shared" si="1157"/>
        <v>2.4395713003257251E-5</v>
      </c>
      <c r="AU918" s="5">
        <f t="shared" si="1158"/>
        <v>3.6187801852308525E-6</v>
      </c>
      <c r="AV918" s="5">
        <f t="shared" si="1159"/>
        <v>4.0259850246857766E-7</v>
      </c>
      <c r="AW918" s="5">
        <f t="shared" si="1160"/>
        <v>2.7051918491370014E-10</v>
      </c>
      <c r="AX918" s="5">
        <f t="shared" si="1161"/>
        <v>3.7530068675123973E-6</v>
      </c>
      <c r="AY918" s="5">
        <f t="shared" si="1162"/>
        <v>2.2921228662272066E-6</v>
      </c>
      <c r="AZ918" s="5">
        <f t="shared" si="1163"/>
        <v>6.9994905676311944E-7</v>
      </c>
      <c r="BA918" s="5">
        <f t="shared" si="1164"/>
        <v>1.424963409196863E-7</v>
      </c>
      <c r="BB918" s="5">
        <f t="shared" si="1165"/>
        <v>2.1757162517012205E-8</v>
      </c>
      <c r="BC918" s="5">
        <f t="shared" si="1166"/>
        <v>2.657607165132662E-9</v>
      </c>
      <c r="BD918" s="5">
        <f t="shared" si="1167"/>
        <v>2.5079040099208389E-5</v>
      </c>
      <c r="BE918" s="5">
        <f t="shared" si="1168"/>
        <v>1.116042806744462E-5</v>
      </c>
      <c r="BF918" s="5">
        <f t="shared" si="1169"/>
        <v>2.4832520334886567E-6</v>
      </c>
      <c r="BG918" s="5">
        <f t="shared" si="1170"/>
        <v>3.683574754516558E-7</v>
      </c>
      <c r="BH918" s="5">
        <f t="shared" si="1171"/>
        <v>4.0980706315125903E-8</v>
      </c>
      <c r="BI918" s="5">
        <f t="shared" si="1172"/>
        <v>3.647366272184178E-9</v>
      </c>
      <c r="BJ918" s="8">
        <f t="shared" si="1173"/>
        <v>0.22065227087193212</v>
      </c>
      <c r="BK918" s="8">
        <f t="shared" si="1174"/>
        <v>0.44911802844331278</v>
      </c>
      <c r="BL918" s="8">
        <f t="shared" si="1175"/>
        <v>0.31701741553600332</v>
      </c>
      <c r="BM918" s="8">
        <f t="shared" si="1176"/>
        <v>9.0832969290445403E-2</v>
      </c>
      <c r="BN918" s="8">
        <f t="shared" si="1177"/>
        <v>0.90916287147995434</v>
      </c>
    </row>
    <row r="919" spans="1:66" x14ac:dyDescent="0.25">
      <c r="A919" t="s">
        <v>141</v>
      </c>
      <c r="B919" t="s">
        <v>154</v>
      </c>
      <c r="C919" t="s">
        <v>244</v>
      </c>
      <c r="D919" t="s">
        <v>524</v>
      </c>
      <c r="E919">
        <f>VLOOKUP(A919,home!$A$2:$E$405,3,FALSE)</f>
        <v>1.3483000000000001</v>
      </c>
      <c r="F919">
        <f>VLOOKUP(B919,home!$B$2:$E$405,3,FALSE)</f>
        <v>0.74170000000000003</v>
      </c>
      <c r="G919">
        <f>VLOOKUP(C919,away!$B$2:$E$405,4,FALSE)</f>
        <v>1.1125</v>
      </c>
      <c r="H919">
        <f>VLOOKUP(A919,away!$A$2:$E$405,3,FALSE)</f>
        <v>1.1460999999999999</v>
      </c>
      <c r="I919">
        <f>VLOOKUP(C919,away!$B$2:$E$405,3,FALSE)</f>
        <v>1.5268999999999999</v>
      </c>
      <c r="J919">
        <f>VLOOKUP(B919,home!$B$2:$E$405,4,FALSE)</f>
        <v>2.1812999999999998</v>
      </c>
      <c r="K919" s="3">
        <f t="shared" si="1122"/>
        <v>1.1125379473750001</v>
      </c>
      <c r="L919" s="3">
        <f t="shared" si="1123"/>
        <v>3.817231570316999</v>
      </c>
      <c r="M919" s="5">
        <f t="shared" si="1124"/>
        <v>7.2281690544897699E-3</v>
      </c>
      <c r="N919" s="5">
        <f t="shared" si="1125"/>
        <v>8.0416123631615426E-3</v>
      </c>
      <c r="O919" s="5">
        <f t="shared" si="1126"/>
        <v>2.7591595110386724E-2</v>
      </c>
      <c r="P919" s="5">
        <f t="shared" si="1127"/>
        <v>3.0696696588911731E-2</v>
      </c>
      <c r="Q919" s="5">
        <f t="shared" si="1128"/>
        <v>4.4732994560485852E-3</v>
      </c>
      <c r="R919" s="5">
        <f t="shared" si="1129"/>
        <v>5.2661753965386179E-2</v>
      </c>
      <c r="S919" s="5">
        <f t="shared" si="1130"/>
        <v>3.2590797696077846E-2</v>
      </c>
      <c r="T919" s="5">
        <f t="shared" si="1131"/>
        <v>1.7075619907110519E-2</v>
      </c>
      <c r="U919" s="5">
        <f t="shared" si="1132"/>
        <v>5.8588199661818004E-2</v>
      </c>
      <c r="V919" s="5">
        <f t="shared" si="1133"/>
        <v>1.537856530356496E-2</v>
      </c>
      <c r="W919" s="5">
        <f t="shared" si="1134"/>
        <v>1.6589051316086652E-3</v>
      </c>
      <c r="X919" s="5">
        <f t="shared" si="1135"/>
        <v>6.3324250405374727E-3</v>
      </c>
      <c r="Y919" s="5">
        <f t="shared" si="1136"/>
        <v>1.2086166390702773E-2</v>
      </c>
      <c r="Z919" s="5">
        <f t="shared" si="1137"/>
        <v>6.700736992831284E-2</v>
      </c>
      <c r="AA919" s="5">
        <f t="shared" si="1138"/>
        <v>7.4548241799042458E-2</v>
      </c>
      <c r="AB919" s="5">
        <f t="shared" si="1139"/>
        <v>4.1468873955760953E-2</v>
      </c>
      <c r="AC919" s="5">
        <f t="shared" si="1140"/>
        <v>4.0818700899354346E-3</v>
      </c>
      <c r="AD919" s="5">
        <f t="shared" si="1141"/>
        <v>4.6139872750243976E-4</v>
      </c>
      <c r="AE919" s="5">
        <f t="shared" si="1142"/>
        <v>1.7612657891264033E-3</v>
      </c>
      <c r="AF919" s="5">
        <f t="shared" si="1143"/>
        <v>3.3615796869862946E-3</v>
      </c>
      <c r="AG919" s="5">
        <f t="shared" si="1144"/>
        <v>4.2773093691001393E-3</v>
      </c>
      <c r="AH919" s="5">
        <f t="shared" si="1145"/>
        <v>6.3945661983566424E-2</v>
      </c>
      <c r="AI919" s="5">
        <f t="shared" si="1146"/>
        <v>7.1141975526732557E-2</v>
      </c>
      <c r="AJ919" s="5">
        <f t="shared" si="1147"/>
        <v>3.9574073712356779E-2</v>
      </c>
      <c r="AK919" s="5">
        <f t="shared" si="1148"/>
        <v>1.4675886245737447E-2</v>
      </c>
      <c r="AL919" s="5">
        <f t="shared" si="1149"/>
        <v>6.9339788110391184E-4</v>
      </c>
      <c r="AM919" s="5">
        <f t="shared" si="1150"/>
        <v>1.0266471864340018E-4</v>
      </c>
      <c r="AN919" s="5">
        <f t="shared" si="1151"/>
        <v>3.9189500516329938E-4</v>
      </c>
      <c r="AO919" s="5">
        <f t="shared" si="1152"/>
        <v>7.47976992979445E-4</v>
      </c>
      <c r="AP919" s="5">
        <f t="shared" si="1153"/>
        <v>9.5173379715730443E-4</v>
      </c>
      <c r="AQ919" s="5">
        <f t="shared" si="1154"/>
        <v>9.0824707426163443E-4</v>
      </c>
      <c r="AR919" s="5">
        <f t="shared" si="1155"/>
        <v>4.881907994169786E-2</v>
      </c>
      <c r="AS919" s="5">
        <f t="shared" si="1156"/>
        <v>5.4313078991072565E-2</v>
      </c>
      <c r="AT919" s="5">
        <f t="shared" si="1157"/>
        <v>3.0212680708172068E-2</v>
      </c>
      <c r="AU919" s="5">
        <f t="shared" si="1158"/>
        <v>1.1204251259922001E-2</v>
      </c>
      <c r="AV919" s="5">
        <f t="shared" si="1159"/>
        <v>3.1162886746468462E-3</v>
      </c>
      <c r="AW919" s="5">
        <f t="shared" si="1160"/>
        <v>8.1798125159064284E-5</v>
      </c>
      <c r="AX919" s="5">
        <f t="shared" si="1161"/>
        <v>1.9036399224560049E-5</v>
      </c>
      <c r="AY919" s="5">
        <f t="shared" si="1162"/>
        <v>7.2666344105148671E-5</v>
      </c>
      <c r="AZ919" s="5">
        <f t="shared" si="1163"/>
        <v>1.3869213140884604E-4</v>
      </c>
      <c r="BA919" s="5">
        <f t="shared" si="1164"/>
        <v>1.7647332752280029E-4</v>
      </c>
      <c r="BB919" s="5">
        <f t="shared" si="1165"/>
        <v>1.6840988928473128E-4</v>
      </c>
      <c r="BC919" s="5">
        <f t="shared" si="1166"/>
        <v>1.2857190922625336E-4</v>
      </c>
      <c r="BD919" s="5">
        <f t="shared" si="1167"/>
        <v>3.1058955531213069E-2</v>
      </c>
      <c r="BE919" s="5">
        <f t="shared" si="1168"/>
        <v>3.455426663430719E-2</v>
      </c>
      <c r="BF919" s="5">
        <f t="shared" si="1169"/>
        <v>1.9221466437190294E-2</v>
      </c>
      <c r="BG919" s="5">
        <f t="shared" si="1170"/>
        <v>7.1282036051897131E-3</v>
      </c>
      <c r="BH919" s="5">
        <f t="shared" si="1171"/>
        <v>1.98259925184721E-3</v>
      </c>
      <c r="BI919" s="5">
        <f t="shared" si="1172"/>
        <v>4.4114338042346081E-4</v>
      </c>
      <c r="BJ919" s="8">
        <f t="shared" si="1173"/>
        <v>6.3335949450862253E-2</v>
      </c>
      <c r="BK919" s="8">
        <f t="shared" si="1174"/>
        <v>9.0742162958188793E-2</v>
      </c>
      <c r="BL919" s="8">
        <f t="shared" si="1175"/>
        <v>0.68624827637646968</v>
      </c>
      <c r="BM919" s="8">
        <f t="shared" si="1176"/>
        <v>0.77664976395650287</v>
      </c>
      <c r="BN919" s="8">
        <f t="shared" si="1177"/>
        <v>0.13069312653838455</v>
      </c>
    </row>
    <row r="920" spans="1:66" x14ac:dyDescent="0.25">
      <c r="A920" t="s">
        <v>141</v>
      </c>
      <c r="B920" t="s">
        <v>240</v>
      </c>
      <c r="C920" t="s">
        <v>427</v>
      </c>
      <c r="D920" t="s">
        <v>524</v>
      </c>
      <c r="E920">
        <f>VLOOKUP(A920,home!$A$2:$E$405,3,FALSE)</f>
        <v>1.3483000000000001</v>
      </c>
      <c r="F920">
        <f>VLOOKUP(B920,home!$B$2:$E$405,3,FALSE)</f>
        <v>1.4833000000000001</v>
      </c>
      <c r="G920">
        <f>VLOOKUP(C920,away!$B$2:$E$405,4,FALSE)</f>
        <v>1.6688000000000001</v>
      </c>
      <c r="H920">
        <f>VLOOKUP(A920,away!$A$2:$E$405,3,FALSE)</f>
        <v>1.1460999999999999</v>
      </c>
      <c r="I920">
        <f>VLOOKUP(C920,away!$B$2:$E$405,3,FALSE)</f>
        <v>1.0907</v>
      </c>
      <c r="J920">
        <f>VLOOKUP(B920,home!$B$2:$E$405,4,FALSE)</f>
        <v>1.5268999999999999</v>
      </c>
      <c r="K920" s="3">
        <f t="shared" si="1122"/>
        <v>3.3374888412320005</v>
      </c>
      <c r="L920" s="3">
        <f t="shared" si="1123"/>
        <v>1.9087032841629998</v>
      </c>
      <c r="M920" s="5">
        <f t="shared" si="1124"/>
        <v>5.2675383838378213E-3</v>
      </c>
      <c r="N920" s="5">
        <f t="shared" si="1125"/>
        <v>1.7580350576819975E-2</v>
      </c>
      <c r="O920" s="5">
        <f t="shared" si="1126"/>
        <v>1.0054167812685909E-2</v>
      </c>
      <c r="P920" s="5">
        <f t="shared" si="1127"/>
        <v>3.3555672882713175E-2</v>
      </c>
      <c r="Q920" s="5">
        <f t="shared" si="1128"/>
        <v>2.9337111937541616E-2</v>
      </c>
      <c r="R920" s="5">
        <f t="shared" si="1129"/>
        <v>9.5952115617997623E-3</v>
      </c>
      <c r="S920" s="5">
        <f t="shared" si="1130"/>
        <v>5.3439723669905383E-2</v>
      </c>
      <c r="T920" s="5">
        <f t="shared" si="1131"/>
        <v>5.5995841903043228E-2</v>
      </c>
      <c r="U920" s="5">
        <f t="shared" si="1132"/>
        <v>3.2023911516766985E-2</v>
      </c>
      <c r="V920" s="5">
        <f t="shared" si="1133"/>
        <v>3.7825087160508974E-2</v>
      </c>
      <c r="W920" s="5">
        <f t="shared" si="1134"/>
        <v>3.2637427908506426E-2</v>
      </c>
      <c r="X920" s="5">
        <f t="shared" si="1135"/>
        <v>6.229516583559936E-2</v>
      </c>
      <c r="Y920" s="5">
        <f t="shared" si="1136"/>
        <v>5.9451493808943622E-2</v>
      </c>
      <c r="Z920" s="5">
        <f t="shared" si="1137"/>
        <v>6.1048039400819964E-3</v>
      </c>
      <c r="AA920" s="5">
        <f t="shared" si="1138"/>
        <v>2.0374715027932814E-2</v>
      </c>
      <c r="AB920" s="5">
        <f t="shared" si="1139"/>
        <v>3.4000192024503856E-2</v>
      </c>
      <c r="AC920" s="5">
        <f t="shared" si="1140"/>
        <v>1.5059765100769498E-2</v>
      </c>
      <c r="AD920" s="5">
        <f t="shared" si="1141"/>
        <v>2.7231762862788517E-2</v>
      </c>
      <c r="AE920" s="5">
        <f t="shared" si="1142"/>
        <v>5.1977355209752454E-2</v>
      </c>
      <c r="AF920" s="5">
        <f t="shared" si="1143"/>
        <v>4.9604674295480676E-2</v>
      </c>
      <c r="AG920" s="5">
        <f t="shared" si="1144"/>
        <v>3.156020157920663E-2</v>
      </c>
      <c r="AH920" s="5">
        <f t="shared" si="1145"/>
        <v>2.9130648324014324E-3</v>
      </c>
      <c r="AI920" s="5">
        <f t="shared" si="1146"/>
        <v>9.7223213719251477E-3</v>
      </c>
      <c r="AJ920" s="5">
        <f t="shared" si="1147"/>
        <v>1.6224069544835788E-2</v>
      </c>
      <c r="AK920" s="5">
        <f t="shared" si="1148"/>
        <v>1.8049217021753799E-2</v>
      </c>
      <c r="AL920" s="5">
        <f t="shared" si="1149"/>
        <v>3.8373943545428149E-3</v>
      </c>
      <c r="AM920" s="5">
        <f t="shared" si="1150"/>
        <v>1.8177140936326528E-2</v>
      </c>
      <c r="AN920" s="5">
        <f t="shared" si="1151"/>
        <v>3.4694768601860146E-2</v>
      </c>
      <c r="AO920" s="5">
        <f t="shared" si="1152"/>
        <v>3.3111009386822911E-2</v>
      </c>
      <c r="AP920" s="5">
        <f t="shared" si="1153"/>
        <v>2.1066364119526927E-2</v>
      </c>
      <c r="AQ920" s="5">
        <f t="shared" si="1154"/>
        <v>1.0052359595078659E-2</v>
      </c>
      <c r="AR920" s="5">
        <f t="shared" si="1155"/>
        <v>1.1120352825168703E-3</v>
      </c>
      <c r="AS920" s="5">
        <f t="shared" si="1156"/>
        <v>3.7114053464563294E-3</v>
      </c>
      <c r="AT920" s="5">
        <f t="shared" si="1157"/>
        <v>6.1933869645433943E-3</v>
      </c>
      <c r="AU920" s="5">
        <f t="shared" si="1158"/>
        <v>6.8901199611984378E-3</v>
      </c>
      <c r="AV920" s="5">
        <f t="shared" si="1159"/>
        <v>5.7489246213124129E-3</v>
      </c>
      <c r="AW920" s="5">
        <f t="shared" si="1160"/>
        <v>6.7903502283437288E-4</v>
      </c>
      <c r="AX920" s="5">
        <f t="shared" si="1161"/>
        <v>1.0111000840081872E-2</v>
      </c>
      <c r="AY920" s="5">
        <f t="shared" si="1162"/>
        <v>1.929890050963912E-2</v>
      </c>
      <c r="AZ920" s="5">
        <f t="shared" si="1163"/>
        <v>1.8417937391741593E-2</v>
      </c>
      <c r="BA920" s="5">
        <f t="shared" si="1164"/>
        <v>1.171812586237523E-2</v>
      </c>
      <c r="BB920" s="5">
        <f t="shared" si="1165"/>
        <v>5.5916063294377469E-3</v>
      </c>
      <c r="BC920" s="5">
        <f t="shared" si="1166"/>
        <v>2.1345434729488884E-3</v>
      </c>
      <c r="BD920" s="5">
        <f t="shared" si="1167"/>
        <v>3.5375756597417986E-4</v>
      </c>
      <c r="BE920" s="5">
        <f t="shared" si="1168"/>
        <v>1.1806619289402183E-3</v>
      </c>
      <c r="BF920" s="5">
        <f t="shared" si="1169"/>
        <v>1.9702230065527142E-3</v>
      </c>
      <c r="BG920" s="5">
        <f t="shared" si="1170"/>
        <v>2.1918657663694157E-3</v>
      </c>
      <c r="BH920" s="5">
        <f t="shared" si="1171"/>
        <v>1.8288318841840881E-3</v>
      </c>
      <c r="BI920" s="5">
        <f t="shared" si="1172"/>
        <v>1.2207412011907373E-3</v>
      </c>
      <c r="BJ920" s="8">
        <f t="shared" si="1173"/>
        <v>0.60204514296352196</v>
      </c>
      <c r="BK920" s="8">
        <f t="shared" si="1174"/>
        <v>0.16828408206191678</v>
      </c>
      <c r="BL920" s="8">
        <f t="shared" si="1175"/>
        <v>0.18535882424384431</v>
      </c>
      <c r="BM920" s="8">
        <f t="shared" si="1176"/>
        <v>0.83778293456716202</v>
      </c>
      <c r="BN920" s="8">
        <f t="shared" si="1177"/>
        <v>0.10539005315539826</v>
      </c>
    </row>
    <row r="921" spans="1:66" x14ac:dyDescent="0.25">
      <c r="A921" t="s">
        <v>22</v>
      </c>
      <c r="B921" t="s">
        <v>248</v>
      </c>
      <c r="C921" t="s">
        <v>276</v>
      </c>
      <c r="D921" t="s">
        <v>524</v>
      </c>
      <c r="E921">
        <f>VLOOKUP(A921,home!$A$2:$E$405,3,FALSE)</f>
        <v>1.4</v>
      </c>
      <c r="F921">
        <f>VLOOKUP(B921,home!$B$2:$E$405,3,FALSE)</f>
        <v>0.47620000000000001</v>
      </c>
      <c r="G921">
        <f>VLOOKUP(C921,away!$B$2:$E$405,4,FALSE)</f>
        <v>0.47620000000000001</v>
      </c>
      <c r="H921">
        <f>VLOOKUP(A921,away!$A$2:$E$405,3,FALSE)</f>
        <v>1.0286</v>
      </c>
      <c r="I921">
        <f>VLOOKUP(C921,away!$B$2:$E$405,3,FALSE)</f>
        <v>0.97219999999999995</v>
      </c>
      <c r="J921">
        <f>VLOOKUP(B921,home!$B$2:$E$405,4,FALSE)</f>
        <v>0.97219999999999995</v>
      </c>
      <c r="K921" s="3">
        <f t="shared" si="1122"/>
        <v>0.317473016</v>
      </c>
      <c r="L921" s="3">
        <f t="shared" si="1123"/>
        <v>0.97220478322399984</v>
      </c>
      <c r="M921" s="5">
        <f t="shared" si="1124"/>
        <v>0.2753594898395984</v>
      </c>
      <c r="N921" s="5">
        <f t="shared" si="1125"/>
        <v>8.741920772359868E-2</v>
      </c>
      <c r="O921" s="5">
        <f t="shared" si="1126"/>
        <v>0.26770581312817798</v>
      </c>
      <c r="P921" s="5">
        <f t="shared" si="1127"/>
        <v>8.4989371894535051E-2</v>
      </c>
      <c r="Q921" s="5">
        <f t="shared" si="1128"/>
        <v>1.387661976617068E-2</v>
      </c>
      <c r="R921" s="5">
        <f t="shared" si="1129"/>
        <v>0.1301324360100424</v>
      </c>
      <c r="S921" s="5">
        <f t="shared" si="1130"/>
        <v>6.5579665869108196E-3</v>
      </c>
      <c r="T921" s="5">
        <f t="shared" si="1131"/>
        <v>1.3490916111651837E-2</v>
      </c>
      <c r="U921" s="5">
        <f t="shared" si="1132"/>
        <v>4.131353693953517E-2</v>
      </c>
      <c r="V921" s="5">
        <f t="shared" si="1133"/>
        <v>2.2490093523906546E-4</v>
      </c>
      <c r="W921" s="5">
        <f t="shared" si="1134"/>
        <v>1.4684841096838073E-3</v>
      </c>
      <c r="X921" s="5">
        <f t="shared" si="1135"/>
        <v>1.4276672755230342E-3</v>
      </c>
      <c r="Y921" s="5">
        <f t="shared" si="1136"/>
        <v>6.9399247705793476E-4</v>
      </c>
      <c r="Z921" s="5">
        <f t="shared" si="1137"/>
        <v>4.2171792247184779E-2</v>
      </c>
      <c r="AA921" s="5">
        <f t="shared" si="1138"/>
        <v>1.338840607483917E-2</v>
      </c>
      <c r="AB921" s="5">
        <f t="shared" si="1139"/>
        <v>2.1252288280059562E-3</v>
      </c>
      <c r="AC921" s="5">
        <f t="shared" si="1140"/>
        <v>4.3384625212109094E-6</v>
      </c>
      <c r="AD921" s="5">
        <f t="shared" si="1141"/>
        <v>1.1655101981234822E-4</v>
      </c>
      <c r="AE921" s="5">
        <f t="shared" si="1142"/>
        <v>1.133114589512001E-4</v>
      </c>
      <c r="AF921" s="5">
        <f t="shared" si="1143"/>
        <v>5.5080971193223317E-5</v>
      </c>
      <c r="AG921" s="5">
        <f t="shared" si="1144"/>
        <v>1.7849994552891687E-5</v>
      </c>
      <c r="AH921" s="5">
        <f t="shared" si="1145"/>
        <v>1.0249904534960457E-2</v>
      </c>
      <c r="AI921" s="5">
        <f t="shared" si="1146"/>
        <v>3.2540681064259741E-3</v>
      </c>
      <c r="AJ921" s="5">
        <f t="shared" si="1147"/>
        <v>5.1653940800823136E-4</v>
      </c>
      <c r="AK921" s="5">
        <f t="shared" si="1148"/>
        <v>5.4662441247742608E-5</v>
      </c>
      <c r="AL921" s="5">
        <f t="shared" si="1149"/>
        <v>5.3562447385486356E-8</v>
      </c>
      <c r="AM921" s="5">
        <f t="shared" si="1150"/>
        <v>7.4003607555403905E-6</v>
      </c>
      <c r="AN921" s="5">
        <f t="shared" si="1151"/>
        <v>7.1946661241195403E-6</v>
      </c>
      <c r="AO921" s="5">
        <f t="shared" si="1152"/>
        <v>3.4973444097843457E-6</v>
      </c>
      <c r="AP921" s="5">
        <f t="shared" si="1153"/>
        <v>1.1333783212580194E-6</v>
      </c>
      <c r="AQ921" s="5">
        <f t="shared" si="1154"/>
        <v>2.7546895628235837E-7</v>
      </c>
      <c r="AR921" s="5">
        <f t="shared" si="1155"/>
        <v>1.9930012432955854E-3</v>
      </c>
      <c r="AS921" s="5">
        <f t="shared" si="1156"/>
        <v>6.3272411560079931E-4</v>
      </c>
      <c r="AT921" s="5">
        <f t="shared" si="1157"/>
        <v>1.0043641663785919E-4</v>
      </c>
      <c r="AU921" s="5">
        <f t="shared" si="1158"/>
        <v>1.0628617368751248E-5</v>
      </c>
      <c r="AV921" s="5">
        <f t="shared" si="1159"/>
        <v>8.4357480299186026E-7</v>
      </c>
      <c r="AW921" s="5">
        <f t="shared" si="1160"/>
        <v>4.592217858631842E-10</v>
      </c>
      <c r="AX921" s="5">
        <f t="shared" si="1161"/>
        <v>3.9156914142490779E-7</v>
      </c>
      <c r="AY921" s="5">
        <f t="shared" si="1162"/>
        <v>3.8068539225621017E-7</v>
      </c>
      <c r="AZ921" s="5">
        <f t="shared" si="1163"/>
        <v>1.8505207962749607E-7</v>
      </c>
      <c r="BA921" s="5">
        <f t="shared" si="1164"/>
        <v>5.9969505653133399E-8</v>
      </c>
      <c r="BB921" s="5">
        <f t="shared" si="1165"/>
        <v>1.4575660060888745E-8</v>
      </c>
      <c r="BC921" s="5">
        <f t="shared" si="1166"/>
        <v>2.8341052859686118E-9</v>
      </c>
      <c r="BD921" s="5">
        <f t="shared" si="1167"/>
        <v>3.2293422361722433E-4</v>
      </c>
      <c r="BE921" s="5">
        <f t="shared" si="1168"/>
        <v>1.0252290194137864E-4</v>
      </c>
      <c r="BF921" s="5">
        <f t="shared" si="1169"/>
        <v>1.6274127444200863E-5</v>
      </c>
      <c r="BG921" s="5">
        <f t="shared" si="1170"/>
        <v>1.7221987741596071E-6</v>
      </c>
      <c r="BH921" s="5">
        <f t="shared" si="1171"/>
        <v>1.3668790974598827E-7</v>
      </c>
      <c r="BI921" s="5">
        <f t="shared" si="1172"/>
        <v>8.6789445915589395E-9</v>
      </c>
      <c r="BJ921" s="8">
        <f t="shared" si="1173"/>
        <v>0.11870021681264693</v>
      </c>
      <c r="BK921" s="8">
        <f t="shared" si="1174"/>
        <v>0.36713650196664421</v>
      </c>
      <c r="BL921" s="8">
        <f t="shared" si="1175"/>
        <v>0.47192182825758044</v>
      </c>
      <c r="BM921" s="8">
        <f t="shared" si="1176"/>
        <v>0.14044702069576265</v>
      </c>
      <c r="BN921" s="8">
        <f t="shared" si="1177"/>
        <v>0.85948293836212319</v>
      </c>
    </row>
    <row r="922" spans="1:66" x14ac:dyDescent="0.25">
      <c r="A922" t="s">
        <v>22</v>
      </c>
      <c r="B922" t="s">
        <v>252</v>
      </c>
      <c r="C922" t="s">
        <v>254</v>
      </c>
      <c r="D922" t="s">
        <v>524</v>
      </c>
      <c r="E922">
        <f>VLOOKUP(A922,home!$A$2:$E$405,3,FALSE)</f>
        <v>1.4</v>
      </c>
      <c r="F922">
        <f>VLOOKUP(B922,home!$B$2:$E$405,3,FALSE)</f>
        <v>1.6667000000000001</v>
      </c>
      <c r="G922">
        <f>VLOOKUP(C922,away!$B$2:$E$405,4,FALSE)</f>
        <v>1.4286000000000001</v>
      </c>
      <c r="H922">
        <f>VLOOKUP(A922,away!$A$2:$E$405,3,FALSE)</f>
        <v>1.0286</v>
      </c>
      <c r="I922">
        <f>VLOOKUP(C922,away!$B$2:$E$405,3,FALSE)</f>
        <v>0.97219999999999995</v>
      </c>
      <c r="J922">
        <f>VLOOKUP(B922,home!$B$2:$E$405,4,FALSE)</f>
        <v>0.3241</v>
      </c>
      <c r="K922" s="3">
        <f t="shared" si="1122"/>
        <v>3.3334666680000002</v>
      </c>
      <c r="L922" s="3">
        <f t="shared" si="1123"/>
        <v>0.32410159457199994</v>
      </c>
      <c r="M922" s="5">
        <f t="shared" si="1124"/>
        <v>2.579516358501905E-2</v>
      </c>
      <c r="N922" s="5">
        <f t="shared" si="1125"/>
        <v>8.5987318006268382E-2</v>
      </c>
      <c r="O922" s="5">
        <f t="shared" si="1126"/>
        <v>8.3602536501502581E-3</v>
      </c>
      <c r="P922" s="5">
        <f t="shared" si="1127"/>
        <v>2.7868626878801223E-2</v>
      </c>
      <c r="Q922" s="5">
        <f t="shared" si="1128"/>
        <v>0.14331792922230596</v>
      </c>
      <c r="R922" s="5">
        <f t="shared" si="1129"/>
        <v>1.3547857695200408E-3</v>
      </c>
      <c r="S922" s="5">
        <f t="shared" si="1130"/>
        <v>7.5271897535173988E-3</v>
      </c>
      <c r="T922" s="5">
        <f t="shared" si="1131"/>
        <v>4.6449569391706379E-2</v>
      </c>
      <c r="U922" s="5">
        <f t="shared" si="1132"/>
        <v>4.5161332049757866E-3</v>
      </c>
      <c r="V922" s="5">
        <f t="shared" si="1133"/>
        <v>9.0358214285367008E-4</v>
      </c>
      <c r="W922" s="5">
        <f t="shared" si="1134"/>
        <v>0.15924851332978004</v>
      </c>
      <c r="X922" s="5">
        <f t="shared" si="1135"/>
        <v>5.1612697103402091E-2</v>
      </c>
      <c r="Y922" s="5">
        <f t="shared" si="1136"/>
        <v>8.3638787156871293E-3</v>
      </c>
      <c r="Z922" s="5">
        <f t="shared" si="1137"/>
        <v>1.4636274273496645E-4</v>
      </c>
      <c r="AA922" s="5">
        <f t="shared" si="1138"/>
        <v>4.8789532434406979E-4</v>
      </c>
      <c r="AB922" s="5">
        <f t="shared" si="1139"/>
        <v>8.1319140058700291E-4</v>
      </c>
      <c r="AC922" s="5">
        <f t="shared" si="1140"/>
        <v>6.1013359904027723E-5</v>
      </c>
      <c r="AD922" s="5">
        <f t="shared" si="1141"/>
        <v>0.1327124027783439</v>
      </c>
      <c r="AE922" s="5">
        <f t="shared" si="1142"/>
        <v>4.3012301359942759E-2</v>
      </c>
      <c r="AF922" s="5">
        <f t="shared" si="1143"/>
        <v>6.9701777284844248E-3</v>
      </c>
      <c r="AG922" s="5">
        <f t="shared" si="1144"/>
        <v>7.5301523875068101E-4</v>
      </c>
      <c r="AH922" s="5">
        <f t="shared" si="1145"/>
        <v>1.1859099576583503E-5</v>
      </c>
      <c r="AI922" s="5">
        <f t="shared" si="1146"/>
        <v>3.953191315103402E-5</v>
      </c>
      <c r="AJ922" s="5">
        <f t="shared" si="1147"/>
        <v>6.588915740562138E-5</v>
      </c>
      <c r="AK922" s="5">
        <f t="shared" si="1148"/>
        <v>7.321310333141476E-5</v>
      </c>
      <c r="AL922" s="5">
        <f t="shared" si="1149"/>
        <v>2.6367090965453241E-6</v>
      </c>
      <c r="AM922" s="5">
        <f t="shared" si="1150"/>
        <v>8.8478474218360012E-2</v>
      </c>
      <c r="AN922" s="5">
        <f t="shared" si="1151"/>
        <v>2.867601457946806E-2</v>
      </c>
      <c r="AO922" s="5">
        <f t="shared" si="1152"/>
        <v>4.6469710255877573E-3</v>
      </c>
      <c r="AP922" s="5">
        <f t="shared" si="1153"/>
        <v>5.0203023977429156E-4</v>
      </c>
      <c r="AQ922" s="5">
        <f t="shared" si="1154"/>
        <v>4.0677200308552829E-5</v>
      </c>
      <c r="AR922" s="5">
        <f t="shared" si="1155"/>
        <v>7.6871061659176857E-7</v>
      </c>
      <c r="AS922" s="5">
        <f t="shared" si="1156"/>
        <v>2.5624712177463886E-6</v>
      </c>
      <c r="AT922" s="5">
        <f t="shared" si="1157"/>
        <v>4.2709561960334783E-6</v>
      </c>
      <c r="AU922" s="5">
        <f t="shared" si="1158"/>
        <v>4.7456967066552256E-6</v>
      </c>
      <c r="AV922" s="5">
        <f t="shared" si="1159"/>
        <v>3.9549054470181426E-6</v>
      </c>
      <c r="AW922" s="5">
        <f t="shared" si="1160"/>
        <v>7.9129241242552392E-8</v>
      </c>
      <c r="AX922" s="5">
        <f t="shared" si="1161"/>
        <v>4.9156674107066721E-2</v>
      </c>
      <c r="AY922" s="5">
        <f t="shared" si="1162"/>
        <v>1.5931756461956461E-2</v>
      </c>
      <c r="AZ922" s="5">
        <f t="shared" si="1163"/>
        <v>2.5817538368264263E-3</v>
      </c>
      <c r="BA922" s="5">
        <f t="shared" si="1164"/>
        <v>2.7891684510260799E-4</v>
      </c>
      <c r="BB922" s="5">
        <f t="shared" si="1165"/>
        <v>2.2599348562686684E-5</v>
      </c>
      <c r="BC922" s="5">
        <f t="shared" si="1166"/>
        <v>1.4648969810910379E-6</v>
      </c>
      <c r="BD922" s="5">
        <f t="shared" si="1167"/>
        <v>4.152338943363625E-8</v>
      </c>
      <c r="BE922" s="5">
        <f t="shared" si="1168"/>
        <v>1.3841683461940986E-7</v>
      </c>
      <c r="BF922" s="5">
        <f t="shared" si="1169"/>
        <v>2.3070395224693563E-7</v>
      </c>
      <c r="BG922" s="5">
        <f t="shared" si="1170"/>
        <v>2.5634797833034127E-7</v>
      </c>
      <c r="BH922" s="5">
        <f t="shared" si="1171"/>
        <v>2.1363186029334473E-7</v>
      </c>
      <c r="BI922" s="5">
        <f t="shared" si="1172"/>
        <v>1.4242693710213951E-7</v>
      </c>
      <c r="BJ922" s="8">
        <f t="shared" si="1173"/>
        <v>0.86874513563466627</v>
      </c>
      <c r="BK922" s="8">
        <f t="shared" si="1174"/>
        <v>7.8089968891148387E-2</v>
      </c>
      <c r="BL922" s="8">
        <f t="shared" si="1175"/>
        <v>1.5740078414177881E-2</v>
      </c>
      <c r="BM922" s="8">
        <f t="shared" si="1176"/>
        <v>0.65410579123794743</v>
      </c>
      <c r="BN922" s="8">
        <f t="shared" si="1177"/>
        <v>0.2926840771120649</v>
      </c>
    </row>
    <row r="923" spans="1:66" x14ac:dyDescent="0.25">
      <c r="A923" t="s">
        <v>22</v>
      </c>
      <c r="B923" t="s">
        <v>24</v>
      </c>
      <c r="C923" t="s">
        <v>166</v>
      </c>
      <c r="D923" t="s">
        <v>524</v>
      </c>
      <c r="E923">
        <f>VLOOKUP(A923,home!$A$2:$E$405,3,FALSE)</f>
        <v>1.4</v>
      </c>
      <c r="F923">
        <f>VLOOKUP(B923,home!$B$2:$E$405,3,FALSE)</f>
        <v>0.95240000000000002</v>
      </c>
      <c r="G923">
        <f>VLOOKUP(C923,away!$B$2:$E$405,4,FALSE)</f>
        <v>1.9048</v>
      </c>
      <c r="H923">
        <f>VLOOKUP(A923,away!$A$2:$E$405,3,FALSE)</f>
        <v>1.0286</v>
      </c>
      <c r="I923">
        <f>VLOOKUP(C923,away!$B$2:$E$405,3,FALSE)</f>
        <v>0.3241</v>
      </c>
      <c r="J923">
        <f>VLOOKUP(B923,home!$B$2:$E$405,4,FALSE)</f>
        <v>0.3241</v>
      </c>
      <c r="K923" s="3">
        <f t="shared" si="1122"/>
        <v>2.539784128</v>
      </c>
      <c r="L923" s="3">
        <f t="shared" si="1123"/>
        <v>0.10804497716600001</v>
      </c>
      <c r="M923" s="5">
        <f t="shared" si="1124"/>
        <v>7.0804756016382017E-2</v>
      </c>
      <c r="N923" s="5">
        <f t="shared" si="1125"/>
        <v>0.17982879551731956</v>
      </c>
      <c r="O923" s="5">
        <f t="shared" si="1126"/>
        <v>7.6500982470341979E-3</v>
      </c>
      <c r="P923" s="5">
        <f t="shared" si="1127"/>
        <v>1.9429598105458079E-2</v>
      </c>
      <c r="Q923" s="5">
        <f t="shared" si="1128"/>
        <v>0.22836316030612289</v>
      </c>
      <c r="R923" s="5">
        <f t="shared" si="1129"/>
        <v>4.132773452092332E-4</v>
      </c>
      <c r="S923" s="5">
        <f t="shared" si="1130"/>
        <v>1.3329234636875104E-3</v>
      </c>
      <c r="T923" s="5">
        <f t="shared" si="1131"/>
        <v>2.4673492440830651E-2</v>
      </c>
      <c r="U923" s="5">
        <f t="shared" si="1132"/>
        <v>1.0496352418243875E-3</v>
      </c>
      <c r="V923" s="5">
        <f t="shared" si="1133"/>
        <v>4.0640972383254148E-5</v>
      </c>
      <c r="W923" s="5">
        <f t="shared" si="1134"/>
        <v>0.19333104332180351</v>
      </c>
      <c r="X923" s="5">
        <f t="shared" si="1135"/>
        <v>2.0888448161183223E-2</v>
      </c>
      <c r="Y923" s="5">
        <f t="shared" si="1136"/>
        <v>1.1284459523041078E-3</v>
      </c>
      <c r="Z923" s="5">
        <f t="shared" si="1137"/>
        <v>1.48841804421189E-5</v>
      </c>
      <c r="AA923" s="5">
        <f t="shared" si="1138"/>
        <v>3.7802605245181605E-5</v>
      </c>
      <c r="AB923" s="5">
        <f t="shared" si="1139"/>
        <v>4.8005228399380896E-5</v>
      </c>
      <c r="AC923" s="5">
        <f t="shared" si="1140"/>
        <v>6.970204090518222E-7</v>
      </c>
      <c r="AD923" s="5">
        <f t="shared" si="1141"/>
        <v>0.12275477881959927</v>
      </c>
      <c r="AE923" s="5">
        <f t="shared" si="1142"/>
        <v>1.3263037274580987E-2</v>
      </c>
      <c r="AF923" s="5">
        <f t="shared" si="1143"/>
        <v>7.1650227974195469E-4</v>
      </c>
      <c r="AG923" s="5">
        <f t="shared" si="1144"/>
        <v>2.5804824151368812E-5</v>
      </c>
      <c r="AH923" s="5">
        <f t="shared" si="1145"/>
        <v>4.0204023400084012E-7</v>
      </c>
      <c r="AI923" s="5">
        <f t="shared" si="1146"/>
        <v>1.0210954051327396E-6</v>
      </c>
      <c r="AJ923" s="5">
        <f t="shared" si="1147"/>
        <v>1.296680951564931E-6</v>
      </c>
      <c r="AK923" s="5">
        <f t="shared" si="1148"/>
        <v>1.0977632332881829E-6</v>
      </c>
      <c r="AL923" s="5">
        <f t="shared" si="1149"/>
        <v>7.6508004157492023E-9</v>
      </c>
      <c r="AM923" s="5">
        <f t="shared" si="1150"/>
        <v>6.2354127776433739E-2</v>
      </c>
      <c r="AN923" s="5">
        <f t="shared" si="1151"/>
        <v>6.7370503118106316E-3</v>
      </c>
      <c r="AO923" s="5">
        <f t="shared" si="1152"/>
        <v>3.639522235528864E-4</v>
      </c>
      <c r="AP923" s="5">
        <f t="shared" si="1153"/>
        <v>1.310773656109551E-5</v>
      </c>
      <c r="AQ923" s="5">
        <f t="shared" si="1154"/>
        <v>3.5405627436037702E-7</v>
      </c>
      <c r="AR923" s="5">
        <f t="shared" si="1155"/>
        <v>8.6876855804868231E-9</v>
      </c>
      <c r="AS923" s="5">
        <f t="shared" si="1156"/>
        <v>2.20648459463749E-8</v>
      </c>
      <c r="AT923" s="5">
        <f t="shared" si="1157"/>
        <v>2.8019972760684056E-8</v>
      </c>
      <c r="AU923" s="5">
        <f t="shared" si="1158"/>
        <v>2.3721560694859237E-8</v>
      </c>
      <c r="AV923" s="5">
        <f t="shared" si="1159"/>
        <v>1.5061910836048039E-8</v>
      </c>
      <c r="AW923" s="5">
        <f t="shared" si="1160"/>
        <v>5.8318421289181358E-11</v>
      </c>
      <c r="AX923" s="5">
        <f t="shared" si="1161"/>
        <v>2.6394337340311737E-2</v>
      </c>
      <c r="AY923" s="5">
        <f t="shared" si="1162"/>
        <v>2.8517755752456835E-3</v>
      </c>
      <c r="AZ923" s="5">
        <f t="shared" si="1163"/>
        <v>1.5406001345498818E-4</v>
      </c>
      <c r="BA923" s="5">
        <f t="shared" si="1164"/>
        <v>5.5484702119792835E-6</v>
      </c>
      <c r="BB923" s="5">
        <f t="shared" si="1165"/>
        <v>1.4987108433988321E-7</v>
      </c>
      <c r="BC923" s="5">
        <f t="shared" si="1166"/>
        <v>3.2385635770692721E-9</v>
      </c>
      <c r="BD923" s="5">
        <f t="shared" si="1167"/>
        <v>1.5644346502818076E-10</v>
      </c>
      <c r="BE923" s="5">
        <f t="shared" si="1168"/>
        <v>3.9733262940789661E-10</v>
      </c>
      <c r="BF923" s="5">
        <f t="shared" si="1169"/>
        <v>5.0456955285334092E-10</v>
      </c>
      <c r="BG923" s="5">
        <f t="shared" si="1170"/>
        <v>4.2716591393632414E-10</v>
      </c>
      <c r="BH923" s="5">
        <f t="shared" si="1171"/>
        <v>2.7122730205952258E-10</v>
      </c>
      <c r="BI923" s="5">
        <f t="shared" si="1172"/>
        <v>1.3777175937020739E-10</v>
      </c>
      <c r="BJ923" s="8">
        <f t="shared" si="1173"/>
        <v>0.88384797551114247</v>
      </c>
      <c r="BK923" s="8">
        <f t="shared" si="1174"/>
        <v>9.4460398804366005E-2</v>
      </c>
      <c r="BL923" s="8">
        <f t="shared" si="1175"/>
        <v>9.2027356980228098E-3</v>
      </c>
      <c r="BM923" s="8">
        <f t="shared" si="1176"/>
        <v>0.47818453313952031</v>
      </c>
      <c r="BN923" s="8">
        <f t="shared" si="1177"/>
        <v>0.50648968553752605</v>
      </c>
    </row>
    <row r="924" spans="1:66" x14ac:dyDescent="0.25">
      <c r="A924" t="s">
        <v>27</v>
      </c>
      <c r="B924" t="s">
        <v>30</v>
      </c>
      <c r="C924" t="s">
        <v>180</v>
      </c>
      <c r="D924" t="s">
        <v>524</v>
      </c>
      <c r="E924">
        <f>VLOOKUP(A924,home!$A$2:$E$405,3,FALSE)</f>
        <v>1.381</v>
      </c>
      <c r="F924">
        <f>VLOOKUP(B924,home!$B$2:$E$405,3,FALSE)</f>
        <v>2.5344000000000002</v>
      </c>
      <c r="G924">
        <f>VLOOKUP(C924,away!$B$2:$E$405,4,FALSE)</f>
        <v>1.0862000000000001</v>
      </c>
      <c r="H924">
        <f>VLOOKUP(A924,away!$A$2:$E$405,3,FALSE)</f>
        <v>1.127</v>
      </c>
      <c r="I924">
        <f>VLOOKUP(C924,away!$B$2:$E$405,3,FALSE)</f>
        <v>0.66549999999999998</v>
      </c>
      <c r="J924">
        <f>VLOOKUP(B924,home!$B$2:$E$405,4,FALSE)</f>
        <v>0.66549999999999998</v>
      </c>
      <c r="K924" s="3">
        <f t="shared" si="1122"/>
        <v>3.8017069516800004</v>
      </c>
      <c r="L924" s="3">
        <f t="shared" si="1123"/>
        <v>0.49913731175000003</v>
      </c>
      <c r="M924" s="5">
        <f t="shared" si="1124"/>
        <v>1.3557108408372306E-2</v>
      </c>
      <c r="N924" s="5">
        <f t="shared" si="1125"/>
        <v>5.1540153280788377E-2</v>
      </c>
      <c r="O924" s="5">
        <f t="shared" si="1126"/>
        <v>6.7668586460582752E-3</v>
      </c>
      <c r="P924" s="5">
        <f t="shared" si="1127"/>
        <v>2.5725613555755658E-2</v>
      </c>
      <c r="Q924" s="5">
        <f t="shared" si="1128"/>
        <v>9.7970279509112981E-2</v>
      </c>
      <c r="R924" s="5">
        <f t="shared" si="1129"/>
        <v>1.6887958167928858E-3</v>
      </c>
      <c r="S924" s="5">
        <f t="shared" si="1130"/>
        <v>1.2204062490408622E-2</v>
      </c>
      <c r="T924" s="5">
        <f t="shared" si="1131"/>
        <v>4.890062194557477E-2</v>
      </c>
      <c r="U924" s="5">
        <f t="shared" si="1132"/>
        <v>6.4203067966696189E-3</v>
      </c>
      <c r="V924" s="5">
        <f t="shared" si="1133"/>
        <v>2.5731232319968649E-3</v>
      </c>
      <c r="W924" s="5">
        <f t="shared" si="1134"/>
        <v>0.12415143088927587</v>
      </c>
      <c r="X924" s="5">
        <f t="shared" si="1135"/>
        <v>6.1968611463989076E-2</v>
      </c>
      <c r="Y924" s="5">
        <f t="shared" si="1136"/>
        <v>1.5465423069507869E-2</v>
      </c>
      <c r="Z924" s="5">
        <f t="shared" si="1137"/>
        <v>2.8098033469621563E-4</v>
      </c>
      <c r="AA924" s="5">
        <f t="shared" si="1138"/>
        <v>1.0682048916999763E-3</v>
      </c>
      <c r="AB924" s="5">
        <f t="shared" si="1139"/>
        <v>2.0305009812971908E-3</v>
      </c>
      <c r="AC924" s="5">
        <f t="shared" si="1140"/>
        <v>3.0516819988328476E-4</v>
      </c>
      <c r="AD924" s="5">
        <f t="shared" si="1141"/>
        <v>0.11799683946819481</v>
      </c>
      <c r="AE924" s="5">
        <f t="shared" si="1142"/>
        <v>5.8896625247151065E-2</v>
      </c>
      <c r="AF924" s="5">
        <f t="shared" si="1143"/>
        <v>1.4698751598505078E-2</v>
      </c>
      <c r="AG924" s="5">
        <f t="shared" si="1144"/>
        <v>2.4455651196529479E-3</v>
      </c>
      <c r="AH924" s="5">
        <f t="shared" si="1145"/>
        <v>3.5061942228721066E-5</v>
      </c>
      <c r="AI924" s="5">
        <f t="shared" si="1146"/>
        <v>1.3329522951033147E-4</v>
      </c>
      <c r="AJ924" s="5">
        <f t="shared" si="1147"/>
        <v>2.5337470032760413E-4</v>
      </c>
      <c r="AK924" s="5">
        <f t="shared" si="1148"/>
        <v>3.2108545320509653E-4</v>
      </c>
      <c r="AL924" s="5">
        <f t="shared" si="1149"/>
        <v>2.316316708024479E-5</v>
      </c>
      <c r="AM924" s="5">
        <f t="shared" si="1150"/>
        <v>8.9717880976501033E-2</v>
      </c>
      <c r="AN924" s="5">
        <f t="shared" si="1151"/>
        <v>4.4781541926517197E-2</v>
      </c>
      <c r="AO924" s="5">
        <f t="shared" si="1152"/>
        <v>1.1176069226610854E-2</v>
      </c>
      <c r="AP924" s="5">
        <f t="shared" si="1153"/>
        <v>1.8594643832341485E-3</v>
      </c>
      <c r="AQ924" s="5">
        <f t="shared" si="1154"/>
        <v>2.3203201338559107E-4</v>
      </c>
      <c r="AR924" s="5">
        <f t="shared" si="1155"/>
        <v>3.5001447177555276E-6</v>
      </c>
      <c r="AS924" s="5">
        <f t="shared" si="1156"/>
        <v>1.3306524505377223E-5</v>
      </c>
      <c r="AT924" s="5">
        <f t="shared" si="1157"/>
        <v>2.5293753357396434E-5</v>
      </c>
      <c r="AU924" s="5">
        <f t="shared" si="1158"/>
        <v>3.2053145990964461E-5</v>
      </c>
      <c r="AV924" s="5">
        <f t="shared" si="1159"/>
        <v>3.0464166984265887E-5</v>
      </c>
      <c r="AW924" s="5">
        <f t="shared" si="1160"/>
        <v>1.2209394082430506E-6</v>
      </c>
      <c r="AX924" s="5">
        <f t="shared" si="1161"/>
        <v>5.6846848633060484E-2</v>
      </c>
      <c r="AY924" s="5">
        <f t="shared" si="1162"/>
        <v>2.8374383208164974E-2</v>
      </c>
      <c r="AZ924" s="5">
        <f t="shared" si="1163"/>
        <v>7.0813566785439029E-3</v>
      </c>
      <c r="BA924" s="5">
        <f t="shared" si="1164"/>
        <v>1.1781897786904381E-3</v>
      </c>
      <c r="BB924" s="5">
        <f t="shared" si="1165"/>
        <v>1.4701961971671812E-4</v>
      </c>
      <c r="BC924" s="5">
        <f t="shared" si="1166"/>
        <v>1.4676595551981996E-5</v>
      </c>
      <c r="BD924" s="5">
        <f t="shared" si="1167"/>
        <v>2.9117547085940955E-7</v>
      </c>
      <c r="BE924" s="5">
        <f t="shared" si="1168"/>
        <v>1.1069638117249146E-6</v>
      </c>
      <c r="BF924" s="5">
        <f t="shared" si="1169"/>
        <v>2.1041760091463997E-6</v>
      </c>
      <c r="BG924" s="5">
        <f t="shared" si="1170"/>
        <v>2.6664868538433829E-6</v>
      </c>
      <c r="BH924" s="5">
        <f t="shared" si="1171"/>
        <v>2.5343004022049307E-6</v>
      </c>
      <c r="BI924" s="5">
        <f t="shared" si="1172"/>
        <v>1.926933491341581E-6</v>
      </c>
      <c r="BJ924" s="8">
        <f t="shared" si="1173"/>
        <v>0.83544376463173031</v>
      </c>
      <c r="BK924" s="8">
        <f t="shared" si="1174"/>
        <v>8.276262226166195E-2</v>
      </c>
      <c r="BL924" s="8">
        <f t="shared" si="1175"/>
        <v>1.8832732229384589E-2</v>
      </c>
      <c r="BM924" s="8">
        <f t="shared" si="1176"/>
        <v>0.71169812797183563</v>
      </c>
      <c r="BN924" s="8">
        <f t="shared" si="1177"/>
        <v>0.19724880921688048</v>
      </c>
    </row>
    <row r="925" spans="1:66" x14ac:dyDescent="0.25">
      <c r="A925" t="s">
        <v>10</v>
      </c>
      <c r="B925" t="s">
        <v>211</v>
      </c>
      <c r="C925" t="s">
        <v>429</v>
      </c>
      <c r="D925" t="s">
        <v>525</v>
      </c>
      <c r="E925">
        <f>VLOOKUP(A925,home!$A$2:$E$405,3,FALSE)</f>
        <v>1.5185</v>
      </c>
      <c r="F925">
        <f>VLOOKUP(B925,home!$B$2:$E$405,3,FALSE)</f>
        <v>1.8439000000000001</v>
      </c>
      <c r="G925">
        <f>VLOOKUP(C925,away!$B$2:$E$405,4,FALSE)</f>
        <v>1.3170999999999999</v>
      </c>
      <c r="H925">
        <f>VLOOKUP(A925,away!$A$2:$E$405,3,FALSE)</f>
        <v>1.4074</v>
      </c>
      <c r="I925">
        <f>VLOOKUP(C925,away!$B$2:$E$405,3,FALSE)</f>
        <v>1.1368</v>
      </c>
      <c r="J925">
        <f>VLOOKUP(B925,home!$B$2:$E$405,4,FALSE)</f>
        <v>0.71050000000000002</v>
      </c>
      <c r="K925" s="3">
        <f t="shared" si="1122"/>
        <v>3.6878301477650002</v>
      </c>
      <c r="L925" s="3">
        <f t="shared" si="1123"/>
        <v>1.1367519133599999</v>
      </c>
      <c r="M925" s="5">
        <f t="shared" si="1124"/>
        <v>8.0299091803982779E-3</v>
      </c>
      <c r="N925" s="5">
        <f t="shared" si="1125"/>
        <v>2.9612941159287708E-2</v>
      </c>
      <c r="O925" s="5">
        <f t="shared" si="1126"/>
        <v>9.1280146249247684E-3</v>
      </c>
      <c r="P925" s="5">
        <f t="shared" si="1127"/>
        <v>3.3662567523037389E-2</v>
      </c>
      <c r="Q925" s="5">
        <f t="shared" si="1128"/>
        <v>5.4603748585606141E-2</v>
      </c>
      <c r="R925" s="5">
        <f t="shared" si="1129"/>
        <v>5.188144045030648E-3</v>
      </c>
      <c r="S925" s="5">
        <f t="shared" si="1130"/>
        <v>3.5279616082371693E-2</v>
      </c>
      <c r="T925" s="5">
        <f t="shared" si="1131"/>
        <v>6.2070915681316161E-2</v>
      </c>
      <c r="U925" s="5">
        <f t="shared" si="1132"/>
        <v>1.9132994020211479E-2</v>
      </c>
      <c r="V925" s="5">
        <f t="shared" si="1133"/>
        <v>1.6433041241732654E-2</v>
      </c>
      <c r="W925" s="5">
        <f t="shared" si="1134"/>
        <v>6.7123116738326272E-2</v>
      </c>
      <c r="X925" s="5">
        <f t="shared" si="1135"/>
        <v>7.6302331382979011E-2</v>
      </c>
      <c r="Y925" s="5">
        <f t="shared" si="1136"/>
        <v>4.336841059671509E-2</v>
      </c>
      <c r="Z925" s="5">
        <f t="shared" si="1137"/>
        <v>1.9658775566586259E-3</v>
      </c>
      <c r="AA925" s="5">
        <f t="shared" si="1138"/>
        <v>7.2498225202602771E-3</v>
      </c>
      <c r="AB925" s="5">
        <f t="shared" si="1139"/>
        <v>1.3368057028080745E-2</v>
      </c>
      <c r="AC925" s="5">
        <f t="shared" si="1140"/>
        <v>4.3056087869511777E-3</v>
      </c>
      <c r="AD925" s="5">
        <f t="shared" si="1141"/>
        <v>6.1884663379887288E-2</v>
      </c>
      <c r="AE925" s="5">
        <f t="shared" si="1142"/>
        <v>7.0347509504726374E-2</v>
      </c>
      <c r="AF925" s="5">
        <f t="shared" si="1143"/>
        <v>3.9983833014804258E-2</v>
      </c>
      <c r="AG925" s="5">
        <f t="shared" si="1144"/>
        <v>1.515056622768182E-2</v>
      </c>
      <c r="AH925" s="5">
        <f t="shared" si="1145"/>
        <v>5.5867876849079385E-4</v>
      </c>
      <c r="AI925" s="5">
        <f t="shared" si="1146"/>
        <v>2.0603124053565724E-3</v>
      </c>
      <c r="AJ925" s="5">
        <f t="shared" si="1147"/>
        <v>3.799041101144097E-3</v>
      </c>
      <c r="AK925" s="5">
        <f t="shared" si="1148"/>
        <v>4.6700727684658473E-3</v>
      </c>
      <c r="AL925" s="5">
        <f t="shared" si="1149"/>
        <v>7.2198996657313786E-4</v>
      </c>
      <c r="AM925" s="5">
        <f t="shared" si="1150"/>
        <v>4.5644025459327407E-2</v>
      </c>
      <c r="AN925" s="5">
        <f t="shared" si="1151"/>
        <v>5.1885933274342967E-2</v>
      </c>
      <c r="AO925" s="5">
        <f t="shared" si="1152"/>
        <v>2.9490716963039336E-2</v>
      </c>
      <c r="AP925" s="5">
        <f t="shared" si="1153"/>
        <v>1.1174542978031053E-2</v>
      </c>
      <c r="AQ925" s="5">
        <f t="shared" si="1154"/>
        <v>3.1756707778000893E-3</v>
      </c>
      <c r="AR925" s="5">
        <f t="shared" si="1155"/>
        <v>1.270158318071036E-4</v>
      </c>
      <c r="AS925" s="5">
        <f t="shared" si="1156"/>
        <v>4.6841281378168529E-4</v>
      </c>
      <c r="AT925" s="5">
        <f t="shared" si="1157"/>
        <v>8.6371344813176629E-4</v>
      </c>
      <c r="AU925" s="5">
        <f t="shared" si="1158"/>
        <v>1.0617428310167965E-3</v>
      </c>
      <c r="AV925" s="5">
        <f t="shared" si="1159"/>
        <v>9.7888180534927557E-4</v>
      </c>
      <c r="AW925" s="5">
        <f t="shared" si="1160"/>
        <v>8.407468826412444E-5</v>
      </c>
      <c r="AX925" s="5">
        <f t="shared" si="1161"/>
        <v>2.805456885904346E-2</v>
      </c>
      <c r="AY925" s="5">
        <f t="shared" si="1162"/>
        <v>3.1891084829007516E-2</v>
      </c>
      <c r="AZ925" s="5">
        <f t="shared" si="1163"/>
        <v>1.8126125849250187E-2</v>
      </c>
      <c r="BA925" s="5">
        <f t="shared" si="1164"/>
        <v>6.8683027469797651E-3</v>
      </c>
      <c r="BB925" s="5">
        <f t="shared" si="1165"/>
        <v>1.9518890722912488E-3</v>
      </c>
      <c r="BC925" s="5">
        <f t="shared" si="1166"/>
        <v>4.4376272751871026E-4</v>
      </c>
      <c r="BD925" s="5">
        <f t="shared" si="1167"/>
        <v>2.4064248305622851E-5</v>
      </c>
      <c r="BE925" s="5">
        <f t="shared" si="1168"/>
        <v>8.8744860384778765E-5</v>
      </c>
      <c r="BF925" s="5">
        <f t="shared" si="1169"/>
        <v>1.6363798579309156E-4</v>
      </c>
      <c r="BG925" s="5">
        <f t="shared" si="1170"/>
        <v>2.0115636577576793E-4</v>
      </c>
      <c r="BH925" s="5">
        <f t="shared" si="1171"/>
        <v>1.8545762753068018E-4</v>
      </c>
      <c r="BI925" s="5">
        <f t="shared" si="1172"/>
        <v>1.3678724598812294E-4</v>
      </c>
      <c r="BJ925" s="8">
        <f t="shared" si="1173"/>
        <v>0.74915465980796192</v>
      </c>
      <c r="BK925" s="8">
        <f t="shared" si="1174"/>
        <v>0.13032381761007183</v>
      </c>
      <c r="BL925" s="8">
        <f t="shared" si="1175"/>
        <v>6.9454752345829901E-2</v>
      </c>
      <c r="BM925" s="8">
        <f t="shared" si="1176"/>
        <v>0.77886677206149391</v>
      </c>
      <c r="BN925" s="8">
        <f t="shared" si="1177"/>
        <v>0.14022532511828495</v>
      </c>
    </row>
    <row r="926" spans="1:66" x14ac:dyDescent="0.25">
      <c r="A926" t="s">
        <v>59</v>
      </c>
      <c r="B926" t="s">
        <v>273</v>
      </c>
      <c r="C926" t="s">
        <v>294</v>
      </c>
      <c r="D926" t="s">
        <v>525</v>
      </c>
      <c r="E926">
        <f>VLOOKUP(A926,home!$A$2:$E$405,3,FALSE)</f>
        <v>1.806</v>
      </c>
      <c r="F926">
        <f>VLOOKUP(B926,home!$B$2:$E$405,3,FALSE)</f>
        <v>1.4765999999999999</v>
      </c>
      <c r="G926">
        <f>VLOOKUP(C926,away!$B$2:$E$405,4,FALSE)</f>
        <v>1.292</v>
      </c>
      <c r="H926">
        <f>VLOOKUP(A926,away!$A$2:$E$405,3,FALSE)</f>
        <v>1.1493</v>
      </c>
      <c r="I926">
        <f>VLOOKUP(C926,away!$B$2:$E$405,3,FALSE)</f>
        <v>0.58009999999999995</v>
      </c>
      <c r="J926">
        <f>VLOOKUP(B926,home!$B$2:$E$405,4,FALSE)</f>
        <v>1.1600999999999999</v>
      </c>
      <c r="K926" s="3">
        <f t="shared" si="1122"/>
        <v>3.4454275632000004</v>
      </c>
      <c r="L926" s="3">
        <f t="shared" si="1123"/>
        <v>0.77344902969299989</v>
      </c>
      <c r="M926" s="5">
        <f t="shared" si="1124"/>
        <v>1.4715166345240671E-2</v>
      </c>
      <c r="N926" s="5">
        <f t="shared" si="1125"/>
        <v>5.0700039722965225E-2</v>
      </c>
      <c r="O926" s="5">
        <f t="shared" si="1126"/>
        <v>1.1381431131497486E-2</v>
      </c>
      <c r="P926" s="5">
        <f t="shared" si="1127"/>
        <v>3.9213896529124007E-2</v>
      </c>
      <c r="Q926" s="5">
        <f t="shared" si="1128"/>
        <v>8.7341657158419669E-2</v>
      </c>
      <c r="R926" s="5">
        <f t="shared" si="1129"/>
        <v>4.4014784325872146E-3</v>
      </c>
      <c r="S926" s="5">
        <f t="shared" si="1130"/>
        <v>2.612491162042133E-2</v>
      </c>
      <c r="T926" s="5">
        <f t="shared" si="1131"/>
        <v>6.7554319980958358E-2</v>
      </c>
      <c r="U926" s="5">
        <f t="shared" si="1132"/>
        <v>1.5164975110466326E-2</v>
      </c>
      <c r="V926" s="5">
        <f t="shared" si="1133"/>
        <v>7.7354777836409457E-3</v>
      </c>
      <c r="W926" s="5">
        <f t="shared" si="1134"/>
        <v>0.1003097843297279</v>
      </c>
      <c r="X926" s="5">
        <f t="shared" si="1135"/>
        <v>7.7584505358542138E-2</v>
      </c>
      <c r="Y926" s="5">
        <f t="shared" si="1136"/>
        <v>3.0003830194387876E-2</v>
      </c>
      <c r="Z926" s="5">
        <f t="shared" si="1137"/>
        <v>1.1347730742997492E-3</v>
      </c>
      <c r="AA926" s="5">
        <f t="shared" si="1138"/>
        <v>3.909778428169558E-3</v>
      </c>
      <c r="AB926" s="5">
        <f t="shared" si="1139"/>
        <v>6.7354291812100854E-3</v>
      </c>
      <c r="AC926" s="5">
        <f t="shared" si="1140"/>
        <v>1.2883740926463525E-3</v>
      </c>
      <c r="AD926" s="5">
        <f t="shared" si="1141"/>
        <v>8.6402523947072998E-2</v>
      </c>
      <c r="AE926" s="5">
        <f t="shared" si="1142"/>
        <v>6.6827948309889806E-2</v>
      </c>
      <c r="AF926" s="5">
        <f t="shared" si="1143"/>
        <v>2.5844005888329104E-2</v>
      </c>
      <c r="AG926" s="5">
        <f t="shared" si="1144"/>
        <v>6.6630070925694411E-3</v>
      </c>
      <c r="AH926" s="5">
        <f t="shared" si="1145"/>
        <v>2.1942228330972089E-4</v>
      </c>
      <c r="AI926" s="5">
        <f t="shared" si="1146"/>
        <v>7.560035828955917E-4</v>
      </c>
      <c r="AJ926" s="5">
        <f t="shared" si="1147"/>
        <v>1.3023777911932144E-3</v>
      </c>
      <c r="AK926" s="5">
        <f t="shared" si="1148"/>
        <v>1.4957494464922117E-3</v>
      </c>
      <c r="AL926" s="5">
        <f t="shared" si="1149"/>
        <v>1.3733359766246475E-4</v>
      </c>
      <c r="AM926" s="5">
        <f t="shared" si="1150"/>
        <v>5.9538727507458672E-2</v>
      </c>
      <c r="AN926" s="5">
        <f t="shared" si="1151"/>
        <v>4.6050171019799836E-2</v>
      </c>
      <c r="AO926" s="5">
        <f t="shared" si="1152"/>
        <v>1.7808730046230438E-2</v>
      </c>
      <c r="AP926" s="5">
        <f t="shared" si="1153"/>
        <v>4.5913816581071689E-3</v>
      </c>
      <c r="AQ926" s="5">
        <f t="shared" si="1154"/>
        <v>8.8779992210330668E-4</v>
      </c>
      <c r="AR926" s="5">
        <f t="shared" si="1155"/>
        <v>3.3942390423785242E-5</v>
      </c>
      <c r="AS926" s="5">
        <f t="shared" si="1156"/>
        <v>1.1694604752700542E-4</v>
      </c>
      <c r="AT926" s="5">
        <f t="shared" si="1157"/>
        <v>2.014645677784209E-4</v>
      </c>
      <c r="AU926" s="5">
        <f t="shared" si="1158"/>
        <v>2.3137719161064866E-4</v>
      </c>
      <c r="AV926" s="5">
        <f t="shared" si="1159"/>
        <v>1.9929833836778419E-4</v>
      </c>
      <c r="AW926" s="5">
        <f t="shared" si="1160"/>
        <v>1.0165976914110094E-5</v>
      </c>
      <c r="AX926" s="5">
        <f t="shared" si="1161"/>
        <v>3.4189395472008687E-2</v>
      </c>
      <c r="AY926" s="5">
        <f t="shared" si="1162"/>
        <v>2.6443754753615361E-2</v>
      </c>
      <c r="AZ926" s="5">
        <f t="shared" si="1163"/>
        <v>1.0226448227811725E-2</v>
      </c>
      <c r="BA926" s="5">
        <f t="shared" si="1164"/>
        <v>2.6365454863355592E-3</v>
      </c>
      <c r="BB926" s="5">
        <f t="shared" si="1165"/>
        <v>5.0980838703692415E-4</v>
      </c>
      <c r="BC926" s="5">
        <f t="shared" si="1166"/>
        <v>7.8862160456612506E-5</v>
      </c>
      <c r="BD926" s="5">
        <f t="shared" si="1167"/>
        <v>4.3754514897896087E-6</v>
      </c>
      <c r="BE926" s="5">
        <f t="shared" si="1168"/>
        <v>1.5075301164365623E-5</v>
      </c>
      <c r="BF926" s="5">
        <f t="shared" si="1169"/>
        <v>2.5970429077623194E-5</v>
      </c>
      <c r="BG926" s="5">
        <f t="shared" si="1170"/>
        <v>2.9826410724057899E-5</v>
      </c>
      <c r="BH926" s="5">
        <f t="shared" si="1171"/>
        <v>2.5691184404998292E-5</v>
      </c>
      <c r="BI926" s="5">
        <f t="shared" si="1172"/>
        <v>1.7703422976047023E-5</v>
      </c>
      <c r="BJ926" s="8">
        <f t="shared" si="1173"/>
        <v>0.80219324662382674</v>
      </c>
      <c r="BK926" s="8">
        <f t="shared" si="1174"/>
        <v>0.11565891472235114</v>
      </c>
      <c r="BL926" s="8">
        <f t="shared" si="1175"/>
        <v>4.6268316123365925E-2</v>
      </c>
      <c r="BM926" s="8">
        <f t="shared" si="1176"/>
        <v>0.7310679924473078</v>
      </c>
      <c r="BN926" s="8">
        <f t="shared" si="1177"/>
        <v>0.20775366931983424</v>
      </c>
    </row>
    <row r="927" spans="1:66" x14ac:dyDescent="0.25">
      <c r="A927" t="s">
        <v>59</v>
      </c>
      <c r="B927" t="s">
        <v>75</v>
      </c>
      <c r="C927" t="s">
        <v>60</v>
      </c>
      <c r="D927" t="s">
        <v>525</v>
      </c>
      <c r="E927">
        <f>VLOOKUP(A927,home!$A$2:$E$405,3,FALSE)</f>
        <v>1.806</v>
      </c>
      <c r="F927">
        <f>VLOOKUP(B927,home!$B$2:$E$405,3,FALSE)</f>
        <v>0.36909999999999998</v>
      </c>
      <c r="G927">
        <f>VLOOKUP(C927,away!$B$2:$E$405,4,FALSE)</f>
        <v>0.55369999999999997</v>
      </c>
      <c r="H927">
        <f>VLOOKUP(A927,away!$A$2:$E$405,3,FALSE)</f>
        <v>1.1493</v>
      </c>
      <c r="I927">
        <f>VLOOKUP(C927,away!$B$2:$E$405,3,FALSE)</f>
        <v>0.28999999999999998</v>
      </c>
      <c r="J927">
        <f>VLOOKUP(B927,home!$B$2:$E$405,4,FALSE)</f>
        <v>0.87009999999999998</v>
      </c>
      <c r="K927" s="3">
        <f t="shared" si="1122"/>
        <v>0.36909343002</v>
      </c>
      <c r="L927" s="3">
        <f t="shared" si="1123"/>
        <v>0.29000171969999994</v>
      </c>
      <c r="M927" s="5">
        <f t="shared" si="1124"/>
        <v>0.51731921921732138</v>
      </c>
      <c r="N927" s="5">
        <f t="shared" si="1125"/>
        <v>0.19093912503618948</v>
      </c>
      <c r="O927" s="5">
        <f t="shared" si="1126"/>
        <v>0.15002346320688445</v>
      </c>
      <c r="P927" s="5">
        <f t="shared" si="1127"/>
        <v>5.5372674618508255E-2</v>
      </c>
      <c r="Q927" s="5">
        <f t="shared" si="1128"/>
        <v>3.523718829231242E-2</v>
      </c>
      <c r="R927" s="5">
        <f t="shared" si="1129"/>
        <v>2.1753531162673076E-2</v>
      </c>
      <c r="S927" s="5">
        <f t="shared" si="1130"/>
        <v>1.4817413409877259E-3</v>
      </c>
      <c r="T927" s="5">
        <f t="shared" si="1131"/>
        <v>1.0218845202163304E-2</v>
      </c>
      <c r="U927" s="5">
        <f t="shared" si="1132"/>
        <v>8.0290854318779657E-3</v>
      </c>
      <c r="V927" s="5">
        <f t="shared" si="1133"/>
        <v>1.7622469861160188E-5</v>
      </c>
      <c r="W927" s="5">
        <f t="shared" si="1134"/>
        <v>4.3352715636900607E-3</v>
      </c>
      <c r="X927" s="5">
        <f t="shared" si="1135"/>
        <v>1.2572362088366252E-3</v>
      </c>
      <c r="Y927" s="5">
        <f t="shared" si="1136"/>
        <v>1.8230033131586478E-4</v>
      </c>
      <c r="Z927" s="5">
        <f t="shared" si="1137"/>
        <v>2.1028538155742449E-3</v>
      </c>
      <c r="AA927" s="5">
        <f t="shared" si="1138"/>
        <v>7.7614952762094266E-4</v>
      </c>
      <c r="AB927" s="5">
        <f t="shared" si="1139"/>
        <v>1.4323584567900823E-4</v>
      </c>
      <c r="AC927" s="5">
        <f t="shared" si="1140"/>
        <v>1.1789182256180637E-7</v>
      </c>
      <c r="AD927" s="5">
        <f t="shared" si="1141"/>
        <v>4.0003006287763312E-4</v>
      </c>
      <c r="AE927" s="5">
        <f t="shared" si="1142"/>
        <v>1.160094061662127E-4</v>
      </c>
      <c r="AF927" s="5">
        <f t="shared" si="1143"/>
        <v>1.682146364478873E-5</v>
      </c>
      <c r="AG927" s="5">
        <f t="shared" si="1144"/>
        <v>1.626084461619921E-6</v>
      </c>
      <c r="AH927" s="5">
        <f t="shared" si="1145"/>
        <v>1.5245780569855932E-4</v>
      </c>
      <c r="AI927" s="5">
        <f t="shared" si="1146"/>
        <v>5.6271174438603967E-5</v>
      </c>
      <c r="AJ927" s="5">
        <f t="shared" si="1147"/>
        <v>1.0384660392399044E-5</v>
      </c>
      <c r="AK927" s="5">
        <f t="shared" si="1148"/>
        <v>1.277636641274468E-6</v>
      </c>
      <c r="AL927" s="5">
        <f t="shared" si="1149"/>
        <v>5.0475492024242506E-10</v>
      </c>
      <c r="AM927" s="5">
        <f t="shared" si="1150"/>
        <v>2.9529693603724387E-5</v>
      </c>
      <c r="AN927" s="5">
        <f t="shared" si="1151"/>
        <v>8.5636619272941596E-6</v>
      </c>
      <c r="AO927" s="5">
        <f t="shared" si="1152"/>
        <v>1.2417383429223609E-6</v>
      </c>
      <c r="AP927" s="5">
        <f t="shared" si="1153"/>
        <v>1.2003541828830438E-7</v>
      </c>
      <c r="AQ927" s="5">
        <f t="shared" si="1154"/>
        <v>8.7026194321292696E-9</v>
      </c>
      <c r="AR927" s="5">
        <f t="shared" si="1155"/>
        <v>8.8426051668541329E-6</v>
      </c>
      <c r="AS927" s="5">
        <f t="shared" si="1156"/>
        <v>3.2637474713467665E-6</v>
      </c>
      <c r="AT927" s="5">
        <f t="shared" si="1157"/>
        <v>6.0231387445923985E-7</v>
      </c>
      <c r="AU927" s="5">
        <f t="shared" si="1158"/>
        <v>7.4103364624265528E-8</v>
      </c>
      <c r="AV927" s="5">
        <f t="shared" si="1159"/>
        <v>6.8377662562982207E-9</v>
      </c>
      <c r="AW927" s="5">
        <f t="shared" si="1160"/>
        <v>1.5007727940078664E-12</v>
      </c>
      <c r="AX927" s="5">
        <f t="shared" si="1161"/>
        <v>1.8165359832730486E-6</v>
      </c>
      <c r="AY927" s="5">
        <f t="shared" si="1162"/>
        <v>5.2679855904611432E-7</v>
      </c>
      <c r="AZ927" s="5">
        <f t="shared" si="1163"/>
        <v>7.6386244029427557E-8</v>
      </c>
      <c r="BA927" s="5">
        <f t="shared" si="1164"/>
        <v>7.3840473766526183E-9</v>
      </c>
      <c r="BB927" s="5">
        <f t="shared" si="1165"/>
        <v>5.353466093938829E-10</v>
      </c>
      <c r="BC927" s="5">
        <f t="shared" si="1166"/>
        <v>3.1050287471958041E-11</v>
      </c>
      <c r="BD927" s="5">
        <f t="shared" si="1167"/>
        <v>4.2739511750263401E-7</v>
      </c>
      <c r="BE927" s="5">
        <f t="shared" si="1168"/>
        <v>1.5774872989284815E-7</v>
      </c>
      <c r="BF927" s="5">
        <f t="shared" si="1169"/>
        <v>2.9112009898724915E-8</v>
      </c>
      <c r="BG927" s="5">
        <f t="shared" si="1170"/>
        <v>3.5816838627655252E-9</v>
      </c>
      <c r="BH927" s="5">
        <f t="shared" si="1171"/>
        <v>3.3049399553885252E-10</v>
      </c>
      <c r="BI927" s="5">
        <f t="shared" si="1172"/>
        <v>2.4396632482889936E-11</v>
      </c>
      <c r="BJ927" s="8">
        <f t="shared" si="1173"/>
        <v>0.24274634515480037</v>
      </c>
      <c r="BK927" s="8">
        <f t="shared" si="1174"/>
        <v>0.57419190284181498</v>
      </c>
      <c r="BL927" s="8">
        <f t="shared" si="1175"/>
        <v>0.18095926425198156</v>
      </c>
      <c r="BM927" s="8">
        <f t="shared" si="1176"/>
        <v>2.9354637733223856E-2</v>
      </c>
      <c r="BN927" s="8">
        <f t="shared" si="1177"/>
        <v>0.970645201533889</v>
      </c>
    </row>
    <row r="928" spans="1:66" s="10" customFormat="1" x14ac:dyDescent="0.25">
      <c r="A928" t="s">
        <v>59</v>
      </c>
      <c r="B928" t="s">
        <v>231</v>
      </c>
      <c r="C928" t="s">
        <v>83</v>
      </c>
      <c r="D928" t="s">
        <v>525</v>
      </c>
      <c r="E928">
        <f>VLOOKUP(A928,home!$A$2:$E$405,3,FALSE)</f>
        <v>1.806</v>
      </c>
      <c r="F928">
        <f>VLOOKUP(B928,home!$B$2:$E$405,3,FALSE)</f>
        <v>2.5840000000000001</v>
      </c>
      <c r="G928">
        <f>VLOOKUP(C928,away!$B$2:$E$405,4,FALSE)</f>
        <v>1.6611</v>
      </c>
      <c r="H928">
        <f>VLOOKUP(A928,away!$A$2:$E$405,3,FALSE)</f>
        <v>1.1493</v>
      </c>
      <c r="I928">
        <f>VLOOKUP(C928,away!$B$2:$E$405,3,FALSE)</f>
        <v>0.28999999999999998</v>
      </c>
      <c r="J928">
        <f>VLOOKUP(B928,home!$B$2:$E$405,4,FALSE)</f>
        <v>0.58009999999999995</v>
      </c>
      <c r="K928" s="3">
        <f t="shared" si="1122"/>
        <v>7.7518620144000003</v>
      </c>
      <c r="L928" s="3">
        <f t="shared" si="1123"/>
        <v>0.19334558969999996</v>
      </c>
      <c r="M928" s="5">
        <f t="shared" si="1124"/>
        <v>3.5435631762356493E-4</v>
      </c>
      <c r="N928" s="5">
        <f t="shared" si="1125"/>
        <v>2.7469212781487751E-3</v>
      </c>
      <c r="O928" s="5">
        <f t="shared" si="1126"/>
        <v>6.8513231194848652E-5</v>
      </c>
      <c r="P928" s="5">
        <f t="shared" si="1127"/>
        <v>5.311051143831525E-4</v>
      </c>
      <c r="Q928" s="5">
        <f t="shared" si="1128"/>
        <v>1.0646877356314291E-2</v>
      </c>
      <c r="R928" s="5">
        <f t="shared" si="1129"/>
        <v>6.6233655438102226E-6</v>
      </c>
      <c r="S928" s="5">
        <f t="shared" si="1130"/>
        <v>1.9900353718512576E-4</v>
      </c>
      <c r="T928" s="5">
        <f t="shared" si="1131"/>
        <v>2.0585267809201629E-3</v>
      </c>
      <c r="U928" s="5">
        <f t="shared" si="1132"/>
        <v>5.1343415766548271E-5</v>
      </c>
      <c r="V928" s="5">
        <f t="shared" si="1133"/>
        <v>3.3140464405420964E-5</v>
      </c>
      <c r="W928" s="5">
        <f t="shared" si="1134"/>
        <v>2.7511041383462751E-2</v>
      </c>
      <c r="X928" s="5">
        <f t="shared" si="1135"/>
        <v>5.3191385195467079E-3</v>
      </c>
      <c r="Y928" s="5">
        <f t="shared" si="1136"/>
        <v>5.1421598687887153E-4</v>
      </c>
      <c r="Z928" s="5">
        <f t="shared" si="1137"/>
        <v>4.2686617228888291E-7</v>
      </c>
      <c r="AA928" s="5">
        <f t="shared" si="1138"/>
        <v>3.3090076661985183E-6</v>
      </c>
      <c r="AB928" s="5">
        <f t="shared" si="1139"/>
        <v>1.2825485416481342E-5</v>
      </c>
      <c r="AC928" s="5">
        <f t="shared" si="1140"/>
        <v>3.1044088364204101E-6</v>
      </c>
      <c r="AD928" s="5">
        <f t="shared" si="1141"/>
        <v>5.3315449169262834E-2</v>
      </c>
      <c r="AE928" s="5">
        <f t="shared" si="1142"/>
        <v>1.0308306959751495E-2</v>
      </c>
      <c r="AF928" s="5">
        <f t="shared" si="1143"/>
        <v>9.9653284397088326E-4</v>
      </c>
      <c r="AG928" s="5">
        <f t="shared" si="1144"/>
        <v>6.4225076790989504E-5</v>
      </c>
      <c r="AH928" s="5">
        <f t="shared" si="1145"/>
        <v>2.063317295104395E-8</v>
      </c>
      <c r="AI928" s="5">
        <f t="shared" si="1146"/>
        <v>1.5994550963574319E-7</v>
      </c>
      <c r="AJ928" s="5">
        <f t="shared" si="1147"/>
        <v>6.1993776025958326E-7</v>
      </c>
      <c r="AK928" s="5">
        <f t="shared" si="1148"/>
        <v>1.6018906583494926E-6</v>
      </c>
      <c r="AL928" s="5">
        <f t="shared" si="1149"/>
        <v>1.8611406972691561E-7</v>
      </c>
      <c r="AM928" s="5">
        <f t="shared" si="1150"/>
        <v>8.2658801039176513E-2</v>
      </c>
      <c r="AN928" s="5">
        <f t="shared" si="1151"/>
        <v>1.5981714630814551E-2</v>
      </c>
      <c r="AO928" s="5">
        <f t="shared" si="1152"/>
        <v>1.5449970198559782E-3</v>
      </c>
      <c r="AP928" s="5">
        <f t="shared" si="1153"/>
        <v>9.9572786629598917E-5</v>
      </c>
      <c r="AQ928" s="5">
        <f t="shared" si="1154"/>
        <v>4.8129897872430161E-6</v>
      </c>
      <c r="AR928" s="5">
        <f t="shared" si="1155"/>
        <v>7.9786659832033605E-10</v>
      </c>
      <c r="AS928" s="5">
        <f t="shared" si="1156"/>
        <v>6.1849517760779573E-9</v>
      </c>
      <c r="AT928" s="5">
        <f t="shared" si="1157"/>
        <v>2.3972446366937261E-8</v>
      </c>
      <c r="AU928" s="5">
        <f t="shared" si="1158"/>
        <v>6.1943698794700755E-8</v>
      </c>
      <c r="AV928" s="5">
        <f t="shared" si="1159"/>
        <v>1.2004475142951896E-7</v>
      </c>
      <c r="AW928" s="5">
        <f t="shared" si="1160"/>
        <v>7.7484887836379336E-9</v>
      </c>
      <c r="AX928" s="5">
        <f t="shared" si="1161"/>
        <v>0.1067932699885733</v>
      </c>
      <c r="AY928" s="5">
        <f t="shared" si="1162"/>
        <v>2.064800776193201E-2</v>
      </c>
      <c r="AZ928" s="5">
        <f t="shared" si="1163"/>
        <v>1.9961006184304603E-3</v>
      </c>
      <c r="BA928" s="5">
        <f t="shared" si="1164"/>
        <v>1.2864575039032403E-4</v>
      </c>
      <c r="BB928" s="5">
        <f t="shared" si="1165"/>
        <v>6.2182721179040465E-6</v>
      </c>
      <c r="BC928" s="5">
        <f t="shared" si="1166"/>
        <v>2.4045509791024508E-7</v>
      </c>
      <c r="BD928" s="5">
        <f t="shared" si="1167"/>
        <v>2.5710664659029748E-11</v>
      </c>
      <c r="BE928" s="5">
        <f t="shared" si="1168"/>
        <v>1.9930552473530929E-10</v>
      </c>
      <c r="BF928" s="5">
        <f t="shared" si="1169"/>
        <v>7.7249446322785169E-10</v>
      </c>
      <c r="BG928" s="5">
        <f t="shared" si="1170"/>
        <v>1.9960901619434337E-9</v>
      </c>
      <c r="BH928" s="5">
        <f t="shared" si="1171"/>
        <v>3.8683538759217127E-9</v>
      </c>
      <c r="BI928" s="5">
        <f t="shared" si="1172"/>
        <v>5.9973890938029066E-9</v>
      </c>
      <c r="BJ928" s="8">
        <f t="shared" si="1173"/>
        <v>0.34334361666785351</v>
      </c>
      <c r="BK928" s="8">
        <f t="shared" si="1174"/>
        <v>2.1768903718435421E-2</v>
      </c>
      <c r="BL928" s="8">
        <f t="shared" si="1175"/>
        <v>1.4524271574783271E-4</v>
      </c>
      <c r="BM928" s="8">
        <f t="shared" si="1176"/>
        <v>0.33025579329155735</v>
      </c>
      <c r="BN928" s="8">
        <f t="shared" si="1177"/>
        <v>1.4354396663208441E-2</v>
      </c>
    </row>
    <row r="929" spans="1:66" x14ac:dyDescent="0.25">
      <c r="A929" t="s">
        <v>59</v>
      </c>
      <c r="B929" t="s">
        <v>64</v>
      </c>
      <c r="C929" t="s">
        <v>228</v>
      </c>
      <c r="D929" t="s">
        <v>525</v>
      </c>
      <c r="E929">
        <f>VLOOKUP(A929,home!$A$2:$E$405,3,FALSE)</f>
        <v>1.806</v>
      </c>
      <c r="F929">
        <f>VLOOKUP(B929,home!$B$2:$E$405,3,FALSE)</f>
        <v>0.18459999999999999</v>
      </c>
      <c r="G929">
        <f>VLOOKUP(C929,away!$B$2:$E$405,4,FALSE)</f>
        <v>0.55369999999999997</v>
      </c>
      <c r="H929">
        <f>VLOOKUP(A929,away!$A$2:$E$405,3,FALSE)</f>
        <v>1.1493</v>
      </c>
      <c r="I929">
        <f>VLOOKUP(C929,away!$B$2:$E$405,3,FALSE)</f>
        <v>1.4501999999999999</v>
      </c>
      <c r="J929">
        <f>VLOOKUP(B929,home!$B$2:$E$405,4,FALSE)</f>
        <v>1.4501999999999999</v>
      </c>
      <c r="K929" s="3">
        <f t="shared" si="1122"/>
        <v>0.18459671412000001</v>
      </c>
      <c r="L929" s="3">
        <f t="shared" si="1123"/>
        <v>2.4170698899719998</v>
      </c>
      <c r="M929" s="5">
        <f t="shared" si="1124"/>
        <v>7.4149896657676448E-2</v>
      </c>
      <c r="N929" s="5">
        <f t="shared" si="1125"/>
        <v>1.3687827275344648E-2</v>
      </c>
      <c r="O929" s="5">
        <f t="shared" si="1126"/>
        <v>0.17922548255580517</v>
      </c>
      <c r="P929" s="5">
        <f t="shared" si="1127"/>
        <v>3.3084435166373022E-2</v>
      </c>
      <c r="Q929" s="5">
        <f t="shared" si="1128"/>
        <v>1.2633639692353673E-3</v>
      </c>
      <c r="R929" s="5">
        <f t="shared" si="1129"/>
        <v>0.21660025870066932</v>
      </c>
      <c r="S929" s="5">
        <f t="shared" si="1130"/>
        <v>3.6904294530956112E-3</v>
      </c>
      <c r="T929" s="5">
        <f t="shared" si="1131"/>
        <v>3.0536390101143177E-3</v>
      </c>
      <c r="U929" s="5">
        <f t="shared" si="1132"/>
        <v>3.9983696033685512E-2</v>
      </c>
      <c r="V929" s="5">
        <f t="shared" si="1133"/>
        <v>1.8295638591632184E-4</v>
      </c>
      <c r="W929" s="5">
        <f t="shared" si="1134"/>
        <v>7.7737612486149815E-5</v>
      </c>
      <c r="X929" s="5">
        <f t="shared" si="1135"/>
        <v>1.878972424585841E-4</v>
      </c>
      <c r="Y929" s="5">
        <f t="shared" si="1136"/>
        <v>2.2708038357770606E-4</v>
      </c>
      <c r="Z929" s="5">
        <f t="shared" si="1137"/>
        <v>0.17451265448851117</v>
      </c>
      <c r="AA929" s="5">
        <f t="shared" si="1138"/>
        <v>3.2214462590938041E-2</v>
      </c>
      <c r="AB929" s="5">
        <f t="shared" si="1139"/>
        <v>2.9733419707144116E-3</v>
      </c>
      <c r="AC929" s="5">
        <f t="shared" si="1140"/>
        <v>5.10200364478174E-6</v>
      </c>
      <c r="AD929" s="5">
        <f t="shared" si="1141"/>
        <v>3.5875269571192866E-6</v>
      </c>
      <c r="AE929" s="5">
        <f t="shared" si="1142"/>
        <v>8.6713033875158973E-6</v>
      </c>
      <c r="AF929" s="5">
        <f t="shared" si="1143"/>
        <v>1.0479573162388442E-5</v>
      </c>
      <c r="AG929" s="5">
        <f t="shared" si="1144"/>
        <v>8.4432869168559171E-6</v>
      </c>
      <c r="AH929" s="5">
        <f t="shared" si="1145"/>
        <v>0.10545232064581683</v>
      </c>
      <c r="AI929" s="5">
        <f t="shared" si="1146"/>
        <v>1.946615188754643E-2</v>
      </c>
      <c r="AJ929" s="5">
        <f t="shared" si="1147"/>
        <v>1.7966938375009534E-3</v>
      </c>
      <c r="AK929" s="5">
        <f t="shared" si="1148"/>
        <v>1.105545928941097E-4</v>
      </c>
      <c r="AL929" s="5">
        <f t="shared" si="1149"/>
        <v>9.1057124237761439E-8</v>
      </c>
      <c r="AM929" s="5">
        <f t="shared" si="1150"/>
        <v>1.3244913762022864E-7</v>
      </c>
      <c r="AN929" s="5">
        <f t="shared" si="1151"/>
        <v>3.2013882249461231E-7</v>
      </c>
      <c r="AO929" s="5">
        <f t="shared" si="1152"/>
        <v>3.868989542314091E-7</v>
      </c>
      <c r="AP929" s="5">
        <f t="shared" si="1153"/>
        <v>3.1172060424479793E-7</v>
      </c>
      <c r="AQ929" s="5">
        <f t="shared" si="1154"/>
        <v>1.8836262165099477E-7</v>
      </c>
      <c r="AR929" s="5">
        <f t="shared" si="1155"/>
        <v>5.0977125812135288E-2</v>
      </c>
      <c r="AS929" s="5">
        <f t="shared" si="1156"/>
        <v>9.4102099202020128E-3</v>
      </c>
      <c r="AT929" s="5">
        <f t="shared" si="1157"/>
        <v>8.6854691522435961E-4</v>
      </c>
      <c r="AU929" s="5">
        <f t="shared" si="1158"/>
        <v>5.3443635536492969E-5</v>
      </c>
      <c r="AV929" s="5">
        <f t="shared" si="1159"/>
        <v>2.4663798776658674E-6</v>
      </c>
      <c r="AW929" s="5">
        <f t="shared" si="1160"/>
        <v>1.1285598718395764E-9</v>
      </c>
      <c r="AX929" s="5">
        <f t="shared" si="1161"/>
        <v>4.0749459321203068E-9</v>
      </c>
      <c r="AY929" s="5">
        <f t="shared" si="1162"/>
        <v>9.8494291157918776E-9</v>
      </c>
      <c r="AZ929" s="5">
        <f t="shared" si="1163"/>
        <v>1.1903379274597044E-8</v>
      </c>
      <c r="BA929" s="5">
        <f t="shared" si="1164"/>
        <v>9.590433211181754E-9</v>
      </c>
      <c r="BB929" s="5">
        <f t="shared" si="1165"/>
        <v>5.7951868366337241E-9</v>
      </c>
      <c r="BC929" s="5">
        <f t="shared" si="1166"/>
        <v>2.8014743219178907E-9</v>
      </c>
      <c r="BD929" s="5">
        <f t="shared" si="1167"/>
        <v>2.0535879312971104E-2</v>
      </c>
      <c r="BE929" s="5">
        <f t="shared" si="1168"/>
        <v>3.7908558427393502E-3</v>
      </c>
      <c r="BF929" s="5">
        <f t="shared" si="1169"/>
        <v>3.4988976613614377E-4</v>
      </c>
      <c r="BG929" s="5">
        <f t="shared" si="1170"/>
        <v>2.1529500377649119E-5</v>
      </c>
      <c r="BH929" s="5">
        <f t="shared" si="1171"/>
        <v>9.9356875658983209E-7</v>
      </c>
      <c r="BI929" s="5">
        <f t="shared" si="1172"/>
        <v>3.6681905543755457E-8</v>
      </c>
      <c r="BJ929" s="8">
        <f t="shared" si="1173"/>
        <v>1.8530110768629589E-2</v>
      </c>
      <c r="BK929" s="8">
        <f t="shared" si="1174"/>
        <v>0.11111292057325955</v>
      </c>
      <c r="BL929" s="8">
        <f t="shared" si="1175"/>
        <v>0.68383394015143295</v>
      </c>
      <c r="BM929" s="8">
        <f t="shared" si="1176"/>
        <v>0.46997835293586016</v>
      </c>
      <c r="BN929" s="8">
        <f t="shared" si="1177"/>
        <v>0.51801126432510392</v>
      </c>
    </row>
    <row r="930" spans="1:66" x14ac:dyDescent="0.25">
      <c r="A930" t="s">
        <v>59</v>
      </c>
      <c r="B930" t="s">
        <v>229</v>
      </c>
      <c r="C930" t="s">
        <v>274</v>
      </c>
      <c r="D930" t="s">
        <v>525</v>
      </c>
      <c r="E930">
        <f>VLOOKUP(A930,home!$A$2:$E$405,3,FALSE)</f>
        <v>1.806</v>
      </c>
      <c r="F930">
        <f>VLOOKUP(B930,home!$B$2:$E$405,3,FALSE)</f>
        <v>2.2147999999999999</v>
      </c>
      <c r="G930">
        <f>VLOOKUP(C930,away!$B$2:$E$405,4,FALSE)</f>
        <v>0.55369999999999997</v>
      </c>
      <c r="H930">
        <f>VLOOKUP(A930,away!$A$2:$E$405,3,FALSE)</f>
        <v>1.1493</v>
      </c>
      <c r="I930">
        <f>VLOOKUP(C930,away!$B$2:$E$405,3,FALSE)</f>
        <v>0.58009999999999995</v>
      </c>
      <c r="J930">
        <f>VLOOKUP(B930,home!$B$2:$E$405,4,FALSE)</f>
        <v>0.58009999999999995</v>
      </c>
      <c r="K930" s="3">
        <f t="shared" si="1122"/>
        <v>2.2147605765599998</v>
      </c>
      <c r="L930" s="3">
        <f t="shared" si="1123"/>
        <v>0.38675785029299997</v>
      </c>
      <c r="M930" s="5">
        <f t="shared" si="1124"/>
        <v>7.4160884798711427E-2</v>
      </c>
      <c r="N930" s="5">
        <f t="shared" si="1125"/>
        <v>0.16424860397499383</v>
      </c>
      <c r="O930" s="5">
        <f t="shared" si="1126"/>
        <v>2.8682304380576451E-2</v>
      </c>
      <c r="P930" s="5">
        <f t="shared" si="1127"/>
        <v>6.3524436986994906E-2</v>
      </c>
      <c r="Q930" s="5">
        <f t="shared" si="1128"/>
        <v>0.18188566641941625</v>
      </c>
      <c r="R930" s="5">
        <f t="shared" si="1129"/>
        <v>5.5465531918406216E-3</v>
      </c>
      <c r="S930" s="5">
        <f t="shared" si="1130"/>
        <v>1.3603377661510865E-2</v>
      </c>
      <c r="T930" s="5">
        <f t="shared" si="1131"/>
        <v>7.0345709343483123E-2</v>
      </c>
      <c r="U930" s="5">
        <f t="shared" si="1132"/>
        <v>1.2284287345081642E-2</v>
      </c>
      <c r="V930" s="5">
        <f t="shared" si="1133"/>
        <v>1.2947030401305091E-3</v>
      </c>
      <c r="W930" s="5">
        <f t="shared" si="1134"/>
        <v>0.13427773447568869</v>
      </c>
      <c r="X930" s="5">
        <f t="shared" si="1135"/>
        <v>5.1932967928031613E-2</v>
      </c>
      <c r="Y930" s="5">
        <f t="shared" si="1136"/>
        <v>1.0042741517590409E-2</v>
      </c>
      <c r="Z930" s="5">
        <f t="shared" si="1137"/>
        <v>7.1505766300401894E-4</v>
      </c>
      <c r="AA930" s="5">
        <f t="shared" si="1138"/>
        <v>1.5836815219884269E-3</v>
      </c>
      <c r="AB930" s="5">
        <f t="shared" si="1139"/>
        <v>1.7537377003632535E-3</v>
      </c>
      <c r="AC930" s="5">
        <f t="shared" si="1140"/>
        <v>6.9313225153051211E-5</v>
      </c>
      <c r="AD930" s="5">
        <f t="shared" si="1141"/>
        <v>7.4348258156636718E-2</v>
      </c>
      <c r="AE930" s="5">
        <f t="shared" si="1142"/>
        <v>2.8754772497689818E-2</v>
      </c>
      <c r="AF930" s="5">
        <f t="shared" si="1143"/>
        <v>5.5605669984353954E-3</v>
      </c>
      <c r="AG930" s="5">
        <f t="shared" si="1144"/>
        <v>7.1686431290835775E-4</v>
      </c>
      <c r="AH930" s="5">
        <f t="shared" si="1145"/>
        <v>6.9138541144742665E-5</v>
      </c>
      <c r="AI930" s="5">
        <f t="shared" si="1146"/>
        <v>1.5312531524824753E-4</v>
      </c>
      <c r="AJ930" s="5">
        <f t="shared" si="1147"/>
        <v>1.6956795574257026E-4</v>
      </c>
      <c r="AK930" s="5">
        <f t="shared" si="1148"/>
        <v>1.2518414114217182E-4</v>
      </c>
      <c r="AL930" s="5">
        <f t="shared" si="1149"/>
        <v>2.374881915474073E-6</v>
      </c>
      <c r="AM930" s="5">
        <f t="shared" si="1150"/>
        <v>3.2932718220244919E-2</v>
      </c>
      <c r="AN930" s="5">
        <f t="shared" si="1151"/>
        <v>1.2736987303167037E-2</v>
      </c>
      <c r="AO930" s="5">
        <f t="shared" si="1152"/>
        <v>2.4630649142910587E-3</v>
      </c>
      <c r="AP930" s="5">
        <f t="shared" si="1153"/>
        <v>3.1753656379444076E-4</v>
      </c>
      <c r="AQ930" s="5">
        <f t="shared" si="1154"/>
        <v>3.0702439700640981E-5</v>
      </c>
      <c r="AR930" s="5">
        <f t="shared" si="1155"/>
        <v>5.3479747091069616E-6</v>
      </c>
      <c r="AS930" s="5">
        <f t="shared" si="1156"/>
        <v>1.1844483550170032E-5</v>
      </c>
      <c r="AT930" s="5">
        <f t="shared" si="1157"/>
        <v>1.3116347608315009E-5</v>
      </c>
      <c r="AU930" s="5">
        <f t="shared" si="1158"/>
        <v>9.6831898637843746E-6</v>
      </c>
      <c r="AV930" s="5">
        <f t="shared" si="1159"/>
        <v>5.3614867914137573E-6</v>
      </c>
      <c r="AW930" s="5">
        <f t="shared" si="1160"/>
        <v>5.650741515129242E-8</v>
      </c>
      <c r="AX930" s="5">
        <f t="shared" si="1161"/>
        <v>1.2156347665526271E-2</v>
      </c>
      <c r="AY930" s="5">
        <f t="shared" si="1162"/>
        <v>4.7015628905332689E-3</v>
      </c>
      <c r="AZ930" s="5">
        <f t="shared" si="1163"/>
        <v>9.0918317827999508E-4</v>
      </c>
      <c r="BA930" s="5">
        <f t="shared" si="1164"/>
        <v>1.172112438513761E-4</v>
      </c>
      <c r="BB930" s="5">
        <f t="shared" si="1165"/>
        <v>1.1333092175531705E-5</v>
      </c>
      <c r="BC930" s="5">
        <f t="shared" si="1166"/>
        <v>8.7663247339621221E-7</v>
      </c>
      <c r="BD930" s="5">
        <f t="shared" si="1167"/>
        <v>3.4472853365259004E-7</v>
      </c>
      <c r="BE930" s="5">
        <f t="shared" si="1168"/>
        <v>7.6349116594909365E-7</v>
      </c>
      <c r="BF930" s="5">
        <f t="shared" si="1169"/>
        <v>8.4547506744794075E-7</v>
      </c>
      <c r="BG930" s="5">
        <f t="shared" si="1170"/>
        <v>6.2417494928270197E-7</v>
      </c>
      <c r="BH930" s="5">
        <f t="shared" si="1171"/>
        <v>3.4559951763691644E-7</v>
      </c>
      <c r="BI930" s="5">
        <f t="shared" si="1172"/>
        <v>1.5308403738807907E-7</v>
      </c>
      <c r="BJ930" s="8">
        <f t="shared" si="1173"/>
        <v>0.78849140976891219</v>
      </c>
      <c r="BK930" s="8">
        <f t="shared" si="1174"/>
        <v>0.15735665348494954</v>
      </c>
      <c r="BL930" s="8">
        <f t="shared" si="1175"/>
        <v>5.0416010128922287E-2</v>
      </c>
      <c r="BM930" s="8">
        <f t="shared" si="1176"/>
        <v>0.47422917491013616</v>
      </c>
      <c r="BN930" s="8">
        <f t="shared" si="1177"/>
        <v>0.5180484497525335</v>
      </c>
    </row>
    <row r="931" spans="1:66" x14ac:dyDescent="0.25">
      <c r="A931" t="s">
        <v>70</v>
      </c>
      <c r="B931" t="s">
        <v>77</v>
      </c>
      <c r="C931" t="s">
        <v>86</v>
      </c>
      <c r="D931" t="s">
        <v>525</v>
      </c>
      <c r="E931">
        <f>VLOOKUP(A931,home!$A$2:$E$405,3,FALSE)</f>
        <v>1.359</v>
      </c>
      <c r="F931">
        <f>VLOOKUP(B931,home!$B$2:$E$405,3,FALSE)</f>
        <v>1.4717</v>
      </c>
      <c r="G931">
        <f>VLOOKUP(C931,away!$B$2:$E$405,4,FALSE)</f>
        <v>1.4717</v>
      </c>
      <c r="H931">
        <f>VLOOKUP(A931,away!$A$2:$E$405,3,FALSE)</f>
        <v>1.0342</v>
      </c>
      <c r="I931">
        <f>VLOOKUP(C931,away!$B$2:$E$405,3,FALSE)</f>
        <v>0.64459999999999995</v>
      </c>
      <c r="J931">
        <f>VLOOKUP(B931,home!$B$2:$E$405,4,FALSE)</f>
        <v>0.72519999999999996</v>
      </c>
      <c r="K931" s="3">
        <f t="shared" si="1122"/>
        <v>2.9434593095099997</v>
      </c>
      <c r="L931" s="3">
        <f t="shared" si="1123"/>
        <v>0.48345118606399995</v>
      </c>
      <c r="M931" s="5">
        <f t="shared" si="1124"/>
        <v>3.2487155096355032E-2</v>
      </c>
      <c r="N931" s="5">
        <f t="shared" si="1125"/>
        <v>9.5624619107861436E-2</v>
      </c>
      <c r="O931" s="5">
        <f t="shared" si="1126"/>
        <v>1.5705953663177959E-2</v>
      </c>
      <c r="P931" s="5">
        <f t="shared" si="1127"/>
        <v>4.6229835524613842E-2</v>
      </c>
      <c r="Q931" s="5">
        <f t="shared" si="1128"/>
        <v>0.1407335876656913</v>
      </c>
      <c r="R931" s="5">
        <f t="shared" si="1129"/>
        <v>3.7965309633648039E-3</v>
      </c>
      <c r="S931" s="5">
        <f t="shared" si="1130"/>
        <v>1.6446482358135416E-2</v>
      </c>
      <c r="T931" s="5">
        <f t="shared" si="1131"/>
        <v>6.8037819876020367E-2</v>
      </c>
      <c r="U931" s="5">
        <f t="shared" si="1132"/>
        <v>1.11749344079591E-2</v>
      </c>
      <c r="V931" s="5">
        <f t="shared" si="1133"/>
        <v>2.6004061267360184E-3</v>
      </c>
      <c r="W931" s="5">
        <f t="shared" si="1134"/>
        <v>0.13808119625844026</v>
      </c>
      <c r="X931" s="5">
        <f t="shared" si="1135"/>
        <v>6.6755518104278877E-2</v>
      </c>
      <c r="Y931" s="5">
        <f t="shared" si="1136"/>
        <v>1.6136517201915224E-2</v>
      </c>
      <c r="Z931" s="5">
        <f t="shared" si="1137"/>
        <v>6.1181246572247186E-4</v>
      </c>
      <c r="AA931" s="5">
        <f t="shared" si="1138"/>
        <v>1.8008450979050774E-3</v>
      </c>
      <c r="AB931" s="5">
        <f t="shared" si="1139"/>
        <v>2.6503571342070737E-3</v>
      </c>
      <c r="AC931" s="5">
        <f t="shared" si="1140"/>
        <v>2.3127669070215884E-4</v>
      </c>
      <c r="AD931" s="5">
        <f t="shared" si="1141"/>
        <v>0.10160909564879582</v>
      </c>
      <c r="AE931" s="5">
        <f t="shared" si="1142"/>
        <v>4.9123037806300743E-2</v>
      </c>
      <c r="AF931" s="5">
        <f t="shared" si="1143"/>
        <v>1.1874295445261402E-2</v>
      </c>
      <c r="AG931" s="5">
        <f t="shared" si="1144"/>
        <v>1.9135474055619933E-3</v>
      </c>
      <c r="AH931" s="5">
        <f t="shared" si="1145"/>
        <v>7.3945365550567312E-5</v>
      </c>
      <c r="AI931" s="5">
        <f t="shared" si="1146"/>
        <v>2.1765517462493737E-4</v>
      </c>
      <c r="AJ931" s="5">
        <f t="shared" si="1147"/>
        <v>3.2032957500639835E-4</v>
      </c>
      <c r="AK931" s="5">
        <f t="shared" si="1148"/>
        <v>3.1429235655465497E-4</v>
      </c>
      <c r="AL931" s="5">
        <f t="shared" si="1149"/>
        <v>1.3164444027340995E-5</v>
      </c>
      <c r="AM931" s="5">
        <f t="shared" si="1150"/>
        <v>5.9816447703667987E-2</v>
      </c>
      <c r="AN931" s="5">
        <f t="shared" si="1151"/>
        <v>2.8918332588473511E-2</v>
      </c>
      <c r="AO931" s="5">
        <f t="shared" si="1152"/>
        <v>6.9903010944453699E-3</v>
      </c>
      <c r="AP931" s="5">
        <f t="shared" si="1153"/>
        <v>1.1264897850180309E-3</v>
      </c>
      <c r="AQ931" s="5">
        <f t="shared" si="1154"/>
        <v>1.3615070566398677E-4</v>
      </c>
      <c r="AR931" s="5">
        <f t="shared" si="1155"/>
        <v>7.1497949358715618E-6</v>
      </c>
      <c r="AS931" s="5">
        <f t="shared" si="1156"/>
        <v>2.10451304650786E-5</v>
      </c>
      <c r="AT931" s="5">
        <f t="shared" si="1157"/>
        <v>3.0972742593644062E-5</v>
      </c>
      <c r="AU931" s="5">
        <f t="shared" si="1158"/>
        <v>3.0389002509439505E-5</v>
      </c>
      <c r="AV931" s="5">
        <f t="shared" si="1159"/>
        <v>2.2362198085783111E-5</v>
      </c>
      <c r="AW931" s="5">
        <f t="shared" si="1160"/>
        <v>5.2036812733449482E-7</v>
      </c>
      <c r="AX931" s="5">
        <f t="shared" si="1161"/>
        <v>2.9344546642529952E-2</v>
      </c>
      <c r="AY931" s="5">
        <f t="shared" si="1162"/>
        <v>1.4186655878841471E-2</v>
      </c>
      <c r="AZ931" s="5">
        <f t="shared" si="1163"/>
        <v>3.429277805453863E-3</v>
      </c>
      <c r="BA931" s="5">
        <f t="shared" si="1164"/>
        <v>5.5262947412987394E-4</v>
      </c>
      <c r="BB931" s="5">
        <f t="shared" si="1165"/>
        <v>6.6792343680503009E-5</v>
      </c>
      <c r="BC931" s="5">
        <f t="shared" si="1166"/>
        <v>6.4581675544666983E-6</v>
      </c>
      <c r="BD931" s="5">
        <f t="shared" si="1167"/>
        <v>5.7609614031024811E-7</v>
      </c>
      <c r="BE931" s="5">
        <f t="shared" si="1168"/>
        <v>1.6957155473689789E-6</v>
      </c>
      <c r="BF931" s="5">
        <f t="shared" si="1169"/>
        <v>2.4956348570920331E-6</v>
      </c>
      <c r="BG931" s="5">
        <f t="shared" si="1170"/>
        <v>2.4485998844150679E-6</v>
      </c>
      <c r="BH931" s="5">
        <f t="shared" si="1171"/>
        <v>1.8018385312616599E-6</v>
      </c>
      <c r="BI931" s="5">
        <f t="shared" si="1172"/>
        <v>1.0607276798151911E-6</v>
      </c>
      <c r="BJ931" s="8">
        <f t="shared" si="1173"/>
        <v>0.83446331670958673</v>
      </c>
      <c r="BK931" s="8">
        <f t="shared" si="1174"/>
        <v>0.11219497611941129</v>
      </c>
      <c r="BL931" s="8">
        <f t="shared" si="1175"/>
        <v>3.6176841219580654E-2</v>
      </c>
      <c r="BM931" s="8">
        <f t="shared" si="1176"/>
        <v>0.63468312898252255</v>
      </c>
      <c r="BN931" s="8">
        <f t="shared" si="1177"/>
        <v>0.33457768202106436</v>
      </c>
    </row>
    <row r="932" spans="1:66" x14ac:dyDescent="0.25">
      <c r="A932" t="s">
        <v>70</v>
      </c>
      <c r="B932" t="s">
        <v>309</v>
      </c>
      <c r="C932" t="s">
        <v>78</v>
      </c>
      <c r="D932" t="s">
        <v>525</v>
      </c>
      <c r="E932">
        <f>VLOOKUP(A932,home!$A$2:$E$405,3,FALSE)</f>
        <v>1.359</v>
      </c>
      <c r="F932">
        <f>VLOOKUP(B932,home!$B$2:$E$405,3,FALSE)</f>
        <v>0</v>
      </c>
      <c r="G932">
        <f>VLOOKUP(C932,away!$B$2:$E$405,4,FALSE)</f>
        <v>0</v>
      </c>
      <c r="H932">
        <f>VLOOKUP(A932,away!$A$2:$E$405,3,FALSE)</f>
        <v>1.0342</v>
      </c>
      <c r="I932">
        <f>VLOOKUP(C932,away!$B$2:$E$405,3,FALSE)</f>
        <v>0.48349999999999999</v>
      </c>
      <c r="J932">
        <f>VLOOKUP(B932,home!$B$2:$E$405,4,FALSE)</f>
        <v>0.96689999999999998</v>
      </c>
      <c r="K932" s="3">
        <f t="shared" si="1122"/>
        <v>0</v>
      </c>
      <c r="L932" s="3">
        <f t="shared" si="1123"/>
        <v>0.48348451832999995</v>
      </c>
      <c r="M932" s="5">
        <f t="shared" si="1124"/>
        <v>0.6166309819687148</v>
      </c>
      <c r="N932" s="5">
        <f t="shared" si="1125"/>
        <v>0</v>
      </c>
      <c r="O932" s="5">
        <f t="shared" si="1126"/>
        <v>0.29813153330449899</v>
      </c>
      <c r="P932" s="5">
        <f t="shared" si="1127"/>
        <v>0</v>
      </c>
      <c r="Q932" s="5">
        <f t="shared" si="1128"/>
        <v>0</v>
      </c>
      <c r="R932" s="5">
        <f t="shared" si="1129"/>
        <v>7.2070990389354994E-2</v>
      </c>
      <c r="S932" s="5">
        <f t="shared" si="1130"/>
        <v>0</v>
      </c>
      <c r="T932" s="5">
        <f t="shared" si="1131"/>
        <v>0</v>
      </c>
      <c r="U932" s="5">
        <f t="shared" si="1132"/>
        <v>0</v>
      </c>
      <c r="V932" s="5">
        <f t="shared" si="1133"/>
        <v>0</v>
      </c>
      <c r="W932" s="5">
        <f t="shared" si="1134"/>
        <v>0</v>
      </c>
      <c r="X932" s="5">
        <f t="shared" si="1135"/>
        <v>0</v>
      </c>
      <c r="Y932" s="5">
        <f t="shared" si="1136"/>
        <v>0</v>
      </c>
      <c r="Z932" s="5">
        <f t="shared" si="1137"/>
        <v>1.1615069357987786E-2</v>
      </c>
      <c r="AA932" s="5">
        <f t="shared" si="1138"/>
        <v>0</v>
      </c>
      <c r="AB932" s="5">
        <f t="shared" si="1139"/>
        <v>0</v>
      </c>
      <c r="AC932" s="5">
        <f t="shared" si="1140"/>
        <v>0</v>
      </c>
      <c r="AD932" s="5">
        <f t="shared" si="1141"/>
        <v>0</v>
      </c>
      <c r="AE932" s="5">
        <f t="shared" si="1142"/>
        <v>0</v>
      </c>
      <c r="AF932" s="5">
        <f t="shared" si="1143"/>
        <v>0</v>
      </c>
      <c r="AG932" s="5">
        <f t="shared" si="1144"/>
        <v>0</v>
      </c>
      <c r="AH932" s="5">
        <f t="shared" si="1145"/>
        <v>1.4039265534790664E-3</v>
      </c>
      <c r="AI932" s="5">
        <f t="shared" si="1146"/>
        <v>0</v>
      </c>
      <c r="AJ932" s="5">
        <f t="shared" si="1147"/>
        <v>0</v>
      </c>
      <c r="AK932" s="5">
        <f t="shared" si="1148"/>
        <v>0</v>
      </c>
      <c r="AL932" s="5">
        <f t="shared" si="1149"/>
        <v>0</v>
      </c>
      <c r="AM932" s="5">
        <f t="shared" si="1150"/>
        <v>0</v>
      </c>
      <c r="AN932" s="5">
        <f t="shared" si="1151"/>
        <v>0</v>
      </c>
      <c r="AO932" s="5">
        <f t="shared" si="1152"/>
        <v>0</v>
      </c>
      <c r="AP932" s="5">
        <f t="shared" si="1153"/>
        <v>0</v>
      </c>
      <c r="AQ932" s="5">
        <f t="shared" si="1154"/>
        <v>0</v>
      </c>
      <c r="AR932" s="5">
        <f t="shared" si="1155"/>
        <v>1.3575535069590473E-4</v>
      </c>
      <c r="AS932" s="5">
        <f t="shared" si="1156"/>
        <v>0</v>
      </c>
      <c r="AT932" s="5">
        <f t="shared" si="1157"/>
        <v>0</v>
      </c>
      <c r="AU932" s="5">
        <f t="shared" si="1158"/>
        <v>0</v>
      </c>
      <c r="AV932" s="5">
        <f t="shared" si="1159"/>
        <v>0</v>
      </c>
      <c r="AW932" s="5">
        <f t="shared" si="1160"/>
        <v>0</v>
      </c>
      <c r="AX932" s="5">
        <f t="shared" si="1161"/>
        <v>0</v>
      </c>
      <c r="AY932" s="5">
        <f t="shared" si="1162"/>
        <v>0</v>
      </c>
      <c r="AZ932" s="5">
        <f t="shared" si="1163"/>
        <v>0</v>
      </c>
      <c r="BA932" s="5">
        <f t="shared" si="1164"/>
        <v>0</v>
      </c>
      <c r="BB932" s="5">
        <f t="shared" si="1165"/>
        <v>0</v>
      </c>
      <c r="BC932" s="5">
        <f t="shared" si="1166"/>
        <v>0</v>
      </c>
      <c r="BD932" s="5">
        <f t="shared" si="1167"/>
        <v>1.0939268390321613E-5</v>
      </c>
      <c r="BE932" s="5">
        <f t="shared" si="1168"/>
        <v>0</v>
      </c>
      <c r="BF932" s="5">
        <f t="shared" si="1169"/>
        <v>0</v>
      </c>
      <c r="BG932" s="5">
        <f t="shared" si="1170"/>
        <v>0</v>
      </c>
      <c r="BH932" s="5">
        <f t="shared" si="1171"/>
        <v>0</v>
      </c>
      <c r="BI932" s="5">
        <f t="shared" si="1172"/>
        <v>0</v>
      </c>
      <c r="BJ932" s="8">
        <f t="shared" si="1173"/>
        <v>0</v>
      </c>
      <c r="BK932" s="8">
        <f t="shared" si="1174"/>
        <v>0.6166309819687148</v>
      </c>
      <c r="BL932" s="8">
        <f t="shared" si="1175"/>
        <v>0.37175314486641925</v>
      </c>
      <c r="BM932" s="8">
        <f t="shared" si="1176"/>
        <v>1.3165690530553078E-2</v>
      </c>
      <c r="BN932" s="8">
        <f t="shared" si="1177"/>
        <v>0.98683350566256878</v>
      </c>
    </row>
    <row r="933" spans="1:66" x14ac:dyDescent="0.25">
      <c r="A933" t="s">
        <v>70</v>
      </c>
      <c r="B933" t="s">
        <v>74</v>
      </c>
      <c r="C933" t="s">
        <v>88</v>
      </c>
      <c r="D933" t="s">
        <v>525</v>
      </c>
      <c r="E933">
        <f>VLOOKUP(A933,home!$A$2:$E$405,3,FALSE)</f>
        <v>1.359</v>
      </c>
      <c r="F933">
        <f>VLOOKUP(B933,home!$B$2:$E$405,3,FALSE)</f>
        <v>0.91979999999999995</v>
      </c>
      <c r="G933">
        <f>VLOOKUP(C933,away!$B$2:$E$405,4,FALSE)</f>
        <v>0.73580000000000001</v>
      </c>
      <c r="H933">
        <f>VLOOKUP(A933,away!$A$2:$E$405,3,FALSE)</f>
        <v>1.0342</v>
      </c>
      <c r="I933">
        <f>VLOOKUP(C933,away!$B$2:$E$405,3,FALSE)</f>
        <v>0.96689999999999998</v>
      </c>
      <c r="J933">
        <f>VLOOKUP(B933,home!$B$2:$E$405,4,FALSE)</f>
        <v>0.96689999999999998</v>
      </c>
      <c r="K933" s="3">
        <f t="shared" si="1122"/>
        <v>0.91975603355999991</v>
      </c>
      <c r="L933" s="3">
        <f t="shared" si="1123"/>
        <v>0.96686903986200001</v>
      </c>
      <c r="M933" s="5">
        <f t="shared" si="1124"/>
        <v>0.15158252643163078</v>
      </c>
      <c r="N933" s="5">
        <f t="shared" si="1125"/>
        <v>0.13941894326776058</v>
      </c>
      <c r="O933" s="5">
        <f t="shared" si="1126"/>
        <v>0.14656045179080707</v>
      </c>
      <c r="P933" s="5">
        <f t="shared" si="1127"/>
        <v>0.13479985981587431</v>
      </c>
      <c r="Q933" s="5">
        <f t="shared" si="1128"/>
        <v>6.411570713154105E-2</v>
      </c>
      <c r="R933" s="5">
        <f t="shared" si="1129"/>
        <v>7.085238165235927E-2</v>
      </c>
      <c r="S933" s="5">
        <f t="shared" si="1130"/>
        <v>2.9968827268780123E-2</v>
      </c>
      <c r="T933" s="5">
        <f t="shared" si="1131"/>
        <v>6.1991492194346284E-2</v>
      </c>
      <c r="U933" s="5">
        <f t="shared" si="1132"/>
        <v>6.516690551685328E-2</v>
      </c>
      <c r="V933" s="5">
        <f t="shared" si="1133"/>
        <v>2.9611986213990077E-3</v>
      </c>
      <c r="W933" s="5">
        <f t="shared" si="1134"/>
        <v>1.9656936160066935E-2</v>
      </c>
      <c r="X933" s="5">
        <f t="shared" si="1135"/>
        <v>1.9005682991712545E-2</v>
      </c>
      <c r="Y933" s="5">
        <f t="shared" si="1136"/>
        <v>9.1880032330593237E-3</v>
      </c>
      <c r="Z933" s="5">
        <f t="shared" si="1137"/>
        <v>2.2834991406717541E-2</v>
      </c>
      <c r="AA933" s="5">
        <f t="shared" si="1138"/>
        <v>2.1002621122619209E-2</v>
      </c>
      <c r="AB933" s="5">
        <f t="shared" si="1139"/>
        <v>9.6586437490518567E-3</v>
      </c>
      <c r="AC933" s="5">
        <f t="shared" si="1140"/>
        <v>1.6458409176848052E-4</v>
      </c>
      <c r="AD933" s="5">
        <f t="shared" si="1141"/>
        <v>4.5198964086313239E-3</v>
      </c>
      <c r="AE933" s="5">
        <f t="shared" si="1142"/>
        <v>4.3701479008890704E-3</v>
      </c>
      <c r="AF933" s="5">
        <f t="shared" si="1143"/>
        <v>2.1126803524937746E-3</v>
      </c>
      <c r="AG933" s="5">
        <f t="shared" si="1144"/>
        <v>6.8089507465032265E-4</v>
      </c>
      <c r="AH933" s="5">
        <f t="shared" si="1145"/>
        <v>5.5196115541675007E-3</v>
      </c>
      <c r="AI933" s="5">
        <f t="shared" si="1146"/>
        <v>5.0766960298530475E-3</v>
      </c>
      <c r="AJ933" s="5">
        <f t="shared" si="1147"/>
        <v>2.3346609020037184E-3</v>
      </c>
      <c r="AK933" s="5">
        <f t="shared" si="1148"/>
        <v>7.1577281697818393E-4</v>
      </c>
      <c r="AL933" s="5">
        <f t="shared" si="1149"/>
        <v>5.8544775629718341E-6</v>
      </c>
      <c r="AM933" s="5">
        <f t="shared" si="1150"/>
        <v>8.314403985809673E-4</v>
      </c>
      <c r="AN933" s="5">
        <f t="shared" si="1151"/>
        <v>8.038939798784584E-4</v>
      </c>
      <c r="AO933" s="5">
        <f t="shared" si="1152"/>
        <v>3.8863010023796344E-4</v>
      </c>
      <c r="AP933" s="5">
        <f t="shared" si="1153"/>
        <v>1.2525147062618421E-4</v>
      </c>
      <c r="AQ933" s="5">
        <f t="shared" si="1154"/>
        <v>3.0275442286410547E-5</v>
      </c>
      <c r="AR933" s="5">
        <f t="shared" si="1155"/>
        <v>1.0673483047578269E-3</v>
      </c>
      <c r="AS933" s="5">
        <f t="shared" si="1156"/>
        <v>9.8170004321104895E-4</v>
      </c>
      <c r="AT933" s="5">
        <f t="shared" si="1157"/>
        <v>4.5146226894473738E-4</v>
      </c>
      <c r="AU933" s="5">
        <f t="shared" si="1158"/>
        <v>1.3841171526220321E-4</v>
      </c>
      <c r="AV933" s="5">
        <f t="shared" si="1159"/>
        <v>3.1826252556950027E-5</v>
      </c>
      <c r="AW933" s="5">
        <f t="shared" si="1160"/>
        <v>1.44619196582173E-7</v>
      </c>
      <c r="AX933" s="5">
        <f t="shared" si="1161"/>
        <v>1.2745372052339591E-4</v>
      </c>
      <c r="AY933" s="5">
        <f t="shared" si="1162"/>
        <v>1.2323105638929548E-4</v>
      </c>
      <c r="AZ933" s="5">
        <f t="shared" si="1163"/>
        <v>5.9574146586149044E-5</v>
      </c>
      <c r="BA933" s="5">
        <f t="shared" si="1164"/>
        <v>1.9200132636782663E-5</v>
      </c>
      <c r="BB933" s="5">
        <f t="shared" si="1165"/>
        <v>4.6410034519372742E-6</v>
      </c>
      <c r="BC933" s="5">
        <f t="shared" si="1166"/>
        <v>8.9744851031416439E-7</v>
      </c>
      <c r="BD933" s="5">
        <f t="shared" si="1167"/>
        <v>1.7199767176992217E-4</v>
      </c>
      <c r="BE933" s="5">
        <f t="shared" si="1168"/>
        <v>1.5819589636865842E-4</v>
      </c>
      <c r="BF933" s="5">
        <f t="shared" si="1169"/>
        <v>7.2750815084753008E-5</v>
      </c>
      <c r="BG933" s="5">
        <f t="shared" si="1170"/>
        <v>2.2304333706869814E-5</v>
      </c>
      <c r="BH933" s="5">
        <f t="shared" si="1171"/>
        <v>5.128636375357297E-6</v>
      </c>
      <c r="BI933" s="5">
        <f t="shared" si="1172"/>
        <v>9.4341885003403275E-7</v>
      </c>
      <c r="BJ933" s="8">
        <f t="shared" si="1173"/>
        <v>0.32757487361485915</v>
      </c>
      <c r="BK933" s="8">
        <f t="shared" si="1174"/>
        <v>0.31960608176340499</v>
      </c>
      <c r="BL933" s="8">
        <f t="shared" si="1175"/>
        <v>0.32998981449158155</v>
      </c>
      <c r="BM933" s="8">
        <f t="shared" si="1176"/>
        <v>0.29255280474939738</v>
      </c>
      <c r="BN933" s="8">
        <f t="shared" si="1177"/>
        <v>0.70732987008997306</v>
      </c>
    </row>
    <row r="934" spans="1:66" s="14" customFormat="1" x14ac:dyDescent="0.25">
      <c r="A934" t="s">
        <v>70</v>
      </c>
      <c r="B934" t="s">
        <v>91</v>
      </c>
      <c r="C934" t="s">
        <v>82</v>
      </c>
      <c r="D934" t="s">
        <v>525</v>
      </c>
      <c r="E934">
        <f>VLOOKUP(A934,home!$A$2:$E$405,3,FALSE)</f>
        <v>1.359</v>
      </c>
      <c r="F934">
        <f>VLOOKUP(B934,home!$B$2:$E$405,3,FALSE)</f>
        <v>1.1037999999999999</v>
      </c>
      <c r="G934">
        <f>VLOOKUP(C934,away!$B$2:$E$405,4,FALSE)</f>
        <v>0.73580000000000001</v>
      </c>
      <c r="H934">
        <f>VLOOKUP(A934,away!$A$2:$E$405,3,FALSE)</f>
        <v>1.0342</v>
      </c>
      <c r="I934">
        <f>VLOOKUP(C934,away!$B$2:$E$405,3,FALSE)</f>
        <v>0.2417</v>
      </c>
      <c r="J934">
        <f>VLOOKUP(B934,home!$B$2:$E$405,4,FALSE)</f>
        <v>0.96689999999999998</v>
      </c>
      <c r="K934" s="3">
        <f t="shared" si="1122"/>
        <v>1.1037472383599998</v>
      </c>
      <c r="L934" s="3">
        <f t="shared" si="1123"/>
        <v>0.24169226076600001</v>
      </c>
      <c r="M934" s="5">
        <f t="shared" si="1124"/>
        <v>0.26042522604525448</v>
      </c>
      <c r="N934" s="5">
        <f t="shared" si="1125"/>
        <v>0.28744362404672824</v>
      </c>
      <c r="O934" s="5">
        <f t="shared" si="1126"/>
        <v>6.2942761643374145E-2</v>
      </c>
      <c r="P934" s="5">
        <f t="shared" si="1127"/>
        <v>6.947289933862591E-2</v>
      </c>
      <c r="Q934" s="5">
        <f t="shared" si="1128"/>
        <v>0.15863255311288318</v>
      </c>
      <c r="R934" s="5">
        <f t="shared" si="1129"/>
        <v>7.6063891802212822E-3</v>
      </c>
      <c r="S934" s="5">
        <f t="shared" si="1130"/>
        <v>4.6332721063628316E-3</v>
      </c>
      <c r="T934" s="5">
        <f t="shared" si="1131"/>
        <v>3.834026039293531E-2</v>
      </c>
      <c r="U934" s="5">
        <f t="shared" si="1132"/>
        <v>8.3955310515606216E-3</v>
      </c>
      <c r="V934" s="5">
        <f t="shared" si="1133"/>
        <v>1.3733387401396172E-4</v>
      </c>
      <c r="W934" s="5">
        <f t="shared" si="1134"/>
        <v>5.8363414137446931E-2</v>
      </c>
      <c r="X934" s="5">
        <f t="shared" si="1135"/>
        <v>1.4105985508901875E-2</v>
      </c>
      <c r="Y934" s="5">
        <f t="shared" si="1136"/>
        <v>1.7046537639894646E-3</v>
      </c>
      <c r="Z934" s="5">
        <f t="shared" si="1137"/>
        <v>6.1280179907790785E-4</v>
      </c>
      <c r="AA934" s="5">
        <f t="shared" si="1138"/>
        <v>6.7637829339428006E-4</v>
      </c>
      <c r="AB934" s="5">
        <f t="shared" si="1139"/>
        <v>3.7327533671029323E-4</v>
      </c>
      <c r="AC934" s="5">
        <f t="shared" si="1140"/>
        <v>2.2897605173570899E-6</v>
      </c>
      <c r="AD934" s="5">
        <f t="shared" si="1141"/>
        <v>1.610461429386701E-2</v>
      </c>
      <c r="AE934" s="5">
        <f t="shared" si="1142"/>
        <v>3.8923606374491569E-3</v>
      </c>
      <c r="AF934" s="5">
        <f t="shared" si="1143"/>
        <v>4.7037672109083781E-4</v>
      </c>
      <c r="AG934" s="5">
        <f t="shared" si="1144"/>
        <v>3.7895471044047615E-5</v>
      </c>
      <c r="AH934" s="5">
        <f t="shared" si="1145"/>
        <v>3.7027363055152913E-5</v>
      </c>
      <c r="AI934" s="5">
        <f t="shared" si="1146"/>
        <v>4.0868849715878106E-5</v>
      </c>
      <c r="AJ934" s="5">
        <f t="shared" si="1147"/>
        <v>2.2554440004425166E-5</v>
      </c>
      <c r="AK934" s="5">
        <f t="shared" si="1148"/>
        <v>8.2981336225468576E-6</v>
      </c>
      <c r="AL934" s="5">
        <f t="shared" si="1149"/>
        <v>2.4433316902144689E-8</v>
      </c>
      <c r="AM934" s="5">
        <f t="shared" si="1150"/>
        <v>3.5550847103417373E-3</v>
      </c>
      <c r="AN934" s="5">
        <f t="shared" si="1151"/>
        <v>8.5923646085713477E-4</v>
      </c>
      <c r="AO934" s="5">
        <f t="shared" si="1152"/>
        <v>1.0383540137856879E-4</v>
      </c>
      <c r="AP934" s="5">
        <f t="shared" si="1153"/>
        <v>8.3654043022437754E-6</v>
      </c>
      <c r="AQ934" s="5">
        <f t="shared" si="1154"/>
        <v>5.0546336950773036E-7</v>
      </c>
      <c r="AR934" s="5">
        <f t="shared" si="1155"/>
        <v>1.7898454174006757E-6</v>
      </c>
      <c r="AS934" s="5">
        <f t="shared" si="1156"/>
        <v>1.9755369365472965E-6</v>
      </c>
      <c r="AT934" s="5">
        <f t="shared" si="1157"/>
        <v>1.0902467189961264E-6</v>
      </c>
      <c r="AU934" s="5">
        <f t="shared" si="1158"/>
        <v>4.0111893507434174E-7</v>
      </c>
      <c r="AV934" s="5">
        <f t="shared" si="1159"/>
        <v>1.1068347921055224E-7</v>
      </c>
      <c r="AW934" s="5">
        <f t="shared" si="1160"/>
        <v>1.810557413935514E-10</v>
      </c>
      <c r="AX934" s="5">
        <f t="shared" si="1161"/>
        <v>6.5398582186259203E-4</v>
      </c>
      <c r="AY934" s="5">
        <f t="shared" si="1162"/>
        <v>1.5806331179488042E-4</v>
      </c>
      <c r="AZ934" s="5">
        <f t="shared" si="1163"/>
        <v>1.91013395859329E-5</v>
      </c>
      <c r="BA934" s="5">
        <f t="shared" si="1164"/>
        <v>1.538881982727738E-6</v>
      </c>
      <c r="BB934" s="5">
        <f t="shared" si="1165"/>
        <v>9.2983966364382896E-8</v>
      </c>
      <c r="BC934" s="5">
        <f t="shared" si="1166"/>
        <v>4.494701009119484E-9</v>
      </c>
      <c r="BD934" s="5">
        <f t="shared" si="1167"/>
        <v>7.2098630892205622E-8</v>
      </c>
      <c r="BE934" s="5">
        <f t="shared" si="1168"/>
        <v>7.9578664736808907E-8</v>
      </c>
      <c r="BF934" s="5">
        <f t="shared" si="1169"/>
        <v>4.3917365717814573E-8</v>
      </c>
      <c r="BG934" s="5">
        <f t="shared" si="1170"/>
        <v>1.6157890375694654E-8</v>
      </c>
      <c r="BH934" s="5">
        <f t="shared" si="1171"/>
        <v>4.45855671997415E-9</v>
      </c>
      <c r="BI934" s="5">
        <f t="shared" si="1172"/>
        <v>9.8422393334857712E-10</v>
      </c>
      <c r="BJ934" s="8">
        <f t="shared" si="1173"/>
        <v>0.58445555236047886</v>
      </c>
      <c r="BK934" s="8">
        <f t="shared" si="1174"/>
        <v>0.33482910886988632</v>
      </c>
      <c r="BL934" s="8">
        <f t="shared" si="1175"/>
        <v>8.0108668918478274E-2</v>
      </c>
      <c r="BM934" s="8">
        <f t="shared" si="1176"/>
        <v>0.1533246154500949</v>
      </c>
      <c r="BN934" s="8">
        <f t="shared" si="1177"/>
        <v>0.84652345336708712</v>
      </c>
    </row>
    <row r="935" spans="1:66" x14ac:dyDescent="0.25">
      <c r="A935" t="s">
        <v>70</v>
      </c>
      <c r="B935" t="s">
        <v>101</v>
      </c>
      <c r="C935" t="s">
        <v>73</v>
      </c>
      <c r="D935" t="s">
        <v>525</v>
      </c>
      <c r="E935">
        <f>VLOOKUP(A935,home!$A$2:$E$405,3,FALSE)</f>
        <v>1.359</v>
      </c>
      <c r="F935">
        <f>VLOOKUP(B935,home!$B$2:$E$405,3,FALSE)</f>
        <v>0.73580000000000001</v>
      </c>
      <c r="G935">
        <f>VLOOKUP(C935,away!$B$2:$E$405,4,FALSE)</f>
        <v>1.1773</v>
      </c>
      <c r="H935">
        <f>VLOOKUP(A935,away!$A$2:$E$405,3,FALSE)</f>
        <v>1.0342</v>
      </c>
      <c r="I935">
        <f>VLOOKUP(C935,away!$B$2:$E$405,3,FALSE)</f>
        <v>0.77349999999999997</v>
      </c>
      <c r="J935">
        <f>VLOOKUP(B935,home!$B$2:$E$405,4,FALSE)</f>
        <v>1.2087000000000001</v>
      </c>
      <c r="K935" s="3">
        <f t="shared" si="1122"/>
        <v>1.1772437250599999</v>
      </c>
      <c r="L935" s="3">
        <f t="shared" si="1123"/>
        <v>0.96690403719000007</v>
      </c>
      <c r="M935" s="5">
        <f t="shared" si="1124"/>
        <v>0.1171678493704888</v>
      </c>
      <c r="N935" s="5">
        <f t="shared" si="1125"/>
        <v>0.13793511545018317</v>
      </c>
      <c r="O935" s="5">
        <f t="shared" si="1126"/>
        <v>0.11329006658519541</v>
      </c>
      <c r="P935" s="5">
        <f t="shared" si="1127"/>
        <v>0.13337001999905085</v>
      </c>
      <c r="Q935" s="5">
        <f t="shared" si="1128"/>
        <v>8.1191624564577417E-2</v>
      </c>
      <c r="R935" s="5">
        <f t="shared" si="1129"/>
        <v>5.4770311377374682E-2</v>
      </c>
      <c r="S935" s="5">
        <f t="shared" si="1130"/>
        <v>3.7953163624055146E-2</v>
      </c>
      <c r="T935" s="5">
        <f t="shared" si="1131"/>
        <v>7.8504509577504669E-2</v>
      </c>
      <c r="U935" s="5">
        <f t="shared" si="1132"/>
        <v>6.447800538859666E-2</v>
      </c>
      <c r="V935" s="5">
        <f t="shared" si="1133"/>
        <v>4.8001546677250203E-3</v>
      </c>
      <c r="W935" s="5">
        <f t="shared" si="1134"/>
        <v>3.1860776848692027E-2</v>
      </c>
      <c r="X935" s="5">
        <f t="shared" si="1135"/>
        <v>3.0806313763010008E-2</v>
      </c>
      <c r="Y935" s="5">
        <f t="shared" si="1136"/>
        <v>1.4893374574198119E-2</v>
      </c>
      <c r="Z935" s="5">
        <f t="shared" si="1137"/>
        <v>1.7652545062978992E-2</v>
      </c>
      <c r="AA935" s="5">
        <f t="shared" si="1138"/>
        <v>2.0781347906730901E-2</v>
      </c>
      <c r="AB935" s="5">
        <f t="shared" si="1139"/>
        <v>1.223235571074386E-2</v>
      </c>
      <c r="AC935" s="5">
        <f t="shared" si="1140"/>
        <v>3.4149551662029492E-4</v>
      </c>
      <c r="AD935" s="5">
        <f t="shared" si="1141"/>
        <v>9.3769749051649046E-3</v>
      </c>
      <c r="AE935" s="5">
        <f t="shared" si="1142"/>
        <v>9.0666348924332632E-3</v>
      </c>
      <c r="AF935" s="5">
        <f t="shared" si="1143"/>
        <v>4.3832829406107218E-3</v>
      </c>
      <c r="AG935" s="5">
        <f t="shared" si="1144"/>
        <v>1.4127379904741875E-3</v>
      </c>
      <c r="AH935" s="5">
        <f t="shared" si="1145"/>
        <v>4.2670792720181979E-3</v>
      </c>
      <c r="AI935" s="5">
        <f t="shared" si="1146"/>
        <v>5.0233922973170154E-3</v>
      </c>
      <c r="AJ935" s="5">
        <f t="shared" si="1147"/>
        <v>2.9568785302655975E-3</v>
      </c>
      <c r="AK935" s="5">
        <f t="shared" si="1148"/>
        <v>1.1603222318399362E-3</v>
      </c>
      <c r="AL935" s="5">
        <f t="shared" si="1149"/>
        <v>1.5548724031698912E-5</v>
      </c>
      <c r="AM935" s="5">
        <f t="shared" si="1150"/>
        <v>2.2077969734300936E-3</v>
      </c>
      <c r="AN935" s="5">
        <f t="shared" si="1151"/>
        <v>2.1347278069054204E-3</v>
      </c>
      <c r="AO935" s="5">
        <f t="shared" si="1152"/>
        <v>1.032038467399303E-3</v>
      </c>
      <c r="AP935" s="5">
        <f t="shared" si="1153"/>
        <v>3.3262738688792214E-4</v>
      </c>
      <c r="AQ935" s="5">
        <f t="shared" si="1154"/>
        <v>8.0404690815472993E-5</v>
      </c>
      <c r="AR935" s="5">
        <f t="shared" si="1155"/>
        <v>8.2517123502483247E-4</v>
      </c>
      <c r="AS935" s="5">
        <f t="shared" si="1156"/>
        <v>9.7142765853299427E-4</v>
      </c>
      <c r="AT935" s="5">
        <f t="shared" si="1157"/>
        <v>5.7180355767884805E-4</v>
      </c>
      <c r="AU935" s="5">
        <f t="shared" si="1158"/>
        <v>2.2438405008146914E-4</v>
      </c>
      <c r="AV935" s="5">
        <f t="shared" si="1159"/>
        <v>6.6038678740489587E-5</v>
      </c>
      <c r="AW935" s="5">
        <f t="shared" si="1160"/>
        <v>4.9163411631001963E-7</v>
      </c>
      <c r="AX935" s="5">
        <f t="shared" si="1161"/>
        <v>4.3318585552950623E-4</v>
      </c>
      <c r="AY935" s="5">
        <f t="shared" si="1162"/>
        <v>4.1884915256508367E-4</v>
      </c>
      <c r="AZ935" s="5">
        <f t="shared" si="1163"/>
        <v>2.0249346829439481E-4</v>
      </c>
      <c r="BA935" s="5">
        <f t="shared" si="1164"/>
        <v>6.5263917332818554E-5</v>
      </c>
      <c r="BB935" s="5">
        <f t="shared" si="1165"/>
        <v>1.5775986287984166E-5</v>
      </c>
      <c r="BC935" s="5">
        <f t="shared" si="1166"/>
        <v>3.0507729665011954E-6</v>
      </c>
      <c r="BD935" s="5">
        <f t="shared" si="1167"/>
        <v>1.3297689975309479E-4</v>
      </c>
      <c r="BE935" s="5">
        <f t="shared" si="1168"/>
        <v>1.5654622081226347E-4</v>
      </c>
      <c r="BF935" s="5">
        <f t="shared" si="1169"/>
        <v>9.214652806654719E-5</v>
      </c>
      <c r="BG935" s="5">
        <f t="shared" si="1170"/>
        <v>3.6159640650802608E-5</v>
      </c>
      <c r="BH935" s="5">
        <f t="shared" si="1171"/>
        <v>1.0642177514145467E-5</v>
      </c>
      <c r="BI935" s="5">
        <f t="shared" si="1172"/>
        <v>2.5056873399004751E-6</v>
      </c>
      <c r="BJ935" s="8">
        <f t="shared" si="1173"/>
        <v>0.40635755998526302</v>
      </c>
      <c r="BK935" s="8">
        <f t="shared" si="1174"/>
        <v>0.29406708105453688</v>
      </c>
      <c r="BL935" s="8">
        <f t="shared" si="1175"/>
        <v>0.28204956163427758</v>
      </c>
      <c r="BM935" s="8">
        <f t="shared" si="1176"/>
        <v>0.36198340287173736</v>
      </c>
      <c r="BN935" s="8">
        <f t="shared" si="1177"/>
        <v>0.63772498734687033</v>
      </c>
    </row>
    <row r="936" spans="1:66" x14ac:dyDescent="0.25">
      <c r="A936" t="s">
        <v>19</v>
      </c>
      <c r="B936" t="s">
        <v>139</v>
      </c>
      <c r="C936" t="s">
        <v>242</v>
      </c>
      <c r="D936" t="s">
        <v>525</v>
      </c>
      <c r="E936">
        <f>VLOOKUP(A936,home!$A$2:$E$405,3,FALSE)</f>
        <v>1.4750000000000001</v>
      </c>
      <c r="F936">
        <f>VLOOKUP(B936,home!$B$2:$E$405,3,FALSE)</f>
        <v>0.84750000000000003</v>
      </c>
      <c r="G936">
        <f>VLOOKUP(C936,away!$B$2:$E$405,4,FALSE)</f>
        <v>1.3559000000000001</v>
      </c>
      <c r="H936">
        <f>VLOOKUP(A936,away!$A$2:$E$405,3,FALSE)</f>
        <v>1.5625</v>
      </c>
      <c r="I936">
        <f>VLOOKUP(C936,away!$B$2:$E$405,3,FALSE)</f>
        <v>0.96</v>
      </c>
      <c r="J936">
        <f>VLOOKUP(B936,home!$B$2:$E$405,4,FALSE)</f>
        <v>1.28</v>
      </c>
      <c r="K936" s="3">
        <f t="shared" si="1122"/>
        <v>1.6949597437500001</v>
      </c>
      <c r="L936" s="3">
        <f t="shared" si="1123"/>
        <v>1.92</v>
      </c>
      <c r="M936" s="5">
        <f t="shared" si="1124"/>
        <v>2.691800881350951E-2</v>
      </c>
      <c r="N936" s="5">
        <f t="shared" si="1125"/>
        <v>4.5624941320806314E-2</v>
      </c>
      <c r="O936" s="5">
        <f t="shared" si="1126"/>
        <v>5.1682576921938256E-2</v>
      </c>
      <c r="P936" s="5">
        <f t="shared" si="1127"/>
        <v>8.7599887335948132E-2</v>
      </c>
      <c r="Q936" s="5">
        <f t="shared" si="1128"/>
        <v>3.8666219424861342E-2</v>
      </c>
      <c r="R936" s="5">
        <f t="shared" si="1129"/>
        <v>4.9615273845060731E-2</v>
      </c>
      <c r="S936" s="5">
        <f t="shared" si="1130"/>
        <v>7.1269575643904445E-2</v>
      </c>
      <c r="T936" s="5">
        <f t="shared" si="1131"/>
        <v>7.4239141295733779E-2</v>
      </c>
      <c r="U936" s="5">
        <f t="shared" si="1132"/>
        <v>8.409589184251022E-2</v>
      </c>
      <c r="V936" s="5">
        <f t="shared" si="1133"/>
        <v>2.5770466489720211E-2</v>
      </c>
      <c r="W936" s="5">
        <f t="shared" si="1134"/>
        <v>2.1845895122714752E-2</v>
      </c>
      <c r="X936" s="5">
        <f t="shared" si="1135"/>
        <v>4.1944118635612322E-2</v>
      </c>
      <c r="Y936" s="5">
        <f t="shared" si="1136"/>
        <v>4.0266353890187838E-2</v>
      </c>
      <c r="Z936" s="5">
        <f t="shared" si="1137"/>
        <v>3.1753775260838862E-2</v>
      </c>
      <c r="AA936" s="5">
        <f t="shared" si="1138"/>
        <v>5.3821370779206526E-2</v>
      </c>
      <c r="AB936" s="5">
        <f t="shared" si="1139"/>
        <v>4.5612528412098834E-2</v>
      </c>
      <c r="AC936" s="5">
        <f t="shared" si="1140"/>
        <v>5.2415883933280985E-3</v>
      </c>
      <c r="AD936" s="5">
        <f t="shared" si="1141"/>
        <v>9.2569781997964996E-3</v>
      </c>
      <c r="AE936" s="5">
        <f t="shared" si="1142"/>
        <v>1.7773398143609277E-2</v>
      </c>
      <c r="AF936" s="5">
        <f t="shared" si="1143"/>
        <v>1.7062462217864911E-2</v>
      </c>
      <c r="AG936" s="5">
        <f t="shared" si="1144"/>
        <v>1.091997581943354E-2</v>
      </c>
      <c r="AH936" s="5">
        <f t="shared" si="1145"/>
        <v>1.5241812125202654E-2</v>
      </c>
      <c r="AI936" s="5">
        <f t="shared" si="1146"/>
        <v>2.5834257974019132E-2</v>
      </c>
      <c r="AJ936" s="5">
        <f t="shared" si="1147"/>
        <v>2.1894013637807439E-2</v>
      </c>
      <c r="AK936" s="5">
        <f t="shared" si="1148"/>
        <v>1.2369823915065701E-2</v>
      </c>
      <c r="AL936" s="5">
        <f t="shared" si="1149"/>
        <v>6.8231280537587441E-4</v>
      </c>
      <c r="AM936" s="5">
        <f t="shared" si="1150"/>
        <v>3.1380410794852815E-3</v>
      </c>
      <c r="AN936" s="5">
        <f t="shared" si="1151"/>
        <v>6.0250388726117397E-3</v>
      </c>
      <c r="AO936" s="5">
        <f t="shared" si="1152"/>
        <v>5.7840373177072716E-3</v>
      </c>
      <c r="AP936" s="5">
        <f t="shared" si="1153"/>
        <v>3.7017838833326528E-3</v>
      </c>
      <c r="AQ936" s="5">
        <f t="shared" si="1154"/>
        <v>1.7768562639996733E-3</v>
      </c>
      <c r="AR936" s="5">
        <f t="shared" si="1155"/>
        <v>5.8528558560778177E-3</v>
      </c>
      <c r="AS936" s="5">
        <f t="shared" si="1156"/>
        <v>9.9203550620233436E-3</v>
      </c>
      <c r="AT936" s="5">
        <f t="shared" si="1157"/>
        <v>8.4073012369180553E-3</v>
      </c>
      <c r="AU936" s="5">
        <f t="shared" si="1158"/>
        <v>4.7500123833852277E-3</v>
      </c>
      <c r="AV936" s="5">
        <f t="shared" si="1159"/>
        <v>2.0127699430379895E-3</v>
      </c>
      <c r="AW936" s="5">
        <f t="shared" si="1160"/>
        <v>6.1679612680385907E-5</v>
      </c>
      <c r="AX936" s="5">
        <f t="shared" si="1161"/>
        <v>8.8647555066022408E-4</v>
      </c>
      <c r="AY936" s="5">
        <f t="shared" si="1162"/>
        <v>1.7020330572676302E-3</v>
      </c>
      <c r="AZ936" s="5">
        <f t="shared" si="1163"/>
        <v>1.6339517349769253E-3</v>
      </c>
      <c r="BA936" s="5">
        <f t="shared" si="1164"/>
        <v>1.045729110385232E-3</v>
      </c>
      <c r="BB936" s="5">
        <f t="shared" si="1165"/>
        <v>5.019499729849113E-4</v>
      </c>
      <c r="BC936" s="5">
        <f t="shared" si="1166"/>
        <v>1.9274878962620591E-4</v>
      </c>
      <c r="BD936" s="5">
        <f t="shared" si="1167"/>
        <v>1.8729138739449023E-3</v>
      </c>
      <c r="BE936" s="5">
        <f t="shared" si="1168"/>
        <v>3.174513619847471E-3</v>
      </c>
      <c r="BF936" s="5">
        <f t="shared" si="1169"/>
        <v>2.6903363958137782E-3</v>
      </c>
      <c r="BG936" s="5">
        <f t="shared" si="1170"/>
        <v>1.5200039626832734E-3</v>
      </c>
      <c r="BH936" s="5">
        <f t="shared" si="1171"/>
        <v>6.4408638177215684E-4</v>
      </c>
      <c r="BI936" s="5">
        <f t="shared" si="1172"/>
        <v>2.1834009772027987E-4</v>
      </c>
      <c r="BJ936" s="8">
        <f t="shared" si="1173"/>
        <v>0.34398812970365833</v>
      </c>
      <c r="BK936" s="8">
        <f t="shared" si="1174"/>
        <v>0.21918387253905389</v>
      </c>
      <c r="BL936" s="8">
        <f t="shared" si="1175"/>
        <v>0.40123103826613377</v>
      </c>
      <c r="BM936" s="8">
        <f t="shared" si="1176"/>
        <v>0.69440955466297327</v>
      </c>
      <c r="BN936" s="8">
        <f t="shared" si="1177"/>
        <v>0.30010690766212422</v>
      </c>
    </row>
    <row r="937" spans="1:66" x14ac:dyDescent="0.25">
      <c r="A937" t="s">
        <v>19</v>
      </c>
      <c r="B937" t="s">
        <v>243</v>
      </c>
      <c r="C937" t="s">
        <v>150</v>
      </c>
      <c r="D937" t="s">
        <v>525</v>
      </c>
      <c r="E937">
        <f>VLOOKUP(A937,home!$A$2:$E$405,3,FALSE)</f>
        <v>1.4750000000000001</v>
      </c>
      <c r="F937">
        <f>VLOOKUP(B937,home!$B$2:$E$405,3,FALSE)</f>
        <v>1.7626999999999999</v>
      </c>
      <c r="G937">
        <f>VLOOKUP(C937,away!$B$2:$E$405,4,FALSE)</f>
        <v>2.0339</v>
      </c>
      <c r="H937">
        <f>VLOOKUP(A937,away!$A$2:$E$405,3,FALSE)</f>
        <v>1.5625</v>
      </c>
      <c r="I937">
        <f>VLOOKUP(C937,away!$B$2:$E$405,3,FALSE)</f>
        <v>0.64</v>
      </c>
      <c r="J937">
        <f>VLOOKUP(B937,home!$B$2:$E$405,4,FALSE)</f>
        <v>0.51200000000000001</v>
      </c>
      <c r="K937" s="3">
        <f t="shared" si="1122"/>
        <v>5.2881044067499996</v>
      </c>
      <c r="L937" s="3">
        <f t="shared" si="1123"/>
        <v>0.51200000000000001</v>
      </c>
      <c r="M937" s="5">
        <f t="shared" si="1124"/>
        <v>3.0272386647251675E-3</v>
      </c>
      <c r="N937" s="5">
        <f t="shared" si="1125"/>
        <v>1.6008354123217144E-2</v>
      </c>
      <c r="O937" s="5">
        <f t="shared" si="1126"/>
        <v>1.5499461963392857E-3</v>
      </c>
      <c r="P937" s="5">
        <f t="shared" si="1127"/>
        <v>8.1962773110871787E-3</v>
      </c>
      <c r="Q937" s="5">
        <f t="shared" si="1128"/>
        <v>4.2326923991899558E-2</v>
      </c>
      <c r="R937" s="5">
        <f t="shared" si="1129"/>
        <v>3.9678622626285713E-4</v>
      </c>
      <c r="S937" s="5">
        <f t="shared" si="1130"/>
        <v>5.5478745814662583E-3</v>
      </c>
      <c r="T937" s="5">
        <f t="shared" si="1131"/>
        <v>2.1671385083852572E-2</v>
      </c>
      <c r="U937" s="5">
        <f t="shared" si="1132"/>
        <v>2.0982469916383173E-3</v>
      </c>
      <c r="V937" s="5">
        <f t="shared" si="1133"/>
        <v>1.6689914323824659E-3</v>
      </c>
      <c r="W937" s="5">
        <f t="shared" si="1134"/>
        <v>7.4609731095245435E-2</v>
      </c>
      <c r="X937" s="5">
        <f t="shared" si="1135"/>
        <v>3.8200182320765663E-2</v>
      </c>
      <c r="Y937" s="5">
        <f t="shared" si="1136"/>
        <v>9.7792466741160097E-3</v>
      </c>
      <c r="Z937" s="5">
        <f t="shared" si="1137"/>
        <v>6.7718182615527617E-5</v>
      </c>
      <c r="AA937" s="5">
        <f t="shared" si="1138"/>
        <v>3.5810081990627284E-4</v>
      </c>
      <c r="AB937" s="5">
        <f t="shared" si="1139"/>
        <v>9.4683726190357485E-4</v>
      </c>
      <c r="AC937" s="5">
        <f t="shared" si="1140"/>
        <v>2.8242563034911079E-4</v>
      </c>
      <c r="AD937" s="5">
        <f t="shared" si="1141"/>
        <v>9.8636011947799987E-2</v>
      </c>
      <c r="AE937" s="5">
        <f t="shared" si="1142"/>
        <v>5.0501638117273595E-2</v>
      </c>
      <c r="AF937" s="5">
        <f t="shared" si="1143"/>
        <v>1.2928419358022039E-2</v>
      </c>
      <c r="AG937" s="5">
        <f t="shared" si="1144"/>
        <v>2.206450237102428E-3</v>
      </c>
      <c r="AH937" s="5">
        <f t="shared" si="1145"/>
        <v>8.6679273747875348E-6</v>
      </c>
      <c r="AI937" s="5">
        <f t="shared" si="1146"/>
        <v>4.5836904948002926E-5</v>
      </c>
      <c r="AJ937" s="5">
        <f t="shared" si="1147"/>
        <v>1.2119516952365757E-4</v>
      </c>
      <c r="AK937" s="5">
        <f t="shared" si="1148"/>
        <v>2.1363090334495561E-4</v>
      </c>
      <c r="AL937" s="5">
        <f t="shared" si="1149"/>
        <v>3.0586802594371173E-5</v>
      </c>
      <c r="AM937" s="5">
        <f t="shared" si="1150"/>
        <v>0.10431950588908133</v>
      </c>
      <c r="AN937" s="5">
        <f t="shared" si="1151"/>
        <v>5.3411587015209643E-2</v>
      </c>
      <c r="AO937" s="5">
        <f t="shared" si="1152"/>
        <v>1.3673366275893668E-2</v>
      </c>
      <c r="AP937" s="5">
        <f t="shared" si="1153"/>
        <v>2.3335878444191863E-3</v>
      </c>
      <c r="AQ937" s="5">
        <f t="shared" si="1154"/>
        <v>2.986992440856558E-4</v>
      </c>
      <c r="AR937" s="5">
        <f t="shared" si="1155"/>
        <v>8.8759576317824418E-7</v>
      </c>
      <c r="AS937" s="5">
        <f t="shared" si="1156"/>
        <v>4.6936990666755023E-6</v>
      </c>
      <c r="AT937" s="5">
        <f t="shared" si="1157"/>
        <v>1.2410385359222542E-5</v>
      </c>
      <c r="AU937" s="5">
        <f t="shared" si="1158"/>
        <v>2.1875804502523467E-5</v>
      </c>
      <c r="AV937" s="5">
        <f t="shared" si="1159"/>
        <v>2.8920384547748961E-5</v>
      </c>
      <c r="AW937" s="5">
        <f t="shared" si="1160"/>
        <v>2.3003904794693176E-6</v>
      </c>
      <c r="AX937" s="5">
        <f t="shared" si="1161"/>
        <v>9.1942073133672253E-2</v>
      </c>
      <c r="AY937" s="5">
        <f t="shared" si="1162"/>
        <v>4.7074341444440192E-2</v>
      </c>
      <c r="AZ937" s="5">
        <f t="shared" si="1163"/>
        <v>1.2051031409776689E-2</v>
      </c>
      <c r="BA937" s="5">
        <f t="shared" si="1164"/>
        <v>2.0567093606018881E-3</v>
      </c>
      <c r="BB937" s="5">
        <f t="shared" si="1165"/>
        <v>2.632587981570417E-4</v>
      </c>
      <c r="BC937" s="5">
        <f t="shared" si="1166"/>
        <v>2.6957700931281085E-5</v>
      </c>
      <c r="BD937" s="5">
        <f t="shared" si="1167"/>
        <v>7.5741505124543445E-8</v>
      </c>
      <c r="BE937" s="5">
        <f t="shared" si="1168"/>
        <v>4.0052898702297591E-7</v>
      </c>
      <c r="BF937" s="5">
        <f t="shared" si="1169"/>
        <v>1.0590195506536561E-6</v>
      </c>
      <c r="BG937" s="5">
        <f t="shared" si="1170"/>
        <v>1.8667353175486679E-6</v>
      </c>
      <c r="BH937" s="5">
        <f t="shared" si="1171"/>
        <v>2.4678728147412427E-6</v>
      </c>
      <c r="BI937" s="5">
        <f t="shared" si="1172"/>
        <v>2.6100738213863381E-6</v>
      </c>
      <c r="BJ937" s="8">
        <f t="shared" si="1173"/>
        <v>0.69431946106556319</v>
      </c>
      <c r="BK937" s="8">
        <f t="shared" si="1174"/>
        <v>6.582773586704474E-2</v>
      </c>
      <c r="BL937" s="8">
        <f t="shared" si="1175"/>
        <v>5.8165162424775388E-3</v>
      </c>
      <c r="BM937" s="8">
        <f t="shared" si="1176"/>
        <v>0.64745386379020931</v>
      </c>
      <c r="BN937" s="8">
        <f t="shared" si="1177"/>
        <v>7.150552651353119E-2</v>
      </c>
    </row>
    <row r="938" spans="1:66" x14ac:dyDescent="0.25">
      <c r="A938" t="s">
        <v>19</v>
      </c>
      <c r="B938" t="s">
        <v>21</v>
      </c>
      <c r="C938" t="s">
        <v>144</v>
      </c>
      <c r="D938" t="s">
        <v>525</v>
      </c>
      <c r="E938">
        <f>VLOOKUP(A938,home!$A$2:$E$405,3,FALSE)</f>
        <v>1.4750000000000001</v>
      </c>
      <c r="F938">
        <f>VLOOKUP(B938,home!$B$2:$E$405,3,FALSE)</f>
        <v>1.0168999999999999</v>
      </c>
      <c r="G938">
        <f>VLOOKUP(C938,away!$B$2:$E$405,4,FALSE)</f>
        <v>1.4915</v>
      </c>
      <c r="H938">
        <f>VLOOKUP(A938,away!$A$2:$E$405,3,FALSE)</f>
        <v>1.5625</v>
      </c>
      <c r="I938">
        <f>VLOOKUP(C938,away!$B$2:$E$405,3,FALSE)</f>
        <v>1.28</v>
      </c>
      <c r="J938">
        <f>VLOOKUP(B938,home!$B$2:$E$405,4,FALSE)</f>
        <v>1.6</v>
      </c>
      <c r="K938" s="3">
        <f t="shared" si="1122"/>
        <v>2.23714186625</v>
      </c>
      <c r="L938" s="3">
        <f t="shared" si="1123"/>
        <v>3.2</v>
      </c>
      <c r="M938" s="5">
        <f t="shared" si="1124"/>
        <v>4.3519038356952785E-3</v>
      </c>
      <c r="N938" s="5">
        <f t="shared" si="1125"/>
        <v>9.7358262687278693E-3</v>
      </c>
      <c r="O938" s="5">
        <f t="shared" si="1126"/>
        <v>1.392609227422489E-2</v>
      </c>
      <c r="P938" s="5">
        <f t="shared" si="1127"/>
        <v>3.1154644059929178E-2</v>
      </c>
      <c r="Q938" s="5">
        <f t="shared" si="1128"/>
        <v>1.0890212274153821E-2</v>
      </c>
      <c r="R938" s="5">
        <f t="shared" si="1129"/>
        <v>2.2281747638759831E-2</v>
      </c>
      <c r="S938" s="5">
        <f t="shared" si="1130"/>
        <v>5.5757886843667566E-2</v>
      </c>
      <c r="T938" s="5">
        <f t="shared" si="1131"/>
        <v>3.4848679277292224E-2</v>
      </c>
      <c r="U938" s="5">
        <f t="shared" si="1132"/>
        <v>4.9847430495886698E-2</v>
      </c>
      <c r="V938" s="5">
        <f t="shared" si="1133"/>
        <v>4.435139663345735E-2</v>
      </c>
      <c r="W938" s="5">
        <f t="shared" si="1134"/>
        <v>8.1209832702863784E-3</v>
      </c>
      <c r="X938" s="5">
        <f t="shared" si="1135"/>
        <v>2.5987146464916407E-2</v>
      </c>
      <c r="Y938" s="5">
        <f t="shared" si="1136"/>
        <v>4.157943434386626E-2</v>
      </c>
      <c r="Z938" s="5">
        <f t="shared" si="1137"/>
        <v>2.3767197481343819E-2</v>
      </c>
      <c r="AA938" s="5">
        <f t="shared" si="1138"/>
        <v>5.3170592528945813E-2</v>
      </c>
      <c r="AB938" s="5">
        <f t="shared" si="1139"/>
        <v>5.9475079299912081E-2</v>
      </c>
      <c r="AC938" s="5">
        <f t="shared" si="1140"/>
        <v>1.9844073247073359E-2</v>
      </c>
      <c r="AD938" s="5">
        <f t="shared" si="1141"/>
        <v>4.541947917268376E-3</v>
      </c>
      <c r="AE938" s="5">
        <f t="shared" si="1142"/>
        <v>1.45342333352588E-2</v>
      </c>
      <c r="AF938" s="5">
        <f t="shared" si="1143"/>
        <v>2.3254773336414087E-2</v>
      </c>
      <c r="AG938" s="5">
        <f t="shared" si="1144"/>
        <v>2.4805091558841693E-2</v>
      </c>
      <c r="AH938" s="5">
        <f t="shared" si="1145"/>
        <v>1.9013757985075059E-2</v>
      </c>
      <c r="AI938" s="5">
        <f t="shared" si="1146"/>
        <v>4.2536474023156655E-2</v>
      </c>
      <c r="AJ938" s="5">
        <f t="shared" si="1147"/>
        <v>4.7580063439929675E-2</v>
      </c>
      <c r="AK938" s="5">
        <f t="shared" si="1148"/>
        <v>3.5481117306765883E-2</v>
      </c>
      <c r="AL938" s="5">
        <f t="shared" si="1149"/>
        <v>5.6824329034188001E-3</v>
      </c>
      <c r="AM938" s="5">
        <f t="shared" si="1150"/>
        <v>2.032196368009615E-3</v>
      </c>
      <c r="AN938" s="5">
        <f t="shared" si="1151"/>
        <v>6.503028377630767E-3</v>
      </c>
      <c r="AO938" s="5">
        <f t="shared" si="1152"/>
        <v>1.040484540420923E-2</v>
      </c>
      <c r="AP938" s="5">
        <f t="shared" si="1153"/>
        <v>1.1098501764489847E-2</v>
      </c>
      <c r="AQ938" s="5">
        <f t="shared" si="1154"/>
        <v>8.878801411591879E-3</v>
      </c>
      <c r="AR938" s="5">
        <f t="shared" si="1155"/>
        <v>1.2168805110448034E-2</v>
      </c>
      <c r="AS938" s="5">
        <f t="shared" si="1156"/>
        <v>2.7223343374820252E-2</v>
      </c>
      <c r="AT938" s="5">
        <f t="shared" si="1157"/>
        <v>3.045124060155498E-2</v>
      </c>
      <c r="AU938" s="5">
        <f t="shared" si="1158"/>
        <v>2.270791507633016E-2</v>
      </c>
      <c r="AV938" s="5">
        <f t="shared" si="1159"/>
        <v>1.2700206878126945E-2</v>
      </c>
      <c r="AW938" s="5">
        <f t="shared" si="1160"/>
        <v>1.1299918711461985E-3</v>
      </c>
      <c r="AX938" s="5">
        <f t="shared" si="1161"/>
        <v>7.5771859588591645E-4</v>
      </c>
      <c r="AY938" s="5">
        <f t="shared" si="1162"/>
        <v>2.4246995068349323E-3</v>
      </c>
      <c r="AZ938" s="5">
        <f t="shared" si="1163"/>
        <v>3.8795192109358926E-3</v>
      </c>
      <c r="BA938" s="5">
        <f t="shared" si="1164"/>
        <v>4.1381538249982853E-3</v>
      </c>
      <c r="BB938" s="5">
        <f t="shared" si="1165"/>
        <v>3.310523059998629E-3</v>
      </c>
      <c r="BC938" s="5">
        <f t="shared" si="1166"/>
        <v>2.1187347583991219E-3</v>
      </c>
      <c r="BD938" s="5">
        <f t="shared" si="1167"/>
        <v>6.4900293922389527E-3</v>
      </c>
      <c r="BE938" s="5">
        <f t="shared" si="1168"/>
        <v>1.4519116466570803E-2</v>
      </c>
      <c r="BF938" s="5">
        <f t="shared" si="1169"/>
        <v>1.6240661654162658E-2</v>
      </c>
      <c r="BG938" s="5">
        <f t="shared" si="1170"/>
        <v>1.211088804070942E-2</v>
      </c>
      <c r="BH938" s="5">
        <f t="shared" si="1171"/>
        <v>6.7734436683343719E-3</v>
      </c>
      <c r="BI938" s="5">
        <f t="shared" si="1172"/>
        <v>3.0306308818233607E-3</v>
      </c>
      <c r="BJ938" s="8">
        <f t="shared" si="1173"/>
        <v>0.25384505033001009</v>
      </c>
      <c r="BK938" s="8">
        <f t="shared" si="1174"/>
        <v>0.16356703703007647</v>
      </c>
      <c r="BL938" s="8">
        <f t="shared" si="1175"/>
        <v>0.50772863613777652</v>
      </c>
      <c r="BM938" s="8">
        <f t="shared" si="1176"/>
        <v>0.85527278699202713</v>
      </c>
      <c r="BN938" s="8">
        <f t="shared" si="1177"/>
        <v>9.2340426351490867E-2</v>
      </c>
    </row>
    <row r="939" spans="1:66" x14ac:dyDescent="0.25">
      <c r="A939" t="s">
        <v>19</v>
      </c>
      <c r="B939" t="s">
        <v>20</v>
      </c>
      <c r="C939" t="s">
        <v>146</v>
      </c>
      <c r="D939" t="s">
        <v>525</v>
      </c>
      <c r="E939">
        <f>VLOOKUP(A939,home!$A$2:$E$405,3,FALSE)</f>
        <v>1.4750000000000001</v>
      </c>
      <c r="F939">
        <f>VLOOKUP(B939,home!$B$2:$E$405,3,FALSE)</f>
        <v>1.2202999999999999</v>
      </c>
      <c r="G939">
        <f>VLOOKUP(C939,away!$B$2:$E$405,4,FALSE)</f>
        <v>1.0168999999999999</v>
      </c>
      <c r="H939">
        <f>VLOOKUP(A939,away!$A$2:$E$405,3,FALSE)</f>
        <v>1.5625</v>
      </c>
      <c r="I939">
        <f>VLOOKUP(C939,away!$B$2:$E$405,3,FALSE)</f>
        <v>0.48</v>
      </c>
      <c r="J939">
        <f>VLOOKUP(B939,home!$B$2:$E$405,4,FALSE)</f>
        <v>1.024</v>
      </c>
      <c r="K939" s="3">
        <f t="shared" si="1122"/>
        <v>1.8303615282499999</v>
      </c>
      <c r="L939" s="3">
        <f t="shared" si="1123"/>
        <v>0.76800000000000002</v>
      </c>
      <c r="M939" s="5">
        <f t="shared" si="1124"/>
        <v>7.439537312552269E-2</v>
      </c>
      <c r="N939" s="5">
        <f t="shared" si="1125"/>
        <v>0.13617042884876066</v>
      </c>
      <c r="O939" s="5">
        <f t="shared" si="1126"/>
        <v>5.7135646560401425E-2</v>
      </c>
      <c r="P939" s="5">
        <f t="shared" si="1127"/>
        <v>0.10457888935584819</v>
      </c>
      <c r="Q939" s="5">
        <f t="shared" si="1128"/>
        <v>0.12462055712503775</v>
      </c>
      <c r="R939" s="5">
        <f t="shared" si="1129"/>
        <v>2.1940088279194143E-2</v>
      </c>
      <c r="S939" s="5">
        <f t="shared" si="1130"/>
        <v>3.6752097742859126E-2</v>
      </c>
      <c r="T939" s="5">
        <f t="shared" si="1131"/>
        <v>9.5708587872028988E-2</v>
      </c>
      <c r="U939" s="5">
        <f t="shared" si="1132"/>
        <v>4.0158293512645701E-2</v>
      </c>
      <c r="V939" s="5">
        <f t="shared" si="1133"/>
        <v>5.7403414008331119E-3</v>
      </c>
      <c r="W939" s="5">
        <f t="shared" si="1134"/>
        <v>7.6033557796916854E-2</v>
      </c>
      <c r="X939" s="5">
        <f t="shared" si="1135"/>
        <v>5.8393772388032145E-2</v>
      </c>
      <c r="Y939" s="5">
        <f t="shared" si="1136"/>
        <v>2.2423208597004338E-2</v>
      </c>
      <c r="Z939" s="5">
        <f t="shared" si="1137"/>
        <v>5.6166625994737013E-3</v>
      </c>
      <c r="AA939" s="5">
        <f t="shared" si="1138"/>
        <v>1.02805231392373E-2</v>
      </c>
      <c r="AB939" s="5">
        <f t="shared" si="1139"/>
        <v>9.4085370221719377E-3</v>
      </c>
      <c r="AC939" s="5">
        <f t="shared" si="1140"/>
        <v>5.043312028370705E-4</v>
      </c>
      <c r="AD939" s="5">
        <f t="shared" si="1141"/>
        <v>3.4792224761862348E-2</v>
      </c>
      <c r="AE939" s="5">
        <f t="shared" si="1142"/>
        <v>2.672042861711028E-2</v>
      </c>
      <c r="AF939" s="5">
        <f t="shared" si="1143"/>
        <v>1.0260644588970346E-2</v>
      </c>
      <c r="AG939" s="5">
        <f t="shared" si="1144"/>
        <v>2.6267250147764092E-3</v>
      </c>
      <c r="AH939" s="5">
        <f t="shared" si="1145"/>
        <v>1.0783992190989506E-3</v>
      </c>
      <c r="AI939" s="5">
        <f t="shared" si="1146"/>
        <v>1.9738604427335616E-3</v>
      </c>
      <c r="AJ939" s="5">
        <f t="shared" si="1147"/>
        <v>1.806439108257012E-3</v>
      </c>
      <c r="AK939" s="5">
        <f t="shared" si="1148"/>
        <v>1.1021455489599575E-3</v>
      </c>
      <c r="AL939" s="5">
        <f t="shared" si="1149"/>
        <v>2.8357891005512349E-5</v>
      </c>
      <c r="AM939" s="5">
        <f t="shared" si="1150"/>
        <v>1.2736469937267977E-2</v>
      </c>
      <c r="AN939" s="5">
        <f t="shared" si="1151"/>
        <v>9.7816089118218062E-3</v>
      </c>
      <c r="AO939" s="5">
        <f t="shared" si="1152"/>
        <v>3.7561378221395731E-3</v>
      </c>
      <c r="AP939" s="5">
        <f t="shared" si="1153"/>
        <v>9.6157128246773078E-4</v>
      </c>
      <c r="AQ939" s="5">
        <f t="shared" si="1154"/>
        <v>1.8462168623380431E-4</v>
      </c>
      <c r="AR939" s="5">
        <f t="shared" si="1155"/>
        <v>1.6564212005359884E-4</v>
      </c>
      <c r="AS939" s="5">
        <f t="shared" si="1156"/>
        <v>3.0318496400387511E-4</v>
      </c>
      <c r="AT939" s="5">
        <f t="shared" si="1157"/>
        <v>2.7746904702827713E-4</v>
      </c>
      <c r="AU939" s="5">
        <f t="shared" si="1158"/>
        <v>1.6928955632024948E-4</v>
      </c>
      <c r="AV939" s="5">
        <f t="shared" si="1159"/>
        <v>7.7465272755774053E-5</v>
      </c>
      <c r="AW939" s="5">
        <f t="shared" si="1160"/>
        <v>1.1073107780009907E-6</v>
      </c>
      <c r="AX939" s="5">
        <f t="shared" si="1161"/>
        <v>3.8853907631479947E-3</v>
      </c>
      <c r="AY939" s="5">
        <f t="shared" si="1162"/>
        <v>2.98398010609766E-3</v>
      </c>
      <c r="AZ939" s="5">
        <f t="shared" si="1163"/>
        <v>1.1458483607415012E-3</v>
      </c>
      <c r="BA939" s="5">
        <f t="shared" si="1164"/>
        <v>2.9333718034982434E-4</v>
      </c>
      <c r="BB939" s="5">
        <f t="shared" si="1165"/>
        <v>5.6320738627166276E-5</v>
      </c>
      <c r="BC939" s="5">
        <f t="shared" si="1166"/>
        <v>8.6508654531327415E-6</v>
      </c>
      <c r="BD939" s="5">
        <f t="shared" si="1167"/>
        <v>2.1202191366860649E-5</v>
      </c>
      <c r="BE939" s="5">
        <f t="shared" si="1168"/>
        <v>3.8807675392496002E-5</v>
      </c>
      <c r="BF939" s="5">
        <f t="shared" si="1169"/>
        <v>3.5516038019619459E-5</v>
      </c>
      <c r="BG939" s="5">
        <f t="shared" si="1170"/>
        <v>2.166906320899193E-5</v>
      </c>
      <c r="BH939" s="5">
        <f t="shared" si="1171"/>
        <v>9.9155549127390764E-6</v>
      </c>
      <c r="BI939" s="5">
        <f t="shared" si="1172"/>
        <v>3.6298100487055797E-6</v>
      </c>
      <c r="BJ939" s="8">
        <f t="shared" si="1173"/>
        <v>0.6235440732648484</v>
      </c>
      <c r="BK939" s="8">
        <f t="shared" si="1174"/>
        <v>0.22498337082500336</v>
      </c>
      <c r="BL939" s="8">
        <f t="shared" si="1175"/>
        <v>0.14600772412581114</v>
      </c>
      <c r="BM939" s="8">
        <f t="shared" si="1176"/>
        <v>0.4783279747250519</v>
      </c>
      <c r="BN939" s="8">
        <f t="shared" si="1177"/>
        <v>0.5188409832947648</v>
      </c>
    </row>
    <row r="940" spans="1:66" x14ac:dyDescent="0.25">
      <c r="A940" t="s">
        <v>19</v>
      </c>
      <c r="B940" t="s">
        <v>239</v>
      </c>
      <c r="C940" t="s">
        <v>235</v>
      </c>
      <c r="D940" t="s">
        <v>525</v>
      </c>
      <c r="E940">
        <f>VLOOKUP(A940,home!$A$2:$E$405,3,FALSE)</f>
        <v>1.4750000000000001</v>
      </c>
      <c r="F940">
        <f>VLOOKUP(B940,home!$B$2:$E$405,3,FALSE)</f>
        <v>0.50849999999999995</v>
      </c>
      <c r="G940">
        <f>VLOOKUP(C940,away!$B$2:$E$405,4,FALSE)</f>
        <v>1.0168999999999999</v>
      </c>
      <c r="H940">
        <f>VLOOKUP(A940,away!$A$2:$E$405,3,FALSE)</f>
        <v>1.5625</v>
      </c>
      <c r="I940">
        <f>VLOOKUP(C940,away!$B$2:$E$405,3,FALSE)</f>
        <v>0.64</v>
      </c>
      <c r="J940">
        <f>VLOOKUP(B940,home!$B$2:$E$405,4,FALSE)</f>
        <v>0.64</v>
      </c>
      <c r="K940" s="3">
        <f t="shared" si="1122"/>
        <v>0.76271313374999994</v>
      </c>
      <c r="L940" s="3">
        <f t="shared" si="1123"/>
        <v>0.64</v>
      </c>
      <c r="M940" s="5">
        <f t="shared" si="1124"/>
        <v>0.24592882018762913</v>
      </c>
      <c r="N940" s="5">
        <f t="shared" si="1125"/>
        <v>0.18757314112474682</v>
      </c>
      <c r="O940" s="5">
        <f t="shared" si="1126"/>
        <v>0.15739444492008264</v>
      </c>
      <c r="P940" s="5">
        <f t="shared" si="1127"/>
        <v>0.12004681031983797</v>
      </c>
      <c r="Q940" s="5">
        <f t="shared" si="1128"/>
        <v>7.1532249137293308E-2</v>
      </c>
      <c r="R940" s="5">
        <f t="shared" si="1129"/>
        <v>5.0366222374426443E-2</v>
      </c>
      <c r="S940" s="5">
        <f t="shared" si="1130"/>
        <v>1.4649804623317671E-2</v>
      </c>
      <c r="T940" s="5">
        <f t="shared" si="1131"/>
        <v>4.578063944786772E-2</v>
      </c>
      <c r="U940" s="5">
        <f t="shared" si="1132"/>
        <v>3.8414979302348148E-2</v>
      </c>
      <c r="V940" s="5">
        <f t="shared" si="1133"/>
        <v>7.9456699684094998E-4</v>
      </c>
      <c r="W940" s="5">
        <f t="shared" si="1134"/>
        <v>1.8186195301230241E-2</v>
      </c>
      <c r="X940" s="5">
        <f t="shared" si="1135"/>
        <v>1.1639164992787353E-2</v>
      </c>
      <c r="Y940" s="5">
        <f t="shared" si="1136"/>
        <v>3.7245327976919533E-3</v>
      </c>
      <c r="Z940" s="5">
        <f t="shared" si="1137"/>
        <v>1.0744794106544308E-2</v>
      </c>
      <c r="AA940" s="5">
        <f t="shared" si="1138"/>
        <v>8.1951955845009378E-3</v>
      </c>
      <c r="AB940" s="5">
        <f t="shared" si="1139"/>
        <v>3.1252916529744363E-3</v>
      </c>
      <c r="AC940" s="5">
        <f t="shared" si="1140"/>
        <v>2.4241067365395489E-5</v>
      </c>
      <c r="AD940" s="5">
        <f t="shared" si="1141"/>
        <v>3.4677125022977095E-3</v>
      </c>
      <c r="AE940" s="5">
        <f t="shared" si="1142"/>
        <v>2.2193360014705339E-3</v>
      </c>
      <c r="AF940" s="5">
        <f t="shared" si="1143"/>
        <v>7.1018752047057097E-4</v>
      </c>
      <c r="AG940" s="5">
        <f t="shared" si="1144"/>
        <v>1.5150667103372179E-4</v>
      </c>
      <c r="AH940" s="5">
        <f t="shared" si="1145"/>
        <v>1.7191670570470892E-3</v>
      </c>
      <c r="AI940" s="5">
        <f t="shared" si="1146"/>
        <v>1.3112312935201502E-3</v>
      </c>
      <c r="AJ940" s="5">
        <f t="shared" si="1147"/>
        <v>5.0004666447590982E-4</v>
      </c>
      <c r="AK940" s="5">
        <f t="shared" si="1148"/>
        <v>1.27130719494552E-4</v>
      </c>
      <c r="AL940" s="5">
        <f t="shared" si="1149"/>
        <v>4.7331789966606468E-7</v>
      </c>
      <c r="AM940" s="5">
        <f t="shared" si="1150"/>
        <v>5.2897397391430811E-4</v>
      </c>
      <c r="AN940" s="5">
        <f t="shared" si="1151"/>
        <v>3.3854334330515716E-4</v>
      </c>
      <c r="AO940" s="5">
        <f t="shared" si="1152"/>
        <v>1.083338698576503E-4</v>
      </c>
      <c r="AP940" s="5">
        <f t="shared" si="1153"/>
        <v>2.3111225569632064E-5</v>
      </c>
      <c r="AQ940" s="5">
        <f t="shared" si="1154"/>
        <v>3.69779609114113E-6</v>
      </c>
      <c r="AR940" s="5">
        <f t="shared" si="1155"/>
        <v>2.2005338330202744E-4</v>
      </c>
      <c r="AS940" s="5">
        <f t="shared" si="1156"/>
        <v>1.6783760557057922E-4</v>
      </c>
      <c r="AT940" s="5">
        <f t="shared" si="1157"/>
        <v>6.4005973052916462E-5</v>
      </c>
      <c r="AU940" s="5">
        <f t="shared" si="1158"/>
        <v>1.6272732095302657E-5</v>
      </c>
      <c r="AV940" s="5">
        <f t="shared" si="1159"/>
        <v>3.1028566227706225E-6</v>
      </c>
      <c r="AW940" s="5">
        <f t="shared" si="1160"/>
        <v>6.4178805069203931E-9</v>
      </c>
      <c r="AX940" s="5">
        <f t="shared" si="1161"/>
        <v>6.7242566219395431E-5</v>
      </c>
      <c r="AY940" s="5">
        <f t="shared" si="1162"/>
        <v>4.3035242380413073E-5</v>
      </c>
      <c r="AZ940" s="5">
        <f t="shared" si="1163"/>
        <v>1.3771277561732185E-5</v>
      </c>
      <c r="BA940" s="5">
        <f t="shared" si="1164"/>
        <v>2.9378725465028661E-6</v>
      </c>
      <c r="BB940" s="5">
        <f t="shared" si="1165"/>
        <v>4.7005960744045858E-7</v>
      </c>
      <c r="BC940" s="5">
        <f t="shared" si="1166"/>
        <v>6.01676297523787E-8</v>
      </c>
      <c r="BD940" s="5">
        <f t="shared" si="1167"/>
        <v>2.3472360885549588E-5</v>
      </c>
      <c r="BE940" s="5">
        <f t="shared" si="1168"/>
        <v>1.7902677927528448E-5</v>
      </c>
      <c r="BF940" s="5">
        <f t="shared" si="1169"/>
        <v>6.8273037923110873E-6</v>
      </c>
      <c r="BG940" s="5">
        <f t="shared" si="1170"/>
        <v>1.7357580901656163E-6</v>
      </c>
      <c r="BH940" s="5">
        <f t="shared" si="1171"/>
        <v>3.3097137309553299E-7</v>
      </c>
      <c r="BI940" s="5">
        <f t="shared" si="1172"/>
        <v>5.048724263104689E-8</v>
      </c>
      <c r="BJ940" s="8">
        <f t="shared" si="1173"/>
        <v>0.34611484289157307</v>
      </c>
      <c r="BK940" s="8">
        <f t="shared" si="1174"/>
        <v>0.38148775175527111</v>
      </c>
      <c r="BL940" s="8">
        <f t="shared" si="1175"/>
        <v>0.26167530167882519</v>
      </c>
      <c r="BM940" s="8">
        <f t="shared" si="1176"/>
        <v>0.16713797354369753</v>
      </c>
      <c r="BN940" s="8">
        <f t="shared" si="1177"/>
        <v>0.83284168806401637</v>
      </c>
    </row>
    <row r="941" spans="1:66" x14ac:dyDescent="0.25">
      <c r="A941" t="s">
        <v>19</v>
      </c>
      <c r="B941" t="s">
        <v>236</v>
      </c>
      <c r="C941" t="s">
        <v>331</v>
      </c>
      <c r="D941" t="s">
        <v>525</v>
      </c>
      <c r="E941">
        <f>VLOOKUP(A941,home!$A$2:$E$405,3,FALSE)</f>
        <v>1.4750000000000001</v>
      </c>
      <c r="F941">
        <f>VLOOKUP(B941,home!$B$2:$E$405,3,FALSE)</f>
        <v>1.8644000000000001</v>
      </c>
      <c r="G941">
        <f>VLOOKUP(C941,away!$B$2:$E$405,4,FALSE)</f>
        <v>1.0847</v>
      </c>
      <c r="H941">
        <f>VLOOKUP(A941,away!$A$2:$E$405,3,FALSE)</f>
        <v>1.5625</v>
      </c>
      <c r="I941">
        <f>VLOOKUP(C941,away!$B$2:$E$405,3,FALSE)</f>
        <v>1.1519999999999999</v>
      </c>
      <c r="J941">
        <f>VLOOKUP(B941,home!$B$2:$E$405,4,FALSE)</f>
        <v>0.8</v>
      </c>
      <c r="K941" s="3">
        <f t="shared" si="1122"/>
        <v>2.9829141530000003</v>
      </c>
      <c r="L941" s="3">
        <f t="shared" si="1123"/>
        <v>1.44</v>
      </c>
      <c r="M941" s="5">
        <f t="shared" si="1124"/>
        <v>1.199921374008929E-2</v>
      </c>
      <c r="N941" s="5">
        <f t="shared" si="1125"/>
        <v>3.5792624490184402E-2</v>
      </c>
      <c r="O941" s="5">
        <f t="shared" si="1126"/>
        <v>1.7278867785728576E-2</v>
      </c>
      <c r="P941" s="5">
        <f t="shared" si="1127"/>
        <v>5.1541379265865543E-2</v>
      </c>
      <c r="Q941" s="5">
        <f t="shared" si="1128"/>
        <v>5.338316308239275E-2</v>
      </c>
      <c r="R941" s="5">
        <f t="shared" si="1129"/>
        <v>1.2440784805724577E-2</v>
      </c>
      <c r="S941" s="5">
        <f t="shared" si="1130"/>
        <v>5.5347663483824812E-2</v>
      </c>
      <c r="T941" s="5">
        <f t="shared" si="1131"/>
        <v>7.687175483864557E-2</v>
      </c>
      <c r="U941" s="5">
        <f t="shared" si="1132"/>
        <v>3.7109793071423196E-2</v>
      </c>
      <c r="V941" s="5">
        <f t="shared" si="1133"/>
        <v>2.6415572598621172E-2</v>
      </c>
      <c r="W941" s="5">
        <f t="shared" si="1134"/>
        <v>5.3079130896792157E-2</v>
      </c>
      <c r="X941" s="5">
        <f t="shared" si="1135"/>
        <v>7.6433948491380702E-2</v>
      </c>
      <c r="Y941" s="5">
        <f t="shared" si="1136"/>
        <v>5.5032442913794118E-2</v>
      </c>
      <c r="Z941" s="5">
        <f t="shared" si="1137"/>
        <v>5.9715767067477958E-3</v>
      </c>
      <c r="AA941" s="5">
        <f t="shared" si="1138"/>
        <v>1.781270067428313E-2</v>
      </c>
      <c r="AB941" s="5">
        <f t="shared" si="1139"/>
        <v>2.6566878472235909E-2</v>
      </c>
      <c r="AC941" s="5">
        <f t="shared" si="1140"/>
        <v>7.0915846827623551E-3</v>
      </c>
      <c r="AD941" s="5">
        <f t="shared" si="1141"/>
        <v>3.9582622695245234E-2</v>
      </c>
      <c r="AE941" s="5">
        <f t="shared" si="1142"/>
        <v>5.6998976681153134E-2</v>
      </c>
      <c r="AF941" s="5">
        <f t="shared" si="1143"/>
        <v>4.1039263210430263E-2</v>
      </c>
      <c r="AG941" s="5">
        <f t="shared" si="1144"/>
        <v>1.9698846341006524E-2</v>
      </c>
      <c r="AH941" s="5">
        <f t="shared" si="1145"/>
        <v>2.1497676144292084E-3</v>
      </c>
      <c r="AI941" s="5">
        <f t="shared" si="1146"/>
        <v>6.4125722427419325E-3</v>
      </c>
      <c r="AJ941" s="5">
        <f t="shared" si="1147"/>
        <v>9.5640762500049346E-3</v>
      </c>
      <c r="AK941" s="5">
        <f t="shared" si="1148"/>
        <v>9.5096061355036312E-3</v>
      </c>
      <c r="AL941" s="5">
        <f t="shared" si="1149"/>
        <v>1.2184466870828049E-3</v>
      </c>
      <c r="AM941" s="5">
        <f t="shared" si="1150"/>
        <v>2.3614313090101199E-2</v>
      </c>
      <c r="AN941" s="5">
        <f t="shared" si="1151"/>
        <v>3.400461084974573E-2</v>
      </c>
      <c r="AO941" s="5">
        <f t="shared" si="1152"/>
        <v>2.4483319811816926E-2</v>
      </c>
      <c r="AP941" s="5">
        <f t="shared" si="1153"/>
        <v>1.1751993509672124E-2</v>
      </c>
      <c r="AQ941" s="5">
        <f t="shared" si="1154"/>
        <v>4.2307176634819683E-3</v>
      </c>
      <c r="AR941" s="5">
        <f t="shared" si="1155"/>
        <v>6.1913307295561107E-4</v>
      </c>
      <c r="AS941" s="5">
        <f t="shared" si="1156"/>
        <v>1.8468208059096737E-3</v>
      </c>
      <c r="AT941" s="5">
        <f t="shared" si="1157"/>
        <v>2.7544539600014169E-3</v>
      </c>
      <c r="AU941" s="5">
        <f t="shared" si="1158"/>
        <v>2.7387665670250412E-3</v>
      </c>
      <c r="AV941" s="5">
        <f t="shared" si="1159"/>
        <v>2.042376388635555E-3</v>
      </c>
      <c r="AW941" s="5">
        <f t="shared" si="1160"/>
        <v>1.4538087470301032E-4</v>
      </c>
      <c r="AX941" s="5">
        <f t="shared" si="1161"/>
        <v>1.1739911454972664E-2</v>
      </c>
      <c r="AY941" s="5">
        <f t="shared" si="1162"/>
        <v>1.6905472495160636E-2</v>
      </c>
      <c r="AZ941" s="5">
        <f t="shared" si="1163"/>
        <v>1.2171940196515661E-2</v>
      </c>
      <c r="BA941" s="5">
        <f t="shared" si="1164"/>
        <v>5.8425312943275161E-3</v>
      </c>
      <c r="BB941" s="5">
        <f t="shared" si="1165"/>
        <v>2.1033112659579077E-3</v>
      </c>
      <c r="BC941" s="5">
        <f t="shared" si="1166"/>
        <v>6.0575364459587646E-4</v>
      </c>
      <c r="BD941" s="5">
        <f t="shared" si="1167"/>
        <v>1.4859193750934663E-4</v>
      </c>
      <c r="BE941" s="5">
        <f t="shared" si="1168"/>
        <v>4.4323699341832163E-4</v>
      </c>
      <c r="BF941" s="5">
        <f t="shared" si="1169"/>
        <v>6.6106895040033992E-4</v>
      </c>
      <c r="BG941" s="5">
        <f t="shared" si="1170"/>
        <v>6.5730397608600979E-4</v>
      </c>
      <c r="BH941" s="5">
        <f t="shared" si="1171"/>
        <v>4.9017033327253311E-4</v>
      </c>
      <c r="BI941" s="5">
        <f t="shared" si="1172"/>
        <v>2.9242720489987311E-4</v>
      </c>
      <c r="BJ941" s="8">
        <f t="shared" si="1173"/>
        <v>0.65536664891737306</v>
      </c>
      <c r="BK941" s="8">
        <f t="shared" si="1174"/>
        <v>0.1705193329534066</v>
      </c>
      <c r="BL941" s="8">
        <f t="shared" si="1175"/>
        <v>0.15153939724218884</v>
      </c>
      <c r="BM941" s="8">
        <f t="shared" si="1176"/>
        <v>0.78420083102927363</v>
      </c>
      <c r="BN941" s="8">
        <f t="shared" si="1177"/>
        <v>0.18243603316998513</v>
      </c>
    </row>
    <row r="942" spans="1:66" x14ac:dyDescent="0.25">
      <c r="A942" t="s">
        <v>19</v>
      </c>
      <c r="B942" t="s">
        <v>241</v>
      </c>
      <c r="C942" t="s">
        <v>237</v>
      </c>
      <c r="D942" t="s">
        <v>525</v>
      </c>
      <c r="E942">
        <f>VLOOKUP(A942,home!$A$2:$E$405,3,FALSE)</f>
        <v>1.4750000000000001</v>
      </c>
      <c r="F942">
        <f>VLOOKUP(B942,home!$B$2:$E$405,3,FALSE)</f>
        <v>1.3559000000000001</v>
      </c>
      <c r="G942">
        <f>VLOOKUP(C942,away!$B$2:$E$405,4,FALSE)</f>
        <v>0.50849999999999995</v>
      </c>
      <c r="H942">
        <f>VLOOKUP(A942,away!$A$2:$E$405,3,FALSE)</f>
        <v>1.5625</v>
      </c>
      <c r="I942">
        <f>VLOOKUP(C942,away!$B$2:$E$405,3,FALSE)</f>
        <v>0.64</v>
      </c>
      <c r="J942">
        <f>VLOOKUP(B942,home!$B$2:$E$405,4,FALSE)</f>
        <v>1.76</v>
      </c>
      <c r="K942" s="3">
        <f t="shared" si="1122"/>
        <v>1.01697584625</v>
      </c>
      <c r="L942" s="3">
        <f t="shared" si="1123"/>
        <v>1.76</v>
      </c>
      <c r="M942" s="5">
        <f t="shared" si="1124"/>
        <v>6.2226405335042818E-2</v>
      </c>
      <c r="N942" s="5">
        <f t="shared" si="1125"/>
        <v>6.3282751224700687E-2</v>
      </c>
      <c r="O942" s="5">
        <f t="shared" si="1126"/>
        <v>0.10951847338967537</v>
      </c>
      <c r="P942" s="5">
        <f t="shared" si="1127"/>
        <v>0.11137764215547322</v>
      </c>
      <c r="Q942" s="5">
        <f t="shared" si="1128"/>
        <v>3.2178514739884104E-2</v>
      </c>
      <c r="R942" s="5">
        <f t="shared" si="1129"/>
        <v>9.6376256582914321E-2</v>
      </c>
      <c r="S942" s="5">
        <f t="shared" si="1130"/>
        <v>4.9838083629132501E-2</v>
      </c>
      <c r="T942" s="5">
        <f t="shared" si="1131"/>
        <v>5.6634185942196019E-2</v>
      </c>
      <c r="U942" s="5">
        <f t="shared" si="1132"/>
        <v>9.8012325096816441E-2</v>
      </c>
      <c r="V942" s="5">
        <f t="shared" si="1133"/>
        <v>9.911562666957658E-3</v>
      </c>
      <c r="W942" s="5">
        <f t="shared" si="1134"/>
        <v>1.0908257419553912E-2</v>
      </c>
      <c r="X942" s="5">
        <f t="shared" si="1135"/>
        <v>1.9198533058414884E-2</v>
      </c>
      <c r="Y942" s="5">
        <f t="shared" si="1136"/>
        <v>1.68947090914051E-2</v>
      </c>
      <c r="Z942" s="5">
        <f t="shared" si="1137"/>
        <v>5.6540737195309734E-2</v>
      </c>
      <c r="AA942" s="5">
        <f t="shared" si="1138"/>
        <v>5.7500564056798972E-2</v>
      </c>
      <c r="AB942" s="5">
        <f t="shared" si="1139"/>
        <v>2.9238342395757733E-2</v>
      </c>
      <c r="AC942" s="5">
        <f t="shared" si="1140"/>
        <v>1.1087801813978082E-3</v>
      </c>
      <c r="AD942" s="5">
        <f t="shared" si="1141"/>
        <v>2.7733585800909194E-3</v>
      </c>
      <c r="AE942" s="5">
        <f t="shared" si="1142"/>
        <v>4.8811111009600186E-3</v>
      </c>
      <c r="AF942" s="5">
        <f t="shared" si="1143"/>
        <v>4.2953777688448163E-3</v>
      </c>
      <c r="AG942" s="5">
        <f t="shared" si="1144"/>
        <v>2.5199549577222921E-3</v>
      </c>
      <c r="AH942" s="5">
        <f t="shared" si="1145"/>
        <v>2.4877924365936277E-2</v>
      </c>
      <c r="AI942" s="5">
        <f t="shared" si="1146"/>
        <v>2.5300248184991544E-2</v>
      </c>
      <c r="AJ942" s="5">
        <f t="shared" si="1147"/>
        <v>1.2864870654133399E-2</v>
      </c>
      <c r="AK942" s="5">
        <f t="shared" si="1148"/>
        <v>4.3610875734613683E-3</v>
      </c>
      <c r="AL942" s="5">
        <f t="shared" si="1149"/>
        <v>7.9383227495071537E-5</v>
      </c>
      <c r="AM942" s="5">
        <f t="shared" si="1150"/>
        <v>5.6408773778853253E-4</v>
      </c>
      <c r="AN942" s="5">
        <f t="shared" si="1151"/>
        <v>9.9279441850781735E-4</v>
      </c>
      <c r="AO942" s="5">
        <f t="shared" si="1152"/>
        <v>8.7365908828687926E-4</v>
      </c>
      <c r="AP942" s="5">
        <f t="shared" si="1153"/>
        <v>5.1254666512830249E-4</v>
      </c>
      <c r="AQ942" s="5">
        <f t="shared" si="1154"/>
        <v>2.2552053265645304E-4</v>
      </c>
      <c r="AR942" s="5">
        <f t="shared" si="1155"/>
        <v>8.7570293768095778E-3</v>
      </c>
      <c r="AS942" s="5">
        <f t="shared" si="1156"/>
        <v>8.905687361117031E-3</v>
      </c>
      <c r="AT942" s="5">
        <f t="shared" si="1157"/>
        <v>4.5284344702549604E-3</v>
      </c>
      <c r="AU942" s="5">
        <f t="shared" si="1158"/>
        <v>1.5351028258584031E-3</v>
      </c>
      <c r="AV942" s="5">
        <f t="shared" si="1159"/>
        <v>3.9029062385202885E-4</v>
      </c>
      <c r="AW942" s="5">
        <f t="shared" si="1160"/>
        <v>3.9468403313707683E-6</v>
      </c>
      <c r="AX942" s="5">
        <f t="shared" si="1161"/>
        <v>9.5610600749456814E-5</v>
      </c>
      <c r="AY942" s="5">
        <f t="shared" si="1162"/>
        <v>1.68274657319044E-4</v>
      </c>
      <c r="AZ942" s="5">
        <f t="shared" si="1163"/>
        <v>1.480816984407587E-4</v>
      </c>
      <c r="BA942" s="5">
        <f t="shared" si="1164"/>
        <v>8.6874596418578447E-5</v>
      </c>
      <c r="BB942" s="5">
        <f t="shared" si="1165"/>
        <v>3.8224822424174504E-5</v>
      </c>
      <c r="BC942" s="5">
        <f t="shared" si="1166"/>
        <v>1.3455137493309438E-5</v>
      </c>
      <c r="BD942" s="5">
        <f t="shared" si="1167"/>
        <v>2.568728617197476E-3</v>
      </c>
      <c r="BE942" s="5">
        <f t="shared" si="1168"/>
        <v>2.6123349592609957E-3</v>
      </c>
      <c r="BF942" s="5">
        <f t="shared" si="1169"/>
        <v>1.3283407779414551E-3</v>
      </c>
      <c r="BG942" s="5">
        <f t="shared" si="1170"/>
        <v>4.5029682891846489E-4</v>
      </c>
      <c r="BH942" s="5">
        <f t="shared" si="1171"/>
        <v>1.144852496632618E-4</v>
      </c>
      <c r="BI942" s="5">
        <f t="shared" si="1172"/>
        <v>2.3285746731887653E-5</v>
      </c>
      <c r="BJ942" s="8">
        <f t="shared" si="1173"/>
        <v>0.21728588383898609</v>
      </c>
      <c r="BK942" s="8">
        <f t="shared" si="1174"/>
        <v>0.23471013185281814</v>
      </c>
      <c r="BL942" s="8">
        <f t="shared" si="1175"/>
        <v>0.48926410913809099</v>
      </c>
      <c r="BM942" s="8">
        <f t="shared" si="1176"/>
        <v>0.52267649078052669</v>
      </c>
      <c r="BN942" s="8">
        <f t="shared" si="1177"/>
        <v>0.47496004342769055</v>
      </c>
    </row>
    <row r="943" spans="1:66" x14ac:dyDescent="0.25">
      <c r="A943" t="s">
        <v>19</v>
      </c>
      <c r="B943" t="s">
        <v>137</v>
      </c>
      <c r="C943" t="s">
        <v>152</v>
      </c>
      <c r="D943" t="s">
        <v>525</v>
      </c>
      <c r="E943">
        <f>VLOOKUP(A943,home!$A$2:$E$405,3,FALSE)</f>
        <v>1.4750000000000001</v>
      </c>
      <c r="F943">
        <f>VLOOKUP(B943,home!$B$2:$E$405,3,FALSE)</f>
        <v>1.3559000000000001</v>
      </c>
      <c r="G943">
        <f>VLOOKUP(C943,away!$B$2:$E$405,4,FALSE)</f>
        <v>0.84750000000000003</v>
      </c>
      <c r="H943">
        <f>VLOOKUP(A943,away!$A$2:$E$405,3,FALSE)</f>
        <v>1.5625</v>
      </c>
      <c r="I943">
        <f>VLOOKUP(C943,away!$B$2:$E$405,3,FALSE)</f>
        <v>0.8</v>
      </c>
      <c r="J943">
        <f>VLOOKUP(B943,home!$B$2:$E$405,4,FALSE)</f>
        <v>0.51200000000000001</v>
      </c>
      <c r="K943" s="3">
        <f t="shared" si="1122"/>
        <v>1.6949597437500004</v>
      </c>
      <c r="L943" s="3">
        <f t="shared" si="1123"/>
        <v>0.64</v>
      </c>
      <c r="M943" s="5">
        <f t="shared" si="1124"/>
        <v>9.6814379831892297E-2</v>
      </c>
      <c r="N943" s="5">
        <f t="shared" si="1125"/>
        <v>0.16409647643117939</v>
      </c>
      <c r="O943" s="5">
        <f t="shared" si="1126"/>
        <v>6.1961203092411071E-2</v>
      </c>
      <c r="P943" s="5">
        <f t="shared" si="1127"/>
        <v>0.1050217449159548</v>
      </c>
      <c r="Q943" s="5">
        <f t="shared" si="1128"/>
        <v>0.13906846082103491</v>
      </c>
      <c r="R943" s="5">
        <f t="shared" si="1129"/>
        <v>1.9827584989571542E-2</v>
      </c>
      <c r="S943" s="5">
        <f t="shared" si="1130"/>
        <v>2.848122077614795E-2</v>
      </c>
      <c r="T943" s="5">
        <f t="shared" si="1131"/>
        <v>8.9003814925462346E-2</v>
      </c>
      <c r="U943" s="5">
        <f t="shared" si="1132"/>
        <v>3.3606958373105539E-2</v>
      </c>
      <c r="V943" s="5">
        <f t="shared" si="1133"/>
        <v>3.4328549453103581E-3</v>
      </c>
      <c r="W943" s="5">
        <f t="shared" si="1134"/>
        <v>7.8571814238976093E-2</v>
      </c>
      <c r="X943" s="5">
        <f t="shared" si="1135"/>
        <v>5.0285961112944699E-2</v>
      </c>
      <c r="Y943" s="5">
        <f t="shared" si="1136"/>
        <v>1.6091507556142304E-2</v>
      </c>
      <c r="Z943" s="5">
        <f t="shared" si="1137"/>
        <v>4.2298847977752622E-3</v>
      </c>
      <c r="AA943" s="5">
        <f t="shared" si="1138"/>
        <v>7.1694844529291814E-3</v>
      </c>
      <c r="AB943" s="5">
        <f t="shared" si="1139"/>
        <v>6.0759937655782293E-3</v>
      </c>
      <c r="AC943" s="5">
        <f t="shared" si="1140"/>
        <v>2.3274203753736672E-4</v>
      </c>
      <c r="AD943" s="5">
        <f t="shared" si="1141"/>
        <v>3.3294015532116895E-2</v>
      </c>
      <c r="AE943" s="5">
        <f t="shared" si="1142"/>
        <v>2.1308169940554813E-2</v>
      </c>
      <c r="AF943" s="5">
        <f t="shared" si="1143"/>
        <v>6.8186143809775409E-3</v>
      </c>
      <c r="AG943" s="5">
        <f t="shared" si="1144"/>
        <v>1.4546377346085419E-3</v>
      </c>
      <c r="AH943" s="5">
        <f t="shared" si="1145"/>
        <v>6.7678156764404201E-4</v>
      </c>
      <c r="AI943" s="5">
        <f t="shared" si="1146"/>
        <v>1.1471175124686691E-3</v>
      </c>
      <c r="AJ943" s="5">
        <f t="shared" si="1147"/>
        <v>9.7215900249251672E-4</v>
      </c>
      <c r="AK943" s="5">
        <f t="shared" si="1148"/>
        <v>5.4925679124965729E-4</v>
      </c>
      <c r="AL943" s="5">
        <f t="shared" si="1149"/>
        <v>1.0098902638187211E-5</v>
      </c>
      <c r="AM943" s="5">
        <f t="shared" si="1150"/>
        <v>1.1286403206945073E-2</v>
      </c>
      <c r="AN943" s="5">
        <f t="shared" si="1151"/>
        <v>7.2232980524448466E-3</v>
      </c>
      <c r="AO943" s="5">
        <f t="shared" si="1152"/>
        <v>2.311455376782351E-3</v>
      </c>
      <c r="AP943" s="5">
        <f t="shared" si="1153"/>
        <v>4.9311048038023489E-4</v>
      </c>
      <c r="AQ943" s="5">
        <f t="shared" si="1154"/>
        <v>7.8897676860837575E-5</v>
      </c>
      <c r="AR943" s="5">
        <f t="shared" si="1155"/>
        <v>8.6628040658437376E-5</v>
      </c>
      <c r="AS943" s="5">
        <f t="shared" si="1156"/>
        <v>1.4683104159598964E-4</v>
      </c>
      <c r="AT943" s="5">
        <f t="shared" si="1157"/>
        <v>1.2443635231904214E-4</v>
      </c>
      <c r="AU943" s="5">
        <f t="shared" si="1158"/>
        <v>7.0304869279956133E-5</v>
      </c>
      <c r="AV943" s="5">
        <f t="shared" si="1159"/>
        <v>2.9790980804782942E-5</v>
      </c>
      <c r="AW943" s="5">
        <f t="shared" si="1160"/>
        <v>3.0430637204938692E-7</v>
      </c>
      <c r="AX943" s="5">
        <f t="shared" si="1161"/>
        <v>3.188333181250471E-3</v>
      </c>
      <c r="AY943" s="5">
        <f t="shared" si="1162"/>
        <v>2.0405332360003015E-3</v>
      </c>
      <c r="AZ943" s="5">
        <f t="shared" si="1163"/>
        <v>6.5297063552009651E-4</v>
      </c>
      <c r="BA943" s="5">
        <f t="shared" si="1164"/>
        <v>1.3930040224428725E-4</v>
      </c>
      <c r="BB943" s="5">
        <f t="shared" si="1165"/>
        <v>2.228806435908596E-5</v>
      </c>
      <c r="BC943" s="5">
        <f t="shared" si="1166"/>
        <v>2.852872237963003E-6</v>
      </c>
      <c r="BD943" s="5">
        <f t="shared" si="1167"/>
        <v>9.2403243368999848E-6</v>
      </c>
      <c r="BE943" s="5">
        <f t="shared" si="1168"/>
        <v>1.5661977770238891E-5</v>
      </c>
      <c r="BF943" s="5">
        <f t="shared" si="1169"/>
        <v>1.3273210914031159E-5</v>
      </c>
      <c r="BG943" s="5">
        <f t="shared" si="1170"/>
        <v>7.4991860565286531E-6</v>
      </c>
      <c r="BH943" s="5">
        <f t="shared" si="1171"/>
        <v>3.1777046191768465E-6</v>
      </c>
      <c r="BI943" s="5">
        <f t="shared" si="1172"/>
        <v>1.0772162814066354E-6</v>
      </c>
      <c r="BJ943" s="8">
        <f t="shared" si="1173"/>
        <v>0.62743291585902294</v>
      </c>
      <c r="BK943" s="8">
        <f t="shared" si="1174"/>
        <v>0.2360335746454813</v>
      </c>
      <c r="BL943" s="8">
        <f t="shared" si="1175"/>
        <v>0.1324944604520869</v>
      </c>
      <c r="BM943" s="8">
        <f t="shared" si="1176"/>
        <v>0.41136075674269434</v>
      </c>
      <c r="BN943" s="8">
        <f t="shared" si="1177"/>
        <v>0.58678985008204398</v>
      </c>
    </row>
    <row r="944" spans="1:66" x14ac:dyDescent="0.25">
      <c r="A944" t="s">
        <v>19</v>
      </c>
      <c r="B944" t="s">
        <v>234</v>
      </c>
      <c r="C944" t="s">
        <v>233</v>
      </c>
      <c r="D944" t="s">
        <v>525</v>
      </c>
      <c r="E944">
        <f>VLOOKUP(A944,home!$A$2:$E$405,3,FALSE)</f>
        <v>1.4750000000000001</v>
      </c>
      <c r="F944">
        <f>VLOOKUP(B944,home!$B$2:$E$405,3,FALSE)</f>
        <v>1.6949000000000001</v>
      </c>
      <c r="G944">
        <f>VLOOKUP(C944,away!$B$2:$E$405,4,FALSE)</f>
        <v>1.3559000000000001</v>
      </c>
      <c r="H944">
        <f>VLOOKUP(A944,away!$A$2:$E$405,3,FALSE)</f>
        <v>1.5625</v>
      </c>
      <c r="I944">
        <f>VLOOKUP(C944,away!$B$2:$E$405,3,FALSE)</f>
        <v>0.96</v>
      </c>
      <c r="J944">
        <f>VLOOKUP(B944,home!$B$2:$E$405,4,FALSE)</f>
        <v>0.48</v>
      </c>
      <c r="K944" s="3">
        <f t="shared" si="1122"/>
        <v>3.3897194922500007</v>
      </c>
      <c r="L944" s="3">
        <f t="shared" si="1123"/>
        <v>0.72</v>
      </c>
      <c r="M944" s="5">
        <f t="shared" si="1124"/>
        <v>1.6412377679787447E-2</v>
      </c>
      <c r="N944" s="5">
        <f t="shared" si="1125"/>
        <v>5.5633356535344368E-2</v>
      </c>
      <c r="O944" s="5">
        <f t="shared" si="1126"/>
        <v>1.1816911929446963E-2</v>
      </c>
      <c r="P944" s="5">
        <f t="shared" si="1127"/>
        <v>4.0056016705447943E-2</v>
      </c>
      <c r="Q944" s="5">
        <f t="shared" si="1128"/>
        <v>9.4290736533575406E-2</v>
      </c>
      <c r="R944" s="5">
        <f t="shared" si="1129"/>
        <v>4.2540882946009049E-3</v>
      </c>
      <c r="S944" s="5">
        <f t="shared" si="1130"/>
        <v>2.4440158909502737E-2</v>
      </c>
      <c r="T944" s="5">
        <f t="shared" si="1131"/>
        <v>6.7889330304174295E-2</v>
      </c>
      <c r="U944" s="5">
        <f t="shared" si="1132"/>
        <v>1.4420166013961254E-2</v>
      </c>
      <c r="V944" s="5">
        <f t="shared" si="1133"/>
        <v>6.6276226439383155E-3</v>
      </c>
      <c r="W944" s="5">
        <f t="shared" si="1134"/>
        <v>0.10653971585548991</v>
      </c>
      <c r="X944" s="5">
        <f t="shared" si="1135"/>
        <v>7.6708595415952735E-2</v>
      </c>
      <c r="Y944" s="5">
        <f t="shared" si="1136"/>
        <v>2.7615094349742974E-2</v>
      </c>
      <c r="Z944" s="5">
        <f t="shared" si="1137"/>
        <v>1.0209811907042174E-3</v>
      </c>
      <c r="AA944" s="5">
        <f t="shared" si="1138"/>
        <v>3.4608398433507016E-3</v>
      </c>
      <c r="AB944" s="5">
        <f t="shared" si="1139"/>
        <v>5.865638138280658E-3</v>
      </c>
      <c r="AC944" s="5">
        <f t="shared" si="1140"/>
        <v>1.0109601748545835E-3</v>
      </c>
      <c r="AD944" s="5">
        <f t="shared" si="1141"/>
        <v>9.0284937883532645E-2</v>
      </c>
      <c r="AE944" s="5">
        <f t="shared" si="1142"/>
        <v>6.5005155276143506E-2</v>
      </c>
      <c r="AF944" s="5">
        <f t="shared" si="1143"/>
        <v>2.3401855899411652E-2</v>
      </c>
      <c r="AG944" s="5">
        <f t="shared" si="1144"/>
        <v>5.6164454158587982E-3</v>
      </c>
      <c r="AH944" s="5">
        <f t="shared" si="1145"/>
        <v>1.8377661432675908E-4</v>
      </c>
      <c r="AI944" s="5">
        <f t="shared" si="1146"/>
        <v>6.2295117180312615E-4</v>
      </c>
      <c r="AJ944" s="5">
        <f t="shared" si="1147"/>
        <v>1.0558148648905181E-3</v>
      </c>
      <c r="AK944" s="5">
        <f t="shared" si="1148"/>
        <v>1.1929720759088964E-3</v>
      </c>
      <c r="AL944" s="5">
        <f t="shared" si="1149"/>
        <v>9.8693896625079872E-5</v>
      </c>
      <c r="AM944" s="5">
        <f t="shared" si="1150"/>
        <v>6.1208122760078219E-2</v>
      </c>
      <c r="AN944" s="5">
        <f t="shared" si="1151"/>
        <v>4.4069848387256319E-2</v>
      </c>
      <c r="AO944" s="5">
        <f t="shared" si="1152"/>
        <v>1.5865145419412269E-2</v>
      </c>
      <c r="AP944" s="5">
        <f t="shared" si="1153"/>
        <v>3.8076349006589453E-3</v>
      </c>
      <c r="AQ944" s="5">
        <f t="shared" si="1154"/>
        <v>6.8537428211861004E-4</v>
      </c>
      <c r="AR944" s="5">
        <f t="shared" si="1155"/>
        <v>2.6463832463053322E-5</v>
      </c>
      <c r="AS944" s="5">
        <f t="shared" si="1156"/>
        <v>8.9704968739650205E-5</v>
      </c>
      <c r="AT944" s="5">
        <f t="shared" si="1157"/>
        <v>1.5203734054423468E-4</v>
      </c>
      <c r="AU944" s="5">
        <f t="shared" si="1158"/>
        <v>1.7178797893088117E-4</v>
      </c>
      <c r="AV944" s="5">
        <f t="shared" si="1159"/>
        <v>1.4557826517906007E-4</v>
      </c>
      <c r="AW944" s="5">
        <f t="shared" si="1160"/>
        <v>6.6908925031227895E-6</v>
      </c>
      <c r="AX944" s="5">
        <f t="shared" si="1161"/>
        <v>3.4579727800644666E-2</v>
      </c>
      <c r="AY944" s="5">
        <f t="shared" si="1162"/>
        <v>2.4897404016464158E-2</v>
      </c>
      <c r="AZ944" s="5">
        <f t="shared" si="1163"/>
        <v>8.9630654459270931E-3</v>
      </c>
      <c r="BA944" s="5">
        <f t="shared" si="1164"/>
        <v>2.1511357070225028E-3</v>
      </c>
      <c r="BB944" s="5">
        <f t="shared" si="1165"/>
        <v>3.8720442726405041E-4</v>
      </c>
      <c r="BC944" s="5">
        <f t="shared" si="1166"/>
        <v>5.575743752602328E-5</v>
      </c>
      <c r="BD944" s="5">
        <f t="shared" si="1167"/>
        <v>3.1756598955663964E-6</v>
      </c>
      <c r="BE944" s="5">
        <f t="shared" si="1168"/>
        <v>1.0764596248758018E-5</v>
      </c>
      <c r="BF944" s="5">
        <f t="shared" si="1169"/>
        <v>1.8244480865308151E-5</v>
      </c>
      <c r="BG944" s="5">
        <f t="shared" si="1170"/>
        <v>2.0614557471705726E-5</v>
      </c>
      <c r="BH944" s="5">
        <f t="shared" si="1171"/>
        <v>1.7469391821487197E-5</v>
      </c>
      <c r="BI944" s="5">
        <f t="shared" si="1172"/>
        <v>1.1843267595009578E-5</v>
      </c>
      <c r="BJ944" s="8">
        <f t="shared" si="1173"/>
        <v>0.80965564405359924</v>
      </c>
      <c r="BK944" s="8">
        <f t="shared" si="1174"/>
        <v>0.11354323402662027</v>
      </c>
      <c r="BL944" s="8">
        <f t="shared" si="1175"/>
        <v>4.3540843286324474E-2</v>
      </c>
      <c r="BM944" s="8">
        <f t="shared" si="1176"/>
        <v>0.72040650175508403</v>
      </c>
      <c r="BN944" s="8">
        <f t="shared" si="1177"/>
        <v>0.22246348767820304</v>
      </c>
    </row>
    <row r="945" spans="1:66" x14ac:dyDescent="0.25">
      <c r="A945" t="s">
        <v>19</v>
      </c>
      <c r="B945" t="s">
        <v>142</v>
      </c>
      <c r="C945" t="s">
        <v>140</v>
      </c>
      <c r="D945" t="s">
        <v>525</v>
      </c>
      <c r="E945">
        <f>VLOOKUP(A945,home!$A$2:$E$405,3,FALSE)</f>
        <v>1.4750000000000001</v>
      </c>
      <c r="F945">
        <f>VLOOKUP(B945,home!$B$2:$E$405,3,FALSE)</f>
        <v>0.67800000000000005</v>
      </c>
      <c r="G945">
        <f>VLOOKUP(C945,away!$B$2:$E$405,4,FALSE)</f>
        <v>0.1356</v>
      </c>
      <c r="H945">
        <f>VLOOKUP(A945,away!$A$2:$E$405,3,FALSE)</f>
        <v>1.5625</v>
      </c>
      <c r="I945">
        <f>VLOOKUP(C945,away!$B$2:$E$405,3,FALSE)</f>
        <v>2.4319999999999999</v>
      </c>
      <c r="J945">
        <f>VLOOKUP(B945,home!$B$2:$E$405,4,FALSE)</f>
        <v>0.96</v>
      </c>
      <c r="K945" s="3">
        <f t="shared" si="1122"/>
        <v>0.13560678000000001</v>
      </c>
      <c r="L945" s="3">
        <f t="shared" si="1123"/>
        <v>3.6479999999999997</v>
      </c>
      <c r="M945" s="5">
        <f t="shared" si="1124"/>
        <v>2.2740523268423008E-2</v>
      </c>
      <c r="N945" s="5">
        <f t="shared" si="1125"/>
        <v>3.0837691359459204E-3</v>
      </c>
      <c r="O945" s="5">
        <f t="shared" si="1126"/>
        <v>8.2957428883207132E-2</v>
      </c>
      <c r="P945" s="5">
        <f t="shared" si="1127"/>
        <v>1.1249589807930716E-2</v>
      </c>
      <c r="Q945" s="5">
        <f t="shared" si="1128"/>
        <v>2.0909000139450427E-4</v>
      </c>
      <c r="R945" s="5">
        <f t="shared" si="1129"/>
        <v>0.1513143502829698</v>
      </c>
      <c r="S945" s="5">
        <f t="shared" si="1130"/>
        <v>1.3912748329589645E-3</v>
      </c>
      <c r="T945" s="5">
        <f t="shared" si="1131"/>
        <v>7.6276032508715156E-4</v>
      </c>
      <c r="U945" s="5">
        <f t="shared" si="1132"/>
        <v>2.0519251809665628E-2</v>
      </c>
      <c r="V945" s="5">
        <f t="shared" si="1133"/>
        <v>7.6472740344735071E-5</v>
      </c>
      <c r="W945" s="5">
        <f t="shared" si="1134"/>
        <v>9.4513406064347428E-6</v>
      </c>
      <c r="X945" s="5">
        <f t="shared" si="1135"/>
        <v>3.4478490532273943E-5</v>
      </c>
      <c r="Y945" s="5">
        <f t="shared" si="1136"/>
        <v>6.2888766730867664E-5</v>
      </c>
      <c r="Z945" s="5">
        <f t="shared" si="1137"/>
        <v>0.18399824994409125</v>
      </c>
      <c r="AA945" s="5">
        <f t="shared" si="1138"/>
        <v>2.4951410200553397E-2</v>
      </c>
      <c r="AB945" s="5">
        <f t="shared" si="1139"/>
        <v>1.6917901968781003E-3</v>
      </c>
      <c r="AC945" s="5">
        <f t="shared" si="1140"/>
        <v>2.3644106333110408E-6</v>
      </c>
      <c r="AD945" s="5">
        <f t="shared" si="1141"/>
        <v>3.204164665804658E-7</v>
      </c>
      <c r="AE945" s="5">
        <f t="shared" si="1142"/>
        <v>1.1688792700855392E-6</v>
      </c>
      <c r="AF945" s="5">
        <f t="shared" si="1143"/>
        <v>2.1320357886360234E-6</v>
      </c>
      <c r="AG945" s="5">
        <f t="shared" si="1144"/>
        <v>2.5925555189814043E-6</v>
      </c>
      <c r="AH945" s="5">
        <f t="shared" si="1145"/>
        <v>0.16780640394901122</v>
      </c>
      <c r="AI945" s="5">
        <f t="shared" si="1146"/>
        <v>2.2755686102904699E-2</v>
      </c>
      <c r="AJ945" s="5">
        <f t="shared" si="1147"/>
        <v>1.5429126595528275E-3</v>
      </c>
      <c r="AK945" s="5">
        <f t="shared" si="1148"/>
        <v>6.9743139194398384E-5</v>
      </c>
      <c r="AL945" s="5">
        <f t="shared" si="1149"/>
        <v>4.6786346027829913E-8</v>
      </c>
      <c r="AM945" s="5">
        <f t="shared" si="1150"/>
        <v>8.6901290583909244E-9</v>
      </c>
      <c r="AN945" s="5">
        <f t="shared" si="1151"/>
        <v>3.1701590805010091E-8</v>
      </c>
      <c r="AO945" s="5">
        <f t="shared" si="1152"/>
        <v>5.7823701628338407E-8</v>
      </c>
      <c r="AP945" s="5">
        <f t="shared" si="1153"/>
        <v>7.031362118005949E-8</v>
      </c>
      <c r="AQ945" s="5">
        <f t="shared" si="1154"/>
        <v>6.4126022516214252E-8</v>
      </c>
      <c r="AR945" s="5">
        <f t="shared" si="1155"/>
        <v>0.12243155232119858</v>
      </c>
      <c r="AS945" s="5">
        <f t="shared" si="1156"/>
        <v>1.6602548580679267E-2</v>
      </c>
      <c r="AT945" s="5">
        <f t="shared" si="1157"/>
        <v>1.1257090764097428E-3</v>
      </c>
      <c r="AU945" s="5">
        <f t="shared" si="1158"/>
        <v>5.0884594356233056E-5</v>
      </c>
      <c r="AV945" s="5">
        <f t="shared" si="1159"/>
        <v>1.7250739980637351E-6</v>
      </c>
      <c r="AW945" s="5">
        <f t="shared" si="1160"/>
        <v>6.4291396759037915E-10</v>
      </c>
      <c r="AX945" s="5">
        <f t="shared" si="1161"/>
        <v>1.9640673656547057E-10</v>
      </c>
      <c r="AY945" s="5">
        <f t="shared" si="1162"/>
        <v>7.1649177499083662E-10</v>
      </c>
      <c r="AZ945" s="5">
        <f t="shared" si="1163"/>
        <v>1.306880997583286E-9</v>
      </c>
      <c r="BA945" s="5">
        <f t="shared" si="1164"/>
        <v>1.5891672930612754E-9</v>
      </c>
      <c r="BB945" s="5">
        <f t="shared" si="1165"/>
        <v>1.4493205712718834E-9</v>
      </c>
      <c r="BC945" s="5">
        <f t="shared" si="1166"/>
        <v>1.057424288799966E-9</v>
      </c>
      <c r="BD945" s="5">
        <f t="shared" si="1167"/>
        <v>7.4438383811288714E-2</v>
      </c>
      <c r="BE945" s="5">
        <f t="shared" si="1168"/>
        <v>1.0094349537052991E-2</v>
      </c>
      <c r="BF945" s="5">
        <f t="shared" si="1169"/>
        <v>6.8443111845712355E-4</v>
      </c>
      <c r="BG945" s="5">
        <f t="shared" si="1170"/>
        <v>3.0937833368589691E-5</v>
      </c>
      <c r="BH945" s="5">
        <f t="shared" si="1171"/>
        <v>1.0488449908227506E-6</v>
      </c>
      <c r="BI945" s="5">
        <f t="shared" si="1172"/>
        <v>2.844609838492058E-8</v>
      </c>
      <c r="BJ945" s="8">
        <f t="shared" si="1173"/>
        <v>4.1688909180982864E-3</v>
      </c>
      <c r="BK945" s="8">
        <f t="shared" si="1174"/>
        <v>3.5460272563128538E-2</v>
      </c>
      <c r="BL945" s="8">
        <f t="shared" si="1175"/>
        <v>0.69907057646183579</v>
      </c>
      <c r="BM945" s="8">
        <f t="shared" si="1176"/>
        <v>0.65114323843370492</v>
      </c>
      <c r="BN945" s="8">
        <f t="shared" si="1177"/>
        <v>0.27155475137987106</v>
      </c>
    </row>
    <row r="946" spans="1:66" x14ac:dyDescent="0.25">
      <c r="A946" t="s">
        <v>22</v>
      </c>
      <c r="B946" t="s">
        <v>255</v>
      </c>
      <c r="C946" t="s">
        <v>159</v>
      </c>
      <c r="D946" t="s">
        <v>525</v>
      </c>
      <c r="E946">
        <f>VLOOKUP(A946,home!$A$2:$E$405,3,FALSE)</f>
        <v>1.4</v>
      </c>
      <c r="F946">
        <f>VLOOKUP(B946,home!$B$2:$E$405,3,FALSE)</f>
        <v>0.47620000000000001</v>
      </c>
      <c r="G946">
        <f>VLOOKUP(C946,away!$B$2:$E$405,4,FALSE)</f>
        <v>1.0713999999999999</v>
      </c>
      <c r="H946">
        <f>VLOOKUP(A946,away!$A$2:$E$405,3,FALSE)</f>
        <v>1.0286</v>
      </c>
      <c r="I946">
        <f>VLOOKUP(C946,away!$B$2:$E$405,3,FALSE)</f>
        <v>0.48609999999999998</v>
      </c>
      <c r="J946">
        <f>VLOOKUP(B946,home!$B$2:$E$405,4,FALSE)</f>
        <v>0.97219999999999995</v>
      </c>
      <c r="K946" s="3">
        <f t="shared" si="1122"/>
        <v>0.71428095199999986</v>
      </c>
      <c r="L946" s="3">
        <f t="shared" si="1123"/>
        <v>0.48610239161199992</v>
      </c>
      <c r="M946" s="5">
        <f t="shared" si="1124"/>
        <v>0.30107877316286147</v>
      </c>
      <c r="N946" s="5">
        <f t="shared" si="1125"/>
        <v>0.21505483272176071</v>
      </c>
      <c r="O946" s="5">
        <f t="shared" si="1126"/>
        <v>0.14635511169807378</v>
      </c>
      <c r="P946" s="5">
        <f t="shared" si="1127"/>
        <v>0.10453866851376645</v>
      </c>
      <c r="Q946" s="5">
        <f t="shared" si="1128"/>
        <v>7.6804785324349978E-2</v>
      </c>
      <c r="R946" s="5">
        <f t="shared" si="1129"/>
        <v>3.5571784910537516E-2</v>
      </c>
      <c r="S946" s="5">
        <f t="shared" si="1130"/>
        <v>9.0743139244158187E-3</v>
      </c>
      <c r="T946" s="5">
        <f t="shared" si="1131"/>
        <v>3.7334989833412754E-2</v>
      </c>
      <c r="U946" s="5">
        <f t="shared" si="1132"/>
        <v>2.5408248390237968E-2</v>
      </c>
      <c r="V946" s="5">
        <f t="shared" si="1133"/>
        <v>3.5008065806132587E-4</v>
      </c>
      <c r="W946" s="5">
        <f t="shared" si="1134"/>
        <v>1.828673172654411E-2</v>
      </c>
      <c r="X946" s="5">
        <f t="shared" si="1135"/>
        <v>8.8892240270401282E-3</v>
      </c>
      <c r="Y946" s="5">
        <f t="shared" si="1136"/>
        <v>2.1605365295595293E-3</v>
      </c>
      <c r="Z946" s="5">
        <f t="shared" si="1137"/>
        <v>5.76384323963998E-3</v>
      </c>
      <c r="AA946" s="5">
        <f t="shared" si="1138"/>
        <v>4.1170034363888081E-3</v>
      </c>
      <c r="AB946" s="5">
        <f t="shared" si="1139"/>
        <v>1.4703485669655344E-3</v>
      </c>
      <c r="AC946" s="5">
        <f t="shared" si="1140"/>
        <v>7.5970495781094717E-6</v>
      </c>
      <c r="AD946" s="5">
        <f t="shared" si="1141"/>
        <v>3.2654660366511308E-3</v>
      </c>
      <c r="AE946" s="5">
        <f t="shared" si="1142"/>
        <v>1.587350850143873E-3</v>
      </c>
      <c r="AF946" s="5">
        <f t="shared" si="1143"/>
        <v>3.8580752229113894E-4</v>
      </c>
      <c r="AG946" s="5">
        <f t="shared" si="1144"/>
        <v>6.2513986429207539E-5</v>
      </c>
      <c r="AH946" s="5">
        <f t="shared" si="1145"/>
        <v>7.0045449591641274E-4</v>
      </c>
      <c r="AI946" s="5">
        <f t="shared" si="1146"/>
        <v>5.0032130417585537E-4</v>
      </c>
      <c r="AJ946" s="5">
        <f t="shared" si="1147"/>
        <v>1.7868498872630572E-4</v>
      </c>
      <c r="AK946" s="5">
        <f t="shared" si="1148"/>
        <v>4.2543761285178305E-5</v>
      </c>
      <c r="AL946" s="5">
        <f t="shared" si="1149"/>
        <v>1.0551198135765487E-7</v>
      </c>
      <c r="AM946" s="5">
        <f t="shared" si="1150"/>
        <v>4.6649203787656738E-4</v>
      </c>
      <c r="AN946" s="5">
        <f t="shared" si="1151"/>
        <v>2.2676289527975504E-4</v>
      </c>
      <c r="AO946" s="5">
        <f t="shared" si="1152"/>
        <v>5.5114992862175201E-5</v>
      </c>
      <c r="AP946" s="5">
        <f t="shared" si="1153"/>
        <v>8.9305099479938907E-6</v>
      </c>
      <c r="AQ946" s="5">
        <f t="shared" si="1154"/>
        <v>1.0852855610086466E-6</v>
      </c>
      <c r="AR946" s="5">
        <f t="shared" si="1155"/>
        <v>6.8098521136069246E-5</v>
      </c>
      <c r="AS946" s="5">
        <f t="shared" si="1156"/>
        <v>4.8641476506863654E-5</v>
      </c>
      <c r="AT946" s="5">
        <f t="shared" si="1157"/>
        <v>1.7371840073004097E-5</v>
      </c>
      <c r="AU946" s="5">
        <f t="shared" si="1158"/>
        <v>4.1361248217790393E-6</v>
      </c>
      <c r="AV946" s="5">
        <f t="shared" si="1159"/>
        <v>7.3858879382279014E-7</v>
      </c>
      <c r="AW946" s="5">
        <f t="shared" si="1160"/>
        <v>1.0176445341960132E-9</v>
      </c>
      <c r="AX946" s="5">
        <f t="shared" si="1161"/>
        <v>5.5534396152482414E-5</v>
      </c>
      <c r="AY946" s="5">
        <f t="shared" si="1162"/>
        <v>2.6995402786449947E-5</v>
      </c>
      <c r="AZ946" s="5">
        <f t="shared" si="1163"/>
        <v>6.5612649285112818E-6</v>
      </c>
      <c r="BA946" s="5">
        <f t="shared" si="1164"/>
        <v>1.0631488579164241E-6</v>
      </c>
      <c r="BB946" s="5">
        <f t="shared" si="1165"/>
        <v>1.2919980061818498E-7</v>
      </c>
      <c r="BC946" s="5">
        <f t="shared" si="1166"/>
        <v>1.2560866415258658E-8</v>
      </c>
      <c r="BD946" s="5">
        <f t="shared" si="1167"/>
        <v>5.5171423315805941E-6</v>
      </c>
      <c r="BE946" s="5">
        <f t="shared" si="1168"/>
        <v>3.9407896769208864E-6</v>
      </c>
      <c r="BF946" s="5">
        <f t="shared" si="1169"/>
        <v>1.407415501031411E-6</v>
      </c>
      <c r="BG946" s="5">
        <f t="shared" si="1170"/>
        <v>3.3509669464542444E-7</v>
      </c>
      <c r="BH946" s="5">
        <f t="shared" si="1171"/>
        <v>5.9838296515846729E-8</v>
      </c>
      <c r="BI946" s="5">
        <f t="shared" si="1172"/>
        <v>8.5482710802794586E-9</v>
      </c>
      <c r="BJ946" s="8">
        <f t="shared" si="1173"/>
        <v>0.36468092025310239</v>
      </c>
      <c r="BK946" s="8">
        <f t="shared" si="1174"/>
        <v>0.41507653422345098</v>
      </c>
      <c r="BL946" s="8">
        <f t="shared" si="1175"/>
        <v>0.21449475693441064</v>
      </c>
      <c r="BM946" s="8">
        <f t="shared" si="1176"/>
        <v>0.12058510393411223</v>
      </c>
      <c r="BN946" s="8">
        <f t="shared" si="1177"/>
        <v>0.87940395633134993</v>
      </c>
    </row>
    <row r="947" spans="1:66" x14ac:dyDescent="0.25">
      <c r="A947" t="s">
        <v>22</v>
      </c>
      <c r="B947" t="s">
        <v>162</v>
      </c>
      <c r="C947" t="s">
        <v>23</v>
      </c>
      <c r="D947" t="s">
        <v>525</v>
      </c>
      <c r="E947">
        <f>VLOOKUP(A947,home!$A$2:$E$405,3,FALSE)</f>
        <v>1.4</v>
      </c>
      <c r="F947">
        <f>VLOOKUP(B947,home!$B$2:$E$405,3,FALSE)</f>
        <v>0.35709999999999997</v>
      </c>
      <c r="G947">
        <f>VLOOKUP(C947,away!$B$2:$E$405,4,FALSE)</f>
        <v>0.23810000000000001</v>
      </c>
      <c r="H947">
        <f>VLOOKUP(A947,away!$A$2:$E$405,3,FALSE)</f>
        <v>1.0286</v>
      </c>
      <c r="I947">
        <f>VLOOKUP(C947,away!$B$2:$E$405,3,FALSE)</f>
        <v>1.6203000000000001</v>
      </c>
      <c r="J947">
        <f>VLOOKUP(B947,home!$B$2:$E$405,4,FALSE)</f>
        <v>1.2152000000000001</v>
      </c>
      <c r="K947" s="3">
        <f t="shared" si="1122"/>
        <v>0.11903571399999999</v>
      </c>
      <c r="L947" s="3">
        <f t="shared" si="1123"/>
        <v>2.0253016328159998</v>
      </c>
      <c r="M947" s="5">
        <f t="shared" si="1124"/>
        <v>0.11714563826012513</v>
      </c>
      <c r="N947" s="5">
        <f t="shared" si="1125"/>
        <v>1.3944514692279706E-2</v>
      </c>
      <c r="O947" s="5">
        <f t="shared" si="1126"/>
        <v>0.23725525244550391</v>
      </c>
      <c r="P947" s="5">
        <f t="shared" si="1127"/>
        <v>2.8241848375100794E-2</v>
      </c>
      <c r="Q947" s="5">
        <f t="shared" si="1128"/>
        <v>8.2994763138950225E-4</v>
      </c>
      <c r="R947" s="5">
        <f t="shared" si="1129"/>
        <v>0.24025672508602569</v>
      </c>
      <c r="S947" s="5">
        <f t="shared" si="1130"/>
        <v>1.7021589781069913E-3</v>
      </c>
      <c r="T947" s="5">
        <f t="shared" si="1131"/>
        <v>1.6808942930049307E-3</v>
      </c>
      <c r="U947" s="5">
        <f t="shared" si="1132"/>
        <v>2.8599130813916768E-2</v>
      </c>
      <c r="V947" s="5">
        <f t="shared" si="1133"/>
        <v>4.5595775275965753E-5</v>
      </c>
      <c r="W947" s="5">
        <f t="shared" si="1134"/>
        <v>3.2931136295019399E-5</v>
      </c>
      <c r="X947" s="5">
        <f t="shared" si="1135"/>
        <v>6.6695484108789037E-5</v>
      </c>
      <c r="Y947" s="5">
        <f t="shared" si="1136"/>
        <v>6.7539236433492012E-5</v>
      </c>
      <c r="Z947" s="5">
        <f t="shared" si="1137"/>
        <v>0.16219744587058421</v>
      </c>
      <c r="AA947" s="5">
        <f t="shared" si="1138"/>
        <v>1.9307288778181338E-2</v>
      </c>
      <c r="AB947" s="5">
        <f t="shared" si="1139"/>
        <v>1.1491284525575012E-3</v>
      </c>
      <c r="AC947" s="5">
        <f t="shared" si="1140"/>
        <v>6.8702353701253512E-7</v>
      </c>
      <c r="AD947" s="5">
        <f t="shared" si="1141"/>
        <v>9.7999533042723679E-7</v>
      </c>
      <c r="AE947" s="5">
        <f t="shared" si="1142"/>
        <v>1.9847861428663381E-6</v>
      </c>
      <c r="AF947" s="5">
        <f t="shared" si="1143"/>
        <v>2.0098953079688829E-6</v>
      </c>
      <c r="AG947" s="5">
        <f t="shared" si="1144"/>
        <v>1.3568814163395319E-6</v>
      </c>
      <c r="AH947" s="5">
        <f t="shared" si="1145"/>
        <v>8.212468799006975E-2</v>
      </c>
      <c r="AI947" s="5">
        <f t="shared" si="1146"/>
        <v>9.775770871925174E-3</v>
      </c>
      <c r="AJ947" s="5">
        <f t="shared" si="1147"/>
        <v>5.8183293282000755E-4</v>
      </c>
      <c r="AK947" s="5">
        <f t="shared" si="1148"/>
        <v>2.308629952898121E-5</v>
      </c>
      <c r="AL947" s="5">
        <f t="shared" si="1149"/>
        <v>6.6251940236473694E-9</v>
      </c>
      <c r="AM947" s="5">
        <f t="shared" si="1150"/>
        <v>2.3330888774814392E-8</v>
      </c>
      <c r="AN947" s="5">
        <f t="shared" si="1151"/>
        <v>4.7252087130680074E-8</v>
      </c>
      <c r="AO947" s="5">
        <f t="shared" si="1152"/>
        <v>4.784986460986513E-8</v>
      </c>
      <c r="AP947" s="5">
        <f t="shared" si="1153"/>
        <v>3.2303469641461461E-8</v>
      </c>
      <c r="AQ947" s="5">
        <f t="shared" si="1154"/>
        <v>1.6356067452618497E-8</v>
      </c>
      <c r="AR947" s="5">
        <f t="shared" si="1155"/>
        <v>3.3265452936158534E-2</v>
      </c>
      <c r="AS947" s="5">
        <f t="shared" si="1156"/>
        <v>3.959776941789026E-3</v>
      </c>
      <c r="AT947" s="5">
        <f t="shared" si="1157"/>
        <v>2.3567743777329648E-4</v>
      </c>
      <c r="AU947" s="5">
        <f t="shared" si="1158"/>
        <v>9.3513440263449711E-6</v>
      </c>
      <c r="AV947" s="5">
        <f t="shared" si="1159"/>
        <v>2.7828597825890198E-7</v>
      </c>
      <c r="AW947" s="5">
        <f t="shared" si="1160"/>
        <v>4.4367309656035776E-11</v>
      </c>
      <c r="AX947" s="5">
        <f t="shared" si="1161"/>
        <v>4.6286816726076947E-10</v>
      </c>
      <c r="AY947" s="5">
        <f t="shared" si="1162"/>
        <v>9.3744765493178583E-10</v>
      </c>
      <c r="AZ947" s="5">
        <f t="shared" si="1163"/>
        <v>9.4930713310643806E-10</v>
      </c>
      <c r="BA947" s="5">
        <f t="shared" si="1164"/>
        <v>6.4087776224144834E-10</v>
      </c>
      <c r="BB947" s="5">
        <f t="shared" si="1165"/>
        <v>3.2449269457576739E-10</v>
      </c>
      <c r="BC947" s="5">
        <f t="shared" si="1166"/>
        <v>1.3143911683223295E-10</v>
      </c>
      <c r="BD947" s="5">
        <f t="shared" si="1167"/>
        <v>1.1228762691327627E-2</v>
      </c>
      <c r="BE947" s="5">
        <f t="shared" si="1168"/>
        <v>1.336623784298745E-3</v>
      </c>
      <c r="BF947" s="5">
        <f t="shared" si="1169"/>
        <v>7.9552983256691521E-5</v>
      </c>
      <c r="BG947" s="5">
        <f t="shared" si="1170"/>
        <v>3.1565487209301064E-6</v>
      </c>
      <c r="BH947" s="5">
        <f t="shared" si="1171"/>
        <v>9.393550769292544E-8</v>
      </c>
      <c r="BI947" s="5">
        <f t="shared" si="1172"/>
        <v>2.2363360456359727E-9</v>
      </c>
      <c r="BJ947" s="8">
        <f t="shared" si="1173"/>
        <v>1.662902457051918E-2</v>
      </c>
      <c r="BK947" s="8">
        <f t="shared" si="1174"/>
        <v>0.14713593597478755</v>
      </c>
      <c r="BL947" s="8">
        <f t="shared" si="1175"/>
        <v>0.66919163279570248</v>
      </c>
      <c r="BM947" s="8">
        <f t="shared" si="1176"/>
        <v>0.35748011182808798</v>
      </c>
      <c r="BN947" s="8">
        <f t="shared" si="1177"/>
        <v>0.63767392649042476</v>
      </c>
    </row>
    <row r="948" spans="1:66" x14ac:dyDescent="0.25">
      <c r="A948" t="s">
        <v>22</v>
      </c>
      <c r="B948" t="s">
        <v>163</v>
      </c>
      <c r="C948" t="s">
        <v>246</v>
      </c>
      <c r="D948" t="s">
        <v>525</v>
      </c>
      <c r="E948">
        <f>VLOOKUP(A948,home!$A$2:$E$405,3,FALSE)</f>
        <v>1.4</v>
      </c>
      <c r="F948">
        <f>VLOOKUP(B948,home!$B$2:$E$405,3,FALSE)</f>
        <v>1.4286000000000001</v>
      </c>
      <c r="G948">
        <f>VLOOKUP(C948,away!$B$2:$E$405,4,FALSE)</f>
        <v>0.71430000000000005</v>
      </c>
      <c r="H948">
        <f>VLOOKUP(A948,away!$A$2:$E$405,3,FALSE)</f>
        <v>1.0286</v>
      </c>
      <c r="I948">
        <f>VLOOKUP(C948,away!$B$2:$E$405,3,FALSE)</f>
        <v>0.3241</v>
      </c>
      <c r="J948">
        <f>VLOOKUP(B948,home!$B$2:$E$405,4,FALSE)</f>
        <v>0.24299999999999999</v>
      </c>
      <c r="K948" s="3">
        <f t="shared" si="1122"/>
        <v>1.428628572</v>
      </c>
      <c r="L948" s="3">
        <f t="shared" si="1123"/>
        <v>8.1008730180000002E-2</v>
      </c>
      <c r="M948" s="5">
        <f t="shared" si="1124"/>
        <v>0.2209901160588788</v>
      </c>
      <c r="N948" s="5">
        <f t="shared" si="1125"/>
        <v>0.3157127939313103</v>
      </c>
      <c r="O948" s="5">
        <f t="shared" si="1126"/>
        <v>1.7902128684260596E-2</v>
      </c>
      <c r="P948" s="5">
        <f t="shared" si="1127"/>
        <v>2.5575492537955453E-2</v>
      </c>
      <c r="Q948" s="5">
        <f t="shared" si="1128"/>
        <v>0.22551815897810909</v>
      </c>
      <c r="R948" s="5">
        <f t="shared" si="1129"/>
        <v>7.2511435611545246E-4</v>
      </c>
      <c r="S948" s="5">
        <f t="shared" si="1130"/>
        <v>7.3997180306555044E-4</v>
      </c>
      <c r="T948" s="5">
        <f t="shared" si="1131"/>
        <v>1.826893969134798E-2</v>
      </c>
      <c r="U948" s="5">
        <f t="shared" si="1132"/>
        <v>1.0359190871139182E-3</v>
      </c>
      <c r="V948" s="5">
        <f t="shared" si="1133"/>
        <v>9.5153291946616454E-6</v>
      </c>
      <c r="W948" s="5">
        <f t="shared" si="1134"/>
        <v>0.10739389514032169</v>
      </c>
      <c r="X948" s="5">
        <f t="shared" si="1135"/>
        <v>8.6998430744015323E-3</v>
      </c>
      <c r="Y948" s="5">
        <f t="shared" si="1136"/>
        <v>3.5238162011126765E-4</v>
      </c>
      <c r="Z948" s="5">
        <f t="shared" si="1137"/>
        <v>1.9580197741400367E-5</v>
      </c>
      <c r="AA948" s="5">
        <f t="shared" si="1138"/>
        <v>2.7972829938774435E-5</v>
      </c>
      <c r="AB948" s="5">
        <f t="shared" si="1139"/>
        <v>1.9981392045115089E-5</v>
      </c>
      <c r="AC948" s="5">
        <f t="shared" si="1140"/>
        <v>6.8826390053746804E-8</v>
      </c>
      <c r="AD948" s="5">
        <f t="shared" si="1141"/>
        <v>3.8356496763958886E-2</v>
      </c>
      <c r="AE948" s="5">
        <f t="shared" si="1142"/>
        <v>3.1072110970015881E-3</v>
      </c>
      <c r="AF948" s="5">
        <f t="shared" si="1143"/>
        <v>1.258556126846517E-4</v>
      </c>
      <c r="AG948" s="5">
        <f t="shared" si="1144"/>
        <v>3.3984677898698449E-6</v>
      </c>
      <c r="AH948" s="5">
        <f t="shared" si="1145"/>
        <v>3.9654173892603701E-7</v>
      </c>
      <c r="AI948" s="5">
        <f t="shared" si="1146"/>
        <v>5.6651085822030109E-7</v>
      </c>
      <c r="AJ948" s="5">
        <f t="shared" si="1147"/>
        <v>4.0466679920088166E-7</v>
      </c>
      <c r="AK948" s="5">
        <f t="shared" si="1148"/>
        <v>1.9270618382605552E-7</v>
      </c>
      <c r="AL948" s="5">
        <f t="shared" si="1149"/>
        <v>3.1861494199406112E-10</v>
      </c>
      <c r="AM948" s="5">
        <f t="shared" si="1150"/>
        <v>1.0959437439763431E-2</v>
      </c>
      <c r="AN948" s="5">
        <f t="shared" si="1151"/>
        <v>8.8781011048238555E-4</v>
      </c>
      <c r="AO948" s="5">
        <f t="shared" si="1152"/>
        <v>3.5960184845571779E-5</v>
      </c>
      <c r="AP948" s="5">
        <f t="shared" si="1153"/>
        <v>9.710296371259495E-7</v>
      </c>
      <c r="AQ948" s="5">
        <f t="shared" si="1154"/>
        <v>1.9665469467679843E-8</v>
      </c>
      <c r="AR948" s="5">
        <f t="shared" si="1155"/>
        <v>6.4246685467534715E-9</v>
      </c>
      <c r="AS948" s="5">
        <f t="shared" si="1156"/>
        <v>9.1784650515217275E-9</v>
      </c>
      <c r="AT948" s="5">
        <f t="shared" si="1157"/>
        <v>6.5563087098536973E-9</v>
      </c>
      <c r="AU948" s="5">
        <f t="shared" si="1158"/>
        <v>3.1221766499164844E-9</v>
      </c>
      <c r="AV948" s="5">
        <f t="shared" si="1159"/>
        <v>1.1151076922254828E-9</v>
      </c>
      <c r="AW948" s="5">
        <f t="shared" si="1160"/>
        <v>1.0242708056076255E-12</v>
      </c>
      <c r="AX948" s="5">
        <f t="shared" si="1161"/>
        <v>2.6094942432487635E-3</v>
      </c>
      <c r="AY948" s="5">
        <f t="shared" si="1162"/>
        <v>2.1139181505760234E-4</v>
      </c>
      <c r="AZ948" s="5">
        <f t="shared" si="1163"/>
        <v>8.5622912541308835E-6</v>
      </c>
      <c r="BA948" s="5">
        <f t="shared" si="1164"/>
        <v>2.3120678064282083E-7</v>
      </c>
      <c r="BB948" s="5">
        <f t="shared" si="1165"/>
        <v>4.6824419272201801E-9</v>
      </c>
      <c r="BC948" s="5">
        <f t="shared" si="1166"/>
        <v>7.5863734933139807E-11</v>
      </c>
      <c r="BD948" s="5">
        <f t="shared" si="1167"/>
        <v>8.6742373466647308E-11</v>
      </c>
      <c r="BE948" s="5">
        <f t="shared" si="1168"/>
        <v>1.2392263313754704E-10</v>
      </c>
      <c r="BF948" s="5">
        <f t="shared" si="1169"/>
        <v>8.8519707208886861E-11</v>
      </c>
      <c r="BG948" s="5">
        <f t="shared" si="1170"/>
        <v>4.2153927634563396E-11</v>
      </c>
      <c r="BH948" s="5">
        <f t="shared" si="1171"/>
        <v>1.5055576360189413E-11</v>
      </c>
      <c r="BI948" s="5">
        <f t="shared" si="1172"/>
        <v>4.3017653112188676E-12</v>
      </c>
      <c r="BJ948" s="8">
        <f t="shared" si="1173"/>
        <v>0.7322528571218816</v>
      </c>
      <c r="BK948" s="8">
        <f t="shared" si="1174"/>
        <v>0.24752655668915707</v>
      </c>
      <c r="BL948" s="8">
        <f t="shared" si="1175"/>
        <v>1.9712703532476665E-2</v>
      </c>
      <c r="BM948" s="8">
        <f t="shared" si="1176"/>
        <v>0.19287650118059377</v>
      </c>
      <c r="BN948" s="8">
        <f t="shared" si="1177"/>
        <v>0.80642380454662965</v>
      </c>
    </row>
    <row r="949" spans="1:66" x14ac:dyDescent="0.25">
      <c r="A949" t="s">
        <v>22</v>
      </c>
      <c r="B949" t="s">
        <v>253</v>
      </c>
      <c r="C949" t="s">
        <v>161</v>
      </c>
      <c r="D949" t="s">
        <v>525</v>
      </c>
      <c r="E949">
        <f>VLOOKUP(A949,home!$A$2:$E$405,3,FALSE)</f>
        <v>1.4</v>
      </c>
      <c r="F949">
        <f>VLOOKUP(B949,home!$B$2:$E$405,3,FALSE)</f>
        <v>1.4286000000000001</v>
      </c>
      <c r="G949">
        <f>VLOOKUP(C949,away!$B$2:$E$405,4,FALSE)</f>
        <v>1.4286000000000001</v>
      </c>
      <c r="H949">
        <f>VLOOKUP(A949,away!$A$2:$E$405,3,FALSE)</f>
        <v>1.0286</v>
      </c>
      <c r="I949">
        <f>VLOOKUP(C949,away!$B$2:$E$405,3,FALSE)</f>
        <v>0</v>
      </c>
      <c r="J949">
        <f>VLOOKUP(B949,home!$B$2:$E$405,4,FALSE)</f>
        <v>0.72909999999999997</v>
      </c>
      <c r="K949" s="3">
        <f t="shared" si="1122"/>
        <v>2.8572571440000001</v>
      </c>
      <c r="L949" s="3">
        <f t="shared" si="1123"/>
        <v>0</v>
      </c>
      <c r="M949" s="5">
        <f t="shared" si="1124"/>
        <v>5.7426055849127147E-2</v>
      </c>
      <c r="N949" s="5">
        <f t="shared" si="1125"/>
        <v>0.1640810083266615</v>
      </c>
      <c r="O949" s="5">
        <f t="shared" si="1126"/>
        <v>0</v>
      </c>
      <c r="P949" s="5">
        <f t="shared" si="1127"/>
        <v>0</v>
      </c>
      <c r="Q949" s="5">
        <f t="shared" si="1128"/>
        <v>0.23441081661803864</v>
      </c>
      <c r="R949" s="5">
        <f t="shared" si="1129"/>
        <v>0</v>
      </c>
      <c r="S949" s="5">
        <f t="shared" si="1130"/>
        <v>0</v>
      </c>
      <c r="T949" s="5">
        <f t="shared" si="1131"/>
        <v>0</v>
      </c>
      <c r="U949" s="5">
        <f t="shared" si="1132"/>
        <v>0</v>
      </c>
      <c r="V949" s="5">
        <f t="shared" si="1133"/>
        <v>0</v>
      </c>
      <c r="W949" s="5">
        <f t="shared" si="1134"/>
        <v>0.22325732680425492</v>
      </c>
      <c r="X949" s="5">
        <f t="shared" si="1135"/>
        <v>0</v>
      </c>
      <c r="Y949" s="5">
        <f t="shared" si="1136"/>
        <v>0</v>
      </c>
      <c r="Z949" s="5">
        <f t="shared" si="1137"/>
        <v>0</v>
      </c>
      <c r="AA949" s="5">
        <f t="shared" si="1138"/>
        <v>0</v>
      </c>
      <c r="AB949" s="5">
        <f t="shared" si="1139"/>
        <v>0</v>
      </c>
      <c r="AC949" s="5">
        <f t="shared" si="1140"/>
        <v>0</v>
      </c>
      <c r="AD949" s="5">
        <f t="shared" si="1141"/>
        <v>0.15947589799045003</v>
      </c>
      <c r="AE949" s="5">
        <f t="shared" si="1142"/>
        <v>0</v>
      </c>
      <c r="AF949" s="5">
        <f t="shared" si="1143"/>
        <v>0</v>
      </c>
      <c r="AG949" s="5">
        <f t="shared" si="1144"/>
        <v>0</v>
      </c>
      <c r="AH949" s="5">
        <f t="shared" si="1145"/>
        <v>0</v>
      </c>
      <c r="AI949" s="5">
        <f t="shared" si="1146"/>
        <v>0</v>
      </c>
      <c r="AJ949" s="5">
        <f t="shared" si="1147"/>
        <v>0</v>
      </c>
      <c r="AK949" s="5">
        <f t="shared" si="1148"/>
        <v>0</v>
      </c>
      <c r="AL949" s="5">
        <f t="shared" si="1149"/>
        <v>0</v>
      </c>
      <c r="AM949" s="5">
        <f t="shared" si="1150"/>
        <v>9.1132729765805734E-2</v>
      </c>
      <c r="AN949" s="5">
        <f t="shared" si="1151"/>
        <v>0</v>
      </c>
      <c r="AO949" s="5">
        <f t="shared" si="1152"/>
        <v>0</v>
      </c>
      <c r="AP949" s="5">
        <f t="shared" si="1153"/>
        <v>0</v>
      </c>
      <c r="AQ949" s="5">
        <f t="shared" si="1154"/>
        <v>0</v>
      </c>
      <c r="AR949" s="5">
        <f t="shared" si="1155"/>
        <v>0</v>
      </c>
      <c r="AS949" s="5">
        <f t="shared" si="1156"/>
        <v>0</v>
      </c>
      <c r="AT949" s="5">
        <f t="shared" si="1157"/>
        <v>0</v>
      </c>
      <c r="AU949" s="5">
        <f t="shared" si="1158"/>
        <v>0</v>
      </c>
      <c r="AV949" s="5">
        <f t="shared" si="1159"/>
        <v>0</v>
      </c>
      <c r="AW949" s="5">
        <f t="shared" si="1160"/>
        <v>0</v>
      </c>
      <c r="AX949" s="5">
        <f t="shared" si="1161"/>
        <v>4.3398273862594997E-2</v>
      </c>
      <c r="AY949" s="5">
        <f t="shared" si="1162"/>
        <v>0</v>
      </c>
      <c r="AZ949" s="5">
        <f t="shared" si="1163"/>
        <v>0</v>
      </c>
      <c r="BA949" s="5">
        <f t="shared" si="1164"/>
        <v>0</v>
      </c>
      <c r="BB949" s="5">
        <f t="shared" si="1165"/>
        <v>0</v>
      </c>
      <c r="BC949" s="5">
        <f t="shared" si="1166"/>
        <v>0</v>
      </c>
      <c r="BD949" s="5">
        <f t="shared" si="1167"/>
        <v>0</v>
      </c>
      <c r="BE949" s="5">
        <f t="shared" si="1168"/>
        <v>0</v>
      </c>
      <c r="BF949" s="5">
        <f t="shared" si="1169"/>
        <v>0</v>
      </c>
      <c r="BG949" s="5">
        <f t="shared" si="1170"/>
        <v>0</v>
      </c>
      <c r="BH949" s="5">
        <f t="shared" si="1171"/>
        <v>0</v>
      </c>
      <c r="BI949" s="5">
        <f t="shared" si="1172"/>
        <v>0</v>
      </c>
      <c r="BJ949" s="8">
        <f t="shared" si="1173"/>
        <v>0.91575605336780586</v>
      </c>
      <c r="BK949" s="8">
        <f t="shared" si="1174"/>
        <v>5.7426055849127147E-2</v>
      </c>
      <c r="BL949" s="8">
        <f t="shared" si="1175"/>
        <v>0</v>
      </c>
      <c r="BM949" s="8">
        <f t="shared" si="1176"/>
        <v>0.51726422842310571</v>
      </c>
      <c r="BN949" s="8">
        <f t="shared" si="1177"/>
        <v>0.45591788079382728</v>
      </c>
    </row>
    <row r="950" spans="1:66" x14ac:dyDescent="0.25">
      <c r="A950" t="s">
        <v>22</v>
      </c>
      <c r="B950" t="s">
        <v>245</v>
      </c>
      <c r="C950" t="s">
        <v>172</v>
      </c>
      <c r="D950" t="s">
        <v>525</v>
      </c>
      <c r="E950">
        <f>VLOOKUP(A950,home!$A$2:$E$405,3,FALSE)</f>
        <v>1.4</v>
      </c>
      <c r="F950">
        <f>VLOOKUP(B950,home!$B$2:$E$405,3,FALSE)</f>
        <v>1.4286000000000001</v>
      </c>
      <c r="G950">
        <f>VLOOKUP(C950,away!$B$2:$E$405,4,FALSE)</f>
        <v>0.71430000000000005</v>
      </c>
      <c r="H950">
        <f>VLOOKUP(A950,away!$A$2:$E$405,3,FALSE)</f>
        <v>1.0286</v>
      </c>
      <c r="I950">
        <f>VLOOKUP(C950,away!$B$2:$E$405,3,FALSE)</f>
        <v>0.72909999999999997</v>
      </c>
      <c r="J950">
        <f>VLOOKUP(B950,home!$B$2:$E$405,4,FALSE)</f>
        <v>0.3241</v>
      </c>
      <c r="K950" s="3">
        <f t="shared" si="1122"/>
        <v>1.428628572</v>
      </c>
      <c r="L950" s="3">
        <f t="shared" si="1123"/>
        <v>0.24305952746599999</v>
      </c>
      <c r="M950" s="5">
        <f t="shared" si="1124"/>
        <v>0.18792955393883204</v>
      </c>
      <c r="N950" s="5">
        <f t="shared" si="1125"/>
        <v>0.26848153028023058</v>
      </c>
      <c r="O950" s="5">
        <f t="shared" si="1126"/>
        <v>4.5678068577268666E-2</v>
      </c>
      <c r="P950" s="5">
        <f t="shared" si="1127"/>
        <v>6.5256993883261408E-2</v>
      </c>
      <c r="Q950" s="5">
        <f t="shared" si="1128"/>
        <v>0.19178019260631032</v>
      </c>
      <c r="R950" s="5">
        <f t="shared" si="1129"/>
        <v>5.5512448819752301E-3</v>
      </c>
      <c r="S950" s="5">
        <f t="shared" si="1130"/>
        <v>5.6649887702948524E-3</v>
      </c>
      <c r="T950" s="5">
        <f t="shared" si="1131"/>
        <v>4.6614002992228246E-2</v>
      </c>
      <c r="U950" s="5">
        <f t="shared" si="1132"/>
        <v>7.9306670485585831E-3</v>
      </c>
      <c r="V950" s="5">
        <f t="shared" si="1133"/>
        <v>2.1856897957755233E-4</v>
      </c>
      <c r="W950" s="5">
        <f t="shared" si="1134"/>
        <v>9.1327554233679387E-2</v>
      </c>
      <c r="X950" s="5">
        <f t="shared" si="1135"/>
        <v>2.2198032176663596E-2</v>
      </c>
      <c r="Y950" s="5">
        <f t="shared" si="1136"/>
        <v>2.6977216057674576E-3</v>
      </c>
      <c r="Z950" s="5">
        <f t="shared" si="1137"/>
        <v>4.4976098595365016E-4</v>
      </c>
      <c r="AA950" s="5">
        <f t="shared" si="1138"/>
        <v>6.4254139510427531E-4</v>
      </c>
      <c r="AB950" s="5">
        <f t="shared" si="1139"/>
        <v>4.5897649786935435E-4</v>
      </c>
      <c r="AC950" s="5">
        <f t="shared" si="1140"/>
        <v>4.7435176720546058E-6</v>
      </c>
      <c r="AD950" s="5">
        <f t="shared" si="1141"/>
        <v>3.2618288347278493E-2</v>
      </c>
      <c r="AE950" s="5">
        <f t="shared" si="1142"/>
        <v>7.9281857524392436E-3</v>
      </c>
      <c r="AF950" s="5">
        <f t="shared" si="1143"/>
        <v>9.6351054132527768E-4</v>
      </c>
      <c r="AG950" s="5">
        <f t="shared" si="1144"/>
        <v>7.8063472294343948E-5</v>
      </c>
      <c r="AH950" s="5">
        <f t="shared" si="1145"/>
        <v>2.7329673179634116E-5</v>
      </c>
      <c r="AI950" s="5">
        <f t="shared" si="1146"/>
        <v>3.9043951967847391E-5</v>
      </c>
      <c r="AJ950" s="5">
        <f t="shared" si="1147"/>
        <v>2.7889652672531208E-5</v>
      </c>
      <c r="AK950" s="5">
        <f t="shared" si="1148"/>
        <v>1.3281318223711419E-5</v>
      </c>
      <c r="AL950" s="5">
        <f t="shared" si="1149"/>
        <v>6.5885901865368613E-8</v>
      </c>
      <c r="AM950" s="5">
        <f t="shared" si="1150"/>
        <v>9.3198837405313335E-3</v>
      </c>
      <c r="AN950" s="5">
        <f t="shared" si="1151"/>
        <v>2.2652865380116023E-3</v>
      </c>
      <c r="AO950" s="5">
        <f t="shared" si="1152"/>
        <v>2.7529973775209543E-4</v>
      </c>
      <c r="AP950" s="5">
        <f t="shared" si="1153"/>
        <v>2.2304741389846012E-5</v>
      </c>
      <c r="AQ950" s="5">
        <f t="shared" si="1154"/>
        <v>1.3553449756168259E-6</v>
      </c>
      <c r="AR950" s="5">
        <f t="shared" si="1155"/>
        <v>1.3285474897684167E-6</v>
      </c>
      <c r="AS950" s="5">
        <f t="shared" si="1156"/>
        <v>1.898000903142038E-6</v>
      </c>
      <c r="AT950" s="5">
        <f t="shared" si="1157"/>
        <v>1.3557691599552601E-6</v>
      </c>
      <c r="AU950" s="5">
        <f t="shared" si="1158"/>
        <v>6.4563018631617456E-7</v>
      </c>
      <c r="AV950" s="5">
        <f t="shared" si="1159"/>
        <v>2.3059143277924263E-7</v>
      </c>
      <c r="AW950" s="5">
        <f t="shared" si="1160"/>
        <v>6.3550939477461831E-10</v>
      </c>
      <c r="AX950" s="5">
        <f t="shared" si="1161"/>
        <v>2.2191086999068851E-3</v>
      </c>
      <c r="AY950" s="5">
        <f t="shared" si="1162"/>
        <v>5.3937551199505706E-4</v>
      </c>
      <c r="AZ950" s="5">
        <f t="shared" si="1163"/>
        <v>6.5550178536125168E-5</v>
      </c>
      <c r="BA950" s="5">
        <f t="shared" si="1164"/>
        <v>5.3108651401008389E-6</v>
      </c>
      <c r="BB950" s="5">
        <f t="shared" si="1165"/>
        <v>3.2271409284714044E-7</v>
      </c>
      <c r="BC950" s="5">
        <f t="shared" si="1166"/>
        <v>1.5687746982808967E-8</v>
      </c>
      <c r="BD950" s="5">
        <f t="shared" si="1167"/>
        <v>5.3819354179875242E-8</v>
      </c>
      <c r="BE950" s="5">
        <f t="shared" si="1168"/>
        <v>7.6887867107957407E-8</v>
      </c>
      <c r="BF950" s="5">
        <f t="shared" si="1169"/>
        <v>5.492210189528348E-8</v>
      </c>
      <c r="BG950" s="5">
        <f t="shared" si="1170"/>
        <v>2.6154428000632454E-8</v>
      </c>
      <c r="BH950" s="5">
        <f t="shared" si="1171"/>
        <v>9.3412407815050916E-9</v>
      </c>
      <c r="BI950" s="5">
        <f t="shared" si="1172"/>
        <v>2.6690326956779539E-9</v>
      </c>
      <c r="BJ950" s="8">
        <f t="shared" si="1173"/>
        <v>0.67940089576829565</v>
      </c>
      <c r="BK950" s="8">
        <f t="shared" si="1174"/>
        <v>0.25961429048753482</v>
      </c>
      <c r="BL950" s="8">
        <f t="shared" si="1175"/>
        <v>6.0374725330016449E-2</v>
      </c>
      <c r="BM950" s="8">
        <f t="shared" si="1176"/>
        <v>0.23462271352743649</v>
      </c>
      <c r="BN950" s="8">
        <f t="shared" si="1177"/>
        <v>0.76467758416787823</v>
      </c>
    </row>
    <row r="951" spans="1:66" x14ac:dyDescent="0.25">
      <c r="A951" t="s">
        <v>173</v>
      </c>
      <c r="B951" t="s">
        <v>176</v>
      </c>
      <c r="C951" t="s">
        <v>503</v>
      </c>
      <c r="D951" t="s">
        <v>525</v>
      </c>
      <c r="E951">
        <f>VLOOKUP(A951,home!$A$2:$E$405,3,FALSE)</f>
        <v>1.8412999999999999</v>
      </c>
      <c r="F951">
        <f>VLOOKUP(B951,home!$B$2:$E$405,3,FALSE)</f>
        <v>2.1724000000000001</v>
      </c>
      <c r="G951">
        <f>VLOOKUP(C951,away!$B$2:$E$405,4,FALSE)</f>
        <v>1.9008</v>
      </c>
      <c r="H951">
        <f>VLOOKUP(A951,away!$A$2:$E$405,3,FALSE)</f>
        <v>1.4127000000000001</v>
      </c>
      <c r="I951">
        <f>VLOOKUP(C951,away!$B$2:$E$405,3,FALSE)</f>
        <v>0.70789999999999997</v>
      </c>
      <c r="J951">
        <f>VLOOKUP(B951,home!$B$2:$E$405,4,FALSE)</f>
        <v>0.88480000000000003</v>
      </c>
      <c r="K951" s="3">
        <f t="shared" si="1122"/>
        <v>7.6032762600960009</v>
      </c>
      <c r="L951" s="3">
        <f t="shared" si="1123"/>
        <v>0.88484453198400015</v>
      </c>
      <c r="M951" s="5">
        <f t="shared" si="1124"/>
        <v>2.0589982536609806E-4</v>
      </c>
      <c r="N951" s="5">
        <f t="shared" si="1125"/>
        <v>1.5655132541639661E-3</v>
      </c>
      <c r="O951" s="5">
        <f t="shared" si="1126"/>
        <v>1.8218933461165238E-4</v>
      </c>
      <c r="P951" s="5">
        <f t="shared" si="1127"/>
        <v>1.3852358426954634E-3</v>
      </c>
      <c r="Q951" s="5">
        <f t="shared" si="1128"/>
        <v>5.9515148801252598E-3</v>
      </c>
      <c r="R951" s="5">
        <f t="shared" si="1129"/>
        <v>8.0604618258461967E-5</v>
      </c>
      <c r="S951" s="5">
        <f t="shared" si="1130"/>
        <v>2.3298688287816277E-3</v>
      </c>
      <c r="T951" s="5">
        <f t="shared" si="1131"/>
        <v>5.2661653987002479E-3</v>
      </c>
      <c r="U951" s="5">
        <f t="shared" si="1132"/>
        <v>6.1285918045866461E-4</v>
      </c>
      <c r="V951" s="5">
        <f t="shared" si="1133"/>
        <v>1.7416332349798067E-3</v>
      </c>
      <c r="W951" s="5">
        <f t="shared" si="1134"/>
        <v>1.5083670599888164E-2</v>
      </c>
      <c r="X951" s="5">
        <f t="shared" si="1135"/>
        <v>1.3346703452558863E-2</v>
      </c>
      <c r="Y951" s="5">
        <f t="shared" si="1136"/>
        <v>5.9048787850043425E-3</v>
      </c>
      <c r="Z951" s="5">
        <f t="shared" si="1137"/>
        <v>2.3774185239552592E-5</v>
      </c>
      <c r="AA951" s="5">
        <f t="shared" si="1138"/>
        <v>1.8076169823501501E-4</v>
      </c>
      <c r="AB951" s="5">
        <f t="shared" si="1139"/>
        <v>6.8719056446246338E-4</v>
      </c>
      <c r="AC951" s="5">
        <f t="shared" si="1140"/>
        <v>7.3232601631461692E-4</v>
      </c>
      <c r="AD951" s="5">
        <f t="shared" si="1141"/>
        <v>2.8671328646809425E-2</v>
      </c>
      <c r="AE951" s="5">
        <f t="shared" si="1142"/>
        <v>2.5369668377845538E-2</v>
      </c>
      <c r="AF951" s="5">
        <f t="shared" si="1143"/>
        <v>1.1224106171192011E-2</v>
      </c>
      <c r="AG951" s="5">
        <f t="shared" si="1144"/>
        <v>3.3105296573290414E-3</v>
      </c>
      <c r="AH951" s="5">
        <f t="shared" si="1145"/>
        <v>5.2591144528982095E-6</v>
      </c>
      <c r="AI951" s="5">
        <f t="shared" si="1146"/>
        <v>3.9986500068848729E-5</v>
      </c>
      <c r="AJ951" s="5">
        <f t="shared" si="1147"/>
        <v>1.5201420334890232E-4</v>
      </c>
      <c r="AK951" s="5">
        <f t="shared" si="1148"/>
        <v>3.8526866117337177E-4</v>
      </c>
      <c r="AL951" s="5">
        <f t="shared" si="1149"/>
        <v>1.9707529999768929E-4</v>
      </c>
      <c r="AM951" s="5">
        <f t="shared" si="1150"/>
        <v>4.3599206489139293E-2</v>
      </c>
      <c r="AN951" s="5">
        <f t="shared" si="1151"/>
        <v>3.8578519460756237E-2</v>
      </c>
      <c r="AO951" s="5">
        <f t="shared" si="1152"/>
        <v>1.7067995998444243E-2</v>
      </c>
      <c r="AP951" s="5">
        <f t="shared" si="1153"/>
        <v>5.0341743103827288E-3</v>
      </c>
      <c r="AQ951" s="5">
        <f t="shared" si="1154"/>
        <v>1.1136154028991206E-3</v>
      </c>
      <c r="AR951" s="5">
        <f t="shared" si="1155"/>
        <v>9.3069973334500173E-7</v>
      </c>
      <c r="AS951" s="5">
        <f t="shared" si="1156"/>
        <v>7.0763671878197307E-6</v>
      </c>
      <c r="AT951" s="5">
        <f t="shared" si="1157"/>
        <v>2.6901787323436029E-5</v>
      </c>
      <c r="AU951" s="5">
        <f t="shared" si="1158"/>
        <v>6.8180573636810918E-5</v>
      </c>
      <c r="AV951" s="5">
        <f t="shared" si="1159"/>
        <v>1.2959893423312294E-4</v>
      </c>
      <c r="AW951" s="5">
        <f t="shared" si="1160"/>
        <v>3.6829636933796818E-5</v>
      </c>
      <c r="AX951" s="5">
        <f t="shared" si="1161"/>
        <v>5.5249468609649369E-2</v>
      </c>
      <c r="AY951" s="5">
        <f t="shared" si="1162"/>
        <v>4.8887190194269896E-2</v>
      </c>
      <c r="AZ951" s="5">
        <f t="shared" si="1163"/>
        <v>2.1628781463730772E-2</v>
      </c>
      <c r="BA951" s="5">
        <f t="shared" si="1164"/>
        <v>6.3793696705530256E-3</v>
      </c>
      <c r="BB951" s="5">
        <f t="shared" si="1165"/>
        <v>1.4111875926233542E-3</v>
      </c>
      <c r="BC951" s="5">
        <f t="shared" si="1166"/>
        <v>2.4973632498728803E-4</v>
      </c>
      <c r="BD951" s="5">
        <f t="shared" si="1167"/>
        <v>1.372540949948819E-7</v>
      </c>
      <c r="BE951" s="5">
        <f t="shared" si="1168"/>
        <v>1.043580802075547E-6</v>
      </c>
      <c r="BF951" s="5">
        <f t="shared" si="1169"/>
        <v>3.9673165689564748E-6</v>
      </c>
      <c r="BG951" s="5">
        <f t="shared" si="1170"/>
        <v>1.0054867961677431E-5</v>
      </c>
      <c r="BH951" s="5">
        <f t="shared" si="1171"/>
        <v>1.9112484717855469E-5</v>
      </c>
      <c r="BI951" s="5">
        <f t="shared" si="1172"/>
        <v>2.9063500265343618E-5</v>
      </c>
      <c r="BJ951" s="8">
        <f t="shared" si="1173"/>
        <v>0.35489332474105223</v>
      </c>
      <c r="BK951" s="8">
        <f t="shared" si="1174"/>
        <v>5.5479229242405198E-2</v>
      </c>
      <c r="BL951" s="8">
        <f t="shared" si="1175"/>
        <v>2.6222012415957172E-3</v>
      </c>
      <c r="BM951" s="8">
        <f t="shared" si="1176"/>
        <v>0.3547972110977356</v>
      </c>
      <c r="BN951" s="8">
        <f t="shared" si="1177"/>
        <v>9.3709577552209006E-3</v>
      </c>
    </row>
    <row r="952" spans="1:66" s="14" customFormat="1" x14ac:dyDescent="0.25">
      <c r="A952" s="14" t="s">
        <v>173</v>
      </c>
      <c r="B952" s="14" t="s">
        <v>259</v>
      </c>
      <c r="C952" s="14" t="s">
        <v>486</v>
      </c>
      <c r="D952" s="14" t="s">
        <v>525</v>
      </c>
      <c r="E952" s="14">
        <f>VLOOKUP(A952,home!$A$2:$E$405,3,FALSE)</f>
        <v>1.8412999999999999</v>
      </c>
      <c r="F952" s="14">
        <f>VLOOKUP(B952,home!$B$2:$E$405,3,FALSE)</f>
        <v>1.6293</v>
      </c>
      <c r="G952" s="14">
        <f>VLOOKUP(C952,away!$B$2:$E$405,4,FALSE)</f>
        <v>1.3576999999999999</v>
      </c>
      <c r="H952" s="14">
        <f>VLOOKUP(A952,away!$A$2:$E$405,3,FALSE)</f>
        <v>1.4127000000000001</v>
      </c>
      <c r="I952" s="14">
        <f>VLOOKUP(C952,away!$B$2:$E$405,3,FALSE)</f>
        <v>0.70789999999999997</v>
      </c>
      <c r="J952" s="14">
        <f>VLOOKUP(B952,home!$B$2:$E$405,4,FALSE)</f>
        <v>0.23599999999999999</v>
      </c>
      <c r="K952" s="16">
        <f t="shared" si="1122"/>
        <v>4.0731408531929993</v>
      </c>
      <c r="L952" s="16">
        <f t="shared" si="1123"/>
        <v>0.23601187788</v>
      </c>
      <c r="M952" s="17">
        <f t="shared" si="1124"/>
        <v>1.3444936246492978E-2</v>
      </c>
      <c r="N952" s="17">
        <f t="shared" si="1125"/>
        <v>5.4763119094165889E-2</v>
      </c>
      <c r="O952" s="17">
        <f t="shared" si="1126"/>
        <v>3.1731646515116866E-3</v>
      </c>
      <c r="P952" s="17">
        <f t="shared" si="1127"/>
        <v>1.2924746575980176E-2</v>
      </c>
      <c r="Q952" s="17">
        <f t="shared" si="1128"/>
        <v>0.11152894881536035</v>
      </c>
      <c r="R952" s="17">
        <f t="shared" si="1129"/>
        <v>3.7445227411285443E-4</v>
      </c>
      <c r="S952" s="17">
        <f t="shared" si="1130"/>
        <v>3.106170810160683E-3</v>
      </c>
      <c r="T952" s="17">
        <f t="shared" si="1131"/>
        <v>2.6322156647895598E-2</v>
      </c>
      <c r="U952" s="17">
        <f t="shared" si="1132"/>
        <v>1.5251968552600908E-3</v>
      </c>
      <c r="V952" s="17">
        <f t="shared" si="1133"/>
        <v>3.3177687624882072E-4</v>
      </c>
      <c r="W952" s="17">
        <f t="shared" si="1134"/>
        <v>0.15142437257783842</v>
      </c>
      <c r="X952" s="17">
        <f t="shared" si="1135"/>
        <v>3.5737950528896424E-2</v>
      </c>
      <c r="Y952" s="17">
        <f t="shared" si="1136"/>
        <v>4.2172904079536911E-3</v>
      </c>
      <c r="Z952" s="17">
        <f t="shared" si="1137"/>
        <v>2.9458394796603769E-5</v>
      </c>
      <c r="AA952" s="17">
        <f t="shared" si="1138"/>
        <v>1.1998819131553488E-4</v>
      </c>
      <c r="AB952" s="17">
        <f t="shared" si="1139"/>
        <v>2.443644019740213E-4</v>
      </c>
      <c r="AC952" s="17">
        <f t="shared" si="1140"/>
        <v>1.9933768960808921E-5</v>
      </c>
      <c r="AD952" s="17">
        <f t="shared" si="1141"/>
        <v>0.15419319952897784</v>
      </c>
      <c r="AE952" s="17">
        <f t="shared" si="1142"/>
        <v>3.6391426577159595E-2</v>
      </c>
      <c r="AF952" s="17">
        <f t="shared" si="1143"/>
        <v>4.2944044626037877E-3</v>
      </c>
      <c r="AG952" s="17">
        <f t="shared" si="1144"/>
        <v>3.3784348719845752E-4</v>
      </c>
      <c r="AH952" s="17">
        <f t="shared" si="1145"/>
        <v>1.7381327688192189E-6</v>
      </c>
      <c r="AI952" s="17">
        <f t="shared" si="1146"/>
        <v>7.0796595889510229E-6</v>
      </c>
      <c r="AJ952" s="17">
        <f t="shared" si="1147"/>
        <v>1.4418225349227985E-5</v>
      </c>
      <c r="AK952" s="17">
        <f t="shared" si="1148"/>
        <v>1.9575820900161135E-5</v>
      </c>
      <c r="AL952" s="17">
        <f t="shared" si="1149"/>
        <v>7.6650095589645791E-7</v>
      </c>
      <c r="AM952" s="17">
        <f t="shared" si="1150"/>
        <v>0.12561012405720384</v>
      </c>
      <c r="AN952" s="17">
        <f t="shared" si="1151"/>
        <v>2.9645481259480445E-2</v>
      </c>
      <c r="AO952" s="17">
        <f t="shared" si="1152"/>
        <v>3.4983428513531631E-3</v>
      </c>
      <c r="AP952" s="17">
        <f t="shared" si="1153"/>
        <v>2.7521682193864464E-4</v>
      </c>
      <c r="AQ952" s="17">
        <f t="shared" si="1154"/>
        <v>1.6238609742476276E-5</v>
      </c>
      <c r="AR952" s="17">
        <f t="shared" si="1155"/>
        <v>8.204399575475756E-8</v>
      </c>
      <c r="AS952" s="17">
        <f t="shared" si="1156"/>
        <v>3.3417675086789601E-7</v>
      </c>
      <c r="AT952" s="17">
        <f t="shared" si="1157"/>
        <v>6.8057448807366327E-7</v>
      </c>
      <c r="AU952" s="17">
        <f t="shared" si="1158"/>
        <v>9.2402525033791657E-7</v>
      </c>
      <c r="AV952" s="17">
        <f t="shared" si="1159"/>
        <v>9.4092124913331405E-7</v>
      </c>
      <c r="AW952" s="17">
        <f t="shared" si="1160"/>
        <v>2.0467909552590444E-8</v>
      </c>
      <c r="AX952" s="17">
        <f t="shared" si="1161"/>
        <v>8.5271287978672936E-2</v>
      </c>
      <c r="AY952" s="17">
        <f t="shared" si="1162"/>
        <v>2.012503680509287E-2</v>
      </c>
      <c r="AZ952" s="17">
        <f t="shared" si="1163"/>
        <v>2.374873864387042E-3</v>
      </c>
      <c r="BA952" s="17">
        <f t="shared" si="1164"/>
        <v>1.8683281348737276E-4</v>
      </c>
      <c r="BB952" s="17">
        <f t="shared" si="1165"/>
        <v>1.1023690790189659E-5</v>
      </c>
      <c r="BC952" s="17">
        <f t="shared" si="1166"/>
        <v>5.2034439291222464E-7</v>
      </c>
      <c r="BD952" s="17">
        <f t="shared" si="1167"/>
        <v>3.2272262511431796E-9</v>
      </c>
      <c r="BE952" s="17">
        <f t="shared" si="1168"/>
        <v>1.3144947086028174E-8</v>
      </c>
      <c r="BF952" s="17">
        <f t="shared" si="1169"/>
        <v>2.6770610494580814E-8</v>
      </c>
      <c r="BG952" s="17">
        <f t="shared" si="1170"/>
        <v>3.6346822423464789E-8</v>
      </c>
      <c r="BH952" s="17">
        <f t="shared" si="1171"/>
        <v>3.7011431824191455E-8</v>
      </c>
      <c r="BI952" s="17">
        <f t="shared" si="1172"/>
        <v>3.015055499965634E-8</v>
      </c>
      <c r="BJ952" s="18">
        <f t="shared" si="1173"/>
        <v>0.8462256912245919</v>
      </c>
      <c r="BK952" s="18">
        <f t="shared" si="1174"/>
        <v>4.9953367583892239E-2</v>
      </c>
      <c r="BL952" s="18">
        <f t="shared" si="1175"/>
        <v>5.4830866061085946E-3</v>
      </c>
      <c r="BM952" s="18">
        <f t="shared" si="1176"/>
        <v>0.6853572198145822</v>
      </c>
      <c r="BN952" s="18">
        <f t="shared" si="1177"/>
        <v>0.19620936765762392</v>
      </c>
    </row>
    <row r="953" spans="1:66" x14ac:dyDescent="0.25">
      <c r="A953" t="s">
        <v>10</v>
      </c>
      <c r="B953" t="s">
        <v>214</v>
      </c>
      <c r="C953" t="s">
        <v>212</v>
      </c>
      <c r="D953" s="7" t="s">
        <v>526</v>
      </c>
      <c r="E953">
        <f>VLOOKUP(A953,home!$A$2:$E$405,3,FALSE)</f>
        <v>1.5185</v>
      </c>
      <c r="F953">
        <f>VLOOKUP(B953,home!$B$2:$E$405,3,FALSE)</f>
        <v>1.6464000000000001</v>
      </c>
      <c r="G953">
        <f>VLOOKUP(C953,away!$B$2:$E$405,4,FALSE)</f>
        <v>1.6464000000000001</v>
      </c>
      <c r="H953">
        <f>VLOOKUP(A953,away!$A$2:$E$405,3,FALSE)</f>
        <v>1.4074</v>
      </c>
      <c r="I953">
        <f>VLOOKUP(C953,away!$B$2:$E$405,3,FALSE)</f>
        <v>0.17760000000000001</v>
      </c>
      <c r="J953">
        <f>VLOOKUP(B953,home!$B$2:$E$405,4,FALSE)</f>
        <v>0.71050000000000002</v>
      </c>
      <c r="K953" s="3">
        <f t="shared" ref="K953:K1016" si="1178">E953*F953*G953</f>
        <v>4.1160961497599997</v>
      </c>
      <c r="L953" s="3">
        <f t="shared" ref="L953:L1016" si="1179">H953*I953*J953</f>
        <v>0.17759248752000001</v>
      </c>
      <c r="M953" s="5">
        <f t="shared" ref="M953:M1016" si="1180">_xlfn.POISSON.DIST(0,K953,FALSE) * _xlfn.POISSON.DIST(0,L953,FALSE)</f>
        <v>1.365446591937756E-2</v>
      </c>
      <c r="N953" s="5">
        <f t="shared" ref="N953:N1016" si="1181">_xlfn.POISSON.DIST(1,K953,FALSE) * _xlfn.POISSON.DIST(0,L953,FALSE)</f>
        <v>5.6203094597779113E-2</v>
      </c>
      <c r="O953" s="5">
        <f t="shared" ref="O953:O1016" si="1182">_xlfn.POISSON.DIST(0,K953,FALSE) * _xlfn.POISSON.DIST(1,L953,FALSE)</f>
        <v>2.4249305683793246E-3</v>
      </c>
      <c r="P953" s="5">
        <f t="shared" ref="P953:P1016" si="1183">_xlfn.POISSON.DIST(1,K953,FALSE) * _xlfn.POISSON.DIST(1,L953,FALSE)</f>
        <v>9.9812473759414658E-3</v>
      </c>
      <c r="Q953" s="5">
        <f t="shared" ref="Q953:Q1016" si="1184">_xlfn.POISSON.DIST(2,K953,FALSE) * _xlfn.POISSON.DIST(0,L953,FALSE)</f>
        <v>0.11566867063925783</v>
      </c>
      <c r="R953" s="5">
        <f t="shared" ref="R953:R1016" si="1185">_xlfn.POISSON.DIST(0,K953,FALSE) * _xlfn.POISSON.DIST(2,L953,FALSE)</f>
        <v>2.1532472585088577E-4</v>
      </c>
      <c r="S953" s="5">
        <f t="shared" ref="S953:S1016" si="1186">_xlfn.POISSON.DIST(2,K953,FALSE) * _xlfn.POISSON.DIST(2,L953,FALSE)</f>
        <v>1.8240424006323896E-3</v>
      </c>
      <c r="T953" s="5">
        <f t="shared" ref="T953:T1016" si="1187">_xlfn.POISSON.DIST(2,K953,FALSE) * _xlfn.POISSON.DIST(1,L953,FALSE)</f>
        <v>2.0541886946957386E-2</v>
      </c>
      <c r="U953" s="5">
        <f t="shared" ref="U953:U1016" si="1188">_xlfn.POISSON.DIST(1,K953,FALSE) * _xlfn.POISSON.DIST(2,L953,FALSE)</f>
        <v>8.8629727502295848E-4</v>
      </c>
      <c r="V953" s="5">
        <f t="shared" ref="V953:V1016" si="1189">_xlfn.POISSON.DIST(3,K953,FALSE) * _xlfn.POISSON.DIST(3,L953,FALSE)</f>
        <v>1.4815029531498798E-4</v>
      </c>
      <c r="W953" s="5">
        <f t="shared" ref="W953:W1016" si="1190">_xlfn.POISSON.DIST(3,K953,FALSE) * _xlfn.POISSON.DIST(0,L953,FALSE)</f>
        <v>0.1587011232887022</v>
      </c>
      <c r="X953" s="5">
        <f t="shared" ref="X953:X1016" si="1191">_xlfn.POISSON.DIST(3,K953,FALSE) * _xlfn.POISSON.DIST(1,L953,FALSE)</f>
        <v>2.8184127257058825E-2</v>
      </c>
      <c r="Y953" s="5">
        <f t="shared" ref="Y953:Y1016" si="1192">_xlfn.POISSON.DIST(3,K953,FALSE) * _xlfn.POISSON.DIST(2,L953,FALSE)</f>
        <v>2.5026446340806552E-3</v>
      </c>
      <c r="Z953" s="5">
        <f t="shared" ref="Z953:Z1016" si="1193">_xlfn.POISSON.DIST(0,K953,FALSE) * _xlfn.POISSON.DIST(3,L953,FALSE)</f>
        <v>1.2746684562806956E-5</v>
      </c>
      <c r="AA953" s="5">
        <f t="shared" ref="AA953:AA1016" si="1194">_xlfn.POISSON.DIST(1,K953,FALSE) * _xlfn.POISSON.DIST(3,L953,FALSE)</f>
        <v>5.2466579251174948E-5</v>
      </c>
      <c r="AB953" s="5">
        <f t="shared" ref="AB953:AB1016" si="1195">_xlfn.POISSON.DIST(2,K953,FALSE) * _xlfn.POISSON.DIST(3,L953,FALSE)</f>
        <v>1.0797874242341955E-4</v>
      </c>
      <c r="AC953" s="5">
        <f t="shared" ref="AC953:AC1016" si="1196">_xlfn.POISSON.DIST(4,K953,FALSE) * _xlfn.POISSON.DIST(4,L953,FALSE)</f>
        <v>6.7685032276654406E-6</v>
      </c>
      <c r="AD953" s="5">
        <f t="shared" ref="AD953:AD1016" si="1197">_xlfn.POISSON.DIST(4,K953,FALSE) * _xlfn.POISSON.DIST(0,L953,FALSE)</f>
        <v>0.16330727063280359</v>
      </c>
      <c r="AE953" s="5">
        <f t="shared" ref="AE953:AE1016" si="1198">_xlfn.POISSON.DIST(4,K953,FALSE) * _xlfn.POISSON.DIST(1,L953,FALSE)</f>
        <v>2.9002144421781433E-2</v>
      </c>
      <c r="AF953" s="5">
        <f t="shared" ref="AF953:AF1016" si="1199">_xlfn.POISSON.DIST(4,K953,FALSE) * _xlfn.POISSON.DIST(2,L953,FALSE)</f>
        <v>2.5752814856392276E-3</v>
      </c>
      <c r="AG953" s="5">
        <f t="shared" ref="AG953:AG1016" si="1200">_xlfn.POISSON.DIST(4,K953,FALSE) * _xlfn.POISSON.DIST(3,L953,FALSE)</f>
        <v>1.5245021503295725E-4</v>
      </c>
      <c r="AH953" s="5">
        <f t="shared" ref="AH953:AH1016" si="1201">_xlfn.POISSON.DIST(0,K953,FALSE) * _xlfn.POISSON.DIST(4,L953,FALSE)</f>
        <v>5.6592885478541745E-7</v>
      </c>
      <c r="AI953" s="5">
        <f t="shared" ref="AI953:AI1016" si="1202">_xlfn.POISSON.DIST(1,K953,FALSE) * _xlfn.POISSON.DIST(4,L953,FALSE)</f>
        <v>2.3294175802203428E-6</v>
      </c>
      <c r="AJ953" s="5">
        <f t="shared" ref="AJ953:AJ1016" si="1203">_xlfn.POISSON.DIST(2,K953,FALSE) * _xlfn.POISSON.DIST(4,L953,FALSE)</f>
        <v>4.7940533665641045E-6</v>
      </c>
      <c r="AK953" s="5">
        <f t="shared" ref="AK953:AK1016" si="1204">_xlfn.POISSON.DIST(3,K953,FALSE) * _xlfn.POISSON.DIST(4,L953,FALSE)</f>
        <v>6.5775948679528244E-6</v>
      </c>
      <c r="AL953" s="5">
        <f t="shared" ref="AL953:AL1016" si="1205">_xlfn.POISSON.DIST(5,K953,FALSE) * _xlfn.POISSON.DIST(5,L953,FALSE)</f>
        <v>1.9790771892238662E-7</v>
      </c>
      <c r="AM953" s="5">
        <f t="shared" ref="AM953:AM1016" si="1206">_xlfn.POISSON.DIST(5,K953,FALSE) * _xlfn.POISSON.DIST(0,L953,FALSE)</f>
        <v>0.13443768557589941</v>
      </c>
      <c r="AN953" s="5">
        <f t="shared" ref="AN953:AN1016" si="1207">_xlfn.POISSON.DIST(5,K953,FALSE) * _xlfn.POISSON.DIST(1,L953,FALSE)</f>
        <v>2.3875122997855599E-2</v>
      </c>
      <c r="AO953" s="5">
        <f t="shared" ref="AO953:AO1016" si="1208">_xlfn.POISSON.DIST(5,K953,FALSE) * _xlfn.POISSON.DIST(2,L953,FALSE)</f>
        <v>2.1200212415175669E-3</v>
      </c>
      <c r="AP953" s="5">
        <f t="shared" ref="AP953:AP1016" si="1209">_xlfn.POISSON.DIST(5,K953,FALSE) * _xlfn.POISSON.DIST(3,L953,FALSE)</f>
        <v>1.2549994862544786E-4</v>
      </c>
      <c r="AQ953" s="5">
        <f t="shared" ref="AQ953:AQ1016" si="1210">_xlfn.POISSON.DIST(5,K953,FALSE) * _xlfn.POISSON.DIST(4,L953,FALSE)</f>
        <v>5.5719620150063698E-6</v>
      </c>
      <c r="AR953" s="5">
        <f t="shared" ref="AR953:AR1016" si="1211">_xlfn.POISSON.DIST(0,K953,FALSE) * _xlfn.POISSON.DIST(5,L953,FALSE)</f>
        <v>2.0100942616137434E-8</v>
      </c>
      <c r="AS953" s="5">
        <f t="shared" ref="AS953:AS1016" si="1212">_xlfn.POISSON.DIST(1,K953,FALSE) * _xlfn.POISSON.DIST(5,L953,FALSE)</f>
        <v>8.2737412508829997E-8</v>
      </c>
      <c r="AT953" s="5">
        <f t="shared" ref="AT953:AT1016" si="1213">_xlfn.POISSON.DIST(2,K953,FALSE) * _xlfn.POISSON.DIST(5,L953,FALSE)</f>
        <v>1.7027757253435001E-7</v>
      </c>
      <c r="AU953" s="5">
        <f t="shared" ref="AU953:AU1016" si="1214">_xlfn.POISSON.DIST(3,K953,FALSE) * _xlfn.POISSON.DIST(5,L953,FALSE)</f>
        <v>2.336262868997057E-7</v>
      </c>
      <c r="AV953" s="5">
        <f t="shared" ref="AV953:AV1016" si="1215">_xlfn.POISSON.DIST(4,K953,FALSE) * _xlfn.POISSON.DIST(5,L953,FALSE)</f>
        <v>2.4040706499765098E-7</v>
      </c>
      <c r="AW953" s="5">
        <f t="shared" ref="AW953:AW1016" si="1216">_xlfn.POISSON.DIST(6,K953,FALSE) * _xlfn.POISSON.DIST(6,L953,FALSE)</f>
        <v>4.0185588604330184E-9</v>
      </c>
      <c r="AX953" s="5">
        <f t="shared" ref="AX953:AX1016" si="1217">_xlfn.POISSON.DIST(6,K953,FALSE) * _xlfn.POISSON.DIST(0,L953,FALSE)</f>
        <v>9.2226406663600852E-2</v>
      </c>
      <c r="AY953" s="5">
        <f t="shared" ref="AY953:AY1016" si="1218">_xlfn.POISSON.DIST(6,K953,FALSE) * _xlfn.POISSON.DIST(1,L953,FALSE)</f>
        <v>1.637871697441998E-2</v>
      </c>
      <c r="AZ953" s="5">
        <f t="shared" ref="AZ953:AZ1016" si="1219">_xlfn.POISSON.DIST(6,K953,FALSE) * _xlfn.POISSON.DIST(2,L953,FALSE)</f>
        <v>1.4543685449366457E-3</v>
      </c>
      <c r="BA953" s="5">
        <f t="shared" ref="BA953:BA1016" si="1220">_xlfn.POISSON.DIST(6,K953,FALSE) * _xlfn.POISSON.DIST(3,L953,FALSE)</f>
        <v>8.6094975888713975E-5</v>
      </c>
      <c r="BB953" s="5">
        <f t="shared" ref="BB953:BB1016" si="1221">_xlfn.POISSON.DIST(6,K953,FALSE) * _xlfn.POISSON.DIST(4,L953,FALSE)</f>
        <v>3.8224552327627825E-6</v>
      </c>
      <c r="BC953" s="5">
        <f t="shared" ref="BC953:BC1016" si="1222">_xlfn.POISSON.DIST(6,K953,FALSE) * _xlfn.POISSON.DIST(5,L953,FALSE)</f>
        <v>1.3576786664403665E-7</v>
      </c>
      <c r="BD953" s="5">
        <f t="shared" ref="BD953:BD1016" si="1223">_xlfn.POISSON.DIST(0,K953,FALSE) * _xlfn.POISSON.DIST(6,L953,FALSE)</f>
        <v>5.9496273344943739E-10</v>
      </c>
      <c r="BE953" s="5">
        <f t="shared" ref="BE953:BE1016" si="1224">_xlfn.POISSON.DIST(1,K953,FALSE) * _xlfn.POISSON.DIST(6,L953,FALSE)</f>
        <v>2.4489238164019144E-9</v>
      </c>
      <c r="BF953" s="5">
        <f t="shared" ref="BF953:BF1016" si="1225">_xlfn.POISSON.DIST(2,K953,FALSE) * _xlfn.POISSON.DIST(6,L953,FALSE)</f>
        <v>5.0400029458737428E-9</v>
      </c>
      <c r="BG953" s="5">
        <f t="shared" ref="BG953:BG1016" si="1226">_xlfn.POISSON.DIST(3,K953,FALSE) * _xlfn.POISSON.DIST(6,L953,FALSE)</f>
        <v>6.9150455734299883E-9</v>
      </c>
      <c r="BH953" s="5">
        <f t="shared" ref="BH953:BH1016" si="1227">_xlfn.POISSON.DIST(4,K953,FALSE) * _xlfn.POISSON.DIST(6,L953,FALSE)</f>
        <v>7.115748115052528E-9</v>
      </c>
      <c r="BI953" s="5">
        <f t="shared" ref="BI953:BI1016" si="1228">_xlfn.POISSON.DIST(5,K953,FALSE) * _xlfn.POISSON.DIST(6,L953,FALSE)</f>
        <v>5.8578206838059371E-9</v>
      </c>
      <c r="BJ953" s="8">
        <f t="shared" ref="BJ953:BJ1016" si="1229">SUM(N953,Q953,T953,W953,X953,Y953,AD953,AE953,AF953,AG953,AM953,AN953,AO953,AP953,AQ953,AX953,AY953,AZ953,BA953,BB953,BC953)</f>
        <v>0.84755214122695177</v>
      </c>
      <c r="BK953" s="8">
        <f t="shared" ref="BK953:BK1016" si="1230">SUM(M953,P953,S953,V953,AC953,AL953,AY953)</f>
        <v>4.1993589376632973E-2</v>
      </c>
      <c r="BL953" s="8">
        <f t="shared" ref="BL953:BL1016" si="1231">SUM(O953,R953,U953,AA953,AB953,AH953,AI953,AJ953,AK953,AR953,AS953,AT953,AU953,AV953,BD953,BE953,BF953,BG953,BH953,BI953)</f>
        <v>3.70204000738071E-3</v>
      </c>
      <c r="BM953" s="8">
        <f t="shared" ref="BM953:BM1016" si="1232">SUM(S953:BI953)</f>
        <v>0.67873407051308066</v>
      </c>
      <c r="BN953" s="8">
        <f t="shared" ref="BN953:BN1016" si="1233">SUM(M953:R953)</f>
        <v>0.19814773382658618</v>
      </c>
    </row>
    <row r="954" spans="1:66" x14ac:dyDescent="0.25">
      <c r="A954" t="s">
        <v>13</v>
      </c>
      <c r="B954" t="s">
        <v>42</v>
      </c>
      <c r="C954" t="s">
        <v>46</v>
      </c>
      <c r="D954" s="7" t="s">
        <v>526</v>
      </c>
      <c r="E954">
        <f>VLOOKUP(A954,home!$A$2:$E$405,3,FALSE)</f>
        <v>1.2857000000000001</v>
      </c>
      <c r="F954">
        <f>VLOOKUP(B954,home!$B$2:$E$405,3,FALSE)</f>
        <v>0.97219999999999995</v>
      </c>
      <c r="G954">
        <f>VLOOKUP(C954,away!$B$2:$E$405,4,FALSE)</f>
        <v>1.0369999999999999</v>
      </c>
      <c r="H954">
        <f>VLOOKUP(A954,away!$A$2:$E$405,3,FALSE)</f>
        <v>1.4921</v>
      </c>
      <c r="I954">
        <f>VLOOKUP(C954,away!$B$2:$E$405,3,FALSE)</f>
        <v>0.89359999999999995</v>
      </c>
      <c r="J954">
        <f>VLOOKUP(B954,home!$B$2:$E$405,4,FALSE)</f>
        <v>0.50260000000000005</v>
      </c>
      <c r="K954" s="3">
        <f t="shared" si="1178"/>
        <v>1.2962059689799998</v>
      </c>
      <c r="L954" s="3">
        <f t="shared" si="1179"/>
        <v>0.67013696545599999</v>
      </c>
      <c r="M954" s="5">
        <f t="shared" si="1180"/>
        <v>0.13996779277638649</v>
      </c>
      <c r="N954" s="5">
        <f t="shared" si="1181"/>
        <v>0.18142708846170788</v>
      </c>
      <c r="O954" s="5">
        <f t="shared" si="1182"/>
        <v>9.3797591912741868E-2</v>
      </c>
      <c r="P954" s="5">
        <f t="shared" si="1183"/>
        <v>0.12158099851324619</v>
      </c>
      <c r="Q954" s="5">
        <f t="shared" si="1184"/>
        <v>0.11758343749936413</v>
      </c>
      <c r="R954" s="5">
        <f t="shared" si="1185"/>
        <v>3.1428616805742535E-2</v>
      </c>
      <c r="S954" s="5">
        <f t="shared" si="1186"/>
        <v>2.6402393911958193E-2</v>
      </c>
      <c r="T954" s="5">
        <f t="shared" si="1187"/>
        <v>7.8797007993709103E-2</v>
      </c>
      <c r="U954" s="5">
        <f t="shared" si="1188"/>
        <v>4.0737960700388619E-2</v>
      </c>
      <c r="V954" s="5">
        <f t="shared" si="1189"/>
        <v>2.5482286168856121E-3</v>
      </c>
      <c r="W954" s="5">
        <f t="shared" si="1190"/>
        <v>5.0804117846620839E-2</v>
      </c>
      <c r="X954" s="5">
        <f t="shared" si="1191"/>
        <v>3.4045717366403501E-2</v>
      </c>
      <c r="Y954" s="5">
        <f t="shared" si="1192"/>
        <v>1.140764686134714E-2</v>
      </c>
      <c r="Z954" s="5">
        <f t="shared" si="1193"/>
        <v>7.0204926315599169E-3</v>
      </c>
      <c r="AA954" s="5">
        <f t="shared" si="1194"/>
        <v>9.1000044542080723E-3</v>
      </c>
      <c r="AB954" s="5">
        <f t="shared" si="1195"/>
        <v>5.8977400456445457E-3</v>
      </c>
      <c r="AC954" s="5">
        <f t="shared" si="1196"/>
        <v>1.383426204412367E-4</v>
      </c>
      <c r="AD954" s="5">
        <f t="shared" si="1197"/>
        <v>1.6463150200388316E-2</v>
      </c>
      <c r="AE954" s="5">
        <f t="shared" si="1198"/>
        <v>1.1032565517134565E-2</v>
      </c>
      <c r="AF954" s="5">
        <f t="shared" si="1199"/>
        <v>3.6966649884235306E-3</v>
      </c>
      <c r="AG954" s="5">
        <f t="shared" si="1200"/>
        <v>8.2575728588319493E-4</v>
      </c>
      <c r="AH954" s="5">
        <f t="shared" si="1201"/>
        <v>1.1761729070299423E-3</v>
      </c>
      <c r="AI954" s="5">
        <f t="shared" si="1202"/>
        <v>1.5245623426447699E-3</v>
      </c>
      <c r="AJ954" s="5">
        <f t="shared" si="1203"/>
        <v>9.8807340430914141E-4</v>
      </c>
      <c r="AK954" s="5">
        <f t="shared" si="1204"/>
        <v>4.2691554815196592E-4</v>
      </c>
      <c r="AL954" s="5">
        <f t="shared" si="1205"/>
        <v>4.8067726429196668E-6</v>
      </c>
      <c r="AM954" s="5">
        <f t="shared" si="1206"/>
        <v>4.2679267115915236E-3</v>
      </c>
      <c r="AN954" s="5">
        <f t="shared" si="1207"/>
        <v>2.8600954552945486E-3</v>
      </c>
      <c r="AO954" s="5">
        <f t="shared" si="1208"/>
        <v>9.5832784466279254E-4</v>
      </c>
      <c r="AP954" s="5">
        <f t="shared" si="1209"/>
        <v>2.1407030457810429E-4</v>
      </c>
      <c r="AQ954" s="5">
        <f t="shared" si="1210"/>
        <v>3.5864106076053114E-5</v>
      </c>
      <c r="AR954" s="5">
        <f t="shared" si="1211"/>
        <v>1.5763938855372159E-4</v>
      </c>
      <c r="AS954" s="5">
        <f t="shared" si="1212"/>
        <v>2.0433311638969141E-4</v>
      </c>
      <c r="AT954" s="5">
        <f t="shared" si="1213"/>
        <v>1.3242890256230154E-4</v>
      </c>
      <c r="AU954" s="5">
        <f t="shared" si="1214"/>
        <v>5.721837798890868E-5</v>
      </c>
      <c r="AV954" s="5">
        <f t="shared" si="1215"/>
        <v>1.8541700771144317E-5</v>
      </c>
      <c r="AW954" s="5">
        <f t="shared" si="1216"/>
        <v>1.1598148679619386E-7</v>
      </c>
      <c r="AX954" s="5">
        <f t="shared" si="1217"/>
        <v>9.2201867978901797E-4</v>
      </c>
      <c r="AY954" s="5">
        <f t="shared" si="1218"/>
        <v>6.178788001675598E-4</v>
      </c>
      <c r="AZ954" s="5">
        <f t="shared" si="1219"/>
        <v>2.0703171208194136E-4</v>
      </c>
      <c r="BA954" s="5">
        <f t="shared" si="1220"/>
        <v>4.6246534429250831E-5</v>
      </c>
      <c r="BB954" s="5">
        <f t="shared" si="1221"/>
        <v>7.7478780613186435E-6</v>
      </c>
      <c r="BC954" s="5">
        <f t="shared" si="1222"/>
        <v>1.0384278985470387E-6</v>
      </c>
      <c r="BD954" s="5">
        <f t="shared" si="1223"/>
        <v>1.7606663580288368E-5</v>
      </c>
      <c r="BE954" s="5">
        <f t="shared" si="1224"/>
        <v>2.282186242659256E-5</v>
      </c>
      <c r="BF954" s="5">
        <f t="shared" si="1225"/>
        <v>1.4790917150294833E-5</v>
      </c>
      <c r="BG954" s="5">
        <f t="shared" si="1226"/>
        <v>6.3906916989669371E-6</v>
      </c>
      <c r="BH954" s="5">
        <f t="shared" si="1227"/>
        <v>2.0709131815279698E-6</v>
      </c>
      <c r="BI954" s="5">
        <f t="shared" si="1228"/>
        <v>5.3686600542718341E-7</v>
      </c>
      <c r="BJ954" s="8">
        <f t="shared" si="1229"/>
        <v>0.51622140047561293</v>
      </c>
      <c r="BK954" s="8">
        <f t="shared" si="1230"/>
        <v>0.29126044201172824</v>
      </c>
      <c r="BL954" s="8">
        <f t="shared" si="1231"/>
        <v>0.18571201752117036</v>
      </c>
      <c r="BM954" s="8">
        <f t="shared" si="1232"/>
        <v>0.31381106385220114</v>
      </c>
      <c r="BN954" s="8">
        <f t="shared" si="1233"/>
        <v>0.68578552596918907</v>
      </c>
    </row>
    <row r="955" spans="1:66" x14ac:dyDescent="0.25">
      <c r="A955" t="s">
        <v>16</v>
      </c>
      <c r="B955" t="s">
        <v>464</v>
      </c>
      <c r="C955" t="s">
        <v>55</v>
      </c>
      <c r="D955" s="7" t="s">
        <v>526</v>
      </c>
      <c r="E955">
        <f>VLOOKUP(A955,home!$A$2:$E$405,3,FALSE)</f>
        <v>1.7778</v>
      </c>
      <c r="F955">
        <f>VLOOKUP(B955,home!$B$2:$E$405,3,FALSE)</f>
        <v>0.9</v>
      </c>
      <c r="G955">
        <f>VLOOKUP(C955,away!$B$2:$E$405,4,FALSE)</f>
        <v>1.125</v>
      </c>
      <c r="H955">
        <f>VLOOKUP(A955,away!$A$2:$E$405,3,FALSE)</f>
        <v>1.2716000000000001</v>
      </c>
      <c r="I955">
        <f>VLOOKUP(C955,away!$B$2:$E$405,3,FALSE)</f>
        <v>0.94369999999999998</v>
      </c>
      <c r="J955">
        <f>VLOOKUP(B955,home!$B$2:$E$405,4,FALSE)</f>
        <v>1.2583</v>
      </c>
      <c r="K955" s="3">
        <f t="shared" si="1178"/>
        <v>1.8000225000000001</v>
      </c>
      <c r="L955" s="3">
        <f t="shared" si="1179"/>
        <v>1.5099712240360001</v>
      </c>
      <c r="M955" s="5">
        <f t="shared" si="1180"/>
        <v>3.6516402928651437E-2</v>
      </c>
      <c r="N955" s="5">
        <f t="shared" si="1181"/>
        <v>6.5730346890638475E-2</v>
      </c>
      <c r="O955" s="5">
        <f t="shared" si="1182"/>
        <v>5.5138717627567599E-2</v>
      </c>
      <c r="P955" s="5">
        <f t="shared" si="1183"/>
        <v>9.9250932350768289E-2</v>
      </c>
      <c r="Q955" s="5">
        <f t="shared" si="1184"/>
        <v>5.915805166797717E-2</v>
      </c>
      <c r="R955" s="5">
        <f t="shared" si="1185"/>
        <v>4.1628938473936818E-2</v>
      </c>
      <c r="S955" s="5">
        <f t="shared" si="1186"/>
        <v>6.7440566310323177E-2</v>
      </c>
      <c r="T955" s="5">
        <f t="shared" si="1187"/>
        <v>8.9326955688680432E-2</v>
      </c>
      <c r="U955" s="5">
        <f t="shared" si="1188"/>
        <v>7.4933025904201936E-2</v>
      </c>
      <c r="V955" s="5">
        <f t="shared" si="1189"/>
        <v>2.03669174755421E-2</v>
      </c>
      <c r="W955" s="5">
        <f t="shared" si="1190"/>
        <v>3.5495274686173812E-2</v>
      </c>
      <c r="X955" s="5">
        <f t="shared" si="1191"/>
        <v>5.3596843365375929E-2</v>
      </c>
      <c r="Y955" s="5">
        <f t="shared" si="1192"/>
        <v>4.0464845590441237E-2</v>
      </c>
      <c r="Z955" s="5">
        <f t="shared" si="1193"/>
        <v>2.0952833060936576E-2</v>
      </c>
      <c r="AA955" s="5">
        <f t="shared" si="1194"/>
        <v>3.77155709484297E-2</v>
      </c>
      <c r="AB955" s="5">
        <f t="shared" si="1195"/>
        <v>3.3944438153759915E-2</v>
      </c>
      <c r="AC955" s="5">
        <f t="shared" si="1196"/>
        <v>3.459807419470412E-3</v>
      </c>
      <c r="AD955" s="5">
        <f t="shared" si="1197"/>
        <v>1.5973073269698327E-2</v>
      </c>
      <c r="AE955" s="5">
        <f t="shared" si="1198"/>
        <v>2.4118880996663098E-2</v>
      </c>
      <c r="AF955" s="5">
        <f t="shared" si="1199"/>
        <v>1.8209408130455004E-2</v>
      </c>
      <c r="AG955" s="5">
        <f t="shared" si="1200"/>
        <v>9.1652274279047461E-3</v>
      </c>
      <c r="AH955" s="5">
        <f t="shared" si="1201"/>
        <v>7.9095437460110912E-3</v>
      </c>
      <c r="AI955" s="5">
        <f t="shared" si="1202"/>
        <v>1.4237356707554249E-2</v>
      </c>
      <c r="AJ955" s="5">
        <f t="shared" si="1203"/>
        <v>1.2813781207061788E-2</v>
      </c>
      <c r="AK955" s="5">
        <f t="shared" si="1204"/>
        <v>7.6883648275961267E-3</v>
      </c>
      <c r="AL955" s="5">
        <f t="shared" si="1205"/>
        <v>3.7614779616435299E-4</v>
      </c>
      <c r="AM955" s="5">
        <f t="shared" si="1206"/>
        <v>5.7503782559211129E-3</v>
      </c>
      <c r="AN955" s="5">
        <f t="shared" si="1207"/>
        <v>8.6829056937632026E-3</v>
      </c>
      <c r="AO955" s="5">
        <f t="shared" si="1208"/>
        <v>6.5554688693003904E-3</v>
      </c>
      <c r="AP955" s="5">
        <f t="shared" si="1209"/>
        <v>3.2995231175691349E-3</v>
      </c>
      <c r="AQ955" s="5">
        <f t="shared" si="1210"/>
        <v>1.2455462401427364E-3</v>
      </c>
      <c r="AR955" s="5">
        <f t="shared" si="1211"/>
        <v>2.3886366903461314E-3</v>
      </c>
      <c r="AS955" s="5">
        <f t="shared" si="1212"/>
        <v>4.2995997869485682E-3</v>
      </c>
      <c r="AT955" s="5">
        <f t="shared" si="1213"/>
        <v>3.8696881787513159E-3</v>
      </c>
      <c r="AU955" s="5">
        <f t="shared" si="1214"/>
        <v>2.3218419299121302E-3</v>
      </c>
      <c r="AV955" s="5">
        <f t="shared" si="1215"/>
        <v>1.0448419288213145E-3</v>
      </c>
      <c r="AW955" s="5">
        <f t="shared" si="1216"/>
        <v>2.8398972392354234E-5</v>
      </c>
      <c r="AX955" s="5">
        <f t="shared" si="1217"/>
        <v>1.7251350406947939E-3</v>
      </c>
      <c r="AY955" s="5">
        <f t="shared" si="1218"/>
        <v>2.6049042690253132E-3</v>
      </c>
      <c r="AZ955" s="5">
        <f t="shared" si="1219"/>
        <v>1.9666652437983776E-3</v>
      </c>
      <c r="BA955" s="5">
        <f t="shared" si="1220"/>
        <v>9.8986930848243165E-4</v>
      </c>
      <c r="BB955" s="5">
        <f t="shared" si="1221"/>
        <v>3.7366854284122153E-4</v>
      </c>
      <c r="BC955" s="5">
        <f t="shared" si="1222"/>
        <v>1.1284574940354155E-4</v>
      </c>
      <c r="BD955" s="5">
        <f t="shared" si="1223"/>
        <v>6.0112877784987482E-4</v>
      </c>
      <c r="BE955" s="5">
        <f t="shared" si="1224"/>
        <v>1.0820453255272762E-3</v>
      </c>
      <c r="BF955" s="5">
        <f t="shared" si="1225"/>
        <v>9.7385296598446103E-4</v>
      </c>
      <c r="BG955" s="5">
        <f t="shared" si="1226"/>
        <v>5.8431908348792157E-4</v>
      </c>
      <c r="BH955" s="5">
        <f t="shared" si="1227"/>
        <v>2.6294687436440934E-4</v>
      </c>
      <c r="BI955" s="5">
        <f t="shared" si="1228"/>
        <v>9.4662058032122032E-5</v>
      </c>
      <c r="BJ955" s="8">
        <f t="shared" si="1229"/>
        <v>0.44454581804495047</v>
      </c>
      <c r="BK955" s="8">
        <f t="shared" si="1230"/>
        <v>0.23001567854994506</v>
      </c>
      <c r="BL955" s="8">
        <f t="shared" si="1231"/>
        <v>0.3035333011961448</v>
      </c>
      <c r="BM955" s="8">
        <f t="shared" si="1232"/>
        <v>0.63904773561580408</v>
      </c>
      <c r="BN955" s="8">
        <f t="shared" si="1233"/>
        <v>0.35742338993953976</v>
      </c>
    </row>
    <row r="956" spans="1:66" x14ac:dyDescent="0.25">
      <c r="A956" t="s">
        <v>16</v>
      </c>
      <c r="B956" t="s">
        <v>221</v>
      </c>
      <c r="C956" t="s">
        <v>56</v>
      </c>
      <c r="D956" s="7" t="s">
        <v>526</v>
      </c>
      <c r="E956">
        <f>VLOOKUP(A956,home!$A$2:$E$405,3,FALSE)</f>
        <v>1.7778</v>
      </c>
      <c r="F956">
        <f>VLOOKUP(B956,home!$B$2:$E$405,3,FALSE)</f>
        <v>1.125</v>
      </c>
      <c r="G956">
        <f>VLOOKUP(C956,away!$B$2:$E$405,4,FALSE)</f>
        <v>0.9</v>
      </c>
      <c r="H956">
        <f>VLOOKUP(A956,away!$A$2:$E$405,3,FALSE)</f>
        <v>1.2716000000000001</v>
      </c>
      <c r="I956">
        <f>VLOOKUP(C956,away!$B$2:$E$405,3,FALSE)</f>
        <v>0.78639999999999999</v>
      </c>
      <c r="J956">
        <f>VLOOKUP(B956,home!$B$2:$E$405,4,FALSE)</f>
        <v>0.78639999999999999</v>
      </c>
      <c r="K956" s="3">
        <f t="shared" si="1178"/>
        <v>1.8000225000000001</v>
      </c>
      <c r="L956" s="3">
        <f t="shared" si="1179"/>
        <v>0.78638917913600004</v>
      </c>
      <c r="M956" s="5">
        <f t="shared" si="1180"/>
        <v>7.5289719619365425E-2</v>
      </c>
      <c r="N956" s="5">
        <f t="shared" si="1181"/>
        <v>0.13552318933354918</v>
      </c>
      <c r="O956" s="5">
        <f t="shared" si="1182"/>
        <v>5.9207020808852366E-2</v>
      </c>
      <c r="P956" s="5">
        <f t="shared" si="1183"/>
        <v>0.10657396961390245</v>
      </c>
      <c r="Q956" s="5">
        <f t="shared" si="1184"/>
        <v>0.12197239503607429</v>
      </c>
      <c r="R956" s="5">
        <f t="shared" si="1185"/>
        <v>2.3279880246480741E-2</v>
      </c>
      <c r="S956" s="5">
        <f t="shared" si="1186"/>
        <v>3.7714348840341513E-2</v>
      </c>
      <c r="T956" s="5">
        <f t="shared" si="1187"/>
        <v>9.5917771609670383E-2</v>
      </c>
      <c r="U956" s="5">
        <f t="shared" si="1188"/>
        <v>4.1904308240970876E-2</v>
      </c>
      <c r="V956" s="5">
        <f t="shared" si="1189"/>
        <v>5.9317053106305497E-3</v>
      </c>
      <c r="W956" s="5">
        <f t="shared" si="1190"/>
        <v>7.3184351814607362E-2</v>
      </c>
      <c r="X956" s="5">
        <f t="shared" si="1191"/>
        <v>5.7551382349089311E-2</v>
      </c>
      <c r="Y956" s="5">
        <f t="shared" si="1192"/>
        <v>2.262889216182121E-2</v>
      </c>
      <c r="Z956" s="5">
        <f t="shared" si="1193"/>
        <v>6.1023486391381249E-3</v>
      </c>
      <c r="AA956" s="5">
        <f t="shared" si="1194"/>
        <v>1.0984364853293004E-2</v>
      </c>
      <c r="AB956" s="5">
        <f t="shared" si="1195"/>
        <v>9.8860519420683052E-3</v>
      </c>
      <c r="AC956" s="5">
        <f t="shared" si="1196"/>
        <v>5.2477730752098213E-4</v>
      </c>
      <c r="AD956" s="5">
        <f t="shared" si="1197"/>
        <v>3.2933369978552271E-2</v>
      </c>
      <c r="AE956" s="5">
        <f t="shared" si="1198"/>
        <v>2.5898445783615904E-2</v>
      </c>
      <c r="AF956" s="5">
        <f t="shared" si="1199"/>
        <v>1.0183128760337955E-2</v>
      </c>
      <c r="AG956" s="5">
        <f t="shared" si="1200"/>
        <v>2.6693007556261197E-3</v>
      </c>
      <c r="AH956" s="5">
        <f t="shared" si="1201"/>
        <v>1.1997052342833789E-3</v>
      </c>
      <c r="AI956" s="5">
        <f t="shared" si="1202"/>
        <v>2.1594964150778531E-3</v>
      </c>
      <c r="AJ956" s="5">
        <f t="shared" si="1203"/>
        <v>1.9435710679047381E-3</v>
      </c>
      <c r="AK956" s="5">
        <f t="shared" si="1204"/>
        <v>1.1661572175258523E-3</v>
      </c>
      <c r="AL956" s="5">
        <f t="shared" si="1205"/>
        <v>2.9713273529801529E-5</v>
      </c>
      <c r="AM956" s="5">
        <f t="shared" si="1206"/>
        <v>1.1856161392443724E-2</v>
      </c>
      <c r="AN956" s="5">
        <f t="shared" si="1207"/>
        <v>9.3235570251077541E-3</v>
      </c>
      <c r="AO956" s="5">
        <f t="shared" si="1208"/>
        <v>3.6659721778010863E-3</v>
      </c>
      <c r="AP956" s="5">
        <f t="shared" si="1209"/>
        <v>9.6096028387880367E-4</v>
      </c>
      <c r="AQ956" s="5">
        <f t="shared" si="1210"/>
        <v>1.8892219220543747E-4</v>
      </c>
      <c r="AR956" s="5">
        <f t="shared" si="1211"/>
        <v>1.8868704287865388E-4</v>
      </c>
      <c r="AS956" s="5">
        <f t="shared" si="1212"/>
        <v>3.3964092264004167E-4</v>
      </c>
      <c r="AT956" s="5">
        <f t="shared" si="1213"/>
        <v>3.0568065133641732E-4</v>
      </c>
      <c r="AU956" s="5">
        <f t="shared" si="1214"/>
        <v>1.8341068340673543E-4</v>
      </c>
      <c r="AV956" s="5">
        <f t="shared" si="1215"/>
        <v>8.2535839218125109E-5</v>
      </c>
      <c r="AW956" s="5">
        <f t="shared" si="1216"/>
        <v>1.1683244429001909E-6</v>
      </c>
      <c r="AX956" s="5">
        <f t="shared" si="1217"/>
        <v>3.5568928783383394E-3</v>
      </c>
      <c r="AY956" s="5">
        <f t="shared" si="1218"/>
        <v>2.797102070871171E-3</v>
      </c>
      <c r="AZ956" s="5">
        <f t="shared" si="1219"/>
        <v>1.0998054007359929E-3</v>
      </c>
      <c r="BA956" s="5">
        <f t="shared" si="1220"/>
        <v>2.8829168876470573E-4</v>
      </c>
      <c r="BB956" s="5">
        <f t="shared" si="1221"/>
        <v>5.6677366119852019E-5</v>
      </c>
      <c r="BC956" s="5">
        <f t="shared" si="1222"/>
        <v>8.9140934837161969E-6</v>
      </c>
      <c r="BD956" s="5">
        <f t="shared" si="1223"/>
        <v>2.4730241460490635E-5</v>
      </c>
      <c r="BE956" s="5">
        <f t="shared" si="1224"/>
        <v>4.4514991059315995E-5</v>
      </c>
      <c r="BF956" s="5">
        <f t="shared" si="1225"/>
        <v>4.0063992747033823E-5</v>
      </c>
      <c r="BG956" s="5">
        <f t="shared" si="1226"/>
        <v>2.40386961281659E-5</v>
      </c>
      <c r="BH956" s="5">
        <f t="shared" si="1227"/>
        <v>1.0817548475340378E-5</v>
      </c>
      <c r="BI956" s="5">
        <f t="shared" si="1228"/>
        <v>3.8943661300906758E-6</v>
      </c>
      <c r="BJ956" s="8">
        <f t="shared" si="1229"/>
        <v>0.61226548415269444</v>
      </c>
      <c r="BK956" s="8">
        <f t="shared" si="1230"/>
        <v>0.22886133603616188</v>
      </c>
      <c r="BL956" s="8">
        <f t="shared" si="1231"/>
        <v>0.15297857100193757</v>
      </c>
      <c r="BM956" s="8">
        <f t="shared" si="1232"/>
        <v>0.4755656314252793</v>
      </c>
      <c r="BN956" s="8">
        <f t="shared" si="1233"/>
        <v>0.52184617465822447</v>
      </c>
    </row>
    <row r="957" spans="1:66" x14ac:dyDescent="0.25">
      <c r="A957" t="s">
        <v>70</v>
      </c>
      <c r="B957" t="s">
        <v>61</v>
      </c>
      <c r="C957" t="s">
        <v>65</v>
      </c>
      <c r="D957" s="7" t="s">
        <v>526</v>
      </c>
      <c r="E957">
        <f>VLOOKUP(A957,home!$A$2:$E$405,3,FALSE)</f>
        <v>1.359</v>
      </c>
      <c r="F957">
        <f>VLOOKUP(B957,home!$B$2:$E$405,3,FALSE)</f>
        <v>1.3245</v>
      </c>
      <c r="G957">
        <f>VLOOKUP(C957,away!$B$2:$E$405,4,FALSE)</f>
        <v>0.5887</v>
      </c>
      <c r="H957">
        <f>VLOOKUP(A957,away!$A$2:$E$405,3,FALSE)</f>
        <v>1.0342</v>
      </c>
      <c r="I957">
        <f>VLOOKUP(C957,away!$B$2:$E$405,3,FALSE)</f>
        <v>1.5470999999999999</v>
      </c>
      <c r="J957">
        <f>VLOOKUP(B957,home!$B$2:$E$405,4,FALSE)</f>
        <v>1.3536999999999999</v>
      </c>
      <c r="K957" s="3">
        <f t="shared" si="1178"/>
        <v>1.05965735085</v>
      </c>
      <c r="L957" s="3">
        <f t="shared" si="1179"/>
        <v>2.1659346470339997</v>
      </c>
      <c r="M957" s="5">
        <f t="shared" si="1180"/>
        <v>3.9732253202712245E-2</v>
      </c>
      <c r="N957" s="5">
        <f t="shared" si="1181"/>
        <v>4.2102574172087487E-2</v>
      </c>
      <c r="O957" s="5">
        <f t="shared" si="1182"/>
        <v>8.6057463816482035E-2</v>
      </c>
      <c r="P957" s="5">
        <f t="shared" si="1183"/>
        <v>9.1191424128643103E-2</v>
      </c>
      <c r="Q957" s="5">
        <f t="shared" si="1184"/>
        <v>2.2307151105579924E-2</v>
      </c>
      <c r="R957" s="5">
        <f t="shared" si="1185"/>
        <v>9.319742125799664E-2</v>
      </c>
      <c r="S957" s="5">
        <f t="shared" si="1186"/>
        <v>5.2324466675617604E-2</v>
      </c>
      <c r="T957" s="5">
        <f t="shared" si="1187"/>
        <v>4.8315831456198347E-2</v>
      </c>
      <c r="U957" s="5">
        <f t="shared" si="1188"/>
        <v>9.87573325163002E-2</v>
      </c>
      <c r="V957" s="5">
        <f t="shared" si="1189"/>
        <v>1.3343602764056956E-2</v>
      </c>
      <c r="W957" s="5">
        <f t="shared" si="1190"/>
        <v>7.8793122151831589E-3</v>
      </c>
      <c r="X957" s="5">
        <f t="shared" si="1191"/>
        <v>1.7066075321663415E-2</v>
      </c>
      <c r="Y957" s="5">
        <f t="shared" si="1192"/>
        <v>1.8482001914041358E-2</v>
      </c>
      <c r="Z957" s="5">
        <f t="shared" si="1193"/>
        <v>6.7286507905639309E-2</v>
      </c>
      <c r="AA957" s="5">
        <f t="shared" si="1194"/>
        <v>7.1300642715237325E-2</v>
      </c>
      <c r="AB957" s="5">
        <f t="shared" si="1195"/>
        <v>3.777712508676536E-2</v>
      </c>
      <c r="AC957" s="5">
        <f t="shared" si="1196"/>
        <v>1.9140969253195223E-3</v>
      </c>
      <c r="AD957" s="5">
        <f t="shared" si="1197"/>
        <v>2.087342777115257E-3</v>
      </c>
      <c r="AE957" s="5">
        <f t="shared" si="1198"/>
        <v>4.5210480411901031E-3</v>
      </c>
      <c r="AF957" s="5">
        <f t="shared" si="1199"/>
        <v>4.8961472966594219E-3</v>
      </c>
      <c r="AG957" s="5">
        <f t="shared" si="1200"/>
        <v>3.5349116889388322E-3</v>
      </c>
      <c r="AH957" s="5">
        <f t="shared" si="1201"/>
        <v>3.643454468768783E-2</v>
      </c>
      <c r="AI957" s="5">
        <f t="shared" si="1202"/>
        <v>3.8608133103181223E-2</v>
      </c>
      <c r="AJ957" s="5">
        <f t="shared" si="1203"/>
        <v>2.0455696022690598E-2</v>
      </c>
      <c r="AK957" s="5">
        <f t="shared" si="1204"/>
        <v>7.2253428857324015E-3</v>
      </c>
      <c r="AL957" s="5">
        <f t="shared" si="1205"/>
        <v>1.7572547285410836E-4</v>
      </c>
      <c r="AM957" s="5">
        <f t="shared" si="1206"/>
        <v>4.4237362350276729E-4</v>
      </c>
      <c r="AN957" s="5">
        <f t="shared" si="1207"/>
        <v>9.5815235807861774E-4</v>
      </c>
      <c r="AO957" s="5">
        <f t="shared" si="1208"/>
        <v>1.0376476947499031E-3</v>
      </c>
      <c r="AP957" s="5">
        <f t="shared" si="1209"/>
        <v>7.4915903115792477E-4</v>
      </c>
      <c r="AQ957" s="5">
        <f t="shared" si="1210"/>
        <v>4.0565737543084328E-4</v>
      </c>
      <c r="AR957" s="5">
        <f t="shared" si="1211"/>
        <v>1.5782968537594318E-2</v>
      </c>
      <c r="AS957" s="5">
        <f t="shared" si="1212"/>
        <v>1.6724538629096095E-2</v>
      </c>
      <c r="AT957" s="5">
        <f t="shared" si="1213"/>
        <v>8.861140148948227E-3</v>
      </c>
      <c r="AU957" s="5">
        <f t="shared" si="1214"/>
        <v>3.1299240985816846E-3</v>
      </c>
      <c r="AV957" s="5">
        <f t="shared" si="1215"/>
        <v>8.2916176966616037E-4</v>
      </c>
      <c r="AW957" s="5">
        <f t="shared" si="1216"/>
        <v>1.1203224104642146E-5</v>
      </c>
      <c r="AX957" s="5">
        <f t="shared" si="1217"/>
        <v>7.8127410327809578E-5</v>
      </c>
      <c r="AY957" s="5">
        <f t="shared" si="1218"/>
        <v>1.6921886491204469E-4</v>
      </c>
      <c r="AZ957" s="5">
        <f t="shared" si="1219"/>
        <v>1.8325850122238185E-4</v>
      </c>
      <c r="BA957" s="5">
        <f t="shared" si="1220"/>
        <v>1.3230864572035981E-4</v>
      </c>
      <c r="BB957" s="5">
        <f t="shared" si="1221"/>
        <v>7.164296996696851E-5</v>
      </c>
      <c r="BC957" s="5">
        <f t="shared" si="1222"/>
        <v>3.103479817357466E-5</v>
      </c>
      <c r="BD957" s="5">
        <f t="shared" si="1223"/>
        <v>5.69747973143718E-3</v>
      </c>
      <c r="BE957" s="5">
        <f t="shared" si="1224"/>
        <v>6.0373762787362915E-3</v>
      </c>
      <c r="BF957" s="5">
        <f t="shared" si="1225"/>
        <v>3.1987750768051643E-3</v>
      </c>
      <c r="BG957" s="5">
        <f t="shared" si="1226"/>
        <v>1.1298685079507889E-3</v>
      </c>
      <c r="BH957" s="5">
        <f t="shared" si="1227"/>
        <v>2.9931836748599364E-4</v>
      </c>
      <c r="BI957" s="5">
        <f t="shared" si="1228"/>
        <v>6.3434981670190994E-5</v>
      </c>
      <c r="BJ957" s="8">
        <f t="shared" si="1229"/>
        <v>0.17545097726190054</v>
      </c>
      <c r="BK957" s="8">
        <f t="shared" si="1230"/>
        <v>0.1988507880341156</v>
      </c>
      <c r="BL957" s="8">
        <f t="shared" si="1231"/>
        <v>0.55156768822004576</v>
      </c>
      <c r="BM957" s="8">
        <f t="shared" si="1232"/>
        <v>0.61840965809739212</v>
      </c>
      <c r="BN957" s="8">
        <f t="shared" si="1233"/>
        <v>0.37458828768350139</v>
      </c>
    </row>
    <row r="958" spans="1:66" x14ac:dyDescent="0.25">
      <c r="A958" t="s">
        <v>141</v>
      </c>
      <c r="B958" t="s">
        <v>148</v>
      </c>
      <c r="C958" t="s">
        <v>143</v>
      </c>
      <c r="D958" s="7" t="s">
        <v>526</v>
      </c>
      <c r="E958">
        <f>VLOOKUP(A958,home!$A$2:$E$405,3,FALSE)</f>
        <v>1.3483000000000001</v>
      </c>
      <c r="F958">
        <f>VLOOKUP(B958,home!$B$2:$E$405,3,FALSE)</f>
        <v>1.335</v>
      </c>
      <c r="G958">
        <f>VLOOKUP(C958,away!$B$2:$E$405,4,FALSE)</f>
        <v>0.74170000000000003</v>
      </c>
      <c r="H958">
        <f>VLOOKUP(A958,away!$A$2:$E$405,3,FALSE)</f>
        <v>1.1460999999999999</v>
      </c>
      <c r="I958">
        <f>VLOOKUP(C958,away!$B$2:$E$405,3,FALSE)</f>
        <v>0</v>
      </c>
      <c r="J958">
        <f>VLOOKUP(B958,home!$B$2:$E$405,4,FALSE)</f>
        <v>0.34899999999999998</v>
      </c>
      <c r="K958" s="3">
        <f t="shared" si="1178"/>
        <v>1.33504553685</v>
      </c>
      <c r="L958" s="3">
        <f t="shared" si="1179"/>
        <v>0</v>
      </c>
      <c r="M958" s="5">
        <f t="shared" si="1180"/>
        <v>0.26314619233450554</v>
      </c>
      <c r="N958" s="5">
        <f t="shared" si="1181"/>
        <v>0.35131214961525331</v>
      </c>
      <c r="O958" s="5">
        <f t="shared" si="1182"/>
        <v>0</v>
      </c>
      <c r="P958" s="5">
        <f t="shared" si="1183"/>
        <v>0</v>
      </c>
      <c r="Q958" s="5">
        <f t="shared" si="1184"/>
        <v>0.23450885869251176</v>
      </c>
      <c r="R958" s="5">
        <f t="shared" si="1185"/>
        <v>0</v>
      </c>
      <c r="S958" s="5">
        <f t="shared" si="1186"/>
        <v>0</v>
      </c>
      <c r="T958" s="5">
        <f t="shared" si="1187"/>
        <v>0</v>
      </c>
      <c r="U958" s="5">
        <f t="shared" si="1188"/>
        <v>0</v>
      </c>
      <c r="V958" s="5">
        <f t="shared" si="1189"/>
        <v>0</v>
      </c>
      <c r="W958" s="5">
        <f t="shared" si="1190"/>
        <v>0.10436000171640838</v>
      </c>
      <c r="X958" s="5">
        <f t="shared" si="1191"/>
        <v>0</v>
      </c>
      <c r="Y958" s="5">
        <f t="shared" si="1192"/>
        <v>0</v>
      </c>
      <c r="Z958" s="5">
        <f t="shared" si="1193"/>
        <v>0</v>
      </c>
      <c r="AA958" s="5">
        <f t="shared" si="1194"/>
        <v>0</v>
      </c>
      <c r="AB958" s="5">
        <f t="shared" si="1195"/>
        <v>0</v>
      </c>
      <c r="AC958" s="5">
        <f t="shared" si="1196"/>
        <v>0</v>
      </c>
      <c r="AD958" s="5">
        <f t="shared" si="1197"/>
        <v>3.4831338629287348E-2</v>
      </c>
      <c r="AE958" s="5">
        <f t="shared" si="1198"/>
        <v>0</v>
      </c>
      <c r="AF958" s="5">
        <f t="shared" si="1199"/>
        <v>0</v>
      </c>
      <c r="AG958" s="5">
        <f t="shared" si="1200"/>
        <v>0</v>
      </c>
      <c r="AH958" s="5">
        <f t="shared" si="1201"/>
        <v>0</v>
      </c>
      <c r="AI958" s="5">
        <f t="shared" si="1202"/>
        <v>0</v>
      </c>
      <c r="AJ958" s="5">
        <f t="shared" si="1203"/>
        <v>0</v>
      </c>
      <c r="AK958" s="5">
        <f t="shared" si="1204"/>
        <v>0</v>
      </c>
      <c r="AL958" s="5">
        <f t="shared" si="1205"/>
        <v>0</v>
      </c>
      <c r="AM958" s="5">
        <f t="shared" si="1206"/>
        <v>9.3002846359082139E-3</v>
      </c>
      <c r="AN958" s="5">
        <f t="shared" si="1207"/>
        <v>0</v>
      </c>
      <c r="AO958" s="5">
        <f t="shared" si="1208"/>
        <v>0</v>
      </c>
      <c r="AP958" s="5">
        <f t="shared" si="1209"/>
        <v>0</v>
      </c>
      <c r="AQ958" s="5">
        <f t="shared" si="1210"/>
        <v>0</v>
      </c>
      <c r="AR958" s="5">
        <f t="shared" si="1211"/>
        <v>0</v>
      </c>
      <c r="AS958" s="5">
        <f t="shared" si="1212"/>
        <v>0</v>
      </c>
      <c r="AT958" s="5">
        <f t="shared" si="1213"/>
        <v>0</v>
      </c>
      <c r="AU958" s="5">
        <f t="shared" si="1214"/>
        <v>0</v>
      </c>
      <c r="AV958" s="5">
        <f t="shared" si="1215"/>
        <v>0</v>
      </c>
      <c r="AW958" s="5">
        <f t="shared" si="1216"/>
        <v>0</v>
      </c>
      <c r="AX958" s="5">
        <f t="shared" si="1217"/>
        <v>2.0693839157673159E-3</v>
      </c>
      <c r="AY958" s="5">
        <f t="shared" si="1218"/>
        <v>0</v>
      </c>
      <c r="AZ958" s="5">
        <f t="shared" si="1219"/>
        <v>0</v>
      </c>
      <c r="BA958" s="5">
        <f t="shared" si="1220"/>
        <v>0</v>
      </c>
      <c r="BB958" s="5">
        <f t="shared" si="1221"/>
        <v>0</v>
      </c>
      <c r="BC958" s="5">
        <f t="shared" si="1222"/>
        <v>0</v>
      </c>
      <c r="BD958" s="5">
        <f t="shared" si="1223"/>
        <v>0</v>
      </c>
      <c r="BE958" s="5">
        <f t="shared" si="1224"/>
        <v>0</v>
      </c>
      <c r="BF958" s="5">
        <f t="shared" si="1225"/>
        <v>0</v>
      </c>
      <c r="BG958" s="5">
        <f t="shared" si="1226"/>
        <v>0</v>
      </c>
      <c r="BH958" s="5">
        <f t="shared" si="1227"/>
        <v>0</v>
      </c>
      <c r="BI958" s="5">
        <f t="shared" si="1228"/>
        <v>0</v>
      </c>
      <c r="BJ958" s="8">
        <f t="shared" si="1229"/>
        <v>0.7363820172051363</v>
      </c>
      <c r="BK958" s="8">
        <f t="shared" si="1230"/>
        <v>0.26314619233450554</v>
      </c>
      <c r="BL958" s="8">
        <f t="shared" si="1231"/>
        <v>0</v>
      </c>
      <c r="BM958" s="8">
        <f t="shared" si="1232"/>
        <v>0.15056100889737126</v>
      </c>
      <c r="BN958" s="8">
        <f t="shared" si="1233"/>
        <v>0.8489672006422706</v>
      </c>
    </row>
    <row r="959" spans="1:66" x14ac:dyDescent="0.25">
      <c r="A959" t="s">
        <v>141</v>
      </c>
      <c r="B959" t="s">
        <v>427</v>
      </c>
      <c r="C959" t="s">
        <v>311</v>
      </c>
      <c r="D959" s="7" t="s">
        <v>526</v>
      </c>
      <c r="E959">
        <f>VLOOKUP(A959,home!$A$2:$E$405,3,FALSE)</f>
        <v>1.3483000000000001</v>
      </c>
      <c r="F959">
        <f>VLOOKUP(B959,home!$B$2:$E$405,3,FALSE)</f>
        <v>0.74170000000000003</v>
      </c>
      <c r="G959">
        <f>VLOOKUP(C959,away!$B$2:$E$405,4,FALSE)</f>
        <v>0.74170000000000003</v>
      </c>
      <c r="H959">
        <f>VLOOKUP(A959,away!$A$2:$E$405,3,FALSE)</f>
        <v>1.1460999999999999</v>
      </c>
      <c r="I959">
        <f>VLOOKUP(C959,away!$B$2:$E$405,3,FALSE)</f>
        <v>0.65439999999999998</v>
      </c>
      <c r="J959">
        <f>VLOOKUP(B959,home!$B$2:$E$405,4,FALSE)</f>
        <v>0.69799999999999995</v>
      </c>
      <c r="K959" s="3">
        <f t="shared" si="1178"/>
        <v>0.74172529938700005</v>
      </c>
      <c r="L959" s="3">
        <f t="shared" si="1179"/>
        <v>0.52350547231999989</v>
      </c>
      <c r="M959" s="5">
        <f t="shared" si="1180"/>
        <v>0.28217417081120127</v>
      </c>
      <c r="N959" s="5">
        <f t="shared" si="1181"/>
        <v>0.20929572132421673</v>
      </c>
      <c r="O959" s="5">
        <f t="shared" si="1182"/>
        <v>0.14771972256702223</v>
      </c>
      <c r="P959" s="5">
        <f t="shared" si="1183"/>
        <v>0.10956745544638914</v>
      </c>
      <c r="Q959" s="5">
        <f t="shared" si="1184"/>
        <v>7.7619965779811395E-2</v>
      </c>
      <c r="R959" s="5">
        <f t="shared" si="1185"/>
        <v>3.866604156671416E-2</v>
      </c>
      <c r="S959" s="5">
        <f t="shared" si="1186"/>
        <v>1.0636185497138278E-2</v>
      </c>
      <c r="T959" s="5">
        <f t="shared" si="1187"/>
        <v>4.0634476847022392E-2</v>
      </c>
      <c r="U959" s="5">
        <f t="shared" si="1188"/>
        <v>2.8679581257181244E-2</v>
      </c>
      <c r="V959" s="5">
        <f t="shared" si="1189"/>
        <v>4.5888906810324768E-4</v>
      </c>
      <c r="W959" s="5">
        <f t="shared" si="1190"/>
        <v>1.9190897452146437E-2</v>
      </c>
      <c r="X959" s="5">
        <f t="shared" si="1191"/>
        <v>1.0046539834930602E-2</v>
      </c>
      <c r="Y959" s="5">
        <f t="shared" si="1192"/>
        <v>2.6297092907335193E-3</v>
      </c>
      <c r="Z959" s="5">
        <f t="shared" si="1193"/>
        <v>6.7472947843758152E-3</v>
      </c>
      <c r="AA959" s="5">
        <f t="shared" si="1194"/>
        <v>5.0046392439934946E-3</v>
      </c>
      <c r="AB959" s="5">
        <f t="shared" si="1195"/>
        <v>1.8560337707875024E-3</v>
      </c>
      <c r="AC959" s="5">
        <f t="shared" si="1196"/>
        <v>1.1136585291385241E-5</v>
      </c>
      <c r="AD959" s="5">
        <f t="shared" si="1197"/>
        <v>3.5585935395496321E-3</v>
      </c>
      <c r="AE959" s="5">
        <f t="shared" si="1198"/>
        <v>1.8629431917168303E-3</v>
      </c>
      <c r="AF959" s="5">
        <f t="shared" si="1199"/>
        <v>4.8763047774252362E-4</v>
      </c>
      <c r="AG959" s="5">
        <f t="shared" si="1200"/>
        <v>8.5092407856075686E-5</v>
      </c>
      <c r="AH959" s="5">
        <f t="shared" si="1201"/>
        <v>8.830614357442331E-4</v>
      </c>
      <c r="AI959" s="5">
        <f t="shared" si="1202"/>
        <v>6.5498900780450533E-4</v>
      </c>
      <c r="AJ959" s="5">
        <f t="shared" si="1203"/>
        <v>2.4291095895449545E-4</v>
      </c>
      <c r="AK959" s="5">
        <f t="shared" si="1204"/>
        <v>6.0057734584968813E-5</v>
      </c>
      <c r="AL959" s="5">
        <f t="shared" si="1205"/>
        <v>1.7297221914123236E-7</v>
      </c>
      <c r="AM959" s="5">
        <f t="shared" si="1206"/>
        <v>5.278997717038192E-4</v>
      </c>
      <c r="AN959" s="5">
        <f t="shared" si="1207"/>
        <v>2.7635841932342796E-4</v>
      </c>
      <c r="AO959" s="5">
        <f t="shared" si="1208"/>
        <v>7.2337572418759862E-5</v>
      </c>
      <c r="AP959" s="5">
        <f t="shared" si="1209"/>
        <v>1.2623038338521694E-5</v>
      </c>
      <c r="AQ959" s="5">
        <f t="shared" si="1210"/>
        <v>1.6520574118803165E-6</v>
      </c>
      <c r="AR959" s="5">
        <f t="shared" si="1211"/>
        <v>9.2457498801372411E-5</v>
      </c>
      <c r="AS959" s="5">
        <f t="shared" si="1212"/>
        <v>6.8578065979021149E-5</v>
      </c>
      <c r="AT959" s="5">
        <f t="shared" si="1213"/>
        <v>2.543304325983545E-5</v>
      </c>
      <c r="AU959" s="5">
        <f t="shared" si="1214"/>
        <v>6.2881105420746587E-6</v>
      </c>
      <c r="AV959" s="5">
        <f t="shared" si="1215"/>
        <v>1.166012668599719E-6</v>
      </c>
      <c r="AW959" s="5">
        <f t="shared" si="1216"/>
        <v>1.8656843769513768E-9</v>
      </c>
      <c r="AX959" s="5">
        <f t="shared" si="1217"/>
        <v>6.5259436035557358E-5</v>
      </c>
      <c r="AY959" s="5">
        <f t="shared" si="1218"/>
        <v>3.416367188513127E-5</v>
      </c>
      <c r="AZ959" s="5">
        <f t="shared" si="1219"/>
        <v>8.9424345932055729E-6</v>
      </c>
      <c r="BA959" s="5">
        <f t="shared" si="1220"/>
        <v>1.56047114846893E-6</v>
      </c>
      <c r="BB959" s="5">
        <f t="shared" si="1221"/>
        <v>2.0422879640523993E-7</v>
      </c>
      <c r="BC959" s="5">
        <f t="shared" si="1222"/>
        <v>2.138297850469405E-8</v>
      </c>
      <c r="BD959" s="5">
        <f t="shared" si="1223"/>
        <v>8.0670010965897134E-6</v>
      </c>
      <c r="BE959" s="5">
        <f t="shared" si="1224"/>
        <v>5.9834988035232618E-6</v>
      </c>
      <c r="BF959" s="5">
        <f t="shared" si="1225"/>
        <v>2.2190562207125242E-6</v>
      </c>
      <c r="BG959" s="5">
        <f t="shared" si="1226"/>
        <v>5.4864337988819403E-7</v>
      </c>
      <c r="BH959" s="5">
        <f t="shared" si="1227"/>
        <v>1.0173566880106654E-7</v>
      </c>
      <c r="BI959" s="5">
        <f t="shared" si="1228"/>
        <v>1.5091983879961557E-8</v>
      </c>
      <c r="BJ959" s="8">
        <f t="shared" si="1229"/>
        <v>0.36641259263035986</v>
      </c>
      <c r="BK959" s="8">
        <f t="shared" si="1230"/>
        <v>0.40288217405222765</v>
      </c>
      <c r="BL959" s="8">
        <f t="shared" si="1231"/>
        <v>0.22397789530119117</v>
      </c>
      <c r="BM959" s="8">
        <f t="shared" si="1232"/>
        <v>0.13494271746659869</v>
      </c>
      <c r="BN959" s="8">
        <f t="shared" si="1233"/>
        <v>0.86504307749535503</v>
      </c>
    </row>
    <row r="960" spans="1:66" x14ac:dyDescent="0.25">
      <c r="A960" t="s">
        <v>141</v>
      </c>
      <c r="B960" t="s">
        <v>149</v>
      </c>
      <c r="C960" t="s">
        <v>147</v>
      </c>
      <c r="D960" s="7" t="s">
        <v>526</v>
      </c>
      <c r="E960">
        <f>VLOOKUP(A960,home!$A$2:$E$405,3,FALSE)</f>
        <v>1.3483000000000001</v>
      </c>
      <c r="F960">
        <f>VLOOKUP(B960,home!$B$2:$E$405,3,FALSE)</f>
        <v>0.89</v>
      </c>
      <c r="G960">
        <f>VLOOKUP(C960,away!$B$2:$E$405,4,FALSE)</f>
        <v>0.89</v>
      </c>
      <c r="H960">
        <f>VLOOKUP(A960,away!$A$2:$E$405,3,FALSE)</f>
        <v>1.1460999999999999</v>
      </c>
      <c r="I960">
        <f>VLOOKUP(C960,away!$B$2:$E$405,3,FALSE)</f>
        <v>0.87250000000000005</v>
      </c>
      <c r="J960">
        <f>VLOOKUP(B960,home!$B$2:$E$405,4,FALSE)</f>
        <v>0.52349999999999997</v>
      </c>
      <c r="K960" s="3">
        <f t="shared" si="1178"/>
        <v>1.0679884300000002</v>
      </c>
      <c r="L960" s="3">
        <f t="shared" si="1179"/>
        <v>0.52348547287500002</v>
      </c>
      <c r="M960" s="5">
        <f t="shared" si="1180"/>
        <v>0.20362526658295541</v>
      </c>
      <c r="N960" s="5">
        <f t="shared" si="1181"/>
        <v>0.21746942876626202</v>
      </c>
      <c r="O960" s="5">
        <f t="shared" si="1182"/>
        <v>0.10659486896647632</v>
      </c>
      <c r="P960" s="5">
        <f t="shared" si="1183"/>
        <v>0.11384208675356279</v>
      </c>
      <c r="Q960" s="5">
        <f t="shared" si="1184"/>
        <v>0.11612741690053854</v>
      </c>
      <c r="R960" s="5">
        <f t="shared" si="1185"/>
        <v>2.7900432693482264E-2</v>
      </c>
      <c r="S960" s="5">
        <f t="shared" si="1186"/>
        <v>1.5911606813202018E-2</v>
      </c>
      <c r="T960" s="5">
        <f t="shared" si="1187"/>
        <v>6.0791015749930677E-2</v>
      </c>
      <c r="U960" s="5">
        <f t="shared" si="1188"/>
        <v>2.9797339308632799E-2</v>
      </c>
      <c r="V960" s="5">
        <f t="shared" si="1189"/>
        <v>9.8842270063287537E-4</v>
      </c>
      <c r="W960" s="5">
        <f t="shared" si="1190"/>
        <v>4.1340912551853889E-2</v>
      </c>
      <c r="X960" s="5">
        <f t="shared" si="1191"/>
        <v>2.1641367156291252E-2</v>
      </c>
      <c r="Y960" s="5">
        <f t="shared" si="1192"/>
        <v>5.6644706597363103E-3</v>
      </c>
      <c r="Z960" s="5">
        <f t="shared" si="1193"/>
        <v>4.8684904006548917E-3</v>
      </c>
      <c r="AA960" s="5">
        <f t="shared" si="1194"/>
        <v>5.1994914194654889E-3</v>
      </c>
      <c r="AB960" s="5">
        <f t="shared" si="1195"/>
        <v>2.7764983389367104E-3</v>
      </c>
      <c r="AC960" s="5">
        <f t="shared" si="1196"/>
        <v>3.4537739570250342E-5</v>
      </c>
      <c r="AD960" s="5">
        <f t="shared" si="1197"/>
        <v>1.1037904072755433E-2</v>
      </c>
      <c r="AE960" s="5">
        <f t="shared" si="1198"/>
        <v>5.7781824330752646E-3</v>
      </c>
      <c r="AF960" s="5">
        <f t="shared" si="1199"/>
        <v>1.5123972816682117E-3</v>
      </c>
      <c r="AG960" s="5">
        <f t="shared" si="1200"/>
        <v>2.6390600205631617E-4</v>
      </c>
      <c r="AH960" s="5">
        <f t="shared" si="1201"/>
        <v>6.3714599989355596E-4</v>
      </c>
      <c r="AI960" s="5">
        <f t="shared" si="1202"/>
        <v>6.8046455610709905E-4</v>
      </c>
      <c r="AJ960" s="5">
        <f t="shared" si="1203"/>
        <v>3.6336413647373392E-4</v>
      </c>
      <c r="AK960" s="5">
        <f t="shared" si="1204"/>
        <v>1.2935623121029631E-4</v>
      </c>
      <c r="AL960" s="5">
        <f t="shared" si="1205"/>
        <v>7.7236944322459006E-7</v>
      </c>
      <c r="AM960" s="5">
        <f t="shared" si="1206"/>
        <v>2.3576707682305366E-3</v>
      </c>
      <c r="AN960" s="5">
        <f t="shared" si="1207"/>
        <v>1.2342063969907268E-3</v>
      </c>
      <c r="AO960" s="5">
        <f t="shared" si="1208"/>
        <v>3.2304455967702031E-4</v>
      </c>
      <c r="AP960" s="5">
        <f t="shared" si="1209"/>
        <v>5.6369711360740389E-5</v>
      </c>
      <c r="AQ960" s="5">
        <f t="shared" si="1210"/>
        <v>7.3771812518761092E-6</v>
      </c>
      <c r="AR960" s="5">
        <f t="shared" si="1211"/>
        <v>6.6707335008938583E-5</v>
      </c>
      <c r="AS960" s="5">
        <f t="shared" si="1212"/>
        <v>7.124266198568035E-5</v>
      </c>
      <c r="AT960" s="5">
        <f t="shared" si="1213"/>
        <v>3.8043169361553734E-5</v>
      </c>
      <c r="AU960" s="5">
        <f t="shared" si="1214"/>
        <v>1.3543221572889962E-5</v>
      </c>
      <c r="AV960" s="5">
        <f t="shared" si="1215"/>
        <v>3.6160009861932207E-6</v>
      </c>
      <c r="AW960" s="5">
        <f t="shared" si="1216"/>
        <v>1.1994820823578545E-8</v>
      </c>
      <c r="AX960" s="5">
        <f t="shared" si="1217"/>
        <v>4.1966085036990408E-4</v>
      </c>
      <c r="AY960" s="5">
        <f t="shared" si="1218"/>
        <v>2.1968635870301382E-4</v>
      </c>
      <c r="AZ960" s="5">
        <f t="shared" si="1219"/>
        <v>5.7501308684917041E-5</v>
      </c>
      <c r="BA960" s="5">
        <f t="shared" si="1220"/>
        <v>1.0033699922618382E-5</v>
      </c>
      <c r="BB960" s="5">
        <f t="shared" si="1221"/>
        <v>1.3131240371694333E-6</v>
      </c>
      <c r="BC960" s="5">
        <f t="shared" si="1222"/>
        <v>1.37480271508234E-7</v>
      </c>
      <c r="BD960" s="5">
        <f t="shared" si="1223"/>
        <v>5.8200534685642092E-6</v>
      </c>
      <c r="BE960" s="5">
        <f t="shared" si="1224"/>
        <v>6.2157497664079446E-6</v>
      </c>
      <c r="BF960" s="5">
        <f t="shared" si="1225"/>
        <v>3.3191744171494447E-6</v>
      </c>
      <c r="BG960" s="5">
        <f t="shared" si="1226"/>
        <v>1.1816132915558671E-6</v>
      </c>
      <c r="BH960" s="5">
        <f t="shared" si="1227"/>
        <v>3.1548733102897073E-7</v>
      </c>
      <c r="BI960" s="5">
        <f t="shared" si="1228"/>
        <v>6.7387363870104166E-8</v>
      </c>
      <c r="BJ960" s="8">
        <f t="shared" si="1229"/>
        <v>0.48631400301366801</v>
      </c>
      <c r="BK960" s="8">
        <f t="shared" si="1230"/>
        <v>0.3346223793180696</v>
      </c>
      <c r="BL960" s="8">
        <f t="shared" si="1231"/>
        <v>0.17428903350523212</v>
      </c>
      <c r="BM960" s="8">
        <f t="shared" si="1232"/>
        <v>0.21431473121046499</v>
      </c>
      <c r="BN960" s="8">
        <f t="shared" si="1233"/>
        <v>0.78555950066327729</v>
      </c>
    </row>
    <row r="961" spans="1:66" x14ac:dyDescent="0.25">
      <c r="A961" t="s">
        <v>141</v>
      </c>
      <c r="B961" t="s">
        <v>244</v>
      </c>
      <c r="C961" t="s">
        <v>473</v>
      </c>
      <c r="D961" s="7" t="s">
        <v>526</v>
      </c>
      <c r="E961">
        <f>VLOOKUP(A961,home!$A$2:$E$405,3,FALSE)</f>
        <v>1.3483000000000001</v>
      </c>
      <c r="F961">
        <f>VLOOKUP(B961,home!$B$2:$E$405,3,FALSE)</f>
        <v>1.335</v>
      </c>
      <c r="G961">
        <f>VLOOKUP(C961,away!$B$2:$E$405,4,FALSE)</f>
        <v>0.74170000000000003</v>
      </c>
      <c r="H961">
        <f>VLOOKUP(A961,away!$A$2:$E$405,3,FALSE)</f>
        <v>1.1460999999999999</v>
      </c>
      <c r="I961">
        <f>VLOOKUP(C961,away!$B$2:$E$405,3,FALSE)</f>
        <v>0.69799999999999995</v>
      </c>
      <c r="J961">
        <f>VLOOKUP(B961,home!$B$2:$E$405,4,FALSE)</f>
        <v>1.3959999999999999</v>
      </c>
      <c r="K961" s="3">
        <f t="shared" si="1178"/>
        <v>1.33504553685</v>
      </c>
      <c r="L961" s="3">
        <f t="shared" si="1179"/>
        <v>1.1167690087999997</v>
      </c>
      <c r="M961" s="5">
        <f t="shared" si="1180"/>
        <v>8.6137144825569209E-2</v>
      </c>
      <c r="N961" s="5">
        <f t="shared" si="1181"/>
        <v>0.11499701075637825</v>
      </c>
      <c r="O961" s="5">
        <f t="shared" si="1182"/>
        <v>9.6195293847712943E-2</v>
      </c>
      <c r="P961" s="5">
        <f t="shared" si="1183"/>
        <v>0.12842509771736343</v>
      </c>
      <c r="Q961" s="5">
        <f t="shared" si="1184"/>
        <v>7.6763122980697138E-2</v>
      </c>
      <c r="R961" s="5">
        <f t="shared" si="1185"/>
        <v>5.3713961480767569E-2</v>
      </c>
      <c r="S961" s="5">
        <f t="shared" si="1186"/>
        <v>4.7868447918471418E-2</v>
      </c>
      <c r="T961" s="5">
        <f t="shared" si="1187"/>
        <v>8.5726676763545617E-2</v>
      </c>
      <c r="U961" s="5">
        <f t="shared" si="1188"/>
        <v>7.171058454143156E-2</v>
      </c>
      <c r="V961" s="5">
        <f t="shared" si="1189"/>
        <v>7.9298736837466709E-3</v>
      </c>
      <c r="W961" s="5">
        <f t="shared" si="1190"/>
        <v>3.4160754910015793E-2</v>
      </c>
      <c r="X961" s="5">
        <f t="shared" si="1191"/>
        <v>3.8149672400718058E-2</v>
      </c>
      <c r="Y961" s="5">
        <f t="shared" si="1192"/>
        <v>2.1302185916497313E-2</v>
      </c>
      <c r="Z961" s="5">
        <f t="shared" si="1193"/>
        <v>1.9995362507199382E-2</v>
      </c>
      <c r="AA961" s="5">
        <f t="shared" si="1194"/>
        <v>2.6694719472934361E-2</v>
      </c>
      <c r="AB961" s="5">
        <f t="shared" si="1195"/>
        <v>1.7819333044901905E-2</v>
      </c>
      <c r="AC961" s="5">
        <f t="shared" si="1196"/>
        <v>7.3893411836423867E-4</v>
      </c>
      <c r="AD961" s="5">
        <f t="shared" si="1197"/>
        <v>1.1401540844510829E-2</v>
      </c>
      <c r="AE961" s="5">
        <f t="shared" si="1198"/>
        <v>1.273288746771707E-2</v>
      </c>
      <c r="AF961" s="5">
        <f t="shared" si="1199"/>
        <v>7.1098470582421688E-3</v>
      </c>
      <c r="AG961" s="5">
        <f t="shared" si="1200"/>
        <v>2.6466856173175657E-3</v>
      </c>
      <c r="AH961" s="5">
        <f t="shared" si="1201"/>
        <v>5.582550291940434E-3</v>
      </c>
      <c r="AI961" s="5">
        <f t="shared" si="1202"/>
        <v>7.452958851495742E-3</v>
      </c>
      <c r="AJ961" s="5">
        <f t="shared" si="1203"/>
        <v>4.9750197255080475E-3</v>
      </c>
      <c r="AK961" s="5">
        <f t="shared" si="1204"/>
        <v>2.2139592934267436E-3</v>
      </c>
      <c r="AL961" s="5">
        <f t="shared" si="1205"/>
        <v>4.4068182919130803E-5</v>
      </c>
      <c r="AM961" s="5">
        <f t="shared" si="1206"/>
        <v>3.0443152435354328E-3</v>
      </c>
      <c r="AN961" s="5">
        <f t="shared" si="1207"/>
        <v>3.3997969169977946E-3</v>
      </c>
      <c r="AO961" s="5">
        <f t="shared" si="1208"/>
        <v>1.8983939165584619E-3</v>
      </c>
      <c r="AP961" s="5">
        <f t="shared" si="1209"/>
        <v>7.0668916416898064E-4</v>
      </c>
      <c r="AQ961" s="5">
        <f t="shared" si="1210"/>
        <v>1.9730213934967327E-4</v>
      </c>
      <c r="AR961" s="5">
        <f t="shared" si="1211"/>
        <v>1.2468838312212935E-3</v>
      </c>
      <c r="AS961" s="5">
        <f t="shared" si="1212"/>
        <v>1.6646466938424163E-3</v>
      </c>
      <c r="AT961" s="5">
        <f t="shared" si="1213"/>
        <v>1.1111895695232136E-3</v>
      </c>
      <c r="AU961" s="5">
        <f t="shared" si="1214"/>
        <v>4.9449622512874635E-4</v>
      </c>
      <c r="AV961" s="5">
        <f t="shared" si="1215"/>
        <v>1.6504374458682647E-4</v>
      </c>
      <c r="AW961" s="5">
        <f t="shared" si="1216"/>
        <v>1.8250807119134879E-6</v>
      </c>
      <c r="AX961" s="5">
        <f t="shared" si="1217"/>
        <v>6.7738324644106703E-4</v>
      </c>
      <c r="AY961" s="5">
        <f t="shared" si="1218"/>
        <v>7.5648061670571635E-4</v>
      </c>
      <c r="AZ961" s="5">
        <f t="shared" si="1219"/>
        <v>4.2240705424742786E-4</v>
      </c>
      <c r="BA961" s="5">
        <f t="shared" si="1220"/>
        <v>1.5724370242734253E-4</v>
      </c>
      <c r="BB961" s="5">
        <f t="shared" si="1221"/>
        <v>4.3901223424956371E-5</v>
      </c>
      <c r="BC961" s="5">
        <f t="shared" si="1222"/>
        <v>9.8055051538791693E-6</v>
      </c>
      <c r="BD961" s="5">
        <f t="shared" si="1223"/>
        <v>2.3208020338029163E-4</v>
      </c>
      <c r="BE961" s="5">
        <f t="shared" si="1224"/>
        <v>3.0983763971409862E-4</v>
      </c>
      <c r="BF961" s="5">
        <f t="shared" si="1225"/>
        <v>2.0682367902422291E-4</v>
      </c>
      <c r="BG961" s="5">
        <f t="shared" si="1226"/>
        <v>9.2039676532061916E-5</v>
      </c>
      <c r="BH961" s="5">
        <f t="shared" si="1227"/>
        <v>3.0719289841811747E-5</v>
      </c>
      <c r="BI961" s="5">
        <f t="shared" si="1228"/>
        <v>8.2023301597024631E-6</v>
      </c>
      <c r="BJ961" s="8">
        <f t="shared" si="1229"/>
        <v>0.41630410344465058</v>
      </c>
      <c r="BK961" s="8">
        <f t="shared" si="1230"/>
        <v>0.2719000470631398</v>
      </c>
      <c r="BL961" s="8">
        <f t="shared" si="1231"/>
        <v>0.29192034343307399</v>
      </c>
      <c r="BM961" s="8">
        <f t="shared" si="1232"/>
        <v>0.44313356930358144</v>
      </c>
      <c r="BN961" s="8">
        <f t="shared" si="1233"/>
        <v>0.55623163160848854</v>
      </c>
    </row>
    <row r="962" spans="1:66" x14ac:dyDescent="0.25">
      <c r="A962" t="s">
        <v>141</v>
      </c>
      <c r="B962" t="s">
        <v>428</v>
      </c>
      <c r="C962" t="s">
        <v>151</v>
      </c>
      <c r="D962" s="7" t="s">
        <v>526</v>
      </c>
      <c r="E962">
        <f>VLOOKUP(A962,home!$A$2:$E$405,3,FALSE)</f>
        <v>1.3483000000000001</v>
      </c>
      <c r="F962">
        <f>VLOOKUP(B962,home!$B$2:$E$405,3,FALSE)</f>
        <v>1.1867000000000001</v>
      </c>
      <c r="G962">
        <f>VLOOKUP(C962,away!$B$2:$E$405,4,FALSE)</f>
        <v>1.6316999999999999</v>
      </c>
      <c r="H962">
        <f>VLOOKUP(A962,away!$A$2:$E$405,3,FALSE)</f>
        <v>1.1460999999999999</v>
      </c>
      <c r="I962">
        <f>VLOOKUP(C962,away!$B$2:$E$405,3,FALSE)</f>
        <v>0.87250000000000005</v>
      </c>
      <c r="J962">
        <f>VLOOKUP(B962,home!$B$2:$E$405,4,FALSE)</f>
        <v>1.5705</v>
      </c>
      <c r="K962" s="3">
        <f t="shared" si="1178"/>
        <v>2.6107650512370002</v>
      </c>
      <c r="L962" s="3">
        <f t="shared" si="1179"/>
        <v>1.5704564186250001</v>
      </c>
      <c r="M962" s="5">
        <f t="shared" si="1180"/>
        <v>1.5279832308753506E-2</v>
      </c>
      <c r="N962" s="5">
        <f t="shared" si="1181"/>
        <v>3.9892052180455613E-2</v>
      </c>
      <c r="O962" s="5">
        <f t="shared" si="1182"/>
        <v>2.3996310724795595E-2</v>
      </c>
      <c r="P962" s="5">
        <f t="shared" si="1183"/>
        <v>6.2648729398919939E-2</v>
      </c>
      <c r="Q962" s="5">
        <f t="shared" si="1184"/>
        <v>5.2074387827428147E-2</v>
      </c>
      <c r="R962" s="5">
        <f t="shared" si="1185"/>
        <v>1.8842580100537586E-2</v>
      </c>
      <c r="S962" s="5">
        <f t="shared" si="1186"/>
        <v>6.4216400023098141E-2</v>
      </c>
      <c r="T962" s="5">
        <f t="shared" si="1187"/>
        <v>8.1780556609552094E-2</v>
      </c>
      <c r="U962" s="5">
        <f t="shared" si="1188"/>
        <v>4.9193549601617287E-2</v>
      </c>
      <c r="V962" s="5">
        <f t="shared" si="1189"/>
        <v>2.9254799447236333E-2</v>
      </c>
      <c r="W962" s="5">
        <f t="shared" si="1190"/>
        <v>4.5317997268136963E-2</v>
      </c>
      <c r="X962" s="5">
        <f t="shared" si="1191"/>
        <v>7.1169939688975892E-2</v>
      </c>
      <c r="Y962" s="5">
        <f t="shared" si="1192"/>
        <v>5.5884644298853182E-2</v>
      </c>
      <c r="Z962" s="5">
        <f t="shared" si="1193"/>
        <v>9.8638169541149859E-3</v>
      </c>
      <c r="AA962" s="5">
        <f t="shared" si="1194"/>
        <v>2.5752108575602395E-2</v>
      </c>
      <c r="AB962" s="5">
        <f t="shared" si="1195"/>
        <v>3.3616352532421699E-2</v>
      </c>
      <c r="AC962" s="5">
        <f t="shared" si="1196"/>
        <v>7.4967119122915033E-3</v>
      </c>
      <c r="AD962" s="5">
        <f t="shared" si="1197"/>
        <v>2.957866086492647E-2</v>
      </c>
      <c r="AE962" s="5">
        <f t="shared" si="1198"/>
        <v>4.6451997809655865E-2</v>
      </c>
      <c r="AF962" s="5">
        <f t="shared" si="1199"/>
        <v>3.6475419059064255E-2</v>
      </c>
      <c r="AG962" s="5">
        <f t="shared" si="1200"/>
        <v>1.909435199444804E-2</v>
      </c>
      <c r="AH962" s="5">
        <f t="shared" si="1201"/>
        <v>3.8726736619329959E-3</v>
      </c>
      <c r="AI962" s="5">
        <f t="shared" si="1202"/>
        <v>1.0110641051420679E-2</v>
      </c>
      <c r="AJ962" s="5">
        <f t="shared" si="1203"/>
        <v>1.3198254151325615E-2</v>
      </c>
      <c r="AK962" s="5">
        <f t="shared" si="1204"/>
        <v>1.1485846891874856E-2</v>
      </c>
      <c r="AL962" s="5">
        <f t="shared" si="1205"/>
        <v>1.229488561090428E-3</v>
      </c>
      <c r="AM962" s="5">
        <f t="shared" si="1206"/>
        <v>1.5444586809708311E-2</v>
      </c>
      <c r="AN962" s="5">
        <f t="shared" si="1207"/>
        <v>2.4255050488317425E-2</v>
      </c>
      <c r="AO962" s="5">
        <f t="shared" si="1208"/>
        <v>1.9045749861725775E-2</v>
      </c>
      <c r="AP962" s="5">
        <f t="shared" si="1209"/>
        <v>9.9701733726244839E-3</v>
      </c>
      <c r="AQ962" s="5">
        <f t="shared" si="1210"/>
        <v>3.9144306919605487E-3</v>
      </c>
      <c r="AR962" s="5">
        <f t="shared" si="1211"/>
        <v>1.2163730419245307E-3</v>
      </c>
      <c r="AS962" s="5">
        <f t="shared" si="1212"/>
        <v>3.1756642271234025E-3</v>
      </c>
      <c r="AT962" s="5">
        <f t="shared" si="1213"/>
        <v>4.1454565893186699E-3</v>
      </c>
      <c r="AU962" s="5">
        <f t="shared" si="1214"/>
        <v>3.607604394937773E-3</v>
      </c>
      <c r="AV962" s="5">
        <f t="shared" si="1215"/>
        <v>2.3546518682481363E-3</v>
      </c>
      <c r="AW962" s="5">
        <f t="shared" si="1216"/>
        <v>1.400282531582046E-4</v>
      </c>
      <c r="AX962" s="5">
        <f t="shared" si="1217"/>
        <v>6.7203645789304057E-3</v>
      </c>
      <c r="AY962" s="5">
        <f t="shared" si="1218"/>
        <v>1.0554039688481349E-2</v>
      </c>
      <c r="AZ962" s="5">
        <f t="shared" si="1219"/>
        <v>8.2873296855992679E-3</v>
      </c>
      <c r="BA962" s="5">
        <f t="shared" si="1220"/>
        <v>4.3382966993369583E-3</v>
      </c>
      <c r="BB962" s="5">
        <f t="shared" si="1221"/>
        <v>1.7032764743433453E-3</v>
      </c>
      <c r="BC962" s="5">
        <f t="shared" si="1222"/>
        <v>5.3498429436509302E-4</v>
      </c>
      <c r="BD962" s="5">
        <f t="shared" si="1223"/>
        <v>3.1837680852213286E-4</v>
      </c>
      <c r="BE962" s="5">
        <f t="shared" si="1224"/>
        <v>8.3120704481395857E-4</v>
      </c>
      <c r="BF962" s="5">
        <f t="shared" si="1225"/>
        <v>1.0850431514711353E-3</v>
      </c>
      <c r="BG962" s="5">
        <f t="shared" si="1226"/>
        <v>9.4426424631496495E-4</v>
      </c>
      <c r="BH962" s="5">
        <f t="shared" si="1227"/>
        <v>6.1631302335293943E-4</v>
      </c>
      <c r="BI962" s="5">
        <f t="shared" si="1228"/>
        <v>3.2180970039841331E-4</v>
      </c>
      <c r="BJ962" s="8">
        <f t="shared" si="1229"/>
        <v>0.58248829024688953</v>
      </c>
      <c r="BK962" s="8">
        <f t="shared" si="1230"/>
        <v>0.19068000133987117</v>
      </c>
      <c r="BL962" s="8">
        <f t="shared" si="1231"/>
        <v>0.20868508138795475</v>
      </c>
      <c r="BM962" s="8">
        <f t="shared" si="1232"/>
        <v>0.76856928595261687</v>
      </c>
      <c r="BN962" s="8">
        <f t="shared" si="1233"/>
        <v>0.2127338925408904</v>
      </c>
    </row>
    <row r="963" spans="1:66" x14ac:dyDescent="0.25">
      <c r="A963" t="s">
        <v>141</v>
      </c>
      <c r="B963" t="s">
        <v>145</v>
      </c>
      <c r="C963" t="s">
        <v>474</v>
      </c>
      <c r="D963" s="7" t="s">
        <v>526</v>
      </c>
      <c r="E963">
        <f>VLOOKUP(A963,home!$A$2:$E$405,3,FALSE)</f>
        <v>1.3483000000000001</v>
      </c>
      <c r="F963">
        <f>VLOOKUP(B963,home!$B$2:$E$405,3,FALSE)</f>
        <v>1.4833000000000001</v>
      </c>
      <c r="G963">
        <f>VLOOKUP(C963,away!$B$2:$E$405,4,FALSE)</f>
        <v>0.89</v>
      </c>
      <c r="H963">
        <f>VLOOKUP(A963,away!$A$2:$E$405,3,FALSE)</f>
        <v>1.1460999999999999</v>
      </c>
      <c r="I963">
        <f>VLOOKUP(C963,away!$B$2:$E$405,3,FALSE)</f>
        <v>1.2215</v>
      </c>
      <c r="J963">
        <f>VLOOKUP(B963,home!$B$2:$E$405,4,FALSE)</f>
        <v>0.52349999999999997</v>
      </c>
      <c r="K963" s="3">
        <f t="shared" si="1178"/>
        <v>1.7799407171000003</v>
      </c>
      <c r="L963" s="3">
        <f t="shared" si="1179"/>
        <v>0.73287966202499999</v>
      </c>
      <c r="M963" s="5">
        <f t="shared" si="1180"/>
        <v>8.1039354917417539E-2</v>
      </c>
      <c r="N963" s="5">
        <f t="shared" si="1181"/>
        <v>0.14424524750502962</v>
      </c>
      <c r="O963" s="5">
        <f t="shared" si="1182"/>
        <v>5.9392095042600991E-2</v>
      </c>
      <c r="P963" s="5">
        <f t="shared" si="1183"/>
        <v>0.10571440824019858</v>
      </c>
      <c r="Q963" s="5">
        <f t="shared" si="1184"/>
        <v>0.12837399464118474</v>
      </c>
      <c r="R963" s="5">
        <f t="shared" si="1185"/>
        <v>2.176362927088904E-2</v>
      </c>
      <c r="S963" s="5">
        <f t="shared" si="1186"/>
        <v>3.4475644953503456E-2</v>
      </c>
      <c r="T963" s="5">
        <f t="shared" si="1187"/>
        <v>9.4082689805430636E-2</v>
      </c>
      <c r="U963" s="5">
        <f t="shared" si="1188"/>
        <v>3.8737969891124796E-2</v>
      </c>
      <c r="V963" s="5">
        <f t="shared" si="1189"/>
        <v>4.9969855985715914E-3</v>
      </c>
      <c r="W963" s="5">
        <f t="shared" si="1190"/>
        <v>7.6166033359540655E-2</v>
      </c>
      <c r="X963" s="5">
        <f t="shared" si="1191"/>
        <v>5.582053678632503E-2</v>
      </c>
      <c r="Y963" s="5">
        <f t="shared" si="1192"/>
        <v>2.045486806700798E-2</v>
      </c>
      <c r="Z963" s="5">
        <f t="shared" si="1193"/>
        <v>5.3167070881621863E-3</v>
      </c>
      <c r="AA963" s="5">
        <f t="shared" si="1194"/>
        <v>9.463423427114058E-3</v>
      </c>
      <c r="AB963" s="5">
        <f t="shared" si="1195"/>
        <v>8.4221663405391698E-3</v>
      </c>
      <c r="AC963" s="5">
        <f t="shared" si="1196"/>
        <v>4.0740497015007577E-4</v>
      </c>
      <c r="AD963" s="5">
        <f t="shared" si="1197"/>
        <v>3.3892756009160835E-2</v>
      </c>
      <c r="AE963" s="5">
        <f t="shared" si="1198"/>
        <v>2.483931156908958E-2</v>
      </c>
      <c r="AF963" s="5">
        <f t="shared" si="1199"/>
        <v>9.1021131338440194E-3</v>
      </c>
      <c r="AG963" s="5">
        <f t="shared" si="1200"/>
        <v>2.2235845324149735E-3</v>
      </c>
      <c r="AH963" s="5">
        <f t="shared" si="1201"/>
        <v>9.741266234645561E-4</v>
      </c>
      <c r="AI963" s="5">
        <f t="shared" si="1202"/>
        <v>1.7338876407157042E-3</v>
      </c>
      <c r="AJ963" s="5">
        <f t="shared" si="1203"/>
        <v>1.5431086052931694E-3</v>
      </c>
      <c r="AK963" s="5">
        <f t="shared" si="1204"/>
        <v>9.1554727915623497E-4</v>
      </c>
      <c r="AL963" s="5">
        <f t="shared" si="1205"/>
        <v>2.1258103733633969E-5</v>
      </c>
      <c r="AM963" s="5">
        <f t="shared" si="1206"/>
        <v>1.206541928708822E-2</v>
      </c>
      <c r="AN963" s="5">
        <f t="shared" si="1207"/>
        <v>8.8425004093111315E-3</v>
      </c>
      <c r="AO963" s="5">
        <f t="shared" si="1208"/>
        <v>3.2402443557159322E-3</v>
      </c>
      <c r="AP963" s="5">
        <f t="shared" si="1209"/>
        <v>7.9156972943183557E-4</v>
      </c>
      <c r="AQ963" s="5">
        <f t="shared" si="1210"/>
        <v>1.4503133894380607E-4</v>
      </c>
      <c r="AR963" s="5">
        <f t="shared" si="1211"/>
        <v>1.427835181148517E-4</v>
      </c>
      <c r="AS963" s="5">
        <f t="shared" si="1212"/>
        <v>2.5414619762341006E-4</v>
      </c>
      <c r="AT963" s="5">
        <f t="shared" si="1213"/>
        <v>2.2618258262302549E-4</v>
      </c>
      <c r="AU963" s="5">
        <f t="shared" si="1214"/>
        <v>1.3419719610318601E-4</v>
      </c>
      <c r="AV963" s="5">
        <f t="shared" si="1215"/>
        <v>5.9715763366178564E-5</v>
      </c>
      <c r="AW963" s="5">
        <f t="shared" si="1216"/>
        <v>7.7030058722016014E-7</v>
      </c>
      <c r="AX963" s="5">
        <f t="shared" si="1217"/>
        <v>3.5792885096619952E-3</v>
      </c>
      <c r="AY963" s="5">
        <f t="shared" si="1218"/>
        <v>2.6231877532510491E-3</v>
      </c>
      <c r="AZ963" s="5">
        <f t="shared" si="1219"/>
        <v>9.6124047701537385E-4</v>
      </c>
      <c r="BA963" s="5">
        <f t="shared" si="1220"/>
        <v>2.3482453197325902E-4</v>
      </c>
      <c r="BB963" s="5">
        <f t="shared" si="1221"/>
        <v>4.3024530906935209E-5</v>
      </c>
      <c r="BC963" s="5">
        <f t="shared" si="1222"/>
        <v>6.3063607339717705E-6</v>
      </c>
      <c r="BD963" s="5">
        <f t="shared" si="1223"/>
        <v>1.7440522749792159E-5</v>
      </c>
      <c r="BE963" s="5">
        <f t="shared" si="1224"/>
        <v>3.1043096569863929E-5</v>
      </c>
      <c r="BF963" s="5">
        <f t="shared" si="1225"/>
        <v>2.7627435784784084E-5</v>
      </c>
      <c r="BG963" s="5">
        <f t="shared" si="1226"/>
        <v>1.6391732620800928E-5</v>
      </c>
      <c r="BH963" s="5">
        <f t="shared" si="1227"/>
        <v>7.2940780788949687E-6</v>
      </c>
      <c r="BI963" s="5">
        <f t="shared" si="1228"/>
        <v>2.5966053132663414E-6</v>
      </c>
      <c r="BJ963" s="8">
        <f t="shared" si="1229"/>
        <v>0.62173377269306185</v>
      </c>
      <c r="BK963" s="8">
        <f t="shared" si="1230"/>
        <v>0.22927824453682591</v>
      </c>
      <c r="BL963" s="8">
        <f t="shared" si="1231"/>
        <v>0.14386537284984577</v>
      </c>
      <c r="BM963" s="8">
        <f t="shared" si="1232"/>
        <v>0.45704295009791096</v>
      </c>
      <c r="BN963" s="8">
        <f t="shared" si="1233"/>
        <v>0.54052872961732046</v>
      </c>
    </row>
    <row r="964" spans="1:66" x14ac:dyDescent="0.25">
      <c r="A964" t="s">
        <v>141</v>
      </c>
      <c r="B964" t="s">
        <v>156</v>
      </c>
      <c r="C964" t="s">
        <v>138</v>
      </c>
      <c r="D964" s="7" t="s">
        <v>526</v>
      </c>
      <c r="E964">
        <f>VLOOKUP(A964,home!$A$2:$E$405,3,FALSE)</f>
        <v>1.3483000000000001</v>
      </c>
      <c r="F964">
        <f>VLOOKUP(B964,home!$B$2:$E$405,3,FALSE)</f>
        <v>1.1125</v>
      </c>
      <c r="G964">
        <f>VLOOKUP(C964,away!$B$2:$E$405,4,FALSE)</f>
        <v>1.78</v>
      </c>
      <c r="H964">
        <f>VLOOKUP(A964,away!$A$2:$E$405,3,FALSE)</f>
        <v>1.1460999999999999</v>
      </c>
      <c r="I964">
        <f>VLOOKUP(C964,away!$B$2:$E$405,3,FALSE)</f>
        <v>1.2215</v>
      </c>
      <c r="J964">
        <f>VLOOKUP(B964,home!$B$2:$E$405,4,FALSE)</f>
        <v>0.87250000000000005</v>
      </c>
      <c r="K964" s="3">
        <f t="shared" si="1178"/>
        <v>2.6699710750000003</v>
      </c>
      <c r="L964" s="3">
        <f t="shared" si="1179"/>
        <v>1.2214661033750001</v>
      </c>
      <c r="M964" s="5">
        <f t="shared" si="1180"/>
        <v>2.0415983533374805E-2</v>
      </c>
      <c r="N964" s="5">
        <f t="shared" si="1181"/>
        <v>5.4510085501787035E-2</v>
      </c>
      <c r="O964" s="5">
        <f t="shared" si="1182"/>
        <v>2.4937431853079485E-2</v>
      </c>
      <c r="P964" s="5">
        <f t="shared" si="1183"/>
        <v>6.6582221732505886E-2</v>
      </c>
      <c r="Q964" s="5">
        <f t="shared" si="1184"/>
        <v>7.2770175792774144E-2</v>
      </c>
      <c r="R964" s="5">
        <f t="shared" si="1185"/>
        <v>1.5230113856880308E-2</v>
      </c>
      <c r="S964" s="5">
        <f t="shared" si="1186"/>
        <v>5.4285803125642573E-2</v>
      </c>
      <c r="T964" s="5">
        <f t="shared" si="1187"/>
        <v>8.8886303067513578E-2</v>
      </c>
      <c r="U964" s="5">
        <f t="shared" si="1188"/>
        <v>4.0663963466827116E-2</v>
      </c>
      <c r="V964" s="5">
        <f t="shared" si="1189"/>
        <v>1.9671239854956349E-2</v>
      </c>
      <c r="W964" s="5">
        <f t="shared" si="1190"/>
        <v>6.4764754829790716E-2</v>
      </c>
      <c r="X964" s="5">
        <f t="shared" si="1191"/>
        <v>7.9107952717981683E-2</v>
      </c>
      <c r="Y964" s="5">
        <f t="shared" si="1192"/>
        <v>4.8313841376203426E-2</v>
      </c>
      <c r="Z964" s="5">
        <f t="shared" si="1193"/>
        <v>6.2010226089070607E-3</v>
      </c>
      <c r="AA964" s="5">
        <f t="shared" si="1194"/>
        <v>1.6556551001202891E-2</v>
      </c>
      <c r="AB964" s="5">
        <f t="shared" si="1195"/>
        <v>2.2102756137487013E-2</v>
      </c>
      <c r="AC964" s="5">
        <f t="shared" si="1196"/>
        <v>4.0095877931710456E-3</v>
      </c>
      <c r="AD964" s="5">
        <f t="shared" si="1197"/>
        <v>4.3230005518751953E-2</v>
      </c>
      <c r="AE964" s="5">
        <f t="shared" si="1198"/>
        <v>5.2803986389869689E-2</v>
      </c>
      <c r="AF964" s="5">
        <f t="shared" si="1199"/>
        <v>3.2249139749150342E-2</v>
      </c>
      <c r="AG964" s="5">
        <f t="shared" si="1200"/>
        <v>1.3130410355530165E-2</v>
      </c>
      <c r="AH964" s="5">
        <f t="shared" si="1201"/>
        <v>1.8935847307604964E-3</v>
      </c>
      <c r="AI964" s="5">
        <f t="shared" si="1202"/>
        <v>5.0558164591921889E-3</v>
      </c>
      <c r="AJ964" s="5">
        <f t="shared" si="1203"/>
        <v>6.7494418532760324E-3</v>
      </c>
      <c r="AK964" s="5">
        <f t="shared" si="1204"/>
        <v>6.006938173547134E-3</v>
      </c>
      <c r="AL964" s="5">
        <f t="shared" si="1205"/>
        <v>5.2305540522099622E-4</v>
      </c>
      <c r="AM964" s="5">
        <f t="shared" si="1206"/>
        <v>2.3084572861431625E-2</v>
      </c>
      <c r="AN964" s="5">
        <f t="shared" si="1207"/>
        <v>2.8197023261129158E-2</v>
      </c>
      <c r="AO964" s="5">
        <f t="shared" si="1208"/>
        <v>1.7220854064772841E-2</v>
      </c>
      <c r="AP964" s="5">
        <f t="shared" si="1209"/>
        <v>7.0115631704292039E-3</v>
      </c>
      <c r="AQ964" s="5">
        <f t="shared" si="1210"/>
        <v>2.1410966860879554E-3</v>
      </c>
      <c r="AR964" s="5">
        <f t="shared" si="1211"/>
        <v>4.625899124984845E-4</v>
      </c>
      <c r="AS964" s="5">
        <f t="shared" si="1212"/>
        <v>1.2351016859577348E-3</v>
      </c>
      <c r="AT964" s="5">
        <f t="shared" si="1213"/>
        <v>1.6488428880954431E-3</v>
      </c>
      <c r="AU964" s="5">
        <f t="shared" si="1214"/>
        <v>1.4674542728114318E-3</v>
      </c>
      <c r="AV964" s="5">
        <f t="shared" si="1215"/>
        <v>9.7951511557292062E-4</v>
      </c>
      <c r="AW964" s="5">
        <f t="shared" si="1216"/>
        <v>4.7384158201176997E-5</v>
      </c>
      <c r="AX964" s="5">
        <f t="shared" si="1217"/>
        <v>1.027252363645874E-2</v>
      </c>
      <c r="AY964" s="5">
        <f t="shared" si="1218"/>
        <v>1.2547539418052842E-2</v>
      </c>
      <c r="AZ964" s="5">
        <f t="shared" si="1219"/>
        <v>7.6631970399566119E-3</v>
      </c>
      <c r="BA964" s="5">
        <f t="shared" si="1220"/>
        <v>3.120111809263546E-3</v>
      </c>
      <c r="BB964" s="5">
        <f t="shared" si="1221"/>
        <v>9.5277770343886632E-4</v>
      </c>
      <c r="BC964" s="5">
        <f t="shared" si="1222"/>
        <v>2.3275713376041073E-4</v>
      </c>
      <c r="BD964" s="5">
        <f t="shared" si="1223"/>
        <v>9.4172982980017498E-5</v>
      </c>
      <c r="BE964" s="5">
        <f t="shared" si="1224"/>
        <v>2.5143914060311406E-4</v>
      </c>
      <c r="BF964" s="5">
        <f t="shared" si="1225"/>
        <v>3.3566761626658637E-4</v>
      </c>
      <c r="BG964" s="5">
        <f t="shared" si="1226"/>
        <v>2.9874094208199502E-4</v>
      </c>
      <c r="BH964" s="5">
        <f t="shared" si="1227"/>
        <v>1.9940741856929429E-4</v>
      </c>
      <c r="BI964" s="5">
        <f t="shared" si="1228"/>
        <v>1.0648240794408677E-4</v>
      </c>
      <c r="BJ964" s="8">
        <f t="shared" si="1229"/>
        <v>0.66221067208413442</v>
      </c>
      <c r="BK964" s="8">
        <f t="shared" si="1230"/>
        <v>0.17803543086292448</v>
      </c>
      <c r="BL964" s="8">
        <f t="shared" si="1231"/>
        <v>0.14627601191563372</v>
      </c>
      <c r="BM964" s="8">
        <f t="shared" si="1232"/>
        <v>0.72577696994134655</v>
      </c>
      <c r="BN964" s="8">
        <f t="shared" si="1233"/>
        <v>0.2544460122704017</v>
      </c>
    </row>
    <row r="965" spans="1:66" x14ac:dyDescent="0.25">
      <c r="A965" t="s">
        <v>25</v>
      </c>
      <c r="B965" t="s">
        <v>275</v>
      </c>
      <c r="C965" t="s">
        <v>502</v>
      </c>
      <c r="D965" s="7" t="s">
        <v>526</v>
      </c>
      <c r="E965">
        <f>VLOOKUP(A965,home!$A$2:$E$405,3,FALSE)</f>
        <v>1.35</v>
      </c>
      <c r="F965">
        <f>VLOOKUP(B965,home!$B$2:$E$405,3,FALSE)</f>
        <v>0.74070000000000003</v>
      </c>
      <c r="G965">
        <f>VLOOKUP(C965,away!$B$2:$E$405,4,FALSE)</f>
        <v>0.98770000000000002</v>
      </c>
      <c r="H965">
        <f>VLOOKUP(A965,away!$A$2:$E$405,3,FALSE)</f>
        <v>1.0667</v>
      </c>
      <c r="I965">
        <f>VLOOKUP(C965,away!$B$2:$E$405,3,FALSE)</f>
        <v>0.3125</v>
      </c>
      <c r="J965">
        <f>VLOOKUP(B965,home!$B$2:$E$405,4,FALSE)</f>
        <v>0.625</v>
      </c>
      <c r="K965" s="3">
        <f t="shared" si="1178"/>
        <v>0.98764567650000012</v>
      </c>
      <c r="L965" s="3">
        <f t="shared" si="1179"/>
        <v>0.20833984375</v>
      </c>
      <c r="M965" s="5">
        <f t="shared" si="1180"/>
        <v>0.30240578025789494</v>
      </c>
      <c r="N965" s="5">
        <f t="shared" si="1181"/>
        <v>0.29866976142031898</v>
      </c>
      <c r="O965" s="5">
        <f t="shared" si="1182"/>
        <v>6.3003173008026658E-2</v>
      </c>
      <c r="P965" s="5">
        <f t="shared" si="1183"/>
        <v>6.2224811427159028E-2</v>
      </c>
      <c r="Q965" s="5">
        <f t="shared" si="1184"/>
        <v>0.14748994928403228</v>
      </c>
      <c r="R965" s="5">
        <f t="shared" si="1185"/>
        <v>6.5630356101232462E-3</v>
      </c>
      <c r="S965" s="5">
        <f t="shared" si="1186"/>
        <v>3.2009367957876668E-3</v>
      </c>
      <c r="T965" s="5">
        <f t="shared" si="1187"/>
        <v>3.0728032988530704E-2</v>
      </c>
      <c r="U965" s="5">
        <f t="shared" si="1188"/>
        <v>6.4819537450537638E-3</v>
      </c>
      <c r="V965" s="5">
        <f t="shared" si="1189"/>
        <v>7.3182643069219936E-5</v>
      </c>
      <c r="W965" s="5">
        <f t="shared" si="1190"/>
        <v>4.8555936912526271E-2</v>
      </c>
      <c r="X965" s="5">
        <f t="shared" si="1191"/>
        <v>1.0116136309490579E-2</v>
      </c>
      <c r="Y965" s="5">
        <f t="shared" si="1192"/>
        <v>1.0537971290364846E-3</v>
      </c>
      <c r="Z965" s="5">
        <f t="shared" si="1193"/>
        <v>4.5578060451292109E-4</v>
      </c>
      <c r="AA965" s="5">
        <f t="shared" si="1194"/>
        <v>4.5014974347974294E-4</v>
      </c>
      <c r="AB965" s="5">
        <f t="shared" si="1195"/>
        <v>2.2229422396267609E-4</v>
      </c>
      <c r="AC965" s="5">
        <f t="shared" si="1196"/>
        <v>9.4115598601483958E-7</v>
      </c>
      <c r="AD965" s="5">
        <f t="shared" si="1197"/>
        <v>1.1989015290015831E-2</v>
      </c>
      <c r="AE965" s="5">
        <f t="shared" si="1198"/>
        <v>2.4977895722382588E-3</v>
      </c>
      <c r="AF965" s="5">
        <f t="shared" si="1199"/>
        <v>2.6019454460024912E-4</v>
      </c>
      <c r="AG965" s="5">
        <f t="shared" si="1200"/>
        <v>1.8069630255539441E-5</v>
      </c>
      <c r="AH965" s="5">
        <f t="shared" si="1201"/>
        <v>2.3739314982125625E-5</v>
      </c>
      <c r="AI965" s="5">
        <f t="shared" si="1202"/>
        <v>2.3446031805168049E-5</v>
      </c>
      <c r="AJ965" s="5">
        <f t="shared" si="1203"/>
        <v>1.1578185971727857E-5</v>
      </c>
      <c r="AK965" s="5">
        <f t="shared" si="1204"/>
        <v>3.8117151055633247E-6</v>
      </c>
      <c r="AL965" s="5">
        <f t="shared" si="1205"/>
        <v>7.746314068913892E-9</v>
      </c>
      <c r="AM965" s="5">
        <f t="shared" si="1206"/>
        <v>2.3681798233353068E-3</v>
      </c>
      <c r="AN965" s="5">
        <f t="shared" si="1207"/>
        <v>4.9338621436558036E-4</v>
      </c>
      <c r="AO965" s="5">
        <f t="shared" si="1208"/>
        <v>5.1396003404664511E-5</v>
      </c>
      <c r="AP965" s="5">
        <f t="shared" si="1209"/>
        <v>3.5692784395674249E-6</v>
      </c>
      <c r="AQ965" s="5">
        <f t="shared" si="1210"/>
        <v>1.8590572809993021E-7</v>
      </c>
      <c r="AR965" s="5">
        <f t="shared" si="1211"/>
        <v>9.8916903482161762E-7</v>
      </c>
      <c r="AS965" s="5">
        <f t="shared" si="1212"/>
        <v>9.7694852056924865E-7</v>
      </c>
      <c r="AT965" s="5">
        <f t="shared" si="1213"/>
        <v>4.8243949125164494E-7</v>
      </c>
      <c r="AU965" s="5">
        <f t="shared" si="1214"/>
        <v>1.5882642590251562E-7</v>
      </c>
      <c r="AV965" s="5">
        <f t="shared" si="1215"/>
        <v>3.9216058214141791E-8</v>
      </c>
      <c r="AW965" s="5">
        <f t="shared" si="1216"/>
        <v>4.4275767827829239E-11</v>
      </c>
      <c r="AX965" s="5">
        <f t="shared" si="1217"/>
        <v>3.8982042728194152E-4</v>
      </c>
      <c r="AY965" s="5">
        <f t="shared" si="1218"/>
        <v>8.1215126910477923E-5</v>
      </c>
      <c r="AZ965" s="5">
        <f t="shared" si="1219"/>
        <v>8.4601734253326954E-6</v>
      </c>
      <c r="BA965" s="5">
        <f t="shared" si="1220"/>
        <v>5.8753040317723884E-7</v>
      </c>
      <c r="BB965" s="5">
        <f t="shared" si="1221"/>
        <v>3.0601498099080101E-8</v>
      </c>
      <c r="BC965" s="5">
        <f t="shared" si="1222"/>
        <v>1.2751022664956546E-9</v>
      </c>
      <c r="BD965" s="5">
        <f t="shared" si="1223"/>
        <v>3.4347220359512348E-8</v>
      </c>
      <c r="BE965" s="5">
        <f t="shared" si="1224"/>
        <v>3.3922883687865144E-8</v>
      </c>
      <c r="BF965" s="5">
        <f t="shared" si="1225"/>
        <v>1.6751894704366195E-8</v>
      </c>
      <c r="BG965" s="5">
        <f t="shared" si="1226"/>
        <v>5.5149787926501743E-9</v>
      </c>
      <c r="BH965" s="5">
        <f t="shared" si="1227"/>
        <v>1.3617112401375337E-9</v>
      </c>
      <c r="BI965" s="5">
        <f t="shared" si="1228"/>
        <v>2.6897764379265777E-10</v>
      </c>
      <c r="BJ965" s="8">
        <f t="shared" si="1229"/>
        <v>0.55477551544093984</v>
      </c>
      <c r="BK965" s="8">
        <f t="shared" si="1230"/>
        <v>0.36798687515312145</v>
      </c>
      <c r="BL965" s="8">
        <f t="shared" si="1231"/>
        <v>7.6785920345707873E-2</v>
      </c>
      <c r="BM965" s="8">
        <f t="shared" si="1232"/>
        <v>0.11956636545409204</v>
      </c>
      <c r="BN965" s="8">
        <f t="shared" si="1233"/>
        <v>0.88035651100755519</v>
      </c>
    </row>
    <row r="966" spans="1:66" x14ac:dyDescent="0.25">
      <c r="A966" t="s">
        <v>173</v>
      </c>
      <c r="B966" t="s">
        <v>178</v>
      </c>
      <c r="C966" t="s">
        <v>177</v>
      </c>
      <c r="D966" s="7" t="s">
        <v>526</v>
      </c>
      <c r="E966">
        <f>VLOOKUP(A966,home!$A$2:$E$405,3,FALSE)</f>
        <v>1.8412999999999999</v>
      </c>
      <c r="F966">
        <f>VLOOKUP(B966,home!$B$2:$E$405,3,FALSE)</f>
        <v>0.95040000000000002</v>
      </c>
      <c r="G966">
        <f>VLOOKUP(C966,away!$B$2:$E$405,4,FALSE)</f>
        <v>1.4482999999999999</v>
      </c>
      <c r="H966">
        <f>VLOOKUP(A966,away!$A$2:$E$405,3,FALSE)</f>
        <v>1.4127000000000001</v>
      </c>
      <c r="I966">
        <f>VLOOKUP(C966,away!$B$2:$E$405,3,FALSE)</f>
        <v>1.8875999999999999</v>
      </c>
      <c r="J966">
        <f>VLOOKUP(B966,home!$B$2:$E$405,4,FALSE)</f>
        <v>1.9466000000000001</v>
      </c>
      <c r="K966" s="3">
        <f t="shared" si="1178"/>
        <v>2.5344837524159995</v>
      </c>
      <c r="L966" s="3">
        <f t="shared" si="1179"/>
        <v>5.1908279314320005</v>
      </c>
      <c r="M966" s="5">
        <f t="shared" si="1180"/>
        <v>4.4150920716890565E-4</v>
      </c>
      <c r="N966" s="5">
        <f t="shared" si="1181"/>
        <v>1.1189979121116608E-3</v>
      </c>
      <c r="O966" s="5">
        <f t="shared" si="1182"/>
        <v>2.2917983245567528E-3</v>
      </c>
      <c r="P966" s="5">
        <f t="shared" si="1183"/>
        <v>5.8085256174032996E-3</v>
      </c>
      <c r="Q966" s="5">
        <f t="shared" si="1184"/>
        <v>1.418041013617216E-3</v>
      </c>
      <c r="R966" s="5">
        <f t="shared" si="1185"/>
        <v>5.9481653781591273E-3</v>
      </c>
      <c r="S966" s="5">
        <f t="shared" si="1186"/>
        <v>1.9104341030833291E-2</v>
      </c>
      <c r="T966" s="5">
        <f t="shared" si="1187"/>
        <v>7.3608069014003893E-3</v>
      </c>
      <c r="U966" s="5">
        <f t="shared" si="1188"/>
        <v>1.5075528507627677E-2</v>
      </c>
      <c r="V966" s="5">
        <f t="shared" si="1189"/>
        <v>2.7926447758779699E-2</v>
      </c>
      <c r="W966" s="5">
        <f t="shared" si="1190"/>
        <v>1.1980006364241162E-3</v>
      </c>
      <c r="X966" s="5">
        <f t="shared" si="1191"/>
        <v>6.2186151654236152E-3</v>
      </c>
      <c r="Y966" s="5">
        <f t="shared" si="1192"/>
        <v>1.6139880647753766E-2</v>
      </c>
      <c r="Z966" s="5">
        <f t="shared" si="1193"/>
        <v>1.02919676619084E-2</v>
      </c>
      <c r="AA966" s="5">
        <f t="shared" si="1194"/>
        <v>2.6084824819497723E-2</v>
      </c>
      <c r="AB966" s="5">
        <f t="shared" si="1195"/>
        <v>3.3055782344817299E-2</v>
      </c>
      <c r="AC966" s="5">
        <f t="shared" si="1196"/>
        <v>2.2962642196367962E-2</v>
      </c>
      <c r="AD966" s="5">
        <f t="shared" si="1197"/>
        <v>7.5907828710023752E-4</v>
      </c>
      <c r="AE966" s="5">
        <f t="shared" si="1198"/>
        <v>3.9402447748234717E-3</v>
      </c>
      <c r="AF966" s="5">
        <f t="shared" si="1199"/>
        <v>1.0226566316916336E-2</v>
      </c>
      <c r="AG966" s="5">
        <f t="shared" si="1200"/>
        <v>1.7694782026830339E-2</v>
      </c>
      <c r="AH966" s="5">
        <f t="shared" si="1201"/>
        <v>1.3355958302207252E-2</v>
      </c>
      <c r="AI966" s="5">
        <f t="shared" si="1202"/>
        <v>3.3850459314889857E-2</v>
      </c>
      <c r="AJ966" s="5">
        <f t="shared" si="1203"/>
        <v>4.28967195727036E-2</v>
      </c>
      <c r="AK966" s="5">
        <f t="shared" si="1204"/>
        <v>3.6240346262987555E-2</v>
      </c>
      <c r="AL966" s="5">
        <f t="shared" si="1205"/>
        <v>1.2083924255726165E-2</v>
      </c>
      <c r="AM966" s="5">
        <f t="shared" si="1206"/>
        <v>3.8477431709346357E-4</v>
      </c>
      <c r="AN966" s="5">
        <f t="shared" si="1207"/>
        <v>1.9972972724664239E-3</v>
      </c>
      <c r="AO966" s="5">
        <f t="shared" si="1208"/>
        <v>5.1838132346458329E-3</v>
      </c>
      <c r="AP966" s="5">
        <f t="shared" si="1209"/>
        <v>8.9694275099088221E-3</v>
      </c>
      <c r="AQ966" s="5">
        <f t="shared" si="1210"/>
        <v>1.1639688711847319E-2</v>
      </c>
      <c r="AR966" s="5">
        <f t="shared" si="1211"/>
        <v>1.3865696281227705E-2</v>
      </c>
      <c r="AS966" s="5">
        <f t="shared" si="1212"/>
        <v>3.5142381940706562E-2</v>
      </c>
      <c r="AT966" s="5">
        <f t="shared" si="1213"/>
        <v>4.453389802495912E-2</v>
      </c>
      <c r="AU966" s="5">
        <f t="shared" si="1214"/>
        <v>3.762348032533662E-2</v>
      </c>
      <c r="AV966" s="5">
        <f t="shared" si="1215"/>
        <v>2.3839024898477175E-2</v>
      </c>
      <c r="AW966" s="5">
        <f t="shared" si="1216"/>
        <v>4.4160261652566929E-3</v>
      </c>
      <c r="AX966" s="5">
        <f t="shared" si="1217"/>
        <v>1.6253404250339082E-4</v>
      </c>
      <c r="AY966" s="5">
        <f t="shared" si="1218"/>
        <v>8.4368624763515691E-4</v>
      </c>
      <c r="AZ966" s="5">
        <f t="shared" si="1219"/>
        <v>2.1897150697948141E-3</v>
      </c>
      <c r="BA966" s="5">
        <f t="shared" si="1220"/>
        <v>3.7888113820561662E-3</v>
      </c>
      <c r="BB966" s="5">
        <f t="shared" si="1221"/>
        <v>4.9167669872261562E-3</v>
      </c>
      <c r="BC966" s="5">
        <f t="shared" si="1222"/>
        <v>5.1044182819272588E-3</v>
      </c>
      <c r="BD966" s="5">
        <f t="shared" si="1223"/>
        <v>1.1995740590891596E-2</v>
      </c>
      <c r="BE966" s="5">
        <f t="shared" si="1224"/>
        <v>3.0403009625811852E-2</v>
      </c>
      <c r="BF966" s="5">
        <f t="shared" si="1225"/>
        <v>3.85279669605837E-2</v>
      </c>
      <c r="BG966" s="5">
        <f t="shared" si="1226"/>
        <v>3.2549502091739943E-2</v>
      </c>
      <c r="BH966" s="5">
        <f t="shared" si="1227"/>
        <v>2.0624046050186369E-2</v>
      </c>
      <c r="BI966" s="5">
        <f t="shared" si="1228"/>
        <v>1.0454261924655336E-2</v>
      </c>
      <c r="BJ966" s="8">
        <f t="shared" si="1229"/>
        <v>0.11125594673950595</v>
      </c>
      <c r="BK966" s="8">
        <f t="shared" si="1230"/>
        <v>8.917107631391448E-2</v>
      </c>
      <c r="BL966" s="8">
        <f t="shared" si="1231"/>
        <v>0.50835859154202279</v>
      </c>
      <c r="BM966" s="8">
        <f t="shared" si="1232"/>
        <v>0.70562288472195633</v>
      </c>
      <c r="BN966" s="8">
        <f t="shared" si="1233"/>
        <v>1.7027037453016963E-2</v>
      </c>
    </row>
    <row r="967" spans="1:66" x14ac:dyDescent="0.25">
      <c r="A967" t="s">
        <v>27</v>
      </c>
      <c r="B967" t="s">
        <v>30</v>
      </c>
      <c r="C967" t="s">
        <v>431</v>
      </c>
      <c r="D967" s="7" t="s">
        <v>526</v>
      </c>
      <c r="E967">
        <f>VLOOKUP(A967,home!$A$2:$E$405,3,FALSE)</f>
        <v>1.381</v>
      </c>
      <c r="F967">
        <f>VLOOKUP(B967,home!$B$2:$E$405,3,FALSE)</f>
        <v>2.5344000000000002</v>
      </c>
      <c r="G967">
        <f>VLOOKUP(C967,away!$B$2:$E$405,4,FALSE)</f>
        <v>0.90510000000000002</v>
      </c>
      <c r="H967">
        <f>VLOOKUP(A967,away!$A$2:$E$405,3,FALSE)</f>
        <v>1.127</v>
      </c>
      <c r="I967">
        <f>VLOOKUP(C967,away!$B$2:$E$405,3,FALSE)</f>
        <v>0.66549999999999998</v>
      </c>
      <c r="J967">
        <f>VLOOKUP(B967,home!$B$2:$E$405,4,FALSE)</f>
        <v>0.66549999999999998</v>
      </c>
      <c r="K967" s="3">
        <f t="shared" si="1178"/>
        <v>3.1678557926400002</v>
      </c>
      <c r="L967" s="3">
        <f t="shared" si="1179"/>
        <v>0.49913731175000003</v>
      </c>
      <c r="M967" s="5">
        <f t="shared" si="1180"/>
        <v>2.555319031959314E-2</v>
      </c>
      <c r="N967" s="5">
        <f t="shared" si="1181"/>
        <v>8.0948821974355531E-2</v>
      </c>
      <c r="O967" s="5">
        <f t="shared" si="1182"/>
        <v>1.2754550722757847E-2</v>
      </c>
      <c r="P967" s="5">
        <f t="shared" si="1183"/>
        <v>4.0404577389609148E-2</v>
      </c>
      <c r="Q967" s="5">
        <f t="shared" si="1184"/>
        <v>0.12821709729942313</v>
      </c>
      <c r="R967" s="5">
        <f t="shared" si="1185"/>
        <v>3.1831360801681851E-3</v>
      </c>
      <c r="S967" s="5">
        <f t="shared" si="1186"/>
        <v>1.5971879182353575E-2</v>
      </c>
      <c r="T967" s="5">
        <f t="shared" si="1187"/>
        <v>6.3997937266422264E-2</v>
      </c>
      <c r="U967" s="5">
        <f t="shared" si="1188"/>
        <v>1.0083716070322171E-2</v>
      </c>
      <c r="V967" s="5">
        <f t="shared" si="1189"/>
        <v>2.8060728769618614E-3</v>
      </c>
      <c r="W967" s="5">
        <f t="shared" si="1190"/>
        <v>0.13539109146515471</v>
      </c>
      <c r="X967" s="5">
        <f t="shared" si="1191"/>
        <v>6.7578745428815701E-2</v>
      </c>
      <c r="Y967" s="5">
        <f t="shared" si="1192"/>
        <v>1.6865536662388336E-2</v>
      </c>
      <c r="Z967" s="5">
        <f t="shared" si="1193"/>
        <v>5.2960732866319375E-4</v>
      </c>
      <c r="AA967" s="5">
        <f t="shared" si="1194"/>
        <v>1.677719643930295E-3</v>
      </c>
      <c r="AB967" s="5">
        <f t="shared" si="1195"/>
        <v>2.6573869462252517E-3</v>
      </c>
      <c r="AC967" s="5">
        <f t="shared" si="1196"/>
        <v>2.7730927943847312E-4</v>
      </c>
      <c r="AD967" s="5">
        <f t="shared" si="1197"/>
        <v>0.10722486334243561</v>
      </c>
      <c r="AE967" s="5">
        <f t="shared" si="1198"/>
        <v>5.3519930041504439E-2</v>
      </c>
      <c r="AF967" s="5">
        <f t="shared" si="1199"/>
        <v>1.3356897002982296E-2</v>
      </c>
      <c r="AG967" s="5">
        <f t="shared" si="1200"/>
        <v>2.2223085544634058E-3</v>
      </c>
      <c r="AH967" s="5">
        <f t="shared" si="1201"/>
        <v>6.6086694578011281E-5</v>
      </c>
      <c r="AI967" s="5">
        <f t="shared" si="1202"/>
        <v>2.0935311823538357E-4</v>
      </c>
      <c r="AJ967" s="5">
        <f t="shared" si="1203"/>
        <v>3.3160024415460331E-4</v>
      </c>
      <c r="AK967" s="5">
        <f t="shared" si="1204"/>
        <v>3.5015391809533285E-4</v>
      </c>
      <c r="AL967" s="5">
        <f t="shared" si="1205"/>
        <v>1.7539202114167843E-5</v>
      </c>
      <c r="AM967" s="5">
        <f t="shared" si="1206"/>
        <v>6.7934580890873411E-2</v>
      </c>
      <c r="AN967" s="5">
        <f t="shared" si="1207"/>
        <v>3.3908684080733477E-2</v>
      </c>
      <c r="AO967" s="5">
        <f t="shared" si="1208"/>
        <v>8.4625447085186628E-3</v>
      </c>
      <c r="AP967" s="5">
        <f t="shared" si="1209"/>
        <v>1.407990605458065E-3</v>
      </c>
      <c r="AQ967" s="5">
        <f t="shared" si="1210"/>
        <v>1.7569516144439829E-4</v>
      </c>
      <c r="AR967" s="5">
        <f t="shared" si="1211"/>
        <v>6.5972670148223711E-6</v>
      </c>
      <c r="AS967" s="5">
        <f t="shared" si="1212"/>
        <v>2.0899190528497853E-5</v>
      </c>
      <c r="AT967" s="5">
        <f t="shared" si="1213"/>
        <v>3.3102810888594474E-5</v>
      </c>
      <c r="AU967" s="5">
        <f t="shared" si="1214"/>
        <v>3.4954977075366827E-5</v>
      </c>
      <c r="AV967" s="5">
        <f t="shared" si="1215"/>
        <v>2.7683081652449805E-5</v>
      </c>
      <c r="AW967" s="5">
        <f t="shared" si="1216"/>
        <v>7.7035830872197502E-7</v>
      </c>
      <c r="AX967" s="5">
        <f t="shared" si="1217"/>
        <v>3.5867825932620639E-2</v>
      </c>
      <c r="AY967" s="5">
        <f t="shared" si="1218"/>
        <v>1.7902970214325204E-2</v>
      </c>
      <c r="AZ967" s="5">
        <f t="shared" si="1219"/>
        <v>4.4680202125593023E-3</v>
      </c>
      <c r="BA967" s="5">
        <f t="shared" si="1220"/>
        <v>7.4338519924717155E-4</v>
      </c>
      <c r="BB967" s="5">
        <f t="shared" si="1221"/>
        <v>9.2762822486742793E-5</v>
      </c>
      <c r="BC967" s="5">
        <f t="shared" si="1222"/>
        <v>9.2602771692750508E-6</v>
      </c>
      <c r="BD967" s="5">
        <f t="shared" si="1223"/>
        <v>5.4882368711256443E-7</v>
      </c>
      <c r="BE967" s="5">
        <f t="shared" si="1224"/>
        <v>1.7385942963575807E-6</v>
      </c>
      <c r="BF967" s="5">
        <f t="shared" si="1225"/>
        <v>2.7538080063836134E-6</v>
      </c>
      <c r="BG967" s="5">
        <f t="shared" si="1226"/>
        <v>2.9078888816135804E-6</v>
      </c>
      <c r="BH967" s="5">
        <f t="shared" si="1227"/>
        <v>2.3029431594932582E-6</v>
      </c>
      <c r="BI967" s="5">
        <f t="shared" si="1228"/>
        <v>1.459078365584276E-6</v>
      </c>
      <c r="BJ967" s="8">
        <f t="shared" si="1229"/>
        <v>0.84029694914338182</v>
      </c>
      <c r="BK967" s="8">
        <f t="shared" si="1230"/>
        <v>0.10293353846439555</v>
      </c>
      <c r="BL967" s="8">
        <f t="shared" si="1231"/>
        <v>3.144865190202336E-2</v>
      </c>
      <c r="BM967" s="8">
        <f t="shared" si="1232"/>
        <v>0.66624517319654064</v>
      </c>
      <c r="BN967" s="8">
        <f t="shared" si="1233"/>
        <v>0.29106137378590702</v>
      </c>
    </row>
    <row r="968" spans="1:66" x14ac:dyDescent="0.25">
      <c r="A968" t="s">
        <v>27</v>
      </c>
      <c r="B968" t="s">
        <v>433</v>
      </c>
      <c r="C968" t="s">
        <v>28</v>
      </c>
      <c r="D968" s="7" t="s">
        <v>526</v>
      </c>
      <c r="E968">
        <f>VLOOKUP(A968,home!$A$2:$E$405,3,FALSE)</f>
        <v>1.381</v>
      </c>
      <c r="F968">
        <f>VLOOKUP(B968,home!$B$2:$E$405,3,FALSE)</f>
        <v>0.90510000000000002</v>
      </c>
      <c r="G968">
        <f>VLOOKUP(C968,away!$B$2:$E$405,4,FALSE)</f>
        <v>1.4481999999999999</v>
      </c>
      <c r="H968">
        <f>VLOOKUP(A968,away!$A$2:$E$405,3,FALSE)</f>
        <v>1.127</v>
      </c>
      <c r="I968">
        <f>VLOOKUP(C968,away!$B$2:$E$405,3,FALSE)</f>
        <v>1.331</v>
      </c>
      <c r="J968">
        <f>VLOOKUP(B968,home!$B$2:$E$405,4,FALSE)</f>
        <v>1.1091</v>
      </c>
      <c r="K968" s="3">
        <f t="shared" si="1178"/>
        <v>1.81016759742</v>
      </c>
      <c r="L968" s="3">
        <f t="shared" si="1179"/>
        <v>1.6636910367</v>
      </c>
      <c r="M968" s="5">
        <f t="shared" si="1180"/>
        <v>3.0997192778799081E-2</v>
      </c>
      <c r="N968" s="5">
        <f t="shared" si="1181"/>
        <v>5.6110113979163302E-2</v>
      </c>
      <c r="O968" s="5">
        <f t="shared" si="1182"/>
        <v>5.1569751788949986E-2</v>
      </c>
      <c r="P968" s="5">
        <f t="shared" si="1183"/>
        <v>9.3349893695349337E-2</v>
      </c>
      <c r="Q968" s="5">
        <f t="shared" si="1184"/>
        <v>5.0784355106312205E-2</v>
      </c>
      <c r="R968" s="5">
        <f t="shared" si="1185"/>
        <v>4.2898066908059952E-2</v>
      </c>
      <c r="S968" s="5">
        <f t="shared" si="1186"/>
        <v>7.0282192286886841E-2</v>
      </c>
      <c r="T968" s="5">
        <f t="shared" si="1187"/>
        <v>8.4489476394961488E-2</v>
      </c>
      <c r="U968" s="5">
        <f t="shared" si="1188"/>
        <v>7.765269070892529E-2</v>
      </c>
      <c r="V968" s="5">
        <f t="shared" si="1189"/>
        <v>2.3517667929466163E-2</v>
      </c>
      <c r="W968" s="5">
        <f t="shared" si="1190"/>
        <v>3.0642731356439089E-2</v>
      </c>
      <c r="X968" s="5">
        <f t="shared" si="1191"/>
        <v>5.0980037497713737E-2</v>
      </c>
      <c r="Y968" s="5">
        <f t="shared" si="1192"/>
        <v>4.2407515717788134E-2</v>
      </c>
      <c r="Z968" s="5">
        <f t="shared" si="1193"/>
        <v>2.3789709802232079E-2</v>
      </c>
      <c r="AA968" s="5">
        <f t="shared" si="1194"/>
        <v>4.3063361836025459E-2</v>
      </c>
      <c r="AB968" s="5">
        <f t="shared" si="1195"/>
        <v>3.8975951115773178E-2</v>
      </c>
      <c r="AC968" s="5">
        <f t="shared" si="1196"/>
        <v>4.4265536738373329E-3</v>
      </c>
      <c r="AD968" s="5">
        <f t="shared" si="1197"/>
        <v>1.3867119849467962E-2</v>
      </c>
      <c r="AE968" s="5">
        <f t="shared" si="1198"/>
        <v>2.3070602998404497E-2</v>
      </c>
      <c r="AF968" s="5">
        <f t="shared" si="1199"/>
        <v>1.9191177709854859E-2</v>
      </c>
      <c r="AG968" s="5">
        <f t="shared" si="1200"/>
        <v>1.0642730113200787E-2</v>
      </c>
      <c r="AH968" s="5">
        <f t="shared" si="1201"/>
        <v>9.8946817409169118E-3</v>
      </c>
      <c r="AI968" s="5">
        <f t="shared" si="1202"/>
        <v>1.7911032274191108E-2</v>
      </c>
      <c r="AJ968" s="5">
        <f t="shared" si="1203"/>
        <v>1.6210985129542305E-2</v>
      </c>
      <c r="AK968" s="5">
        <f t="shared" si="1204"/>
        <v>9.781533334584978E-3</v>
      </c>
      <c r="AL968" s="5">
        <f t="shared" si="1205"/>
        <v>5.3323320965000247E-4</v>
      </c>
      <c r="AM968" s="5">
        <f t="shared" si="1206"/>
        <v>5.02036220420932E-3</v>
      </c>
      <c r="AN968" s="5">
        <f t="shared" si="1207"/>
        <v>8.3523316001304984E-3</v>
      </c>
      <c r="AO968" s="5">
        <f t="shared" si="1208"/>
        <v>6.9478496093416421E-3</v>
      </c>
      <c r="AP968" s="5">
        <f t="shared" si="1209"/>
        <v>3.853025039800429E-3</v>
      </c>
      <c r="AQ968" s="5">
        <f t="shared" si="1210"/>
        <v>1.6025608057241591E-3</v>
      </c>
      <c r="AR968" s="5">
        <f t="shared" si="1211"/>
        <v>3.2923386646725224E-3</v>
      </c>
      <c r="AS968" s="5">
        <f t="shared" si="1212"/>
        <v>5.9596847705232301E-3</v>
      </c>
      <c r="AT968" s="5">
        <f t="shared" si="1213"/>
        <v>5.3940141312193018E-3</v>
      </c>
      <c r="AU968" s="5">
        <f t="shared" si="1214"/>
        <v>3.2546898667862568E-3</v>
      </c>
      <c r="AV968" s="5">
        <f t="shared" si="1215"/>
        <v>1.4728835341269247E-3</v>
      </c>
      <c r="AW968" s="5">
        <f t="shared" si="1216"/>
        <v>4.4607322087802699E-5</v>
      </c>
      <c r="AX968" s="5">
        <f t="shared" si="1217"/>
        <v>1.5146161648952937E-3</v>
      </c>
      <c r="AY968" s="5">
        <f t="shared" si="1218"/>
        <v>2.519853337577229E-3</v>
      </c>
      <c r="AZ968" s="5">
        <f t="shared" si="1219"/>
        <v>2.0961287057629082E-3</v>
      </c>
      <c r="BA968" s="5">
        <f t="shared" si="1220"/>
        <v>1.1624368465157741E-3</v>
      </c>
      <c r="BB968" s="5">
        <f t="shared" si="1221"/>
        <v>4.8348394056952688E-4</v>
      </c>
      <c r="BC968" s="5">
        <f t="shared" si="1222"/>
        <v>1.6087357966278342E-4</v>
      </c>
      <c r="BD968" s="5">
        <f t="shared" si="1223"/>
        <v>9.1290572103275378E-4</v>
      </c>
      <c r="BE968" s="5">
        <f t="shared" si="1224"/>
        <v>1.6525123557128325E-3</v>
      </c>
      <c r="BF968" s="5">
        <f t="shared" si="1225"/>
        <v>1.4956621603237816E-3</v>
      </c>
      <c r="BG968" s="5">
        <f t="shared" si="1226"/>
        <v>9.0246639310176879E-4</v>
      </c>
      <c r="BH968" s="5">
        <f t="shared" si="1227"/>
        <v>4.0840385563833053E-4</v>
      </c>
      <c r="BI968" s="5">
        <f t="shared" si="1228"/>
        <v>1.4785588522758019E-4</v>
      </c>
      <c r="BJ968" s="8">
        <f t="shared" si="1229"/>
        <v>0.41589938255749559</v>
      </c>
      <c r="BK968" s="8">
        <f t="shared" si="1230"/>
        <v>0.22562658691156601</v>
      </c>
      <c r="BL968" s="8">
        <f t="shared" si="1231"/>
        <v>0.33285147217533445</v>
      </c>
      <c r="BM968" s="8">
        <f t="shared" si="1232"/>
        <v>0.6699825311745049</v>
      </c>
      <c r="BN968" s="8">
        <f t="shared" si="1233"/>
        <v>0.32570937425663388</v>
      </c>
    </row>
    <row r="969" spans="1:66" x14ac:dyDescent="0.25">
      <c r="A969" t="s">
        <v>285</v>
      </c>
      <c r="B969" t="s">
        <v>305</v>
      </c>
      <c r="C969" t="s">
        <v>302</v>
      </c>
      <c r="D969" s="7" t="s">
        <v>526</v>
      </c>
      <c r="E969">
        <f>VLOOKUP(A969,home!$A$2:$E$405,3,FALSE)</f>
        <v>1.35</v>
      </c>
      <c r="F969">
        <f>VLOOKUP(B969,home!$B$2:$E$405,3,FALSE)</f>
        <v>1.4815</v>
      </c>
      <c r="G969">
        <f>VLOOKUP(C969,away!$B$2:$E$405,4,FALSE)</f>
        <v>1.2345999999999999</v>
      </c>
      <c r="H969">
        <f>VLOOKUP(A969,away!$A$2:$E$405,3,FALSE)</f>
        <v>1.3</v>
      </c>
      <c r="I969">
        <f>VLOOKUP(C969,away!$B$2:$E$405,3,FALSE)</f>
        <v>0.25640000000000002</v>
      </c>
      <c r="J969">
        <f>VLOOKUP(B969,home!$B$2:$E$405,4,FALSE)</f>
        <v>1.5385</v>
      </c>
      <c r="K969" s="3">
        <f t="shared" si="1178"/>
        <v>2.4692308650000001</v>
      </c>
      <c r="L969" s="3">
        <f t="shared" si="1179"/>
        <v>0.51281282000000006</v>
      </c>
      <c r="M969" s="5">
        <f t="shared" si="1180"/>
        <v>5.0689135311902639E-2</v>
      </c>
      <c r="N969" s="5">
        <f t="shared" si="1181"/>
        <v>0.1251631774323114</v>
      </c>
      <c r="O969" s="5">
        <f t="shared" si="1182"/>
        <v>2.5994038422658374E-2</v>
      </c>
      <c r="P969" s="5">
        <f t="shared" si="1183"/>
        <v>6.4185281979223976E-2</v>
      </c>
      <c r="Q969" s="5">
        <f t="shared" si="1184"/>
        <v>0.1545283904386674</v>
      </c>
      <c r="R969" s="5">
        <f t="shared" si="1185"/>
        <v>6.6650380733558967E-3</v>
      </c>
      <c r="S969" s="5">
        <f t="shared" si="1186"/>
        <v>2.0318705366557662E-2</v>
      </c>
      <c r="T969" s="5">
        <f t="shared" si="1187"/>
        <v>7.9244139670914079E-2</v>
      </c>
      <c r="U969" s="5">
        <f t="shared" si="1188"/>
        <v>1.6457517727130513E-2</v>
      </c>
      <c r="V969" s="5">
        <f t="shared" si="1189"/>
        <v>2.8587362851371714E-3</v>
      </c>
      <c r="W969" s="5">
        <f t="shared" si="1190"/>
        <v>0.12718875706330951</v>
      </c>
      <c r="X969" s="5">
        <f t="shared" si="1191"/>
        <v>6.522402518193067E-2</v>
      </c>
      <c r="Y969" s="5">
        <f t="shared" si="1192"/>
        <v>1.6723858142648443E-2</v>
      </c>
      <c r="Z969" s="5">
        <f t="shared" si="1193"/>
        <v>1.1393056566016686E-3</v>
      </c>
      <c r="AA969" s="5">
        <f t="shared" si="1194"/>
        <v>2.8132086919499311E-3</v>
      </c>
      <c r="AB969" s="5">
        <f t="shared" si="1195"/>
        <v>3.4732308659245247E-3</v>
      </c>
      <c r="AC969" s="5">
        <f t="shared" si="1196"/>
        <v>2.2624275576600035E-4</v>
      </c>
      <c r="AD969" s="5">
        <f t="shared" si="1197"/>
        <v>7.8514601155427646E-2</v>
      </c>
      <c r="AE969" s="5">
        <f t="shared" si="1198"/>
        <v>4.0263294029690117E-2</v>
      </c>
      <c r="AF969" s="5">
        <f t="shared" si="1199"/>
        <v>1.0323766676927278E-2</v>
      </c>
      <c r="AG969" s="5">
        <f t="shared" si="1200"/>
        <v>1.7647199675390362E-3</v>
      </c>
      <c r="AH969" s="5">
        <f t="shared" si="1201"/>
        <v>1.4606263665096331E-4</v>
      </c>
      <c r="AI969" s="5">
        <f t="shared" si="1202"/>
        <v>3.6066237064183882E-4</v>
      </c>
      <c r="AJ969" s="5">
        <f t="shared" si="1203"/>
        <v>4.4527932871644927E-4</v>
      </c>
      <c r="AK969" s="5">
        <f t="shared" si="1204"/>
        <v>3.6649915400437918E-4</v>
      </c>
      <c r="AL969" s="5">
        <f t="shared" si="1205"/>
        <v>1.1459224928768948E-5</v>
      </c>
      <c r="AM969" s="5">
        <f t="shared" si="1206"/>
        <v>3.8774135305229301E-2</v>
      </c>
      <c r="AN969" s="5">
        <f t="shared" si="1207"/>
        <v>1.9883873668936201E-2</v>
      </c>
      <c r="AO969" s="5">
        <f t="shared" si="1208"/>
        <v>5.0983526643454602E-3</v>
      </c>
      <c r="AP969" s="5">
        <f t="shared" si="1209"/>
        <v>8.7150020238583681E-4</v>
      </c>
      <c r="AQ969" s="5">
        <f t="shared" si="1210"/>
        <v>1.1172911910401289E-4</v>
      </c>
      <c r="AR969" s="5">
        <f t="shared" si="1211"/>
        <v>1.4980558519523171E-5</v>
      </c>
      <c r="AS969" s="5">
        <f t="shared" si="1212"/>
        <v>3.6990457471345321E-5</v>
      </c>
      <c r="AT969" s="5">
        <f t="shared" si="1213"/>
        <v>4.5668989649357869E-5</v>
      </c>
      <c r="AU969" s="5">
        <f t="shared" si="1214"/>
        <v>3.7589092938520001E-5</v>
      </c>
      <c r="AV969" s="5">
        <f t="shared" si="1215"/>
        <v>2.3204037117786783E-5</v>
      </c>
      <c r="AW969" s="5">
        <f t="shared" si="1216"/>
        <v>4.0306335360000071E-7</v>
      </c>
      <c r="AX969" s="5">
        <f t="shared" si="1217"/>
        <v>1.5957048609893089E-2</v>
      </c>
      <c r="AY969" s="5">
        <f t="shared" si="1218"/>
        <v>8.1829790965163556E-3</v>
      </c>
      <c r="AZ969" s="5">
        <f t="shared" si="1219"/>
        <v>2.0981682932428021E-3</v>
      </c>
      <c r="BA969" s="5">
        <f t="shared" si="1220"/>
        <v>3.5865586643080963E-4</v>
      </c>
      <c r="BB969" s="5">
        <f t="shared" si="1221"/>
        <v>4.59808315684817E-5</v>
      </c>
      <c r="BC969" s="5">
        <f t="shared" si="1222"/>
        <v>4.7159119805156252E-6</v>
      </c>
      <c r="BD969" s="5">
        <f t="shared" si="1223"/>
        <v>1.2803704099286179E-6</v>
      </c>
      <c r="BE969" s="5">
        <f t="shared" si="1224"/>
        <v>3.1615301348284461E-6</v>
      </c>
      <c r="BF969" s="5">
        <f t="shared" si="1225"/>
        <v>3.9032738947730056E-6</v>
      </c>
      <c r="BG969" s="5">
        <f t="shared" si="1226"/>
        <v>3.2126947918407565E-6</v>
      </c>
      <c r="BH969" s="5">
        <f t="shared" si="1227"/>
        <v>1.9832212849594868E-6</v>
      </c>
      <c r="BI969" s="5">
        <f t="shared" si="1228"/>
        <v>9.794062417893845E-7</v>
      </c>
      <c r="BJ969" s="8">
        <f t="shared" si="1229"/>
        <v>0.7903258693289984</v>
      </c>
      <c r="BK969" s="8">
        <f t="shared" si="1230"/>
        <v>0.14647254002003254</v>
      </c>
      <c r="BL969" s="8">
        <f t="shared" si="1231"/>
        <v>5.6894490903487534E-2</v>
      </c>
      <c r="BM969" s="8">
        <f t="shared" si="1232"/>
        <v>0.55942456821783759</v>
      </c>
      <c r="BN969" s="8">
        <f t="shared" si="1233"/>
        <v>0.42722506165811969</v>
      </c>
    </row>
    <row r="970" spans="1:66" x14ac:dyDescent="0.25">
      <c r="A970" t="s">
        <v>287</v>
      </c>
      <c r="B970" t="s">
        <v>328</v>
      </c>
      <c r="C970" t="s">
        <v>314</v>
      </c>
      <c r="D970" s="7" t="s">
        <v>526</v>
      </c>
      <c r="E970">
        <f>VLOOKUP(A970,home!$A$2:$E$405,3,FALSE)</f>
        <v>1.2423999999999999</v>
      </c>
      <c r="F970">
        <f>VLOOKUP(B970,home!$B$2:$E$405,3,FALSE)</f>
        <v>0.80489999999999995</v>
      </c>
      <c r="G970">
        <f>VLOOKUP(C970,away!$B$2:$E$405,4,FALSE)</f>
        <v>1.6097999999999999</v>
      </c>
      <c r="H970">
        <f>VLOOKUP(A970,away!$A$2:$E$405,3,FALSE)</f>
        <v>0.87880000000000003</v>
      </c>
      <c r="I970">
        <f>VLOOKUP(C970,away!$B$2:$E$405,3,FALSE)</f>
        <v>1.1378999999999999</v>
      </c>
      <c r="J970">
        <f>VLOOKUP(B970,home!$B$2:$E$405,4,FALSE)</f>
        <v>1.1378999999999999</v>
      </c>
      <c r="K970" s="3">
        <f t="shared" si="1178"/>
        <v>1.6098124920479997</v>
      </c>
      <c r="L970" s="3">
        <f t="shared" si="1179"/>
        <v>1.1378846611079998</v>
      </c>
      <c r="M970" s="5">
        <f t="shared" si="1180"/>
        <v>6.4075246918358142E-2</v>
      </c>
      <c r="N970" s="5">
        <f t="shared" si="1181"/>
        <v>0.10314913292023302</v>
      </c>
      <c r="O970" s="5">
        <f t="shared" si="1182"/>
        <v>7.2910240625107356E-2</v>
      </c>
      <c r="P970" s="5">
        <f t="shared" si="1183"/>
        <v>0.11737181615652337</v>
      </c>
      <c r="Q970" s="5">
        <f t="shared" si="1184"/>
        <v>8.302538135945535E-2</v>
      </c>
      <c r="R970" s="5">
        <f t="shared" si="1185"/>
        <v>4.1481722222501509E-2</v>
      </c>
      <c r="S970" s="5">
        <f t="shared" si="1186"/>
        <v>5.3749863989731021E-2</v>
      </c>
      <c r="T970" s="5">
        <f t="shared" si="1187"/>
        <v>9.4473307931566289E-2</v>
      </c>
      <c r="U970" s="5">
        <f t="shared" si="1188"/>
        <v>6.6777794625448042E-2</v>
      </c>
      <c r="V970" s="5">
        <f t="shared" si="1189"/>
        <v>1.0939775165490001E-2</v>
      </c>
      <c r="W970" s="5">
        <f t="shared" si="1190"/>
        <v>4.4551765356500121E-2</v>
      </c>
      <c r="X970" s="5">
        <f t="shared" si="1191"/>
        <v>5.0694770424444265E-2</v>
      </c>
      <c r="Y970" s="5">
        <f t="shared" si="1192"/>
        <v>2.8842400832183313E-2</v>
      </c>
      <c r="Z970" s="5">
        <f t="shared" si="1193"/>
        <v>1.5733805144442437E-2</v>
      </c>
      <c r="AA970" s="5">
        <f t="shared" si="1194"/>
        <v>2.5328476068972518E-2</v>
      </c>
      <c r="AB970" s="5">
        <f t="shared" si="1195"/>
        <v>2.0387048590185388E-2</v>
      </c>
      <c r="AC970" s="5">
        <f t="shared" si="1196"/>
        <v>1.2524544785929934E-3</v>
      </c>
      <c r="AD970" s="5">
        <f t="shared" si="1197"/>
        <v>1.7929997103421302E-2</v>
      </c>
      <c r="AE970" s="5">
        <f t="shared" si="1198"/>
        <v>2.0402268677693968E-2</v>
      </c>
      <c r="AF970" s="5">
        <f t="shared" si="1199"/>
        <v>1.1607714290076083E-2</v>
      </c>
      <c r="AG970" s="5">
        <f t="shared" si="1200"/>
        <v>4.40274668040057E-3</v>
      </c>
      <c r="AH970" s="5">
        <f t="shared" si="1201"/>
        <v>4.4758138836807973E-3</v>
      </c>
      <c r="AI970" s="5">
        <f t="shared" si="1202"/>
        <v>7.2052211020312198E-3</v>
      </c>
      <c r="AJ970" s="5">
        <f t="shared" si="1203"/>
        <v>5.7995274690088566E-3</v>
      </c>
      <c r="AK970" s="5">
        <f t="shared" si="1204"/>
        <v>3.1120505891953257E-3</v>
      </c>
      <c r="AL970" s="5">
        <f t="shared" si="1205"/>
        <v>9.1768889782436837E-5</v>
      </c>
      <c r="AM970" s="5">
        <f t="shared" si="1206"/>
        <v>5.7727866638944093E-3</v>
      </c>
      <c r="AN970" s="5">
        <f t="shared" si="1207"/>
        <v>6.5687653966942702E-3</v>
      </c>
      <c r="AO970" s="5">
        <f t="shared" si="1208"/>
        <v>3.7372486936577084E-3</v>
      </c>
      <c r="AP970" s="5">
        <f t="shared" si="1209"/>
        <v>1.4175193210863388E-3</v>
      </c>
      <c r="AQ970" s="5">
        <f t="shared" si="1210"/>
        <v>4.0324337307209271E-4</v>
      </c>
      <c r="AR970" s="5">
        <f t="shared" si="1211"/>
        <v>1.0185919928429193E-3</v>
      </c>
      <c r="AS970" s="5">
        <f t="shared" si="1212"/>
        <v>1.639742114378598E-3</v>
      </c>
      <c r="AT970" s="5">
        <f t="shared" si="1213"/>
        <v>1.3198386697319336E-3</v>
      </c>
      <c r="AU970" s="5">
        <f t="shared" si="1214"/>
        <v>7.0823092600749368E-4</v>
      </c>
      <c r="AV970" s="5">
        <f t="shared" si="1215"/>
        <v>2.8502974798539651E-4</v>
      </c>
      <c r="AW970" s="5">
        <f t="shared" si="1216"/>
        <v>4.6694584269008319E-6</v>
      </c>
      <c r="AX970" s="5">
        <f t="shared" si="1217"/>
        <v>1.5488506809108859E-3</v>
      </c>
      <c r="AY970" s="5">
        <f t="shared" si="1218"/>
        <v>1.7624134321551782E-3</v>
      </c>
      <c r="AZ970" s="5">
        <f t="shared" si="1219"/>
        <v>1.002711605490041E-3</v>
      </c>
      <c r="BA970" s="5">
        <f t="shared" si="1220"/>
        <v>3.8032338513403123E-4</v>
      </c>
      <c r="BB970" s="5">
        <f t="shared" si="1221"/>
        <v>1.0819103655117111E-4</v>
      </c>
      <c r="BC970" s="5">
        <f t="shared" si="1222"/>
        <v>2.4621784192190473E-5</v>
      </c>
      <c r="BD970" s="5">
        <f t="shared" si="1223"/>
        <v>1.9317336743056475E-4</v>
      </c>
      <c r="BE970" s="5">
        <f t="shared" si="1224"/>
        <v>3.1097290002070132E-4</v>
      </c>
      <c r="BF970" s="5">
        <f t="shared" si="1225"/>
        <v>2.5030402957085935E-4</v>
      </c>
      <c r="BG970" s="5">
        <f t="shared" si="1226"/>
        <v>1.3431418453770713E-4</v>
      </c>
      <c r="BH970" s="5">
        <f t="shared" si="1227"/>
        <v>5.4055163032010313E-5</v>
      </c>
      <c r="BI970" s="5">
        <f t="shared" si="1228"/>
        <v>1.7403735341724272E-5</v>
      </c>
      <c r="BJ970" s="8">
        <f t="shared" si="1229"/>
        <v>0.48180616094881262</v>
      </c>
      <c r="BK970" s="8">
        <f t="shared" si="1230"/>
        <v>0.24924333903063314</v>
      </c>
      <c r="BL970" s="8">
        <f t="shared" si="1231"/>
        <v>0.25340955200701093</v>
      </c>
      <c r="BM970" s="8">
        <f t="shared" si="1232"/>
        <v>0.51642157295499203</v>
      </c>
      <c r="BN970" s="8">
        <f t="shared" si="1233"/>
        <v>0.48201354020217879</v>
      </c>
    </row>
    <row r="971" spans="1:66" x14ac:dyDescent="0.25">
      <c r="A971" t="s">
        <v>34</v>
      </c>
      <c r="B971" t="s">
        <v>493</v>
      </c>
      <c r="C971" t="s">
        <v>209</v>
      </c>
      <c r="D971" s="7" t="s">
        <v>526</v>
      </c>
      <c r="E971">
        <f>VLOOKUP(A971,home!$A$2:$E$405,3,FALSE)</f>
        <v>1.4921</v>
      </c>
      <c r="F971">
        <f>VLOOKUP(B971,home!$B$2:$E$405,3,FALSE)</f>
        <v>0.16750000000000001</v>
      </c>
      <c r="G971">
        <f>VLOOKUP(C971,away!$B$2:$E$405,4,FALSE)</f>
        <v>1.3404</v>
      </c>
      <c r="H971">
        <f>VLOOKUP(A971,away!$A$2:$E$405,3,FALSE)</f>
        <v>1.2222</v>
      </c>
      <c r="I971">
        <f>VLOOKUP(C971,away!$B$2:$E$405,3,FALSE)</f>
        <v>1.4318</v>
      </c>
      <c r="J971">
        <f>VLOOKUP(B971,home!$B$2:$E$405,4,FALSE)</f>
        <v>1.0226999999999999</v>
      </c>
      <c r="K971" s="3">
        <f t="shared" si="1178"/>
        <v>0.33500181570000004</v>
      </c>
      <c r="L971" s="3">
        <f t="shared" si="1179"/>
        <v>1.7896697332919997</v>
      </c>
      <c r="M971" s="5">
        <f t="shared" si="1180"/>
        <v>0.11947220258845884</v>
      </c>
      <c r="N971" s="5">
        <f t="shared" si="1181"/>
        <v>4.0023404792811947E-2</v>
      </c>
      <c r="O971" s="5">
        <f t="shared" si="1182"/>
        <v>0.21381578494229489</v>
      </c>
      <c r="P971" s="5">
        <f t="shared" si="1183"/>
        <v>7.1628676180989503E-2</v>
      </c>
      <c r="Q971" s="5">
        <f t="shared" si="1184"/>
        <v>6.7039566380440426E-3</v>
      </c>
      <c r="R971" s="5">
        <f t="shared" si="1185"/>
        <v>0.19132981940564825</v>
      </c>
      <c r="S971" s="5">
        <f t="shared" si="1186"/>
        <v>1.0736110869895109E-2</v>
      </c>
      <c r="T971" s="5">
        <f t="shared" si="1187"/>
        <v>1.1997868288409413E-2</v>
      </c>
      <c r="U971" s="5">
        <f t="shared" si="1188"/>
        <v>6.4095836898445252E-2</v>
      </c>
      <c r="V971" s="5">
        <f t="shared" si="1189"/>
        <v>7.1519510376253064E-4</v>
      </c>
      <c r="W971" s="5">
        <f t="shared" si="1190"/>
        <v>7.4861254870627384E-4</v>
      </c>
      <c r="X971" s="5">
        <f t="shared" si="1191"/>
        <v>1.3397692203822014E-3</v>
      </c>
      <c r="Y971" s="5">
        <f t="shared" si="1192"/>
        <v>1.1988722116571225E-3</v>
      </c>
      <c r="Z971" s="5">
        <f t="shared" si="1193"/>
        <v>0.11413906228883765</v>
      </c>
      <c r="AA971" s="5">
        <f t="shared" si="1194"/>
        <v>3.8236793109056005E-2</v>
      </c>
      <c r="AB971" s="5">
        <f t="shared" si="1195"/>
        <v>6.4046975590395057E-3</v>
      </c>
      <c r="AC971" s="5">
        <f t="shared" si="1196"/>
        <v>2.6799371205043119E-5</v>
      </c>
      <c r="AD971" s="5">
        <f t="shared" si="1197"/>
        <v>6.2696640768101621E-5</v>
      </c>
      <c r="AE971" s="5">
        <f t="shared" si="1198"/>
        <v>1.1220628036175275E-4</v>
      </c>
      <c r="AF971" s="5">
        <f t="shared" si="1199"/>
        <v>1.0040609192435271E-4</v>
      </c>
      <c r="AG971" s="5">
        <f t="shared" si="1200"/>
        <v>5.9897914585049437E-5</v>
      </c>
      <c r="AH971" s="5">
        <f t="shared" si="1201"/>
        <v>5.1067806291165786E-2</v>
      </c>
      <c r="AI971" s="5">
        <f t="shared" si="1202"/>
        <v>1.710780783135642E-2</v>
      </c>
      <c r="AJ971" s="5">
        <f t="shared" si="1203"/>
        <v>2.8655733430755404E-3</v>
      </c>
      <c r="AK971" s="5">
        <f t="shared" si="1204"/>
        <v>3.199907576506083E-4</v>
      </c>
      <c r="AL971" s="5">
        <f t="shared" si="1205"/>
        <v>6.4269459851260983E-7</v>
      </c>
      <c r="AM971" s="5">
        <f t="shared" si="1206"/>
        <v>4.200697699120939E-6</v>
      </c>
      <c r="AN971" s="5">
        <f t="shared" si="1207"/>
        <v>7.5178615308260888E-6</v>
      </c>
      <c r="AO971" s="5">
        <f t="shared" si="1208"/>
        <v>6.7272446203998557E-6</v>
      </c>
      <c r="AP971" s="5">
        <f t="shared" si="1209"/>
        <v>4.0131820285270167E-6</v>
      </c>
      <c r="AQ971" s="5">
        <f t="shared" si="1210"/>
        <v>1.7955676026615493E-6</v>
      </c>
      <c r="AR971" s="5">
        <f t="shared" si="1211"/>
        <v>1.827890145298363E-2</v>
      </c>
      <c r="AS971" s="5">
        <f t="shared" si="1212"/>
        <v>6.1234651757508841E-3</v>
      </c>
      <c r="AT971" s="5">
        <f t="shared" si="1213"/>
        <v>1.025685976126133E-3</v>
      </c>
      <c r="AU971" s="5">
        <f t="shared" si="1214"/>
        <v>1.1453555478009377E-4</v>
      </c>
      <c r="AV971" s="5">
        <f t="shared" si="1215"/>
        <v>9.5924047033845594E-6</v>
      </c>
      <c r="AW971" s="5">
        <f t="shared" si="1216"/>
        <v>1.0703411031264198E-8</v>
      </c>
      <c r="AX971" s="5">
        <f t="shared" si="1217"/>
        <v>2.3454022606872095E-7</v>
      </c>
      <c r="AY971" s="5">
        <f t="shared" si="1218"/>
        <v>4.1974954383465316E-7</v>
      </c>
      <c r="AZ971" s="5">
        <f t="shared" si="1219"/>
        <v>3.7560652708200117E-7</v>
      </c>
      <c r="BA971" s="5">
        <f t="shared" si="1220"/>
        <v>2.2407054438185975E-7</v>
      </c>
      <c r="BB971" s="5">
        <f t="shared" si="1221"/>
        <v>1.0025306785061911E-7</v>
      </c>
      <c r="BC971" s="5">
        <f t="shared" si="1222"/>
        <v>3.5883976240384434E-8</v>
      </c>
      <c r="BD971" s="5">
        <f t="shared" si="1223"/>
        <v>5.4521994480386535E-3</v>
      </c>
      <c r="BE971" s="5">
        <f t="shared" si="1224"/>
        <v>1.8264967146514866E-3</v>
      </c>
      <c r="BF971" s="5">
        <f t="shared" si="1225"/>
        <v>3.0593985788916642E-4</v>
      </c>
      <c r="BG971" s="5">
        <f t="shared" si="1226"/>
        <v>3.4163469295956897E-5</v>
      </c>
      <c r="BH971" s="5">
        <f t="shared" si="1227"/>
        <v>2.8612060611891913E-6</v>
      </c>
      <c r="BI971" s="5">
        <f t="shared" si="1228"/>
        <v>1.9170184511804497E-7</v>
      </c>
      <c r="BJ971" s="8">
        <f t="shared" si="1229"/>
        <v>6.2373335285017241E-2</v>
      </c>
      <c r="BK971" s="8">
        <f t="shared" si="1230"/>
        <v>0.20258004655845338</v>
      </c>
      <c r="BL971" s="8">
        <f t="shared" si="1231"/>
        <v>0.6184181430998581</v>
      </c>
      <c r="BM971" s="8">
        <f t="shared" si="1232"/>
        <v>0.35453633363778592</v>
      </c>
      <c r="BN971" s="8">
        <f t="shared" si="1233"/>
        <v>0.64297384454824746</v>
      </c>
    </row>
    <row r="972" spans="1:66" x14ac:dyDescent="0.25">
      <c r="A972" t="s">
        <v>10</v>
      </c>
      <c r="B972" t="s">
        <v>38</v>
      </c>
      <c r="C972" t="s">
        <v>215</v>
      </c>
      <c r="D972" s="7" t="s">
        <v>527</v>
      </c>
      <c r="E972">
        <f>VLOOKUP(A972,home!$A$2:$E$405,3,FALSE)</f>
        <v>1.5185</v>
      </c>
      <c r="F972">
        <f>VLOOKUP(B972,home!$B$2:$E$405,3,FALSE)</f>
        <v>1.3170999999999999</v>
      </c>
      <c r="G972">
        <f>VLOOKUP(C972,away!$B$2:$E$405,4,FALSE)</f>
        <v>0.13170000000000001</v>
      </c>
      <c r="H972">
        <f>VLOOKUP(A972,away!$A$2:$E$405,3,FALSE)</f>
        <v>1.4074</v>
      </c>
      <c r="I972">
        <f>VLOOKUP(C972,away!$B$2:$E$405,3,FALSE)</f>
        <v>0.71050000000000002</v>
      </c>
      <c r="J972">
        <f>VLOOKUP(B972,home!$B$2:$E$405,4,FALSE)</f>
        <v>0.56840000000000002</v>
      </c>
      <c r="K972" s="3">
        <f t="shared" si="1178"/>
        <v>0.263402153295</v>
      </c>
      <c r="L972" s="3">
        <f t="shared" si="1179"/>
        <v>0.56837595668000007</v>
      </c>
      <c r="M972" s="5">
        <f t="shared" si="1180"/>
        <v>0.43527463165063485</v>
      </c>
      <c r="N972" s="5">
        <f t="shared" si="1181"/>
        <v>0.11465227525146519</v>
      </c>
      <c r="O972" s="5">
        <f t="shared" si="1182"/>
        <v>0.24739963518296421</v>
      </c>
      <c r="P972" s="5">
        <f t="shared" si="1183"/>
        <v>6.5165596631590217E-2</v>
      </c>
      <c r="Q972" s="5">
        <f t="shared" si="1184"/>
        <v>1.5099828090703484E-2</v>
      </c>
      <c r="R972" s="5">
        <f t="shared" si="1185"/>
        <v>7.0308002164700137E-2</v>
      </c>
      <c r="S972" s="5">
        <f t="shared" si="1186"/>
        <v>2.4390090046412017E-3</v>
      </c>
      <c r="T972" s="5">
        <f t="shared" si="1187"/>
        <v>8.5823792367571306E-3</v>
      </c>
      <c r="U972" s="5">
        <f t="shared" si="1188"/>
        <v>1.8519279164051539E-2</v>
      </c>
      <c r="V972" s="5">
        <f t="shared" si="1189"/>
        <v>4.0571952974592808E-5</v>
      </c>
      <c r="W972" s="5">
        <f t="shared" si="1190"/>
        <v>1.3257757444918754E-3</v>
      </c>
      <c r="X972" s="5">
        <f t="shared" si="1191"/>
        <v>7.5353905711870897E-4</v>
      </c>
      <c r="Y972" s="5">
        <f t="shared" si="1192"/>
        <v>2.1414674124279571E-4</v>
      </c>
      <c r="Z972" s="5">
        <f t="shared" si="1193"/>
        <v>1.3320459330873651E-2</v>
      </c>
      <c r="AA972" s="5">
        <f t="shared" si="1194"/>
        <v>3.5086376706305947E-3</v>
      </c>
      <c r="AB972" s="5">
        <f t="shared" si="1195"/>
        <v>4.620913587880258E-4</v>
      </c>
      <c r="AC972" s="5">
        <f t="shared" si="1196"/>
        <v>3.7963037153004753E-7</v>
      </c>
      <c r="AD972" s="5">
        <f t="shared" si="1197"/>
        <v>8.7303046471360438E-5</v>
      </c>
      <c r="AE972" s="5">
        <f t="shared" si="1198"/>
        <v>4.9620952559237986E-5</v>
      </c>
      <c r="AF972" s="5">
        <f t="shared" si="1199"/>
        <v>1.4101678191114894E-5</v>
      </c>
      <c r="AG972" s="5">
        <f t="shared" si="1200"/>
        <v>2.6716849442228063E-6</v>
      </c>
      <c r="AH972" s="5">
        <f t="shared" si="1201"/>
        <v>1.892757203900586E-3</v>
      </c>
      <c r="AI972" s="5">
        <f t="shared" si="1202"/>
        <v>4.9855632317203778E-4</v>
      </c>
      <c r="AJ972" s="5">
        <f t="shared" si="1203"/>
        <v>6.566040453117633E-5</v>
      </c>
      <c r="AK972" s="5">
        <f t="shared" si="1204"/>
        <v>5.7650306465775395E-6</v>
      </c>
      <c r="AL972" s="5">
        <f t="shared" si="1205"/>
        <v>2.273400548652604E-9</v>
      </c>
      <c r="AM972" s="5">
        <f t="shared" si="1206"/>
        <v>4.5991620859539602E-6</v>
      </c>
      <c r="AN972" s="5">
        <f t="shared" si="1207"/>
        <v>2.6140531505304669E-6</v>
      </c>
      <c r="AO972" s="5">
        <f t="shared" si="1208"/>
        <v>7.428824801225611E-7</v>
      </c>
      <c r="AP972" s="5">
        <f t="shared" si="1209"/>
        <v>1.4074551344682392E-7</v>
      </c>
      <c r="AQ972" s="5">
        <f t="shared" si="1210"/>
        <v>1.9999091463439087E-8</v>
      </c>
      <c r="AR972" s="5">
        <f t="shared" si="1211"/>
        <v>2.1515953730599161E-4</v>
      </c>
      <c r="AS972" s="5">
        <f t="shared" si="1212"/>
        <v>5.6673485428354087E-5</v>
      </c>
      <c r="AT972" s="5">
        <f t="shared" si="1213"/>
        <v>7.4639590482806353E-6</v>
      </c>
      <c r="AU972" s="5">
        <f t="shared" si="1214"/>
        <v>6.5534096180760603E-7</v>
      </c>
      <c r="AV972" s="5">
        <f t="shared" si="1215"/>
        <v>4.3154555120634947E-8</v>
      </c>
      <c r="AW972" s="5">
        <f t="shared" si="1216"/>
        <v>9.4542804041344145E-12</v>
      </c>
      <c r="AX972" s="5">
        <f t="shared" si="1217"/>
        <v>2.0190486613216599E-7</v>
      </c>
      <c r="AY972" s="5">
        <f t="shared" si="1218"/>
        <v>1.1475787144621718E-7</v>
      </c>
      <c r="AZ972" s="5">
        <f t="shared" si="1219"/>
        <v>3.2612807484902073E-8</v>
      </c>
      <c r="BA972" s="5">
        <f t="shared" si="1220"/>
        <v>6.1787785514172937E-9</v>
      </c>
      <c r="BB972" s="5">
        <f t="shared" si="1221"/>
        <v>8.7796729256891718E-10</v>
      </c>
      <c r="BC972" s="5">
        <f t="shared" si="1222"/>
        <v>9.9803099969521626E-11</v>
      </c>
      <c r="BD972" s="5">
        <f t="shared" si="1223"/>
        <v>2.0381917975853176E-5</v>
      </c>
      <c r="BE972" s="5">
        <f t="shared" si="1224"/>
        <v>5.3686410831217946E-6</v>
      </c>
      <c r="BF972" s="5">
        <f t="shared" si="1225"/>
        <v>7.0705581078114085E-7</v>
      </c>
      <c r="BG972" s="5">
        <f t="shared" si="1226"/>
        <v>6.208000768649819E-8</v>
      </c>
      <c r="BH972" s="5">
        <f t="shared" si="1227"/>
        <v>4.0880019252984436E-9</v>
      </c>
      <c r="BI972" s="5">
        <f t="shared" si="1228"/>
        <v>2.1535770195954327E-10</v>
      </c>
      <c r="BJ972" s="8">
        <f t="shared" si="1229"/>
        <v>0.14079011475836062</v>
      </c>
      <c r="BK972" s="8">
        <f t="shared" si="1230"/>
        <v>0.50292030590148451</v>
      </c>
      <c r="BL972" s="8">
        <f t="shared" si="1231"/>
        <v>0.34296690397892154</v>
      </c>
      <c r="BM972" s="8">
        <f t="shared" si="1232"/>
        <v>5.2097700249164935E-2</v>
      </c>
      <c r="BN972" s="8">
        <f t="shared" si="1233"/>
        <v>0.94789996897205808</v>
      </c>
    </row>
    <row r="973" spans="1:66" x14ac:dyDescent="0.25">
      <c r="A973" t="s">
        <v>10</v>
      </c>
      <c r="B973" t="s">
        <v>11</v>
      </c>
      <c r="C973" t="s">
        <v>37</v>
      </c>
      <c r="D973" s="7" t="s">
        <v>527</v>
      </c>
      <c r="E973">
        <f>VLOOKUP(A973,home!$A$2:$E$405,3,FALSE)</f>
        <v>1.5185</v>
      </c>
      <c r="F973">
        <f>VLOOKUP(B973,home!$B$2:$E$405,3,FALSE)</f>
        <v>0.52680000000000005</v>
      </c>
      <c r="G973">
        <f>VLOOKUP(C973,away!$B$2:$E$405,4,FALSE)</f>
        <v>1.0537000000000001</v>
      </c>
      <c r="H973">
        <f>VLOOKUP(A973,away!$A$2:$E$405,3,FALSE)</f>
        <v>1.4074</v>
      </c>
      <c r="I973">
        <f>VLOOKUP(C973,away!$B$2:$E$405,3,FALSE)</f>
        <v>0.71050000000000002</v>
      </c>
      <c r="J973">
        <f>VLOOKUP(B973,home!$B$2:$E$405,4,FALSE)</f>
        <v>1.1368</v>
      </c>
      <c r="K973" s="3">
        <f t="shared" si="1178"/>
        <v>0.84290288946000014</v>
      </c>
      <c r="L973" s="3">
        <f t="shared" si="1179"/>
        <v>1.1367519133600001</v>
      </c>
      <c r="M973" s="5">
        <f t="shared" si="1180"/>
        <v>0.13811690664944448</v>
      </c>
      <c r="N973" s="5">
        <f t="shared" si="1181"/>
        <v>0.11641913969809385</v>
      </c>
      <c r="O973" s="5">
        <f t="shared" si="1182"/>
        <v>0.15700465790112056</v>
      </c>
      <c r="P973" s="5">
        <f t="shared" si="1183"/>
        <v>0.13233967980353334</v>
      </c>
      <c r="Q973" s="5">
        <f t="shared" si="1184"/>
        <v>4.9065014619985366E-2</v>
      </c>
      <c r="R973" s="5">
        <f t="shared" si="1185"/>
        <v>8.9237672637765553E-2</v>
      </c>
      <c r="S973" s="5">
        <f t="shared" si="1186"/>
        <v>3.1701026462592333E-2</v>
      </c>
      <c r="T973" s="5">
        <f t="shared" si="1187"/>
        <v>5.5774749248304743E-2</v>
      </c>
      <c r="U973" s="5">
        <f t="shared" si="1188"/>
        <v>7.5218692115058175E-2</v>
      </c>
      <c r="V973" s="5">
        <f t="shared" si="1189"/>
        <v>3.3750021334792006E-3</v>
      </c>
      <c r="W973" s="5">
        <f t="shared" si="1190"/>
        <v>1.3785680864860938E-2</v>
      </c>
      <c r="X973" s="5">
        <f t="shared" si="1191"/>
        <v>1.5670899100101013E-2</v>
      </c>
      <c r="Y973" s="5">
        <f t="shared" si="1192"/>
        <v>8.9069622680556688E-3</v>
      </c>
      <c r="Z973" s="5">
        <f t="shared" si="1193"/>
        <v>3.3813698371591087E-2</v>
      </c>
      <c r="AA973" s="5">
        <f t="shared" si="1194"/>
        <v>2.8501664060743028E-2</v>
      </c>
      <c r="AB973" s="5">
        <f t="shared" si="1195"/>
        <v>1.201206749560927E-2</v>
      </c>
      <c r="AC973" s="5">
        <f t="shared" si="1196"/>
        <v>2.0211442271804775E-4</v>
      </c>
      <c r="AD973" s="5">
        <f t="shared" si="1197"/>
        <v>2.9049975585411789E-3</v>
      </c>
      <c r="AE973" s="5">
        <f t="shared" si="1198"/>
        <v>3.3022615329778141E-3</v>
      </c>
      <c r="AF973" s="5">
        <f t="shared" si="1199"/>
        <v>1.8769260580138293E-3</v>
      </c>
      <c r="AG973" s="5">
        <f t="shared" si="1200"/>
        <v>7.1119976256082062E-4</v>
      </c>
      <c r="AH973" s="5">
        <f t="shared" si="1201"/>
        <v>9.6094465804210279E-3</v>
      </c>
      <c r="AI973" s="5">
        <f t="shared" si="1202"/>
        <v>8.0998302887484008E-3</v>
      </c>
      <c r="AJ973" s="5">
        <f t="shared" si="1203"/>
        <v>3.4136851772608276E-3</v>
      </c>
      <c r="AK973" s="5">
        <f t="shared" si="1204"/>
        <v>9.5913503320664139E-4</v>
      </c>
      <c r="AL973" s="5">
        <f t="shared" si="1205"/>
        <v>7.746410960121224E-6</v>
      </c>
      <c r="AM973" s="5">
        <f t="shared" si="1206"/>
        <v>4.8972616719372133E-4</v>
      </c>
      <c r="AN973" s="5">
        <f t="shared" si="1207"/>
        <v>5.5669715757992197E-4</v>
      </c>
      <c r="AO973" s="5">
        <f t="shared" si="1208"/>
        <v>3.1641327952052503E-4</v>
      </c>
      <c r="AP973" s="5">
        <f t="shared" si="1209"/>
        <v>1.1989446696915639E-4</v>
      </c>
      <c r="AQ973" s="5">
        <f t="shared" si="1210"/>
        <v>3.4072566182116485E-5</v>
      </c>
      <c r="AR973" s="5">
        <f t="shared" si="1211"/>
        <v>2.1847113573248613E-3</v>
      </c>
      <c r="AS973" s="5">
        <f t="shared" si="1212"/>
        <v>1.841499515725204E-3</v>
      </c>
      <c r="AT973" s="5">
        <f t="shared" si="1213"/>
        <v>7.7610263137198278E-4</v>
      </c>
      <c r="AU973" s="5">
        <f t="shared" si="1214"/>
        <v>2.1805971683365121E-4</v>
      </c>
      <c r="AV973" s="5">
        <f t="shared" si="1215"/>
        <v>4.5950791348478498E-5</v>
      </c>
      <c r="AW973" s="5">
        <f t="shared" si="1216"/>
        <v>2.0617749986791643E-7</v>
      </c>
      <c r="AX973" s="5">
        <f t="shared" si="1217"/>
        <v>6.8798600228626446E-5</v>
      </c>
      <c r="AY973" s="5">
        <f t="shared" si="1218"/>
        <v>7.8206940446380848E-5</v>
      </c>
      <c r="AZ973" s="5">
        <f t="shared" si="1219"/>
        <v>4.445094459522752E-5</v>
      </c>
      <c r="BA973" s="5">
        <f t="shared" si="1220"/>
        <v>1.6843232106428073E-5</v>
      </c>
      <c r="BB973" s="5">
        <f t="shared" si="1221"/>
        <v>4.7866440810371765E-6</v>
      </c>
      <c r="BC973" s="5">
        <f t="shared" si="1222"/>
        <v>1.0882453635384651E-6</v>
      </c>
      <c r="BD973" s="5">
        <f t="shared" si="1223"/>
        <v>4.1391246926305962E-4</v>
      </c>
      <c r="BE973" s="5">
        <f t="shared" si="1224"/>
        <v>3.4888801632535643E-4</v>
      </c>
      <c r="BF973" s="5">
        <f t="shared" si="1225"/>
        <v>1.4703935852930532E-4</v>
      </c>
      <c r="BG973" s="5">
        <f t="shared" si="1226"/>
        <v>4.1313300056232122E-5</v>
      </c>
      <c r="BH973" s="5">
        <f t="shared" si="1227"/>
        <v>8.7057749976315084E-6</v>
      </c>
      <c r="BI973" s="5">
        <f t="shared" si="1228"/>
        <v>1.4676245800984455E-6</v>
      </c>
      <c r="BJ973" s="8">
        <f t="shared" si="1229"/>
        <v>0.27014880895576188</v>
      </c>
      <c r="BK973" s="8">
        <f t="shared" si="1230"/>
        <v>0.30582068282317387</v>
      </c>
      <c r="BL973" s="8">
        <f t="shared" si="1231"/>
        <v>0.39008450184628929</v>
      </c>
      <c r="BM973" s="8">
        <f t="shared" si="1232"/>
        <v>0.31760661992392653</v>
      </c>
      <c r="BN973" s="8">
        <f t="shared" si="1233"/>
        <v>0.68218307130994305</v>
      </c>
    </row>
    <row r="974" spans="1:66" x14ac:dyDescent="0.25">
      <c r="A974" t="s">
        <v>10</v>
      </c>
      <c r="B974" t="s">
        <v>41</v>
      </c>
      <c r="C974" t="s">
        <v>425</v>
      </c>
      <c r="D974" s="7" t="s">
        <v>527</v>
      </c>
      <c r="E974">
        <f>VLOOKUP(A974,home!$A$2:$E$405,3,FALSE)</f>
        <v>1.5185</v>
      </c>
      <c r="F974">
        <f>VLOOKUP(B974,home!$B$2:$E$405,3,FALSE)</f>
        <v>1.3170999999999999</v>
      </c>
      <c r="G974">
        <f>VLOOKUP(C974,away!$B$2:$E$405,4,FALSE)</f>
        <v>1.3170999999999999</v>
      </c>
      <c r="H974">
        <f>VLOOKUP(A974,away!$A$2:$E$405,3,FALSE)</f>
        <v>1.4074</v>
      </c>
      <c r="I974">
        <f>VLOOKUP(C974,away!$B$2:$E$405,3,FALSE)</f>
        <v>1.1368</v>
      </c>
      <c r="J974">
        <f>VLOOKUP(B974,home!$B$2:$E$405,4,FALSE)</f>
        <v>1.2789999999999999</v>
      </c>
      <c r="K974" s="3">
        <f t="shared" si="1178"/>
        <v>2.6342215345849995</v>
      </c>
      <c r="L974" s="3">
        <f t="shared" si="1179"/>
        <v>2.0463134372799998</v>
      </c>
      <c r="M974" s="5">
        <f t="shared" si="1180"/>
        <v>9.2740512032666849E-3</v>
      </c>
      <c r="N974" s="5">
        <f t="shared" si="1181"/>
        <v>2.4429905392489026E-2</v>
      </c>
      <c r="O974" s="5">
        <f t="shared" si="1182"/>
        <v>1.8977615595267366E-2</v>
      </c>
      <c r="P974" s="5">
        <f t="shared" si="1183"/>
        <v>4.9991243676129414E-2</v>
      </c>
      <c r="Q974" s="5">
        <f t="shared" si="1184"/>
        <v>3.2176891436384407E-2</v>
      </c>
      <c r="R974" s="5">
        <f t="shared" si="1185"/>
        <v>1.9417074900065053E-2</v>
      </c>
      <c r="S974" s="5">
        <f t="shared" si="1186"/>
        <v>6.7368736421410447E-2</v>
      </c>
      <c r="T974" s="5">
        <f t="shared" si="1187"/>
        <v>6.5844005316173154E-2</v>
      </c>
      <c r="U974" s="5">
        <f t="shared" si="1188"/>
        <v>5.1148876840401231E-2</v>
      </c>
      <c r="V974" s="5">
        <f t="shared" si="1189"/>
        <v>4.0349703163757203E-2</v>
      </c>
      <c r="W974" s="5">
        <f t="shared" si="1190"/>
        <v>2.8253686779242483E-2</v>
      </c>
      <c r="X974" s="5">
        <f t="shared" si="1191"/>
        <v>5.7815898909064162E-2</v>
      </c>
      <c r="Y974" s="5">
        <f t="shared" si="1192"/>
        <v>5.9154725413020054E-2</v>
      </c>
      <c r="Z974" s="5">
        <f t="shared" si="1193"/>
        <v>1.3244473760225105E-2</v>
      </c>
      <c r="AA974" s="5">
        <f t="shared" si="1194"/>
        <v>3.4888877993430933E-2</v>
      </c>
      <c r="AB974" s="5">
        <f t="shared" si="1195"/>
        <v>4.5952516863902233E-2</v>
      </c>
      <c r="AC974" s="5">
        <f t="shared" si="1196"/>
        <v>1.3593923241498045E-2</v>
      </c>
      <c r="AD974" s="5">
        <f t="shared" si="1197"/>
        <v>1.8606617536325018E-2</v>
      </c>
      <c r="AE974" s="5">
        <f t="shared" si="1198"/>
        <v>3.8074971486911559E-2</v>
      </c>
      <c r="AF974" s="5">
        <f t="shared" si="1199"/>
        <v>3.8956662888860003E-2</v>
      </c>
      <c r="AG974" s="5">
        <f t="shared" si="1200"/>
        <v>2.657251424702043E-2</v>
      </c>
      <c r="AH974" s="5">
        <f t="shared" si="1201"/>
        <v>6.7755861563127536E-3</v>
      </c>
      <c r="AI974" s="5">
        <f t="shared" si="1202"/>
        <v>1.784839496239506E-2</v>
      </c>
      <c r="AJ974" s="5">
        <f t="shared" si="1203"/>
        <v>2.350831318385975E-2</v>
      </c>
      <c r="AK974" s="5">
        <f t="shared" si="1204"/>
        <v>2.0642034943563932E-2</v>
      </c>
      <c r="AL974" s="5">
        <f t="shared" si="1205"/>
        <v>2.9310906933140662E-3</v>
      </c>
      <c r="AM974" s="5">
        <f t="shared" si="1206"/>
        <v>9.8027905199948445E-3</v>
      </c>
      <c r="AN974" s="5">
        <f t="shared" si="1207"/>
        <v>2.0059581963906444E-2</v>
      </c>
      <c r="AO974" s="5">
        <f t="shared" si="1208"/>
        <v>2.0524096059480648E-2</v>
      </c>
      <c r="AP974" s="5">
        <f t="shared" si="1209"/>
        <v>1.3999577851513578E-2</v>
      </c>
      <c r="AQ974" s="5">
        <f t="shared" si="1210"/>
        <v>7.1618810684499308E-3</v>
      </c>
      <c r="AR974" s="5">
        <f t="shared" si="1211"/>
        <v>2.7729945994222258E-3</v>
      </c>
      <c r="AS974" s="5">
        <f t="shared" si="1212"/>
        <v>7.3046820890859312E-3</v>
      </c>
      <c r="AT974" s="5">
        <f t="shared" si="1213"/>
        <v>9.6210754311837534E-3</v>
      </c>
      <c r="AU974" s="5">
        <f t="shared" si="1214"/>
        <v>8.448014695563633E-3</v>
      </c>
      <c r="AV974" s="5">
        <f t="shared" si="1215"/>
        <v>5.5634855588860667E-3</v>
      </c>
      <c r="AW974" s="5">
        <f t="shared" si="1216"/>
        <v>4.3888547456742428E-4</v>
      </c>
      <c r="AX974" s="5">
        <f t="shared" si="1217"/>
        <v>4.3037869811326825E-3</v>
      </c>
      <c r="AY974" s="5">
        <f t="shared" si="1218"/>
        <v>8.8068971306825301E-3</v>
      </c>
      <c r="AZ974" s="5">
        <f t="shared" si="1219"/>
        <v>9.0108359696291704E-3</v>
      </c>
      <c r="BA974" s="5">
        <f t="shared" si="1220"/>
        <v>6.1463315752593745E-3</v>
      </c>
      <c r="BB974" s="5">
        <f t="shared" si="1221"/>
        <v>3.1443302231079035E-3</v>
      </c>
      <c r="BC974" s="5">
        <f t="shared" si="1222"/>
        <v>1.2868570373582642E-3</v>
      </c>
      <c r="BD974" s="5">
        <f t="shared" si="1223"/>
        <v>9.4573601838376139E-4</v>
      </c>
      <c r="BE974" s="5">
        <f t="shared" si="1224"/>
        <v>2.491278185659179E-3</v>
      </c>
      <c r="BF974" s="5">
        <f t="shared" si="1225"/>
        <v>3.2812893226526287E-3</v>
      </c>
      <c r="BG974" s="5">
        <f t="shared" si="1226"/>
        <v>2.8812143316451267E-3</v>
      </c>
      <c r="BH974" s="5">
        <f t="shared" si="1227"/>
        <v>1.8974392095436304E-3</v>
      </c>
      <c r="BI974" s="5">
        <f t="shared" si="1228"/>
        <v>9.9965504526915356E-4</v>
      </c>
      <c r="BJ974" s="8">
        <f t="shared" si="1229"/>
        <v>0.49413284578600575</v>
      </c>
      <c r="BK974" s="8">
        <f t="shared" si="1230"/>
        <v>0.19231564553005842</v>
      </c>
      <c r="BL974" s="8">
        <f t="shared" si="1231"/>
        <v>0.28536615592649339</v>
      </c>
      <c r="BM974" s="8">
        <f t="shared" si="1232"/>
        <v>0.82242432714306579</v>
      </c>
      <c r="BN974" s="8">
        <f t="shared" si="1233"/>
        <v>0.15426678220360196</v>
      </c>
    </row>
    <row r="975" spans="1:66" x14ac:dyDescent="0.25">
      <c r="A975" t="s">
        <v>10</v>
      </c>
      <c r="B975" t="s">
        <v>213</v>
      </c>
      <c r="C975" t="s">
        <v>36</v>
      </c>
      <c r="D975" s="7" t="s">
        <v>527</v>
      </c>
      <c r="E975">
        <f>VLOOKUP(A975,home!$A$2:$E$405,3,FALSE)</f>
        <v>1.5185</v>
      </c>
      <c r="F975">
        <f>VLOOKUP(B975,home!$B$2:$E$405,3,FALSE)</f>
        <v>1.1854</v>
      </c>
      <c r="G975">
        <f>VLOOKUP(C975,away!$B$2:$E$405,4,FALSE)</f>
        <v>1.0537000000000001</v>
      </c>
      <c r="H975">
        <f>VLOOKUP(A975,away!$A$2:$E$405,3,FALSE)</f>
        <v>1.4074</v>
      </c>
      <c r="I975">
        <f>VLOOKUP(C975,away!$B$2:$E$405,3,FALSE)</f>
        <v>0.85260000000000002</v>
      </c>
      <c r="J975">
        <f>VLOOKUP(B975,home!$B$2:$E$405,4,FALSE)</f>
        <v>0.71050000000000002</v>
      </c>
      <c r="K975" s="3">
        <f t="shared" si="1178"/>
        <v>1.89669150563</v>
      </c>
      <c r="L975" s="3">
        <f t="shared" si="1179"/>
        <v>0.85256393502000005</v>
      </c>
      <c r="M975" s="5">
        <f t="shared" si="1180"/>
        <v>6.3975477017693433E-2</v>
      </c>
      <c r="N975" s="5">
        <f t="shared" si="1181"/>
        <v>0.12134174382808642</v>
      </c>
      <c r="O975" s="5">
        <f t="shared" si="1182"/>
        <v>5.4543184430986297E-2</v>
      </c>
      <c r="P975" s="5">
        <f t="shared" si="1183"/>
        <v>0.10345159460026217</v>
      </c>
      <c r="Q975" s="5">
        <f t="shared" si="1184"/>
        <v>0.11507392739853152</v>
      </c>
      <c r="R975" s="5">
        <f t="shared" si="1185"/>
        <v>2.3250775973501635E-2</v>
      </c>
      <c r="S975" s="5">
        <f t="shared" si="1186"/>
        <v>4.1821620268564473E-2</v>
      </c>
      <c r="T975" s="5">
        <f t="shared" si="1187"/>
        <v>9.8107880361097841E-2</v>
      </c>
      <c r="U975" s="5">
        <f t="shared" si="1188"/>
        <v>4.4099549288246644E-2</v>
      </c>
      <c r="V975" s="5">
        <f t="shared" si="1189"/>
        <v>7.5141870451966297E-3</v>
      </c>
      <c r="W975" s="5">
        <f t="shared" si="1190"/>
        <v>7.2753246872092683E-2</v>
      </c>
      <c r="X975" s="5">
        <f t="shared" si="1191"/>
        <v>6.2026794438752857E-2</v>
      </c>
      <c r="Y975" s="5">
        <f t="shared" si="1192"/>
        <v>2.644090397168989E-2</v>
      </c>
      <c r="Z975" s="5">
        <f t="shared" si="1193"/>
        <v>6.6075910187456781E-3</v>
      </c>
      <c r="AA975" s="5">
        <f t="shared" si="1194"/>
        <v>1.2532561757932006E-2</v>
      </c>
      <c r="AB975" s="5">
        <f t="shared" si="1195"/>
        <v>1.188520171502651E-2</v>
      </c>
      <c r="AC975" s="5">
        <f t="shared" si="1196"/>
        <v>7.594263733813521E-4</v>
      </c>
      <c r="AD975" s="5">
        <f t="shared" si="1197"/>
        <v>3.4497616337325149E-2</v>
      </c>
      <c r="AE975" s="5">
        <f t="shared" si="1198"/>
        <v>2.9411423533360171E-2</v>
      </c>
      <c r="AF975" s="5">
        <f t="shared" si="1199"/>
        <v>1.2537559491070688E-2</v>
      </c>
      <c r="AG975" s="5">
        <f t="shared" si="1200"/>
        <v>3.5630236850848597E-3</v>
      </c>
      <c r="AH975" s="5">
        <f t="shared" si="1201"/>
        <v>1.408348449986156E-3</v>
      </c>
      <c r="AI975" s="5">
        <f t="shared" si="1202"/>
        <v>2.6712025420559194E-3</v>
      </c>
      <c r="AJ975" s="5">
        <f t="shared" si="1203"/>
        <v>2.5332235856673629E-3</v>
      </c>
      <c r="AK975" s="5">
        <f t="shared" si="1204"/>
        <v>1.6015812189322859E-3</v>
      </c>
      <c r="AL975" s="5">
        <f t="shared" si="1205"/>
        <v>4.9121240181494498E-5</v>
      </c>
      <c r="AM975" s="5">
        <f t="shared" si="1206"/>
        <v>1.3086267174297467E-2</v>
      </c>
      <c r="AN975" s="5">
        <f t="shared" si="1207"/>
        <v>1.1156879436842106E-2</v>
      </c>
      <c r="AO975" s="5">
        <f t="shared" si="1208"/>
        <v>4.7559765176089135E-3</v>
      </c>
      <c r="AP975" s="5">
        <f t="shared" si="1209"/>
        <v>1.3515913515717911E-3</v>
      </c>
      <c r="AQ975" s="5">
        <f t="shared" si="1210"/>
        <v>2.8807951030876156E-4</v>
      </c>
      <c r="AR975" s="5">
        <f t="shared" si="1211"/>
        <v>2.4014141927990306E-4</v>
      </c>
      <c r="AS975" s="5">
        <f t="shared" si="1212"/>
        <v>4.5547419009812445E-4</v>
      </c>
      <c r="AT975" s="5">
        <f t="shared" si="1213"/>
        <v>4.3194701369640834E-4</v>
      </c>
      <c r="AU975" s="5">
        <f t="shared" si="1214"/>
        <v>2.7309007725340764E-4</v>
      </c>
      <c r="AV975" s="5">
        <f t="shared" si="1215"/>
        <v>1.2949190744959471E-4</v>
      </c>
      <c r="AW975" s="5">
        <f t="shared" si="1216"/>
        <v>2.2064316509349783E-6</v>
      </c>
      <c r="AX975" s="5">
        <f t="shared" si="1217"/>
        <v>4.1367686316491183E-3</v>
      </c>
      <c r="AY975" s="5">
        <f t="shared" si="1218"/>
        <v>3.5268597428660736E-3</v>
      </c>
      <c r="AZ975" s="5">
        <f t="shared" si="1219"/>
        <v>1.5034367103207624E-3</v>
      </c>
      <c r="BA975" s="5">
        <f t="shared" si="1220"/>
        <v>4.2725863926819786E-4</v>
      </c>
      <c r="BB975" s="5">
        <f t="shared" si="1221"/>
        <v>9.1066326691446341E-5</v>
      </c>
      <c r="BC975" s="5">
        <f t="shared" si="1222"/>
        <v>1.5527973166375276E-5</v>
      </c>
      <c r="BD975" s="5">
        <f t="shared" si="1223"/>
        <v>3.4122652230426965E-5</v>
      </c>
      <c r="BE975" s="5">
        <f t="shared" si="1224"/>
        <v>6.47201446350174E-5</v>
      </c>
      <c r="BF975" s="5">
        <f t="shared" si="1225"/>
        <v>6.1377074286191272E-5</v>
      </c>
      <c r="BG975" s="5">
        <f t="shared" si="1226"/>
        <v>3.8804458479680155E-5</v>
      </c>
      <c r="BH975" s="5">
        <f t="shared" si="1227"/>
        <v>1.8400021694745348E-5</v>
      </c>
      <c r="BI975" s="5">
        <f t="shared" si="1228"/>
        <v>6.9798329703662456E-6</v>
      </c>
      <c r="BJ975" s="8">
        <f t="shared" si="1229"/>
        <v>0.6160938319316831</v>
      </c>
      <c r="BK975" s="8">
        <f t="shared" si="1230"/>
        <v>0.22109828628814565</v>
      </c>
      <c r="BL975" s="8">
        <f t="shared" si="1231"/>
        <v>0.15628017775440875</v>
      </c>
      <c r="BM975" s="8">
        <f t="shared" si="1232"/>
        <v>0.51491853043270641</v>
      </c>
      <c r="BN975" s="8">
        <f t="shared" si="1233"/>
        <v>0.48163670324906144</v>
      </c>
    </row>
    <row r="976" spans="1:66" x14ac:dyDescent="0.25">
      <c r="A976" t="s">
        <v>13</v>
      </c>
      <c r="B976" t="s">
        <v>15</v>
      </c>
      <c r="C976" t="s">
        <v>218</v>
      </c>
      <c r="D976" s="7" t="s">
        <v>527</v>
      </c>
      <c r="E976">
        <f>VLOOKUP(A976,home!$A$2:$E$405,3,FALSE)</f>
        <v>1.2857000000000001</v>
      </c>
      <c r="F976">
        <f>VLOOKUP(B976,home!$B$2:$E$405,3,FALSE)</f>
        <v>0.77780000000000005</v>
      </c>
      <c r="G976">
        <f>VLOOKUP(C976,away!$B$2:$E$405,4,FALSE)</f>
        <v>0.38890000000000002</v>
      </c>
      <c r="H976">
        <f>VLOOKUP(A976,away!$A$2:$E$405,3,FALSE)</f>
        <v>1.4921</v>
      </c>
      <c r="I976">
        <f>VLOOKUP(C976,away!$B$2:$E$405,3,FALSE)</f>
        <v>1.3404</v>
      </c>
      <c r="J976">
        <f>VLOOKUP(B976,home!$B$2:$E$405,4,FALSE)</f>
        <v>1.5079</v>
      </c>
      <c r="K976" s="3">
        <f t="shared" si="1178"/>
        <v>0.38890679019400004</v>
      </c>
      <c r="L976" s="3">
        <f t="shared" si="1179"/>
        <v>3.0158163456359999</v>
      </c>
      <c r="M976" s="5">
        <f t="shared" si="1180"/>
        <v>3.3216015133502481E-2</v>
      </c>
      <c r="N976" s="5">
        <f t="shared" si="1181"/>
        <v>1.2917933828605781E-2</v>
      </c>
      <c r="O976" s="5">
        <f t="shared" si="1182"/>
        <v>0.10017340137650953</v>
      </c>
      <c r="P976" s="5">
        <f t="shared" si="1183"/>
        <v>3.8958115992153548E-2</v>
      </c>
      <c r="Q976" s="5">
        <f t="shared" si="1184"/>
        <v>2.5119360906107817E-3</v>
      </c>
      <c r="R976" s="5">
        <f t="shared" si="1185"/>
        <v>0.15105229063461664</v>
      </c>
      <c r="S976" s="5">
        <f t="shared" si="1186"/>
        <v>1.1423215544956098E-2</v>
      </c>
      <c r="T976" s="5">
        <f t="shared" si="1187"/>
        <v>7.5755379212569893E-3</v>
      </c>
      <c r="U976" s="5">
        <f t="shared" si="1188"/>
        <v>5.874526150215998E-2</v>
      </c>
      <c r="V976" s="5">
        <f t="shared" si="1189"/>
        <v>1.488662603851083E-3</v>
      </c>
      <c r="W976" s="5">
        <f t="shared" si="1190"/>
        <v>3.2563633405730132E-4</v>
      </c>
      <c r="X976" s="5">
        <f t="shared" si="1191"/>
        <v>9.8205937898299426E-4</v>
      </c>
      <c r="Y976" s="5">
        <f t="shared" si="1192"/>
        <v>1.480855363761027E-3</v>
      </c>
      <c r="Z976" s="5">
        <f t="shared" si="1193"/>
        <v>0.15184865571387882</v>
      </c>
      <c r="AA976" s="5">
        <f t="shared" si="1194"/>
        <v>5.9054973288958423E-2</v>
      </c>
      <c r="AB976" s="5">
        <f t="shared" si="1195"/>
        <v>1.1483440053400613E-2</v>
      </c>
      <c r="AC976" s="5">
        <f t="shared" si="1196"/>
        <v>1.0912561711744162E-4</v>
      </c>
      <c r="AD976" s="5">
        <f t="shared" si="1197"/>
        <v>3.1660545362191548E-5</v>
      </c>
      <c r="AE976" s="5">
        <f t="shared" si="1198"/>
        <v>9.5482390215047332E-5</v>
      </c>
      <c r="AF976" s="5">
        <f t="shared" si="1199"/>
        <v>1.4397867656546734E-4</v>
      </c>
      <c r="AG976" s="5">
        <f t="shared" si="1200"/>
        <v>1.4473774873639174E-4</v>
      </c>
      <c r="AH976" s="5">
        <f t="shared" si="1201"/>
        <v>0.11448691449119228</v>
      </c>
      <c r="AI976" s="5">
        <f t="shared" si="1202"/>
        <v>4.4524738433984537E-2</v>
      </c>
      <c r="AJ976" s="5">
        <f t="shared" si="1203"/>
        <v>8.6579865542941777E-3</v>
      </c>
      <c r="AK976" s="5">
        <f t="shared" si="1204"/>
        <v>1.1223832534577862E-3</v>
      </c>
      <c r="AL976" s="5">
        <f t="shared" si="1205"/>
        <v>5.1196128521613476E-6</v>
      </c>
      <c r="AM976" s="5">
        <f t="shared" si="1206"/>
        <v>2.4626002145202909E-6</v>
      </c>
      <c r="AN976" s="5">
        <f t="shared" si="1207"/>
        <v>7.4267499797170148E-6</v>
      </c>
      <c r="AO976" s="5">
        <f t="shared" si="1208"/>
        <v>1.1198856991891204E-5</v>
      </c>
      <c r="AP976" s="5">
        <f t="shared" si="1209"/>
        <v>1.1257898656195164E-5</v>
      </c>
      <c r="AQ976" s="5">
        <f t="shared" si="1210"/>
        <v>8.4879386962167331E-6</v>
      </c>
      <c r="AR976" s="5">
        <f t="shared" si="1211"/>
        <v>6.9054301616793726E-2</v>
      </c>
      <c r="AS976" s="5">
        <f t="shared" si="1212"/>
        <v>2.6855686790875598E-2</v>
      </c>
      <c r="AT976" s="5">
        <f t="shared" si="1213"/>
        <v>5.222179474147417E-3</v>
      </c>
      <c r="AU976" s="5">
        <f t="shared" si="1214"/>
        <v>6.7698035236922092E-4</v>
      </c>
      <c r="AV976" s="5">
        <f t="shared" si="1215"/>
        <v>6.5820563966079217E-5</v>
      </c>
      <c r="AW976" s="5">
        <f t="shared" si="1216"/>
        <v>1.6679577149739564E-7</v>
      </c>
      <c r="AX976" s="5">
        <f t="shared" si="1217"/>
        <v>1.5962032416002356E-7</v>
      </c>
      <c r="AY976" s="5">
        <f t="shared" si="1218"/>
        <v>4.8138558269751603E-7</v>
      </c>
      <c r="AZ976" s="5">
        <f t="shared" si="1219"/>
        <v>7.2588525442633973E-7</v>
      </c>
      <c r="BA976" s="5">
        <f t="shared" si="1220"/>
        <v>7.2971220511836713E-7</v>
      </c>
      <c r="BB976" s="5">
        <f t="shared" si="1221"/>
        <v>5.5016949895151524E-7</v>
      </c>
      <c r="BC976" s="5">
        <f t="shared" si="1222"/>
        <v>3.3184203356166956E-7</v>
      </c>
      <c r="BD976" s="5">
        <f t="shared" si="1223"/>
        <v>3.4709181925400859E-2</v>
      </c>
      <c r="BE976" s="5">
        <f t="shared" si="1224"/>
        <v>1.349863653286725E-2</v>
      </c>
      <c r="BF976" s="5">
        <f t="shared" si="1225"/>
        <v>2.6248557029964338E-3</v>
      </c>
      <c r="BG976" s="5">
        <f t="shared" si="1226"/>
        <v>3.4027473539158617E-4</v>
      </c>
      <c r="BH976" s="5">
        <f t="shared" si="1227"/>
        <v>3.3083788781313623E-5</v>
      </c>
      <c r="BI976" s="5">
        <f t="shared" si="1228"/>
        <v>2.5733020204793911E-6</v>
      </c>
      <c r="BJ976" s="8">
        <f t="shared" si="1229"/>
        <v>2.6253630937591425E-2</v>
      </c>
      <c r="BK976" s="8">
        <f t="shared" si="1230"/>
        <v>8.5200735890015505E-2</v>
      </c>
      <c r="BL976" s="8">
        <f t="shared" si="1231"/>
        <v>0.70238496437418374</v>
      </c>
      <c r="BM976" s="8">
        <f t="shared" si="1232"/>
        <v>0.62685797926985964</v>
      </c>
      <c r="BN976" s="8">
        <f t="shared" si="1233"/>
        <v>0.33882969305599875</v>
      </c>
    </row>
    <row r="977" spans="1:66" x14ac:dyDescent="0.25">
      <c r="A977" t="s">
        <v>13</v>
      </c>
      <c r="B977" t="s">
        <v>54</v>
      </c>
      <c r="C977" t="s">
        <v>48</v>
      </c>
      <c r="D977" s="7" t="s">
        <v>527</v>
      </c>
      <c r="E977">
        <f>VLOOKUP(A977,home!$A$2:$E$405,3,FALSE)</f>
        <v>1.2857000000000001</v>
      </c>
      <c r="F977">
        <f>VLOOKUP(B977,home!$B$2:$E$405,3,FALSE)</f>
        <v>0.38890000000000002</v>
      </c>
      <c r="G977">
        <f>VLOOKUP(C977,away!$B$2:$E$405,4,FALSE)</f>
        <v>0.97219999999999995</v>
      </c>
      <c r="H977">
        <f>VLOOKUP(A977,away!$A$2:$E$405,3,FALSE)</f>
        <v>1.4921</v>
      </c>
      <c r="I977">
        <f>VLOOKUP(C977,away!$B$2:$E$405,3,FALSE)</f>
        <v>1.3404</v>
      </c>
      <c r="J977">
        <f>VLOOKUP(B977,home!$B$2:$E$405,4,FALSE)</f>
        <v>2.0106000000000002</v>
      </c>
      <c r="K977" s="3">
        <f t="shared" si="1178"/>
        <v>0.48610848730599998</v>
      </c>
      <c r="L977" s="3">
        <f t="shared" si="1179"/>
        <v>4.0212217949040001</v>
      </c>
      <c r="M977" s="5">
        <f t="shared" si="1180"/>
        <v>1.1027862190678611E-2</v>
      </c>
      <c r="N977" s="5">
        <f t="shared" si="1181"/>
        <v>5.3607374077298117E-3</v>
      </c>
      <c r="O977" s="5">
        <f t="shared" si="1182"/>
        <v>4.4345479792354599E-2</v>
      </c>
      <c r="P977" s="5">
        <f t="shared" si="1183"/>
        <v>2.1556714100720287E-2</v>
      </c>
      <c r="Q977" s="5">
        <f t="shared" si="1184"/>
        <v>1.3029499760581129E-3</v>
      </c>
      <c r="R977" s="5">
        <f t="shared" si="1185"/>
        <v>8.9161504923245649E-2</v>
      </c>
      <c r="S977" s="5">
        <f t="shared" si="1186"/>
        <v>1.0534496958371893E-2</v>
      </c>
      <c r="T977" s="5">
        <f t="shared" si="1187"/>
        <v>5.2394508413945284E-3</v>
      </c>
      <c r="U977" s="5">
        <f t="shared" si="1188"/>
        <v>4.3342164284165416E-2</v>
      </c>
      <c r="V977" s="5">
        <f t="shared" si="1189"/>
        <v>2.2880342656931402E-3</v>
      </c>
      <c r="W977" s="5">
        <f t="shared" si="1190"/>
        <v>2.111250139656661E-4</v>
      </c>
      <c r="X977" s="5">
        <f t="shared" si="1191"/>
        <v>8.4898050760814784E-4</v>
      </c>
      <c r="Y977" s="5">
        <f t="shared" si="1192"/>
        <v>1.7069694603212733E-3</v>
      </c>
      <c r="Z977" s="5">
        <f t="shared" si="1193"/>
        <v>0.11951272895459852</v>
      </c>
      <c r="AA977" s="5">
        <f t="shared" si="1194"/>
        <v>5.8096151885931882E-2</v>
      </c>
      <c r="AB977" s="5">
        <f t="shared" si="1195"/>
        <v>1.412051625578498E-2</v>
      </c>
      <c r="AC977" s="5">
        <f t="shared" si="1196"/>
        <v>2.7953344257357934E-4</v>
      </c>
      <c r="AD977" s="5">
        <f t="shared" si="1197"/>
        <v>2.5657415292827012E-5</v>
      </c>
      <c r="AE977" s="5">
        <f t="shared" si="1198"/>
        <v>1.0317415757641917E-4</v>
      </c>
      <c r="AF977" s="5">
        <f t="shared" si="1199"/>
        <v>2.0744308555857829E-4</v>
      </c>
      <c r="AG977" s="5">
        <f t="shared" si="1200"/>
        <v>2.7805821895009663E-4</v>
      </c>
      <c r="AH977" s="5">
        <f t="shared" si="1201"/>
        <v>0.12014679761017151</v>
      </c>
      <c r="AI977" s="5">
        <f t="shared" si="1202"/>
        <v>5.8404378040940612E-2</v>
      </c>
      <c r="AJ977" s="5">
        <f t="shared" si="1203"/>
        <v>1.4195431930764699E-2</v>
      </c>
      <c r="AK977" s="5">
        <f t="shared" si="1204"/>
        <v>2.3001733141731068E-3</v>
      </c>
      <c r="AL977" s="5">
        <f t="shared" si="1205"/>
        <v>2.1856720365048224E-5</v>
      </c>
      <c r="AM977" s="5">
        <f t="shared" si="1206"/>
        <v>2.4944574672355941E-6</v>
      </c>
      <c r="AN977" s="5">
        <f t="shared" si="1207"/>
        <v>1.0030766733708801E-5</v>
      </c>
      <c r="AO977" s="5">
        <f t="shared" si="1208"/>
        <v>2.0167968904593925E-5</v>
      </c>
      <c r="AP977" s="5">
        <f t="shared" si="1209"/>
        <v>2.7033292039366407E-5</v>
      </c>
      <c r="AQ977" s="5">
        <f t="shared" si="1210"/>
        <v>2.7176715784176256E-5</v>
      </c>
      <c r="AR977" s="5">
        <f t="shared" si="1211"/>
        <v>9.6627384227588306E-2</v>
      </c>
      <c r="AS977" s="5">
        <f t="shared" si="1212"/>
        <v>4.6971391579208592E-2</v>
      </c>
      <c r="AT977" s="5">
        <f t="shared" si="1213"/>
        <v>1.1416596053613436E-2</v>
      </c>
      <c r="AU977" s="5">
        <f t="shared" si="1214"/>
        <v>1.8499014126018927E-3</v>
      </c>
      <c r="AV977" s="5">
        <f t="shared" si="1215"/>
        <v>2.2481319433628456E-4</v>
      </c>
      <c r="AW977" s="5">
        <f t="shared" si="1216"/>
        <v>1.1867895858843249E-6</v>
      </c>
      <c r="AX977" s="5">
        <f t="shared" si="1217"/>
        <v>2.0209615767450848E-7</v>
      </c>
      <c r="AY977" s="5">
        <f t="shared" si="1218"/>
        <v>8.1267347390708873E-7</v>
      </c>
      <c r="AZ977" s="5">
        <f t="shared" si="1219"/>
        <v>1.6339701427077668E-6</v>
      </c>
      <c r="BA977" s="5">
        <f t="shared" si="1220"/>
        <v>2.19018545002629E-6</v>
      </c>
      <c r="BB977" s="5">
        <f t="shared" si="1221"/>
        <v>2.2018053666318358E-6</v>
      </c>
      <c r="BC977" s="5">
        <f t="shared" si="1222"/>
        <v>1.7707895456873062E-6</v>
      </c>
      <c r="BD977" s="5">
        <f t="shared" si="1223"/>
        <v>6.4760023906756864E-2</v>
      </c>
      <c r="BE977" s="5">
        <f t="shared" si="1224"/>
        <v>3.1480397259213977E-2</v>
      </c>
      <c r="BF977" s="5">
        <f t="shared" si="1225"/>
        <v>7.6514441457342253E-3</v>
      </c>
      <c r="BG977" s="5">
        <f t="shared" si="1226"/>
        <v>1.2398106464630715E-3</v>
      </c>
      <c r="BH977" s="5">
        <f t="shared" si="1227"/>
        <v>1.5067061947450936E-4</v>
      </c>
      <c r="BI977" s="5">
        <f t="shared" si="1228"/>
        <v>1.464845338284234E-5</v>
      </c>
      <c r="BJ977" s="8">
        <f t="shared" si="1229"/>
        <v>1.5380260805521179E-2</v>
      </c>
      <c r="BK977" s="8">
        <f t="shared" si="1230"/>
        <v>4.5709310351876462E-2</v>
      </c>
      <c r="BL977" s="8">
        <f t="shared" si="1231"/>
        <v>0.70649967953590653</v>
      </c>
      <c r="BM977" s="8">
        <f t="shared" si="1232"/>
        <v>0.71434710537322765</v>
      </c>
      <c r="BN977" s="8">
        <f t="shared" si="1233"/>
        <v>0.17275524839078707</v>
      </c>
    </row>
    <row r="978" spans="1:66" x14ac:dyDescent="0.25">
      <c r="A978" t="s">
        <v>13</v>
      </c>
      <c r="B978" t="s">
        <v>52</v>
      </c>
      <c r="C978" t="s">
        <v>220</v>
      </c>
      <c r="D978" s="7" t="s">
        <v>527</v>
      </c>
      <c r="E978">
        <f>VLOOKUP(A978,home!$A$2:$E$405,3,FALSE)</f>
        <v>1.2857000000000001</v>
      </c>
      <c r="F978">
        <f>VLOOKUP(B978,home!$B$2:$E$405,3,FALSE)</f>
        <v>0.58330000000000004</v>
      </c>
      <c r="G978">
        <f>VLOOKUP(C978,away!$B$2:$E$405,4,FALSE)</f>
        <v>0.97219999999999995</v>
      </c>
      <c r="H978">
        <f>VLOOKUP(A978,away!$A$2:$E$405,3,FALSE)</f>
        <v>1.4921</v>
      </c>
      <c r="I978">
        <f>VLOOKUP(C978,away!$B$2:$E$405,3,FALSE)</f>
        <v>0.33510000000000001</v>
      </c>
      <c r="J978">
        <f>VLOOKUP(B978,home!$B$2:$E$405,4,FALSE)</f>
        <v>1.0053000000000001</v>
      </c>
      <c r="K978" s="3">
        <f t="shared" si="1178"/>
        <v>0.72910023308200012</v>
      </c>
      <c r="L978" s="3">
        <f t="shared" si="1179"/>
        <v>0.50265272436300001</v>
      </c>
      <c r="M978" s="5">
        <f t="shared" si="1180"/>
        <v>0.29178065005545678</v>
      </c>
      <c r="N978" s="5">
        <f t="shared" si="1181"/>
        <v>0.21273733996425104</v>
      </c>
      <c r="O978" s="5">
        <f t="shared" si="1182"/>
        <v>0.14666433866678247</v>
      </c>
      <c r="P978" s="5">
        <f t="shared" si="1183"/>
        <v>0.10693300350676849</v>
      </c>
      <c r="Q978" s="5">
        <f t="shared" si="1184"/>
        <v>7.7553422076590051E-2</v>
      </c>
      <c r="R978" s="5">
        <f t="shared" si="1185"/>
        <v>3.6860614698877942E-2</v>
      </c>
      <c r="S978" s="5">
        <f t="shared" si="1186"/>
        <v>9.7973145553048608E-3</v>
      </c>
      <c r="T978" s="5">
        <f t="shared" si="1187"/>
        <v>3.8982438890471614E-2</v>
      </c>
      <c r="U978" s="5">
        <f t="shared" si="1188"/>
        <v>2.6875082768497704E-2</v>
      </c>
      <c r="V978" s="5">
        <f t="shared" si="1189"/>
        <v>3.9895124090275335E-4</v>
      </c>
      <c r="W978" s="5">
        <f t="shared" si="1190"/>
        <v>1.8848072704116179E-2</v>
      </c>
      <c r="X978" s="5">
        <f t="shared" si="1191"/>
        <v>9.4740350937158931E-3</v>
      </c>
      <c r="Y978" s="5">
        <f t="shared" si="1192"/>
        <v>2.3810747752834819E-3</v>
      </c>
      <c r="Z978" s="5">
        <f t="shared" si="1193"/>
        <v>6.1760294666952801E-3</v>
      </c>
      <c r="AA978" s="5">
        <f t="shared" si="1194"/>
        <v>4.5029445236888293E-3</v>
      </c>
      <c r="AB978" s="5">
        <f t="shared" si="1195"/>
        <v>1.6415489508884206E-3</v>
      </c>
      <c r="AC978" s="5">
        <f t="shared" si="1196"/>
        <v>9.1380833586753154E-6</v>
      </c>
      <c r="AD978" s="5">
        <f t="shared" si="1197"/>
        <v>3.4355335504293975E-3</v>
      </c>
      <c r="AE978" s="5">
        <f t="shared" si="1198"/>
        <v>1.7268802987638265E-3</v>
      </c>
      <c r="AF978" s="5">
        <f t="shared" si="1199"/>
        <v>4.3401054341121444E-4</v>
      </c>
      <c r="AG978" s="5">
        <f t="shared" si="1200"/>
        <v>7.2718860682637672E-5</v>
      </c>
      <c r="AH978" s="5">
        <f t="shared" si="1201"/>
        <v>7.7609950929513703E-4</v>
      </c>
      <c r="AI978" s="5">
        <f t="shared" si="1202"/>
        <v>5.6585433312191034E-4</v>
      </c>
      <c r="AJ978" s="5">
        <f t="shared" si="1203"/>
        <v>2.0628226308482225E-4</v>
      </c>
      <c r="AK978" s="5">
        <f t="shared" si="1204"/>
        <v>5.0133482031942115E-5</v>
      </c>
      <c r="AL978" s="5">
        <f t="shared" si="1205"/>
        <v>1.3395853352888871E-7</v>
      </c>
      <c r="AM978" s="5">
        <f t="shared" si="1206"/>
        <v>5.0096966247582114E-4</v>
      </c>
      <c r="AN978" s="5">
        <f t="shared" si="1207"/>
        <v>2.5181376566668406E-4</v>
      </c>
      <c r="AO978" s="5">
        <f t="shared" si="1208"/>
        <v>6.3287437672232406E-5</v>
      </c>
      <c r="AP978" s="5">
        <f t="shared" si="1209"/>
        <v>1.0603867654633726E-5</v>
      </c>
      <c r="AQ978" s="5">
        <f t="shared" si="1210"/>
        <v>1.3325157413465843E-6</v>
      </c>
      <c r="AR978" s="5">
        <f t="shared" si="1211"/>
        <v>7.8021706544797648E-5</v>
      </c>
      <c r="AS978" s="5">
        <f t="shared" si="1212"/>
        <v>5.6885644427267376E-5</v>
      </c>
      <c r="AT978" s="5">
        <f t="shared" si="1213"/>
        <v>2.073766830547021E-5</v>
      </c>
      <c r="AU978" s="5">
        <f t="shared" si="1214"/>
        <v>5.0399462650318453E-6</v>
      </c>
      <c r="AV978" s="5">
        <f t="shared" si="1215"/>
        <v>9.1865649913886856E-7</v>
      </c>
      <c r="AW978" s="5">
        <f t="shared" si="1216"/>
        <v>1.3637135686310577E-9</v>
      </c>
      <c r="AX978" s="5">
        <f t="shared" si="1217"/>
        <v>6.0876182946355315E-5</v>
      </c>
      <c r="AY978" s="5">
        <f t="shared" si="1218"/>
        <v>3.0599579206805893E-5</v>
      </c>
      <c r="AZ978" s="5">
        <f t="shared" si="1219"/>
        <v>7.6904809263311949E-6</v>
      </c>
      <c r="BA978" s="5">
        <f t="shared" si="1220"/>
        <v>1.288547063094021E-6</v>
      </c>
      <c r="BB978" s="5">
        <f t="shared" si="1221"/>
        <v>1.6192292293353801E-7</v>
      </c>
      <c r="BC978" s="5">
        <f t="shared" si="1222"/>
        <v>1.6278199669872601E-8</v>
      </c>
      <c r="BD978" s="5">
        <f t="shared" si="1223"/>
        <v>6.5363038923655038E-6</v>
      </c>
      <c r="BE978" s="5">
        <f t="shared" si="1224"/>
        <v>4.7656206914184728E-6</v>
      </c>
      <c r="BF978" s="5">
        <f t="shared" si="1225"/>
        <v>1.7373075784468055E-6</v>
      </c>
      <c r="BG978" s="5">
        <f t="shared" si="1226"/>
        <v>4.2222378679356362E-7</v>
      </c>
      <c r="BH978" s="5">
        <f t="shared" si="1227"/>
        <v>7.6960865340987999E-8</v>
      </c>
      <c r="BI978" s="5">
        <f t="shared" si="1228"/>
        <v>1.1222436971661358E-8</v>
      </c>
      <c r="BJ978" s="8">
        <f t="shared" si="1229"/>
        <v>0.3665741669981914</v>
      </c>
      <c r="BK978" s="8">
        <f t="shared" si="1230"/>
        <v>0.40894979097953194</v>
      </c>
      <c r="BL978" s="8">
        <f t="shared" si="1231"/>
        <v>0.21831805245756222</v>
      </c>
      <c r="BM978" s="8">
        <f t="shared" si="1232"/>
        <v>0.12745807271776066</v>
      </c>
      <c r="BN978" s="8">
        <f t="shared" si="1233"/>
        <v>0.87252936896872679</v>
      </c>
    </row>
    <row r="979" spans="1:66" x14ac:dyDescent="0.25">
      <c r="A979" t="s">
        <v>13</v>
      </c>
      <c r="B979" t="s">
        <v>14</v>
      </c>
      <c r="C979" t="s">
        <v>217</v>
      </c>
      <c r="D979" s="7" t="s">
        <v>527</v>
      </c>
      <c r="E979">
        <f>VLOOKUP(A979,home!$A$2:$E$405,3,FALSE)</f>
        <v>1.2857000000000001</v>
      </c>
      <c r="F979">
        <f>VLOOKUP(B979,home!$B$2:$E$405,3,FALSE)</f>
        <v>1.5556000000000001</v>
      </c>
      <c r="G979">
        <f>VLOOKUP(C979,away!$B$2:$E$405,4,FALSE)</f>
        <v>0.58330000000000004</v>
      </c>
      <c r="H979">
        <f>VLOOKUP(A979,away!$A$2:$E$405,3,FALSE)</f>
        <v>1.4921</v>
      </c>
      <c r="I979">
        <f>VLOOKUP(C979,away!$B$2:$E$405,3,FALSE)</f>
        <v>2.3456999999999999</v>
      </c>
      <c r="J979">
        <f>VLOOKUP(B979,home!$B$2:$E$405,4,FALSE)</f>
        <v>0.50260000000000005</v>
      </c>
      <c r="K979" s="3">
        <f t="shared" si="1178"/>
        <v>1.1666203688360002</v>
      </c>
      <c r="L979" s="3">
        <f t="shared" si="1179"/>
        <v>1.759109534322</v>
      </c>
      <c r="M979" s="5">
        <f t="shared" si="1180"/>
        <v>5.3625536176316123E-2</v>
      </c>
      <c r="N979" s="5">
        <f t="shared" si="1181"/>
        <v>6.2560642793042173E-2</v>
      </c>
      <c r="O979" s="5">
        <f t="shared" si="1182"/>
        <v>9.433319197088702E-2</v>
      </c>
      <c r="P979" s="5">
        <f t="shared" si="1183"/>
        <v>0.11005102321055341</v>
      </c>
      <c r="Q979" s="5">
        <f t="shared" si="1184"/>
        <v>3.6492260084918071E-2</v>
      </c>
      <c r="R979" s="5">
        <f t="shared" si="1185"/>
        <v>8.297120869950747E-2</v>
      </c>
      <c r="S979" s="5">
        <f t="shared" si="1186"/>
        <v>5.6462035502400879E-2</v>
      </c>
      <c r="T979" s="5">
        <f t="shared" si="1187"/>
        <v>6.4193882644337535E-2</v>
      </c>
      <c r="U979" s="5">
        <f t="shared" si="1188"/>
        <v>9.6795902095788131E-2</v>
      </c>
      <c r="V979" s="5">
        <f t="shared" si="1189"/>
        <v>1.2874680449005331E-2</v>
      </c>
      <c r="W979" s="5">
        <f t="shared" si="1190"/>
        <v>1.4190871306642119E-2</v>
      </c>
      <c r="X979" s="5">
        <f t="shared" si="1191"/>
        <v>2.4963297015850646E-2</v>
      </c>
      <c r="Y979" s="5">
        <f t="shared" si="1192"/>
        <v>2.1956586894347409E-2</v>
      </c>
      <c r="Z979" s="5">
        <f t="shared" si="1193"/>
        <v>4.8651814765841343E-2</v>
      </c>
      <c r="AA979" s="5">
        <f t="shared" si="1194"/>
        <v>5.6758198086666586E-2</v>
      </c>
      <c r="AB979" s="5">
        <f t="shared" si="1195"/>
        <v>3.3107634993166872E-2</v>
      </c>
      <c r="AC979" s="5">
        <f t="shared" si="1196"/>
        <v>1.6513491728355337E-3</v>
      </c>
      <c r="AD979" s="5">
        <f t="shared" si="1197"/>
        <v>4.138839879464765E-3</v>
      </c>
      <c r="AE979" s="5">
        <f t="shared" si="1198"/>
        <v>7.2806726929985841E-3</v>
      </c>
      <c r="AF979" s="5">
        <f t="shared" si="1199"/>
        <v>6.4037503752658225E-3</v>
      </c>
      <c r="AG979" s="5">
        <f t="shared" si="1200"/>
        <v>3.7549661135160639E-3</v>
      </c>
      <c r="AH979" s="5">
        <f t="shared" si="1201"/>
        <v>2.1395967804164848E-2</v>
      </c>
      <c r="AI979" s="5">
        <f t="shared" si="1202"/>
        <v>2.4960971851297978E-2</v>
      </c>
      <c r="AJ979" s="5">
        <f t="shared" si="1203"/>
        <v>1.4559989093833136E-2</v>
      </c>
      <c r="AK979" s="5">
        <f t="shared" si="1204"/>
        <v>5.6619932822985827E-3</v>
      </c>
      <c r="AL979" s="5">
        <f t="shared" si="1205"/>
        <v>1.3555681050977654E-4</v>
      </c>
      <c r="AM979" s="5">
        <f t="shared" si="1206"/>
        <v>9.6569098134686483E-4</v>
      </c>
      <c r="AN979" s="5">
        <f t="shared" si="1207"/>
        <v>1.6987562124960386E-3</v>
      </c>
      <c r="AO979" s="5">
        <f t="shared" si="1208"/>
        <v>1.4941491249452559E-3</v>
      </c>
      <c r="AP979" s="5">
        <f t="shared" si="1209"/>
        <v>8.7612399046335752E-4</v>
      </c>
      <c r="AQ979" s="5">
        <f t="shared" si="1210"/>
        <v>3.8529951621808241E-4</v>
      </c>
      <c r="AR979" s="5">
        <f t="shared" si="1211"/>
        <v>7.5275701920705859E-3</v>
      </c>
      <c r="AS979" s="5">
        <f t="shared" si="1212"/>
        <v>8.7818167139122657E-3</v>
      </c>
      <c r="AT979" s="5">
        <f t="shared" si="1213"/>
        <v>5.122523126917241E-3</v>
      </c>
      <c r="AU979" s="5">
        <f t="shared" si="1214"/>
        <v>1.9920132732317102E-3</v>
      </c>
      <c r="AV979" s="5">
        <f t="shared" si="1215"/>
        <v>5.8098081488594706E-4</v>
      </c>
      <c r="AW979" s="5">
        <f t="shared" si="1216"/>
        <v>7.7275402953083889E-6</v>
      </c>
      <c r="AX979" s="5">
        <f t="shared" si="1217"/>
        <v>1.8776579480674641E-4</v>
      </c>
      <c r="AY979" s="5">
        <f t="shared" si="1218"/>
        <v>3.3030059986409585E-4</v>
      </c>
      <c r="AZ979" s="5">
        <f t="shared" si="1219"/>
        <v>2.9051746720660355E-4</v>
      </c>
      <c r="BA979" s="5">
        <f t="shared" si="1220"/>
        <v>1.7035068215007172E-4</v>
      </c>
      <c r="BB979" s="5">
        <f t="shared" si="1221"/>
        <v>7.4916377287111952E-5</v>
      </c>
      <c r="BC979" s="5">
        <f t="shared" si="1222"/>
        <v>2.6357222712524548E-5</v>
      </c>
      <c r="BD979" s="5">
        <f t="shared" si="1223"/>
        <v>2.2069700825249109E-3</v>
      </c>
      <c r="BE979" s="5">
        <f t="shared" si="1224"/>
        <v>2.5746962516852287E-3</v>
      </c>
      <c r="BF979" s="5">
        <f t="shared" si="1225"/>
        <v>1.5018465453908449E-3</v>
      </c>
      <c r="BG979" s="5">
        <f t="shared" si="1226"/>
        <v>5.8402825690631317E-4</v>
      </c>
      <c r="BH979" s="5">
        <f t="shared" si="1227"/>
        <v>1.7033481512067252E-4</v>
      </c>
      <c r="BI979" s="5">
        <f t="shared" si="1228"/>
        <v>3.974321296833813E-5</v>
      </c>
      <c r="BJ979" s="8">
        <f t="shared" si="1229"/>
        <v>0.25243599776987996</v>
      </c>
      <c r="BK979" s="8">
        <f t="shared" si="1230"/>
        <v>0.23513048192148514</v>
      </c>
      <c r="BL979" s="8">
        <f t="shared" si="1231"/>
        <v>0.46162758116322478</v>
      </c>
      <c r="BM979" s="8">
        <f t="shared" si="1232"/>
        <v>0.55748943962563824</v>
      </c>
      <c r="BN979" s="8">
        <f t="shared" si="1233"/>
        <v>0.44003386293522423</v>
      </c>
    </row>
    <row r="980" spans="1:66" x14ac:dyDescent="0.25">
      <c r="A980" t="s">
        <v>13</v>
      </c>
      <c r="B980" t="s">
        <v>50</v>
      </c>
      <c r="C980" t="s">
        <v>44</v>
      </c>
      <c r="D980" s="7" t="s">
        <v>527</v>
      </c>
      <c r="E980">
        <f>VLOOKUP(A980,home!$A$2:$E$405,3,FALSE)</f>
        <v>1.2857000000000001</v>
      </c>
      <c r="F980">
        <f>VLOOKUP(B980,home!$B$2:$E$405,3,FALSE)</f>
        <v>1.0369999999999999</v>
      </c>
      <c r="G980">
        <f>VLOOKUP(C980,away!$B$2:$E$405,4,FALSE)</f>
        <v>1.1667000000000001</v>
      </c>
      <c r="H980">
        <f>VLOOKUP(A980,away!$A$2:$E$405,3,FALSE)</f>
        <v>1.4921</v>
      </c>
      <c r="I980">
        <f>VLOOKUP(C980,away!$B$2:$E$405,3,FALSE)</f>
        <v>1.3404</v>
      </c>
      <c r="J980">
        <f>VLOOKUP(B980,home!$B$2:$E$405,4,FALSE)</f>
        <v>1.3404</v>
      </c>
      <c r="K980" s="3">
        <f t="shared" si="1178"/>
        <v>1.5555271590300002</v>
      </c>
      <c r="L980" s="3">
        <f t="shared" si="1179"/>
        <v>2.6808145299359998</v>
      </c>
      <c r="M980" s="5">
        <f t="shared" si="1180"/>
        <v>1.4460395823126063E-2</v>
      </c>
      <c r="N980" s="5">
        <f t="shared" si="1181"/>
        <v>2.2493538433196566E-2</v>
      </c>
      <c r="O980" s="5">
        <f t="shared" si="1182"/>
        <v>3.8765639231262194E-2</v>
      </c>
      <c r="P980" s="5">
        <f t="shared" si="1183"/>
        <v>6.0301004661387207E-2</v>
      </c>
      <c r="Q980" s="5">
        <f t="shared" si="1184"/>
        <v>1.7494654967761192E-2</v>
      </c>
      <c r="R980" s="5">
        <f t="shared" si="1185"/>
        <v>5.196174445671236E-2</v>
      </c>
      <c r="S980" s="5">
        <f t="shared" si="1186"/>
        <v>6.286500050982978E-2</v>
      </c>
      <c r="T980" s="5">
        <f t="shared" si="1187"/>
        <v>4.6899925233791225E-2</v>
      </c>
      <c r="U980" s="5">
        <f t="shared" si="1188"/>
        <v>8.0827904732992645E-2</v>
      </c>
      <c r="V980" s="5">
        <f t="shared" si="1189"/>
        <v>2.9128007706544921E-2</v>
      </c>
      <c r="W980" s="5">
        <f t="shared" si="1190"/>
        <v>9.071136980070546E-3</v>
      </c>
      <c r="X980" s="5">
        <f t="shared" si="1191"/>
        <v>2.431803581921289E-2</v>
      </c>
      <c r="Y980" s="5">
        <f t="shared" si="1192"/>
        <v>3.2596071881825006E-2</v>
      </c>
      <c r="Z980" s="5">
        <f t="shared" si="1193"/>
        <v>4.6433266513458631E-2</v>
      </c>
      <c r="AA980" s="5">
        <f t="shared" si="1194"/>
        <v>7.2228207144163156E-2</v>
      </c>
      <c r="AB980" s="5">
        <f t="shared" si="1195"/>
        <v>5.617646893039524E-2</v>
      </c>
      <c r="AC980" s="5">
        <f t="shared" si="1196"/>
        <v>7.5916323020021291E-3</v>
      </c>
      <c r="AD980" s="5">
        <f t="shared" si="1197"/>
        <v>3.5275999839452779E-3</v>
      </c>
      <c r="AE980" s="5">
        <f t="shared" si="1198"/>
        <v>9.4568412927625023E-3</v>
      </c>
      <c r="AF980" s="5">
        <f t="shared" si="1199"/>
        <v>1.2676018772468231E-2</v>
      </c>
      <c r="AG980" s="5">
        <f t="shared" si="1200"/>
        <v>1.1327351768991443E-2</v>
      </c>
      <c r="AH980" s="5">
        <f t="shared" si="1201"/>
        <v>3.1119743885417654E-2</v>
      </c>
      <c r="AI980" s="5">
        <f t="shared" si="1202"/>
        <v>4.8407606795824946E-2</v>
      </c>
      <c r="AJ980" s="5">
        <f t="shared" si="1203"/>
        <v>3.7649673537275462E-2</v>
      </c>
      <c r="AK980" s="5">
        <f t="shared" si="1204"/>
        <v>1.9521696571948355E-2</v>
      </c>
      <c r="AL980" s="5">
        <f t="shared" si="1205"/>
        <v>1.2663085033908948E-3</v>
      </c>
      <c r="AM980" s="5">
        <f t="shared" si="1206"/>
        <v>1.097455516244134E-3</v>
      </c>
      <c r="AN980" s="5">
        <f t="shared" si="1207"/>
        <v>2.9420746939056888E-3</v>
      </c>
      <c r="AO980" s="5">
        <f t="shared" si="1208"/>
        <v>3.9435782937896902E-3</v>
      </c>
      <c r="AP980" s="5">
        <f t="shared" si="1209"/>
        <v>3.52400066331054E-3</v>
      </c>
      <c r="AQ980" s="5">
        <f t="shared" si="1210"/>
        <v>2.3617980454267496E-3</v>
      </c>
      <c r="AR980" s="5">
        <f t="shared" si="1211"/>
        <v>1.6685252315182926E-2</v>
      </c>
      <c r="AS980" s="5">
        <f t="shared" si="1212"/>
        <v>2.5954363131535232E-2</v>
      </c>
      <c r="AT980" s="5">
        <f t="shared" si="1213"/>
        <v>2.0186358373214992E-2</v>
      </c>
      <c r="AU980" s="5">
        <f t="shared" si="1214"/>
        <v>1.0466809563816189E-2</v>
      </c>
      <c r="AV980" s="5">
        <f t="shared" si="1215"/>
        <v>4.0703516362277578E-3</v>
      </c>
      <c r="AW980" s="5">
        <f t="shared" si="1216"/>
        <v>1.4668354229896915E-4</v>
      </c>
      <c r="AX980" s="5">
        <f t="shared" si="1217"/>
        <v>2.8452031022417325E-4</v>
      </c>
      <c r="AY980" s="5">
        <f t="shared" si="1218"/>
        <v>7.6274618171086187E-4</v>
      </c>
      <c r="AZ980" s="5">
        <f t="shared" si="1219"/>
        <v>1.0223905232918415E-3</v>
      </c>
      <c r="BA980" s="5">
        <f t="shared" si="1220"/>
        <v>9.1361312336987971E-4</v>
      </c>
      <c r="BB980" s="5">
        <f t="shared" si="1221"/>
        <v>6.1230683396754624E-4</v>
      </c>
      <c r="BC980" s="5">
        <f t="shared" si="1222"/>
        <v>3.2829621145586156E-4</v>
      </c>
      <c r="BD980" s="5">
        <f t="shared" si="1223"/>
        <v>7.4550111403651094E-3</v>
      </c>
      <c r="BE980" s="5">
        <f t="shared" si="1224"/>
        <v>1.1596472299709141E-2</v>
      </c>
      <c r="BF980" s="5">
        <f t="shared" si="1225"/>
        <v>9.0193138055683283E-3</v>
      </c>
      <c r="BG980" s="5">
        <f t="shared" si="1226"/>
        <v>4.6765958601252527E-3</v>
      </c>
      <c r="BH980" s="5">
        <f t="shared" si="1227"/>
        <v>1.8186429680580236E-3</v>
      </c>
      <c r="BI980" s="5">
        <f t="shared" si="1228"/>
        <v>5.6578970587863671E-4</v>
      </c>
      <c r="BJ980" s="8">
        <f t="shared" si="1229"/>
        <v>0.20765395553072183</v>
      </c>
      <c r="BK980" s="8">
        <f t="shared" si="1230"/>
        <v>0.17637509568799184</v>
      </c>
      <c r="BL980" s="8">
        <f t="shared" si="1231"/>
        <v>0.54915364608567341</v>
      </c>
      <c r="BM980" s="8">
        <f t="shared" si="1232"/>
        <v>0.77352292360498842</v>
      </c>
      <c r="BN980" s="8">
        <f t="shared" si="1233"/>
        <v>0.2054769775734456</v>
      </c>
    </row>
    <row r="981" spans="1:66" x14ac:dyDescent="0.25">
      <c r="A981" t="s">
        <v>13</v>
      </c>
      <c r="B981" t="s">
        <v>219</v>
      </c>
      <c r="C981" t="s">
        <v>51</v>
      </c>
      <c r="D981" s="7" t="s">
        <v>527</v>
      </c>
      <c r="E981">
        <f>VLOOKUP(A981,home!$A$2:$E$405,3,FALSE)</f>
        <v>1.2857000000000001</v>
      </c>
      <c r="F981">
        <f>VLOOKUP(B981,home!$B$2:$E$405,3,FALSE)</f>
        <v>1.1667000000000001</v>
      </c>
      <c r="G981">
        <f>VLOOKUP(C981,away!$B$2:$E$405,4,FALSE)</f>
        <v>1.9444999999999999</v>
      </c>
      <c r="H981">
        <f>VLOOKUP(A981,away!$A$2:$E$405,3,FALSE)</f>
        <v>1.4921</v>
      </c>
      <c r="I981">
        <f>VLOOKUP(C981,away!$B$2:$E$405,3,FALSE)</f>
        <v>0.33510000000000001</v>
      </c>
      <c r="J981">
        <f>VLOOKUP(B981,home!$B$2:$E$405,4,FALSE)</f>
        <v>1.3404</v>
      </c>
      <c r="K981" s="3">
        <f t="shared" si="1178"/>
        <v>2.9168009264550006</v>
      </c>
      <c r="L981" s="3">
        <f t="shared" si="1179"/>
        <v>0.67020363248399994</v>
      </c>
      <c r="M981" s="5">
        <f t="shared" si="1180"/>
        <v>2.7681123534450302E-2</v>
      </c>
      <c r="N981" s="5">
        <f t="shared" si="1181"/>
        <v>8.074032677059996E-2</v>
      </c>
      <c r="O981" s="5">
        <f t="shared" si="1182"/>
        <v>1.8551989544026929E-2</v>
      </c>
      <c r="P981" s="5">
        <f t="shared" si="1183"/>
        <v>5.411246028960124E-2</v>
      </c>
      <c r="Q981" s="5">
        <f t="shared" si="1184"/>
        <v>0.11775172996338273</v>
      </c>
      <c r="R981" s="5">
        <f t="shared" si="1185"/>
        <v>6.2168053911060171E-3</v>
      </c>
      <c r="S981" s="5">
        <f t="shared" si="1186"/>
        <v>2.6445443543408352E-2</v>
      </c>
      <c r="T981" s="5">
        <f t="shared" si="1187"/>
        <v>7.8917637152734171E-2</v>
      </c>
      <c r="U981" s="5">
        <f t="shared" si="1188"/>
        <v>1.8133183724368476E-2</v>
      </c>
      <c r="V981" s="5">
        <f t="shared" si="1189"/>
        <v>5.7440989496871904E-3</v>
      </c>
      <c r="W981" s="5">
        <f t="shared" si="1190"/>
        <v>0.1144861183496246</v>
      </c>
      <c r="X981" s="5">
        <f t="shared" si="1191"/>
        <v>7.672901238691153E-2</v>
      </c>
      <c r="Y981" s="5">
        <f t="shared" si="1192"/>
        <v>2.5712031409308965E-2</v>
      </c>
      <c r="Z981" s="5">
        <f t="shared" si="1193"/>
        <v>1.3888418518551223E-3</v>
      </c>
      <c r="AA981" s="5">
        <f t="shared" si="1194"/>
        <v>4.0509752001904997E-3</v>
      </c>
      <c r="AB981" s="5">
        <f t="shared" si="1195"/>
        <v>5.9079441084809413E-3</v>
      </c>
      <c r="AC981" s="5">
        <f t="shared" si="1196"/>
        <v>7.0180344632609205E-4</v>
      </c>
      <c r="AD981" s="5">
        <f t="shared" si="1197"/>
        <v>8.3483304017105478E-2</v>
      </c>
      <c r="AE981" s="5">
        <f t="shared" si="1198"/>
        <v>5.5950813604030196E-2</v>
      </c>
      <c r="AF981" s="5">
        <f t="shared" si="1199"/>
        <v>1.874921925892812E-2</v>
      </c>
      <c r="AG981" s="5">
        <f t="shared" si="1200"/>
        <v>4.1885982845241984E-3</v>
      </c>
      <c r="AH981" s="5">
        <f t="shared" si="1201"/>
        <v>2.3270171351477705E-4</v>
      </c>
      <c r="AI981" s="5">
        <f t="shared" si="1202"/>
        <v>6.787445735675679E-4</v>
      </c>
      <c r="AJ981" s="5">
        <f t="shared" si="1203"/>
        <v>9.8988140050409318E-4</v>
      </c>
      <c r="AK981" s="5">
        <f t="shared" si="1204"/>
        <v>9.6242899535697087E-4</v>
      </c>
      <c r="AL981" s="5">
        <f t="shared" si="1205"/>
        <v>5.4876834855583592E-5</v>
      </c>
      <c r="AM981" s="5">
        <f t="shared" si="1206"/>
        <v>4.8700835700123513E-2</v>
      </c>
      <c r="AN981" s="5">
        <f t="shared" si="1207"/>
        <v>3.2639476991229245E-2</v>
      </c>
      <c r="AO981" s="5">
        <f t="shared" si="1208"/>
        <v>1.0937548020949888E-2</v>
      </c>
      <c r="AP981" s="5">
        <f t="shared" si="1209"/>
        <v>2.4434614713696001E-3</v>
      </c>
      <c r="AQ981" s="5">
        <f t="shared" si="1210"/>
        <v>4.0940418848665124E-4</v>
      </c>
      <c r="AR981" s="5">
        <f t="shared" si="1211"/>
        <v>3.1191506736570951E-5</v>
      </c>
      <c r="AS981" s="5">
        <f t="shared" si="1212"/>
        <v>9.0979415746757548E-5</v>
      </c>
      <c r="AT981" s="5">
        <f t="shared" si="1213"/>
        <v>1.3268442206923855E-4</v>
      </c>
      <c r="AU981" s="5">
        <f t="shared" si="1214"/>
        <v>1.2900468173923378E-4</v>
      </c>
      <c r="AV981" s="5">
        <f t="shared" si="1215"/>
        <v>9.4070243803507397E-5</v>
      </c>
      <c r="AW981" s="5">
        <f t="shared" si="1216"/>
        <v>2.9798892287314718E-6</v>
      </c>
      <c r="AX981" s="5">
        <f t="shared" si="1217"/>
        <v>2.3675107114875533E-2</v>
      </c>
      <c r="AY981" s="5">
        <f t="shared" si="1218"/>
        <v>1.5867142787837372E-2</v>
      </c>
      <c r="AZ981" s="5">
        <f t="shared" si="1219"/>
        <v>5.3171083667754547E-3</v>
      </c>
      <c r="BA981" s="5">
        <f t="shared" si="1220"/>
        <v>1.187848447241326E-3</v>
      </c>
      <c r="BB981" s="5">
        <f t="shared" si="1221"/>
        <v>1.990250860454039E-4</v>
      </c>
      <c r="BC981" s="5">
        <f t="shared" si="1222"/>
        <v>2.6677467124614081E-5</v>
      </c>
      <c r="BD981" s="5">
        <f t="shared" si="1223"/>
        <v>3.4841101862498312E-6</v>
      </c>
      <c r="BE981" s="5">
        <f t="shared" si="1224"/>
        <v>1.0162455819124814E-5</v>
      </c>
      <c r="BF981" s="5">
        <f t="shared" si="1225"/>
        <v>1.4820930274140634E-5</v>
      </c>
      <c r="BG981" s="5">
        <f t="shared" si="1226"/>
        <v>1.440990105151279E-5</v>
      </c>
      <c r="BH981" s="5">
        <f t="shared" si="1227"/>
        <v>1.050770318429435E-5</v>
      </c>
      <c r="BI981" s="5">
        <f t="shared" si="1228"/>
        <v>6.1297756765727794E-6</v>
      </c>
      <c r="BJ981" s="8">
        <f t="shared" si="1229"/>
        <v>0.7981124268392088</v>
      </c>
      <c r="BK981" s="8">
        <f t="shared" si="1230"/>
        <v>0.13060694938616613</v>
      </c>
      <c r="BL981" s="8">
        <f t="shared" si="1231"/>
        <v>5.6262099797403479E-2</v>
      </c>
      <c r="BM981" s="8">
        <f t="shared" si="1232"/>
        <v>0.66545171948285753</v>
      </c>
      <c r="BN981" s="8">
        <f t="shared" si="1233"/>
        <v>0.30505443549316719</v>
      </c>
    </row>
    <row r="982" spans="1:66" x14ac:dyDescent="0.25">
      <c r="A982" t="s">
        <v>16</v>
      </c>
      <c r="B982" t="s">
        <v>17</v>
      </c>
      <c r="C982" t="s">
        <v>58</v>
      </c>
      <c r="D982" s="7" t="s">
        <v>527</v>
      </c>
      <c r="E982">
        <f>VLOOKUP(A982,home!$A$2:$E$405,3,FALSE)</f>
        <v>1.7778</v>
      </c>
      <c r="F982">
        <f>VLOOKUP(B982,home!$B$2:$E$405,3,FALSE)</f>
        <v>0.9</v>
      </c>
      <c r="G982">
        <f>VLOOKUP(C982,away!$B$2:$E$405,4,FALSE)</f>
        <v>1.125</v>
      </c>
      <c r="H982">
        <f>VLOOKUP(A982,away!$A$2:$E$405,3,FALSE)</f>
        <v>1.2716000000000001</v>
      </c>
      <c r="I982">
        <f>VLOOKUP(C982,away!$B$2:$E$405,3,FALSE)</f>
        <v>0.78639999999999999</v>
      </c>
      <c r="J982">
        <f>VLOOKUP(B982,home!$B$2:$E$405,4,FALSE)</f>
        <v>1.4155</v>
      </c>
      <c r="K982" s="3">
        <f t="shared" si="1178"/>
        <v>1.8000225000000001</v>
      </c>
      <c r="L982" s="3">
        <f t="shared" si="1179"/>
        <v>1.41548052272</v>
      </c>
      <c r="M982" s="5">
        <f t="shared" si="1180"/>
        <v>4.0135139857819163E-2</v>
      </c>
      <c r="N982" s="5">
        <f t="shared" si="1181"/>
        <v>7.2244154784721293E-2</v>
      </c>
      <c r="O982" s="5">
        <f t="shared" si="1182"/>
        <v>5.6810508745386172E-2</v>
      </c>
      <c r="P982" s="5">
        <f t="shared" si="1183"/>
        <v>0.10226019397814187</v>
      </c>
      <c r="Q982" s="5">
        <f t="shared" si="1184"/>
        <v>6.502055205299051E-2</v>
      </c>
      <c r="R982" s="5">
        <f t="shared" si="1185"/>
        <v>4.0207084307454191E-2</v>
      </c>
      <c r="S982" s="5">
        <f t="shared" si="1186"/>
        <v>6.513710497516767E-2</v>
      </c>
      <c r="T982" s="5">
        <f t="shared" si="1187"/>
        <v>9.2035325007509966E-2</v>
      </c>
      <c r="U982" s="5">
        <f t="shared" si="1188"/>
        <v>7.2373656412814444E-2</v>
      </c>
      <c r="V982" s="5">
        <f t="shared" si="1189"/>
        <v>1.8440291180502059E-2</v>
      </c>
      <c r="W982" s="5">
        <f t="shared" si="1190"/>
        <v>3.9012818885934705E-2</v>
      </c>
      <c r="X982" s="5">
        <f t="shared" si="1191"/>
        <v>5.5221885269443542E-2</v>
      </c>
      <c r="Y982" s="5">
        <f t="shared" si="1192"/>
        <v>3.9082751513387914E-2</v>
      </c>
      <c r="Z982" s="5">
        <f t="shared" si="1193"/>
        <v>1.8970781570854113E-2</v>
      </c>
      <c r="AA982" s="5">
        <f t="shared" si="1194"/>
        <v>3.4147833670122744E-2</v>
      </c>
      <c r="AB982" s="5">
        <f t="shared" si="1195"/>
        <v>3.073343446623927E-2</v>
      </c>
      <c r="AC982" s="5">
        <f t="shared" si="1196"/>
        <v>2.9364974181785878E-3</v>
      </c>
      <c r="AD982" s="5">
        <f t="shared" si="1197"/>
        <v>1.7555987945776851E-2</v>
      </c>
      <c r="AE982" s="5">
        <f t="shared" si="1198"/>
        <v>2.4850158994354235E-2</v>
      </c>
      <c r="AF982" s="5">
        <f t="shared" si="1199"/>
        <v>1.7587458021501825E-2</v>
      </c>
      <c r="AG982" s="5">
        <f t="shared" si="1200"/>
        <v>8.2982347578638184E-3</v>
      </c>
      <c r="AH982" s="5">
        <f t="shared" si="1201"/>
        <v>6.7131929535798824E-3</v>
      </c>
      <c r="AI982" s="5">
        <f t="shared" si="1202"/>
        <v>1.2083898363285241E-2</v>
      </c>
      <c r="AJ982" s="5">
        <f t="shared" si="1203"/>
        <v>1.0875644470813307E-2</v>
      </c>
      <c r="AK982" s="5">
        <f t="shared" si="1204"/>
        <v>6.5254682498215163E-3</v>
      </c>
      <c r="AL982" s="5">
        <f t="shared" si="1205"/>
        <v>2.9927569373176441E-4</v>
      </c>
      <c r="AM982" s="5">
        <f t="shared" si="1206"/>
        <v>6.3202346624254236E-3</v>
      </c>
      <c r="AN982" s="5">
        <f t="shared" si="1207"/>
        <v>8.9461690636830019E-3</v>
      </c>
      <c r="AO982" s="5">
        <f t="shared" si="1208"/>
        <v>6.3315640313017559E-3</v>
      </c>
      <c r="AP982" s="5">
        <f t="shared" si="1209"/>
        <v>2.9874018548873855E-3</v>
      </c>
      <c r="AQ982" s="5">
        <f t="shared" si="1210"/>
        <v>1.0571522847826736E-3</v>
      </c>
      <c r="AR982" s="5">
        <f t="shared" si="1211"/>
        <v>1.9004787742106955E-3</v>
      </c>
      <c r="AS982" s="5">
        <f t="shared" si="1212"/>
        <v>3.4209045543516711E-3</v>
      </c>
      <c r="AT982" s="5">
        <f t="shared" si="1213"/>
        <v>3.0788525840927416E-3</v>
      </c>
      <c r="AU982" s="5">
        <f t="shared" si="1214"/>
        <v>1.8473346418500258E-3</v>
      </c>
      <c r="AV982" s="5">
        <f t="shared" si="1215"/>
        <v>8.3131098008987203E-4</v>
      </c>
      <c r="AW982" s="5">
        <f t="shared" si="1216"/>
        <v>2.1181210531863528E-5</v>
      </c>
      <c r="AX982" s="5">
        <f t="shared" si="1217"/>
        <v>1.8960940996076117E-3</v>
      </c>
      <c r="AY982" s="5">
        <f t="shared" si="1218"/>
        <v>2.68388426723889E-3</v>
      </c>
      <c r="AZ982" s="5">
        <f t="shared" si="1219"/>
        <v>1.8994929527556446E-3</v>
      </c>
      <c r="BA982" s="5">
        <f t="shared" si="1220"/>
        <v>8.9623175922317168E-4</v>
      </c>
      <c r="BB982" s="5">
        <f t="shared" si="1221"/>
        <v>3.1714964975587012E-4</v>
      </c>
      <c r="BC982" s="5">
        <f t="shared" si="1222"/>
        <v>8.9783830403380842E-5</v>
      </c>
      <c r="BD982" s="5">
        <f t="shared" si="1223"/>
        <v>4.4834844812300273E-4</v>
      </c>
      <c r="BE982" s="5">
        <f t="shared" si="1224"/>
        <v>8.0703729446148756E-4</v>
      </c>
      <c r="BF982" s="5">
        <f t="shared" si="1225"/>
        <v>7.2634264418490176E-4</v>
      </c>
      <c r="BG982" s="5">
        <f t="shared" si="1226"/>
        <v>4.3581103408077247E-4</v>
      </c>
      <c r="BH982" s="5">
        <f t="shared" si="1227"/>
        <v>1.9611741677341433E-4</v>
      </c>
      <c r="BI982" s="5">
        <f t="shared" si="1228"/>
        <v>7.060315256680465E-5</v>
      </c>
      <c r="BJ982" s="8">
        <f t="shared" si="1229"/>
        <v>0.46433448568954938</v>
      </c>
      <c r="BK982" s="8">
        <f t="shared" si="1230"/>
        <v>0.23189238737078</v>
      </c>
      <c r="BL982" s="8">
        <f t="shared" si="1231"/>
        <v>0.28423386316430216</v>
      </c>
      <c r="BM982" s="8">
        <f t="shared" si="1232"/>
        <v>0.62009118101226535</v>
      </c>
      <c r="BN982" s="8">
        <f t="shared" si="1233"/>
        <v>0.37667763372651319</v>
      </c>
    </row>
    <row r="983" spans="1:66" x14ac:dyDescent="0.25">
      <c r="A983" t="s">
        <v>16</v>
      </c>
      <c r="B983" t="s">
        <v>18</v>
      </c>
      <c r="C983" t="s">
        <v>463</v>
      </c>
      <c r="D983" s="7" t="s">
        <v>527</v>
      </c>
      <c r="E983">
        <f>VLOOKUP(A983,home!$A$2:$E$405,3,FALSE)</f>
        <v>1.7778</v>
      </c>
      <c r="F983">
        <f>VLOOKUP(B983,home!$B$2:$E$405,3,FALSE)</f>
        <v>2.25</v>
      </c>
      <c r="G983">
        <f>VLOOKUP(C983,away!$B$2:$E$405,4,FALSE)</f>
        <v>1.4624999999999999</v>
      </c>
      <c r="H983">
        <f>VLOOKUP(A983,away!$A$2:$E$405,3,FALSE)</f>
        <v>1.2716000000000001</v>
      </c>
      <c r="I983">
        <f>VLOOKUP(C983,away!$B$2:$E$405,3,FALSE)</f>
        <v>1.2583</v>
      </c>
      <c r="J983">
        <f>VLOOKUP(B983,home!$B$2:$E$405,4,FALSE)</f>
        <v>0.62909999999999999</v>
      </c>
      <c r="K983" s="3">
        <f t="shared" si="1178"/>
        <v>5.8500731249999998</v>
      </c>
      <c r="L983" s="3">
        <f t="shared" si="1179"/>
        <v>1.006594147548</v>
      </c>
      <c r="M983" s="5">
        <f t="shared" si="1180"/>
        <v>1.0524155085439124E-3</v>
      </c>
      <c r="N983" s="5">
        <f t="shared" si="1181"/>
        <v>6.1567076828659495E-3</v>
      </c>
      <c r="O983" s="5">
        <f t="shared" si="1182"/>
        <v>1.0593552916890543E-3</v>
      </c>
      <c r="P983" s="5">
        <f t="shared" si="1183"/>
        <v>6.1973059217366724E-3</v>
      </c>
      <c r="Q983" s="5">
        <f t="shared" si="1184"/>
        <v>1.8008595077007559E-2</v>
      </c>
      <c r="R983" s="5">
        <f t="shared" si="1185"/>
        <v>5.3317041839410324E-4</v>
      </c>
      <c r="S983" s="5">
        <f t="shared" si="1186"/>
        <v>9.1234404034796455E-3</v>
      </c>
      <c r="T983" s="5">
        <f t="shared" si="1187"/>
        <v>1.8127346410077533E-2</v>
      </c>
      <c r="U983" s="5">
        <f t="shared" si="1188"/>
        <v>3.1190859356923493E-3</v>
      </c>
      <c r="V983" s="5">
        <f t="shared" si="1189"/>
        <v>5.969415731933562E-3</v>
      </c>
      <c r="W983" s="5">
        <f t="shared" si="1190"/>
        <v>3.5117199359669733E-2</v>
      </c>
      <c r="X983" s="5">
        <f t="shared" si="1191"/>
        <v>3.5348767353719925E-2</v>
      </c>
      <c r="Y983" s="5">
        <f t="shared" si="1192"/>
        <v>1.779093117064514E-2</v>
      </c>
      <c r="Z983" s="5">
        <f t="shared" si="1193"/>
        <v>1.7889540760040762E-4</v>
      </c>
      <c r="AA983" s="5">
        <f t="shared" si="1194"/>
        <v>1.0465512161890655E-3</v>
      </c>
      <c r="AB983" s="5">
        <f t="shared" si="1195"/>
        <v>3.0612005718818583E-3</v>
      </c>
      <c r="AC983" s="5">
        <f t="shared" si="1196"/>
        <v>2.1969872619515569E-3</v>
      </c>
      <c r="AD983" s="5">
        <f t="shared" si="1197"/>
        <v>5.1359546049817795E-2</v>
      </c>
      <c r="AE983" s="5">
        <f t="shared" si="1198"/>
        <v>5.1698218474468594E-2</v>
      </c>
      <c r="AF983" s="5">
        <f t="shared" si="1199"/>
        <v>2.6019562077528986E-2</v>
      </c>
      <c r="AG983" s="5">
        <f t="shared" si="1200"/>
        <v>8.7303796363341866E-3</v>
      </c>
      <c r="AH983" s="5">
        <f t="shared" si="1201"/>
        <v>4.5018767578446077E-5</v>
      </c>
      <c r="AI983" s="5">
        <f t="shared" si="1202"/>
        <v>2.6336308233128872E-4</v>
      </c>
      <c r="AJ983" s="5">
        <f t="shared" si="1203"/>
        <v>7.7034664503171726E-4</v>
      </c>
      <c r="AK983" s="5">
        <f t="shared" si="1204"/>
        <v>1.502194735011321E-3</v>
      </c>
      <c r="AL983" s="5">
        <f t="shared" si="1205"/>
        <v>5.1749150627056976E-4</v>
      </c>
      <c r="AM983" s="5">
        <f t="shared" si="1206"/>
        <v>6.0091420011647773E-2</v>
      </c>
      <c r="AN983" s="5">
        <f t="shared" si="1207"/>
        <v>6.0487671701573417E-2</v>
      </c>
      <c r="AO983" s="5">
        <f t="shared" si="1208"/>
        <v>3.0443268166804288E-2</v>
      </c>
      <c r="AP983" s="5">
        <f t="shared" si="1209"/>
        <v>1.0214671856313176E-2</v>
      </c>
      <c r="AQ983" s="5">
        <f t="shared" si="1210"/>
        <v>2.5705072274220266E-3</v>
      </c>
      <c r="AR983" s="5">
        <f t="shared" si="1211"/>
        <v>9.063125594857498E-6</v>
      </c>
      <c r="AS983" s="5">
        <f t="shared" si="1212"/>
        <v>5.3019947470975485E-5</v>
      </c>
      <c r="AT983" s="5">
        <f t="shared" si="1213"/>
        <v>1.5508528489443271E-4</v>
      </c>
      <c r="AU983" s="5">
        <f t="shared" si="1214"/>
        <v>3.0242008574796301E-4</v>
      </c>
      <c r="AV983" s="5">
        <f t="shared" si="1215"/>
        <v>4.422949040235886E-4</v>
      </c>
      <c r="AW983" s="5">
        <f t="shared" si="1216"/>
        <v>8.464794534897589E-5</v>
      </c>
      <c r="AX983" s="5">
        <f t="shared" si="1217"/>
        <v>5.858986687553798E-2</v>
      </c>
      <c r="AY983" s="5">
        <f t="shared" si="1218"/>
        <v>5.8976217102532952E-2</v>
      </c>
      <c r="AZ983" s="5">
        <f t="shared" si="1219"/>
        <v>2.9682557489964966E-2</v>
      </c>
      <c r="BA983" s="5">
        <f t="shared" si="1220"/>
        <v>9.9594295512185956E-3</v>
      </c>
      <c r="BB983" s="5">
        <f t="shared" si="1221"/>
        <v>2.5062758747933104E-3</v>
      </c>
      <c r="BC983" s="5">
        <f t="shared" si="1222"/>
        <v>5.0456052554153827E-4</v>
      </c>
      <c r="BD983" s="5">
        <f t="shared" si="1223"/>
        <v>1.5204815303793397E-6</v>
      </c>
      <c r="BE983" s="5">
        <f t="shared" si="1224"/>
        <v>8.8949281379310468E-6</v>
      </c>
      <c r="BF983" s="5">
        <f t="shared" si="1225"/>
        <v>2.6017990024258356E-5</v>
      </c>
      <c r="BG983" s="5">
        <f t="shared" si="1226"/>
        <v>5.0735714735810624E-5</v>
      </c>
      <c r="BH983" s="5">
        <f t="shared" si="1227"/>
        <v>7.4201910313408071E-5</v>
      </c>
      <c r="BI983" s="5">
        <f t="shared" si="1228"/>
        <v>8.681732026962574E-5</v>
      </c>
      <c r="BJ983" s="8">
        <f t="shared" si="1229"/>
        <v>0.59238369967548543</v>
      </c>
      <c r="BK983" s="8">
        <f t="shared" si="1230"/>
        <v>8.4033273436448869E-2</v>
      </c>
      <c r="BL983" s="8">
        <f t="shared" si="1231"/>
        <v>1.2610358356542435E-2</v>
      </c>
      <c r="BM983" s="8">
        <f t="shared" si="1232"/>
        <v>0.59730710781865592</v>
      </c>
      <c r="BN983" s="8">
        <f t="shared" si="1233"/>
        <v>3.300754990023725E-2</v>
      </c>
    </row>
    <row r="984" spans="1:66" x14ac:dyDescent="0.25">
      <c r="A984" s="10" t="s">
        <v>16</v>
      </c>
      <c r="B984" s="10" t="s">
        <v>225</v>
      </c>
      <c r="C984" s="10" t="s">
        <v>223</v>
      </c>
      <c r="D984" s="19" t="s">
        <v>527</v>
      </c>
      <c r="E984">
        <f>VLOOKUP(A984,home!$A$2:$E$405,3,FALSE)</f>
        <v>1.7778</v>
      </c>
      <c r="F984">
        <f>VLOOKUP(B984,home!$B$2:$E$405,3,FALSE)</f>
        <v>0.45</v>
      </c>
      <c r="G984">
        <f>VLOOKUP(C984,away!$B$2:$E$405,4,FALSE)</f>
        <v>1.575</v>
      </c>
      <c r="H984">
        <f>VLOOKUP(A984,away!$A$2:$E$405,3,FALSE)</f>
        <v>1.2716000000000001</v>
      </c>
      <c r="I984">
        <f>VLOOKUP(C984,away!$B$2:$E$405,3,FALSE)</f>
        <v>1.2583</v>
      </c>
      <c r="J984">
        <f>VLOOKUP(B984,home!$B$2:$E$405,4,FALSE)</f>
        <v>0.94369999999999998</v>
      </c>
      <c r="K984" s="3">
        <f t="shared" si="1178"/>
        <v>1.26001575</v>
      </c>
      <c r="L984" s="3">
        <f t="shared" si="1179"/>
        <v>1.5099712240359999</v>
      </c>
      <c r="M984" s="5">
        <f t="shared" si="1180"/>
        <v>6.2662820980487227E-2</v>
      </c>
      <c r="N984" s="5">
        <f t="shared" si="1181"/>
        <v>7.8956141374844344E-2</v>
      </c>
      <c r="O984" s="5">
        <f t="shared" si="1182"/>
        <v>9.4619056497455042E-2</v>
      </c>
      <c r="P984" s="5">
        <f t="shared" si="1183"/>
        <v>0.11922150143693319</v>
      </c>
      <c r="Q984" s="5">
        <f t="shared" si="1184"/>
        <v>4.9742990845765271E-2</v>
      </c>
      <c r="R984" s="5">
        <f t="shared" si="1185"/>
        <v>7.1436026278296816E-2</v>
      </c>
      <c r="S984" s="5">
        <f t="shared" si="1186"/>
        <v>5.6707335316513813E-2</v>
      </c>
      <c r="T984" s="5">
        <f t="shared" si="1187"/>
        <v>7.5110484774591729E-2</v>
      </c>
      <c r="U984" s="5">
        <f t="shared" si="1188"/>
        <v>9.0010518228067868E-2</v>
      </c>
      <c r="V984" s="5">
        <f t="shared" si="1189"/>
        <v>1.1987852079035393E-2</v>
      </c>
      <c r="W984" s="5">
        <f t="shared" si="1190"/>
        <v>2.0892317305923364E-2</v>
      </c>
      <c r="X984" s="5">
        <f t="shared" si="1191"/>
        <v>3.1546797935373606E-2</v>
      </c>
      <c r="Y984" s="5">
        <f t="shared" si="1192"/>
        <v>2.3817378546446225E-2</v>
      </c>
      <c r="Z984" s="5">
        <f t="shared" si="1193"/>
        <v>3.5955448013235906E-2</v>
      </c>
      <c r="AA984" s="5">
        <f t="shared" si="1194"/>
        <v>4.5304430794983454E-2</v>
      </c>
      <c r="AB984" s="5">
        <f t="shared" si="1195"/>
        <v>2.8542148173232092E-2</v>
      </c>
      <c r="AC984" s="5">
        <f t="shared" si="1196"/>
        <v>1.4254961130694889E-3</v>
      </c>
      <c r="AD984" s="5">
        <f t="shared" si="1197"/>
        <v>6.5811622148652486E-3</v>
      </c>
      <c r="AE984" s="5">
        <f t="shared" si="1198"/>
        <v>9.9373655651595529E-3</v>
      </c>
      <c r="AF984" s="5">
        <f t="shared" si="1199"/>
        <v>7.5025680230585839E-3</v>
      </c>
      <c r="AG984" s="5">
        <f t="shared" si="1200"/>
        <v>3.7762206070637082E-3</v>
      </c>
      <c r="AH984" s="5">
        <f t="shared" si="1201"/>
        <v>1.3572922961827149E-2</v>
      </c>
      <c r="AI984" s="5">
        <f t="shared" si="1202"/>
        <v>1.7102096705438857E-2</v>
      </c>
      <c r="AJ984" s="5">
        <f t="shared" si="1203"/>
        <v>1.0774455603438036E-2</v>
      </c>
      <c r="AK984" s="5">
        <f t="shared" si="1204"/>
        <v>4.5253279193358956E-3</v>
      </c>
      <c r="AL984" s="5">
        <f t="shared" si="1205"/>
        <v>1.0848524482839863E-4</v>
      </c>
      <c r="AM984" s="5">
        <f t="shared" si="1206"/>
        <v>1.6584736088070193E-3</v>
      </c>
      <c r="AN984" s="5">
        <f t="shared" si="1207"/>
        <v>2.5042474251217371E-3</v>
      </c>
      <c r="AO984" s="5">
        <f t="shared" si="1208"/>
        <v>1.8906707749000353E-3</v>
      </c>
      <c r="AP984" s="5">
        <f t="shared" si="1209"/>
        <v>9.5161948807496652E-4</v>
      </c>
      <c r="AQ984" s="5">
        <f t="shared" si="1210"/>
        <v>3.5922951080626732E-4</v>
      </c>
      <c r="AR984" s="5">
        <f t="shared" si="1211"/>
        <v>4.0989446196832962E-3</v>
      </c>
      <c r="AS984" s="5">
        <f t="shared" si="1212"/>
        <v>5.1647347791787127E-3</v>
      </c>
      <c r="AT984" s="5">
        <f t="shared" si="1213"/>
        <v>3.2538235831689757E-3</v>
      </c>
      <c r="AU984" s="5">
        <f t="shared" si="1214"/>
        <v>1.366622987504782E-3</v>
      </c>
      <c r="AV984" s="5">
        <f t="shared" si="1215"/>
        <v>4.3049162214201946E-4</v>
      </c>
      <c r="AW984" s="5">
        <f t="shared" si="1216"/>
        <v>5.7334075940174618E-6</v>
      </c>
      <c r="AX984" s="5">
        <f t="shared" si="1217"/>
        <v>3.4828381134269709E-4</v>
      </c>
      <c r="AY984" s="5">
        <f t="shared" si="1218"/>
        <v>5.2589853292505555E-4</v>
      </c>
      <c r="AZ984" s="5">
        <f t="shared" si="1219"/>
        <v>3.9704582573979143E-4</v>
      </c>
      <c r="BA984" s="5">
        <f t="shared" si="1220"/>
        <v>1.9984259049689911E-4</v>
      </c>
      <c r="BB984" s="5">
        <f t="shared" si="1221"/>
        <v>7.5439140246781982E-5</v>
      </c>
      <c r="BC984" s="5">
        <f t="shared" si="1222"/>
        <v>2.278218618773138E-5</v>
      </c>
      <c r="BD984" s="5">
        <f t="shared" si="1223"/>
        <v>1.0315480707731594E-3</v>
      </c>
      <c r="BE984" s="5">
        <f t="shared" si="1224"/>
        <v>1.2997668160562956E-3</v>
      </c>
      <c r="BF984" s="5">
        <f t="shared" si="1225"/>
        <v>8.1886332977914277E-4</v>
      </c>
      <c r="BG984" s="5">
        <f t="shared" si="1226"/>
        <v>3.4392689753972146E-4</v>
      </c>
      <c r="BH984" s="5">
        <f t="shared" si="1227"/>
        <v>1.0833832693717127E-4</v>
      </c>
      <c r="BI984" s="5">
        <f t="shared" si="1228"/>
        <v>2.7301599653897008E-5</v>
      </c>
      <c r="BJ984" s="8">
        <f t="shared" si="1229"/>
        <v>0.31679696008774061</v>
      </c>
      <c r="BK984" s="8">
        <f t="shared" si="1230"/>
        <v>0.25263938970379252</v>
      </c>
      <c r="BL984" s="8">
        <f t="shared" si="1231"/>
        <v>0.39383134579449253</v>
      </c>
      <c r="BM984" s="8">
        <f t="shared" si="1232"/>
        <v>0.52206444106014838</v>
      </c>
      <c r="BN984" s="8">
        <f t="shared" si="1233"/>
        <v>0.47663853741378193</v>
      </c>
    </row>
    <row r="985" spans="1:66" x14ac:dyDescent="0.25">
      <c r="A985" t="s">
        <v>16</v>
      </c>
      <c r="B985" t="s">
        <v>272</v>
      </c>
      <c r="C985" t="s">
        <v>224</v>
      </c>
      <c r="D985" s="7" t="s">
        <v>527</v>
      </c>
      <c r="E985">
        <f>VLOOKUP(A985,home!$A$2:$E$405,3,FALSE)</f>
        <v>1.7778</v>
      </c>
      <c r="F985">
        <f>VLOOKUP(B985,home!$B$2:$E$405,3,FALSE)</f>
        <v>0.5625</v>
      </c>
      <c r="G985">
        <f>VLOOKUP(C985,away!$B$2:$E$405,4,FALSE)</f>
        <v>1.0125</v>
      </c>
      <c r="H985">
        <f>VLOOKUP(A985,away!$A$2:$E$405,3,FALSE)</f>
        <v>1.2716000000000001</v>
      </c>
      <c r="I985">
        <f>VLOOKUP(C985,away!$B$2:$E$405,3,FALSE)</f>
        <v>1.2583</v>
      </c>
      <c r="J985">
        <f>VLOOKUP(B985,home!$B$2:$E$405,4,FALSE)</f>
        <v>0.4718</v>
      </c>
      <c r="K985" s="3">
        <f t="shared" si="1178"/>
        <v>1.01251265625</v>
      </c>
      <c r="L985" s="3">
        <f t="shared" si="1179"/>
        <v>0.75490560930399997</v>
      </c>
      <c r="M985" s="5">
        <f t="shared" si="1180"/>
        <v>0.17077331152351316</v>
      </c>
      <c r="N985" s="5">
        <f t="shared" si="1181"/>
        <v>0.17291013926728105</v>
      </c>
      <c r="O985" s="5">
        <f t="shared" si="1182"/>
        <v>0.12891773078851951</v>
      </c>
      <c r="P985" s="5">
        <f t="shared" si="1183"/>
        <v>0.13053083403840629</v>
      </c>
      <c r="Q985" s="5">
        <f t="shared" si="1184"/>
        <v>8.7536852201036061E-2</v>
      </c>
      <c r="R985" s="5">
        <f t="shared" si="1185"/>
        <v>4.8660359055498176E-2</v>
      </c>
      <c r="S985" s="5">
        <f t="shared" si="1186"/>
        <v>2.4942859166281407E-2</v>
      </c>
      <c r="T985" s="5">
        <f t="shared" si="1187"/>
        <v>6.6082060747377325E-2</v>
      </c>
      <c r="U985" s="5">
        <f t="shared" si="1188"/>
        <v>4.9269229401361199E-2</v>
      </c>
      <c r="V985" s="5">
        <f t="shared" si="1189"/>
        <v>2.1183457123697888E-3</v>
      </c>
      <c r="W985" s="5">
        <f t="shared" si="1190"/>
        <v>2.9544056913944898E-2</v>
      </c>
      <c r="X985" s="5">
        <f t="shared" si="1191"/>
        <v>2.2302974285933627E-2</v>
      </c>
      <c r="Y985" s="5">
        <f t="shared" si="1192"/>
        <v>8.4183201963070834E-3</v>
      </c>
      <c r="Z985" s="5">
        <f t="shared" si="1193"/>
        <v>1.2244659333914085E-2</v>
      </c>
      <c r="AA985" s="5">
        <f t="shared" si="1194"/>
        <v>1.2397872547057707E-2</v>
      </c>
      <c r="AB985" s="5">
        <f t="shared" si="1195"/>
        <v>6.276501432235175E-3</v>
      </c>
      <c r="AC985" s="5">
        <f t="shared" si="1196"/>
        <v>1.0119754301422225E-4</v>
      </c>
      <c r="AD985" s="5">
        <f t="shared" si="1197"/>
        <v>7.4784328855848807E-3</v>
      </c>
      <c r="AE985" s="5">
        <f t="shared" si="1198"/>
        <v>5.645510934131525E-3</v>
      </c>
      <c r="AF985" s="5">
        <f t="shared" si="1199"/>
        <v>2.1309139357814765E-3</v>
      </c>
      <c r="AG985" s="5">
        <f t="shared" si="1200"/>
        <v>5.3621296102183329E-4</v>
      </c>
      <c r="AH985" s="5">
        <f t="shared" si="1201"/>
        <v>2.3108905037970808E-3</v>
      </c>
      <c r="AI985" s="5">
        <f t="shared" si="1202"/>
        <v>2.3398058823024827E-3</v>
      </c>
      <c r="AJ985" s="5">
        <f t="shared" si="1203"/>
        <v>1.1845415344997308E-3</v>
      </c>
      <c r="AK985" s="5">
        <f t="shared" si="1204"/>
        <v>3.997877651782578E-4</v>
      </c>
      <c r="AL985" s="5">
        <f t="shared" si="1205"/>
        <v>3.0940196859660196E-6</v>
      </c>
      <c r="AM985" s="5">
        <f t="shared" si="1206"/>
        <v>1.5144015891141805E-3</v>
      </c>
      <c r="AN985" s="5">
        <f t="shared" si="1207"/>
        <v>1.1432302543611863E-3</v>
      </c>
      <c r="AO985" s="5">
        <f t="shared" si="1208"/>
        <v>4.3151546587164908E-4</v>
      </c>
      <c r="AP985" s="5">
        <f t="shared" si="1209"/>
        <v>1.0858448189597887E-4</v>
      </c>
      <c r="AQ985" s="5">
        <f t="shared" si="1210"/>
        <v>2.0492758616660768E-5</v>
      </c>
      <c r="AR985" s="5">
        <f t="shared" si="1211"/>
        <v>3.489008407607526E-4</v>
      </c>
      <c r="AS985" s="5">
        <f t="shared" si="1212"/>
        <v>3.5326651704652791E-4</v>
      </c>
      <c r="AT985" s="5">
        <f t="shared" si="1213"/>
        <v>1.7884340976948292E-4</v>
      </c>
      <c r="AU985" s="5">
        <f t="shared" si="1214"/>
        <v>6.0360405292835451E-5</v>
      </c>
      <c r="AV985" s="5">
        <f t="shared" si="1215"/>
        <v>1.5278918573843842E-5</v>
      </c>
      <c r="AW985" s="5">
        <f t="shared" si="1216"/>
        <v>6.5692181598551688E-8</v>
      </c>
      <c r="AX985" s="5">
        <f t="shared" si="1217"/>
        <v>2.5555846260386984E-4</v>
      </c>
      <c r="AY985" s="5">
        <f t="shared" si="1218"/>
        <v>1.9292251692476785E-4</v>
      </c>
      <c r="AZ985" s="5">
        <f t="shared" si="1219"/>
        <v>7.2819145093776561E-5</v>
      </c>
      <c r="BA985" s="5">
        <f t="shared" si="1220"/>
        <v>1.8323860365337921E-5</v>
      </c>
      <c r="BB985" s="5">
        <f t="shared" si="1221"/>
        <v>3.4581962434742095E-6</v>
      </c>
      <c r="BC985" s="5">
        <f t="shared" si="1222"/>
        <v>5.2212234845454055E-7</v>
      </c>
      <c r="BD985" s="5">
        <f t="shared" si="1223"/>
        <v>4.3897866963528945E-5</v>
      </c>
      <c r="BE985" s="5">
        <f t="shared" si="1224"/>
        <v>4.4447145882951813E-5</v>
      </c>
      <c r="BF985" s="5">
        <f t="shared" si="1225"/>
        <v>2.2501648870339394E-5</v>
      </c>
      <c r="BG985" s="5">
        <f t="shared" si="1226"/>
        <v>7.594401422570718E-6</v>
      </c>
      <c r="BH985" s="5">
        <f t="shared" si="1227"/>
        <v>1.9223568892489635E-6</v>
      </c>
      <c r="BI985" s="5">
        <f t="shared" si="1228"/>
        <v>3.8928213603879122E-7</v>
      </c>
      <c r="BJ985" s="8">
        <f t="shared" si="1229"/>
        <v>0.40634730318183915</v>
      </c>
      <c r="BK985" s="8">
        <f t="shared" si="1230"/>
        <v>0.3286625645201956</v>
      </c>
      <c r="BL985" s="8">
        <f t="shared" si="1231"/>
        <v>0.25283412170405739</v>
      </c>
      <c r="BM985" s="8">
        <f t="shared" si="1232"/>
        <v>0.26056656504100884</v>
      </c>
      <c r="BN985" s="8">
        <f t="shared" si="1233"/>
        <v>0.73932922687425418</v>
      </c>
    </row>
    <row r="986" spans="1:66" x14ac:dyDescent="0.25">
      <c r="A986" t="s">
        <v>59</v>
      </c>
      <c r="B986" t="s">
        <v>318</v>
      </c>
      <c r="C986" t="s">
        <v>229</v>
      </c>
      <c r="D986" s="7" t="s">
        <v>527</v>
      </c>
      <c r="E986">
        <f>VLOOKUP(A986,home!$A$2:$E$405,3,FALSE)</f>
        <v>1.806</v>
      </c>
      <c r="F986">
        <f>VLOOKUP(B986,home!$B$2:$E$405,3,FALSE)</f>
        <v>0.27689999999999998</v>
      </c>
      <c r="G986">
        <f>VLOOKUP(C986,away!$B$2:$E$405,4,FALSE)</f>
        <v>0.73829999999999996</v>
      </c>
      <c r="H986">
        <f>VLOOKUP(A986,away!$A$2:$E$405,3,FALSE)</f>
        <v>1.1493</v>
      </c>
      <c r="I986">
        <f>VLOOKUP(C986,away!$B$2:$E$405,3,FALSE)</f>
        <v>0.87009999999999998</v>
      </c>
      <c r="J986">
        <f>VLOOKUP(B986,home!$B$2:$E$405,4,FALSE)</f>
        <v>0.435</v>
      </c>
      <c r="K986" s="3">
        <f t="shared" si="1178"/>
        <v>0.36921009762000001</v>
      </c>
      <c r="L986" s="3">
        <f t="shared" si="1179"/>
        <v>0.43500257954999999</v>
      </c>
      <c r="M986" s="5">
        <f t="shared" si="1180"/>
        <v>0.44744006769714223</v>
      </c>
      <c r="N986" s="5">
        <f t="shared" si="1181"/>
        <v>0.1651993910735613</v>
      </c>
      <c r="O986" s="5">
        <f t="shared" si="1182"/>
        <v>0.19463758364228348</v>
      </c>
      <c r="P986" s="5">
        <f t="shared" si="1183"/>
        <v>7.18621612570884E-2</v>
      </c>
      <c r="Q986" s="5">
        <f t="shared" si="1184"/>
        <v>3.0496641652517056E-2</v>
      </c>
      <c r="R986" s="5">
        <f t="shared" si="1185"/>
        <v>4.2333925480886089E-2</v>
      </c>
      <c r="S986" s="5">
        <f t="shared" si="1186"/>
        <v>2.8853977288614417E-3</v>
      </c>
      <c r="T986" s="5">
        <f t="shared" si="1187"/>
        <v>1.3266117786456894E-2</v>
      </c>
      <c r="U986" s="5">
        <f t="shared" si="1188"/>
        <v>1.5630112759435759E-2</v>
      </c>
      <c r="V986" s="5">
        <f t="shared" si="1189"/>
        <v>5.1490674233251434E-5</v>
      </c>
      <c r="W986" s="5">
        <f t="shared" si="1190"/>
        <v>3.7532226805359939E-3</v>
      </c>
      <c r="X986" s="5">
        <f t="shared" si="1191"/>
        <v>1.6326615476587227E-3</v>
      </c>
      <c r="Y986" s="5">
        <f t="shared" si="1192"/>
        <v>3.5510599238181977E-4</v>
      </c>
      <c r="Z986" s="5">
        <f t="shared" si="1193"/>
        <v>6.1384555955543091E-3</v>
      </c>
      <c r="AA986" s="5">
        <f t="shared" si="1194"/>
        <v>2.2663797896706416E-3</v>
      </c>
      <c r="AB986" s="5">
        <f t="shared" si="1195"/>
        <v>4.183851516941463E-4</v>
      </c>
      <c r="AC986" s="5">
        <f t="shared" si="1196"/>
        <v>5.1686127960531231E-7</v>
      </c>
      <c r="AD986" s="5">
        <f t="shared" si="1197"/>
        <v>3.4643192806757311E-4</v>
      </c>
      <c r="AE986" s="5">
        <f t="shared" si="1198"/>
        <v>1.5069878234787434E-4</v>
      </c>
      <c r="AF986" s="5">
        <f t="shared" si="1199"/>
        <v>3.2777179528184665E-5</v>
      </c>
      <c r="AG986" s="5">
        <f t="shared" si="1200"/>
        <v>4.7527192150445948E-6</v>
      </c>
      <c r="AH986" s="5">
        <f t="shared" si="1201"/>
        <v>6.6756100462981379E-4</v>
      </c>
      <c r="AI986" s="5">
        <f t="shared" si="1202"/>
        <v>2.4647026368667882E-4</v>
      </c>
      <c r="AJ986" s="5">
        <f t="shared" si="1203"/>
        <v>4.5499655058092912E-5</v>
      </c>
      <c r="AK986" s="5">
        <f t="shared" si="1204"/>
        <v>5.5996440285582707E-6</v>
      </c>
      <c r="AL986" s="5">
        <f t="shared" si="1205"/>
        <v>3.3204687111466089E-9</v>
      </c>
      <c r="AM986" s="5">
        <f t="shared" si="1206"/>
        <v>2.5581233196102698E-5</v>
      </c>
      <c r="AN986" s="5">
        <f t="shared" si="1207"/>
        <v>1.1127902428374764E-5</v>
      </c>
      <c r="AO986" s="5">
        <f t="shared" si="1208"/>
        <v>2.4203331306618652E-6</v>
      </c>
      <c r="AP986" s="5">
        <f t="shared" si="1209"/>
        <v>3.5095038506941294E-7</v>
      </c>
      <c r="AQ986" s="5">
        <f t="shared" si="1210"/>
        <v>3.8166080699815099E-8</v>
      </c>
      <c r="AR986" s="5">
        <f t="shared" si="1211"/>
        <v>5.8078151804191723E-5</v>
      </c>
      <c r="AS986" s="5">
        <f t="shared" si="1212"/>
        <v>2.1443040097214805E-5</v>
      </c>
      <c r="AT986" s="5">
        <f t="shared" si="1213"/>
        <v>3.9584934637811261E-6</v>
      </c>
      <c r="AU986" s="5">
        <f t="shared" si="1214"/>
        <v>4.8717191939692055E-7</v>
      </c>
      <c r="AV986" s="5">
        <f t="shared" si="1215"/>
        <v>4.4967197979564951E-8</v>
      </c>
      <c r="AW986" s="5">
        <f t="shared" si="1216"/>
        <v>1.4813657316388312E-11</v>
      </c>
      <c r="AX986" s="5">
        <f t="shared" si="1217"/>
        <v>1.5741416009288432E-6</v>
      </c>
      <c r="AY986" s="5">
        <f t="shared" si="1218"/>
        <v>6.8475565698101341E-7</v>
      </c>
      <c r="AZ986" s="5">
        <f t="shared" si="1219"/>
        <v>1.4893523857409788E-7</v>
      </c>
      <c r="BA986" s="5">
        <f t="shared" si="1220"/>
        <v>2.1595737655209084E-8</v>
      </c>
      <c r="BB986" s="5">
        <f t="shared" si="1221"/>
        <v>2.3485503968252546E-9</v>
      </c>
      <c r="BC986" s="5">
        <f t="shared" si="1222"/>
        <v>2.0432509616443246E-10</v>
      </c>
      <c r="BD986" s="5">
        <f t="shared" si="1223"/>
        <v>4.2106909750533124E-6</v>
      </c>
      <c r="BE986" s="5">
        <f t="shared" si="1224"/>
        <v>1.5546296259470865E-6</v>
      </c>
      <c r="BF986" s="5">
        <f t="shared" si="1225"/>
        <v>2.8699247797943393E-7</v>
      </c>
      <c r="BG986" s="5">
        <f t="shared" si="1226"/>
        <v>3.5320173603664169E-8</v>
      </c>
      <c r="BH986" s="5">
        <f t="shared" si="1227"/>
        <v>3.2601411860410487E-9</v>
      </c>
      <c r="BI986" s="5">
        <f t="shared" si="1228"/>
        <v>2.4073540911063967E-10</v>
      </c>
      <c r="BJ986" s="8">
        <f t="shared" si="1229"/>
        <v>0.21527975190860102</v>
      </c>
      <c r="BK986" s="8">
        <f t="shared" si="1230"/>
        <v>0.5222403222947305</v>
      </c>
      <c r="BL986" s="8">
        <f t="shared" si="1231"/>
        <v>0.25634162034998509</v>
      </c>
      <c r="BM986" s="8">
        <f t="shared" si="1232"/>
        <v>4.8029694604549068E-2</v>
      </c>
      <c r="BN986" s="8">
        <f t="shared" si="1233"/>
        <v>0.95196977080347867</v>
      </c>
    </row>
    <row r="987" spans="1:66" x14ac:dyDescent="0.25">
      <c r="A987" t="s">
        <v>59</v>
      </c>
      <c r="B987" t="s">
        <v>301</v>
      </c>
      <c r="C987" t="s">
        <v>62</v>
      </c>
      <c r="D987" s="7" t="s">
        <v>527</v>
      </c>
      <c r="E987">
        <f>VLOOKUP(A987,home!$A$2:$E$405,3,FALSE)</f>
        <v>1.806</v>
      </c>
      <c r="F987">
        <f>VLOOKUP(B987,home!$B$2:$E$405,3,FALSE)</f>
        <v>1.3843000000000001</v>
      </c>
      <c r="G987">
        <f>VLOOKUP(C987,away!$B$2:$E$405,4,FALSE)</f>
        <v>1.4765999999999999</v>
      </c>
      <c r="H987">
        <f>VLOOKUP(A987,away!$A$2:$E$405,3,FALSE)</f>
        <v>1.1493</v>
      </c>
      <c r="I987">
        <f>VLOOKUP(C987,away!$B$2:$E$405,3,FALSE)</f>
        <v>1.1600999999999999</v>
      </c>
      <c r="J987">
        <f>VLOOKUP(B987,home!$B$2:$E$405,4,FALSE)</f>
        <v>1.3050999999999999</v>
      </c>
      <c r="K987" s="3">
        <f t="shared" si="1178"/>
        <v>3.6915676282800001</v>
      </c>
      <c r="L987" s="3">
        <f t="shared" si="1179"/>
        <v>1.7400936539429999</v>
      </c>
      <c r="M987" s="5">
        <f t="shared" si="1180"/>
        <v>4.3758202885445172E-3</v>
      </c>
      <c r="N987" s="5">
        <f t="shared" si="1181"/>
        <v>1.6153636524361789E-2</v>
      </c>
      <c r="O987" s="5">
        <f t="shared" si="1182"/>
        <v>7.61433711489134E-3</v>
      </c>
      <c r="P987" s="5">
        <f t="shared" si="1183"/>
        <v>2.8108840404143801E-2</v>
      </c>
      <c r="Q987" s="5">
        <f t="shared" si="1184"/>
        <v>2.9816120836167713E-2</v>
      </c>
      <c r="R987" s="5">
        <f t="shared" si="1185"/>
        <v>6.6248298463025372E-3</v>
      </c>
      <c r="S987" s="5">
        <f t="shared" si="1186"/>
        <v>4.5140502623819599E-2</v>
      </c>
      <c r="T987" s="5">
        <f t="shared" si="1187"/>
        <v>5.1882842652213081E-2</v>
      </c>
      <c r="U987" s="5">
        <f t="shared" si="1188"/>
        <v>2.4456007403473614E-2</v>
      </c>
      <c r="V987" s="5">
        <f t="shared" si="1189"/>
        <v>3.2218649567322954E-2</v>
      </c>
      <c r="W987" s="5">
        <f t="shared" si="1190"/>
        <v>3.6689408826560521E-2</v>
      </c>
      <c r="X987" s="5">
        <f t="shared" si="1191"/>
        <v>6.3843007466018245E-2</v>
      </c>
      <c r="Y987" s="5">
        <f t="shared" si="1192"/>
        <v>5.5546406070126959E-2</v>
      </c>
      <c r="Z987" s="5">
        <f t="shared" si="1193"/>
        <v>3.8426081246677414E-3</v>
      </c>
      <c r="AA987" s="5">
        <f t="shared" si="1194"/>
        <v>1.4185247761189153E-2</v>
      </c>
      <c r="AB987" s="5">
        <f t="shared" si="1195"/>
        <v>2.6182900717168608E-2</v>
      </c>
      <c r="AC987" s="5">
        <f t="shared" si="1196"/>
        <v>1.2935130144280724E-2</v>
      </c>
      <c r="AD987" s="5">
        <f t="shared" si="1197"/>
        <v>3.3860358481215332E-2</v>
      </c>
      <c r="AE987" s="5">
        <f t="shared" si="1198"/>
        <v>5.8920194913397825E-2</v>
      </c>
      <c r="AF987" s="5">
        <f t="shared" si="1199"/>
        <v>5.1263328628944102E-2</v>
      </c>
      <c r="AG987" s="5">
        <f t="shared" si="1200"/>
        <v>2.9734330942406711E-2</v>
      </c>
      <c r="AH987" s="5">
        <f t="shared" si="1201"/>
        <v>1.6716245030810371E-3</v>
      </c>
      <c r="AI987" s="5">
        <f t="shared" si="1202"/>
        <v>6.1709149022135977E-3</v>
      </c>
      <c r="AJ987" s="5">
        <f t="shared" si="1203"/>
        <v>1.1390174844941177E-2</v>
      </c>
      <c r="AK987" s="5">
        <f t="shared" si="1204"/>
        <v>1.4015866912678011E-2</v>
      </c>
      <c r="AL987" s="5">
        <f t="shared" si="1205"/>
        <v>3.323642058923347E-3</v>
      </c>
      <c r="AM987" s="5">
        <f t="shared" si="1206"/>
        <v>2.4999560650242132E-2</v>
      </c>
      <c r="AN987" s="5">
        <f t="shared" si="1207"/>
        <v>4.3501576838849462E-2</v>
      </c>
      <c r="AO987" s="5">
        <f t="shared" si="1208"/>
        <v>3.7848408896897875E-2</v>
      </c>
      <c r="AP987" s="5">
        <f t="shared" si="1209"/>
        <v>2.195325871111059E-2</v>
      </c>
      <c r="AQ987" s="5">
        <f t="shared" si="1210"/>
        <v>9.550181541643105E-3</v>
      </c>
      <c r="AR987" s="5">
        <f t="shared" si="1211"/>
        <v>5.8175663791738645E-4</v>
      </c>
      <c r="AS987" s="5">
        <f t="shared" si="1212"/>
        <v>2.147593972072833E-3</v>
      </c>
      <c r="AT987" s="5">
        <f t="shared" si="1213"/>
        <v>3.9639941929966657E-3</v>
      </c>
      <c r="AU987" s="5">
        <f t="shared" si="1214"/>
        <v>4.8777842138521326E-3</v>
      </c>
      <c r="AV987" s="5">
        <f t="shared" si="1215"/>
        <v>4.5016675753979359E-3</v>
      </c>
      <c r="AW987" s="5">
        <f t="shared" si="1216"/>
        <v>5.9305530820098632E-4</v>
      </c>
      <c r="AX987" s="5">
        <f t="shared" si="1217"/>
        <v>1.5381261469609393E-2</v>
      </c>
      <c r="AY987" s="5">
        <f t="shared" si="1218"/>
        <v>2.6764835472905282E-2</v>
      </c>
      <c r="AZ987" s="5">
        <f t="shared" si="1219"/>
        <v>2.3286660177615489E-2</v>
      </c>
      <c r="BA987" s="5">
        <f t="shared" si="1220"/>
        <v>1.3506989865531963E-2</v>
      </c>
      <c r="BB987" s="5">
        <f t="shared" si="1221"/>
        <v>5.8758568372211445E-3</v>
      </c>
      <c r="BC987" s="5">
        <f t="shared" si="1222"/>
        <v>2.0449082387852193E-3</v>
      </c>
      <c r="BD987" s="5">
        <f t="shared" si="1223"/>
        <v>1.6871850562987667E-4</v>
      </c>
      <c r="BE987" s="5">
        <f t="shared" si="1224"/>
        <v>6.2283577367502972E-4</v>
      </c>
      <c r="BF987" s="5">
        <f t="shared" si="1225"/>
        <v>1.1496201899167339E-3</v>
      </c>
      <c r="BG987" s="5">
        <f t="shared" si="1226"/>
        <v>1.414633559304574E-3</v>
      </c>
      <c r="BH987" s="5">
        <f t="shared" si="1227"/>
        <v>1.3055538633518203E-3</v>
      </c>
      <c r="BI987" s="5">
        <f t="shared" si="1228"/>
        <v>9.639080757850941E-4</v>
      </c>
      <c r="BJ987" s="8">
        <f t="shared" si="1229"/>
        <v>0.65242313404182395</v>
      </c>
      <c r="BK987" s="8">
        <f t="shared" si="1230"/>
        <v>0.15286742055994024</v>
      </c>
      <c r="BL987" s="8">
        <f t="shared" si="1231"/>
        <v>0.13400997056583916</v>
      </c>
      <c r="BM987" s="8">
        <f t="shared" si="1232"/>
        <v>0.82427776811315512</v>
      </c>
      <c r="BN987" s="8">
        <f t="shared" si="1233"/>
        <v>9.2693585014411703E-2</v>
      </c>
    </row>
    <row r="988" spans="1:66" x14ac:dyDescent="0.25">
      <c r="A988" t="s">
        <v>59</v>
      </c>
      <c r="B988" t="s">
        <v>67</v>
      </c>
      <c r="C988" t="s">
        <v>64</v>
      </c>
      <c r="D988" s="7" t="s">
        <v>527</v>
      </c>
      <c r="E988">
        <f>VLOOKUP(A988,home!$A$2:$E$405,3,FALSE)</f>
        <v>1.806</v>
      </c>
      <c r="F988">
        <f>VLOOKUP(B988,home!$B$2:$E$405,3,FALSE)</f>
        <v>1.1073999999999999</v>
      </c>
      <c r="G988">
        <f>VLOOKUP(C988,away!$B$2:$E$405,4,FALSE)</f>
        <v>0.55369999999999997</v>
      </c>
      <c r="H988">
        <f>VLOOKUP(A988,away!$A$2:$E$405,3,FALSE)</f>
        <v>1.1493</v>
      </c>
      <c r="I988">
        <f>VLOOKUP(C988,away!$B$2:$E$405,3,FALSE)</f>
        <v>0.435</v>
      </c>
      <c r="J988">
        <f>VLOOKUP(B988,home!$B$2:$E$405,4,FALSE)</f>
        <v>1.1600999999999999</v>
      </c>
      <c r="K988" s="3">
        <f t="shared" si="1178"/>
        <v>1.1073802882799999</v>
      </c>
      <c r="L988" s="3">
        <f t="shared" si="1179"/>
        <v>0.57998677454999992</v>
      </c>
      <c r="M988" s="5">
        <f t="shared" si="1180"/>
        <v>0.18500599244570565</v>
      </c>
      <c r="N988" s="5">
        <f t="shared" si="1181"/>
        <v>0.204871989248053</v>
      </c>
      <c r="O988" s="5">
        <f t="shared" si="1182"/>
        <v>0.10730102883100646</v>
      </c>
      <c r="P988" s="5">
        <f t="shared" si="1183"/>
        <v>0.11882304423962052</v>
      </c>
      <c r="Q988" s="5">
        <f t="shared" si="1184"/>
        <v>0.113435601257003</v>
      </c>
      <c r="R988" s="5">
        <f t="shared" si="1185"/>
        <v>3.1116588808795986E-2</v>
      </c>
      <c r="S988" s="5">
        <f t="shared" si="1186"/>
        <v>1.9078998003962414E-2</v>
      </c>
      <c r="T988" s="5">
        <f t="shared" si="1187"/>
        <v>6.5791148492189089E-2</v>
      </c>
      <c r="U988" s="5">
        <f t="shared" si="1188"/>
        <v>3.4457897085374722E-2</v>
      </c>
      <c r="V988" s="5">
        <f t="shared" si="1189"/>
        <v>1.3615322484683361E-3</v>
      </c>
      <c r="W988" s="5">
        <f t="shared" si="1190"/>
        <v>4.1872116273731712E-2</v>
      </c>
      <c r="X988" s="5">
        <f t="shared" si="1191"/>
        <v>2.4285273661184218E-2</v>
      </c>
      <c r="Y988" s="5">
        <f t="shared" si="1192"/>
        <v>7.0425687699071492E-3</v>
      </c>
      <c r="Z988" s="5">
        <f t="shared" si="1193"/>
        <v>6.0157366594040694E-3</v>
      </c>
      <c r="AA988" s="5">
        <f t="shared" si="1194"/>
        <v>6.6617081961074425E-3</v>
      </c>
      <c r="AB988" s="5">
        <f t="shared" si="1195"/>
        <v>3.6885221713213491E-3</v>
      </c>
      <c r="AC988" s="5">
        <f t="shared" si="1196"/>
        <v>5.4654110271894814E-5</v>
      </c>
      <c r="AD988" s="5">
        <f t="shared" si="1197"/>
        <v>1.1592089047524666E-2</v>
      </c>
      <c r="AE988" s="5">
        <f t="shared" si="1198"/>
        <v>6.7232583369702123E-3</v>
      </c>
      <c r="AF988" s="5">
        <f t="shared" si="1199"/>
        <v>1.9497004586628743E-3</v>
      </c>
      <c r="AG988" s="5">
        <f t="shared" si="1200"/>
        <v>3.7693349345284535E-4</v>
      </c>
      <c r="AH988" s="5">
        <f t="shared" si="1201"/>
        <v>8.722619254074894E-4</v>
      </c>
      <c r="AI988" s="5">
        <f t="shared" si="1202"/>
        <v>9.6592566241341337E-4</v>
      </c>
      <c r="AJ988" s="5">
        <f t="shared" si="1203"/>
        <v>5.3482351925020785E-4</v>
      </c>
      <c r="AK988" s="5">
        <f t="shared" si="1204"/>
        <v>1.9741767430873981E-4</v>
      </c>
      <c r="AL988" s="5">
        <f t="shared" si="1205"/>
        <v>1.4040989001197517E-6</v>
      </c>
      <c r="AM988" s="5">
        <f t="shared" si="1206"/>
        <v>2.5673701822430603E-3</v>
      </c>
      <c r="AN988" s="5">
        <f t="shared" si="1207"/>
        <v>1.4890407510749981E-3</v>
      </c>
      <c r="AO988" s="5">
        <f t="shared" si="1208"/>
        <v>4.3181197119474858E-4</v>
      </c>
      <c r="AP988" s="5">
        <f t="shared" si="1209"/>
        <v>8.3481744128439906E-5</v>
      </c>
      <c r="AQ988" s="5">
        <f t="shared" si="1210"/>
        <v>1.2104576877715564E-5</v>
      </c>
      <c r="AR988" s="5">
        <f t="shared" si="1211"/>
        <v>1.0118007613597248E-4</v>
      </c>
      <c r="AS988" s="5">
        <f t="shared" si="1212"/>
        <v>1.1204482187964554E-4</v>
      </c>
      <c r="AT988" s="5">
        <f t="shared" si="1213"/>
        <v>6.2038113576681566E-5</v>
      </c>
      <c r="AU988" s="5">
        <f t="shared" si="1214"/>
        <v>2.2899928032297675E-5</v>
      </c>
      <c r="AV988" s="5">
        <f t="shared" si="1215"/>
        <v>6.3397322264992584E-6</v>
      </c>
      <c r="AW988" s="5">
        <f t="shared" si="1216"/>
        <v>2.5050135391739718E-8</v>
      </c>
      <c r="AX988" s="5">
        <f t="shared" si="1217"/>
        <v>4.7384252208896574E-4</v>
      </c>
      <c r="AY988" s="5">
        <f t="shared" si="1218"/>
        <v>2.7482239603101634E-4</v>
      </c>
      <c r="AZ988" s="5">
        <f t="shared" si="1219"/>
        <v>7.9696677524065907E-5</v>
      </c>
      <c r="BA988" s="5">
        <f t="shared" si="1220"/>
        <v>1.5407672979844822E-5</v>
      </c>
      <c r="BB988" s="5">
        <f t="shared" si="1221"/>
        <v>2.234061638725346E-6</v>
      </c>
      <c r="BC988" s="5">
        <f t="shared" si="1222"/>
        <v>2.5914524079804012E-7</v>
      </c>
      <c r="BD988" s="5">
        <f t="shared" si="1223"/>
        <v>9.7805176678043489E-6</v>
      </c>
      <c r="BE988" s="5">
        <f t="shared" si="1224"/>
        <v>1.0830752474500812E-5</v>
      </c>
      <c r="BF988" s="5">
        <f t="shared" si="1225"/>
        <v>5.9968808987510159E-6</v>
      </c>
      <c r="BG988" s="5">
        <f t="shared" si="1226"/>
        <v>2.2136092328132422E-6</v>
      </c>
      <c r="BH988" s="5">
        <f t="shared" si="1227"/>
        <v>6.1282680759299901E-7</v>
      </c>
      <c r="BI988" s="5">
        <f t="shared" si="1228"/>
        <v>1.3572646537160953E-7</v>
      </c>
      <c r="BJ988" s="8">
        <f t="shared" si="1229"/>
        <v>0.4833707507397012</v>
      </c>
      <c r="BK988" s="8">
        <f t="shared" si="1230"/>
        <v>0.32460044754295991</v>
      </c>
      <c r="BL988" s="8">
        <f t="shared" si="1231"/>
        <v>0.18613024685938379</v>
      </c>
      <c r="BM988" s="8">
        <f t="shared" si="1232"/>
        <v>0.23928813962536871</v>
      </c>
      <c r="BN988" s="8">
        <f t="shared" si="1233"/>
        <v>0.76055424483018463</v>
      </c>
    </row>
    <row r="989" spans="1:66" x14ac:dyDescent="0.25">
      <c r="A989" t="s">
        <v>59</v>
      </c>
      <c r="B989" t="s">
        <v>274</v>
      </c>
      <c r="C989" t="s">
        <v>232</v>
      </c>
      <c r="D989" s="7" t="s">
        <v>527</v>
      </c>
      <c r="E989">
        <f>VLOOKUP(A989,home!$A$2:$E$405,3,FALSE)</f>
        <v>1.806</v>
      </c>
      <c r="F989">
        <f>VLOOKUP(B989,home!$B$2:$E$405,3,FALSE)</f>
        <v>0.8306</v>
      </c>
      <c r="G989">
        <f>VLOOKUP(C989,away!$B$2:$E$405,4,FALSE)</f>
        <v>0.92279999999999995</v>
      </c>
      <c r="H989">
        <f>VLOOKUP(A989,away!$A$2:$E$405,3,FALSE)</f>
        <v>1.1493</v>
      </c>
      <c r="I989">
        <f>VLOOKUP(C989,away!$B$2:$E$405,3,FALSE)</f>
        <v>0.87009999999999998</v>
      </c>
      <c r="J989">
        <f>VLOOKUP(B989,home!$B$2:$E$405,4,FALSE)</f>
        <v>0.87009999999999998</v>
      </c>
      <c r="K989" s="3">
        <f t="shared" si="1178"/>
        <v>1.38425869008</v>
      </c>
      <c r="L989" s="3">
        <f t="shared" si="1179"/>
        <v>0.87010515969299995</v>
      </c>
      <c r="M989" s="5">
        <f t="shared" si="1180"/>
        <v>0.10494028028992729</v>
      </c>
      <c r="N989" s="5">
        <f t="shared" si="1181"/>
        <v>0.14526449493076279</v>
      </c>
      <c r="O989" s="5">
        <f t="shared" si="1182"/>
        <v>9.1309079339895349E-2</v>
      </c>
      <c r="P989" s="5">
        <f t="shared" si="1183"/>
        <v>0.12639538655945431</v>
      </c>
      <c r="Q989" s="5">
        <f t="shared" si="1184"/>
        <v>0.10054181973399526</v>
      </c>
      <c r="R989" s="5">
        <f t="shared" si="1185"/>
        <v>3.9724250530230223E-2</v>
      </c>
      <c r="S989" s="5">
        <f t="shared" si="1186"/>
        <v>3.8059250698054721E-2</v>
      </c>
      <c r="T989" s="5">
        <f t="shared" si="1187"/>
        <v>8.7481956115472756E-2</v>
      </c>
      <c r="U989" s="5">
        <f t="shared" si="1188"/>
        <v>5.4988639003386235E-2</v>
      </c>
      <c r="V989" s="5">
        <f t="shared" si="1189"/>
        <v>5.093387602986511E-3</v>
      </c>
      <c r="W989" s="5">
        <f t="shared" si="1190"/>
        <v>4.6391962561079921E-2</v>
      </c>
      <c r="X989" s="5">
        <f t="shared" si="1191"/>
        <v>4.0365885992680116E-2</v>
      </c>
      <c r="Y989" s="5">
        <f t="shared" si="1192"/>
        <v>1.7561282838905182E-2</v>
      </c>
      <c r="Z989" s="5">
        <f t="shared" si="1193"/>
        <v>1.1521425117096902E-2</v>
      </c>
      <c r="AA989" s="5">
        <f t="shared" si="1194"/>
        <v>1.5948632840447369E-2</v>
      </c>
      <c r="AB989" s="5">
        <f t="shared" si="1195"/>
        <v>1.1038516802142274E-2</v>
      </c>
      <c r="AC989" s="5">
        <f t="shared" si="1196"/>
        <v>3.8342086875386749E-4</v>
      </c>
      <c r="AD989" s="5">
        <f t="shared" si="1197"/>
        <v>1.605461933126022E-2</v>
      </c>
      <c r="AE989" s="5">
        <f t="shared" si="1198"/>
        <v>1.3969207117036498E-2</v>
      </c>
      <c r="AF989" s="5">
        <f t="shared" si="1199"/>
        <v>6.0773395946768175E-3</v>
      </c>
      <c r="AG989" s="5">
        <f t="shared" si="1200"/>
        <v>1.7626415128449543E-3</v>
      </c>
      <c r="AH989" s="5">
        <f t="shared" si="1201"/>
        <v>2.5062128603506352E-3</v>
      </c>
      <c r="AI989" s="5">
        <f t="shared" si="1202"/>
        <v>3.4692469311306201E-3</v>
      </c>
      <c r="AJ989" s="5">
        <f t="shared" si="1203"/>
        <v>2.4011676062254666E-3</v>
      </c>
      <c r="AK989" s="5">
        <f t="shared" si="1204"/>
        <v>1.1079457084187309E-3</v>
      </c>
      <c r="AL989" s="5">
        <f t="shared" si="1205"/>
        <v>1.8472460255381501E-5</v>
      </c>
      <c r="AM989" s="5">
        <f t="shared" si="1206"/>
        <v>4.4447492650446646E-3</v>
      </c>
      <c r="AN989" s="5">
        <f t="shared" si="1207"/>
        <v>3.867399269057032E-3</v>
      </c>
      <c r="AO989" s="5">
        <f t="shared" si="1208"/>
        <v>1.6825220292997301E-3</v>
      </c>
      <c r="AP989" s="5">
        <f t="shared" si="1209"/>
        <v>4.8799036633027731E-4</v>
      </c>
      <c r="AQ989" s="5">
        <f t="shared" si="1210"/>
        <v>1.0615073390611286E-4</v>
      </c>
      <c r="AR989" s="5">
        <f t="shared" si="1211"/>
        <v>4.3613374821600798E-4</v>
      </c>
      <c r="AS989" s="5">
        <f t="shared" si="1212"/>
        <v>6.0372193100517182E-4</v>
      </c>
      <c r="AT989" s="5">
        <f t="shared" si="1213"/>
        <v>4.178536646928937E-4</v>
      </c>
      <c r="AU989" s="5">
        <f t="shared" si="1214"/>
        <v>1.9280585551097082E-4</v>
      </c>
      <c r="AV989" s="5">
        <f t="shared" si="1215"/>
        <v>6.6723295247342557E-5</v>
      </c>
      <c r="AW989" s="5">
        <f t="shared" si="1216"/>
        <v>6.1803239906027683E-7</v>
      </c>
      <c r="AX989" s="5">
        <f t="shared" si="1217"/>
        <v>1.0254471325607942E-3</v>
      </c>
      <c r="AY989" s="5">
        <f t="shared" si="1218"/>
        <v>8.9224684103353879E-4</v>
      </c>
      <c r="AZ989" s="5">
        <f t="shared" si="1219"/>
        <v>3.8817429005153105E-4</v>
      </c>
      <c r="BA989" s="5">
        <f t="shared" si="1220"/>
        <v>1.1258415087800142E-4</v>
      </c>
      <c r="BB989" s="5">
        <f t="shared" si="1221"/>
        <v>2.4490012644651057E-5</v>
      </c>
      <c r="BC989" s="5">
        <f t="shared" si="1222"/>
        <v>4.2617772726115401E-6</v>
      </c>
      <c r="BD989" s="5">
        <f t="shared" si="1223"/>
        <v>6.3247037439832687E-5</v>
      </c>
      <c r="BE989" s="5">
        <f t="shared" si="1224"/>
        <v>8.7550261197903516E-5</v>
      </c>
      <c r="BF989" s="5">
        <f t="shared" si="1225"/>
        <v>6.0596104940985901E-5</v>
      </c>
      <c r="BG989" s="5">
        <f t="shared" si="1226"/>
        <v>2.7960228283186449E-5</v>
      </c>
      <c r="BH989" s="5">
        <f t="shared" si="1227"/>
        <v>9.6760472444053587E-6</v>
      </c>
      <c r="BI989" s="5">
        <f t="shared" si="1228"/>
        <v>2.6788304967385515E-6</v>
      </c>
      <c r="BJ989" s="8">
        <f t="shared" si="1229"/>
        <v>0.48850722559679355</v>
      </c>
      <c r="BK989" s="8">
        <f t="shared" si="1230"/>
        <v>0.27578244532046564</v>
      </c>
      <c r="BL989" s="8">
        <f t="shared" si="1231"/>
        <v>0.22446263862650234</v>
      </c>
      <c r="BM989" s="8">
        <f t="shared" si="1232"/>
        <v>0.39120679446795853</v>
      </c>
      <c r="BN989" s="8">
        <f t="shared" si="1233"/>
        <v>0.60817531138426517</v>
      </c>
    </row>
    <row r="990" spans="1:66" x14ac:dyDescent="0.25">
      <c r="A990" t="s">
        <v>59</v>
      </c>
      <c r="B990" t="s">
        <v>83</v>
      </c>
      <c r="C990" t="s">
        <v>75</v>
      </c>
      <c r="D990" s="7" t="s">
        <v>527</v>
      </c>
      <c r="E990">
        <f>VLOOKUP(A990,home!$A$2:$E$405,3,FALSE)</f>
        <v>1.806</v>
      </c>
      <c r="F990">
        <f>VLOOKUP(B990,home!$B$2:$E$405,3,FALSE)</f>
        <v>0.69210000000000005</v>
      </c>
      <c r="G990">
        <f>VLOOKUP(C990,away!$B$2:$E$405,4,FALSE)</f>
        <v>2.2147999999999999</v>
      </c>
      <c r="H990">
        <f>VLOOKUP(A990,away!$A$2:$E$405,3,FALSE)</f>
        <v>1.1493</v>
      </c>
      <c r="I990">
        <f>VLOOKUP(C990,away!$B$2:$E$405,3,FALSE)</f>
        <v>0.87009999999999998</v>
      </c>
      <c r="J990">
        <f>VLOOKUP(B990,home!$B$2:$E$405,4,FALSE)</f>
        <v>1.7402</v>
      </c>
      <c r="K990" s="3">
        <f t="shared" si="1178"/>
        <v>2.7683507224800001</v>
      </c>
      <c r="L990" s="3">
        <f t="shared" si="1179"/>
        <v>1.7402103193859999</v>
      </c>
      <c r="M990" s="5">
        <f t="shared" si="1180"/>
        <v>1.1014297891710595E-2</v>
      </c>
      <c r="N990" s="5">
        <f t="shared" si="1181"/>
        <v>3.0491439526126967E-2</v>
      </c>
      <c r="O990" s="5">
        <f t="shared" si="1182"/>
        <v>1.9167194851946238E-2</v>
      </c>
      <c r="P990" s="5">
        <f t="shared" si="1183"/>
        <v>5.3061517716300306E-2</v>
      </c>
      <c r="Q990" s="5">
        <f t="shared" si="1184"/>
        <v>4.2205499320804418E-2</v>
      </c>
      <c r="R990" s="5">
        <f t="shared" si="1185"/>
        <v>1.6677475137519531E-2</v>
      </c>
      <c r="S990" s="5">
        <f t="shared" si="1186"/>
        <v>6.3906131149681078E-2</v>
      </c>
      <c r="T990" s="5">
        <f t="shared" si="1187"/>
        <v>7.3446445452902645E-2</v>
      </c>
      <c r="U990" s="5">
        <f t="shared" si="1188"/>
        <v>4.6169100346094429E-2</v>
      </c>
      <c r="V990" s="5">
        <f t="shared" si="1189"/>
        <v>3.420762059075818E-2</v>
      </c>
      <c r="W990" s="5">
        <f t="shared" si="1190"/>
        <v>3.8946541512459354E-2</v>
      </c>
      <c r="X990" s="5">
        <f t="shared" si="1191"/>
        <v>6.7775173444376988E-2</v>
      </c>
      <c r="Y990" s="5">
        <f t="shared" si="1192"/>
        <v>5.897152811304042E-2</v>
      </c>
      <c r="Z990" s="5">
        <f t="shared" si="1193"/>
        <v>9.674104778538313E-3</v>
      </c>
      <c r="AA990" s="5">
        <f t="shared" si="1194"/>
        <v>2.6781314953013755E-2</v>
      </c>
      <c r="AB990" s="5">
        <f t="shared" si="1195"/>
        <v>3.7070036299570036E-2</v>
      </c>
      <c r="AC990" s="5">
        <f t="shared" si="1196"/>
        <v>1.0299727476132706E-2</v>
      </c>
      <c r="AD990" s="5">
        <f t="shared" si="1197"/>
        <v>2.6954421583528541E-2</v>
      </c>
      <c r="AE990" s="5">
        <f t="shared" si="1198"/>
        <v>4.6906362592737089E-2</v>
      </c>
      <c r="AF990" s="5">
        <f t="shared" si="1199"/>
        <v>4.0813468114371268E-2</v>
      </c>
      <c r="AG990" s="5">
        <f t="shared" si="1200"/>
        <v>2.3674672794186787E-2</v>
      </c>
      <c r="AH990" s="5">
        <f t="shared" si="1201"/>
        <v>4.2087442416084454E-3</v>
      </c>
      <c r="AI990" s="5">
        <f t="shared" si="1202"/>
        <v>1.1651280161990279E-2</v>
      </c>
      <c r="AJ990" s="5">
        <f t="shared" si="1203"/>
        <v>1.6127414927131344E-2</v>
      </c>
      <c r="AK990" s="5">
        <f t="shared" si="1204"/>
        <v>1.4882113588419598E-2</v>
      </c>
      <c r="AL990" s="5">
        <f t="shared" si="1205"/>
        <v>1.9847626324295924E-3</v>
      </c>
      <c r="AM990" s="5">
        <f t="shared" si="1206"/>
        <v>1.4923858492958346E-2</v>
      </c>
      <c r="AN990" s="5">
        <f t="shared" si="1207"/>
        <v>2.5970652554502507E-2</v>
      </c>
      <c r="AO990" s="5">
        <f t="shared" si="1208"/>
        <v>2.2597198788266826E-2</v>
      </c>
      <c r="AP990" s="5">
        <f t="shared" si="1209"/>
        <v>1.3107959506852914E-2</v>
      </c>
      <c r="AQ990" s="5">
        <f t="shared" si="1210"/>
        <v>5.7026515999798145E-3</v>
      </c>
      <c r="AR990" s="5">
        <f t="shared" si="1211"/>
        <v>1.4648200321806849E-3</v>
      </c>
      <c r="AS990" s="5">
        <f t="shared" si="1212"/>
        <v>4.0551355943905755E-3</v>
      </c>
      <c r="AT990" s="5">
        <f t="shared" si="1213"/>
        <v>5.6130187762427584E-3</v>
      </c>
      <c r="AU990" s="5">
        <f t="shared" si="1214"/>
        <v>5.1796015281684819E-3</v>
      </c>
      <c r="AV990" s="5">
        <f t="shared" si="1215"/>
        <v>3.5847384081659326E-3</v>
      </c>
      <c r="AW990" s="5">
        <f t="shared" si="1216"/>
        <v>2.6560052170050957E-4</v>
      </c>
      <c r="AX990" s="5">
        <f t="shared" si="1217"/>
        <v>6.8857457401950827E-3</v>
      </c>
      <c r="AY990" s="5">
        <f t="shared" si="1218"/>
        <v>1.1982645793755672E-2</v>
      </c>
      <c r="AZ990" s="5">
        <f t="shared" si="1219"/>
        <v>1.0426161931920435E-2</v>
      </c>
      <c r="BA990" s="5">
        <f t="shared" si="1220"/>
        <v>6.047904861839138E-3</v>
      </c>
      <c r="BB990" s="5">
        <f t="shared" si="1221"/>
        <v>2.6311566128093063E-3</v>
      </c>
      <c r="BC990" s="5">
        <f t="shared" si="1222"/>
        <v>9.1575317790629424E-4</v>
      </c>
      <c r="BD990" s="5">
        <f t="shared" si="1223"/>
        <v>4.2484915600736017E-4</v>
      </c>
      <c r="BE990" s="5">
        <f t="shared" si="1224"/>
        <v>1.1761314679779938E-3</v>
      </c>
      <c r="BF990" s="5">
        <f t="shared" si="1225"/>
        <v>1.6279721995541712E-3</v>
      </c>
      <c r="BG990" s="5">
        <f t="shared" si="1226"/>
        <v>1.5022660049377151E-3</v>
      </c>
      <c r="BH990" s="5">
        <f t="shared" si="1227"/>
        <v>1.0396997950316168E-3</v>
      </c>
      <c r="BI990" s="5">
        <f t="shared" si="1228"/>
        <v>5.7565073574761673E-4</v>
      </c>
      <c r="BJ990" s="8">
        <f t="shared" si="1229"/>
        <v>0.57137724151552083</v>
      </c>
      <c r="BK990" s="8">
        <f t="shared" si="1230"/>
        <v>0.18645670325076813</v>
      </c>
      <c r="BL990" s="8">
        <f t="shared" si="1231"/>
        <v>0.21897855820569856</v>
      </c>
      <c r="BM990" s="8">
        <f t="shared" si="1232"/>
        <v>0.8021521380340626</v>
      </c>
      <c r="BN990" s="8">
        <f t="shared" si="1233"/>
        <v>0.17261742444440806</v>
      </c>
    </row>
    <row r="991" spans="1:66" x14ac:dyDescent="0.25">
      <c r="A991" t="s">
        <v>59</v>
      </c>
      <c r="B991" t="s">
        <v>228</v>
      </c>
      <c r="C991" t="s">
        <v>66</v>
      </c>
      <c r="D991" s="7" t="s">
        <v>527</v>
      </c>
      <c r="E991">
        <f>VLOOKUP(A991,home!$A$2:$E$405,3,FALSE)</f>
        <v>1.806</v>
      </c>
      <c r="F991">
        <f>VLOOKUP(B991,home!$B$2:$E$405,3,FALSE)</f>
        <v>1.7996000000000001</v>
      </c>
      <c r="G991">
        <f>VLOOKUP(C991,away!$B$2:$E$405,4,FALSE)</f>
        <v>0.8306</v>
      </c>
      <c r="H991">
        <f>VLOOKUP(A991,away!$A$2:$E$405,3,FALSE)</f>
        <v>1.1493</v>
      </c>
      <c r="I991">
        <f>VLOOKUP(C991,away!$B$2:$E$405,3,FALSE)</f>
        <v>1.0875999999999999</v>
      </c>
      <c r="J991">
        <f>VLOOKUP(B991,home!$B$2:$E$405,4,FALSE)</f>
        <v>0.87009999999999998</v>
      </c>
      <c r="K991" s="3">
        <f t="shared" si="1178"/>
        <v>2.6995144545600005</v>
      </c>
      <c r="L991" s="3">
        <f t="shared" si="1179"/>
        <v>1.0876064494679998</v>
      </c>
      <c r="M991" s="5">
        <f t="shared" si="1180"/>
        <v>2.2660750496995823E-2</v>
      </c>
      <c r="N991" s="5">
        <f t="shared" si="1181"/>
        <v>6.1173023517817948E-2</v>
      </c>
      <c r="O991" s="5">
        <f t="shared" si="1182"/>
        <v>2.4645978390317839E-2</v>
      </c>
      <c r="P991" s="5">
        <f t="shared" si="1183"/>
        <v>6.6532174911436426E-2</v>
      </c>
      <c r="Q991" s="5">
        <f t="shared" si="1184"/>
        <v>8.2568730607744223E-2</v>
      </c>
      <c r="R991" s="5">
        <f t="shared" si="1185"/>
        <v>1.3402562525379316E-2</v>
      </c>
      <c r="S991" s="5">
        <f t="shared" si="1186"/>
        <v>4.8834771591444032E-2</v>
      </c>
      <c r="T991" s="5">
        <f t="shared" si="1187"/>
        <v>8.9802283933368449E-2</v>
      </c>
      <c r="U991" s="5">
        <f t="shared" si="1188"/>
        <v>3.6180411265405651E-2</v>
      </c>
      <c r="V991" s="5">
        <f t="shared" si="1189"/>
        <v>1.5931038342229354E-2</v>
      </c>
      <c r="W991" s="5">
        <f t="shared" si="1190"/>
        <v>7.4298493923425399E-2</v>
      </c>
      <c r="X991" s="5">
        <f t="shared" si="1191"/>
        <v>8.0807521176876465E-2</v>
      </c>
      <c r="Y991" s="5">
        <f t="shared" si="1192"/>
        <v>4.3943390598746405E-2</v>
      </c>
      <c r="Z991" s="5">
        <f t="shared" si="1193"/>
        <v>4.8589044806668889E-3</v>
      </c>
      <c r="AA991" s="5">
        <f t="shared" si="1194"/>
        <v>1.3116682878886623E-2</v>
      </c>
      <c r="AB991" s="5">
        <f t="shared" si="1195"/>
        <v>1.7704337513717062E-2</v>
      </c>
      <c r="AC991" s="5">
        <f t="shared" si="1196"/>
        <v>2.9233548267921434E-3</v>
      </c>
      <c r="AD991" s="5">
        <f t="shared" si="1197"/>
        <v>5.0142464574581311E-2</v>
      </c>
      <c r="AE991" s="5">
        <f t="shared" si="1198"/>
        <v>5.4535267863535339E-2</v>
      </c>
      <c r="AF991" s="5">
        <f t="shared" si="1199"/>
        <v>2.9656454525922991E-2</v>
      </c>
      <c r="AG991" s="5">
        <f t="shared" si="1200"/>
        <v>1.0751517070249433E-2</v>
      </c>
      <c r="AH991" s="5">
        <f t="shared" si="1201"/>
        <v>1.3211439626305674E-3</v>
      </c>
      <c r="AI991" s="5">
        <f t="shared" si="1202"/>
        <v>3.5664472236758946E-3</v>
      </c>
      <c r="AJ991" s="5">
        <f t="shared" si="1203"/>
        <v>4.8138379158692316E-3</v>
      </c>
      <c r="AK991" s="5">
        <f t="shared" si="1204"/>
        <v>4.3316750119326581E-3</v>
      </c>
      <c r="AL991" s="5">
        <f t="shared" si="1205"/>
        <v>3.4331988199616195E-4</v>
      </c>
      <c r="AM991" s="5">
        <f t="shared" si="1206"/>
        <v>2.7072061581268996E-2</v>
      </c>
      <c r="AN991" s="5">
        <f t="shared" si="1207"/>
        <v>2.9443748776183019E-2</v>
      </c>
      <c r="AO991" s="5">
        <f t="shared" si="1208"/>
        <v>1.6011605532746088E-2</v>
      </c>
      <c r="AP991" s="5">
        <f t="shared" si="1209"/>
        <v>5.8047751479173848E-3</v>
      </c>
      <c r="AQ991" s="5">
        <f t="shared" si="1210"/>
        <v>1.5783277221466272E-3</v>
      </c>
      <c r="AR991" s="5">
        <f t="shared" si="1211"/>
        <v>2.8737693888654321E-4</v>
      </c>
      <c r="AS991" s="5">
        <f t="shared" si="1212"/>
        <v>7.7577820043142935E-4</v>
      </c>
      <c r="AT991" s="5">
        <f t="shared" si="1213"/>
        <v>1.0471122327985946E-3</v>
      </c>
      <c r="AU991" s="5">
        <f t="shared" si="1214"/>
        <v>9.4223153599546727E-4</v>
      </c>
      <c r="AV991" s="5">
        <f t="shared" si="1215"/>
        <v>6.3589191274050891E-4</v>
      </c>
      <c r="AW991" s="5">
        <f t="shared" si="1216"/>
        <v>2.7999732698088292E-5</v>
      </c>
      <c r="AX991" s="5">
        <f t="shared" si="1217"/>
        <v>1.2180236925562362E-2</v>
      </c>
      <c r="AY991" s="5">
        <f t="shared" si="1218"/>
        <v>1.3247304236289906E-2</v>
      </c>
      <c r="AZ991" s="5">
        <f t="shared" si="1219"/>
        <v>7.203926762726829E-3</v>
      </c>
      <c r="BA991" s="5">
        <f t="shared" si="1220"/>
        <v>2.6116790695456093E-3</v>
      </c>
      <c r="BB991" s="5">
        <f t="shared" si="1221"/>
        <v>7.1011974999459718E-4</v>
      </c>
      <c r="BC991" s="5">
        <f t="shared" si="1222"/>
        <v>1.5446616399774558E-4</v>
      </c>
      <c r="BD991" s="5">
        <f t="shared" si="1223"/>
        <v>5.2092168693562566E-5</v>
      </c>
      <c r="BE991" s="5">
        <f t="shared" si="1224"/>
        <v>1.4062356235765012E-4</v>
      </c>
      <c r="BF991" s="5">
        <f t="shared" si="1225"/>
        <v>1.8980766961809807E-4</v>
      </c>
      <c r="BG991" s="5">
        <f t="shared" si="1226"/>
        <v>1.7079618257346822E-4</v>
      </c>
      <c r="BH991" s="5">
        <f t="shared" si="1227"/>
        <v>1.152666909101866E-4</v>
      </c>
      <c r="BI991" s="5">
        <f t="shared" si="1228"/>
        <v>6.223281964826969E-5</v>
      </c>
      <c r="BJ991" s="8">
        <f t="shared" si="1229"/>
        <v>0.69369739946064712</v>
      </c>
      <c r="BK991" s="8">
        <f t="shared" si="1230"/>
        <v>0.17047271428718386</v>
      </c>
      <c r="BL991" s="8">
        <f t="shared" si="1231"/>
        <v>0.12350228660246863</v>
      </c>
      <c r="BM991" s="8">
        <f t="shared" si="1232"/>
        <v>0.70832877987768328</v>
      </c>
      <c r="BN991" s="8">
        <f t="shared" si="1233"/>
        <v>0.27098322044969159</v>
      </c>
    </row>
    <row r="992" spans="1:66" s="10" customFormat="1" x14ac:dyDescent="0.25">
      <c r="A992" t="s">
        <v>59</v>
      </c>
      <c r="B992" t="s">
        <v>60</v>
      </c>
      <c r="C992" t="s">
        <v>69</v>
      </c>
      <c r="D992" s="7" t="s">
        <v>527</v>
      </c>
      <c r="E992">
        <f>VLOOKUP(A992,home!$A$2:$E$405,3,FALSE)</f>
        <v>1.806</v>
      </c>
      <c r="F992">
        <f>VLOOKUP(B992,home!$B$2:$E$405,3,FALSE)</f>
        <v>0.27689999999999998</v>
      </c>
      <c r="G992">
        <f>VLOOKUP(C992,away!$B$2:$E$405,4,FALSE)</f>
        <v>0.96899999999999997</v>
      </c>
      <c r="H992">
        <f>VLOOKUP(A992,away!$A$2:$E$405,3,FALSE)</f>
        <v>1.1493</v>
      </c>
      <c r="I992">
        <f>VLOOKUP(C992,away!$B$2:$E$405,3,FALSE)</f>
        <v>0.65259999999999996</v>
      </c>
      <c r="J992">
        <f>VLOOKUP(B992,home!$B$2:$E$405,4,FALSE)</f>
        <v>0.87009999999999998</v>
      </c>
      <c r="K992" s="3">
        <f t="shared" si="1178"/>
        <v>0.48457887659999999</v>
      </c>
      <c r="L992" s="3">
        <f t="shared" si="1179"/>
        <v>0.65260386991800001</v>
      </c>
      <c r="M992" s="5">
        <f t="shared" si="1180"/>
        <v>0.32072130345038563</v>
      </c>
      <c r="N992" s="5">
        <f t="shared" si="1181"/>
        <v>0.15541476892767553</v>
      </c>
      <c r="O992" s="5">
        <f t="shared" si="1182"/>
        <v>0.20930396379686683</v>
      </c>
      <c r="P992" s="5">
        <f t="shared" si="1183"/>
        <v>0.10142427964461279</v>
      </c>
      <c r="Q992" s="5">
        <f t="shared" si="1184"/>
        <v>3.76553570670108E-2</v>
      </c>
      <c r="R992" s="5">
        <f t="shared" si="1185"/>
        <v>6.8296288381506129E-2</v>
      </c>
      <c r="S992" s="5">
        <f t="shared" si="1186"/>
        <v>8.01855410816198E-3</v>
      </c>
      <c r="T992" s="5">
        <f t="shared" si="1187"/>
        <v>2.4574031745075355E-2</v>
      </c>
      <c r="U992" s="5">
        <f t="shared" si="1188"/>
        <v>3.3094938699859869E-2</v>
      </c>
      <c r="V992" s="5">
        <f t="shared" si="1189"/>
        <v>2.8175243513164748E-4</v>
      </c>
      <c r="W992" s="5">
        <f t="shared" si="1190"/>
        <v>6.0823302085013225E-3</v>
      </c>
      <c r="X992" s="5">
        <f t="shared" si="1191"/>
        <v>3.9693522321871183E-3</v>
      </c>
      <c r="Y992" s="5">
        <f t="shared" si="1192"/>
        <v>1.2952073138964826E-3</v>
      </c>
      <c r="Z992" s="5">
        <f t="shared" si="1193"/>
        <v>1.4856807366268881E-2</v>
      </c>
      <c r="AA992" s="5">
        <f t="shared" si="1194"/>
        <v>7.1992950234091788E-3</v>
      </c>
      <c r="AB992" s="5">
        <f t="shared" si="1195"/>
        <v>1.744313147377795E-3</v>
      </c>
      <c r="AC992" s="5">
        <f t="shared" si="1196"/>
        <v>5.5688025444347183E-6</v>
      </c>
      <c r="AD992" s="5">
        <f t="shared" si="1197"/>
        <v>7.368421848864534E-4</v>
      </c>
      <c r="AE992" s="5">
        <f t="shared" si="1198"/>
        <v>4.8086606137573385E-4</v>
      </c>
      <c r="AF992" s="5">
        <f t="shared" si="1199"/>
        <v>1.5690752628301524E-4</v>
      </c>
      <c r="AG992" s="5">
        <f t="shared" si="1200"/>
        <v>3.4132819623852015E-5</v>
      </c>
      <c r="AH992" s="5">
        <f t="shared" si="1201"/>
        <v>2.42390249546333E-3</v>
      </c>
      <c r="AI992" s="5">
        <f t="shared" si="1202"/>
        <v>1.1745719482395569E-3</v>
      </c>
      <c r="AJ992" s="5">
        <f t="shared" si="1203"/>
        <v>2.8458637758189888E-4</v>
      </c>
      <c r="AK992" s="5">
        <f t="shared" si="1204"/>
        <v>4.5968182381433338E-5</v>
      </c>
      <c r="AL992" s="5">
        <f t="shared" si="1205"/>
        <v>7.0442690332823827E-8</v>
      </c>
      <c r="AM992" s="5">
        <f t="shared" si="1206"/>
        <v>7.1411631636753424E-5</v>
      </c>
      <c r="AN992" s="5">
        <f t="shared" si="1207"/>
        <v>4.6603507163303962E-5</v>
      </c>
      <c r="AO992" s="5">
        <f t="shared" si="1208"/>
        <v>1.52068145632617E-5</v>
      </c>
      <c r="AP992" s="5">
        <f t="shared" si="1209"/>
        <v>3.3080086777033287E-6</v>
      </c>
      <c r="AQ992" s="5">
        <f t="shared" si="1210"/>
        <v>5.3970481619787949E-7</v>
      </c>
      <c r="AR992" s="5">
        <f t="shared" si="1211"/>
        <v>3.1636962976865334E-4</v>
      </c>
      <c r="AS992" s="5">
        <f t="shared" si="1212"/>
        <v>1.5330603978365193E-4</v>
      </c>
      <c r="AT992" s="5">
        <f t="shared" si="1213"/>
        <v>3.714443426717848E-5</v>
      </c>
      <c r="AU992" s="5">
        <f t="shared" si="1214"/>
        <v>5.9998027430439653E-6</v>
      </c>
      <c r="AV992" s="5">
        <f t="shared" si="1215"/>
        <v>7.268444182614606E-7</v>
      </c>
      <c r="AW992" s="5">
        <f t="shared" si="1216"/>
        <v>6.1879608439304755E-10</v>
      </c>
      <c r="AX992" s="5">
        <f t="shared" si="1217"/>
        <v>5.7674280391185014E-6</v>
      </c>
      <c r="AY992" s="5">
        <f t="shared" si="1218"/>
        <v>3.763845857802316E-6</v>
      </c>
      <c r="AZ992" s="5">
        <f t="shared" si="1219"/>
        <v>1.228150186288313E-6</v>
      </c>
      <c r="BA992" s="5">
        <f t="shared" si="1220"/>
        <v>2.6716518813742188E-7</v>
      </c>
      <c r="BB992" s="5">
        <f t="shared" si="1221"/>
        <v>4.3588258921463005E-8</v>
      </c>
      <c r="BC992" s="5">
        <f t="shared" si="1222"/>
        <v>5.6891732910269105E-9</v>
      </c>
      <c r="BD992" s="5">
        <f t="shared" si="1223"/>
        <v>3.4410674118591343E-5</v>
      </c>
      <c r="BE992" s="5">
        <f t="shared" si="1224"/>
        <v>1.6674685807435685E-5</v>
      </c>
      <c r="BF992" s="5">
        <f t="shared" si="1225"/>
        <v>4.0401002581125744E-6</v>
      </c>
      <c r="BG992" s="5">
        <f t="shared" si="1226"/>
        <v>6.5258241480918726E-7</v>
      </c>
      <c r="BH992" s="5">
        <f t="shared" si="1227"/>
        <v>7.9056913364287754E-8</v>
      </c>
      <c r="BI992" s="5">
        <f t="shared" si="1228"/>
        <v>7.6618620531060178E-9</v>
      </c>
      <c r="BJ992" s="8">
        <f t="shared" si="1229"/>
        <v>0.2305479416200765</v>
      </c>
      <c r="BK992" s="8">
        <f t="shared" si="1230"/>
        <v>0.4304552927293846</v>
      </c>
      <c r="BL992" s="8">
        <f t="shared" si="1231"/>
        <v>0.32413723956504109</v>
      </c>
      <c r="BM992" s="8">
        <f t="shared" si="1232"/>
        <v>0.1071775567856517</v>
      </c>
      <c r="BN992" s="8">
        <f t="shared" si="1233"/>
        <v>0.89281596126805773</v>
      </c>
    </row>
    <row r="993" spans="1:66" x14ac:dyDescent="0.25">
      <c r="A993" t="s">
        <v>59</v>
      </c>
      <c r="B993" t="s">
        <v>294</v>
      </c>
      <c r="C993" t="s">
        <v>231</v>
      </c>
      <c r="D993" s="7" t="s">
        <v>527</v>
      </c>
      <c r="E993">
        <f>VLOOKUP(A993,home!$A$2:$E$405,3,FALSE)</f>
        <v>1.806</v>
      </c>
      <c r="F993">
        <f>VLOOKUP(B993,home!$B$2:$E$405,3,FALSE)</f>
        <v>0.55369999999999997</v>
      </c>
      <c r="G993">
        <f>VLOOKUP(C993,away!$B$2:$E$405,4,FALSE)</f>
        <v>0.55369999999999997</v>
      </c>
      <c r="H993">
        <f>VLOOKUP(A993,away!$A$2:$E$405,3,FALSE)</f>
        <v>1.1493</v>
      </c>
      <c r="I993">
        <f>VLOOKUP(C993,away!$B$2:$E$405,3,FALSE)</f>
        <v>1.9577</v>
      </c>
      <c r="J993">
        <f>VLOOKUP(B993,home!$B$2:$E$405,4,FALSE)</f>
        <v>0.65259999999999996</v>
      </c>
      <c r="K993" s="3">
        <f t="shared" si="1178"/>
        <v>0.55369014413999995</v>
      </c>
      <c r="L993" s="3">
        <f t="shared" si="1179"/>
        <v>1.4683399564859998</v>
      </c>
      <c r="M993" s="5">
        <f t="shared" si="1180"/>
        <v>0.13238643430958466</v>
      </c>
      <c r="N993" s="5">
        <f t="shared" si="1181"/>
        <v>7.3301063895054572E-2</v>
      </c>
      <c r="O993" s="5">
        <f t="shared" si="1182"/>
        <v>0.19438829119347223</v>
      </c>
      <c r="P993" s="5">
        <f t="shared" si="1183"/>
        <v>0.10763088097004192</v>
      </c>
      <c r="Q993" s="5">
        <f t="shared" si="1184"/>
        <v>2.0293038316834051E-2</v>
      </c>
      <c r="R993" s="5">
        <f t="shared" si="1185"/>
        <v>0.14271404751620545</v>
      </c>
      <c r="S993" s="5">
        <f t="shared" si="1186"/>
        <v>2.1876120840480687E-2</v>
      </c>
      <c r="T993" s="5">
        <f t="shared" si="1187"/>
        <v>2.9797078999108838E-2</v>
      </c>
      <c r="U993" s="5">
        <f t="shared" si="1188"/>
        <v>7.9019361540050598E-2</v>
      </c>
      <c r="V993" s="5">
        <f t="shared" si="1189"/>
        <v>1.9761559496025965E-3</v>
      </c>
      <c r="W993" s="5">
        <f t="shared" si="1190"/>
        <v>3.745351770228797E-3</v>
      </c>
      <c r="X993" s="5">
        <f t="shared" si="1191"/>
        <v>5.4994496553225141E-3</v>
      </c>
      <c r="Y993" s="5">
        <f t="shared" si="1192"/>
        <v>4.0375308337966039E-3</v>
      </c>
      <c r="Z993" s="5">
        <f t="shared" si="1193"/>
        <v>6.9850912773295359E-2</v>
      </c>
      <c r="AA993" s="5">
        <f t="shared" si="1194"/>
        <v>3.8675761961756469E-2</v>
      </c>
      <c r="AB993" s="5">
        <f t="shared" si="1195"/>
        <v>1.0707194107664632E-2</v>
      </c>
      <c r="AC993" s="5">
        <f t="shared" si="1196"/>
        <v>1.0041408646737293E-4</v>
      </c>
      <c r="AD993" s="5">
        <f t="shared" si="1197"/>
        <v>5.1844109037824657E-4</v>
      </c>
      <c r="AE993" s="5">
        <f t="shared" si="1198"/>
        <v>7.6124776808654884E-4</v>
      </c>
      <c r="AF993" s="5">
        <f t="shared" si="1199"/>
        <v>5.5888525733363385E-4</v>
      </c>
      <c r="AG993" s="5">
        <f t="shared" si="1200"/>
        <v>2.73544518144645E-4</v>
      </c>
      <c r="AH993" s="5">
        <f t="shared" si="1201"/>
        <v>2.5641221555511958E-2</v>
      </c>
      <c r="AI993" s="5">
        <f t="shared" si="1202"/>
        <v>1.4197291658997092E-2</v>
      </c>
      <c r="AJ993" s="5">
        <f t="shared" si="1203"/>
        <v>3.9304502325338588E-3</v>
      </c>
      <c r="AK993" s="5">
        <f t="shared" si="1204"/>
        <v>7.2541718526225628E-4</v>
      </c>
      <c r="AL993" s="5">
        <f t="shared" si="1205"/>
        <v>3.2654876293477899E-6</v>
      </c>
      <c r="AM993" s="5">
        <f t="shared" si="1206"/>
        <v>5.7411144411926011E-5</v>
      </c>
      <c r="AN993" s="5">
        <f t="shared" si="1207"/>
        <v>8.4299077287618878E-5</v>
      </c>
      <c r="AO993" s="5">
        <f t="shared" si="1208"/>
        <v>6.1889851738156123E-5</v>
      </c>
      <c r="AP993" s="5">
        <f t="shared" si="1209"/>
        <v>3.0291780736043058E-5</v>
      </c>
      <c r="AQ993" s="5">
        <f t="shared" si="1210"/>
        <v>1.1119658001961225E-5</v>
      </c>
      <c r="AR993" s="5">
        <f t="shared" si="1211"/>
        <v>7.5300060286136649E-3</v>
      </c>
      <c r="AS993" s="5">
        <f t="shared" si="1212"/>
        <v>4.1692901233581691E-3</v>
      </c>
      <c r="AT993" s="5">
        <f t="shared" si="1213"/>
        <v>1.1542474246818311E-3</v>
      </c>
      <c r="AU993" s="5">
        <f t="shared" si="1214"/>
        <v>2.1303180764843565E-4</v>
      </c>
      <c r="AV993" s="5">
        <f t="shared" si="1215"/>
        <v>2.9488403070816764E-5</v>
      </c>
      <c r="AW993" s="5">
        <f t="shared" si="1216"/>
        <v>7.3746082019579706E-8</v>
      </c>
      <c r="AX993" s="5">
        <f t="shared" si="1217"/>
        <v>5.2979974707802769E-6</v>
      </c>
      <c r="AY993" s="5">
        <f t="shared" si="1218"/>
        <v>7.7792613757084486E-6</v>
      </c>
      <c r="AZ993" s="5">
        <f t="shared" si="1219"/>
        <v>5.7113001549504813E-6</v>
      </c>
      <c r="BA993" s="5">
        <f t="shared" si="1220"/>
        <v>2.7953767403328254E-6</v>
      </c>
      <c r="BB993" s="5">
        <f t="shared" si="1221"/>
        <v>1.0261408403155688E-6</v>
      </c>
      <c r="BC993" s="5">
        <f t="shared" si="1222"/>
        <v>3.0134471936349401E-7</v>
      </c>
      <c r="BD993" s="5">
        <f t="shared" si="1223"/>
        <v>1.8427681207323157E-3</v>
      </c>
      <c r="BE993" s="5">
        <f t="shared" si="1224"/>
        <v>1.0203225463848728E-3</v>
      </c>
      <c r="BF993" s="5">
        <f t="shared" si="1225"/>
        <v>2.8247126888856594E-4</v>
      </c>
      <c r="BG993" s="5">
        <f t="shared" si="1226"/>
        <v>5.2133852528772929E-5</v>
      </c>
      <c r="BH993" s="5">
        <f t="shared" si="1227"/>
        <v>7.2165000803074447E-6</v>
      </c>
      <c r="BI993" s="5">
        <f t="shared" si="1228"/>
        <v>7.9914099393034991E-7</v>
      </c>
      <c r="BJ993" s="8">
        <f t="shared" si="1229"/>
        <v>0.13905355503776567</v>
      </c>
      <c r="BK993" s="8">
        <f t="shared" si="1230"/>
        <v>0.26398105090518231</v>
      </c>
      <c r="BL993" s="8">
        <f t="shared" si="1231"/>
        <v>0.52630081216843638</v>
      </c>
      <c r="BM993" s="8">
        <f t="shared" si="1232"/>
        <v>0.32846486916819284</v>
      </c>
      <c r="BN993" s="8">
        <f t="shared" si="1233"/>
        <v>0.67071375620119289</v>
      </c>
    </row>
    <row r="994" spans="1:66" x14ac:dyDescent="0.25">
      <c r="A994" t="s">
        <v>70</v>
      </c>
      <c r="B994" t="s">
        <v>73</v>
      </c>
      <c r="C994" t="s">
        <v>77</v>
      </c>
      <c r="D994" s="7" t="s">
        <v>527</v>
      </c>
      <c r="E994">
        <f>VLOOKUP(A994,home!$A$2:$E$405,3,FALSE)</f>
        <v>1.359</v>
      </c>
      <c r="F994">
        <f>VLOOKUP(B994,home!$B$2:$E$405,3,FALSE)</f>
        <v>1.0302</v>
      </c>
      <c r="G994">
        <f>VLOOKUP(C994,away!$B$2:$E$405,4,FALSE)</f>
        <v>1.5943000000000001</v>
      </c>
      <c r="H994">
        <f>VLOOKUP(A994,away!$A$2:$E$405,3,FALSE)</f>
        <v>1.0342</v>
      </c>
      <c r="I994">
        <f>VLOOKUP(C994,away!$B$2:$E$405,3,FALSE)</f>
        <v>1.7726999999999999</v>
      </c>
      <c r="J994">
        <f>VLOOKUP(B994,home!$B$2:$E$405,4,FALSE)</f>
        <v>0.96689999999999998</v>
      </c>
      <c r="K994" s="3">
        <f t="shared" si="1178"/>
        <v>2.23208664174</v>
      </c>
      <c r="L994" s="3">
        <f t="shared" si="1179"/>
        <v>1.772643238146</v>
      </c>
      <c r="M994" s="5">
        <f t="shared" si="1180"/>
        <v>1.8229212670695796E-2</v>
      </c>
      <c r="N994" s="5">
        <f t="shared" si="1181"/>
        <v>4.0689182091697626E-2</v>
      </c>
      <c r="O994" s="5">
        <f t="shared" si="1182"/>
        <v>3.2313890577434286E-2</v>
      </c>
      <c r="P994" s="5">
        <f t="shared" si="1183"/>
        <v>7.2127403500539117E-2</v>
      </c>
      <c r="Q994" s="5">
        <f t="shared" si="1184"/>
        <v>4.5410889905102371E-2</v>
      </c>
      <c r="R994" s="5">
        <f t="shared" si="1185"/>
        <v>2.864049981513932E-2</v>
      </c>
      <c r="S994" s="5">
        <f t="shared" si="1186"/>
        <v>7.1346503407859682E-2</v>
      </c>
      <c r="T994" s="5">
        <f t="shared" si="1187"/>
        <v>8.0497306928472165E-2</v>
      </c>
      <c r="U994" s="5">
        <f t="shared" si="1188"/>
        <v>6.39280770501294E-2</v>
      </c>
      <c r="V994" s="5">
        <f t="shared" si="1189"/>
        <v>3.1366247941407882E-2</v>
      </c>
      <c r="W994" s="5">
        <f t="shared" si="1190"/>
        <v>3.3787013582234932E-2</v>
      </c>
      <c r="X994" s="5">
        <f t="shared" si="1191"/>
        <v>5.9892321163695812E-2</v>
      </c>
      <c r="Y994" s="5">
        <f t="shared" si="1192"/>
        <v>5.3083859063846987E-2</v>
      </c>
      <c r="Z994" s="5">
        <f t="shared" si="1193"/>
        <v>1.6923129444809497E-2</v>
      </c>
      <c r="AA994" s="5">
        <f t="shared" si="1194"/>
        <v>3.7773891170196139E-2</v>
      </c>
      <c r="AB994" s="5">
        <f t="shared" si="1195"/>
        <v>4.2157298943767685E-2</v>
      </c>
      <c r="AC994" s="5">
        <f t="shared" si="1196"/>
        <v>7.7566639274166448E-3</v>
      </c>
      <c r="AD994" s="5">
        <f t="shared" si="1197"/>
        <v>1.885388542029864E-2</v>
      </c>
      <c r="AE994" s="5">
        <f t="shared" si="1198"/>
        <v>3.342121250307184E-2</v>
      </c>
      <c r="AF994" s="5">
        <f t="shared" si="1199"/>
        <v>2.9621943177105429E-2</v>
      </c>
      <c r="AG994" s="5">
        <f t="shared" si="1200"/>
        <v>1.7503045757880333E-2</v>
      </c>
      <c r="AH994" s="5">
        <f t="shared" si="1201"/>
        <v>7.4996677446527524E-3</v>
      </c>
      <c r="AI994" s="5">
        <f t="shared" si="1202"/>
        <v>1.6739908190327758E-2</v>
      </c>
      <c r="AJ994" s="5">
        <f t="shared" si="1203"/>
        <v>1.8682462727792313E-2</v>
      </c>
      <c r="AK994" s="5">
        <f t="shared" si="1204"/>
        <v>1.3900291829836884E-2</v>
      </c>
      <c r="AL994" s="5">
        <f t="shared" si="1205"/>
        <v>1.2276296053317201E-3</v>
      </c>
      <c r="AM994" s="5">
        <f t="shared" si="1206"/>
        <v>8.4167011583090277E-3</v>
      </c>
      <c r="AN994" s="5">
        <f t="shared" si="1207"/>
        <v>1.4919808395772102E-2</v>
      </c>
      <c r="AO994" s="5">
        <f t="shared" si="1208"/>
        <v>1.3223748733599671E-2</v>
      </c>
      <c r="AP994" s="5">
        <f t="shared" si="1209"/>
        <v>7.8136629251857326E-3</v>
      </c>
      <c r="AQ994" s="5">
        <f t="shared" si="1210"/>
        <v>3.4627091873706433E-3</v>
      </c>
      <c r="AR994" s="5">
        <f t="shared" si="1211"/>
        <v>2.6588470631800725E-3</v>
      </c>
      <c r="AS994" s="5">
        <f t="shared" si="1212"/>
        <v>5.9347770121538686E-3</v>
      </c>
      <c r="AT994" s="5">
        <f t="shared" si="1213"/>
        <v>6.6234682452671429E-3</v>
      </c>
      <c r="AU994" s="5">
        <f t="shared" si="1214"/>
        <v>4.9280516640832876E-3</v>
      </c>
      <c r="AV994" s="5">
        <f t="shared" si="1215"/>
        <v>2.7499595723012222E-3</v>
      </c>
      <c r="AW994" s="5">
        <f t="shared" si="1216"/>
        <v>1.3492649513923314E-4</v>
      </c>
      <c r="AX994" s="5">
        <f t="shared" si="1217"/>
        <v>3.1311343704965282E-3</v>
      </c>
      <c r="AY994" s="5">
        <f t="shared" si="1218"/>
        <v>5.550384169587203E-3</v>
      </c>
      <c r="AZ994" s="5">
        <f t="shared" si="1219"/>
        <v>4.9194254836656794E-3</v>
      </c>
      <c r="BA994" s="5">
        <f t="shared" si="1220"/>
        <v>2.906795439727695E-3</v>
      </c>
      <c r="BB994" s="5">
        <f t="shared" si="1221"/>
        <v>1.2881778202267309E-3</v>
      </c>
      <c r="BC994" s="5">
        <f t="shared" si="1222"/>
        <v>4.5669594051091358E-4</v>
      </c>
      <c r="BD994" s="5">
        <f t="shared" si="1223"/>
        <v>7.8553121130175085E-4</v>
      </c>
      <c r="BE994" s="5">
        <f t="shared" si="1224"/>
        <v>1.7533737234164792E-3</v>
      </c>
      <c r="BF994" s="5">
        <f t="shared" si="1225"/>
        <v>1.9568410330079249E-3</v>
      </c>
      <c r="BG994" s="5">
        <f t="shared" si="1226"/>
        <v>1.455946243261897E-3</v>
      </c>
      <c r="BH994" s="5">
        <f t="shared" si="1227"/>
        <v>8.1244954016910446E-4</v>
      </c>
      <c r="BI994" s="5">
        <f t="shared" si="1228"/>
        <v>3.6269155313985272E-4</v>
      </c>
      <c r="BJ994" s="8">
        <f t="shared" si="1229"/>
        <v>0.47884990321785803</v>
      </c>
      <c r="BK994" s="8">
        <f t="shared" si="1230"/>
        <v>0.20760404522283804</v>
      </c>
      <c r="BL994" s="8">
        <f t="shared" si="1231"/>
        <v>0.2916579249105592</v>
      </c>
      <c r="BM994" s="8">
        <f t="shared" si="1232"/>
        <v>0.75220846656100815</v>
      </c>
      <c r="BN994" s="8">
        <f t="shared" si="1233"/>
        <v>0.23741107856060853</v>
      </c>
    </row>
    <row r="995" spans="1:66" x14ac:dyDescent="0.25">
      <c r="A995" t="s">
        <v>70</v>
      </c>
      <c r="B995" t="s">
        <v>76</v>
      </c>
      <c r="C995" t="s">
        <v>109</v>
      </c>
      <c r="D995" s="7" t="s">
        <v>527</v>
      </c>
      <c r="E995">
        <f>VLOOKUP(A995,home!$A$2:$E$405,3,FALSE)</f>
        <v>1.359</v>
      </c>
      <c r="F995">
        <f>VLOOKUP(B995,home!$B$2:$E$405,3,FALSE)</f>
        <v>0.73580000000000001</v>
      </c>
      <c r="G995">
        <f>VLOOKUP(C995,away!$B$2:$E$405,4,FALSE)</f>
        <v>0.55189999999999995</v>
      </c>
      <c r="H995">
        <f>VLOOKUP(A995,away!$A$2:$E$405,3,FALSE)</f>
        <v>1.0342</v>
      </c>
      <c r="I995">
        <f>VLOOKUP(C995,away!$B$2:$E$405,3,FALSE)</f>
        <v>1.4503999999999999</v>
      </c>
      <c r="J995">
        <f>VLOOKUP(B995,home!$B$2:$E$405,4,FALSE)</f>
        <v>0.96689999999999998</v>
      </c>
      <c r="K995" s="3">
        <f t="shared" si="1178"/>
        <v>0.55187361917999989</v>
      </c>
      <c r="L995" s="3">
        <f t="shared" si="1179"/>
        <v>1.4503535581919997</v>
      </c>
      <c r="M995" s="5">
        <f t="shared" si="1180"/>
        <v>0.13503420296019886</v>
      </c>
      <c r="N995" s="5">
        <f t="shared" si="1181"/>
        <v>7.4521814300731584E-2</v>
      </c>
      <c r="O995" s="5">
        <f t="shared" si="1182"/>
        <v>0.19584733674094504</v>
      </c>
      <c r="P995" s="5">
        <f t="shared" si="1183"/>
        <v>0.1080829785339895</v>
      </c>
      <c r="Q995" s="5">
        <f t="shared" si="1184"/>
        <v>2.0563311683002308E-2</v>
      </c>
      <c r="R995" s="5">
        <f t="shared" si="1185"/>
        <v>0.14202394085232822</v>
      </c>
      <c r="S995" s="5">
        <f t="shared" si="1186"/>
        <v>2.162772466658331E-2</v>
      </c>
      <c r="T995" s="5">
        <f t="shared" si="1187"/>
        <v>2.9824072267653514E-2</v>
      </c>
      <c r="U995" s="5">
        <f t="shared" si="1188"/>
        <v>7.8379266248380611E-2</v>
      </c>
      <c r="V995" s="5">
        <f t="shared" si="1189"/>
        <v>1.9234541649721165E-3</v>
      </c>
      <c r="W995" s="5">
        <f t="shared" si="1190"/>
        <v>3.782783080274953E-3</v>
      </c>
      <c r="X995" s="5">
        <f t="shared" si="1191"/>
        <v>5.4863729003452703E-3</v>
      </c>
      <c r="Y995" s="5">
        <f t="shared" si="1192"/>
        <v>3.9785902287919634E-3</v>
      </c>
      <c r="Z995" s="5">
        <f t="shared" si="1193"/>
        <v>6.8661642654541485E-2</v>
      </c>
      <c r="AA995" s="5">
        <f t="shared" si="1194"/>
        <v>3.7892549230605664E-2</v>
      </c>
      <c r="AB995" s="5">
        <f t="shared" si="1195"/>
        <v>1.0455949141925335E-2</v>
      </c>
      <c r="AC995" s="5">
        <f t="shared" si="1196"/>
        <v>9.6222221234696146E-5</v>
      </c>
      <c r="AD995" s="5">
        <f t="shared" si="1197"/>
        <v>5.2190454727105151E-4</v>
      </c>
      <c r="AE995" s="5">
        <f t="shared" si="1198"/>
        <v>7.5694611717115428E-4</v>
      </c>
      <c r="AF995" s="5">
        <f t="shared" si="1199"/>
        <v>5.4891974719940102E-4</v>
      </c>
      <c r="AG995" s="5">
        <f t="shared" si="1200"/>
        <v>2.6537590283750158E-4</v>
      </c>
      <c r="AH995" s="5">
        <f t="shared" si="1201"/>
        <v>2.4895914433830442E-2</v>
      </c>
      <c r="AI995" s="5">
        <f t="shared" si="1202"/>
        <v>1.3739398401393604E-2</v>
      </c>
      <c r="AJ995" s="5">
        <f t="shared" si="1203"/>
        <v>3.7912057605664963E-3</v>
      </c>
      <c r="AK995" s="5">
        <f t="shared" si="1204"/>
        <v>6.974221480466322E-4</v>
      </c>
      <c r="AL995" s="5">
        <f t="shared" si="1205"/>
        <v>3.0806963107762667E-6</v>
      </c>
      <c r="AM995" s="5">
        <f t="shared" si="1206"/>
        <v>5.7605070273794923E-5</v>
      </c>
      <c r="AN995" s="5">
        <f t="shared" si="1207"/>
        <v>8.3547718641498663E-5</v>
      </c>
      <c r="AO995" s="5">
        <f t="shared" si="1208"/>
        <v>6.0586865505260837E-5</v>
      </c>
      <c r="AP995" s="5">
        <f t="shared" si="1209"/>
        <v>2.9290791988418409E-5</v>
      </c>
      <c r="AQ995" s="5">
        <f t="shared" si="1210"/>
        <v>1.0620501095666083E-5</v>
      </c>
      <c r="AR995" s="5">
        <f t="shared" si="1211"/>
        <v>7.2215756167099089E-3</v>
      </c>
      <c r="AS995" s="5">
        <f t="shared" si="1212"/>
        <v>3.9853970717757372E-3</v>
      </c>
      <c r="AT995" s="5">
        <f t="shared" si="1213"/>
        <v>1.0997177529351249E-3</v>
      </c>
      <c r="AU995" s="5">
        <f t="shared" si="1214"/>
        <v>2.0230173879626811E-4</v>
      </c>
      <c r="AV995" s="5">
        <f t="shared" si="1215"/>
        <v>2.7911248188975869E-5</v>
      </c>
      <c r="AW995" s="5">
        <f t="shared" si="1216"/>
        <v>6.8495163514962456E-8</v>
      </c>
      <c r="AX995" s="5">
        <f t="shared" si="1217"/>
        <v>5.2984531025195722E-6</v>
      </c>
      <c r="AY995" s="5">
        <f t="shared" si="1218"/>
        <v>7.6846303101527024E-6</v>
      </c>
      <c r="AZ995" s="5">
        <f t="shared" si="1219"/>
        <v>5.5727154568600317E-6</v>
      </c>
      <c r="BA995" s="5">
        <f t="shared" si="1220"/>
        <v>2.694135897216169E-6</v>
      </c>
      <c r="BB995" s="5">
        <f t="shared" si="1221"/>
        <v>9.7686239619506585E-7</v>
      </c>
      <c r="BC995" s="5">
        <f t="shared" si="1222"/>
        <v>2.8335917043709534E-7</v>
      </c>
      <c r="BD995" s="5">
        <f t="shared" si="1223"/>
        <v>1.7456396485746343E-3</v>
      </c>
      <c r="BE995" s="5">
        <f t="shared" si="1224"/>
        <v>9.633724706429866E-4</v>
      </c>
      <c r="BF995" s="5">
        <f t="shared" si="1225"/>
        <v>2.658299259960616E-4</v>
      </c>
      <c r="BG995" s="5">
        <f t="shared" si="1226"/>
        <v>4.890150778193269E-5</v>
      </c>
      <c r="BH995" s="5">
        <f t="shared" si="1227"/>
        <v>6.7468630207435296E-6</v>
      </c>
      <c r="BI995" s="5">
        <f t="shared" si="1228"/>
        <v>7.4468314267388786E-7</v>
      </c>
      <c r="BJ995" s="8">
        <f t="shared" si="1229"/>
        <v>0.14051425187911668</v>
      </c>
      <c r="BK995" s="8">
        <f t="shared" si="1230"/>
        <v>0.26677534787359941</v>
      </c>
      <c r="BL995" s="8">
        <f t="shared" si="1231"/>
        <v>0.5232911214855871</v>
      </c>
      <c r="BM995" s="8">
        <f t="shared" si="1232"/>
        <v>0.32316116268650258</v>
      </c>
      <c r="BN995" s="8">
        <f t="shared" si="1233"/>
        <v>0.67607358507119542</v>
      </c>
    </row>
    <row r="996" spans="1:66" x14ac:dyDescent="0.25">
      <c r="A996" t="s">
        <v>70</v>
      </c>
      <c r="B996" t="s">
        <v>84</v>
      </c>
      <c r="C996" t="s">
        <v>79</v>
      </c>
      <c r="D996" s="7" t="s">
        <v>527</v>
      </c>
      <c r="E996">
        <f>VLOOKUP(A996,home!$A$2:$E$405,3,FALSE)</f>
        <v>1.359</v>
      </c>
      <c r="F996">
        <f>VLOOKUP(B996,home!$B$2:$E$405,3,FALSE)</f>
        <v>1.1037999999999999</v>
      </c>
      <c r="G996">
        <f>VLOOKUP(C996,away!$B$2:$E$405,4,FALSE)</f>
        <v>1.1037999999999999</v>
      </c>
      <c r="H996">
        <f>VLOOKUP(A996,away!$A$2:$E$405,3,FALSE)</f>
        <v>1.0342</v>
      </c>
      <c r="I996">
        <f>VLOOKUP(C996,away!$B$2:$E$405,3,FALSE)</f>
        <v>0.64459999999999995</v>
      </c>
      <c r="J996">
        <f>VLOOKUP(B996,home!$B$2:$E$405,4,FALSE)</f>
        <v>0.96689999999999998</v>
      </c>
      <c r="K996" s="3">
        <f t="shared" si="1178"/>
        <v>1.6557708639599995</v>
      </c>
      <c r="L996" s="3">
        <f t="shared" si="1179"/>
        <v>0.64457935990799997</v>
      </c>
      <c r="M996" s="5">
        <f t="shared" si="1180"/>
        <v>0.10022373683074859</v>
      </c>
      <c r="N996" s="5">
        <f t="shared" si="1181"/>
        <v>0.16594754332154818</v>
      </c>
      <c r="O996" s="5">
        <f t="shared" si="1182"/>
        <v>6.4602152133951762E-2</v>
      </c>
      <c r="P996" s="5">
        <f t="shared" si="1183"/>
        <v>0.10696636125250863</v>
      </c>
      <c r="Q996" s="5">
        <f t="shared" si="1184"/>
        <v>0.13738555358877969</v>
      </c>
      <c r="R996" s="5">
        <f t="shared" si="1185"/>
        <v>2.082060693559093E-2</v>
      </c>
      <c r="S996" s="5">
        <f t="shared" si="1186"/>
        <v>2.8540650152878367E-2</v>
      </c>
      <c r="T996" s="5">
        <f t="shared" si="1187"/>
        <v>8.8555892192861849E-2</v>
      </c>
      <c r="U996" s="5">
        <f t="shared" si="1188"/>
        <v>3.4474154333914944E-2</v>
      </c>
      <c r="V996" s="5">
        <f t="shared" si="1189"/>
        <v>3.384527005025631E-3</v>
      </c>
      <c r="W996" s="5">
        <f t="shared" si="1190"/>
        <v>7.5826332253772222E-2</v>
      </c>
      <c r="X996" s="5">
        <f t="shared" si="1191"/>
        <v>4.8876088708307827E-2</v>
      </c>
      <c r="Y996" s="5">
        <f t="shared" si="1192"/>
        <v>1.5752258987203841E-2</v>
      </c>
      <c r="Z996" s="5">
        <f t="shared" si="1193"/>
        <v>4.4735111638130893E-3</v>
      </c>
      <c r="AA996" s="5">
        <f t="shared" si="1194"/>
        <v>7.407109444641501E-3</v>
      </c>
      <c r="AB996" s="5">
        <f t="shared" si="1195"/>
        <v>6.1322380023001669E-3</v>
      </c>
      <c r="AC996" s="5">
        <f t="shared" si="1196"/>
        <v>2.2576396928043624E-4</v>
      </c>
      <c r="AD996" s="5">
        <f t="shared" si="1197"/>
        <v>3.1387757916686576E-2</v>
      </c>
      <c r="AE996" s="5">
        <f t="shared" si="1198"/>
        <v>2.0231900906885092E-2</v>
      </c>
      <c r="AF996" s="5">
        <f t="shared" si="1199"/>
        <v>6.5205328681410372E-3</v>
      </c>
      <c r="AG996" s="5">
        <f t="shared" si="1200"/>
        <v>1.4010003008018085E-3</v>
      </c>
      <c r="AH996" s="5">
        <f t="shared" si="1201"/>
        <v>7.208832406279831E-4</v>
      </c>
      <c r="AI996" s="5">
        <f t="shared" si="1202"/>
        <v>1.1936174661488798E-3</v>
      </c>
      <c r="AJ996" s="5">
        <f t="shared" si="1203"/>
        <v>9.8817851158153835E-4</v>
      </c>
      <c r="AK996" s="5">
        <f t="shared" si="1204"/>
        <v>5.4539906262269025E-4</v>
      </c>
      <c r="AL996" s="5">
        <f t="shared" si="1205"/>
        <v>9.638096147475696E-6</v>
      </c>
      <c r="AM996" s="5">
        <f t="shared" si="1206"/>
        <v>1.0394187008695883E-2</v>
      </c>
      <c r="AN996" s="5">
        <f t="shared" si="1207"/>
        <v>6.6998784088292424E-3</v>
      </c>
      <c r="AO996" s="5">
        <f t="shared" si="1208"/>
        <v>2.1593016681122909E-3</v>
      </c>
      <c r="AP996" s="5">
        <f t="shared" si="1209"/>
        <v>4.6394709569336576E-4</v>
      </c>
      <c r="AQ996" s="5">
        <f t="shared" si="1210"/>
        <v>7.4762680493301316E-5</v>
      </c>
      <c r="AR996" s="5">
        <f t="shared" si="1211"/>
        <v>9.2933291562478031E-5</v>
      </c>
      <c r="AS996" s="5">
        <f t="shared" si="1212"/>
        <v>1.5387623646105077E-4</v>
      </c>
      <c r="AT996" s="5">
        <f t="shared" si="1213"/>
        <v>1.2739189449401364E-4</v>
      </c>
      <c r="AU996" s="5">
        <f t="shared" si="1214"/>
        <v>7.0310595735951383E-5</v>
      </c>
      <c r="AV996" s="5">
        <f t="shared" si="1215"/>
        <v>2.9104558961814596E-5</v>
      </c>
      <c r="AW996" s="5">
        <f t="shared" si="1216"/>
        <v>2.8573627889898642E-7</v>
      </c>
      <c r="AX996" s="5">
        <f t="shared" si="1217"/>
        <v>2.8683986672583682E-3</v>
      </c>
      <c r="AY996" s="5">
        <f t="shared" si="1218"/>
        <v>1.8489105769023595E-3</v>
      </c>
      <c r="AZ996" s="5">
        <f t="shared" si="1219"/>
        <v>5.9588479809342682E-4</v>
      </c>
      <c r="BA996" s="5">
        <f t="shared" si="1220"/>
        <v>1.2803168057798963E-4</v>
      </c>
      <c r="BB996" s="5">
        <f t="shared" si="1221"/>
        <v>2.0631644678726512E-5</v>
      </c>
      <c r="BC996" s="5">
        <f t="shared" si="1222"/>
        <v>2.6597464641725661E-6</v>
      </c>
      <c r="BD996" s="5">
        <f t="shared" si="1223"/>
        <v>9.9838135982476017E-6</v>
      </c>
      <c r="BE996" s="5">
        <f t="shared" si="1224"/>
        <v>1.653090766718602E-5</v>
      </c>
      <c r="BF996" s="5">
        <f t="shared" si="1225"/>
        <v>1.3685697635069795E-5</v>
      </c>
      <c r="BG996" s="5">
        <f t="shared" si="1226"/>
        <v>7.553459799038281E-6</v>
      </c>
      <c r="BH996" s="5">
        <f t="shared" si="1227"/>
        <v>3.1266996643351821E-6</v>
      </c>
      <c r="BI996" s="5">
        <f t="shared" si="1228"/>
        <v>1.0354196409119406E-6</v>
      </c>
      <c r="BJ996" s="8">
        <f t="shared" si="1229"/>
        <v>0.61714145502078743</v>
      </c>
      <c r="BK996" s="8">
        <f t="shared" si="1230"/>
        <v>0.2411995878834915</v>
      </c>
      <c r="BL996" s="8">
        <f t="shared" si="1231"/>
        <v>0.13740987170660049</v>
      </c>
      <c r="BM996" s="8">
        <f t="shared" si="1232"/>
        <v>0.40242984687094108</v>
      </c>
      <c r="BN996" s="8">
        <f t="shared" si="1233"/>
        <v>0.59594595406312778</v>
      </c>
    </row>
    <row r="997" spans="1:66" x14ac:dyDescent="0.25">
      <c r="A997" t="s">
        <v>70</v>
      </c>
      <c r="B997" t="s">
        <v>80</v>
      </c>
      <c r="C997" t="s">
        <v>309</v>
      </c>
      <c r="D997" s="7" t="s">
        <v>527</v>
      </c>
      <c r="E997">
        <f>VLOOKUP(A997,home!$A$2:$E$405,3,FALSE)</f>
        <v>1.359</v>
      </c>
      <c r="F997">
        <f>VLOOKUP(B997,home!$B$2:$E$405,3,FALSE)</f>
        <v>1.4717</v>
      </c>
      <c r="G997">
        <f>VLOOKUP(C997,away!$B$2:$E$405,4,FALSE)</f>
        <v>1.4717</v>
      </c>
      <c r="H997">
        <f>VLOOKUP(A997,away!$A$2:$E$405,3,FALSE)</f>
        <v>1.0342</v>
      </c>
      <c r="I997">
        <f>VLOOKUP(C997,away!$B$2:$E$405,3,FALSE)</f>
        <v>1.1281000000000001</v>
      </c>
      <c r="J997">
        <f>VLOOKUP(B997,home!$B$2:$E$405,4,FALSE)</f>
        <v>0.80579999999999996</v>
      </c>
      <c r="K997" s="3">
        <f t="shared" si="1178"/>
        <v>2.9434593095099997</v>
      </c>
      <c r="L997" s="3">
        <f t="shared" si="1179"/>
        <v>0.94011156591600009</v>
      </c>
      <c r="M997" s="5">
        <f t="shared" si="1180"/>
        <v>2.0577215161867744E-2</v>
      </c>
      <c r="N997" s="5">
        <f t="shared" si="1181"/>
        <v>6.056819553198993E-2</v>
      </c>
      <c r="O997" s="5">
        <f t="shared" si="1182"/>
        <v>1.9344877968013943E-2</v>
      </c>
      <c r="P997" s="5">
        <f t="shared" si="1183"/>
        <v>5.6940861146285528E-2</v>
      </c>
      <c r="Q997" s="5">
        <f t="shared" si="1184"/>
        <v>8.9140009499428879E-2</v>
      </c>
      <c r="R997" s="5">
        <f t="shared" si="1185"/>
        <v>9.0931717594817593E-3</v>
      </c>
      <c r="S997" s="5">
        <f t="shared" si="1186"/>
        <v>3.9391405039211791E-2</v>
      </c>
      <c r="T997" s="5">
        <f t="shared" si="1187"/>
        <v>8.3801553916275195E-2</v>
      </c>
      <c r="U997" s="5">
        <f t="shared" si="1188"/>
        <v>2.6765381068420007E-2</v>
      </c>
      <c r="V997" s="5">
        <f t="shared" si="1189"/>
        <v>1.2111457081970213E-2</v>
      </c>
      <c r="W997" s="5">
        <f t="shared" si="1190"/>
        <v>8.7459996936967918E-2</v>
      </c>
      <c r="X997" s="5">
        <f t="shared" si="1191"/>
        <v>8.2222154675421474E-2</v>
      </c>
      <c r="Y997" s="5">
        <f t="shared" si="1192"/>
        <v>3.8648999292449027E-2</v>
      </c>
      <c r="Z997" s="5">
        <f t="shared" si="1193"/>
        <v>2.8495319806498493E-3</v>
      </c>
      <c r="AA997" s="5">
        <f t="shared" si="1194"/>
        <v>8.3874814361902666E-3</v>
      </c>
      <c r="AB997" s="5">
        <f t="shared" si="1195"/>
        <v>1.2344105158348275E-2</v>
      </c>
      <c r="AC997" s="5">
        <f t="shared" si="1196"/>
        <v>2.0946614694904416E-3</v>
      </c>
      <c r="AD997" s="5">
        <f t="shared" si="1197"/>
        <v>6.4358735548458557E-2</v>
      </c>
      <c r="AE997" s="5">
        <f t="shared" si="1198"/>
        <v>6.0504391656835112E-2</v>
      </c>
      <c r="AF997" s="5">
        <f t="shared" si="1199"/>
        <v>2.8440439192651115E-2</v>
      </c>
      <c r="AG997" s="5">
        <f t="shared" si="1200"/>
        <v>8.9123952749140083E-3</v>
      </c>
      <c r="AH997" s="5">
        <f t="shared" si="1201"/>
        <v>6.6971949311411263E-4</v>
      </c>
      <c r="AI997" s="5">
        <f t="shared" si="1202"/>
        <v>1.9712920767670527E-3</v>
      </c>
      <c r="AJ997" s="5">
        <f t="shared" si="1203"/>
        <v>2.9012090075616419E-3</v>
      </c>
      <c r="AK997" s="5">
        <f t="shared" si="1204"/>
        <v>2.8465302207138607E-3</v>
      </c>
      <c r="AL997" s="5">
        <f t="shared" si="1205"/>
        <v>2.3185222479231465E-4</v>
      </c>
      <c r="AM997" s="5">
        <f t="shared" si="1206"/>
        <v>3.788746385968049E-2</v>
      </c>
      <c r="AN997" s="5">
        <f t="shared" si="1207"/>
        <v>3.561844297771008E-2</v>
      </c>
      <c r="AO997" s="5">
        <f t="shared" si="1208"/>
        <v>1.6742655101632392E-2</v>
      </c>
      <c r="AP997" s="5">
        <f t="shared" si="1209"/>
        <v>5.2466545683957123E-3</v>
      </c>
      <c r="AQ997" s="5">
        <f t="shared" si="1210"/>
        <v>1.233110160528707E-3</v>
      </c>
      <c r="AR997" s="5">
        <f t="shared" si="1211"/>
        <v>1.2592220827919569E-4</v>
      </c>
      <c r="AS997" s="5">
        <f t="shared" si="1212"/>
        <v>3.706468962334557E-4</v>
      </c>
      <c r="AT997" s="5">
        <f t="shared" si="1213"/>
        <v>5.4549202862967606E-4</v>
      </c>
      <c r="AU997" s="5">
        <f t="shared" si="1214"/>
        <v>5.352111966445051E-4</v>
      </c>
      <c r="AV997" s="5">
        <f t="shared" si="1215"/>
        <v>3.9384309482931389E-4</v>
      </c>
      <c r="AW997" s="5">
        <f t="shared" si="1216"/>
        <v>1.782157977822932E-5</v>
      </c>
      <c r="AX997" s="5">
        <f t="shared" si="1217"/>
        <v>1.858670136858338E-2</v>
      </c>
      <c r="AY997" s="5">
        <f t="shared" si="1218"/>
        <v>1.7473572928831983E-2</v>
      </c>
      <c r="AZ997" s="5">
        <f t="shared" si="1219"/>
        <v>8.2135540041358319E-3</v>
      </c>
      <c r="BA997" s="5">
        <f t="shared" si="1220"/>
        <v>2.573885705521257E-3</v>
      </c>
      <c r="BB997" s="5">
        <f t="shared" si="1221"/>
        <v>6.0493493027659925E-4</v>
      </c>
      <c r="BC997" s="5">
        <f t="shared" si="1222"/>
        <v>1.1374126491592403E-4</v>
      </c>
      <c r="BD997" s="5">
        <f t="shared" si="1223"/>
        <v>1.973015406815922E-5</v>
      </c>
      <c r="BE997" s="5">
        <f t="shared" si="1224"/>
        <v>5.807490566998985E-5</v>
      </c>
      <c r="BF997" s="5">
        <f t="shared" si="1225"/>
        <v>8.5470560871623362E-5</v>
      </c>
      <c r="BG997" s="5">
        <f t="shared" si="1226"/>
        <v>8.3859706028873641E-5</v>
      </c>
      <c r="BH997" s="5">
        <f t="shared" si="1227"/>
        <v>6.1709408100864979E-5</v>
      </c>
      <c r="BI997" s="5">
        <f t="shared" si="1228"/>
        <v>3.6327826351768554E-5</v>
      </c>
      <c r="BJ997" s="8">
        <f t="shared" si="1229"/>
        <v>0.74835158839560367</v>
      </c>
      <c r="BK997" s="8">
        <f t="shared" si="1230"/>
        <v>0.14882102505245001</v>
      </c>
      <c r="BL997" s="8">
        <f t="shared" si="1231"/>
        <v>8.6640056174318344E-2</v>
      </c>
      <c r="BM997" s="8">
        <f t="shared" si="1232"/>
        <v>0.71354211918690036</v>
      </c>
      <c r="BN997" s="8">
        <f t="shared" si="1233"/>
        <v>0.25566433106706776</v>
      </c>
    </row>
    <row r="998" spans="1:66" x14ac:dyDescent="0.25">
      <c r="A998" t="s">
        <v>70</v>
      </c>
      <c r="B998" t="s">
        <v>78</v>
      </c>
      <c r="C998" t="s">
        <v>72</v>
      </c>
      <c r="D998" s="7" t="s">
        <v>527</v>
      </c>
      <c r="E998">
        <f>VLOOKUP(A998,home!$A$2:$E$405,3,FALSE)</f>
        <v>1.359</v>
      </c>
      <c r="F998">
        <f>VLOOKUP(B998,home!$B$2:$E$405,3,FALSE)</f>
        <v>0.1226</v>
      </c>
      <c r="G998">
        <f>VLOOKUP(C998,away!$B$2:$E$405,4,FALSE)</f>
        <v>0.73580000000000001</v>
      </c>
      <c r="H998">
        <f>VLOOKUP(A998,away!$A$2:$E$405,3,FALSE)</f>
        <v>1.0342</v>
      </c>
      <c r="I998">
        <f>VLOOKUP(C998,away!$B$2:$E$405,3,FALSE)</f>
        <v>0.77349999999999997</v>
      </c>
      <c r="J998">
        <f>VLOOKUP(B998,home!$B$2:$E$405,4,FALSE)</f>
        <v>0.64459999999999995</v>
      </c>
      <c r="K998" s="3">
        <f t="shared" si="1178"/>
        <v>0.12259413971999999</v>
      </c>
      <c r="L998" s="3">
        <f t="shared" si="1179"/>
        <v>0.51565015502</v>
      </c>
      <c r="M998" s="5">
        <f t="shared" si="1180"/>
        <v>0.52821900729102411</v>
      </c>
      <c r="N998" s="5">
        <f t="shared" si="1181"/>
        <v>6.475655478259551E-2</v>
      </c>
      <c r="O998" s="5">
        <f t="shared" si="1182"/>
        <v>0.27237621299412712</v>
      </c>
      <c r="P998" s="5">
        <f t="shared" si="1183"/>
        <v>3.3391727512206495E-2</v>
      </c>
      <c r="Q998" s="5">
        <f t="shared" si="1184"/>
        <v>3.9693870624016737E-3</v>
      </c>
      <c r="R998" s="5">
        <f t="shared" si="1185"/>
        <v>7.022541822709108E-2</v>
      </c>
      <c r="S998" s="5">
        <f t="shared" si="1186"/>
        <v>5.2772024996211976E-4</v>
      </c>
      <c r="T998" s="5">
        <f t="shared" si="1187"/>
        <v>2.0468150540618054E-3</v>
      </c>
      <c r="U998" s="5">
        <f t="shared" si="1188"/>
        <v>8.6092247340274382E-3</v>
      </c>
      <c r="V998" s="5">
        <f t="shared" si="1189"/>
        <v>3.7066886916597931E-6</v>
      </c>
      <c r="W998" s="5">
        <f t="shared" si="1190"/>
        <v>1.6220786404361038E-4</v>
      </c>
      <c r="X998" s="5">
        <f t="shared" si="1191"/>
        <v>8.3642510239550789E-5</v>
      </c>
      <c r="Y998" s="5">
        <f t="shared" si="1192"/>
        <v>2.1565136685643148E-5</v>
      </c>
      <c r="Z998" s="5">
        <f t="shared" si="1193"/>
        <v>1.2070582598381285E-2</v>
      </c>
      <c r="AA998" s="5">
        <f t="shared" si="1194"/>
        <v>1.4797826895677558E-3</v>
      </c>
      <c r="AB998" s="5">
        <f t="shared" si="1195"/>
        <v>9.0706342900053412E-5</v>
      </c>
      <c r="AC998" s="5">
        <f t="shared" si="1196"/>
        <v>1.464505454366961E-8</v>
      </c>
      <c r="AD998" s="5">
        <f t="shared" si="1197"/>
        <v>4.9714333870612841E-6</v>
      </c>
      <c r="AE998" s="5">
        <f t="shared" si="1198"/>
        <v>2.5635203967097551E-6</v>
      </c>
      <c r="AF998" s="5">
        <f t="shared" si="1199"/>
        <v>6.6093984498015847E-7</v>
      </c>
      <c r="AG998" s="5">
        <f t="shared" si="1200"/>
        <v>1.1360457784097117E-7</v>
      </c>
      <c r="AH998" s="5">
        <f t="shared" si="1201"/>
        <v>1.5560494470092559E-3</v>
      </c>
      <c r="AI998" s="5">
        <f t="shared" si="1202"/>
        <v>1.9076254331788144E-4</v>
      </c>
      <c r="AJ998" s="5">
        <f t="shared" si="1203"/>
        <v>1.1693184944427455E-5</v>
      </c>
      <c r="AK998" s="5">
        <f t="shared" si="1204"/>
        <v>4.7783864961631326E-7</v>
      </c>
      <c r="AL998" s="5">
        <f t="shared" si="1205"/>
        <v>3.703188745377258E-11</v>
      </c>
      <c r="AM998" s="5">
        <f t="shared" si="1206"/>
        <v>1.218937198524127E-7</v>
      </c>
      <c r="AN998" s="5">
        <f t="shared" si="1207"/>
        <v>6.2854515537861055E-8</v>
      </c>
      <c r="AO998" s="5">
        <f t="shared" si="1208"/>
        <v>1.6205470340402523E-8</v>
      </c>
      <c r="AP998" s="5">
        <f t="shared" si="1209"/>
        <v>2.7854510977335248E-9</v>
      </c>
      <c r="AQ998" s="5">
        <f t="shared" si="1210"/>
        <v>3.5907957258673032E-10</v>
      </c>
      <c r="AR998" s="5">
        <f t="shared" si="1211"/>
        <v>1.6047542771382167E-4</v>
      </c>
      <c r="AS998" s="5">
        <f t="shared" si="1212"/>
        <v>1.9673347006775015E-5</v>
      </c>
      <c r="AT998" s="5">
        <f t="shared" si="1213"/>
        <v>1.2059185258543097E-6</v>
      </c>
      <c r="AU998" s="5">
        <f t="shared" si="1214"/>
        <v>4.9279514749839906E-8</v>
      </c>
      <c r="AV998" s="5">
        <f t="shared" si="1215"/>
        <v>1.5103449291439185E-9</v>
      </c>
      <c r="AW998" s="5">
        <f t="shared" si="1216"/>
        <v>6.5027672552630869E-14</v>
      </c>
      <c r="AX998" s="5">
        <f t="shared" si="1217"/>
        <v>2.4905759537628709E-9</v>
      </c>
      <c r="AY998" s="5">
        <f t="shared" si="1218"/>
        <v>1.284265876646909E-9</v>
      </c>
      <c r="AZ998" s="5">
        <f t="shared" si="1219"/>
        <v>3.3111594918993736E-10</v>
      </c>
      <c r="BA998" s="5">
        <f t="shared" si="1220"/>
        <v>5.6913330176461888E-11</v>
      </c>
      <c r="BB998" s="5">
        <f t="shared" si="1221"/>
        <v>7.3368418820492533E-12</v>
      </c>
      <c r="BC998" s="5">
        <f t="shared" si="1222"/>
        <v>7.5664873076718551E-13</v>
      </c>
      <c r="BD998" s="5">
        <f t="shared" si="1223"/>
        <v>1.3791529862922151E-5</v>
      </c>
      <c r="BE998" s="5">
        <f t="shared" si="1224"/>
        <v>1.6907607389676306E-6</v>
      </c>
      <c r="BF998" s="5">
        <f t="shared" si="1225"/>
        <v>1.0363867913304407E-7</v>
      </c>
      <c r="BG998" s="5">
        <f t="shared" si="1226"/>
        <v>4.2351649033442176E-9</v>
      </c>
      <c r="BH998" s="5">
        <f t="shared" si="1227"/>
        <v>1.2980159947445535E-10</v>
      </c>
      <c r="BI998" s="5">
        <f t="shared" si="1228"/>
        <v>3.1825830843701688E-12</v>
      </c>
      <c r="BJ998" s="8">
        <f t="shared" si="1229"/>
        <v>7.1048690177435384E-2</v>
      </c>
      <c r="BK998" s="8">
        <f t="shared" si="1230"/>
        <v>0.56214217770823682</v>
      </c>
      <c r="BL998" s="8">
        <f t="shared" si="1231"/>
        <v>0.35473732378217082</v>
      </c>
      <c r="BM998" s="8">
        <f t="shared" si="1232"/>
        <v>2.7060465112577405E-2</v>
      </c>
      <c r="BN998" s="8">
        <f t="shared" si="1233"/>
        <v>0.97293830786944613</v>
      </c>
    </row>
    <row r="999" spans="1:66" x14ac:dyDescent="0.25">
      <c r="A999" t="s">
        <v>70</v>
      </c>
      <c r="B999" t="s">
        <v>82</v>
      </c>
      <c r="C999" t="s">
        <v>85</v>
      </c>
      <c r="D999" s="7" t="s">
        <v>527</v>
      </c>
      <c r="E999">
        <f>VLOOKUP(A999,home!$A$2:$E$405,3,FALSE)</f>
        <v>1.359</v>
      </c>
      <c r="F999">
        <f>VLOOKUP(B999,home!$B$2:$E$405,3,FALSE)</f>
        <v>1.6188</v>
      </c>
      <c r="G999">
        <f>VLOOKUP(C999,away!$B$2:$E$405,4,FALSE)</f>
        <v>0.73580000000000001</v>
      </c>
      <c r="H999">
        <f>VLOOKUP(A999,away!$A$2:$E$405,3,FALSE)</f>
        <v>1.0342</v>
      </c>
      <c r="I999">
        <f>VLOOKUP(C999,away!$B$2:$E$405,3,FALSE)</f>
        <v>0.58020000000000005</v>
      </c>
      <c r="J999">
        <f>VLOOKUP(B999,home!$B$2:$E$405,4,FALSE)</f>
        <v>0.38679999999999998</v>
      </c>
      <c r="K999" s="3">
        <f t="shared" si="1178"/>
        <v>1.6187226213599999</v>
      </c>
      <c r="L999" s="3">
        <f t="shared" si="1179"/>
        <v>0.23209657051200003</v>
      </c>
      <c r="M999" s="5">
        <f t="shared" si="1180"/>
        <v>0.15710841164959463</v>
      </c>
      <c r="N999" s="5">
        <f t="shared" si="1181"/>
        <v>0.25431493994313781</v>
      </c>
      <c r="O999" s="5">
        <f t="shared" si="1182"/>
        <v>3.6464323542458474E-2</v>
      </c>
      <c r="P999" s="5">
        <f t="shared" si="1183"/>
        <v>5.9025625390767542E-2</v>
      </c>
      <c r="Q999" s="5">
        <f t="shared" si="1184"/>
        <v>0.20583267311788353</v>
      </c>
      <c r="R999" s="5">
        <f t="shared" si="1185"/>
        <v>4.231622220122298E-3</v>
      </c>
      <c r="S999" s="5">
        <f t="shared" si="1186"/>
        <v>5.5439814077902225E-3</v>
      </c>
      <c r="T999" s="5">
        <f t="shared" si="1187"/>
        <v>4.7773057529978312E-2</v>
      </c>
      <c r="U999" s="5">
        <f t="shared" si="1188"/>
        <v>6.8498226127615891E-3</v>
      </c>
      <c r="V999" s="5">
        <f t="shared" si="1189"/>
        <v>2.3143040479975185E-4</v>
      </c>
      <c r="W999" s="5">
        <f t="shared" si="1190"/>
        <v>0.11106200139697212</v>
      </c>
      <c r="X999" s="5">
        <f t="shared" si="1191"/>
        <v>2.5777109638436185E-2</v>
      </c>
      <c r="Y999" s="5">
        <f t="shared" si="1192"/>
        <v>2.9913893723964298E-3</v>
      </c>
      <c r="Z999" s="5">
        <f t="shared" si="1193"/>
        <v>3.2738166833092035E-4</v>
      </c>
      <c r="AA999" s="5">
        <f t="shared" si="1194"/>
        <v>5.2994011234583751E-4</v>
      </c>
      <c r="AB999" s="5">
        <f t="shared" si="1195"/>
        <v>4.2891302391013353E-4</v>
      </c>
      <c r="AC999" s="5">
        <f t="shared" si="1196"/>
        <v>5.4342747447106078E-6</v>
      </c>
      <c r="AD999" s="5">
        <f t="shared" si="1197"/>
        <v>4.4944643508698659E-2</v>
      </c>
      <c r="AE999" s="5">
        <f t="shared" si="1198"/>
        <v>1.0431497621253383E-2</v>
      </c>
      <c r="AF999" s="5">
        <f t="shared" si="1199"/>
        <v>1.2105574115984982E-3</v>
      </c>
      <c r="AG999" s="5">
        <f t="shared" si="1200"/>
        <v>9.365540787996503E-5</v>
      </c>
      <c r="AH999" s="5">
        <f t="shared" si="1201"/>
        <v>1.8996040617025919E-5</v>
      </c>
      <c r="AI999" s="5">
        <f t="shared" si="1202"/>
        <v>3.0749320663053226E-5</v>
      </c>
      <c r="AJ999" s="5">
        <f t="shared" si="1203"/>
        <v>2.4887310474368366E-5</v>
      </c>
      <c r="AK999" s="5">
        <f t="shared" si="1204"/>
        <v>1.342855081655658E-5</v>
      </c>
      <c r="AL999" s="5">
        <f t="shared" si="1205"/>
        <v>8.1666274131064279E-8</v>
      </c>
      <c r="AM999" s="5">
        <f t="shared" si="1206"/>
        <v>1.4550582231298275E-2</v>
      </c>
      <c r="AN999" s="5">
        <f t="shared" si="1207"/>
        <v>3.3771402348371751E-3</v>
      </c>
      <c r="AO999" s="5">
        <f t="shared" si="1208"/>
        <v>3.9191133332189937E-4</v>
      </c>
      <c r="AP999" s="5">
        <f t="shared" si="1209"/>
        <v>3.032042546959939E-5</v>
      </c>
      <c r="AQ999" s="5">
        <f t="shared" si="1210"/>
        <v>1.7593166919896794E-6</v>
      </c>
      <c r="AR999" s="5">
        <f t="shared" si="1211"/>
        <v>8.8178317610367485E-7</v>
      </c>
      <c r="AS999" s="5">
        <f t="shared" si="1212"/>
        <v>1.427362374293687E-6</v>
      </c>
      <c r="AT999" s="5">
        <f t="shared" si="1213"/>
        <v>1.1552518820736554E-6</v>
      </c>
      <c r="AU999" s="5">
        <f t="shared" si="1214"/>
        <v>6.2334411829378023E-7</v>
      </c>
      <c r="AV999" s="5">
        <f t="shared" si="1215"/>
        <v>2.5225530629346137E-7</v>
      </c>
      <c r="AW999" s="5">
        <f t="shared" si="1216"/>
        <v>8.5227824060168983E-10</v>
      </c>
      <c r="AX999" s="5">
        <f t="shared" si="1217"/>
        <v>3.925559435293568E-3</v>
      </c>
      <c r="AY999" s="5">
        <f t="shared" si="1218"/>
        <v>9.1110888227266085E-4</v>
      </c>
      <c r="AZ999" s="5">
        <f t="shared" si="1219"/>
        <v>1.0573262346925307E-4</v>
      </c>
      <c r="BA999" s="5">
        <f t="shared" si="1220"/>
        <v>8.1800597661500822E-6</v>
      </c>
      <c r="BB999" s="5">
        <f t="shared" si="1221"/>
        <v>4.7464095457665679E-7</v>
      </c>
      <c r="BC999" s="5">
        <f t="shared" si="1222"/>
        <v>2.2032507556356814E-8</v>
      </c>
      <c r="BD999" s="5">
        <f t="shared" si="1223"/>
        <v>3.4109808518140288E-8</v>
      </c>
      <c r="BE999" s="5">
        <f t="shared" si="1224"/>
        <v>5.5214318658571706E-8</v>
      </c>
      <c r="BF999" s="5">
        <f t="shared" si="1225"/>
        <v>4.4688333317804783E-8</v>
      </c>
      <c r="BG999" s="5">
        <f t="shared" si="1226"/>
        <v>2.4112672017468788E-8</v>
      </c>
      <c r="BH999" s="5">
        <f t="shared" si="1227"/>
        <v>9.7579319140277476E-9</v>
      </c>
      <c r="BI999" s="5">
        <f t="shared" si="1228"/>
        <v>3.1590770253854783E-9</v>
      </c>
      <c r="BJ999" s="8">
        <f t="shared" si="1229"/>
        <v>0.72773431616411743</v>
      </c>
      <c r="BK999" s="8">
        <f t="shared" si="1230"/>
        <v>0.22282607367624363</v>
      </c>
      <c r="BL999" s="8">
        <f t="shared" si="1231"/>
        <v>4.859719377316786E-2</v>
      </c>
      <c r="BM999" s="8">
        <f t="shared" si="1232"/>
        <v>0.28159626138790117</v>
      </c>
      <c r="BN999" s="8">
        <f t="shared" si="1233"/>
        <v>0.71697759586396437</v>
      </c>
    </row>
    <row r="1000" spans="1:66" x14ac:dyDescent="0.25">
      <c r="A1000" t="s">
        <v>70</v>
      </c>
      <c r="B1000" t="s">
        <v>88</v>
      </c>
      <c r="C1000" t="s">
        <v>344</v>
      </c>
      <c r="D1000" s="7" t="s">
        <v>527</v>
      </c>
      <c r="E1000">
        <f>VLOOKUP(A1000,home!$A$2:$E$405,3,FALSE)</f>
        <v>1.359</v>
      </c>
      <c r="F1000">
        <f>VLOOKUP(B1000,home!$B$2:$E$405,3,FALSE)</f>
        <v>0.73580000000000001</v>
      </c>
      <c r="G1000">
        <f>VLOOKUP(C1000,away!$B$2:$E$405,4,FALSE)</f>
        <v>0.88300000000000001</v>
      </c>
      <c r="H1000">
        <f>VLOOKUP(A1000,away!$A$2:$E$405,3,FALSE)</f>
        <v>1.0342</v>
      </c>
      <c r="I1000">
        <f>VLOOKUP(C1000,away!$B$2:$E$405,3,FALSE)</f>
        <v>1.3536999999999999</v>
      </c>
      <c r="J1000">
        <f>VLOOKUP(B1000,home!$B$2:$E$405,4,FALSE)</f>
        <v>1.2891999999999999</v>
      </c>
      <c r="K1000" s="3">
        <f t="shared" si="1178"/>
        <v>0.88295779259999996</v>
      </c>
      <c r="L1000" s="3">
        <f t="shared" si="1179"/>
        <v>1.8048755393679996</v>
      </c>
      <c r="M1000" s="5">
        <f t="shared" si="1180"/>
        <v>6.8028174280065995E-2</v>
      </c>
      <c r="N1000" s="5">
        <f t="shared" si="1181"/>
        <v>6.0066006596935159E-2</v>
      </c>
      <c r="O1000" s="5">
        <f t="shared" si="1182"/>
        <v>0.12278238774595436</v>
      </c>
      <c r="P1000" s="5">
        <f t="shared" si="1183"/>
        <v>0.10841166605432515</v>
      </c>
      <c r="Q1000" s="5">
        <f t="shared" si="1184"/>
        <v>2.651787429756345E-2</v>
      </c>
      <c r="R1000" s="5">
        <f t="shared" si="1185"/>
        <v>0.11080346415393515</v>
      </c>
      <c r="S1000" s="5">
        <f t="shared" si="1186"/>
        <v>4.3191991630879611E-2</v>
      </c>
      <c r="T1000" s="5">
        <f t="shared" si="1187"/>
        <v>4.7861462675707636E-2</v>
      </c>
      <c r="U1000" s="5">
        <f t="shared" si="1188"/>
        <v>9.7834782121791808E-2</v>
      </c>
      <c r="V1000" s="5">
        <f t="shared" si="1189"/>
        <v>7.648000785397833E-3</v>
      </c>
      <c r="W1000" s="5">
        <f t="shared" si="1190"/>
        <v>7.804721251406967E-3</v>
      </c>
      <c r="X1000" s="5">
        <f t="shared" si="1191"/>
        <v>1.4086550478250035E-2</v>
      </c>
      <c r="Y1000" s="5">
        <f t="shared" si="1192"/>
        <v>1.2712235196133046E-2</v>
      </c>
      <c r="Z1000" s="5">
        <f t="shared" si="1193"/>
        <v>6.6662154042892177E-2</v>
      </c>
      <c r="AA1000" s="5">
        <f t="shared" si="1194"/>
        <v>5.8859868383673235E-2</v>
      </c>
      <c r="AB1000" s="5">
        <f t="shared" si="1195"/>
        <v>2.5985389730387321E-2</v>
      </c>
      <c r="AC1000" s="5">
        <f t="shared" si="1196"/>
        <v>7.6175470301861729E-4</v>
      </c>
      <c r="AD1000" s="5">
        <f t="shared" si="1197"/>
        <v>1.7228098620001508E-3</v>
      </c>
      <c r="AE1000" s="5">
        <f t="shared" si="1198"/>
        <v>3.1094573789060306E-3</v>
      </c>
      <c r="AF1000" s="5">
        <f t="shared" si="1199"/>
        <v>2.8060917819474149E-3</v>
      </c>
      <c r="AG1000" s="5">
        <f t="shared" si="1200"/>
        <v>1.6882154728194837E-3</v>
      </c>
      <c r="AH1000" s="5">
        <f t="shared" si="1201"/>
        <v>3.007922280839943E-2</v>
      </c>
      <c r="AI1000" s="5">
        <f t="shared" si="1202"/>
        <v>2.6558684174027933E-2</v>
      </c>
      <c r="AJ1000" s="5">
        <f t="shared" si="1203"/>
        <v>1.1725098576330126E-2</v>
      </c>
      <c r="AK1000" s="5">
        <f t="shared" si="1204"/>
        <v>3.4509223856579508E-3</v>
      </c>
      <c r="AL1000" s="5">
        <f t="shared" si="1205"/>
        <v>4.8558173052816988E-5</v>
      </c>
      <c r="AM1000" s="5">
        <f t="shared" si="1206"/>
        <v>3.0423367856423285E-4</v>
      </c>
      <c r="AN1000" s="5">
        <f t="shared" si="1207"/>
        <v>5.4910392469253023E-4</v>
      </c>
      <c r="AO1000" s="5">
        <f t="shared" si="1208"/>
        <v>4.9553212112425811E-4</v>
      </c>
      <c r="AP1000" s="5">
        <f t="shared" si="1209"/>
        <v>2.9812460146277144E-4</v>
      </c>
      <c r="AQ1000" s="5">
        <f t="shared" si="1210"/>
        <v>1.3451945021599742E-4</v>
      </c>
      <c r="AR1000" s="5">
        <f t="shared" si="1211"/>
        <v>1.0857850698016024E-2</v>
      </c>
      <c r="AS1000" s="5">
        <f t="shared" si="1212"/>
        <v>9.5870238847005976E-3</v>
      </c>
      <c r="AT1000" s="5">
        <f t="shared" si="1213"/>
        <v>4.2324687234193571E-3</v>
      </c>
      <c r="AU1000" s="5">
        <f t="shared" si="1214"/>
        <v>1.2456970804262987E-3</v>
      </c>
      <c r="AV1000" s="5">
        <f t="shared" si="1215"/>
        <v>2.7497448609536723E-4</v>
      </c>
      <c r="AW1000" s="5">
        <f t="shared" si="1216"/>
        <v>2.1495474717813145E-6</v>
      </c>
      <c r="AX1000" s="5">
        <f t="shared" si="1217"/>
        <v>4.4770916209942143E-5</v>
      </c>
      <c r="AY1000" s="5">
        <f t="shared" si="1218"/>
        <v>8.0805931542418828E-5</v>
      </c>
      <c r="AZ1000" s="5">
        <f t="shared" si="1219"/>
        <v>7.2922324638378439E-5</v>
      </c>
      <c r="BA1000" s="5">
        <f t="shared" si="1220"/>
        <v>4.3871906671220551E-5</v>
      </c>
      <c r="BB1000" s="5">
        <f t="shared" si="1221"/>
        <v>1.9795832804080437E-5</v>
      </c>
      <c r="BC1000" s="5">
        <f t="shared" si="1222"/>
        <v>7.1458028819006789E-6</v>
      </c>
      <c r="BD1000" s="5">
        <f t="shared" si="1223"/>
        <v>3.2661781891598117E-3</v>
      </c>
      <c r="BE1000" s="5">
        <f t="shared" si="1224"/>
        <v>2.8838974841388127E-3</v>
      </c>
      <c r="BF1000" s="5">
        <f t="shared" si="1225"/>
        <v>1.2731798783399493E-3</v>
      </c>
      <c r="BG1000" s="5">
        <f t="shared" si="1226"/>
        <v>3.7472136498725944E-4</v>
      </c>
      <c r="BH1000" s="5">
        <f t="shared" si="1227"/>
        <v>8.271578731730236E-5</v>
      </c>
      <c r="BI1000" s="5">
        <f t="shared" si="1228"/>
        <v>1.4606909796571278E-5</v>
      </c>
      <c r="BJ1000" s="8">
        <f t="shared" si="1229"/>
        <v>0.18042625148247712</v>
      </c>
      <c r="BK1000" s="8">
        <f t="shared" si="1230"/>
        <v>0.22817095155828246</v>
      </c>
      <c r="BL1000" s="8">
        <f t="shared" si="1231"/>
        <v>0.5221731345665549</v>
      </c>
      <c r="BM1000" s="8">
        <f t="shared" si="1232"/>
        <v>0.50074426213735679</v>
      </c>
      <c r="BN1000" s="8">
        <f t="shared" si="1233"/>
        <v>0.49660957312877929</v>
      </c>
    </row>
    <row r="1001" spans="1:66" x14ac:dyDescent="0.25">
      <c r="A1001" t="s">
        <v>89</v>
      </c>
      <c r="B1001" t="s">
        <v>92</v>
      </c>
      <c r="C1001" t="s">
        <v>97</v>
      </c>
      <c r="D1001" s="7" t="s">
        <v>527</v>
      </c>
      <c r="E1001">
        <f>VLOOKUP(A1001,home!$A$2:$E$405,3,FALSE)</f>
        <v>1.3980999999999999</v>
      </c>
      <c r="F1001">
        <f>VLOOKUP(B1001,home!$B$2:$E$405,3,FALSE)</f>
        <v>1.0014000000000001</v>
      </c>
      <c r="G1001">
        <f>VLOOKUP(C1001,away!$B$2:$E$405,4,FALSE)</f>
        <v>0.42920000000000003</v>
      </c>
      <c r="H1001">
        <f>VLOOKUP(A1001,away!$A$2:$E$405,3,FALSE)</f>
        <v>1.1943999999999999</v>
      </c>
      <c r="I1001">
        <f>VLOOKUP(C1001,away!$B$2:$E$405,3,FALSE)</f>
        <v>1.6745000000000001</v>
      </c>
      <c r="J1001">
        <f>VLOOKUP(B1001,home!$B$2:$E$405,4,FALSE)</f>
        <v>1.3395999999999999</v>
      </c>
      <c r="K1001" s="3">
        <f t="shared" si="1178"/>
        <v>0.60090461032800002</v>
      </c>
      <c r="L1001" s="3">
        <f t="shared" si="1179"/>
        <v>2.6792305428799996</v>
      </c>
      <c r="M1001" s="5">
        <f t="shared" si="1180"/>
        <v>3.7623171571208008E-2</v>
      </c>
      <c r="N1001" s="5">
        <f t="shared" si="1181"/>
        <v>2.2607937252300231E-2</v>
      </c>
      <c r="O1001" s="5">
        <f t="shared" si="1182"/>
        <v>0.10080115039359498</v>
      </c>
      <c r="P1001" s="5">
        <f t="shared" si="1183"/>
        <v>6.0571875997877306E-2</v>
      </c>
      <c r="Q1001" s="5">
        <f t="shared" si="1184"/>
        <v>6.7926068624566734E-3</v>
      </c>
      <c r="R1001" s="5">
        <f t="shared" si="1185"/>
        <v>0.13503476044598003</v>
      </c>
      <c r="S1001" s="5">
        <f t="shared" si="1186"/>
        <v>2.437960443445162E-2</v>
      </c>
      <c r="T1001" s="5">
        <f t="shared" si="1187"/>
        <v>1.8198959771670201E-2</v>
      </c>
      <c r="U1001" s="5">
        <f t="shared" si="1188"/>
        <v>8.1143010106526442E-2</v>
      </c>
      <c r="V1001" s="5">
        <f t="shared" si="1189"/>
        <v>4.3611373730325633E-3</v>
      </c>
      <c r="W1001" s="5">
        <f t="shared" si="1190"/>
        <v>1.3605695932652753E-3</v>
      </c>
      <c r="X1001" s="5">
        <f t="shared" si="1191"/>
        <v>3.645279609990143E-3</v>
      </c>
      <c r="Y1001" s="5">
        <f t="shared" si="1192"/>
        <v>4.8832722342116433E-3</v>
      </c>
      <c r="Z1001" s="5">
        <f t="shared" si="1193"/>
        <v>0.1205964181791179</v>
      </c>
      <c r="AA1001" s="5">
        <f t="shared" si="1194"/>
        <v>7.2466943672875372E-2</v>
      </c>
      <c r="AB1001" s="5">
        <f t="shared" si="1195"/>
        <v>2.1772860274705153E-2</v>
      </c>
      <c r="AC1001" s="5">
        <f t="shared" si="1196"/>
        <v>4.3882908646647884E-4</v>
      </c>
      <c r="AD1001" s="5">
        <f t="shared" si="1197"/>
        <v>2.0439313531629892E-4</v>
      </c>
      <c r="AE1001" s="5">
        <f t="shared" si="1198"/>
        <v>5.4761633089443274E-4</v>
      </c>
      <c r="AF1001" s="5">
        <f t="shared" si="1199"/>
        <v>7.3359519975612242E-4</v>
      </c>
      <c r="AG1001" s="5">
        <f t="shared" si="1200"/>
        <v>6.5515688843225252E-4</v>
      </c>
      <c r="AH1001" s="5">
        <f t="shared" si="1201"/>
        <v>8.0776401736855394E-2</v>
      </c>
      <c r="AI1001" s="5">
        <f t="shared" si="1202"/>
        <v>4.8538912209383063E-2</v>
      </c>
      <c r="AJ1001" s="5">
        <f t="shared" si="1203"/>
        <v>1.4583628063462167E-2</v>
      </c>
      <c r="AK1001" s="5">
        <f t="shared" si="1204"/>
        <v>2.9211231128810724E-3</v>
      </c>
      <c r="AL1001" s="5">
        <f t="shared" si="1205"/>
        <v>2.825992589104406E-5</v>
      </c>
      <c r="AM1001" s="5">
        <f t="shared" si="1206"/>
        <v>2.4564155466191763E-5</v>
      </c>
      <c r="AN1001" s="5">
        <f t="shared" si="1207"/>
        <v>6.5813035585073653E-5</v>
      </c>
      <c r="AO1001" s="5">
        <f t="shared" si="1208"/>
        <v>8.8164147529588851E-5</v>
      </c>
      <c r="AP1001" s="5">
        <f t="shared" si="1209"/>
        <v>7.8737358949417554E-5</v>
      </c>
      <c r="AQ1001" s="5">
        <f t="shared" si="1210"/>
        <v>5.2738884240746354E-5</v>
      </c>
      <c r="AR1001" s="5">
        <f t="shared" si="1211"/>
        <v>4.3283720535465593E-2</v>
      </c>
      <c r="AS1001" s="5">
        <f t="shared" si="1212"/>
        <v>2.6009387221910003E-2</v>
      </c>
      <c r="AT1001" s="5">
        <f t="shared" si="1213"/>
        <v>7.8145803467259464E-3</v>
      </c>
      <c r="AU1001" s="5">
        <f t="shared" si="1214"/>
        <v>1.5652724527087339E-3</v>
      </c>
      <c r="AV1001" s="5">
        <f t="shared" si="1215"/>
        <v>2.3514485831302364E-4</v>
      </c>
      <c r="AW1001" s="5">
        <f t="shared" si="1216"/>
        <v>1.2638168442593824E-6</v>
      </c>
      <c r="AX1001" s="5">
        <f t="shared" si="1217"/>
        <v>2.460119044741394E-6</v>
      </c>
      <c r="AY1001" s="5">
        <f t="shared" si="1218"/>
        <v>6.5912260837919101E-6</v>
      </c>
      <c r="AZ1001" s="5">
        <f t="shared" si="1219"/>
        <v>8.82970711936131E-6</v>
      </c>
      <c r="BA1001" s="5">
        <f t="shared" si="1220"/>
        <v>7.885606999625932E-6</v>
      </c>
      <c r="BB1001" s="5">
        <f t="shared" si="1221"/>
        <v>5.2818397806365282E-6</v>
      </c>
      <c r="BC1001" s="5">
        <f t="shared" si="1222"/>
        <v>2.8302532925759962E-6</v>
      </c>
      <c r="BD1001" s="5">
        <f t="shared" si="1223"/>
        <v>1.9327844344683619E-2</v>
      </c>
      <c r="BE1001" s="5">
        <f t="shared" si="1224"/>
        <v>1.1614190774422346E-2</v>
      </c>
      <c r="BF1001" s="5">
        <f t="shared" si="1225"/>
        <v>3.4895103907896566E-3</v>
      </c>
      <c r="BG1001" s="5">
        <f t="shared" si="1226"/>
        <v>6.9895429387098842E-4</v>
      </c>
      <c r="BH1001" s="5">
        <f t="shared" si="1227"/>
        <v>1.0500121439890718E-4</v>
      </c>
      <c r="BI1001" s="5">
        <f t="shared" si="1228"/>
        <v>1.2619142764468425E-5</v>
      </c>
      <c r="BJ1001" s="8">
        <f t="shared" si="1229"/>
        <v>5.9973283212385022E-2</v>
      </c>
      <c r="BK1001" s="8">
        <f t="shared" si="1230"/>
        <v>0.12740946961501079</v>
      </c>
      <c r="BL1001" s="8">
        <f t="shared" si="1231"/>
        <v>0.6721950155923172</v>
      </c>
      <c r="BM1001" s="8">
        <f t="shared" si="1232"/>
        <v>0.61673735666617413</v>
      </c>
      <c r="BN1001" s="8">
        <f t="shared" si="1233"/>
        <v>0.36343150252341727</v>
      </c>
    </row>
    <row r="1002" spans="1:66" x14ac:dyDescent="0.25">
      <c r="A1002" t="s">
        <v>89</v>
      </c>
      <c r="B1002" t="s">
        <v>115</v>
      </c>
      <c r="C1002" t="s">
        <v>95</v>
      </c>
      <c r="D1002" s="7" t="s">
        <v>527</v>
      </c>
      <c r="E1002">
        <f>VLOOKUP(A1002,home!$A$2:$E$405,3,FALSE)</f>
        <v>1.3980999999999999</v>
      </c>
      <c r="F1002">
        <f>VLOOKUP(B1002,home!$B$2:$E$405,3,FALSE)</f>
        <v>1.1444000000000001</v>
      </c>
      <c r="G1002">
        <f>VLOOKUP(C1002,away!$B$2:$E$405,4,FALSE)</f>
        <v>1.1444000000000001</v>
      </c>
      <c r="H1002">
        <f>VLOOKUP(A1002,away!$A$2:$E$405,3,FALSE)</f>
        <v>1.1943999999999999</v>
      </c>
      <c r="I1002">
        <f>VLOOKUP(C1002,away!$B$2:$E$405,3,FALSE)</f>
        <v>0.83720000000000006</v>
      </c>
      <c r="J1002">
        <f>VLOOKUP(B1002,home!$B$2:$E$405,4,FALSE)</f>
        <v>0.50229999999999997</v>
      </c>
      <c r="K1002" s="3">
        <f t="shared" si="1178"/>
        <v>1.8310235664160002</v>
      </c>
      <c r="L1002" s="3">
        <f t="shared" si="1179"/>
        <v>0.50227572886399996</v>
      </c>
      <c r="M1002" s="5">
        <f t="shared" si="1180"/>
        <v>9.6975268657595037E-2</v>
      </c>
      <c r="N1002" s="5">
        <f t="shared" si="1181"/>
        <v>0.1775640022715794</v>
      </c>
      <c r="O1002" s="5">
        <f t="shared" si="1182"/>
        <v>4.8708323746775757E-2</v>
      </c>
      <c r="P1002" s="5">
        <f t="shared" si="1183"/>
        <v>8.9186088660966473E-2</v>
      </c>
      <c r="Q1002" s="5">
        <f t="shared" si="1184"/>
        <v>0.1625619363532031</v>
      </c>
      <c r="R1002" s="5">
        <f t="shared" si="1185"/>
        <v>1.2232504405827731E-2</v>
      </c>
      <c r="S1002" s="5">
        <f t="shared" si="1186"/>
        <v>2.0505636438932443E-2</v>
      </c>
      <c r="T1002" s="5">
        <f t="shared" si="1187"/>
        <v>8.1650915067348256E-2</v>
      </c>
      <c r="U1002" s="5">
        <f t="shared" si="1188"/>
        <v>2.2398003843358123E-2</v>
      </c>
      <c r="V1002" s="5">
        <f t="shared" si="1189"/>
        <v>2.0953996654199101E-3</v>
      </c>
      <c r="W1002" s="5">
        <f t="shared" si="1190"/>
        <v>9.921824548831093E-2</v>
      </c>
      <c r="X1002" s="5">
        <f t="shared" si="1191"/>
        <v>4.9834916569248641E-2</v>
      </c>
      <c r="Y1002" s="5">
        <f t="shared" si="1192"/>
        <v>1.2515434521347991E-2</v>
      </c>
      <c r="Z1002" s="5">
        <f t="shared" si="1193"/>
        <v>2.0480300220897386E-3</v>
      </c>
      <c r="AA1002" s="5">
        <f t="shared" si="1194"/>
        <v>3.7499912351737926E-3</v>
      </c>
      <c r="AB1002" s="5">
        <f t="shared" si="1195"/>
        <v>3.4331611627283309E-3</v>
      </c>
      <c r="AC1002" s="5">
        <f t="shared" si="1196"/>
        <v>1.2044340204417628E-4</v>
      </c>
      <c r="AD1002" s="5">
        <f t="shared" si="1197"/>
        <v>4.5417736426886325E-2</v>
      </c>
      <c r="AE1002" s="5">
        <f t="shared" si="1198"/>
        <v>2.2812226667167368E-2</v>
      </c>
      <c r="AF1002" s="5">
        <f t="shared" si="1199"/>
        <v>5.7290138881311318E-3</v>
      </c>
      <c r="AG1002" s="5">
        <f t="shared" si="1200"/>
        <v>9.5918154211101442E-4</v>
      </c>
      <c r="AH1002" s="5">
        <f t="shared" si="1201"/>
        <v>2.571689430201193E-4</v>
      </c>
      <c r="AI1002" s="5">
        <f t="shared" si="1202"/>
        <v>4.708823952201319E-4</v>
      </c>
      <c r="AJ1002" s="5">
        <f t="shared" si="1203"/>
        <v>4.3109838132923738E-4</v>
      </c>
      <c r="AK1002" s="5">
        <f t="shared" si="1204"/>
        <v>2.6311709855254172E-4</v>
      </c>
      <c r="AL1002" s="5">
        <f t="shared" si="1205"/>
        <v>4.4307692392245992E-6</v>
      </c>
      <c r="AM1002" s="5">
        <f t="shared" si="1206"/>
        <v>1.6632189146179848E-2</v>
      </c>
      <c r="AN1002" s="5">
        <f t="shared" si="1207"/>
        <v>8.3539449260013922E-3</v>
      </c>
      <c r="AO1002" s="5">
        <f t="shared" si="1208"/>
        <v>2.0979918882985311E-3</v>
      </c>
      <c r="AP1002" s="5">
        <f t="shared" si="1209"/>
        <v>3.5125680161530152E-4</v>
      </c>
      <c r="AQ1002" s="5">
        <f t="shared" si="1210"/>
        <v>4.4106941512440745E-5</v>
      </c>
      <c r="AR1002" s="5">
        <f t="shared" si="1211"/>
        <v>2.5833943659322983E-5</v>
      </c>
      <c r="AS1002" s="5">
        <f t="shared" si="1212"/>
        <v>4.7302559653683574E-5</v>
      </c>
      <c r="AT1002" s="5">
        <f t="shared" si="1213"/>
        <v>4.3306050738846665E-5</v>
      </c>
      <c r="AU1002" s="5">
        <f t="shared" si="1214"/>
        <v>2.6431466490411761E-5</v>
      </c>
      <c r="AV1002" s="5">
        <f t="shared" si="1215"/>
        <v>1.2099159509719686E-5</v>
      </c>
      <c r="AW1002" s="5">
        <f t="shared" si="1216"/>
        <v>1.1319122438693015E-7</v>
      </c>
      <c r="AX1002" s="5">
        <f t="shared" si="1217"/>
        <v>5.0756550479572867E-3</v>
      </c>
      <c r="AY1002" s="5">
        <f t="shared" si="1218"/>
        <v>2.5493783386749866E-3</v>
      </c>
      <c r="AZ1002" s="5">
        <f t="shared" si="1219"/>
        <v>6.4024543160403594E-4</v>
      </c>
      <c r="BA1002" s="5">
        <f t="shared" si="1220"/>
        <v>1.0719324693692116E-4</v>
      </c>
      <c r="BB1002" s="5">
        <f t="shared" si="1221"/>
        <v>1.3460141558635199E-5</v>
      </c>
      <c r="BC1002" s="5">
        <f t="shared" si="1222"/>
        <v>1.3521404823952224E-6</v>
      </c>
      <c r="BD1002" s="5">
        <f t="shared" si="1223"/>
        <v>2.1626271468196605E-6</v>
      </c>
      <c r="BE1002" s="5">
        <f t="shared" si="1224"/>
        <v>3.9598212711977927E-6</v>
      </c>
      <c r="BF1002" s="5">
        <f t="shared" si="1225"/>
        <v>3.6252630331792621E-6</v>
      </c>
      <c r="BG1002" s="5">
        <f t="shared" si="1226"/>
        <v>2.2126473494026599E-6</v>
      </c>
      <c r="BH1002" s="5">
        <f t="shared" si="1227"/>
        <v>1.0128523602310421E-6</v>
      </c>
      <c r="BI1002" s="5">
        <f t="shared" si="1228"/>
        <v>3.7091130817662099E-7</v>
      </c>
      <c r="BJ1002" s="8">
        <f t="shared" si="1229"/>
        <v>0.69413038284615591</v>
      </c>
      <c r="BK1002" s="8">
        <f t="shared" si="1230"/>
        <v>0.21143664593287226</v>
      </c>
      <c r="BL1002" s="8">
        <f t="shared" si="1231"/>
        <v>9.2112568514506776E-2</v>
      </c>
      <c r="BM1002" s="8">
        <f t="shared" si="1232"/>
        <v>0.40995023807222658</v>
      </c>
      <c r="BN1002" s="8">
        <f t="shared" si="1233"/>
        <v>0.58722812409594749</v>
      </c>
    </row>
    <row r="1003" spans="1:66" x14ac:dyDescent="0.25">
      <c r="A1003" t="s">
        <v>89</v>
      </c>
      <c r="B1003" t="s">
        <v>94</v>
      </c>
      <c r="C1003" t="s">
        <v>127</v>
      </c>
      <c r="D1003" s="7" t="s">
        <v>527</v>
      </c>
      <c r="E1003">
        <f>VLOOKUP(A1003,home!$A$2:$E$405,3,FALSE)</f>
        <v>1.3980999999999999</v>
      </c>
      <c r="F1003">
        <f>VLOOKUP(B1003,home!$B$2:$E$405,3,FALSE)</f>
        <v>1.1444000000000001</v>
      </c>
      <c r="G1003">
        <f>VLOOKUP(C1003,away!$B$2:$E$405,4,FALSE)</f>
        <v>1.1444000000000001</v>
      </c>
      <c r="H1003">
        <f>VLOOKUP(A1003,away!$A$2:$E$405,3,FALSE)</f>
        <v>1.1943999999999999</v>
      </c>
      <c r="I1003">
        <f>VLOOKUP(C1003,away!$B$2:$E$405,3,FALSE)</f>
        <v>0.83720000000000006</v>
      </c>
      <c r="J1003">
        <f>VLOOKUP(B1003,home!$B$2:$E$405,4,FALSE)</f>
        <v>1.8419000000000001</v>
      </c>
      <c r="K1003" s="3">
        <f t="shared" si="1178"/>
        <v>1.8310235664160002</v>
      </c>
      <c r="L1003" s="3">
        <f t="shared" si="1179"/>
        <v>1.8418109993920002</v>
      </c>
      <c r="M1003" s="5">
        <f t="shared" si="1180"/>
        <v>2.5404357468128507E-2</v>
      </c>
      <c r="N1003" s="5">
        <f t="shared" si="1181"/>
        <v>4.6515977213799596E-2</v>
      </c>
      <c r="O1003" s="5">
        <f t="shared" si="1182"/>
        <v>4.6790025017285387E-2</v>
      </c>
      <c r="P1003" s="5">
        <f t="shared" si="1183"/>
        <v>8.5673638479843744E-2</v>
      </c>
      <c r="Q1003" s="5">
        <f t="shared" si="1184"/>
        <v>4.2585925246668391E-2</v>
      </c>
      <c r="R1003" s="5">
        <f t="shared" si="1185"/>
        <v>4.308919136933155E-2</v>
      </c>
      <c r="S1003" s="5">
        <f t="shared" si="1186"/>
        <v>7.2231430568392277E-2</v>
      </c>
      <c r="T1003" s="5">
        <f t="shared" si="1187"/>
        <v>7.8435225538599315E-2</v>
      </c>
      <c r="U1003" s="5">
        <f t="shared" si="1188"/>
        <v>7.8897324855054976E-2</v>
      </c>
      <c r="V1003" s="5">
        <f t="shared" si="1189"/>
        <v>2.7065914346746125E-2</v>
      </c>
      <c r="W1003" s="5">
        <f t="shared" si="1190"/>
        <v>2.5991944241426646E-2</v>
      </c>
      <c r="X1003" s="5">
        <f t="shared" si="1191"/>
        <v>4.7872248799443157E-2</v>
      </c>
      <c r="Y1003" s="5">
        <f t="shared" si="1192"/>
        <v>4.4085817202222446E-2</v>
      </c>
      <c r="Z1003" s="5">
        <f t="shared" si="1193"/>
        <v>2.6454048872980571E-2</v>
      </c>
      <c r="AA1003" s="5">
        <f t="shared" si="1194"/>
        <v>4.8437986913548045E-2</v>
      </c>
      <c r="AB1003" s="5">
        <f t="shared" si="1195"/>
        <v>4.434554777422816E-2</v>
      </c>
      <c r="AC1003" s="5">
        <f t="shared" si="1196"/>
        <v>5.7048169880370937E-3</v>
      </c>
      <c r="AD1003" s="5">
        <f t="shared" si="1197"/>
        <v>1.189796561075571E-2</v>
      </c>
      <c r="AE1003" s="5">
        <f t="shared" si="1198"/>
        <v>2.1913803932277622E-2</v>
      </c>
      <c r="AF1003" s="5">
        <f t="shared" si="1199"/>
        <v>2.01805425604943E-2</v>
      </c>
      <c r="AG1003" s="5">
        <f t="shared" si="1200"/>
        <v>1.2389581753872269E-2</v>
      </c>
      <c r="AH1003" s="5">
        <f t="shared" si="1201"/>
        <v>1.2180839548177291E-2</v>
      </c>
      <c r="AI1003" s="5">
        <f t="shared" si="1202"/>
        <v>2.230340427144464E-2</v>
      </c>
      <c r="AJ1003" s="5">
        <f t="shared" si="1203"/>
        <v>2.0419029416159216E-2</v>
      </c>
      <c r="AK1003" s="5">
        <f t="shared" si="1204"/>
        <v>1.246257468810969E-2</v>
      </c>
      <c r="AL1003" s="5">
        <f t="shared" si="1205"/>
        <v>7.6955684289978059E-4</v>
      </c>
      <c r="AM1003" s="5">
        <f t="shared" si="1206"/>
        <v>4.3570910851401662E-3</v>
      </c>
      <c r="AN1003" s="5">
        <f t="shared" si="1207"/>
        <v>8.024938285963984E-3</v>
      </c>
      <c r="AO1003" s="5">
        <f t="shared" si="1208"/>
        <v>7.3902098022652265E-3</v>
      </c>
      <c r="AP1003" s="5">
        <f t="shared" si="1209"/>
        <v>4.5371232338755584E-3</v>
      </c>
      <c r="AQ1003" s="5">
        <f t="shared" si="1210"/>
        <v>2.089130869437252E-3</v>
      </c>
      <c r="AR1003" s="5">
        <f t="shared" si="1211"/>
        <v>4.4869608523324033E-3</v>
      </c>
      <c r="AS1003" s="5">
        <f t="shared" si="1212"/>
        <v>8.21573106220665E-3</v>
      </c>
      <c r="AT1003" s="5">
        <f t="shared" si="1213"/>
        <v>7.5215985951181709E-3</v>
      </c>
      <c r="AU1003" s="5">
        <f t="shared" si="1214"/>
        <v>4.5907414282609499E-3</v>
      </c>
      <c r="AV1003" s="5">
        <f t="shared" si="1215"/>
        <v>2.101438935617012E-3</v>
      </c>
      <c r="AW1003" s="5">
        <f t="shared" si="1216"/>
        <v>7.2090360909978616E-5</v>
      </c>
      <c r="AX1003" s="5">
        <f t="shared" si="1217"/>
        <v>1.3296560763187849E-3</v>
      </c>
      <c r="AY1003" s="5">
        <f t="shared" si="1218"/>
        <v>2.4489751867723471E-3</v>
      </c>
      <c r="AZ1003" s="5">
        <f t="shared" si="1219"/>
        <v>2.2552747181176936E-3</v>
      </c>
      <c r="BA1003" s="5">
        <f t="shared" si="1220"/>
        <v>1.3845965941599537E-3</v>
      </c>
      <c r="BB1003" s="5">
        <f t="shared" si="1221"/>
        <v>6.3754130921112615E-4</v>
      </c>
      <c r="BC1003" s="5">
        <f t="shared" si="1222"/>
        <v>2.3484611917436567E-4</v>
      </c>
      <c r="BD1003" s="5">
        <f t="shared" si="1223"/>
        <v>1.3773556419445221E-3</v>
      </c>
      <c r="BE1003" s="5">
        <f t="shared" si="1224"/>
        <v>2.5219706397364579E-3</v>
      </c>
      <c r="BF1003" s="5">
        <f t="shared" si="1225"/>
        <v>2.3088938375833462E-3</v>
      </c>
      <c r="BG1003" s="5">
        <f t="shared" si="1226"/>
        <v>1.4092130096559281E-3</v>
      </c>
      <c r="BH1003" s="5">
        <f t="shared" si="1227"/>
        <v>6.4507555769500568E-4</v>
      </c>
      <c r="BI1003" s="5">
        <f t="shared" si="1228"/>
        <v>2.3622970965169981E-4</v>
      </c>
      <c r="BJ1003" s="8">
        <f t="shared" si="1229"/>
        <v>0.38655841537999586</v>
      </c>
      <c r="BK1003" s="8">
        <f t="shared" si="1230"/>
        <v>0.21929868988081988</v>
      </c>
      <c r="BL1003" s="8">
        <f t="shared" si="1231"/>
        <v>0.36434113312314109</v>
      </c>
      <c r="BM1003" s="8">
        <f t="shared" si="1232"/>
        <v>0.70421628763601762</v>
      </c>
      <c r="BN1003" s="8">
        <f t="shared" si="1233"/>
        <v>0.29005911479505714</v>
      </c>
    </row>
    <row r="1004" spans="1:66" x14ac:dyDescent="0.25">
      <c r="A1004" t="s">
        <v>89</v>
      </c>
      <c r="B1004" t="s">
        <v>120</v>
      </c>
      <c r="C1004" t="s">
        <v>330</v>
      </c>
      <c r="D1004" s="7" t="s">
        <v>527</v>
      </c>
      <c r="E1004">
        <f>VLOOKUP(A1004,home!$A$2:$E$405,3,FALSE)</f>
        <v>1.3980999999999999</v>
      </c>
      <c r="F1004">
        <f>VLOOKUP(B1004,home!$B$2:$E$405,3,FALSE)</f>
        <v>1.2875000000000001</v>
      </c>
      <c r="G1004">
        <f>VLOOKUP(C1004,away!$B$2:$E$405,4,FALSE)</f>
        <v>1.4305000000000001</v>
      </c>
      <c r="H1004">
        <f>VLOOKUP(A1004,away!$A$2:$E$405,3,FALSE)</f>
        <v>1.1943999999999999</v>
      </c>
      <c r="I1004">
        <f>VLOOKUP(C1004,away!$B$2:$E$405,3,FALSE)</f>
        <v>1.3395999999999999</v>
      </c>
      <c r="J1004">
        <f>VLOOKUP(B1004,home!$B$2:$E$405,4,FALSE)</f>
        <v>1.1720999999999999</v>
      </c>
      <c r="K1004" s="3">
        <f t="shared" si="1178"/>
        <v>2.5749768893750002</v>
      </c>
      <c r="L1004" s="3">
        <f t="shared" si="1179"/>
        <v>1.8753813791039997</v>
      </c>
      <c r="M1004" s="5">
        <f t="shared" si="1180"/>
        <v>1.1674383657389402E-2</v>
      </c>
      <c r="N1004" s="5">
        <f t="shared" si="1181"/>
        <v>3.0061268115474903E-2</v>
      </c>
      <c r="O1004" s="5">
        <f t="shared" si="1182"/>
        <v>2.189392172358413E-2</v>
      </c>
      <c r="P1004" s="5">
        <f t="shared" si="1183"/>
        <v>5.6376342456014417E-2</v>
      </c>
      <c r="Q1004" s="5">
        <f t="shared" si="1184"/>
        <v>3.8703535331326727E-2</v>
      </c>
      <c r="R1004" s="5">
        <f t="shared" si="1185"/>
        <v>2.0529726557985118E-2</v>
      </c>
      <c r="S1004" s="5">
        <f t="shared" si="1186"/>
        <v>6.8061237363612068E-2</v>
      </c>
      <c r="T1004" s="5">
        <f t="shared" si="1187"/>
        <v>7.2583889465863888E-2</v>
      </c>
      <c r="U1004" s="5">
        <f t="shared" si="1188"/>
        <v>5.2863571431999858E-2</v>
      </c>
      <c r="V1004" s="5">
        <f t="shared" si="1189"/>
        <v>3.651911682304327E-2</v>
      </c>
      <c r="W1004" s="5">
        <f t="shared" si="1190"/>
        <v>3.3220236338425031E-2</v>
      </c>
      <c r="X1004" s="5">
        <f t="shared" si="1191"/>
        <v>6.2300612638516342E-2</v>
      </c>
      <c r="Y1004" s="5">
        <f t="shared" si="1192"/>
        <v>5.8418704424522447E-2</v>
      </c>
      <c r="Z1004" s="5">
        <f t="shared" si="1193"/>
        <v>1.2833688968314045E-2</v>
      </c>
      <c r="AA1004" s="5">
        <f t="shared" si="1194"/>
        <v>3.304645249883556E-2</v>
      </c>
      <c r="AB1004" s="5">
        <f t="shared" si="1195"/>
        <v>4.254692573016515E-2</v>
      </c>
      <c r="AC1004" s="5">
        <f t="shared" si="1196"/>
        <v>1.1022071360614939E-2</v>
      </c>
      <c r="AD1004" s="5">
        <f t="shared" si="1197"/>
        <v>2.1385335207755013E-2</v>
      </c>
      <c r="AE1004" s="5">
        <f t="shared" si="1198"/>
        <v>4.0105659434520921E-2</v>
      </c>
      <c r="AF1004" s="5">
        <f t="shared" si="1199"/>
        <v>3.76067034500936E-2</v>
      </c>
      <c r="AG1004" s="5">
        <f t="shared" si="1200"/>
        <v>2.3508970459930556E-2</v>
      </c>
      <c r="AH1004" s="5">
        <f t="shared" si="1201"/>
        <v>6.0170153290971451E-3</v>
      </c>
      <c r="AI1004" s="5">
        <f t="shared" si="1202"/>
        <v>1.549367541544026E-2</v>
      </c>
      <c r="AJ1004" s="5">
        <f t="shared" si="1203"/>
        <v>1.9947928063118143E-2</v>
      </c>
      <c r="AK1004" s="5">
        <f t="shared" si="1204"/>
        <v>1.7121817917814742E-2</v>
      </c>
      <c r="AL1004" s="5">
        <f t="shared" si="1205"/>
        <v>2.1290513926440855E-3</v>
      </c>
      <c r="AM1004" s="5">
        <f t="shared" si="1206"/>
        <v>1.1013348786301336E-2</v>
      </c>
      <c r="AN1004" s="5">
        <f t="shared" si="1207"/>
        <v>2.0654229235407159E-2</v>
      </c>
      <c r="AO1004" s="5">
        <f t="shared" si="1208"/>
        <v>1.9367278453914019E-2</v>
      </c>
      <c r="AP1004" s="5">
        <f t="shared" si="1209"/>
        <v>1.2107011125464149E-2</v>
      </c>
      <c r="AQ1004" s="5">
        <f t="shared" si="1210"/>
        <v>5.6763158053251056E-3</v>
      </c>
      <c r="AR1004" s="5">
        <f t="shared" si="1211"/>
        <v>2.2568397011944225E-3</v>
      </c>
      <c r="AS1004" s="5">
        <f t="shared" si="1212"/>
        <v>5.8113100735996187E-3</v>
      </c>
      <c r="AT1004" s="5">
        <f t="shared" si="1213"/>
        <v>7.4819945682555768E-3</v>
      </c>
      <c r="AU1004" s="5">
        <f t="shared" si="1214"/>
        <v>6.4219876998957972E-3</v>
      </c>
      <c r="AV1004" s="5">
        <f t="shared" si="1215"/>
        <v>4.1341174777705485E-3</v>
      </c>
      <c r="AW1004" s="5">
        <f t="shared" si="1216"/>
        <v>2.8559235602363872E-4</v>
      </c>
      <c r="AX1004" s="5">
        <f t="shared" si="1217"/>
        <v>4.7265197665586883E-3</v>
      </c>
      <c r="AY1004" s="5">
        <f t="shared" si="1218"/>
        <v>8.8640271581711481E-3</v>
      </c>
      <c r="AZ1004" s="5">
        <f t="shared" si="1219"/>
        <v>8.3117157381531592E-3</v>
      </c>
      <c r="BA1004" s="5">
        <f t="shared" si="1220"/>
        <v>5.1958789745793627E-3</v>
      </c>
      <c r="BB1004" s="5">
        <f t="shared" si="1221"/>
        <v>2.4360636692510301E-3</v>
      </c>
      <c r="BC1004" s="5">
        <f t="shared" si="1222"/>
        <v>9.1370968872502944E-4</v>
      </c>
      <c r="BD1004" s="5">
        <f t="shared" si="1223"/>
        <v>7.054058585404425E-4</v>
      </c>
      <c r="BE1004" s="5">
        <f t="shared" si="1224"/>
        <v>1.8164037833713702E-3</v>
      </c>
      <c r="BF1004" s="5">
        <f t="shared" si="1225"/>
        <v>2.3385988819772966E-3</v>
      </c>
      <c r="BG1004" s="5">
        <f t="shared" si="1226"/>
        <v>2.0072793582032507E-3</v>
      </c>
      <c r="BH1004" s="5">
        <f t="shared" si="1227"/>
        <v>1.2921744894732136E-3</v>
      </c>
      <c r="BI1004" s="5">
        <f t="shared" si="1228"/>
        <v>6.6546388948669289E-4</v>
      </c>
      <c r="BJ1004" s="8">
        <f t="shared" si="1229"/>
        <v>0.51716101326827968</v>
      </c>
      <c r="BK1004" s="8">
        <f t="shared" si="1230"/>
        <v>0.1946462302114893</v>
      </c>
      <c r="BL1004" s="8">
        <f t="shared" si="1231"/>
        <v>0.26439261044980839</v>
      </c>
      <c r="BM1004" s="8">
        <f t="shared" si="1232"/>
        <v>0.80121593025396909</v>
      </c>
      <c r="BN1004" s="8">
        <f t="shared" si="1233"/>
        <v>0.17923917784177471</v>
      </c>
    </row>
    <row r="1005" spans="1:66" x14ac:dyDescent="0.25">
      <c r="A1005" t="s">
        <v>89</v>
      </c>
      <c r="B1005" t="s">
        <v>81</v>
      </c>
      <c r="C1005" t="s">
        <v>106</v>
      </c>
      <c r="D1005" s="7" t="s">
        <v>527</v>
      </c>
      <c r="E1005">
        <f>VLOOKUP(A1005,home!$A$2:$E$405,3,FALSE)</f>
        <v>1.3980999999999999</v>
      </c>
      <c r="F1005">
        <f>VLOOKUP(B1005,home!$B$2:$E$405,3,FALSE)</f>
        <v>1.2875000000000001</v>
      </c>
      <c r="G1005">
        <f>VLOOKUP(C1005,away!$B$2:$E$405,4,FALSE)</f>
        <v>1.5736000000000001</v>
      </c>
      <c r="H1005">
        <f>VLOOKUP(A1005,away!$A$2:$E$405,3,FALSE)</f>
        <v>1.1943999999999999</v>
      </c>
      <c r="I1005">
        <f>VLOOKUP(C1005,away!$B$2:$E$405,3,FALSE)</f>
        <v>1.6745000000000001</v>
      </c>
      <c r="J1005">
        <f>VLOOKUP(B1005,home!$B$2:$E$405,4,FALSE)</f>
        <v>1.0046999999999999</v>
      </c>
      <c r="K1005" s="3">
        <f t="shared" si="1178"/>
        <v>2.8325645810000002</v>
      </c>
      <c r="L1005" s="3">
        <f t="shared" si="1179"/>
        <v>2.0094229071599998</v>
      </c>
      <c r="M1005" s="5">
        <f t="shared" si="1180"/>
        <v>7.8913544818078676E-3</v>
      </c>
      <c r="N1005" s="5">
        <f t="shared" si="1181"/>
        <v>2.2352771201284576E-2</v>
      </c>
      <c r="O1005" s="5">
        <f t="shared" si="1182"/>
        <v>1.5857068464264459E-2</v>
      </c>
      <c r="P1005" s="5">
        <f t="shared" si="1183"/>
        <v>4.4916170490367578E-2</v>
      </c>
      <c r="Q1005" s="5">
        <f t="shared" si="1184"/>
        <v>3.1657833995977769E-2</v>
      </c>
      <c r="R1005" s="5">
        <f t="shared" si="1185"/>
        <v>1.5931778306248728E-2</v>
      </c>
      <c r="S1005" s="5">
        <f t="shared" si="1186"/>
        <v>6.3913691121425142E-2</v>
      </c>
      <c r="T1005" s="5">
        <f t="shared" si="1187"/>
        <v>6.3613976822586307E-2</v>
      </c>
      <c r="U1005" s="5">
        <f t="shared" si="1188"/>
        <v>4.512779094262432E-2</v>
      </c>
      <c r="V1005" s="5">
        <f t="shared" si="1189"/>
        <v>4.0420581701104429E-2</v>
      </c>
      <c r="W1005" s="5">
        <f t="shared" si="1190"/>
        <v>2.9890953096061438E-2</v>
      </c>
      <c r="X1005" s="5">
        <f t="shared" si="1191"/>
        <v>6.0063565868070969E-2</v>
      </c>
      <c r="Y1005" s="5">
        <f t="shared" si="1192"/>
        <v>6.0346552570507674E-2</v>
      </c>
      <c r="Z1005" s="5">
        <f t="shared" si="1193"/>
        <v>1.0671226760123645E-2</v>
      </c>
      <c r="AA1005" s="5">
        <f t="shared" si="1194"/>
        <v>3.0226938956545622E-2</v>
      </c>
      <c r="AB1005" s="5">
        <f t="shared" si="1195"/>
        <v>4.2809878340180123E-2</v>
      </c>
      <c r="AC1005" s="5">
        <f t="shared" si="1196"/>
        <v>1.4379167600378698E-2</v>
      </c>
      <c r="AD1005" s="5">
        <f t="shared" si="1197"/>
        <v>2.1167013758058986E-2</v>
      </c>
      <c r="AE1005" s="5">
        <f t="shared" si="1198"/>
        <v>4.2533482321614594E-2</v>
      </c>
      <c r="AF1005" s="5">
        <f t="shared" si="1199"/>
        <v>4.2733876849168642E-2</v>
      </c>
      <c r="AG1005" s="5">
        <f t="shared" si="1200"/>
        <v>2.8623477017491288E-2</v>
      </c>
      <c r="AH1005" s="5">
        <f t="shared" si="1201"/>
        <v>5.360751874822811E-3</v>
      </c>
      <c r="AI1005" s="5">
        <f t="shared" si="1202"/>
        <v>1.518467588815244E-2</v>
      </c>
      <c r="AJ1005" s="5">
        <f t="shared" si="1203"/>
        <v>2.1505787547372663E-2</v>
      </c>
      <c r="AK1005" s="5">
        <f t="shared" si="1204"/>
        <v>2.0305510697732891E-2</v>
      </c>
      <c r="AL1005" s="5">
        <f t="shared" si="1205"/>
        <v>3.2737454384394395E-3</v>
      </c>
      <c r="AM1005" s="5">
        <f t="shared" si="1206"/>
        <v>1.1991386691323509E-2</v>
      </c>
      <c r="AN1005" s="5">
        <f t="shared" si="1207"/>
        <v>2.4095767106159013E-2</v>
      </c>
      <c r="AO1005" s="5">
        <f t="shared" si="1208"/>
        <v>2.4209293194354178E-2</v>
      </c>
      <c r="AP1005" s="5">
        <f t="shared" si="1209"/>
        <v>1.6215569436962656E-2</v>
      </c>
      <c r="AQ1005" s="5">
        <f t="shared" si="1210"/>
        <v>8.1459841698190861E-3</v>
      </c>
      <c r="AR1005" s="5">
        <f t="shared" si="1211"/>
        <v>2.1544035233739731E-3</v>
      </c>
      <c r="AS1005" s="5">
        <f t="shared" si="1212"/>
        <v>6.1024871134907222E-3</v>
      </c>
      <c r="AT1005" s="5">
        <f t="shared" si="1213"/>
        <v>8.642844426841375E-3</v>
      </c>
      <c r="AU1005" s="5">
        <f t="shared" si="1214"/>
        <v>8.1604716675213757E-3</v>
      </c>
      <c r="AV1005" s="5">
        <f t="shared" si="1215"/>
        <v>5.7787657524187653E-3</v>
      </c>
      <c r="AW1005" s="5">
        <f t="shared" si="1216"/>
        <v>5.1759917414119191E-4</v>
      </c>
      <c r="AX1005" s="5">
        <f t="shared" si="1217"/>
        <v>5.6610628698196335E-3</v>
      </c>
      <c r="AY1005" s="5">
        <f t="shared" si="1218"/>
        <v>1.13754694094885E-2</v>
      </c>
      <c r="AZ1005" s="5">
        <f t="shared" si="1219"/>
        <v>1.1429064405562017E-2</v>
      </c>
      <c r="BA1005" s="5">
        <f t="shared" si="1220"/>
        <v>7.6552746079811005E-3</v>
      </c>
      <c r="BB1005" s="5">
        <f t="shared" si="1221"/>
        <v>3.845671039469378E-3</v>
      </c>
      <c r="BC1005" s="5">
        <f t="shared" si="1222"/>
        <v>1.5455158960223144E-3</v>
      </c>
      <c r="BD1005" s="5">
        <f t="shared" si="1223"/>
        <v>7.2151796518897938E-4</v>
      </c>
      <c r="BE1005" s="5">
        <f t="shared" si="1224"/>
        <v>2.0437462327494941E-3</v>
      </c>
      <c r="BF1005" s="5">
        <f t="shared" si="1225"/>
        <v>2.8945215957192003E-3</v>
      </c>
      <c r="BG1005" s="5">
        <f t="shared" si="1226"/>
        <v>2.7329731169912692E-3</v>
      </c>
      <c r="BH1005" s="5">
        <f t="shared" si="1227"/>
        <v>1.9353307130036599E-3</v>
      </c>
      <c r="BI1005" s="5">
        <f t="shared" si="1228"/>
        <v>1.0963898460351279E-3</v>
      </c>
      <c r="BJ1005" s="8">
        <f t="shared" si="1229"/>
        <v>0.52915356232778366</v>
      </c>
      <c r="BK1005" s="8">
        <f t="shared" si="1230"/>
        <v>0.18617018024301166</v>
      </c>
      <c r="BL1005" s="8">
        <f t="shared" si="1231"/>
        <v>0.25457363297127805</v>
      </c>
      <c r="BM1005" s="8">
        <f t="shared" si="1232"/>
        <v>0.83110375512689849</v>
      </c>
      <c r="BN1005" s="8">
        <f t="shared" si="1233"/>
        <v>0.13860697693995097</v>
      </c>
    </row>
    <row r="1006" spans="1:66" x14ac:dyDescent="0.25">
      <c r="A1006" t="s">
        <v>89</v>
      </c>
      <c r="B1006" t="s">
        <v>125</v>
      </c>
      <c r="C1006" t="s">
        <v>105</v>
      </c>
      <c r="D1006" s="7" t="s">
        <v>527</v>
      </c>
      <c r="E1006">
        <f>VLOOKUP(A1006,home!$A$2:$E$405,3,FALSE)</f>
        <v>1.3980999999999999</v>
      </c>
      <c r="F1006">
        <f>VLOOKUP(B1006,home!$B$2:$E$405,3,FALSE)</f>
        <v>1.1444000000000001</v>
      </c>
      <c r="G1006">
        <f>VLOOKUP(C1006,away!$B$2:$E$405,4,FALSE)</f>
        <v>0.85829999999999995</v>
      </c>
      <c r="H1006">
        <f>VLOOKUP(A1006,away!$A$2:$E$405,3,FALSE)</f>
        <v>1.1943999999999999</v>
      </c>
      <c r="I1006">
        <f>VLOOKUP(C1006,away!$B$2:$E$405,3,FALSE)</f>
        <v>1.0046999999999999</v>
      </c>
      <c r="J1006">
        <f>VLOOKUP(B1006,home!$B$2:$E$405,4,FALSE)</f>
        <v>0.66979999999999995</v>
      </c>
      <c r="K1006" s="3">
        <f t="shared" si="1178"/>
        <v>1.3732676748120001</v>
      </c>
      <c r="L1006" s="3">
        <f t="shared" si="1179"/>
        <v>0.8037691628639998</v>
      </c>
      <c r="M1006" s="5">
        <f t="shared" si="1180"/>
        <v>0.113376987806657</v>
      </c>
      <c r="N1006" s="5">
        <f t="shared" si="1181"/>
        <v>0.15569695242243636</v>
      </c>
      <c r="O1006" s="5">
        <f t="shared" si="1182"/>
        <v>9.1128926577398614E-2</v>
      </c>
      <c r="P1006" s="5">
        <f t="shared" si="1183"/>
        <v>0.12514440910905766</v>
      </c>
      <c r="Q1006" s="5">
        <f t="shared" si="1184"/>
        <v>0.10690679591423691</v>
      </c>
      <c r="R1006" s="5">
        <f t="shared" si="1185"/>
        <v>3.6623310513905293E-2</v>
      </c>
      <c r="S1006" s="5">
        <f t="shared" si="1186"/>
        <v>3.4533293383050272E-2</v>
      </c>
      <c r="T1006" s="5">
        <f t="shared" si="1187"/>
        <v>8.5928385856458678E-2</v>
      </c>
      <c r="U1006" s="5">
        <f t="shared" si="1188"/>
        <v>5.0293608473348593E-2</v>
      </c>
      <c r="V1006" s="5">
        <f t="shared" si="1189"/>
        <v>4.2352790148417795E-3</v>
      </c>
      <c r="W1006" s="5">
        <f t="shared" si="1190"/>
        <v>4.893721568224841E-2</v>
      </c>
      <c r="X1006" s="5">
        <f t="shared" si="1191"/>
        <v>3.9334224881815802E-2</v>
      </c>
      <c r="Y1006" s="5">
        <f t="shared" si="1192"/>
        <v>1.5807818502580701E-2</v>
      </c>
      <c r="Z1006" s="5">
        <f t="shared" si="1193"/>
        <v>9.8122292110233277E-3</v>
      </c>
      <c r="AA1006" s="5">
        <f t="shared" si="1194"/>
        <v>1.3474817193344391E-2</v>
      </c>
      <c r="AB1006" s="5">
        <f t="shared" si="1195"/>
        <v>9.2522654378104086E-3</v>
      </c>
      <c r="AC1006" s="5">
        <f t="shared" si="1196"/>
        <v>2.9217871940877071E-4</v>
      </c>
      <c r="AD1006" s="5">
        <f t="shared" si="1197"/>
        <v>1.6800974097933637E-2</v>
      </c>
      <c r="AE1006" s="5">
        <f t="shared" si="1198"/>
        <v>1.3504104885995863E-2</v>
      </c>
      <c r="AF1006" s="5">
        <f t="shared" si="1199"/>
        <v>5.4270915397222714E-3</v>
      </c>
      <c r="AG1006" s="5">
        <f t="shared" si="1200"/>
        <v>1.4540429412229555E-3</v>
      </c>
      <c r="AH1006" s="5">
        <f t="shared" si="1201"/>
        <v>1.9716918146934761E-3</v>
      </c>
      <c r="AI1006" s="5">
        <f t="shared" si="1202"/>
        <v>2.7076606338099626E-3</v>
      </c>
      <c r="AJ1006" s="5">
        <f t="shared" si="1203"/>
        <v>1.8591714113860972E-3</v>
      </c>
      <c r="AK1006" s="5">
        <f t="shared" si="1204"/>
        <v>8.5104666706371053E-4</v>
      </c>
      <c r="AL1006" s="5">
        <f t="shared" si="1205"/>
        <v>1.2900160394808046E-5</v>
      </c>
      <c r="AM1006" s="5">
        <f t="shared" si="1206"/>
        <v>4.6144469268091931E-3</v>
      </c>
      <c r="AN1006" s="5">
        <f t="shared" si="1207"/>
        <v>3.7089501434417818E-3</v>
      </c>
      <c r="AO1006" s="5">
        <f t="shared" si="1208"/>
        <v>1.4905698759492565E-3</v>
      </c>
      <c r="AP1006" s="5">
        <f t="shared" si="1209"/>
        <v>3.9935803379401001E-4</v>
      </c>
      <c r="AQ1006" s="5">
        <f t="shared" si="1210"/>
        <v>8.0247918126406071E-5</v>
      </c>
      <c r="AR1006" s="5">
        <f t="shared" si="1211"/>
        <v>3.1695701586439528E-4</v>
      </c>
      <c r="AS1006" s="5">
        <f t="shared" si="1212"/>
        <v>4.3526682419144829E-4</v>
      </c>
      <c r="AT1006" s="5">
        <f t="shared" si="1213"/>
        <v>2.9886892979009695E-4</v>
      </c>
      <c r="AU1006" s="5">
        <f t="shared" si="1214"/>
        <v>1.3680901342879919E-4</v>
      </c>
      <c r="AV1006" s="5">
        <f t="shared" si="1215"/>
        <v>4.6968848941172638E-5</v>
      </c>
      <c r="AW1006" s="5">
        <f t="shared" si="1216"/>
        <v>3.9552974286431693E-7</v>
      </c>
      <c r="AX1006" s="5">
        <f t="shared" si="1217"/>
        <v>1.0561451336204412E-3</v>
      </c>
      <c r="AY1006" s="5">
        <f t="shared" si="1218"/>
        <v>8.4889688991298914E-4</v>
      </c>
      <c r="AZ1006" s="5">
        <f t="shared" si="1219"/>
        <v>3.4115857128160811E-4</v>
      </c>
      <c r="BA1006" s="5">
        <f t="shared" si="1220"/>
        <v>9.1404246414298804E-5</v>
      </c>
      <c r="BB1006" s="5">
        <f t="shared" si="1221"/>
        <v>1.8366978655658923E-5</v>
      </c>
      <c r="BC1006" s="5">
        <f t="shared" si="1222"/>
        <v>2.9525622116799859E-6</v>
      </c>
      <c r="BD1006" s="5">
        <f t="shared" si="1223"/>
        <v>4.2460045884199411E-5</v>
      </c>
      <c r="BE1006" s="5">
        <f t="shared" si="1224"/>
        <v>5.8309008483805354E-5</v>
      </c>
      <c r="BF1006" s="5">
        <f t="shared" si="1225"/>
        <v>4.0036938250574294E-5</v>
      </c>
      <c r="BG1006" s="5">
        <f t="shared" si="1226"/>
        <v>1.8327144365985938E-5</v>
      </c>
      <c r="BH1006" s="5">
        <f t="shared" si="1227"/>
        <v>6.2920187323553318E-6</v>
      </c>
      <c r="BI1006" s="5">
        <f t="shared" si="1228"/>
        <v>1.7281251868910311E-6</v>
      </c>
      <c r="BJ1006" s="8">
        <f t="shared" si="1229"/>
        <v>0.50245010400486889</v>
      </c>
      <c r="BK1006" s="8">
        <f t="shared" si="1230"/>
        <v>0.27844394508332326</v>
      </c>
      <c r="BL1006" s="8">
        <f t="shared" si="1231"/>
        <v>0.20956452263588027</v>
      </c>
      <c r="BM1006" s="8">
        <f t="shared" si="1232"/>
        <v>0.37054491723123356</v>
      </c>
      <c r="BN1006" s="8">
        <f t="shared" si="1233"/>
        <v>0.62887738234369195</v>
      </c>
    </row>
    <row r="1007" spans="1:66" x14ac:dyDescent="0.25">
      <c r="A1007" t="s">
        <v>89</v>
      </c>
      <c r="B1007" t="s">
        <v>98</v>
      </c>
      <c r="C1007" t="s">
        <v>367</v>
      </c>
      <c r="D1007" s="7" t="s">
        <v>527</v>
      </c>
      <c r="E1007">
        <f>VLOOKUP(A1007,home!$A$2:$E$405,3,FALSE)</f>
        <v>1.3980999999999999</v>
      </c>
      <c r="F1007">
        <f>VLOOKUP(B1007,home!$B$2:$E$405,3,FALSE)</f>
        <v>0.57220000000000004</v>
      </c>
      <c r="G1007">
        <f>VLOOKUP(C1007,away!$B$2:$E$405,4,FALSE)</f>
        <v>1.2875000000000001</v>
      </c>
      <c r="H1007">
        <f>VLOOKUP(A1007,away!$A$2:$E$405,3,FALSE)</f>
        <v>1.1943999999999999</v>
      </c>
      <c r="I1007">
        <f>VLOOKUP(C1007,away!$B$2:$E$405,3,FALSE)</f>
        <v>1.0046999999999999</v>
      </c>
      <c r="J1007">
        <f>VLOOKUP(B1007,home!$B$2:$E$405,4,FALSE)</f>
        <v>0.50229999999999997</v>
      </c>
      <c r="K1007" s="3">
        <f t="shared" si="1178"/>
        <v>1.0299907557500001</v>
      </c>
      <c r="L1007" s="3">
        <f t="shared" si="1179"/>
        <v>0.60276687146399988</v>
      </c>
      <c r="M1007" s="5">
        <f t="shared" si="1180"/>
        <v>0.19539001769094691</v>
      </c>
      <c r="N1007" s="5">
        <f t="shared" si="1181"/>
        <v>0.20124991198750428</v>
      </c>
      <c r="O1007" s="5">
        <f t="shared" si="1182"/>
        <v>0.11777462967886766</v>
      </c>
      <c r="P1007" s="5">
        <f t="shared" si="1183"/>
        <v>0.12130677983111328</v>
      </c>
      <c r="Q1007" s="5">
        <f t="shared" si="1184"/>
        <v>0.10364277447131526</v>
      </c>
      <c r="R1007" s="5">
        <f t="shared" si="1185"/>
        <v>3.5495322534681101E-2</v>
      </c>
      <c r="S1007" s="5">
        <f t="shared" si="1186"/>
        <v>1.8828155868573834E-2</v>
      </c>
      <c r="T1007" s="5">
        <f t="shared" si="1187"/>
        <v>6.2472430917923608E-2</v>
      </c>
      <c r="U1007" s="5">
        <f t="shared" si="1188"/>
        <v>3.6559854083086193E-2</v>
      </c>
      <c r="V1007" s="5">
        <f t="shared" si="1189"/>
        <v>1.2988170392998846E-3</v>
      </c>
      <c r="W1007" s="5">
        <f t="shared" si="1190"/>
        <v>3.5583699868578948E-2</v>
      </c>
      <c r="X1007" s="5">
        <f t="shared" si="1191"/>
        <v>2.1448675444897276E-2</v>
      </c>
      <c r="Y1007" s="5">
        <f t="shared" si="1192"/>
        <v>6.464275497483722E-3</v>
      </c>
      <c r="Z1007" s="5">
        <f t="shared" si="1193"/>
        <v>7.1318015052784459E-3</v>
      </c>
      <c r="AA1007" s="5">
        <f t="shared" si="1194"/>
        <v>7.3456896222807338E-3</v>
      </c>
      <c r="AB1007" s="5">
        <f t="shared" si="1195"/>
        <v>3.7829962027789324E-3</v>
      </c>
      <c r="AC1007" s="5">
        <f t="shared" si="1196"/>
        <v>5.0397697669379698E-5</v>
      </c>
      <c r="AD1007" s="5">
        <f t="shared" si="1197"/>
        <v>9.1627204800047019E-3</v>
      </c>
      <c r="AE1007" s="5">
        <f t="shared" si="1198"/>
        <v>5.5229843578315525E-3</v>
      </c>
      <c r="AF1007" s="5">
        <f t="shared" si="1199"/>
        <v>1.6645360012573665E-3</v>
      </c>
      <c r="AG1007" s="5">
        <f t="shared" si="1200"/>
        <v>3.3444238597236643E-4</v>
      </c>
      <c r="AH1007" s="5">
        <f t="shared" si="1201"/>
        <v>1.0747034203097334E-3</v>
      </c>
      <c r="AI1007" s="5">
        <f t="shared" si="1202"/>
        <v>1.1069345880919321E-3</v>
      </c>
      <c r="AJ1007" s="5">
        <f t="shared" si="1203"/>
        <v>5.70066196477312E-4</v>
      </c>
      <c r="AK1007" s="5">
        <f t="shared" si="1204"/>
        <v>1.9572097084573161E-4</v>
      </c>
      <c r="AL1007" s="5">
        <f t="shared" si="1205"/>
        <v>1.2515649442940241E-6</v>
      </c>
      <c r="AM1007" s="5">
        <f t="shared" si="1206"/>
        <v>1.8875034783852097E-3</v>
      </c>
      <c r="AN1007" s="5">
        <f t="shared" si="1207"/>
        <v>1.1377245665436704E-3</v>
      </c>
      <c r="AO1007" s="5">
        <f t="shared" si="1208"/>
        <v>3.4289133878163172E-4</v>
      </c>
      <c r="AP1007" s="5">
        <f t="shared" si="1209"/>
        <v>6.889451317650221E-5</v>
      </c>
      <c r="AQ1007" s="5">
        <f t="shared" si="1210"/>
        <v>1.0381832542108886E-5</v>
      </c>
      <c r="AR1007" s="5">
        <f t="shared" si="1211"/>
        <v>1.2955912368235167E-4</v>
      </c>
      <c r="AS1007" s="5">
        <f t="shared" si="1212"/>
        <v>1.3344469971589311E-4</v>
      </c>
      <c r="AT1007" s="5">
        <f t="shared" si="1213"/>
        <v>6.8723403555602278E-5</v>
      </c>
      <c r="AU1007" s="5">
        <f t="shared" si="1214"/>
        <v>2.3594823455315682E-5</v>
      </c>
      <c r="AV1007" s="5">
        <f t="shared" si="1215"/>
        <v>6.0756125106321066E-6</v>
      </c>
      <c r="AW1007" s="5">
        <f t="shared" si="1216"/>
        <v>2.1584082461213145E-8</v>
      </c>
      <c r="AX1007" s="5">
        <f t="shared" si="1217"/>
        <v>3.2401852236378924E-4</v>
      </c>
      <c r="AY1007" s="5">
        <f t="shared" si="1218"/>
        <v>1.9530763102160932E-4</v>
      </c>
      <c r="AZ1007" s="5">
        <f t="shared" si="1219"/>
        <v>5.8862484861970343E-5</v>
      </c>
      <c r="BA1007" s="5">
        <f t="shared" si="1220"/>
        <v>1.1826785282282302E-5</v>
      </c>
      <c r="BB1007" s="5">
        <f t="shared" si="1221"/>
        <v>1.7821985910194455E-6</v>
      </c>
      <c r="BC1007" s="5">
        <f t="shared" si="1222"/>
        <v>2.1485005380726803E-7</v>
      </c>
      <c r="BD1007" s="5">
        <f t="shared" si="1223"/>
        <v>1.3015657941938075E-5</v>
      </c>
      <c r="BE1007" s="5">
        <f t="shared" si="1224"/>
        <v>1.3406007360200289E-5</v>
      </c>
      <c r="BF1007" s="5">
        <f t="shared" si="1225"/>
        <v>6.9040318262613786E-6</v>
      </c>
      <c r="BG1007" s="5">
        <f t="shared" si="1226"/>
        <v>2.3703629861510039E-6</v>
      </c>
      <c r="BH1007" s="5">
        <f t="shared" si="1227"/>
        <v>6.1036299087687489E-7</v>
      </c>
      <c r="BI1007" s="5">
        <f t="shared" si="1228"/>
        <v>1.257336476510206E-7</v>
      </c>
      <c r="BJ1007" s="8">
        <f t="shared" si="1229"/>
        <v>0.45158585961437264</v>
      </c>
      <c r="BK1007" s="8">
        <f t="shared" si="1230"/>
        <v>0.33707072732356924</v>
      </c>
      <c r="BL1007" s="8">
        <f t="shared" si="1231"/>
        <v>0.20430374711709223</v>
      </c>
      <c r="BM1007" s="8">
        <f t="shared" si="1232"/>
        <v>0.22503741331894492</v>
      </c>
      <c r="BN1007" s="8">
        <f t="shared" si="1233"/>
        <v>0.77485943619442843</v>
      </c>
    </row>
    <row r="1008" spans="1:66" x14ac:dyDescent="0.25">
      <c r="A1008" t="s">
        <v>89</v>
      </c>
      <c r="B1008" t="s">
        <v>121</v>
      </c>
      <c r="C1008" t="s">
        <v>350</v>
      </c>
      <c r="D1008" s="7" t="s">
        <v>527</v>
      </c>
      <c r="E1008">
        <f>VLOOKUP(A1008,home!$A$2:$E$405,3,FALSE)</f>
        <v>1.3980999999999999</v>
      </c>
      <c r="F1008">
        <f>VLOOKUP(B1008,home!$B$2:$E$405,3,FALSE)</f>
        <v>0.57220000000000004</v>
      </c>
      <c r="G1008">
        <f>VLOOKUP(C1008,away!$B$2:$E$405,4,FALSE)</f>
        <v>0.57220000000000004</v>
      </c>
      <c r="H1008">
        <f>VLOOKUP(A1008,away!$A$2:$E$405,3,FALSE)</f>
        <v>1.1943999999999999</v>
      </c>
      <c r="I1008">
        <f>VLOOKUP(C1008,away!$B$2:$E$405,3,FALSE)</f>
        <v>1.0046999999999999</v>
      </c>
      <c r="J1008">
        <f>VLOOKUP(B1008,home!$B$2:$E$405,4,FALSE)</f>
        <v>1.6745000000000001</v>
      </c>
      <c r="K1008" s="3">
        <f t="shared" si="1178"/>
        <v>0.45775589160400004</v>
      </c>
      <c r="L1008" s="3">
        <f t="shared" si="1179"/>
        <v>2.0094229071599998</v>
      </c>
      <c r="M1008" s="5">
        <f t="shared" si="1180"/>
        <v>8.4823826840008484E-2</v>
      </c>
      <c r="N1008" s="5">
        <f t="shared" si="1181"/>
        <v>3.8828606484411388E-2</v>
      </c>
      <c r="O1008" s="5">
        <f t="shared" si="1182"/>
        <v>0.17044694072528627</v>
      </c>
      <c r="P1008" s="5">
        <f t="shared" si="1183"/>
        <v>7.8023091322877547E-2</v>
      </c>
      <c r="Q1008" s="5">
        <f t="shared" si="1184"/>
        <v>8.8870116905062965E-3</v>
      </c>
      <c r="R1008" s="5">
        <f t="shared" si="1185"/>
        <v>0.17124999357436652</v>
      </c>
      <c r="S1008" s="5">
        <f t="shared" si="1186"/>
        <v>1.7941900897315975E-2</v>
      </c>
      <c r="T1008" s="5">
        <f t="shared" si="1187"/>
        <v>1.7857764867102065E-2</v>
      </c>
      <c r="U1008" s="5">
        <f t="shared" si="1188"/>
        <v>7.8390693495813402E-2</v>
      </c>
      <c r="V1008" s="5">
        <f t="shared" si="1189"/>
        <v>1.8337124581460263E-3</v>
      </c>
      <c r="W1008" s="5">
        <f t="shared" si="1190"/>
        <v>1.3560273200276273E-3</v>
      </c>
      <c r="X1008" s="5">
        <f t="shared" si="1191"/>
        <v>2.7248323595982981E-3</v>
      </c>
      <c r="Y1008" s="5">
        <f t="shared" si="1192"/>
        <v>2.737670280773828E-3</v>
      </c>
      <c r="Z1008" s="5">
        <f t="shared" si="1193"/>
        <v>0.11470455331311161</v>
      </c>
      <c r="AA1008" s="5">
        <f t="shared" si="1194"/>
        <v>5.2506685072881955E-2</v>
      </c>
      <c r="AB1008" s="5">
        <f t="shared" si="1195"/>
        <v>1.2017622220353758E-2</v>
      </c>
      <c r="AC1008" s="5">
        <f t="shared" si="1196"/>
        <v>1.0541843010962191E-4</v>
      </c>
      <c r="AD1008" s="5">
        <f t="shared" si="1197"/>
        <v>1.5518237372965727E-4</v>
      </c>
      <c r="AE1008" s="5">
        <f t="shared" si="1198"/>
        <v>3.1182701655983752E-4</v>
      </c>
      <c r="AF1008" s="5">
        <f t="shared" si="1199"/>
        <v>3.1329617507334912E-4</v>
      </c>
      <c r="AG1008" s="5">
        <f t="shared" si="1200"/>
        <v>2.0984817030599915E-4</v>
      </c>
      <c r="AH1008" s="5">
        <f t="shared" si="1201"/>
        <v>5.7622489245730484E-2</v>
      </c>
      <c r="AI1008" s="5">
        <f t="shared" si="1202"/>
        <v>2.6377033941121258E-2</v>
      </c>
      <c r="AJ1008" s="5">
        <f t="shared" si="1203"/>
        <v>6.0371213447934658E-3</v>
      </c>
      <c r="AK1008" s="5">
        <f t="shared" si="1204"/>
        <v>9.2117595463582448E-4</v>
      </c>
      <c r="AL1008" s="5">
        <f t="shared" si="1205"/>
        <v>3.8786610347449821E-6</v>
      </c>
      <c r="AM1008" s="5">
        <f t="shared" si="1206"/>
        <v>1.4207129169568887E-5</v>
      </c>
      <c r="AN1008" s="5">
        <f t="shared" si="1207"/>
        <v>2.8548130798312744E-5</v>
      </c>
      <c r="AO1008" s="5">
        <f t="shared" si="1208"/>
        <v>2.8682633991364772E-5</v>
      </c>
      <c r="AP1008" s="5">
        <f t="shared" si="1209"/>
        <v>1.9211847259978142E-5</v>
      </c>
      <c r="AQ1008" s="5">
        <f t="shared" si="1210"/>
        <v>9.6511814932647898E-6</v>
      </c>
      <c r="AR1008" s="5">
        <f t="shared" si="1211"/>
        <v>2.3157589971590304E-2</v>
      </c>
      <c r="AS1008" s="5">
        <f t="shared" si="1212"/>
        <v>1.0600523244845167E-2</v>
      </c>
      <c r="AT1008" s="5">
        <f t="shared" si="1213"/>
        <v>2.4262259847065135E-3</v>
      </c>
      <c r="AU1008" s="5">
        <f t="shared" si="1214"/>
        <v>3.7020641295404112E-4</v>
      </c>
      <c r="AV1008" s="5">
        <f t="shared" si="1215"/>
        <v>4.236604165982392E-5</v>
      </c>
      <c r="AW1008" s="5">
        <f t="shared" si="1216"/>
        <v>9.9102501750544738E-8</v>
      </c>
      <c r="AX1008" s="5">
        <f t="shared" si="1217"/>
        <v>1.0838995133582E-6</v>
      </c>
      <c r="AY1008" s="5">
        <f t="shared" si="1218"/>
        <v>2.1780125112015429E-6</v>
      </c>
      <c r="AZ1008" s="5">
        <f t="shared" si="1219"/>
        <v>2.1882741160447288E-6</v>
      </c>
      <c r="BA1008" s="5">
        <f t="shared" si="1220"/>
        <v>1.4657227119751925E-6</v>
      </c>
      <c r="BB1008" s="5">
        <f t="shared" si="1221"/>
        <v>7.3631419824690776E-7</v>
      </c>
      <c r="BC1008" s="5">
        <f t="shared" si="1222"/>
        <v>2.9591332336489702E-7</v>
      </c>
      <c r="BD1008" s="5">
        <f t="shared" si="1223"/>
        <v>7.7555652939220411E-3</v>
      </c>
      <c r="BE1008" s="5">
        <f t="shared" si="1224"/>
        <v>3.5501557060123221E-3</v>
      </c>
      <c r="BF1008" s="5">
        <f t="shared" si="1225"/>
        <v>8.1255234526934927E-4</v>
      </c>
      <c r="BG1008" s="5">
        <f t="shared" si="1226"/>
        <v>1.2398354109456413E-4</v>
      </c>
      <c r="BH1008" s="5">
        <f t="shared" si="1227"/>
        <v>1.418854909949084E-5</v>
      </c>
      <c r="BI1008" s="5">
        <f t="shared" si="1228"/>
        <v>1.2989783887209126E-6</v>
      </c>
      <c r="BJ1008" s="8">
        <f t="shared" si="1229"/>
        <v>7.3490315797175021E-2</v>
      </c>
      <c r="BK1008" s="8">
        <f t="shared" si="1230"/>
        <v>0.18273400662200362</v>
      </c>
      <c r="BL1008" s="8">
        <f t="shared" si="1231"/>
        <v>0.62442441164452545</v>
      </c>
      <c r="BM1008" s="8">
        <f t="shared" si="1232"/>
        <v>0.44309173782934941</v>
      </c>
      <c r="BN1008" s="8">
        <f t="shared" si="1233"/>
        <v>0.55225947063745651</v>
      </c>
    </row>
    <row r="1009" spans="1:66" x14ac:dyDescent="0.25">
      <c r="A1009" t="s">
        <v>89</v>
      </c>
      <c r="B1009" t="s">
        <v>103</v>
      </c>
      <c r="C1009" t="s">
        <v>96</v>
      </c>
      <c r="D1009" s="7" t="s">
        <v>527</v>
      </c>
      <c r="E1009">
        <f>VLOOKUP(A1009,home!$A$2:$E$405,3,FALSE)</f>
        <v>1.3980999999999999</v>
      </c>
      <c r="F1009">
        <f>VLOOKUP(B1009,home!$B$2:$E$405,3,FALSE)</f>
        <v>0.85829999999999995</v>
      </c>
      <c r="G1009">
        <f>VLOOKUP(C1009,away!$B$2:$E$405,4,FALSE)</f>
        <v>1.8596999999999999</v>
      </c>
      <c r="H1009">
        <f>VLOOKUP(A1009,away!$A$2:$E$405,3,FALSE)</f>
        <v>1.1943999999999999</v>
      </c>
      <c r="I1009">
        <f>VLOOKUP(C1009,away!$B$2:$E$405,3,FALSE)</f>
        <v>1.6745000000000001</v>
      </c>
      <c r="J1009">
        <f>VLOOKUP(B1009,home!$B$2:$E$405,4,FALSE)</f>
        <v>1.0046999999999999</v>
      </c>
      <c r="K1009" s="3">
        <f t="shared" si="1178"/>
        <v>2.2316199710309998</v>
      </c>
      <c r="L1009" s="3">
        <f t="shared" si="1179"/>
        <v>2.0094229071599998</v>
      </c>
      <c r="M1009" s="5">
        <f t="shared" si="1180"/>
        <v>1.4392574311883328E-2</v>
      </c>
      <c r="N1009" s="5">
        <f t="shared" si="1181"/>
        <v>3.2118756268946586E-2</v>
      </c>
      <c r="O1009" s="5">
        <f t="shared" si="1182"/>
        <v>2.892076851530093E-2</v>
      </c>
      <c r="P1009" s="5">
        <f t="shared" si="1183"/>
        <v>6.4540164596310109E-2</v>
      </c>
      <c r="Q1009" s="5">
        <f t="shared" si="1184"/>
        <v>3.583842896722917E-2</v>
      </c>
      <c r="R1009" s="5">
        <f t="shared" si="1185"/>
        <v>2.9057027373658704E-2</v>
      </c>
      <c r="S1009" s="5">
        <f t="shared" si="1186"/>
        <v>7.2353853380482211E-2</v>
      </c>
      <c r="T1009" s="5">
        <f t="shared" si="1187"/>
        <v>7.2014560123376786E-2</v>
      </c>
      <c r="U1009" s="5">
        <f t="shared" si="1188"/>
        <v>6.4844242585851211E-2</v>
      </c>
      <c r="V1009" s="5">
        <f t="shared" si="1189"/>
        <v>3.6050454484852078E-2</v>
      </c>
      <c r="W1009" s="5">
        <f t="shared" si="1190"/>
        <v>2.6659251271214834E-2</v>
      </c>
      <c r="X1009" s="5">
        <f t="shared" si="1191"/>
        <v>5.3569710192113429E-2</v>
      </c>
      <c r="Y1009" s="5">
        <f t="shared" si="1192"/>
        <v>5.3822101394977638E-2</v>
      </c>
      <c r="Z1009" s="5">
        <f t="shared" si="1193"/>
        <v>1.9462618806201655E-2</v>
      </c>
      <c r="AA1009" s="5">
        <f t="shared" si="1194"/>
        <v>4.3433168816483125E-2</v>
      </c>
      <c r="AB1009" s="5">
        <f t="shared" si="1195"/>
        <v>4.8463163468012313E-2</v>
      </c>
      <c r="AC1009" s="5">
        <f t="shared" si="1196"/>
        <v>1.0103744367603688E-2</v>
      </c>
      <c r="AD1009" s="5">
        <f t="shared" si="1197"/>
        <v>1.4873329387394146E-2</v>
      </c>
      <c r="AE1009" s="5">
        <f t="shared" si="1198"/>
        <v>2.9886808776765805E-2</v>
      </c>
      <c r="AF1009" s="5">
        <f t="shared" si="1199"/>
        <v>3.002761908897188E-2</v>
      </c>
      <c r="AG1009" s="5">
        <f t="shared" si="1200"/>
        <v>2.0112728548284994E-2</v>
      </c>
      <c r="AH1009" s="5">
        <f t="shared" si="1201"/>
        <v>9.7771580156261542E-3</v>
      </c>
      <c r="AI1009" s="5">
        <f t="shared" si="1202"/>
        <v>2.1818901087597146E-2</v>
      </c>
      <c r="AJ1009" s="5">
        <f t="shared" si="1203"/>
        <v>2.4345747706515902E-2</v>
      </c>
      <c r="AK1009" s="5">
        <f t="shared" si="1204"/>
        <v>1.8110152263847681E-2</v>
      </c>
      <c r="AL1009" s="5">
        <f t="shared" si="1205"/>
        <v>1.8123160190620655E-3</v>
      </c>
      <c r="AM1009" s="5">
        <f t="shared" si="1206"/>
        <v>6.6383237793262145E-3</v>
      </c>
      <c r="AN1009" s="5">
        <f t="shared" si="1207"/>
        <v>1.3339199867323038E-2</v>
      </c>
      <c r="AO1009" s="5">
        <f t="shared" si="1208"/>
        <v>1.3402046888292276E-2</v>
      </c>
      <c r="AP1009" s="5">
        <f t="shared" si="1209"/>
        <v>8.9767933400556315E-3</v>
      </c>
      <c r="AQ1009" s="5">
        <f t="shared" si="1210"/>
        <v>4.5095435425872785E-3</v>
      </c>
      <c r="AR1009" s="5">
        <f t="shared" si="1211"/>
        <v>3.9292890567044379E-3</v>
      </c>
      <c r="AS1009" s="5">
        <f t="shared" si="1212"/>
        <v>8.7686799308951836E-3</v>
      </c>
      <c r="AT1009" s="5">
        <f t="shared" si="1213"/>
        <v>9.7841806266822113E-3</v>
      </c>
      <c r="AU1009" s="5">
        <f t="shared" si="1214"/>
        <v>7.2781909622262079E-3</v>
      </c>
      <c r="AV1009" s="5">
        <f t="shared" si="1215"/>
        <v>4.0605390760703334E-3</v>
      </c>
      <c r="AW1009" s="5">
        <f t="shared" si="1216"/>
        <v>2.2574753487486547E-4</v>
      </c>
      <c r="AX1009" s="5">
        <f t="shared" si="1217"/>
        <v>2.4690359866857245E-3</v>
      </c>
      <c r="AY1009" s="5">
        <f t="shared" si="1218"/>
        <v>4.9613374702486869E-3</v>
      </c>
      <c r="AZ1009" s="5">
        <f t="shared" si="1219"/>
        <v>4.9847125814344792E-3</v>
      </c>
      <c r="BA1009" s="5">
        <f t="shared" si="1220"/>
        <v>3.3387985489143658E-3</v>
      </c>
      <c r="BB1009" s="5">
        <f t="shared" si="1221"/>
        <v>1.6772645716452736E-3</v>
      </c>
      <c r="BC1009" s="5">
        <f t="shared" si="1222"/>
        <v>6.7406677032638316E-4</v>
      </c>
      <c r="BD1009" s="5">
        <f t="shared" si="1223"/>
        <v>1.3159339065658344E-3</v>
      </c>
      <c r="BE1009" s="5">
        <f t="shared" si="1224"/>
        <v>2.9366643864491577E-3</v>
      </c>
      <c r="BF1009" s="5">
        <f t="shared" si="1225"/>
        <v>3.2767594465077199E-3</v>
      </c>
      <c r="BG1009" s="5">
        <f t="shared" si="1226"/>
        <v>2.4374939403637042E-3</v>
      </c>
      <c r="BH1009" s="5">
        <f t="shared" si="1227"/>
        <v>1.3598900391456716E-3</v>
      </c>
      <c r="BI1009" s="5">
        <f t="shared" si="1228"/>
        <v>6.0695155395272223E-4</v>
      </c>
      <c r="BJ1009" s="8">
        <f t="shared" si="1229"/>
        <v>0.43389441736611462</v>
      </c>
      <c r="BK1009" s="8">
        <f t="shared" si="1230"/>
        <v>0.20421444463044217</v>
      </c>
      <c r="BL1009" s="8">
        <f t="shared" si="1231"/>
        <v>0.33452490275845637</v>
      </c>
      <c r="BM1009" s="8">
        <f t="shared" si="1232"/>
        <v>0.78249307359251208</v>
      </c>
      <c r="BN1009" s="8">
        <f t="shared" si="1233"/>
        <v>0.20486772003332882</v>
      </c>
    </row>
    <row r="1010" spans="1:66" x14ac:dyDescent="0.25">
      <c r="A1010" s="10" t="s">
        <v>89</v>
      </c>
      <c r="B1010" s="10" t="s">
        <v>122</v>
      </c>
      <c r="C1010" s="10" t="s">
        <v>116</v>
      </c>
      <c r="D1010" s="19" t="s">
        <v>527</v>
      </c>
      <c r="E1010">
        <f>VLOOKUP(A1010,home!$A$2:$E$405,3,FALSE)</f>
        <v>1.3980999999999999</v>
      </c>
      <c r="F1010">
        <f>VLOOKUP(B1010,home!$B$2:$E$405,3,FALSE)</f>
        <v>0.85829999999999995</v>
      </c>
      <c r="G1010">
        <f>VLOOKUP(C1010,away!$B$2:$E$405,4,FALSE)</f>
        <v>0.57220000000000004</v>
      </c>
      <c r="H1010">
        <f>VLOOKUP(A1010,away!$A$2:$E$405,3,FALSE)</f>
        <v>1.1943999999999999</v>
      </c>
      <c r="I1010">
        <f>VLOOKUP(C1010,away!$B$2:$E$405,3,FALSE)</f>
        <v>0.50229999999999997</v>
      </c>
      <c r="J1010">
        <f>VLOOKUP(B1010,home!$B$2:$E$405,4,FALSE)</f>
        <v>0.83720000000000006</v>
      </c>
      <c r="K1010" s="3">
        <f t="shared" si="1178"/>
        <v>0.68663383740600004</v>
      </c>
      <c r="L1010" s="3">
        <f t="shared" si="1179"/>
        <v>0.50227572886399996</v>
      </c>
      <c r="M1010" s="5">
        <f t="shared" si="1180"/>
        <v>0.30455317812668048</v>
      </c>
      <c r="N1010" s="5">
        <f t="shared" si="1181"/>
        <v>0.20911651739131565</v>
      </c>
      <c r="O1010" s="5">
        <f t="shared" si="1182"/>
        <v>0.15296966952142604</v>
      </c>
      <c r="P1010" s="5">
        <f t="shared" si="1183"/>
        <v>0.10503415119022438</v>
      </c>
      <c r="Q1010" s="5">
        <f t="shared" si="1184"/>
        <v>7.1793238400688797E-2</v>
      </c>
      <c r="R1010" s="5">
        <f t="shared" si="1185"/>
        <v>3.8416476126479721E-2</v>
      </c>
      <c r="S1010" s="5">
        <f t="shared" si="1186"/>
        <v>9.0560316790242318E-3</v>
      </c>
      <c r="T1010" s="5">
        <f t="shared" si="1187"/>
        <v>3.6060001145212878E-2</v>
      </c>
      <c r="U1010" s="5">
        <f t="shared" si="1188"/>
        <v>2.6378052422340755E-2</v>
      </c>
      <c r="V1010" s="5">
        <f t="shared" si="1189"/>
        <v>3.4702664204251242E-4</v>
      </c>
      <c r="W1010" s="5">
        <f t="shared" si="1190"/>
        <v>1.6431888927622922E-2</v>
      </c>
      <c r="X1010" s="5">
        <f t="shared" si="1191"/>
        <v>8.2533389877340931E-3</v>
      </c>
      <c r="Y1010" s="5">
        <f t="shared" si="1192"/>
        <v>2.0727259278129039E-3</v>
      </c>
      <c r="Z1010" s="5">
        <f t="shared" si="1193"/>
        <v>6.4318878489380204E-3</v>
      </c>
      <c r="AA1010" s="5">
        <f t="shared" si="1194"/>
        <v>4.4163518354813349E-3</v>
      </c>
      <c r="AB1010" s="5">
        <f t="shared" si="1195"/>
        <v>1.5162083040657904E-3</v>
      </c>
      <c r="AC1010" s="5">
        <f t="shared" si="1196"/>
        <v>7.4801486663865349E-6</v>
      </c>
      <c r="AD1010" s="5">
        <f t="shared" si="1197"/>
        <v>2.8206727375507216E-3</v>
      </c>
      <c r="AE1010" s="5">
        <f t="shared" si="1198"/>
        <v>1.4167554551401027E-3</v>
      </c>
      <c r="AF1010" s="5">
        <f t="shared" si="1199"/>
        <v>3.5580093942627139E-4</v>
      </c>
      <c r="AG1010" s="5">
        <f t="shared" si="1200"/>
        <v>5.9570058726942147E-5</v>
      </c>
      <c r="AH1010" s="5">
        <f t="shared" si="1201"/>
        <v>8.0764528932421211E-4</v>
      </c>
      <c r="AI1010" s="5">
        <f t="shared" si="1202"/>
        <v>5.5455658427156277E-4</v>
      </c>
      <c r="AJ1010" s="5">
        <f t="shared" si="1203"/>
        <v>1.9038865775857349E-4</v>
      </c>
      <c r="AK1010" s="5">
        <f t="shared" si="1204"/>
        <v>4.357576489178232E-5</v>
      </c>
      <c r="AL1010" s="5">
        <f t="shared" si="1205"/>
        <v>1.0319000061444707E-7</v>
      </c>
      <c r="AM1010" s="5">
        <f t="shared" si="1206"/>
        <v>3.8735386917018797E-4</v>
      </c>
      <c r="AN1010" s="5">
        <f t="shared" si="1207"/>
        <v>1.9455844696574664E-4</v>
      </c>
      <c r="AO1010" s="5">
        <f t="shared" si="1208"/>
        <v>4.8860992878184119E-5</v>
      </c>
      <c r="AP1010" s="5">
        <f t="shared" si="1209"/>
        <v>8.1805636036362169E-6</v>
      </c>
      <c r="AQ1010" s="5">
        <f t="shared" si="1210"/>
        <v>1.0272246366336724E-6</v>
      </c>
      <c r="AR1010" s="5">
        <f t="shared" si="1211"/>
        <v>8.1132125271778961E-5</v>
      </c>
      <c r="AS1010" s="5">
        <f t="shared" si="1212"/>
        <v>5.5708062512265888E-5</v>
      </c>
      <c r="AT1010" s="5">
        <f t="shared" si="1213"/>
        <v>1.9125520368625228E-5</v>
      </c>
      <c r="AU1010" s="5">
        <f t="shared" si="1214"/>
        <v>4.3774098143652533E-6</v>
      </c>
      <c r="AV1010" s="5">
        <f t="shared" si="1215"/>
        <v>7.5141942468407489E-7</v>
      </c>
      <c r="AW1010" s="5">
        <f t="shared" si="1216"/>
        <v>9.8855880464010105E-10</v>
      </c>
      <c r="AX1010" s="5">
        <f t="shared" si="1217"/>
        <v>4.4328378937064629E-5</v>
      </c>
      <c r="AY1010" s="5">
        <f t="shared" si="1218"/>
        <v>2.2265068839973718E-5</v>
      </c>
      <c r="AZ1010" s="5">
        <f t="shared" si="1219"/>
        <v>5.5916018399024649E-6</v>
      </c>
      <c r="BA1010" s="5">
        <f t="shared" si="1220"/>
        <v>9.3617529655143157E-7</v>
      </c>
      <c r="BB1010" s="5">
        <f t="shared" si="1221"/>
        <v>1.1755453235496036E-7</v>
      </c>
      <c r="BC1010" s="5">
        <f t="shared" si="1222"/>
        <v>1.1808957683970877E-8</v>
      </c>
      <c r="BD1010" s="5">
        <f t="shared" si="1223"/>
        <v>6.7917828925280218E-6</v>
      </c>
      <c r="BE1010" s="5">
        <f t="shared" si="1224"/>
        <v>4.6634679503249374E-6</v>
      </c>
      <c r="BF1010" s="5">
        <f t="shared" si="1225"/>
        <v>1.6010474471757524E-6</v>
      </c>
      <c r="BG1010" s="5">
        <f t="shared" si="1226"/>
        <v>3.6644445084112244E-7</v>
      </c>
      <c r="BH1010" s="5">
        <f t="shared" si="1227"/>
        <v>6.2903289869293549E-8</v>
      </c>
      <c r="BI1010" s="5">
        <f t="shared" si="1228"/>
        <v>8.6383054616830013E-9</v>
      </c>
      <c r="BJ1010" s="8">
        <f t="shared" si="1229"/>
        <v>0.34909374165688917</v>
      </c>
      <c r="BK1010" s="8">
        <f t="shared" si="1230"/>
        <v>0.41902023604547856</v>
      </c>
      <c r="BL1010" s="8">
        <f t="shared" si="1231"/>
        <v>0.22546751332776771</v>
      </c>
      <c r="BM1010" s="8">
        <f t="shared" si="1232"/>
        <v>0.11810788404197724</v>
      </c>
      <c r="BN1010" s="8">
        <f t="shared" si="1233"/>
        <v>0.88188323075681507</v>
      </c>
    </row>
    <row r="1011" spans="1:66" x14ac:dyDescent="0.25">
      <c r="A1011" t="s">
        <v>89</v>
      </c>
      <c r="B1011" t="s">
        <v>99</v>
      </c>
      <c r="C1011" t="s">
        <v>104</v>
      </c>
      <c r="D1011" s="7" t="s">
        <v>527</v>
      </c>
      <c r="E1011">
        <f>VLOOKUP(A1011,home!$A$2:$E$405,3,FALSE)</f>
        <v>1.3980999999999999</v>
      </c>
      <c r="F1011">
        <f>VLOOKUP(B1011,home!$B$2:$E$405,3,FALSE)</f>
        <v>1.5736000000000001</v>
      </c>
      <c r="G1011">
        <f>VLOOKUP(C1011,away!$B$2:$E$405,4,FALSE)</f>
        <v>1.2875000000000001</v>
      </c>
      <c r="H1011">
        <f>VLOOKUP(A1011,away!$A$2:$E$405,3,FALSE)</f>
        <v>1.1943999999999999</v>
      </c>
      <c r="I1011">
        <f>VLOOKUP(C1011,away!$B$2:$E$405,3,FALSE)</f>
        <v>0.83720000000000006</v>
      </c>
      <c r="J1011">
        <f>VLOOKUP(B1011,home!$B$2:$E$405,4,FALSE)</f>
        <v>0.83720000000000006</v>
      </c>
      <c r="K1011" s="3">
        <f t="shared" si="1178"/>
        <v>2.8325645810000002</v>
      </c>
      <c r="L1011" s="3">
        <f t="shared" si="1179"/>
        <v>0.83715954649600011</v>
      </c>
      <c r="M1011" s="5">
        <f t="shared" si="1180"/>
        <v>2.5483499173778942E-2</v>
      </c>
      <c r="N1011" s="5">
        <f t="shared" si="1181"/>
        <v>7.2183657159588993E-2</v>
      </c>
      <c r="O1011" s="5">
        <f t="shared" si="1182"/>
        <v>2.1333754611451969E-2</v>
      </c>
      <c r="P1011" s="5">
        <f t="shared" si="1183"/>
        <v>6.0429237692144269E-2</v>
      </c>
      <c r="Q1011" s="5">
        <f t="shared" si="1184"/>
        <v>0.10223243529864945</v>
      </c>
      <c r="R1011" s="5">
        <f t="shared" si="1185"/>
        <v>8.929878167790041E-3</v>
      </c>
      <c r="S1011" s="5">
        <f t="shared" si="1186"/>
        <v>3.5824090945593655E-2</v>
      </c>
      <c r="T1011" s="5">
        <f t="shared" si="1187"/>
        <v>8.5584859171799046E-2</v>
      </c>
      <c r="U1011" s="5">
        <f t="shared" si="1188"/>
        <v>2.5294456610727243E-2</v>
      </c>
      <c r="V1011" s="5">
        <f t="shared" si="1189"/>
        <v>9.4388856277099892E-3</v>
      </c>
      <c r="W1011" s="5">
        <f t="shared" si="1190"/>
        <v>9.6526658418776196E-2</v>
      </c>
      <c r="X1011" s="5">
        <f t="shared" si="1191"/>
        <v>8.0808213586636993E-2</v>
      </c>
      <c r="Y1011" s="5">
        <f t="shared" si="1192"/>
        <v>3.3824683719670463E-2</v>
      </c>
      <c r="Z1011" s="5">
        <f t="shared" si="1193"/>
        <v>2.4919109190705479E-3</v>
      </c>
      <c r="AA1011" s="5">
        <f t="shared" si="1194"/>
        <v>7.0584986083663918E-3</v>
      </c>
      <c r="AB1011" s="5">
        <f t="shared" si="1195"/>
        <v>9.9968265765482192E-3</v>
      </c>
      <c r="AC1011" s="5">
        <f t="shared" si="1196"/>
        <v>1.3989068457010221E-3</v>
      </c>
      <c r="AD1011" s="5">
        <f t="shared" si="1197"/>
        <v>6.8354498439827743E-2</v>
      </c>
      <c r="AE1011" s="5">
        <f t="shared" si="1198"/>
        <v>5.7223620914847735E-2</v>
      </c>
      <c r="AF1011" s="5">
        <f t="shared" si="1199"/>
        <v>2.3952650266966476E-2</v>
      </c>
      <c r="AG1011" s="5">
        <f t="shared" si="1200"/>
        <v>6.6840632782903184E-3</v>
      </c>
      <c r="AH1011" s="5">
        <f t="shared" si="1201"/>
        <v>5.215317537293825E-4</v>
      </c>
      <c r="AI1011" s="5">
        <f t="shared" si="1202"/>
        <v>1.4772723734806635E-3</v>
      </c>
      <c r="AJ1011" s="5">
        <f t="shared" si="1203"/>
        <v>2.092234700805566E-3</v>
      </c>
      <c r="AK1011" s="5">
        <f t="shared" si="1204"/>
        <v>1.9754633028803261E-3</v>
      </c>
      <c r="AL1011" s="5">
        <f t="shared" si="1205"/>
        <v>1.3268958664046634E-4</v>
      </c>
      <c r="AM1011" s="5">
        <f t="shared" si="1206"/>
        <v>3.8723706246535136E-2</v>
      </c>
      <c r="AN1011" s="5">
        <f t="shared" si="1207"/>
        <v>3.2417920359993677E-2</v>
      </c>
      <c r="AO1011" s="5">
        <f t="shared" si="1208"/>
        <v>1.3569485753457877E-2</v>
      </c>
      <c r="AP1011" s="5">
        <f t="shared" si="1209"/>
        <v>3.7866081798495778E-3</v>
      </c>
      <c r="AQ1011" s="5">
        <f t="shared" si="1210"/>
        <v>7.9249879665022884E-4</v>
      </c>
      <c r="AR1011" s="5">
        <f t="shared" si="1211"/>
        <v>8.7321057287070717E-5</v>
      </c>
      <c r="AS1011" s="5">
        <f t="shared" si="1212"/>
        <v>2.4734253404682847E-4</v>
      </c>
      <c r="AT1011" s="5">
        <f t="shared" si="1213"/>
        <v>3.5030685065791655E-4</v>
      </c>
      <c r="AU1011" s="5">
        <f t="shared" si="1214"/>
        <v>3.3075559255175702E-4</v>
      </c>
      <c r="AV1011" s="5">
        <f t="shared" si="1215"/>
        <v>2.3422164410744363E-4</v>
      </c>
      <c r="AW1011" s="5">
        <f t="shared" si="1216"/>
        <v>8.7402206115262778E-6</v>
      </c>
      <c r="AX1011" s="5">
        <f t="shared" si="1217"/>
        <v>1.8281233126497341E-2</v>
      </c>
      <c r="AY1011" s="5">
        <f t="shared" si="1218"/>
        <v>1.5304308833566168E-2</v>
      </c>
      <c r="AZ1011" s="5">
        <f t="shared" si="1219"/>
        <v>6.4060741212714906E-3</v>
      </c>
      <c r="BA1011" s="5">
        <f t="shared" si="1220"/>
        <v>1.7876353687278014E-3</v>
      </c>
      <c r="BB1011" s="5">
        <f t="shared" si="1221"/>
        <v>3.7413400364609388E-4</v>
      </c>
      <c r="BC1011" s="5">
        <f t="shared" si="1222"/>
        <v>6.2641970564219379E-5</v>
      </c>
      <c r="BD1011" s="5">
        <f t="shared" si="1223"/>
        <v>1.2183609452999225E-5</v>
      </c>
      <c r="BE1011" s="5">
        <f t="shared" si="1224"/>
        <v>3.4510860605302388E-5</v>
      </c>
      <c r="BF1011" s="5">
        <f t="shared" si="1225"/>
        <v>4.8877120705203895E-5</v>
      </c>
      <c r="BG1011" s="5">
        <f t="shared" si="1226"/>
        <v>4.61492003102741E-5</v>
      </c>
      <c r="BH1011" s="5">
        <f t="shared" si="1227"/>
        <v>3.268014756008916E-5</v>
      </c>
      <c r="BI1011" s="5">
        <f t="shared" si="1228"/>
        <v>1.8513725696112412E-5</v>
      </c>
      <c r="BJ1011" s="8">
        <f t="shared" si="1229"/>
        <v>0.75888158701581299</v>
      </c>
      <c r="BK1011" s="8">
        <f t="shared" si="1230"/>
        <v>0.14801161870513452</v>
      </c>
      <c r="BL1011" s="8">
        <f t="shared" si="1231"/>
        <v>8.0122779048760792E-2</v>
      </c>
      <c r="BM1011" s="8">
        <f t="shared" si="1232"/>
        <v>0.68361986497242055</v>
      </c>
      <c r="BN1011" s="8">
        <f t="shared" si="1233"/>
        <v>0.29059246210340367</v>
      </c>
    </row>
    <row r="1012" spans="1:66" x14ac:dyDescent="0.25">
      <c r="A1012" t="s">
        <v>89</v>
      </c>
      <c r="B1012" t="s">
        <v>349</v>
      </c>
      <c r="C1012" t="s">
        <v>87</v>
      </c>
      <c r="D1012" s="7" t="s">
        <v>527</v>
      </c>
      <c r="E1012">
        <f>VLOOKUP(A1012,home!$A$2:$E$405,3,FALSE)</f>
        <v>1.3980999999999999</v>
      </c>
      <c r="F1012">
        <f>VLOOKUP(B1012,home!$B$2:$E$405,3,FALSE)</f>
        <v>1.5736000000000001</v>
      </c>
      <c r="G1012">
        <f>VLOOKUP(C1012,away!$B$2:$E$405,4,FALSE)</f>
        <v>0.71530000000000005</v>
      </c>
      <c r="H1012">
        <f>VLOOKUP(A1012,away!$A$2:$E$405,3,FALSE)</f>
        <v>1.1943999999999999</v>
      </c>
      <c r="I1012">
        <f>VLOOKUP(C1012,away!$B$2:$E$405,3,FALSE)</f>
        <v>1.3395999999999999</v>
      </c>
      <c r="J1012">
        <f>VLOOKUP(B1012,home!$B$2:$E$405,4,FALSE)</f>
        <v>1.1720999999999999</v>
      </c>
      <c r="K1012" s="3">
        <f t="shared" si="1178"/>
        <v>1.573695879448</v>
      </c>
      <c r="L1012" s="3">
        <f t="shared" si="1179"/>
        <v>1.8753813791039997</v>
      </c>
      <c r="M1012" s="5">
        <f t="shared" si="1180"/>
        <v>3.1774942911644323E-2</v>
      </c>
      <c r="N1012" s="5">
        <f t="shared" si="1181"/>
        <v>5.0004096729750099E-2</v>
      </c>
      <c r="O1012" s="5">
        <f t="shared" si="1182"/>
        <v>5.9590136258590387E-2</v>
      </c>
      <c r="P1012" s="5">
        <f t="shared" si="1183"/>
        <v>9.3776751885888548E-2</v>
      </c>
      <c r="Q1012" s="5">
        <f t="shared" si="1184"/>
        <v>3.9345620489563478E-2</v>
      </c>
      <c r="R1012" s="5">
        <f t="shared" si="1185"/>
        <v>5.5877115958815261E-2</v>
      </c>
      <c r="S1012" s="5">
        <f t="shared" si="1186"/>
        <v>6.9190361873512643E-2</v>
      </c>
      <c r="T1012" s="5">
        <f t="shared" si="1187"/>
        <v>7.3788044015420134E-2</v>
      </c>
      <c r="U1012" s="5">
        <f t="shared" si="1188"/>
        <v>8.7933587139825659E-2</v>
      </c>
      <c r="V1012" s="5">
        <f t="shared" si="1189"/>
        <v>2.2688903071096268E-2</v>
      </c>
      <c r="W1012" s="5">
        <f t="shared" si="1190"/>
        <v>2.0639346946250282E-2</v>
      </c>
      <c r="X1012" s="5">
        <f t="shared" si="1191"/>
        <v>3.8706646939864781E-2</v>
      </c>
      <c r="Y1012" s="5">
        <f t="shared" si="1192"/>
        <v>3.6294862459287626E-2</v>
      </c>
      <c r="Z1012" s="5">
        <f t="shared" si="1193"/>
        <v>3.493030092906569E-2</v>
      </c>
      <c r="AA1012" s="5">
        <f t="shared" si="1194"/>
        <v>5.4969670639949314E-2</v>
      </c>
      <c r="AB1012" s="5">
        <f t="shared" si="1195"/>
        <v>4.3252772090350979E-2</v>
      </c>
      <c r="AC1012" s="5">
        <f t="shared" si="1196"/>
        <v>4.1850815432178372E-3</v>
      </c>
      <c r="AD1012" s="5">
        <f t="shared" si="1197"/>
        <v>8.1200138109529339E-3</v>
      </c>
      <c r="AE1012" s="5">
        <f t="shared" si="1198"/>
        <v>1.5228122699128438E-2</v>
      </c>
      <c r="AF1012" s="5">
        <f t="shared" si="1199"/>
        <v>1.427926887432821E-2</v>
      </c>
      <c r="AG1012" s="5">
        <f t="shared" si="1200"/>
        <v>8.9263583180448167E-3</v>
      </c>
      <c r="AH1012" s="5">
        <f t="shared" si="1201"/>
        <v>1.6376908982217234E-2</v>
      </c>
      <c r="AI1012" s="5">
        <f t="shared" si="1202"/>
        <v>2.5772274183410195E-2</v>
      </c>
      <c r="AJ1012" s="5">
        <f t="shared" si="1203"/>
        <v>2.0278860843218349E-2</v>
      </c>
      <c r="AK1012" s="5">
        <f t="shared" si="1204"/>
        <v>1.0637586582957373E-2</v>
      </c>
      <c r="AL1012" s="5">
        <f t="shared" si="1205"/>
        <v>4.9405388968516771E-4</v>
      </c>
      <c r="AM1012" s="5">
        <f t="shared" si="1206"/>
        <v>2.5556864550714963E-3</v>
      </c>
      <c r="AN1012" s="5">
        <f t="shared" si="1207"/>
        <v>4.7928867886693951E-3</v>
      </c>
      <c r="AO1012" s="5">
        <f t="shared" si="1208"/>
        <v>4.494245317812077E-3</v>
      </c>
      <c r="AP1012" s="5">
        <f t="shared" si="1209"/>
        <v>2.8094746607167016E-3</v>
      </c>
      <c r="AQ1012" s="5">
        <f t="shared" si="1210"/>
        <v>1.3172091159431572E-3</v>
      </c>
      <c r="AR1012" s="5">
        <f t="shared" si="1211"/>
        <v>6.1425900305062467E-3</v>
      </c>
      <c r="AS1012" s="5">
        <f t="shared" si="1212"/>
        <v>9.6665686201460443E-3</v>
      </c>
      <c r="AT1012" s="5">
        <f t="shared" si="1213"/>
        <v>7.6061196029625858E-3</v>
      </c>
      <c r="AU1012" s="5">
        <f t="shared" si="1214"/>
        <v>3.9899063592569606E-3</v>
      </c>
      <c r="AV1012" s="5">
        <f t="shared" si="1215"/>
        <v>1.5697247992365127E-3</v>
      </c>
      <c r="AW1012" s="5">
        <f t="shared" si="1216"/>
        <v>4.0502537172218808E-5</v>
      </c>
      <c r="AX1012" s="5">
        <f t="shared" si="1217"/>
        <v>6.7031220725118047E-4</v>
      </c>
      <c r="AY1012" s="5">
        <f t="shared" si="1218"/>
        <v>1.257091031664965E-3</v>
      </c>
      <c r="AZ1012" s="5">
        <f t="shared" si="1219"/>
        <v>1.1787625563115564E-3</v>
      </c>
      <c r="BA1012" s="5">
        <f t="shared" si="1220"/>
        <v>7.3687644949724067E-4</v>
      </c>
      <c r="BB1012" s="5">
        <f t="shared" si="1221"/>
        <v>3.4548109302184849E-4</v>
      </c>
      <c r="BC1012" s="5">
        <f t="shared" si="1222"/>
        <v>1.2958176173713431E-4</v>
      </c>
      <c r="BD1012" s="5">
        <f t="shared" si="1223"/>
        <v>1.9199498271135478E-3</v>
      </c>
      <c r="BE1012" s="5">
        <f t="shared" si="1224"/>
        <v>3.0214171316754902E-3</v>
      </c>
      <c r="BF1012" s="5">
        <f t="shared" si="1225"/>
        <v>2.3773958451056574E-3</v>
      </c>
      <c r="BG1012" s="5">
        <f t="shared" si="1226"/>
        <v>1.2470993484198563E-3</v>
      </c>
      <c r="BH1012" s="5">
        <f t="shared" si="1227"/>
        <v>4.9063877646765347E-4</v>
      </c>
      <c r="BI1012" s="5">
        <f t="shared" si="1228"/>
        <v>1.5442324416491089E-4</v>
      </c>
      <c r="BJ1012" s="8">
        <f t="shared" si="1229"/>
        <v>0.32561998872028752</v>
      </c>
      <c r="BK1012" s="8">
        <f t="shared" si="1230"/>
        <v>0.22336718620670976</v>
      </c>
      <c r="BL1012" s="8">
        <f t="shared" si="1231"/>
        <v>0.41287474626439019</v>
      </c>
      <c r="BM1012" s="8">
        <f t="shared" si="1232"/>
        <v>0.66520696939170831</v>
      </c>
      <c r="BN1012" s="8">
        <f t="shared" si="1233"/>
        <v>0.33036866423425215</v>
      </c>
    </row>
    <row r="1013" spans="1:66" x14ac:dyDescent="0.25">
      <c r="A1013" t="s">
        <v>112</v>
      </c>
      <c r="B1013" t="s">
        <v>117</v>
      </c>
      <c r="C1013" t="s">
        <v>132</v>
      </c>
      <c r="D1013" s="7" t="s">
        <v>527</v>
      </c>
      <c r="E1013">
        <f>VLOOKUP(A1013,home!$A$2:$E$405,3,FALSE)</f>
        <v>1.3270999999999999</v>
      </c>
      <c r="F1013">
        <f>VLOOKUP(B1013,home!$B$2:$E$405,3,FALSE)</f>
        <v>1.0548999999999999</v>
      </c>
      <c r="G1013">
        <f>VLOOKUP(C1013,away!$B$2:$E$405,4,FALSE)</f>
        <v>0.75349999999999995</v>
      </c>
      <c r="H1013">
        <f>VLOOKUP(A1013,away!$A$2:$E$405,3,FALSE)</f>
        <v>0.94389999999999996</v>
      </c>
      <c r="I1013">
        <f>VLOOKUP(C1013,away!$B$2:$E$405,3,FALSE)</f>
        <v>0.63570000000000004</v>
      </c>
      <c r="J1013">
        <f>VLOOKUP(B1013,home!$B$2:$E$405,4,FALSE)</f>
        <v>0.21190000000000001</v>
      </c>
      <c r="K1013" s="3">
        <f t="shared" si="1178"/>
        <v>1.0548681947649998</v>
      </c>
      <c r="L1013" s="3">
        <f t="shared" si="1179"/>
        <v>0.127147889037</v>
      </c>
      <c r="M1013" s="5">
        <f t="shared" si="1180"/>
        <v>0.30665986297572362</v>
      </c>
      <c r="N1013" s="5">
        <f t="shared" si="1181"/>
        <v>0.32348573606408382</v>
      </c>
      <c r="O1013" s="5">
        <f t="shared" si="1182"/>
        <v>3.8991154229738922E-2</v>
      </c>
      <c r="P1013" s="5">
        <f t="shared" si="1183"/>
        <v>4.1130528474128389E-2</v>
      </c>
      <c r="Q1013" s="5">
        <f t="shared" si="1184"/>
        <v>0.17061740721707364</v>
      </c>
      <c r="R1013" s="5">
        <f t="shared" si="1185"/>
        <v>2.4788214757136984E-3</v>
      </c>
      <c r="S1013" s="5">
        <f t="shared" si="1186"/>
        <v>1.3791504666972093E-3</v>
      </c>
      <c r="T1013" s="5">
        <f t="shared" si="1187"/>
        <v>2.1693643160617115E-2</v>
      </c>
      <c r="U1013" s="5">
        <f t="shared" si="1188"/>
        <v>2.614829935230822E-3</v>
      </c>
      <c r="V1013" s="5">
        <f t="shared" si="1189"/>
        <v>2.0553060170514863E-5</v>
      </c>
      <c r="W1013" s="5">
        <f t="shared" si="1190"/>
        <v>5.999295878218644E-2</v>
      </c>
      <c r="X1013" s="5">
        <f t="shared" si="1191"/>
        <v>7.6279780662387546E-3</v>
      </c>
      <c r="Y1013" s="5">
        <f t="shared" si="1192"/>
        <v>4.849406543713974E-4</v>
      </c>
      <c r="Z1013" s="5">
        <f t="shared" si="1193"/>
        <v>1.0505897264552595E-4</v>
      </c>
      <c r="AA1013" s="5">
        <f t="shared" si="1194"/>
        <v>1.1082336881845147E-4</v>
      </c>
      <c r="AB1013" s="5">
        <f t="shared" si="1195"/>
        <v>5.8452023501647828E-5</v>
      </c>
      <c r="AC1013" s="5">
        <f t="shared" si="1196"/>
        <v>1.7229150449678288E-7</v>
      </c>
      <c r="AD1013" s="5">
        <f t="shared" si="1197"/>
        <v>1.5821166032294012E-2</v>
      </c>
      <c r="AE1013" s="5">
        <f t="shared" si="1198"/>
        <v>2.0116278631100719E-3</v>
      </c>
      <c r="AF1013" s="5">
        <f t="shared" si="1199"/>
        <v>1.2788711816122842E-4</v>
      </c>
      <c r="AG1013" s="5">
        <f t="shared" si="1200"/>
        <v>5.4201923697418577E-6</v>
      </c>
      <c r="AH1013" s="5">
        <f t="shared" si="1201"/>
        <v>3.3395066490686366E-6</v>
      </c>
      <c r="AI1013" s="5">
        <f t="shared" si="1202"/>
        <v>3.5227393503087464E-6</v>
      </c>
      <c r="AJ1013" s="5">
        <f t="shared" si="1203"/>
        <v>1.8580128495439078E-6</v>
      </c>
      <c r="AK1013" s="5">
        <f t="shared" si="1204"/>
        <v>6.5331955348285182E-7</v>
      </c>
      <c r="AL1013" s="5">
        <f t="shared" si="1205"/>
        <v>9.2433885058069597E-10</v>
      </c>
      <c r="AM1013" s="5">
        <f t="shared" si="1206"/>
        <v>3.3378489703126649E-3</v>
      </c>
      <c r="AN1013" s="5">
        <f t="shared" si="1207"/>
        <v>4.2440045049957933E-4</v>
      </c>
      <c r="AO1013" s="5">
        <f t="shared" si="1208"/>
        <v>2.6980810693686656E-5</v>
      </c>
      <c r="AP1013" s="5">
        <f t="shared" si="1209"/>
        <v>1.1435177080697244E-6</v>
      </c>
      <c r="AQ1013" s="5">
        <f t="shared" si="1210"/>
        <v>3.6348965664373458E-8</v>
      </c>
      <c r="AR1013" s="5">
        <f t="shared" si="1211"/>
        <v>8.4922244170820561E-8</v>
      </c>
      <c r="AS1013" s="5">
        <f t="shared" si="1212"/>
        <v>8.9581774403866013E-8</v>
      </c>
      <c r="AT1013" s="5">
        <f t="shared" si="1213"/>
        <v>4.7248482324625803E-8</v>
      </c>
      <c r="AU1013" s="5">
        <f t="shared" si="1214"/>
        <v>1.6613640418388007E-8</v>
      </c>
      <c r="AV1013" s="5">
        <f t="shared" si="1215"/>
        <v>4.3813002191549481E-9</v>
      </c>
      <c r="AW1013" s="5">
        <f t="shared" si="1216"/>
        <v>3.4437852273338217E-12</v>
      </c>
      <c r="AX1013" s="5">
        <f t="shared" si="1217"/>
        <v>5.8683178628532212E-4</v>
      </c>
      <c r="AY1013" s="5">
        <f t="shared" si="1218"/>
        <v>7.4614422845990618E-5</v>
      </c>
      <c r="AZ1013" s="5">
        <f t="shared" si="1219"/>
        <v>4.7435331782909053E-6</v>
      </c>
      <c r="BA1013" s="5">
        <f t="shared" si="1220"/>
        <v>2.010434100655533E-7</v>
      </c>
      <c r="BB1013" s="5">
        <f t="shared" si="1221"/>
        <v>6.3905612986587621E-9</v>
      </c>
      <c r="BC1013" s="5">
        <f t="shared" si="1222"/>
        <v>1.625092757772022E-10</v>
      </c>
      <c r="BD1013" s="5">
        <f t="shared" si="1223"/>
        <v>1.7996140131007515E-9</v>
      </c>
      <c r="BE1013" s="5">
        <f t="shared" si="1224"/>
        <v>1.8983555852733866E-9</v>
      </c>
      <c r="BF1013" s="5">
        <f t="shared" si="1225"/>
        <v>1.0012574646296959E-9</v>
      </c>
      <c r="BG1013" s="5">
        <f t="shared" si="1226"/>
        <v>3.5206488473630265E-10</v>
      </c>
      <c r="BH1013" s="5">
        <f t="shared" si="1227"/>
        <v>9.2845512350482825E-11</v>
      </c>
      <c r="BI1013" s="5">
        <f t="shared" si="1228"/>
        <v>1.9587955601037071E-11</v>
      </c>
      <c r="BJ1013" s="8">
        <f t="shared" si="1229"/>
        <v>0.60632557258747577</v>
      </c>
      <c r="BK1013" s="8">
        <f t="shared" si="1230"/>
        <v>0.34926488261540911</v>
      </c>
      <c r="BL1013" s="8">
        <f t="shared" si="1231"/>
        <v>4.4263702522572897E-2</v>
      </c>
      <c r="BM1013" s="8">
        <f t="shared" si="1232"/>
        <v>0.11652109184223935</v>
      </c>
      <c r="BN1013" s="8">
        <f t="shared" si="1233"/>
        <v>0.88336351043646211</v>
      </c>
    </row>
    <row r="1014" spans="1:66" x14ac:dyDescent="0.25">
      <c r="A1014" t="s">
        <v>112</v>
      </c>
      <c r="B1014" t="s">
        <v>303</v>
      </c>
      <c r="C1014" t="s">
        <v>108</v>
      </c>
      <c r="D1014" s="7" t="s">
        <v>527</v>
      </c>
      <c r="E1014">
        <f>VLOOKUP(A1014,home!$A$2:$E$405,3,FALSE)</f>
        <v>1.3270999999999999</v>
      </c>
      <c r="F1014">
        <f>VLOOKUP(B1014,home!$B$2:$E$405,3,FALSE)</f>
        <v>1.2056</v>
      </c>
      <c r="G1014">
        <f>VLOOKUP(C1014,away!$B$2:$E$405,4,FALSE)</f>
        <v>1.6577</v>
      </c>
      <c r="H1014">
        <f>VLOOKUP(A1014,away!$A$2:$E$405,3,FALSE)</f>
        <v>0.94389999999999996</v>
      </c>
      <c r="I1014">
        <f>VLOOKUP(C1014,away!$B$2:$E$405,3,FALSE)</f>
        <v>0.63570000000000004</v>
      </c>
      <c r="J1014">
        <f>VLOOKUP(B1014,home!$B$2:$E$405,4,FALSE)</f>
        <v>1.0593999999999999</v>
      </c>
      <c r="K1014" s="3">
        <f t="shared" si="1178"/>
        <v>2.6522400325519997</v>
      </c>
      <c r="L1014" s="3">
        <f t="shared" si="1179"/>
        <v>0.63567944146199995</v>
      </c>
      <c r="M1014" s="5">
        <f t="shared" si="1180"/>
        <v>3.7331437682198459E-2</v>
      </c>
      <c r="N1014" s="5">
        <f t="shared" si="1181"/>
        <v>9.9011933493447002E-2</v>
      </c>
      <c r="O1014" s="5">
        <f t="shared" si="1182"/>
        <v>2.373082745479338E-2</v>
      </c>
      <c r="P1014" s="5">
        <f t="shared" si="1183"/>
        <v>6.2939850581187076E-2</v>
      </c>
      <c r="Q1014" s="5">
        <f t="shared" si="1184"/>
        <v>0.13130170685584816</v>
      </c>
      <c r="R1014" s="5">
        <f t="shared" si="1185"/>
        <v>7.5425995709470731E-3</v>
      </c>
      <c r="S1014" s="5">
        <f t="shared" si="1186"/>
        <v>2.6528745188610595E-2</v>
      </c>
      <c r="T1014" s="5">
        <f t="shared" si="1187"/>
        <v>8.3465795677132817E-2</v>
      </c>
      <c r="U1014" s="5">
        <f t="shared" si="1188"/>
        <v>2.0004784531575365E-2</v>
      </c>
      <c r="V1014" s="5">
        <f t="shared" si="1189"/>
        <v>4.9696429900651876E-3</v>
      </c>
      <c r="W1014" s="5">
        <f t="shared" si="1190"/>
        <v>0.1160812144218293</v>
      </c>
      <c r="X1014" s="5">
        <f t="shared" si="1191"/>
        <v>7.3790441547899113E-2</v>
      </c>
      <c r="Y1014" s="5">
        <f t="shared" si="1192"/>
        <v>2.3453533334201426E-2</v>
      </c>
      <c r="Z1014" s="5">
        <f t="shared" si="1193"/>
        <v>1.5982251608103856E-3</v>
      </c>
      <c r="AA1014" s="5">
        <f t="shared" si="1194"/>
        <v>4.2388767525331624E-3</v>
      </c>
      <c r="AB1014" s="5">
        <f t="shared" si="1195"/>
        <v>5.6212593080612354E-3</v>
      </c>
      <c r="AC1014" s="5">
        <f t="shared" si="1196"/>
        <v>5.2366819806691392E-4</v>
      </c>
      <c r="AD1014" s="5">
        <f t="shared" si="1197"/>
        <v>7.696881097920702E-2</v>
      </c>
      <c r="AE1014" s="5">
        <f t="shared" si="1198"/>
        <v>4.8927490773256574E-2</v>
      </c>
      <c r="AF1014" s="5">
        <f t="shared" si="1199"/>
        <v>1.5551100003440446E-2</v>
      </c>
      <c r="AG1014" s="5">
        <f t="shared" si="1200"/>
        <v>3.295171521435577E-3</v>
      </c>
      <c r="AH1014" s="5">
        <f t="shared" si="1201"/>
        <v>2.5398971938861518E-4</v>
      </c>
      <c r="AI1014" s="5">
        <f t="shared" si="1202"/>
        <v>6.736417016191341E-4</v>
      </c>
      <c r="AJ1014" s="5">
        <f t="shared" si="1203"/>
        <v>8.9332974431535848E-4</v>
      </c>
      <c r="AK1014" s="5">
        <f t="shared" si="1204"/>
        <v>7.8977497004754536E-4</v>
      </c>
      <c r="AL1014" s="5">
        <f t="shared" si="1205"/>
        <v>3.5315648350899556E-5</v>
      </c>
      <c r="AM1014" s="5">
        <f t="shared" si="1206"/>
        <v>4.0827952347396154E-2</v>
      </c>
      <c r="AN1014" s="5">
        <f t="shared" si="1207"/>
        <v>2.5953489944229937E-2</v>
      </c>
      <c r="AO1014" s="5">
        <f t="shared" si="1208"/>
        <v>8.2490499958688575E-3</v>
      </c>
      <c r="AP1014" s="5">
        <f t="shared" si="1209"/>
        <v>1.7479171646553433E-3</v>
      </c>
      <c r="AQ1014" s="5">
        <f t="shared" si="1210"/>
        <v>2.7777875173748775E-4</v>
      </c>
      <c r="AR1014" s="5">
        <f t="shared" si="1211"/>
        <v>3.2291208591609005E-5</v>
      </c>
      <c r="AS1014" s="5">
        <f t="shared" si="1212"/>
        <v>8.564403612615248E-5</v>
      </c>
      <c r="AT1014" s="5">
        <f t="shared" si="1213"/>
        <v>1.1357427058155566E-4</v>
      </c>
      <c r="AU1014" s="5">
        <f t="shared" si="1214"/>
        <v>1.0040874236809829E-4</v>
      </c>
      <c r="AV1014" s="5">
        <f t="shared" si="1215"/>
        <v>6.6577021531717567E-5</v>
      </c>
      <c r="AW1014" s="5">
        <f t="shared" si="1216"/>
        <v>1.6539244790779238E-6</v>
      </c>
      <c r="AX1014" s="5">
        <f t="shared" si="1217"/>
        <v>1.8047588277148238E-2</v>
      </c>
      <c r="AY1014" s="5">
        <f t="shared" si="1218"/>
        <v>1.147248083575373E-2</v>
      </c>
      <c r="AZ1014" s="5">
        <f t="shared" si="1219"/>
        <v>3.6464101049277142E-3</v>
      </c>
      <c r="BA1014" s="5">
        <f t="shared" si="1220"/>
        <v>7.7264931294728086E-4</v>
      </c>
      <c r="BB1014" s="5">
        <f t="shared" si="1221"/>
        <v>1.2278932092508137E-4</v>
      </c>
      <c r="BC1014" s="5">
        <f t="shared" si="1222"/>
        <v>1.5610929388630797E-5</v>
      </c>
      <c r="BD1014" s="5">
        <f t="shared" si="1223"/>
        <v>3.4211429069411567E-6</v>
      </c>
      <c r="BE1014" s="5">
        <f t="shared" si="1224"/>
        <v>9.0736921748706574E-6</v>
      </c>
      <c r="BF1014" s="5">
        <f t="shared" si="1225"/>
        <v>1.203280481462289E-5</v>
      </c>
      <c r="BG1014" s="5">
        <f t="shared" si="1226"/>
        <v>1.0637962211075758E-5</v>
      </c>
      <c r="BH1014" s="5">
        <f t="shared" si="1227"/>
        <v>7.053607310247626E-6</v>
      </c>
      <c r="BI1014" s="5">
        <f t="shared" si="1228"/>
        <v>3.7415719364280372E-6</v>
      </c>
      <c r="BJ1014" s="8">
        <f t="shared" si="1229"/>
        <v>0.78298091559267591</v>
      </c>
      <c r="BK1014" s="8">
        <f t="shared" si="1230"/>
        <v>0.14380114112423287</v>
      </c>
      <c r="BL1014" s="8">
        <f t="shared" si="1231"/>
        <v>6.4193539813834202E-2</v>
      </c>
      <c r="BM1014" s="8">
        <f t="shared" si="1232"/>
        <v>0.61924463914185734</v>
      </c>
      <c r="BN1014" s="8">
        <f t="shared" si="1233"/>
        <v>0.36185835563842117</v>
      </c>
    </row>
    <row r="1015" spans="1:66" x14ac:dyDescent="0.25">
      <c r="A1015" t="s">
        <v>112</v>
      </c>
      <c r="B1015" t="s">
        <v>119</v>
      </c>
      <c r="C1015" t="s">
        <v>325</v>
      </c>
      <c r="D1015" s="7" t="s">
        <v>527</v>
      </c>
      <c r="E1015">
        <f>VLOOKUP(A1015,home!$A$2:$E$405,3,FALSE)</f>
        <v>1.3270999999999999</v>
      </c>
      <c r="F1015">
        <f>VLOOKUP(B1015,home!$B$2:$E$405,3,FALSE)</f>
        <v>0.6028</v>
      </c>
      <c r="G1015">
        <f>VLOOKUP(C1015,away!$B$2:$E$405,4,FALSE)</f>
        <v>1.9592000000000001</v>
      </c>
      <c r="H1015">
        <f>VLOOKUP(A1015,away!$A$2:$E$405,3,FALSE)</f>
        <v>0.94389999999999996</v>
      </c>
      <c r="I1015">
        <f>VLOOKUP(C1015,away!$B$2:$E$405,3,FALSE)</f>
        <v>0.84750000000000003</v>
      </c>
      <c r="J1015">
        <f>VLOOKUP(B1015,home!$B$2:$E$405,4,FALSE)</f>
        <v>1.2713000000000001</v>
      </c>
      <c r="K1015" s="3">
        <f t="shared" si="1178"/>
        <v>1.567312744096</v>
      </c>
      <c r="L1015" s="3">
        <f t="shared" si="1179"/>
        <v>1.0169831093250001</v>
      </c>
      <c r="M1015" s="5">
        <f t="shared" si="1180"/>
        <v>7.5449188188569619E-2</v>
      </c>
      <c r="N1015" s="5">
        <f t="shared" si="1181"/>
        <v>0.11825247417964255</v>
      </c>
      <c r="O1015" s="5">
        <f t="shared" si="1182"/>
        <v>7.6730550000058614E-2</v>
      </c>
      <c r="P1015" s="5">
        <f t="shared" si="1183"/>
        <v>0.12026076887658718</v>
      </c>
      <c r="Q1015" s="5">
        <f t="shared" si="1184"/>
        <v>9.2669304901318486E-2</v>
      </c>
      <c r="R1015" s="5">
        <f t="shared" si="1185"/>
        <v>3.9016836659638489E-2</v>
      </c>
      <c r="S1015" s="5">
        <f t="shared" si="1186"/>
        <v>4.7921829505446482E-2</v>
      </c>
      <c r="T1015" s="5">
        <f t="shared" si="1187"/>
        <v>9.4243117837529353E-2</v>
      </c>
      <c r="U1015" s="5">
        <f t="shared" si="1188"/>
        <v>6.1151585330963404E-2</v>
      </c>
      <c r="V1015" s="5">
        <f t="shared" si="1189"/>
        <v>8.4871188745434603E-3</v>
      </c>
      <c r="W1015" s="5">
        <f t="shared" si="1190"/>
        <v>4.8413927519451457E-2</v>
      </c>
      <c r="X1015" s="5">
        <f t="shared" si="1191"/>
        <v>4.9236146543366936E-2</v>
      </c>
      <c r="Y1015" s="5">
        <f t="shared" si="1192"/>
        <v>2.5036164701427326E-2</v>
      </c>
      <c r="Z1015" s="5">
        <f t="shared" si="1193"/>
        <v>1.322648795404827E-2</v>
      </c>
      <c r="AA1015" s="5">
        <f t="shared" si="1194"/>
        <v>2.0730043130012081E-2</v>
      </c>
      <c r="AB1015" s="5">
        <f t="shared" si="1195"/>
        <v>1.6245230391663836E-2</v>
      </c>
      <c r="AC1015" s="5">
        <f t="shared" si="1196"/>
        <v>8.4549239851382219E-4</v>
      </c>
      <c r="AD1015" s="5">
        <f t="shared" si="1197"/>
        <v>1.8969941398244074E-2</v>
      </c>
      <c r="AE1015" s="5">
        <f t="shared" si="1198"/>
        <v>1.92921099868993E-2</v>
      </c>
      <c r="AF1015" s="5">
        <f t="shared" si="1199"/>
        <v>9.8098749999583675E-3</v>
      </c>
      <c r="AG1015" s="5">
        <f t="shared" si="1200"/>
        <v>3.3254923931824161E-3</v>
      </c>
      <c r="AH1015" s="5">
        <f t="shared" si="1201"/>
        <v>3.3627787112394166E-3</v>
      </c>
      <c r="AI1015" s="5">
        <f t="shared" si="1202"/>
        <v>5.2705259297002602E-3</v>
      </c>
      <c r="AJ1015" s="5">
        <f t="shared" si="1203"/>
        <v>4.1302812288538191E-3</v>
      </c>
      <c r="AK1015" s="5">
        <f t="shared" si="1204"/>
        <v>2.1578141355610256E-3</v>
      </c>
      <c r="AL1015" s="5">
        <f t="shared" si="1205"/>
        <v>5.3906247828912423E-5</v>
      </c>
      <c r="AM1015" s="5">
        <f t="shared" si="1206"/>
        <v>5.9463661816444458E-3</v>
      </c>
      <c r="AN1015" s="5">
        <f t="shared" si="1207"/>
        <v>6.0473539685937973E-3</v>
      </c>
      <c r="AO1015" s="5">
        <f t="shared" si="1208"/>
        <v>3.0750284210846988E-3</v>
      </c>
      <c r="AP1015" s="5">
        <f t="shared" si="1209"/>
        <v>1.0424173216458212E-3</v>
      </c>
      <c r="AQ1015" s="5">
        <f t="shared" si="1210"/>
        <v>2.650302022454015E-4</v>
      </c>
      <c r="AR1015" s="5">
        <f t="shared" si="1211"/>
        <v>6.8397782994563609E-4</v>
      </c>
      <c r="AS1015" s="5">
        <f t="shared" si="1212"/>
        <v>1.0720071695529221E-3</v>
      </c>
      <c r="AT1015" s="5">
        <f t="shared" si="1213"/>
        <v>8.4008524930128813E-4</v>
      </c>
      <c r="AU1015" s="5">
        <f t="shared" si="1214"/>
        <v>4.3889210578565804E-4</v>
      </c>
      <c r="AV1015" s="5">
        <f t="shared" si="1215"/>
        <v>1.7197029767024788E-4</v>
      </c>
      <c r="AW1015" s="5">
        <f t="shared" si="1216"/>
        <v>2.3867449246307603E-6</v>
      </c>
      <c r="AX1015" s="5">
        <f t="shared" si="1217"/>
        <v>1.5533025829254691E-3</v>
      </c>
      <c r="AY1015" s="5">
        <f t="shared" si="1218"/>
        <v>1.5796824905060975E-3</v>
      </c>
      <c r="AZ1015" s="5">
        <f t="shared" si="1219"/>
        <v>8.0325520547057535E-4</v>
      </c>
      <c r="BA1015" s="5">
        <f t="shared" si="1220"/>
        <v>2.7229899214698591E-4</v>
      </c>
      <c r="BB1015" s="5">
        <f t="shared" si="1221"/>
        <v>6.9230868924926369E-5</v>
      </c>
      <c r="BC1015" s="5">
        <f t="shared" si="1222"/>
        <v>1.4081324868108636E-5</v>
      </c>
      <c r="BD1015" s="5">
        <f t="shared" si="1223"/>
        <v>1.1593231670124647E-4</v>
      </c>
      <c r="BE1015" s="5">
        <f t="shared" si="1224"/>
        <v>1.8170219741843712E-4</v>
      </c>
      <c r="BF1015" s="5">
        <f t="shared" si="1225"/>
        <v>1.4239208482208192E-4</v>
      </c>
      <c r="BG1015" s="5">
        <f t="shared" si="1226"/>
        <v>7.4390976400015864E-5</v>
      </c>
      <c r="BH1015" s="5">
        <f t="shared" si="1227"/>
        <v>2.9148481339372406E-5</v>
      </c>
      <c r="BI1015" s="5">
        <f t="shared" si="1228"/>
        <v>9.1369572548485628E-6</v>
      </c>
      <c r="BJ1015" s="8">
        <f t="shared" si="1229"/>
        <v>0.49991660202107668</v>
      </c>
      <c r="BK1015" s="8">
        <f t="shared" si="1230"/>
        <v>0.25459798658199562</v>
      </c>
      <c r="BL1015" s="8">
        <f t="shared" si="1231"/>
        <v>0.23255528118388269</v>
      </c>
      <c r="BM1015" s="8">
        <f t="shared" si="1232"/>
        <v>0.47633993918960688</v>
      </c>
      <c r="BN1015" s="8">
        <f t="shared" si="1233"/>
        <v>0.52237912280581489</v>
      </c>
    </row>
    <row r="1016" spans="1:66" x14ac:dyDescent="0.25">
      <c r="A1016" t="s">
        <v>112</v>
      </c>
      <c r="B1016" t="s">
        <v>107</v>
      </c>
      <c r="C1016" t="s">
        <v>130</v>
      </c>
      <c r="D1016" s="7" t="s">
        <v>527</v>
      </c>
      <c r="E1016">
        <f>VLOOKUP(A1016,home!$A$2:$E$405,3,FALSE)</f>
        <v>1.3270999999999999</v>
      </c>
      <c r="F1016">
        <f>VLOOKUP(B1016,home!$B$2:$E$405,3,FALSE)</f>
        <v>1.2056</v>
      </c>
      <c r="G1016">
        <f>VLOOKUP(C1016,away!$B$2:$E$405,4,FALSE)</f>
        <v>1.0548999999999999</v>
      </c>
      <c r="H1016">
        <f>VLOOKUP(A1016,away!$A$2:$E$405,3,FALSE)</f>
        <v>0.94389999999999996</v>
      </c>
      <c r="I1016">
        <f>VLOOKUP(C1016,away!$B$2:$E$405,3,FALSE)</f>
        <v>1.0593999999999999</v>
      </c>
      <c r="J1016">
        <f>VLOOKUP(B1016,home!$B$2:$E$405,4,FALSE)</f>
        <v>0.84750000000000003</v>
      </c>
      <c r="K1016" s="3">
        <f t="shared" si="1178"/>
        <v>1.6877891116239998</v>
      </c>
      <c r="L1016" s="3">
        <f t="shared" si="1179"/>
        <v>0.8474725918499999</v>
      </c>
      <c r="M1016" s="5">
        <f t="shared" si="1180"/>
        <v>7.9240978911474413E-2</v>
      </c>
      <c r="N1016" s="5">
        <f t="shared" si="1181"/>
        <v>0.1337420614012135</v>
      </c>
      <c r="O1016" s="5">
        <f t="shared" si="1182"/>
        <v>6.7154557778838414E-2</v>
      </c>
      <c r="P1016" s="5">
        <f t="shared" si="1183"/>
        <v>0.11334273141504825</v>
      </c>
      <c r="Q1016" s="5">
        <f t="shared" si="1184"/>
        <v>0.1128641974995583</v>
      </c>
      <c r="R1016" s="5">
        <f t="shared" si="1185"/>
        <v>2.8455823567686375E-2</v>
      </c>
      <c r="S1016" s="5">
        <f t="shared" si="1186"/>
        <v>4.0530086014508859E-2</v>
      </c>
      <c r="T1016" s="5">
        <f t="shared" si="1187"/>
        <v>9.564931398202095E-2</v>
      </c>
      <c r="U1016" s="5">
        <f t="shared" si="1188"/>
        <v>4.8027429179834664E-2</v>
      </c>
      <c r="V1016" s="5">
        <f t="shared" si="1189"/>
        <v>6.4413790783446421E-3</v>
      </c>
      <c r="W1016" s="5">
        <f t="shared" si="1190"/>
        <v>6.3496987877311728E-2</v>
      </c>
      <c r="X1016" s="5">
        <f t="shared" si="1191"/>
        <v>5.3811956891053399E-2</v>
      </c>
      <c r="Y1016" s="5">
        <f t="shared" si="1192"/>
        <v>2.280207928949074E-2</v>
      </c>
      <c r="Z1016" s="5">
        <f t="shared" si="1193"/>
        <v>8.0385101840444971E-3</v>
      </c>
      <c r="AA1016" s="5">
        <f t="shared" si="1194"/>
        <v>1.3567309962308937E-2</v>
      </c>
      <c r="AB1016" s="5">
        <f t="shared" si="1195"/>
        <v>1.1449379014206422E-2</v>
      </c>
      <c r="AC1016" s="5">
        <f t="shared" si="1196"/>
        <v>5.7584117842845756E-4</v>
      </c>
      <c r="AD1016" s="5">
        <f t="shared" si="1197"/>
        <v>2.6792381190061963E-2</v>
      </c>
      <c r="AE1016" s="5">
        <f t="shared" si="1198"/>
        <v>2.2705808728974999E-2</v>
      </c>
      <c r="AF1016" s="5">
        <f t="shared" si="1199"/>
        <v>9.6212752867973952E-3</v>
      </c>
      <c r="AG1016" s="5">
        <f t="shared" si="1200"/>
        <v>2.7179223680681808E-3</v>
      </c>
      <c r="AH1016" s="5">
        <f t="shared" si="1201"/>
        <v>1.7031042650712022E-3</v>
      </c>
      <c r="AI1016" s="5">
        <f t="shared" si="1202"/>
        <v>2.8744808345475695E-3</v>
      </c>
      <c r="AJ1016" s="5">
        <f t="shared" si="1203"/>
        <v>2.4257587270606279E-3</v>
      </c>
      <c r="AK1016" s="5">
        <f t="shared" si="1204"/>
        <v>1.3647230556532741E-3</v>
      </c>
      <c r="AL1016" s="5">
        <f t="shared" si="1205"/>
        <v>3.2946292648532909E-5</v>
      </c>
      <c r="AM1016" s="5">
        <f t="shared" si="1206"/>
        <v>9.0439778494132445E-3</v>
      </c>
      <c r="AN1016" s="5">
        <f t="shared" si="1207"/>
        <v>7.6645233486762315E-3</v>
      </c>
      <c r="AO1016" s="5">
        <f t="shared" si="1208"/>
        <v>3.2477367337987429E-3</v>
      </c>
      <c r="AP1016" s="5">
        <f t="shared" si="1209"/>
        <v>9.1745595581295815E-4</v>
      </c>
      <c r="AQ1016" s="5">
        <f t="shared" si="1210"/>
        <v>1.9437969419525662E-4</v>
      </c>
      <c r="AR1016" s="5">
        <f t="shared" si="1211"/>
        <v>2.8866683714213624E-4</v>
      </c>
      <c r="AS1016" s="5">
        <f t="shared" si="1212"/>
        <v>4.8720874461543598E-4</v>
      </c>
      <c r="AT1016" s="5">
        <f t="shared" si="1213"/>
        <v>4.1115280712496541E-4</v>
      </c>
      <c r="AU1016" s="5">
        <f t="shared" si="1214"/>
        <v>2.3131307702638641E-4</v>
      </c>
      <c r="AV1016" s="5">
        <f t="shared" si="1215"/>
        <v>9.760192319534465E-5</v>
      </c>
      <c r="AW1016" s="5">
        <f t="shared" si="1216"/>
        <v>1.3090248568638E-6</v>
      </c>
      <c r="AX1016" s="5">
        <f t="shared" si="1217"/>
        <v>2.5440545566680554E-3</v>
      </c>
      <c r="AY1016" s="5">
        <f t="shared" si="1218"/>
        <v>2.1560165089472795E-3</v>
      </c>
      <c r="AZ1016" s="5">
        <f t="shared" si="1219"/>
        <v>9.1358244945446954E-4</v>
      </c>
      <c r="BA1016" s="5">
        <f t="shared" si="1220"/>
        <v>2.5807869543595038E-4</v>
      </c>
      <c r="BB1016" s="5">
        <f t="shared" si="1221"/>
        <v>5.4678655230592888E-5</v>
      </c>
      <c r="BC1016" s="5">
        <f t="shared" si="1222"/>
        <v>9.2677323334286229E-6</v>
      </c>
      <c r="BD1016" s="5">
        <f t="shared" si="1223"/>
        <v>4.0772872108997982E-5</v>
      </c>
      <c r="BE1016" s="5">
        <f t="shared" si="1224"/>
        <v>6.8816009595204676E-5</v>
      </c>
      <c r="BF1016" s="5">
        <f t="shared" si="1225"/>
        <v>5.8073455850099568E-5</v>
      </c>
      <c r="BG1016" s="5">
        <f t="shared" si="1226"/>
        <v>3.267191548605838E-5</v>
      </c>
      <c r="BH1016" s="5">
        <f t="shared" si="1227"/>
        <v>1.3785825803317221E-5</v>
      </c>
      <c r="BI1016" s="5">
        <f t="shared" si="1228"/>
        <v>4.6535133371167948E-6</v>
      </c>
      <c r="BJ1016" s="8">
        <f t="shared" si="1229"/>
        <v>0.57120773669451719</v>
      </c>
      <c r="BK1016" s="8">
        <f t="shared" si="1230"/>
        <v>0.24231997939940042</v>
      </c>
      <c r="BL1016" s="8">
        <f t="shared" si="1231"/>
        <v>0.1787572833664926</v>
      </c>
      <c r="BM1016" s="8">
        <f t="shared" si="1232"/>
        <v>0.46336845158654499</v>
      </c>
      <c r="BN1016" s="8">
        <f t="shared" si="1233"/>
        <v>0.53480035057381925</v>
      </c>
    </row>
    <row r="1017" spans="1:66" x14ac:dyDescent="0.25">
      <c r="A1017" t="s">
        <v>112</v>
      </c>
      <c r="B1017" t="s">
        <v>111</v>
      </c>
      <c r="C1017" t="s">
        <v>335</v>
      </c>
      <c r="D1017" s="7" t="s">
        <v>527</v>
      </c>
      <c r="E1017">
        <f>VLOOKUP(A1017,home!$A$2:$E$405,3,FALSE)</f>
        <v>1.3270999999999999</v>
      </c>
      <c r="F1017">
        <f>VLOOKUP(B1017,home!$B$2:$E$405,3,FALSE)</f>
        <v>1.0548999999999999</v>
      </c>
      <c r="G1017">
        <f>VLOOKUP(C1017,away!$B$2:$E$405,4,FALSE)</f>
        <v>0.9042</v>
      </c>
      <c r="H1017">
        <f>VLOOKUP(A1017,away!$A$2:$E$405,3,FALSE)</f>
        <v>0.94389999999999996</v>
      </c>
      <c r="I1017">
        <f>VLOOKUP(C1017,away!$B$2:$E$405,3,FALSE)</f>
        <v>1.2713000000000001</v>
      </c>
      <c r="J1017">
        <f>VLOOKUP(B1017,home!$B$2:$E$405,4,FALSE)</f>
        <v>1.4832000000000001</v>
      </c>
      <c r="K1017" s="3">
        <f t="shared" ref="K1017:K1080" si="1234">E1017*F1017*G1017</f>
        <v>1.265841833718</v>
      </c>
      <c r="L1017" s="3">
        <f t="shared" ref="L1017:L1080" si="1235">H1017*I1017*J1017</f>
        <v>1.7798104398240002</v>
      </c>
      <c r="M1017" s="5">
        <f t="shared" ref="M1017:M1080" si="1236">_xlfn.POISSON.DIST(0,K1017,FALSE) * _xlfn.POISSON.DIST(0,L1017,FALSE)</f>
        <v>4.7565276295504812E-2</v>
      </c>
      <c r="N1017" s="5">
        <f t="shared" ref="N1017:N1080" si="1237">_xlfn.POISSON.DIST(1,K1017,FALSE) * _xlfn.POISSON.DIST(0,L1017,FALSE)</f>
        <v>6.0210116567205124E-2</v>
      </c>
      <c r="O1017" s="5">
        <f t="shared" ref="O1017:O1080" si="1238">_xlfn.POISSON.DIST(0,K1017,FALSE) * _xlfn.POISSON.DIST(1,L1017,FALSE)</f>
        <v>8.4657175323852515E-2</v>
      </c>
      <c r="P1017" s="5">
        <f t="shared" ref="P1017:P1080" si="1239">_xlfn.POISSON.DIST(1,K1017,FALSE) * _xlfn.POISSON.DIST(1,L1017,FALSE)</f>
        <v>0.10716259404933168</v>
      </c>
      <c r="Q1017" s="5">
        <f t="shared" ref="Q1017:Q1080" si="1240">_xlfn.POISSON.DIST(2,K1017,FALSE) * _xlfn.POISSON.DIST(0,L1017,FALSE)</f>
        <v>3.8108242181902743E-2</v>
      </c>
      <c r="R1017" s="5">
        <f t="shared" ref="R1017:R1080" si="1241">_xlfn.POISSON.DIST(0,K1017,FALSE) * _xlfn.POISSON.DIST(2,L1017,FALSE)</f>
        <v>7.5336862223701742E-2</v>
      </c>
      <c r="S1017" s="5">
        <f t="shared" ref="S1017:S1080" si="1242">_xlfn.POISSON.DIST(2,K1017,FALSE) * _xlfn.POISSON.DIST(2,L1017,FALSE)</f>
        <v>6.0358219576174044E-2</v>
      </c>
      <c r="T1017" s="5">
        <f t="shared" ref="T1017:T1080" si="1243">_xlfn.POISSON.DIST(2,K1017,FALSE) * _xlfn.POISSON.DIST(1,L1017,FALSE)</f>
        <v>6.7825447278691831E-2</v>
      </c>
      <c r="U1017" s="5">
        <f t="shared" ref="U1017:U1080" si="1244">_xlfn.POISSON.DIST(1,K1017,FALSE) * _xlfn.POISSON.DIST(2,L1017,FALSE)</f>
        <v>9.5364551823810928E-2</v>
      </c>
      <c r="V1017" s="5">
        <f t="shared" ref="V1017:V1080" si="1245">_xlfn.POISSON.DIST(3,K1017,FALSE) * _xlfn.POISSON.DIST(3,L1017,FALSE)</f>
        <v>1.5109396054657538E-2</v>
      </c>
      <c r="W1017" s="5">
        <f t="shared" ref="W1017:W1080" si="1246">_xlfn.POISSON.DIST(3,K1017,FALSE) * _xlfn.POISSON.DIST(0,L1017,FALSE)</f>
        <v>1.6079669054436471E-2</v>
      </c>
      <c r="X1017" s="5">
        <f t="shared" ref="X1017:X1080" si="1247">_xlfn.POISSON.DIST(3,K1017,FALSE) * _xlfn.POISSON.DIST(1,L1017,FALSE)</f>
        <v>2.8618762852000944E-2</v>
      </c>
      <c r="Y1017" s="5">
        <f t="shared" ref="Y1017:Y1080" si="1248">_xlfn.POISSON.DIST(3,K1017,FALSE) * _xlfn.POISSON.DIST(2,L1017,FALSE)</f>
        <v>2.5467986449419285E-2</v>
      </c>
      <c r="Z1017" s="5">
        <f t="shared" ref="Z1017:Z1080" si="1249">_xlfn.POISSON.DIST(0,K1017,FALSE) * _xlfn.POISSON.DIST(3,L1017,FALSE)</f>
        <v>4.4695111296442228E-2</v>
      </c>
      <c r="AA1017" s="5">
        <f t="shared" ref="AA1017:AA1080" si="1250">_xlfn.POISSON.DIST(1,K1017,FALSE) * _xlfn.POISSON.DIST(3,L1017,FALSE)</f>
        <v>5.6576941641718524E-2</v>
      </c>
      <c r="AB1017" s="5">
        <f t="shared" ref="AB1017:AB1080" si="1251">_xlfn.POISSON.DIST(2,K1017,FALSE) * _xlfn.POISSON.DIST(3,L1017,FALSE)</f>
        <v>3.5808729776954637E-2</v>
      </c>
      <c r="AC1017" s="5">
        <f t="shared" ref="AC1017:AC1080" si="1252">_xlfn.POISSON.DIST(4,K1017,FALSE) * _xlfn.POISSON.DIST(4,L1017,FALSE)</f>
        <v>2.127552652165582E-3</v>
      </c>
      <c r="AD1017" s="5">
        <f t="shared" ref="AD1017:AD1080" si="1253">_xlfn.POISSON.DIST(4,K1017,FALSE) * _xlfn.POISSON.DIST(0,L1017,FALSE)</f>
        <v>5.0885794403616085E-3</v>
      </c>
      <c r="AE1017" s="5">
        <f t="shared" ref="AE1017:AE1080" si="1254">_xlfn.POISSON.DIST(4,K1017,FALSE) * _xlfn.POISSON.DIST(1,L1017,FALSE)</f>
        <v>9.0567068118293584E-3</v>
      </c>
      <c r="AF1017" s="5">
        <f t="shared" ref="AF1017:AF1080" si="1255">_xlfn.POISSON.DIST(4,K1017,FALSE) * _xlfn.POISSON.DIST(2,L1017,FALSE)</f>
        <v>8.059610667059517E-3</v>
      </c>
      <c r="AG1017" s="5">
        <f t="shared" ref="AG1017:AG1080" si="1256">_xlfn.POISSON.DIST(4,K1017,FALSE) * _xlfn.POISSON.DIST(3,L1017,FALSE)</f>
        <v>4.7815264020498009E-3</v>
      </c>
      <c r="AH1017" s="5">
        <f t="shared" ref="AH1017:AH1080" si="1257">_xlfn.POISSON.DIST(0,K1017,FALSE) * _xlfn.POISSON.DIST(4,L1017,FALSE)</f>
        <v>1.9887206423625878E-2</v>
      </c>
      <c r="AI1017" s="5">
        <f t="shared" ref="AI1017:AI1080" si="1258">_xlfn.POISSON.DIST(1,K1017,FALSE) * _xlfn.POISSON.DIST(4,L1017,FALSE)</f>
        <v>2.5174057846810968E-2</v>
      </c>
      <c r="AJ1017" s="5">
        <f t="shared" ref="AJ1017:AJ1080" si="1259">_xlfn.POISSON.DIST(2,K1017,FALSE) * _xlfn.POISSON.DIST(4,L1017,FALSE)</f>
        <v>1.5933187773465106E-2</v>
      </c>
      <c r="AK1017" s="5">
        <f t="shared" ref="AK1017:AK1080" si="1260">_xlfn.POISSON.DIST(3,K1017,FALSE) * _xlfn.POISSON.DIST(4,L1017,FALSE)</f>
        <v>6.7229652093787643E-3</v>
      </c>
      <c r="AL1017" s="5">
        <f t="shared" ref="AL1017:AL1080" si="1261">_xlfn.POISSON.DIST(5,K1017,FALSE) * _xlfn.POISSON.DIST(5,L1017,FALSE)</f>
        <v>1.9173151419633045E-4</v>
      </c>
      <c r="AM1017" s="5">
        <f t="shared" ref="AM1017:AM1080" si="1262">_xlfn.POISSON.DIST(5,K1017,FALSE) * _xlfn.POISSON.DIST(0,L1017,FALSE)</f>
        <v>1.2882673459614095E-3</v>
      </c>
      <c r="AN1017" s="5">
        <f t="shared" ref="AN1017:AN1080" si="1263">_xlfn.POISSON.DIST(5,K1017,FALSE) * _xlfn.POISSON.DIST(1,L1017,FALSE)</f>
        <v>2.2928716716264738E-3</v>
      </c>
      <c r="AO1017" s="5">
        <f t="shared" ref="AO1017:AO1080" si="1264">_xlfn.POISSON.DIST(5,K1017,FALSE) * _xlfn.POISSON.DIST(2,L1017,FALSE)</f>
        <v>2.0404384691687528E-3</v>
      </c>
      <c r="AP1017" s="5">
        <f t="shared" ref="AP1017:AP1080" si="1265">_xlfn.POISSON.DIST(5,K1017,FALSE) * _xlfn.POISSON.DIST(3,L1017,FALSE)</f>
        <v>1.2105312297483492E-3</v>
      </c>
      <c r="AQ1017" s="5">
        <f t="shared" ref="AQ1017:AQ1080" si="1266">_xlfn.POISSON.DIST(5,K1017,FALSE) * _xlfn.POISSON.DIST(4,L1017,FALSE)</f>
        <v>5.3862903010977448E-4</v>
      </c>
      <c r="AR1017" s="5">
        <f t="shared" ref="AR1017:AR1080" si="1267">_xlfn.POISSON.DIST(0,K1017,FALSE) * _xlfn.POISSON.DIST(5,L1017,FALSE)</f>
        <v>7.0790915223408503E-3</v>
      </c>
      <c r="AS1017" s="5">
        <f t="shared" ref="AS1017:AS1080" si="1268">_xlfn.POISSON.DIST(1,K1017,FALSE) * _xlfn.POISSON.DIST(5,L1017,FALSE)</f>
        <v>8.9610101936974905E-3</v>
      </c>
      <c r="AT1017" s="5">
        <f t="shared" ref="AT1017:AT1080" si="1269">_xlfn.POISSON.DIST(2,K1017,FALSE) * _xlfn.POISSON.DIST(5,L1017,FALSE)</f>
        <v>5.6716107877778617E-3</v>
      </c>
      <c r="AU1017" s="5">
        <f t="shared" ref="AU1017:AU1080" si="1270">_xlfn.POISSON.DIST(3,K1017,FALSE) * _xlfn.POISSON.DIST(5,L1017,FALSE)</f>
        <v>2.3931207332451737E-3</v>
      </c>
      <c r="AV1017" s="5">
        <f t="shared" ref="AV1017:AV1080" si="1271">_xlfn.POISSON.DIST(4,K1017,FALSE) * _xlfn.POISSON.DIST(5,L1017,FALSE)</f>
        <v>7.5732808431990851E-4</v>
      </c>
      <c r="AW1017" s="5">
        <f t="shared" ref="AW1017:AW1080" si="1272">_xlfn.POISSON.DIST(6,K1017,FALSE) * _xlfn.POISSON.DIST(6,L1017,FALSE)</f>
        <v>1.1998976297236171E-5</v>
      </c>
      <c r="AX1017" s="5">
        <f t="shared" ref="AX1017:AX1080" si="1273">_xlfn.POISSON.DIST(6,K1017,FALSE) * _xlfn.POISSON.DIST(0,L1017,FALSE)</f>
        <v>2.717904499218024E-4</v>
      </c>
      <c r="AY1017" s="5">
        <f t="shared" ref="AY1017:AY1080" si="1274">_xlfn.POISSON.DIST(6,K1017,FALSE) * _xlfn.POISSON.DIST(1,L1017,FALSE)</f>
        <v>4.83735480215286E-4</v>
      </c>
      <c r="AZ1017" s="5">
        <f t="shared" ref="AZ1017:AZ1080" si="1275">_xlfn.POISSON.DIST(6,K1017,FALSE) * _xlfn.POISSON.DIST(2,L1017,FALSE)</f>
        <v>4.3047872890022119E-4</v>
      </c>
      <c r="BA1017" s="5">
        <f t="shared" ref="BA1017:BA1080" si="1276">_xlfn.POISSON.DIST(6,K1017,FALSE) * _xlfn.POISSON.DIST(3,L1017,FALSE)</f>
        <v>2.5539017860625975E-4</v>
      </c>
      <c r="BB1017" s="5">
        <f t="shared" ref="BB1017:BB1080" si="1277">_xlfn.POISSON.DIST(6,K1017,FALSE) * _xlfn.POISSON.DIST(4,L1017,FALSE)</f>
        <v>1.1363652652798432E-4</v>
      </c>
      <c r="BC1017" s="5">
        <f t="shared" ref="BC1017:BC1080" si="1278">_xlfn.POISSON.DIST(6,K1017,FALSE) * _xlfn.POISSON.DIST(5,L1017,FALSE)</f>
        <v>4.0450295251968681E-5</v>
      </c>
      <c r="BD1017" s="5">
        <f t="shared" ref="BD1017:BD1080" si="1279">_xlfn.POISSON.DIST(0,K1017,FALSE) * _xlfn.POISSON.DIST(6,L1017,FALSE)</f>
        <v>2.0999068326553027E-3</v>
      </c>
      <c r="BE1017" s="5">
        <f t="shared" ref="BE1017:BE1080" si="1280">_xlfn.POISSON.DIST(1,K1017,FALSE) * _xlfn.POISSON.DIST(6,L1017,FALSE)</f>
        <v>2.6581499156853455E-3</v>
      </c>
      <c r="BF1017" s="5">
        <f t="shared" ref="BF1017:BF1080" si="1281">_xlfn.POISSON.DIST(2,K1017,FALSE) * _xlfn.POISSON.DIST(6,L1017,FALSE)</f>
        <v>1.6823986817842429E-3</v>
      </c>
      <c r="BG1017" s="5">
        <f t="shared" ref="BG1017:BG1080" si="1282">_xlfn.POISSON.DIST(3,K1017,FALSE) * _xlfn.POISSON.DIST(6,L1017,FALSE)</f>
        <v>7.0988354413150409E-4</v>
      </c>
      <c r="BH1017" s="5">
        <f t="shared" ref="BH1017:BH1080" si="1283">_xlfn.POISSON.DIST(4,K1017,FALSE) * _xlfn.POISSON.DIST(6,L1017,FALSE)</f>
        <v>2.246500718074139E-4</v>
      </c>
      <c r="BI1017" s="5">
        <f t="shared" ref="BI1017:BI1080" si="1284">_xlfn.POISSON.DIST(5,K1017,FALSE) * _xlfn.POISSON.DIST(6,L1017,FALSE)</f>
        <v>5.6874291768315391E-5</v>
      </c>
      <c r="BJ1017" s="8">
        <f t="shared" ref="BJ1017:BJ1080" si="1285">SUM(N1017,Q1017,T1017,W1017,X1017,Y1017,AD1017,AE1017,AF1017,AG1017,AM1017,AN1017,AO1017,AP1017,AQ1017,AX1017,AY1017,AZ1017,BA1017,BB1017,BC1017)</f>
        <v>0.27226286711099495</v>
      </c>
      <c r="BK1017" s="8">
        <f t="shared" ref="BK1017:BK1080" si="1286">SUM(M1017,P1017,S1017,V1017,AC1017,AL1017,AY1017)</f>
        <v>0.23299850562224525</v>
      </c>
      <c r="BL1017" s="8">
        <f t="shared" ref="BL1017:BL1080" si="1287">SUM(O1017,R1017,U1017,AA1017,AB1017,AH1017,AI1017,AJ1017,AK1017,AR1017,AS1017,AT1017,AU1017,AV1017,BD1017,BE1017,BF1017,BG1017,BH1017,BI1017)</f>
        <v>0.44775570270253245</v>
      </c>
      <c r="BM1017" s="8">
        <f t="shared" ref="BM1017:BM1080" si="1288">SUM(S1017:BI1017)</f>
        <v>0.58420018358679815</v>
      </c>
      <c r="BN1017" s="8">
        <f t="shared" ref="BN1017:BN1080" si="1289">SUM(M1017:R1017)</f>
        <v>0.41304026664149857</v>
      </c>
    </row>
    <row r="1018" spans="1:66" x14ac:dyDescent="0.25">
      <c r="A1018" t="s">
        <v>112</v>
      </c>
      <c r="B1018" t="s">
        <v>93</v>
      </c>
      <c r="C1018" t="s">
        <v>110</v>
      </c>
      <c r="D1018" s="7" t="s">
        <v>527</v>
      </c>
      <c r="E1018">
        <f>VLOOKUP(A1018,home!$A$2:$E$405,3,FALSE)</f>
        <v>1.3270999999999999</v>
      </c>
      <c r="F1018">
        <f>VLOOKUP(B1018,home!$B$2:$E$405,3,FALSE)</f>
        <v>0.1507</v>
      </c>
      <c r="G1018">
        <f>VLOOKUP(C1018,away!$B$2:$E$405,4,FALSE)</f>
        <v>0.75349999999999995</v>
      </c>
      <c r="H1018">
        <f>VLOOKUP(A1018,away!$A$2:$E$405,3,FALSE)</f>
        <v>0.94389999999999996</v>
      </c>
      <c r="I1018">
        <f>VLOOKUP(C1018,away!$B$2:$E$405,3,FALSE)</f>
        <v>0.63570000000000004</v>
      </c>
      <c r="J1018">
        <f>VLOOKUP(B1018,home!$B$2:$E$405,4,FALSE)</f>
        <v>0.84750000000000003</v>
      </c>
      <c r="K1018" s="3">
        <f t="shared" si="1234"/>
        <v>0.15069545639499998</v>
      </c>
      <c r="L1018" s="3">
        <f t="shared" si="1235"/>
        <v>0.50853155242500003</v>
      </c>
      <c r="M1018" s="5">
        <f t="shared" si="1236"/>
        <v>0.5172510104677337</v>
      </c>
      <c r="N1018" s="5">
        <f t="shared" si="1237"/>
        <v>7.7947377093210021E-2</v>
      </c>
      <c r="O1018" s="5">
        <f t="shared" si="1238"/>
        <v>0.26303845934655656</v>
      </c>
      <c r="P1018" s="5">
        <f t="shared" si="1239"/>
        <v>3.963870068066698E-2</v>
      </c>
      <c r="Q1018" s="5">
        <f t="shared" si="1240"/>
        <v>5.873157782927226E-3</v>
      </c>
      <c r="R1018" s="5">
        <f t="shared" si="1241"/>
        <v>6.6881678039492326E-2</v>
      </c>
      <c r="S1018" s="5">
        <f t="shared" si="1242"/>
        <v>7.5941204553215801E-4</v>
      </c>
      <c r="T1018" s="5">
        <f t="shared" si="1243"/>
        <v>2.9866860449889541E-3</v>
      </c>
      <c r="U1018" s="5">
        <f t="shared" si="1244"/>
        <v>1.0078764996624742E-2</v>
      </c>
      <c r="V1018" s="5">
        <f t="shared" si="1245"/>
        <v>6.4662580872425465E-6</v>
      </c>
      <c r="W1018" s="5">
        <f t="shared" si="1246"/>
        <v>2.9501939752602142E-4</v>
      </c>
      <c r="X1018" s="5">
        <f t="shared" si="1247"/>
        <v>1.5002667221939591E-4</v>
      </c>
      <c r="Y1018" s="5">
        <f t="shared" si="1248"/>
        <v>3.8146648264443012E-5</v>
      </c>
      <c r="Z1018" s="5">
        <f t="shared" si="1249"/>
        <v>1.1337147854070691E-2</v>
      </c>
      <c r="AA1018" s="5">
        <f t="shared" si="1250"/>
        <v>1.708456670086777E-3</v>
      </c>
      <c r="AB1018" s="5">
        <f t="shared" si="1251"/>
        <v>1.2872832881490441E-4</v>
      </c>
      <c r="AC1018" s="5">
        <f t="shared" si="1252"/>
        <v>3.0970706636751286E-8</v>
      </c>
      <c r="AD1018" s="5">
        <f t="shared" si="1253"/>
        <v>1.1114520688890434E-5</v>
      </c>
      <c r="AE1018" s="5">
        <f t="shared" si="1254"/>
        <v>5.6520844603812339E-6</v>
      </c>
      <c r="AF1018" s="5">
        <f t="shared" si="1255"/>
        <v>1.4371316425374437E-6</v>
      </c>
      <c r="AG1018" s="5">
        <f t="shared" si="1256"/>
        <v>2.4360892840621887E-7</v>
      </c>
      <c r="AH1018" s="5">
        <f t="shared" si="1257"/>
        <v>1.4413243495755813E-3</v>
      </c>
      <c r="AI1018" s="5">
        <f t="shared" si="1258"/>
        <v>2.1720103067251868E-4</v>
      </c>
      <c r="AJ1018" s="5">
        <f t="shared" si="1259"/>
        <v>1.6365604223329797E-5</v>
      </c>
      <c r="AK1018" s="5">
        <f t="shared" si="1260"/>
        <v>8.2207406587154076E-7</v>
      </c>
      <c r="AL1018" s="5">
        <f t="shared" si="1261"/>
        <v>9.4935615041742784E-11</v>
      </c>
      <c r="AM1018" s="5">
        <f t="shared" si="1262"/>
        <v>3.3498155356480254E-7</v>
      </c>
      <c r="AN1018" s="5">
        <f t="shared" si="1263"/>
        <v>1.7034868946804737E-7</v>
      </c>
      <c r="AO1018" s="5">
        <f t="shared" si="1264"/>
        <v>4.3313841754375185E-8</v>
      </c>
      <c r="AP1018" s="5">
        <f t="shared" si="1265"/>
        <v>7.3421517296144019E-9</v>
      </c>
      <c r="AQ1018" s="5">
        <f t="shared" si="1266"/>
        <v>9.3342895430017744E-10</v>
      </c>
      <c r="AR1018" s="5">
        <f t="shared" si="1267"/>
        <v>1.4659178180752484E-4</v>
      </c>
      <c r="AS1018" s="5">
        <f t="shared" si="1268"/>
        <v>2.2090715463241204E-5</v>
      </c>
      <c r="AT1018" s="5">
        <f t="shared" si="1269"/>
        <v>1.6644852244126085E-6</v>
      </c>
      <c r="AU1018" s="5">
        <f t="shared" si="1270"/>
        <v>8.3610120185197313E-8</v>
      </c>
      <c r="AV1018" s="5">
        <f t="shared" si="1271"/>
        <v>3.1499163051372779E-9</v>
      </c>
      <c r="AW1018" s="5">
        <f t="shared" si="1272"/>
        <v>2.0208995634933564E-13</v>
      </c>
      <c r="AX1018" s="5">
        <f t="shared" si="1273"/>
        <v>8.4133663497256762E-9</v>
      </c>
      <c r="AY1018" s="5">
        <f t="shared" si="1274"/>
        <v>4.2784622509462537E-9</v>
      </c>
      <c r="AZ1018" s="5">
        <f t="shared" si="1275"/>
        <v>1.0878665252327291E-9</v>
      </c>
      <c r="BA1018" s="5">
        <f t="shared" si="1276"/>
        <v>1.8440481763593011E-10</v>
      </c>
      <c r="BB1018" s="5">
        <f t="shared" si="1277"/>
        <v>2.3443917046762137E-11</v>
      </c>
      <c r="BC1018" s="5">
        <f t="shared" si="1278"/>
        <v>2.3843943061425755E-12</v>
      </c>
      <c r="BD1018" s="5">
        <f t="shared" si="1279"/>
        <v>1.2424424395887905E-5</v>
      </c>
      <c r="BE1018" s="5">
        <f t="shared" si="1280"/>
        <v>1.8723043047834993E-6</v>
      </c>
      <c r="BF1018" s="5">
        <f t="shared" si="1281"/>
        <v>1.4107387585983631E-7</v>
      </c>
      <c r="BG1018" s="5">
        <f t="shared" si="1282"/>
        <v>7.0863973693698657E-9</v>
      </c>
      <c r="BH1018" s="5">
        <f t="shared" si="1283"/>
        <v>2.6697197144337981E-10</v>
      </c>
      <c r="BI1018" s="5">
        <f t="shared" si="1284"/>
        <v>8.0462926162666016E-12</v>
      </c>
      <c r="BJ1018" s="8">
        <f t="shared" si="1285"/>
        <v>8.7309431894450007E-2</v>
      </c>
      <c r="BK1018" s="8">
        <f t="shared" si="1286"/>
        <v>0.55765562479612463</v>
      </c>
      <c r="BL1018" s="8">
        <f t="shared" si="1287"/>
        <v>0.34369667934663634</v>
      </c>
      <c r="BM1018" s="8">
        <f t="shared" si="1288"/>
        <v>2.9368496202434743E-2</v>
      </c>
      <c r="BN1018" s="8">
        <f t="shared" si="1289"/>
        <v>0.97063038341058672</v>
      </c>
    </row>
    <row r="1019" spans="1:66" x14ac:dyDescent="0.25">
      <c r="A1019" t="s">
        <v>112</v>
      </c>
      <c r="B1019" t="s">
        <v>126</v>
      </c>
      <c r="C1019" t="s">
        <v>131</v>
      </c>
      <c r="D1019" s="7" t="s">
        <v>527</v>
      </c>
      <c r="E1019">
        <f>VLOOKUP(A1019,home!$A$2:$E$405,3,FALSE)</f>
        <v>1.3270999999999999</v>
      </c>
      <c r="F1019">
        <f>VLOOKUP(B1019,home!$B$2:$E$405,3,FALSE)</f>
        <v>1.5069999999999999</v>
      </c>
      <c r="G1019">
        <f>VLOOKUP(C1019,away!$B$2:$E$405,4,FALSE)</f>
        <v>0.75349999999999995</v>
      </c>
      <c r="H1019">
        <f>VLOOKUP(A1019,away!$A$2:$E$405,3,FALSE)</f>
        <v>0.94389999999999996</v>
      </c>
      <c r="I1019">
        <f>VLOOKUP(C1019,away!$B$2:$E$405,3,FALSE)</f>
        <v>0.42380000000000001</v>
      </c>
      <c r="J1019">
        <f>VLOOKUP(B1019,home!$B$2:$E$405,4,FALSE)</f>
        <v>0.42380000000000001</v>
      </c>
      <c r="K1019" s="3">
        <f t="shared" si="1234"/>
        <v>1.5069545639499997</v>
      </c>
      <c r="L1019" s="3">
        <f t="shared" si="1235"/>
        <v>0.169530518716</v>
      </c>
      <c r="M1019" s="5">
        <f t="shared" si="1236"/>
        <v>0.18703021780053222</v>
      </c>
      <c r="N1019" s="5">
        <f t="shared" si="1237"/>
        <v>0.28184604031107452</v>
      </c>
      <c r="O1019" s="5">
        <f t="shared" si="1238"/>
        <v>3.1707329839290678E-2</v>
      </c>
      <c r="P1019" s="5">
        <f t="shared" si="1239"/>
        <v>4.7781505411987092E-2</v>
      </c>
      <c r="Q1019" s="5">
        <f t="shared" si="1240"/>
        <v>0.21236458838900471</v>
      </c>
      <c r="R1019" s="5">
        <f t="shared" si="1241"/>
        <v>2.6876800373771262E-3</v>
      </c>
      <c r="S1019" s="5">
        <f t="shared" si="1242"/>
        <v>3.0517425022071167E-3</v>
      </c>
      <c r="T1019" s="5">
        <f t="shared" si="1243"/>
        <v>3.6002278826497792E-2</v>
      </c>
      <c r="U1019" s="5">
        <f t="shared" si="1244"/>
        <v>4.0502116987627661E-3</v>
      </c>
      <c r="V1019" s="5">
        <f t="shared" si="1245"/>
        <v>8.6627030172509994E-5</v>
      </c>
      <c r="W1019" s="5">
        <f t="shared" si="1246"/>
        <v>0.10667459523139119</v>
      </c>
      <c r="X1019" s="5">
        <f t="shared" si="1247"/>
        <v>1.8084599463397084E-2</v>
      </c>
      <c r="Y1019" s="5">
        <f t="shared" si="1248"/>
        <v>1.5329457639004015E-3</v>
      </c>
      <c r="Z1019" s="5">
        <f t="shared" si="1249"/>
        <v>1.5188126362639418E-4</v>
      </c>
      <c r="AA1019" s="5">
        <f t="shared" si="1250"/>
        <v>2.2887816340028781E-4</v>
      </c>
      <c r="AB1019" s="5">
        <f t="shared" si="1251"/>
        <v>1.7245449646227878E-4</v>
      </c>
      <c r="AC1019" s="5">
        <f t="shared" si="1252"/>
        <v>1.3831888904399475E-6</v>
      </c>
      <c r="AD1019" s="5">
        <f t="shared" si="1253"/>
        <v>4.0188442035365993E-2</v>
      </c>
      <c r="AE1019" s="5">
        <f t="shared" si="1254"/>
        <v>6.8131674246434933E-3</v>
      </c>
      <c r="AF1019" s="5">
        <f t="shared" si="1255"/>
        <v>5.7751990379938264E-4</v>
      </c>
      <c r="AG1019" s="5">
        <f t="shared" si="1256"/>
        <v>3.2635749619974589E-5</v>
      </c>
      <c r="AH1019" s="5">
        <f t="shared" si="1257"/>
        <v>6.4371273514560353E-6</v>
      </c>
      <c r="AI1019" s="5">
        <f t="shared" si="1258"/>
        <v>9.7004584410040463E-6</v>
      </c>
      <c r="AJ1019" s="5">
        <f t="shared" si="1259"/>
        <v>7.3090750600391742E-6</v>
      </c>
      <c r="AK1019" s="5">
        <f t="shared" si="1260"/>
        <v>3.6714813399930488E-6</v>
      </c>
      <c r="AL1019" s="5">
        <f t="shared" si="1261"/>
        <v>1.413479559219519E-8</v>
      </c>
      <c r="AM1019" s="5">
        <f t="shared" si="1262"/>
        <v>1.211243122864695E-2</v>
      </c>
      <c r="AN1019" s="5">
        <f t="shared" si="1263"/>
        <v>2.0534267491043941E-3</v>
      </c>
      <c r="AO1019" s="5">
        <f t="shared" si="1264"/>
        <v>1.7405925096048875E-4</v>
      </c>
      <c r="AP1019" s="5">
        <f t="shared" si="1265"/>
        <v>9.8361183675500284E-6</v>
      </c>
      <c r="AQ1019" s="5">
        <f t="shared" si="1266"/>
        <v>4.1688056225068267E-7</v>
      </c>
      <c r="AR1019" s="5">
        <f t="shared" si="1267"/>
        <v>2.1825790778665853E-7</v>
      </c>
      <c r="AS1019" s="5">
        <f t="shared" si="1268"/>
        <v>3.2890475025728325E-7</v>
      </c>
      <c r="AT1019" s="5">
        <f t="shared" si="1269"/>
        <v>2.4782225725252401E-7</v>
      </c>
      <c r="AU1019" s="5">
        <f t="shared" si="1270"/>
        <v>1.2448562720502725E-7</v>
      </c>
      <c r="AV1019" s="5">
        <f t="shared" si="1271"/>
        <v>4.6898546015698554E-8</v>
      </c>
      <c r="AW1019" s="5">
        <f t="shared" si="1272"/>
        <v>1.0030788667144989E-10</v>
      </c>
      <c r="AX1019" s="5">
        <f t="shared" si="1273"/>
        <v>3.0421472534233342E-3</v>
      </c>
      <c r="AY1019" s="5">
        <f t="shared" si="1274"/>
        <v>5.1573680188331239E-4</v>
      </c>
      <c r="AZ1019" s="5">
        <f t="shared" si="1275"/>
        <v>4.3716563772104433E-5</v>
      </c>
      <c r="BA1019" s="5">
        <f t="shared" si="1276"/>
        <v>2.4704305775886535E-6</v>
      </c>
      <c r="BB1019" s="5">
        <f t="shared" si="1277"/>
        <v>1.0470334431761792E-7</v>
      </c>
      <c r="BC1019" s="5">
        <f t="shared" si="1278"/>
        <v>3.550082454693143E-9</v>
      </c>
      <c r="BD1019" s="5">
        <f t="shared" si="1279"/>
        <v>6.1668960534901884E-9</v>
      </c>
      <c r="BE1019" s="5">
        <f t="shared" si="1280"/>
        <v>9.2932321532122811E-9</v>
      </c>
      <c r="BF1019" s="5">
        <f t="shared" si="1281"/>
        <v>7.0022393035650663E-9</v>
      </c>
      <c r="BG1019" s="5">
        <f t="shared" si="1282"/>
        <v>3.5173521587924794E-9</v>
      </c>
      <c r="BH1019" s="5">
        <f t="shared" si="1283"/>
        <v>1.3251224721779288E-9</v>
      </c>
      <c r="BI1019" s="5">
        <f t="shared" si="1284"/>
        <v>3.9937987144824696E-10</v>
      </c>
      <c r="BJ1019" s="8">
        <f t="shared" si="1285"/>
        <v>0.72207116262941928</v>
      </c>
      <c r="BK1019" s="8">
        <f t="shared" si="1286"/>
        <v>0.23846722687046826</v>
      </c>
      <c r="BL1019" s="8">
        <f t="shared" si="1287"/>
        <v>3.8874666450796153E-2</v>
      </c>
      <c r="BM1019" s="8">
        <f t="shared" si="1288"/>
        <v>0.23563183872346835</v>
      </c>
      <c r="BN1019" s="8">
        <f t="shared" si="1289"/>
        <v>0.76341736178926634</v>
      </c>
    </row>
    <row r="1020" spans="1:66" x14ac:dyDescent="0.25">
      <c r="A1020" t="s">
        <v>112</v>
      </c>
      <c r="B1020" t="s">
        <v>128</v>
      </c>
      <c r="C1020" t="s">
        <v>447</v>
      </c>
      <c r="D1020" s="7" t="s">
        <v>527</v>
      </c>
      <c r="E1020">
        <f>VLOOKUP(A1020,home!$A$2:$E$405,3,FALSE)</f>
        <v>1.3270999999999999</v>
      </c>
      <c r="F1020">
        <f>VLOOKUP(B1020,home!$B$2:$E$405,3,FALSE)</f>
        <v>0.6028</v>
      </c>
      <c r="G1020">
        <f>VLOOKUP(C1020,away!$B$2:$E$405,4,FALSE)</f>
        <v>0.4521</v>
      </c>
      <c r="H1020">
        <f>VLOOKUP(A1020,away!$A$2:$E$405,3,FALSE)</f>
        <v>0.94389999999999996</v>
      </c>
      <c r="I1020">
        <f>VLOOKUP(C1020,away!$B$2:$E$405,3,FALSE)</f>
        <v>1.2713000000000001</v>
      </c>
      <c r="J1020">
        <f>VLOOKUP(B1020,home!$B$2:$E$405,4,FALSE)</f>
        <v>1.907</v>
      </c>
      <c r="K1020" s="3">
        <f t="shared" si="1234"/>
        <v>0.36166909534800001</v>
      </c>
      <c r="L1020" s="3">
        <f t="shared" si="1235"/>
        <v>2.2883619934900001</v>
      </c>
      <c r="M1020" s="5">
        <f t="shared" si="1236"/>
        <v>7.0649016630454642E-2</v>
      </c>
      <c r="N1020" s="5">
        <f t="shared" si="1237"/>
        <v>2.5551565931962342E-2</v>
      </c>
      <c r="O1020" s="5">
        <f t="shared" si="1238"/>
        <v>0.16167052453457531</v>
      </c>
      <c r="P1020" s="5">
        <f t="shared" si="1239"/>
        <v>5.8471232352856499E-2</v>
      </c>
      <c r="Q1020" s="5">
        <f t="shared" si="1240"/>
        <v>4.6206058676687969E-3</v>
      </c>
      <c r="R1020" s="5">
        <f t="shared" si="1241"/>
        <v>0.18498034190625745</v>
      </c>
      <c r="S1020" s="5">
        <f t="shared" si="1242"/>
        <v>1.2098133760109396E-2</v>
      </c>
      <c r="T1020" s="5">
        <f t="shared" si="1243"/>
        <v>1.0573618854470158E-2</v>
      </c>
      <c r="U1020" s="5">
        <f t="shared" si="1244"/>
        <v>6.6901672914399871E-2</v>
      </c>
      <c r="V1020" s="5">
        <f t="shared" si="1245"/>
        <v>1.1125306855114317E-3</v>
      </c>
      <c r="W1020" s="5">
        <f t="shared" si="1246"/>
        <v>5.5704344803981164E-4</v>
      </c>
      <c r="X1020" s="5">
        <f t="shared" si="1247"/>
        <v>1.2747170552169264E-3</v>
      </c>
      <c r="Y1020" s="5">
        <f t="shared" si="1248"/>
        <v>1.4585070308059545E-3</v>
      </c>
      <c r="Z1020" s="5">
        <f t="shared" si="1249"/>
        <v>0.14110066132035504</v>
      </c>
      <c r="AA1020" s="5">
        <f t="shared" si="1250"/>
        <v>5.1031748532737349E-2</v>
      </c>
      <c r="AB1020" s="5">
        <f t="shared" si="1251"/>
        <v>9.2283031629308686E-3</v>
      </c>
      <c r="AC1020" s="5">
        <f t="shared" si="1252"/>
        <v>5.7547722631871113E-5</v>
      </c>
      <c r="AD1020" s="5">
        <f t="shared" si="1253"/>
        <v>5.0366349980522317E-5</v>
      </c>
      <c r="AE1020" s="5">
        <f t="shared" si="1254"/>
        <v>1.1525644104624305E-4</v>
      </c>
      <c r="AF1020" s="5">
        <f t="shared" si="1255"/>
        <v>1.3187422959757175E-4</v>
      </c>
      <c r="AG1020" s="5">
        <f t="shared" si="1256"/>
        <v>1.0059199164395243E-4</v>
      </c>
      <c r="AH1020" s="5">
        <f t="shared" si="1257"/>
        <v>8.0722347655451249E-2</v>
      </c>
      <c r="AI1020" s="5">
        <f t="shared" si="1258"/>
        <v>2.9194778450913807E-2</v>
      </c>
      <c r="AJ1020" s="5">
        <f t="shared" si="1259"/>
        <v>5.2794245556136397E-3</v>
      </c>
      <c r="AK1020" s="5">
        <f t="shared" si="1260"/>
        <v>6.3646823432893414E-4</v>
      </c>
      <c r="AL1020" s="5">
        <f t="shared" si="1261"/>
        <v>1.9051284345466035E-6</v>
      </c>
      <c r="AM1020" s="5">
        <f t="shared" si="1262"/>
        <v>3.6431904466872558E-6</v>
      </c>
      <c r="AN1020" s="5">
        <f t="shared" si="1263"/>
        <v>8.3369385532449706E-6</v>
      </c>
      <c r="AO1020" s="5">
        <f t="shared" si="1264"/>
        <v>9.5389666636536532E-6</v>
      </c>
      <c r="AP1020" s="5">
        <f t="shared" si="1265"/>
        <v>7.2762029234243767E-6</v>
      </c>
      <c r="AQ1020" s="5">
        <f t="shared" si="1266"/>
        <v>4.1626465567212931E-6</v>
      </c>
      <c r="AR1020" s="5">
        <f t="shared" si="1267"/>
        <v>3.6944390480004231E-2</v>
      </c>
      <c r="AS1020" s="5">
        <f t="shared" si="1268"/>
        <v>1.3361644283086395E-2</v>
      </c>
      <c r="AT1020" s="5">
        <f t="shared" si="1269"/>
        <v>2.4162469001128158E-3</v>
      </c>
      <c r="AU1020" s="5">
        <f t="shared" si="1270"/>
        <v>2.9129394350040387E-4</v>
      </c>
      <c r="AV1020" s="5">
        <f t="shared" si="1271"/>
        <v>2.6338004256535616E-5</v>
      </c>
      <c r="AW1020" s="5">
        <f t="shared" si="1272"/>
        <v>4.3798363559634793E-8</v>
      </c>
      <c r="AX1020" s="5">
        <f t="shared" si="1273"/>
        <v>2.196048988389758E-7</v>
      </c>
      <c r="AY1020" s="5">
        <f t="shared" si="1274"/>
        <v>5.0253550408732835E-7</v>
      </c>
      <c r="AZ1020" s="5">
        <f t="shared" si="1275"/>
        <v>5.7499157396639061E-7</v>
      </c>
      <c r="BA1020" s="5">
        <f t="shared" si="1276"/>
        <v>4.3859628814722751E-7</v>
      </c>
      <c r="BB1020" s="5">
        <f t="shared" si="1277"/>
        <v>2.5091676907047606E-7</v>
      </c>
      <c r="BC1020" s="5">
        <f t="shared" si="1278"/>
        <v>1.1483767957403683E-7</v>
      </c>
      <c r="BD1020" s="5">
        <f t="shared" si="1279"/>
        <v>1.4090356507849242E-2</v>
      </c>
      <c r="BE1020" s="5">
        <f t="shared" si="1280"/>
        <v>5.0960464913246406E-3</v>
      </c>
      <c r="BF1020" s="5">
        <f t="shared" si="1281"/>
        <v>9.2154126218436602E-4</v>
      </c>
      <c r="BG1020" s="5">
        <f t="shared" si="1282"/>
        <v>1.1109766487335793E-4</v>
      </c>
      <c r="BH1020" s="5">
        <f t="shared" si="1283"/>
        <v>1.0045147987505659E-5</v>
      </c>
      <c r="BI1020" s="5">
        <f t="shared" si="1284"/>
        <v>7.2660391705559138E-7</v>
      </c>
      <c r="BJ1020" s="8">
        <f t="shared" si="1285"/>
        <v>4.4469206628289688E-2</v>
      </c>
      <c r="BK1020" s="8">
        <f t="shared" si="1286"/>
        <v>0.14239086881550247</v>
      </c>
      <c r="BL1020" s="8">
        <f t="shared" si="1287"/>
        <v>0.66291533723630491</v>
      </c>
      <c r="BM1020" s="8">
        <f t="shared" si="1288"/>
        <v>0.48493232803953679</v>
      </c>
      <c r="BN1020" s="8">
        <f t="shared" si="1289"/>
        <v>0.50594328722377502</v>
      </c>
    </row>
    <row r="1021" spans="1:66" x14ac:dyDescent="0.25">
      <c r="A1021" t="s">
        <v>112</v>
      </c>
      <c r="B1021" t="s">
        <v>102</v>
      </c>
      <c r="C1021" t="s">
        <v>113</v>
      </c>
      <c r="D1021" s="7" t="s">
        <v>527</v>
      </c>
      <c r="E1021">
        <f>VLOOKUP(A1021,home!$A$2:$E$405,3,FALSE)</f>
        <v>1.3270999999999999</v>
      </c>
      <c r="F1021">
        <f>VLOOKUP(B1021,home!$B$2:$E$405,3,FALSE)</f>
        <v>1.6577</v>
      </c>
      <c r="G1021">
        <f>VLOOKUP(C1021,away!$B$2:$E$405,4,FALSE)</f>
        <v>0.9042</v>
      </c>
      <c r="H1021">
        <f>VLOOKUP(A1021,away!$A$2:$E$405,3,FALSE)</f>
        <v>0.94389999999999996</v>
      </c>
      <c r="I1021">
        <f>VLOOKUP(C1021,away!$B$2:$E$405,3,FALSE)</f>
        <v>1.4832000000000001</v>
      </c>
      <c r="J1021">
        <f>VLOOKUP(B1021,home!$B$2:$E$405,4,FALSE)</f>
        <v>1.0593999999999999</v>
      </c>
      <c r="K1021" s="3">
        <f t="shared" si="1234"/>
        <v>1.9891800244140001</v>
      </c>
      <c r="L1021" s="3">
        <f t="shared" si="1235"/>
        <v>1.4831520333119999</v>
      </c>
      <c r="M1021" s="5">
        <f t="shared" si="1236"/>
        <v>3.1044548498440707E-2</v>
      </c>
      <c r="N1021" s="5">
        <f t="shared" si="1237"/>
        <v>6.1753195740049886E-2</v>
      </c>
      <c r="O1021" s="5">
        <f t="shared" si="1238"/>
        <v>4.6043785228715321E-2</v>
      </c>
      <c r="P1021" s="5">
        <f t="shared" si="1239"/>
        <v>9.1589377825368912E-2</v>
      </c>
      <c r="Q1021" s="5">
        <f t="shared" si="1240"/>
        <v>6.1419111704917498E-2</v>
      </c>
      <c r="R1021" s="5">
        <f t="shared" si="1241"/>
        <v>3.4144966841675083E-2</v>
      </c>
      <c r="S1021" s="5">
        <f t="shared" si="1242"/>
        <v>6.7553036975715117E-2</v>
      </c>
      <c r="T1021" s="5">
        <f t="shared" si="1243"/>
        <v>9.1093880409365224E-2</v>
      </c>
      <c r="U1021" s="5">
        <f t="shared" si="1244"/>
        <v>6.7920485975738465E-2</v>
      </c>
      <c r="V1021" s="5">
        <f t="shared" si="1245"/>
        <v>2.2144308836740966E-2</v>
      </c>
      <c r="W1021" s="5">
        <f t="shared" si="1246"/>
        <v>4.0724556706891325E-2</v>
      </c>
      <c r="X1021" s="5">
        <f t="shared" si="1247"/>
        <v>6.0400709085555705E-2</v>
      </c>
      <c r="Y1021" s="5">
        <f t="shared" si="1248"/>
        <v>4.4791717246864274E-2</v>
      </c>
      <c r="Z1021" s="5">
        <f t="shared" si="1249"/>
        <v>1.68807256662004E-2</v>
      </c>
      <c r="AA1021" s="5">
        <f t="shared" si="1250"/>
        <v>3.3578802292818545E-2</v>
      </c>
      <c r="AB1021" s="5">
        <f t="shared" si="1251"/>
        <v>3.3397141382310848E-2</v>
      </c>
      <c r="AC1021" s="5">
        <f t="shared" si="1252"/>
        <v>4.0832118013243877E-3</v>
      </c>
      <c r="AD1021" s="5">
        <f t="shared" si="1253"/>
        <v>2.0252118676115868E-2</v>
      </c>
      <c r="AE1021" s="5">
        <f t="shared" si="1254"/>
        <v>3.003697099335717E-2</v>
      </c>
      <c r="AF1021" s="5">
        <f t="shared" si="1255"/>
        <v>2.227469730166563E-2</v>
      </c>
      <c r="AG1021" s="5">
        <f t="shared" si="1256"/>
        <v>1.1012254198124896E-2</v>
      </c>
      <c r="AH1021" s="5">
        <f t="shared" si="1257"/>
        <v>6.2591706489017991E-3</v>
      </c>
      <c r="AI1021" s="5">
        <f t="shared" si="1258"/>
        <v>1.2450617224193872E-2</v>
      </c>
      <c r="AJ1021" s="5">
        <f t="shared" si="1259"/>
        <v>1.2383259536995673E-2</v>
      </c>
      <c r="AK1021" s="5">
        <f t="shared" si="1260"/>
        <v>8.210844169375316E-3</v>
      </c>
      <c r="AL1021" s="5">
        <f t="shared" si="1261"/>
        <v>4.8186086962261781E-4</v>
      </c>
      <c r="AM1021" s="5">
        <f t="shared" si="1262"/>
        <v>8.0570219845182735E-3</v>
      </c>
      <c r="AN1021" s="5">
        <f t="shared" si="1263"/>
        <v>1.194978853877776E-2</v>
      </c>
      <c r="AO1021" s="5">
        <f t="shared" si="1264"/>
        <v>8.8616765844683355E-3</v>
      </c>
      <c r="AP1021" s="5">
        <f t="shared" si="1265"/>
        <v>4.3810712149358489E-3</v>
      </c>
      <c r="AQ1021" s="5">
        <f t="shared" si="1266"/>
        <v>1.6244486701291949E-3</v>
      </c>
      <c r="AR1021" s="5">
        <f t="shared" si="1267"/>
        <v>1.856660334953098E-3</v>
      </c>
      <c r="AS1021" s="5">
        <f t="shared" si="1268"/>
        <v>3.6932316504105088E-3</v>
      </c>
      <c r="AT1021" s="5">
        <f t="shared" si="1269"/>
        <v>3.6732513122650677E-3</v>
      </c>
      <c r="AU1021" s="5">
        <f t="shared" si="1270"/>
        <v>2.4355860450033951E-3</v>
      </c>
      <c r="AV1021" s="5">
        <f t="shared" si="1271"/>
        <v>1.2112047771155635E-3</v>
      </c>
      <c r="AW1021" s="5">
        <f t="shared" si="1272"/>
        <v>3.9489253151933749E-5</v>
      </c>
      <c r="AX1021" s="5">
        <f t="shared" si="1273"/>
        <v>2.6711445313113667E-3</v>
      </c>
      <c r="AY1021" s="5">
        <f t="shared" si="1274"/>
        <v>3.9617134428846816E-3</v>
      </c>
      <c r="AZ1021" s="5">
        <f t="shared" si="1275"/>
        <v>2.9379116741069505E-3</v>
      </c>
      <c r="BA1021" s="5">
        <f t="shared" si="1276"/>
        <v>1.4524565577142612E-3</v>
      </c>
      <c r="BB1021" s="5">
        <f t="shared" si="1277"/>
        <v>5.3855347421781388E-4</v>
      </c>
      <c r="BC1021" s="5">
        <f t="shared" si="1278"/>
        <v>1.5975133606667841E-4</v>
      </c>
      <c r="BD1021" s="5">
        <f t="shared" si="1279"/>
        <v>4.5895159182590396E-4</v>
      </c>
      <c r="BE1021" s="5">
        <f t="shared" si="1280"/>
        <v>9.1293733863309569E-4</v>
      </c>
      <c r="BF1021" s="5">
        <f t="shared" si="1281"/>
        <v>9.079983587753171E-4</v>
      </c>
      <c r="BG1021" s="5">
        <f t="shared" si="1282"/>
        <v>6.0205739915885237E-4</v>
      </c>
      <c r="BH1021" s="5">
        <f t="shared" si="1283"/>
        <v>2.9940013798935899E-4</v>
      </c>
      <c r="BI1021" s="5">
        <f t="shared" si="1284"/>
        <v>1.1911215475904557E-4</v>
      </c>
      <c r="BJ1021" s="8">
        <f t="shared" si="1285"/>
        <v>0.49035475007203871</v>
      </c>
      <c r="BK1021" s="8">
        <f t="shared" si="1286"/>
        <v>0.22085805825009738</v>
      </c>
      <c r="BL1021" s="8">
        <f t="shared" si="1287"/>
        <v>0.2705594644016141</v>
      </c>
      <c r="BM1021" s="8">
        <f t="shared" si="1288"/>
        <v>0.6687357883610503</v>
      </c>
      <c r="BN1021" s="8">
        <f t="shared" si="1289"/>
        <v>0.32599498583916736</v>
      </c>
    </row>
    <row r="1022" spans="1:66" x14ac:dyDescent="0.25">
      <c r="A1022" t="s">
        <v>112</v>
      </c>
      <c r="B1022" t="s">
        <v>129</v>
      </c>
      <c r="C1022" t="s">
        <v>118</v>
      </c>
      <c r="D1022" s="7" t="s">
        <v>527</v>
      </c>
      <c r="E1022">
        <f>VLOOKUP(A1022,home!$A$2:$E$405,3,FALSE)</f>
        <v>1.3270999999999999</v>
      </c>
      <c r="F1022">
        <f>VLOOKUP(B1022,home!$B$2:$E$405,3,FALSE)</f>
        <v>1.2056</v>
      </c>
      <c r="G1022">
        <f>VLOOKUP(C1022,away!$B$2:$E$405,4,FALSE)</f>
        <v>0.75349999999999995</v>
      </c>
      <c r="H1022">
        <f>VLOOKUP(A1022,away!$A$2:$E$405,3,FALSE)</f>
        <v>0.94389999999999996</v>
      </c>
      <c r="I1022">
        <f>VLOOKUP(C1022,away!$B$2:$E$405,3,FALSE)</f>
        <v>0.63570000000000004</v>
      </c>
      <c r="J1022">
        <f>VLOOKUP(B1022,home!$B$2:$E$405,4,FALSE)</f>
        <v>0.63570000000000004</v>
      </c>
      <c r="K1022" s="3">
        <f t="shared" si="1234"/>
        <v>1.2055636511599999</v>
      </c>
      <c r="L1022" s="3">
        <f t="shared" si="1235"/>
        <v>0.38144366711100003</v>
      </c>
      <c r="M1022" s="5">
        <f t="shared" si="1236"/>
        <v>0.20453681029173845</v>
      </c>
      <c r="N1022" s="5">
        <f t="shared" si="1237"/>
        <v>0.24658214381192842</v>
      </c>
      <c r="O1022" s="5">
        <f t="shared" si="1238"/>
        <v>7.801927097686763E-2</v>
      </c>
      <c r="P1022" s="5">
        <f t="shared" si="1239"/>
        <v>9.4057197179713933E-2</v>
      </c>
      <c r="Q1022" s="5">
        <f t="shared" si="1240"/>
        <v>0.1486352348023843</v>
      </c>
      <c r="R1022" s="5">
        <f t="shared" si="1241"/>
        <v>1.4879978413371601E-2</v>
      </c>
      <c r="S1022" s="5">
        <f t="shared" si="1242"/>
        <v>1.0813159167639721E-2</v>
      </c>
      <c r="T1022" s="5">
        <f t="shared" si="1243"/>
        <v>5.6695969024925991E-2</v>
      </c>
      <c r="U1022" s="5">
        <f t="shared" si="1244"/>
        <v>1.7938761105206251E-2</v>
      </c>
      <c r="V1022" s="5">
        <f t="shared" si="1245"/>
        <v>5.5249791115602812E-4</v>
      </c>
      <c r="W1022" s="5">
        <f t="shared" si="1246"/>
        <v>5.9729745453128744E-2</v>
      </c>
      <c r="X1022" s="5">
        <f t="shared" si="1247"/>
        <v>2.2783533141248005E-2</v>
      </c>
      <c r="Y1022" s="5">
        <f t="shared" si="1248"/>
        <v>4.3453172155713208E-3</v>
      </c>
      <c r="Z1022" s="5">
        <f t="shared" si="1249"/>
        <v>1.8919578441763279E-3</v>
      </c>
      <c r="AA1022" s="5">
        <f t="shared" si="1250"/>
        <v>2.2808756064660158E-3</v>
      </c>
      <c r="AB1022" s="5">
        <f t="shared" si="1251"/>
        <v>1.3748703619864747E-3</v>
      </c>
      <c r="AC1022" s="5">
        <f t="shared" si="1252"/>
        <v>1.5879294812771429E-5</v>
      </c>
      <c r="AD1022" s="5">
        <f t="shared" si="1253"/>
        <v>1.8002002502832837E-2</v>
      </c>
      <c r="AE1022" s="5">
        <f t="shared" si="1254"/>
        <v>6.8667498500219566E-3</v>
      </c>
      <c r="AF1022" s="5">
        <f t="shared" si="1255"/>
        <v>1.3096391219631425E-3</v>
      </c>
      <c r="AG1022" s="5">
        <f t="shared" si="1256"/>
        <v>1.6651784975788375E-4</v>
      </c>
      <c r="AH1022" s="5">
        <f t="shared" si="1257"/>
        <v>1.8041883452551012E-4</v>
      </c>
      <c r="AI1022" s="5">
        <f t="shared" si="1258"/>
        <v>2.1750638888860579E-4</v>
      </c>
      <c r="AJ1022" s="5">
        <f t="shared" si="1259"/>
        <v>1.3110889816958721E-4</v>
      </c>
      <c r="AK1022" s="5">
        <f t="shared" si="1260"/>
        <v>5.2686707325630714E-5</v>
      </c>
      <c r="AL1022" s="5">
        <f t="shared" si="1261"/>
        <v>2.9208668330151991E-7</v>
      </c>
      <c r="AM1022" s="5">
        <f t="shared" si="1262"/>
        <v>4.3405119731013226E-3</v>
      </c>
      <c r="AN1022" s="5">
        <f t="shared" si="1263"/>
        <v>1.6556608041589705E-3</v>
      </c>
      <c r="AO1022" s="5">
        <f t="shared" si="1264"/>
        <v>3.1577066431517253E-4</v>
      </c>
      <c r="AP1022" s="5">
        <f t="shared" si="1265"/>
        <v>4.0149573387485337E-5</v>
      </c>
      <c r="AQ1022" s="5">
        <f t="shared" si="1266"/>
        <v>3.8287001264661545E-6</v>
      </c>
      <c r="AR1022" s="5">
        <f t="shared" si="1267"/>
        <v>1.3763924371460652E-5</v>
      </c>
      <c r="AS1022" s="5">
        <f t="shared" si="1268"/>
        <v>1.6593286919548211E-5</v>
      </c>
      <c r="AT1022" s="5">
        <f t="shared" si="1269"/>
        <v>1.0002131781738003E-5</v>
      </c>
      <c r="AU1022" s="5">
        <f t="shared" si="1270"/>
        <v>4.0194021700585131E-6</v>
      </c>
      <c r="AV1022" s="5">
        <f t="shared" si="1271"/>
        <v>1.2114112889040427E-6</v>
      </c>
      <c r="AW1022" s="5">
        <f t="shared" si="1272"/>
        <v>3.7310391879630213E-9</v>
      </c>
      <c r="AX1022" s="5">
        <f t="shared" si="1273"/>
        <v>8.7212724369928514E-4</v>
      </c>
      <c r="AY1022" s="5">
        <f t="shared" si="1274"/>
        <v>3.3266741402406403E-4</v>
      </c>
      <c r="AZ1022" s="5">
        <f t="shared" si="1275"/>
        <v>6.3446939166836167E-5</v>
      </c>
      <c r="BA1022" s="5">
        <f t="shared" si="1276"/>
        <v>8.0671443809221748E-6</v>
      </c>
      <c r="BB1022" s="5">
        <f t="shared" si="1277"/>
        <v>7.6929028394321301E-7</v>
      </c>
      <c r="BC1022" s="5">
        <f t="shared" si="1278"/>
        <v>5.8688181396032316E-8</v>
      </c>
      <c r="BD1022" s="5">
        <f t="shared" si="1279"/>
        <v>8.7502696434806931E-7</v>
      </c>
      <c r="BE1022" s="5">
        <f t="shared" si="1280"/>
        <v>1.0549007020029094E-6</v>
      </c>
      <c r="BF1022" s="5">
        <f t="shared" si="1281"/>
        <v>6.3587497095893729E-7</v>
      </c>
      <c r="BG1022" s="5">
        <f t="shared" si="1282"/>
        <v>2.5552925055683834E-7</v>
      </c>
      <c r="BH1022" s="5">
        <f t="shared" si="1283"/>
        <v>7.7014194069870179E-8</v>
      </c>
      <c r="BI1022" s="5">
        <f t="shared" si="1284"/>
        <v>1.8569102598803502E-8</v>
      </c>
      <c r="BJ1022" s="8">
        <f t="shared" si="1285"/>
        <v>0.57274991120858865</v>
      </c>
      <c r="BK1022" s="8">
        <f t="shared" si="1286"/>
        <v>0.31030850334576821</v>
      </c>
      <c r="BL1022" s="8">
        <f t="shared" si="1287"/>
        <v>0.11512398436452351</v>
      </c>
      <c r="BM1022" s="8">
        <f t="shared" si="1288"/>
        <v>0.21303105760406749</v>
      </c>
      <c r="BN1022" s="8">
        <f t="shared" si="1289"/>
        <v>0.78671063547600439</v>
      </c>
    </row>
    <row r="1023" spans="1:66" x14ac:dyDescent="0.25">
      <c r="A1023" t="s">
        <v>112</v>
      </c>
      <c r="B1023" t="s">
        <v>356</v>
      </c>
      <c r="C1023" t="s">
        <v>90</v>
      </c>
      <c r="D1023" s="7" t="s">
        <v>527</v>
      </c>
      <c r="E1023">
        <f>VLOOKUP(A1023,home!$A$2:$E$405,3,FALSE)</f>
        <v>1.3270999999999999</v>
      </c>
      <c r="F1023">
        <f>VLOOKUP(B1023,home!$B$2:$E$405,3,FALSE)</f>
        <v>0.75349999999999995</v>
      </c>
      <c r="G1023">
        <f>VLOOKUP(C1023,away!$B$2:$E$405,4,FALSE)</f>
        <v>1.2056</v>
      </c>
      <c r="H1023">
        <f>VLOOKUP(A1023,away!$A$2:$E$405,3,FALSE)</f>
        <v>0.94389999999999996</v>
      </c>
      <c r="I1023">
        <f>VLOOKUP(C1023,away!$B$2:$E$405,3,FALSE)</f>
        <v>1.0593999999999999</v>
      </c>
      <c r="J1023">
        <f>VLOOKUP(B1023,home!$B$2:$E$405,4,FALSE)</f>
        <v>0.84750000000000003</v>
      </c>
      <c r="K1023" s="3">
        <f t="shared" si="1234"/>
        <v>1.2055636511599999</v>
      </c>
      <c r="L1023" s="3">
        <f t="shared" si="1235"/>
        <v>0.8474725918499999</v>
      </c>
      <c r="M1023" s="5">
        <f t="shared" si="1236"/>
        <v>0.12834462592537835</v>
      </c>
      <c r="N1023" s="5">
        <f t="shared" si="1237"/>
        <v>0.1547276158373635</v>
      </c>
      <c r="O1023" s="5">
        <f t="shared" si="1238"/>
        <v>0.10876855278299909</v>
      </c>
      <c r="P1023" s="5">
        <f t="shared" si="1239"/>
        <v>0.13112741362446154</v>
      </c>
      <c r="Q1023" s="5">
        <f t="shared" si="1240"/>
        <v>9.3266994742086884E-2</v>
      </c>
      <c r="R1023" s="5">
        <f t="shared" si="1241"/>
        <v>4.6089183669390868E-2</v>
      </c>
      <c r="S1023" s="5">
        <f t="shared" si="1242"/>
        <v>3.3492634537416709E-2</v>
      </c>
      <c r="T1023" s="5">
        <f t="shared" si="1243"/>
        <v>7.9041221768136688E-2</v>
      </c>
      <c r="U1023" s="5">
        <f t="shared" si="1244"/>
        <v>5.5563444543454694E-2</v>
      </c>
      <c r="V1023" s="5">
        <f t="shared" si="1245"/>
        <v>3.8020918814787442E-3</v>
      </c>
      <c r="W1023" s="5">
        <f t="shared" si="1246"/>
        <v>3.7479766237996912E-2</v>
      </c>
      <c r="X1023" s="5">
        <f t="shared" si="1247"/>
        <v>3.1763074635647363E-2</v>
      </c>
      <c r="Y1023" s="5">
        <f t="shared" si="1248"/>
        <v>1.3459167593298529E-2</v>
      </c>
      <c r="Z1023" s="5">
        <f t="shared" si="1249"/>
        <v>1.3019773313516459E-2</v>
      </c>
      <c r="AA1023" s="5">
        <f t="shared" si="1250"/>
        <v>1.5696165453118433E-2</v>
      </c>
      <c r="AB1023" s="5">
        <f t="shared" si="1251"/>
        <v>9.4613632664364566E-3</v>
      </c>
      <c r="AC1023" s="5">
        <f t="shared" si="1252"/>
        <v>2.4278308849426465E-4</v>
      </c>
      <c r="AD1023" s="5">
        <f t="shared" si="1253"/>
        <v>1.129606095762572E-2</v>
      </c>
      <c r="AE1023" s="5">
        <f t="shared" si="1254"/>
        <v>9.5731020574546608E-3</v>
      </c>
      <c r="AF1023" s="5">
        <f t="shared" si="1255"/>
        <v>4.0564708063378337E-3</v>
      </c>
      <c r="AG1023" s="5">
        <f t="shared" si="1256"/>
        <v>1.145915942670328E-3</v>
      </c>
      <c r="AH1023" s="5">
        <f t="shared" si="1257"/>
        <v>2.7584752588263135E-3</v>
      </c>
      <c r="AI1023" s="5">
        <f t="shared" si="1258"/>
        <v>3.325517504665176E-3</v>
      </c>
      <c r="AJ1023" s="5">
        <f t="shared" si="1259"/>
        <v>2.0045615124603209E-3</v>
      </c>
      <c r="AK1023" s="5">
        <f t="shared" si="1260"/>
        <v>8.0554216531215841E-4</v>
      </c>
      <c r="AL1023" s="5">
        <f t="shared" si="1261"/>
        <v>9.9218859337426052E-6</v>
      </c>
      <c r="AM1023" s="5">
        <f t="shared" si="1262"/>
        <v>2.7236240983602379E-3</v>
      </c>
      <c r="AN1023" s="5">
        <f t="shared" si="1263"/>
        <v>2.30819677386247E-3</v>
      </c>
      <c r="AO1023" s="5">
        <f t="shared" si="1264"/>
        <v>9.7806675122251766E-4</v>
      </c>
      <c r="AP1023" s="5">
        <f t="shared" si="1265"/>
        <v>2.762949215536188E-4</v>
      </c>
      <c r="AQ1023" s="5">
        <f t="shared" si="1266"/>
        <v>5.8538093321009416E-5</v>
      </c>
      <c r="AR1023" s="5">
        <f t="shared" si="1267"/>
        <v>4.675464354303271E-4</v>
      </c>
      <c r="AS1023" s="5">
        <f t="shared" si="1268"/>
        <v>5.6365698778422827E-4</v>
      </c>
      <c r="AT1023" s="5">
        <f t="shared" si="1269"/>
        <v>3.3976218809750086E-4</v>
      </c>
      <c r="AU1023" s="5">
        <f t="shared" si="1270"/>
        <v>1.3653498133631121E-4</v>
      </c>
      <c r="AV1023" s="5">
        <f t="shared" si="1271"/>
        <v>4.1150402652716478E-5</v>
      </c>
      <c r="AW1023" s="5">
        <f t="shared" si="1272"/>
        <v>2.8158371593235705E-7</v>
      </c>
      <c r="AX1023" s="5">
        <f t="shared" si="1273"/>
        <v>5.4725036873442027E-4</v>
      </c>
      <c r="AY1023" s="5">
        <f t="shared" si="1274"/>
        <v>4.637796883822273E-4</v>
      </c>
      <c r="AZ1023" s="5">
        <f t="shared" si="1275"/>
        <v>1.9652028728033572E-4</v>
      </c>
      <c r="BA1023" s="5">
        <f t="shared" si="1276"/>
        <v>5.5515185737524237E-5</v>
      </c>
      <c r="BB1023" s="5">
        <f t="shared" si="1277"/>
        <v>1.1761899586003452E-5</v>
      </c>
      <c r="BC1023" s="5">
        <f t="shared" si="1278"/>
        <v>1.9935775054459576E-6</v>
      </c>
      <c r="BD1023" s="5">
        <f t="shared" si="1279"/>
        <v>6.6038798240727959E-5</v>
      </c>
      <c r="BE1023" s="5">
        <f t="shared" si="1280"/>
        <v>7.9613974725310582E-5</v>
      </c>
      <c r="BF1023" s="5">
        <f t="shared" si="1281"/>
        <v>4.7989857026602684E-5</v>
      </c>
      <c r="BG1023" s="5">
        <f t="shared" si="1282"/>
        <v>1.9284942418545831E-5</v>
      </c>
      <c r="BH1023" s="5">
        <f t="shared" si="1283"/>
        <v>5.8123063986281215E-6</v>
      </c>
      <c r="BI1023" s="5">
        <f t="shared" si="1284"/>
        <v>1.4014210647181497E-6</v>
      </c>
      <c r="BJ1023" s="8">
        <f t="shared" si="1285"/>
        <v>0.44343093222416424</v>
      </c>
      <c r="BK1023" s="8">
        <f t="shared" si="1286"/>
        <v>0.29748325063154557</v>
      </c>
      <c r="BL1023" s="8">
        <f t="shared" si="1287"/>
        <v>0.2462415984518391</v>
      </c>
      <c r="BM1023" s="8">
        <f t="shared" si="1288"/>
        <v>0.33738766993471891</v>
      </c>
      <c r="BN1023" s="8">
        <f t="shared" si="1289"/>
        <v>0.66232438658168014</v>
      </c>
    </row>
    <row r="1024" spans="1:66" x14ac:dyDescent="0.25">
      <c r="A1024" t="s">
        <v>112</v>
      </c>
      <c r="B1024" t="s">
        <v>358</v>
      </c>
      <c r="C1024" t="s">
        <v>124</v>
      </c>
      <c r="D1024" s="7" t="s">
        <v>527</v>
      </c>
      <c r="E1024">
        <f>VLOOKUP(A1024,home!$A$2:$E$405,3,FALSE)</f>
        <v>1.3270999999999999</v>
      </c>
      <c r="F1024">
        <f>VLOOKUP(B1024,home!$B$2:$E$405,3,FALSE)</f>
        <v>1.2056</v>
      </c>
      <c r="G1024">
        <f>VLOOKUP(C1024,away!$B$2:$E$405,4,FALSE)</f>
        <v>0.9042</v>
      </c>
      <c r="H1024">
        <f>VLOOKUP(A1024,away!$A$2:$E$405,3,FALSE)</f>
        <v>0.94389999999999996</v>
      </c>
      <c r="I1024">
        <f>VLOOKUP(C1024,away!$B$2:$E$405,3,FALSE)</f>
        <v>0.63570000000000004</v>
      </c>
      <c r="J1024">
        <f>VLOOKUP(B1024,home!$B$2:$E$405,4,FALSE)</f>
        <v>0.63570000000000004</v>
      </c>
      <c r="K1024" s="3">
        <f t="shared" si="1234"/>
        <v>1.4466763813920001</v>
      </c>
      <c r="L1024" s="3">
        <f t="shared" si="1235"/>
        <v>0.38144366711100003</v>
      </c>
      <c r="M1024" s="5">
        <f t="shared" si="1236"/>
        <v>0.16071542114799955</v>
      </c>
      <c r="N1024" s="5">
        <f t="shared" si="1237"/>
        <v>0.23250320390027934</v>
      </c>
      <c r="O1024" s="5">
        <f t="shared" si="1238"/>
        <v>6.1303879603981704E-2</v>
      </c>
      <c r="P1024" s="5">
        <f t="shared" si="1239"/>
        <v>8.8686874710779087E-2</v>
      </c>
      <c r="Q1024" s="5">
        <f t="shared" si="1240"/>
        <v>0.16817844684025127</v>
      </c>
      <c r="R1024" s="5">
        <f t="shared" si="1241"/>
        <v>1.1691988322137012E-2</v>
      </c>
      <c r="S1024" s="5">
        <f t="shared" si="1242"/>
        <v>1.2234920721643726E-2</v>
      </c>
      <c r="T1024" s="5">
        <f t="shared" si="1243"/>
        <v>6.41506034917778E-2</v>
      </c>
      <c r="U1024" s="5">
        <f t="shared" si="1244"/>
        <v>1.6914523357146695E-2</v>
      </c>
      <c r="V1024" s="5">
        <f t="shared" si="1245"/>
        <v>7.501713092799995E-4</v>
      </c>
      <c r="W1024" s="5">
        <f t="shared" si="1246"/>
        <v>8.1099928967660509E-2</v>
      </c>
      <c r="X1024" s="5">
        <f t="shared" si="1247"/>
        <v>3.0935054307866035E-2</v>
      </c>
      <c r="Y1024" s="5">
        <f t="shared" si="1248"/>
        <v>5.8999902787351807E-3</v>
      </c>
      <c r="Z1024" s="5">
        <f t="shared" si="1249"/>
        <v>1.4866116338049769E-3</v>
      </c>
      <c r="AA1024" s="5">
        <f t="shared" si="1250"/>
        <v>2.150645938928233E-3</v>
      </c>
      <c r="AB1024" s="5">
        <f t="shared" si="1251"/>
        <v>1.5556443422920486E-3</v>
      </c>
      <c r="AC1024" s="5">
        <f t="shared" si="1252"/>
        <v>2.5872730679213263E-5</v>
      </c>
      <c r="AD1024" s="5">
        <f t="shared" si="1253"/>
        <v>2.9331337942520845E-2</v>
      </c>
      <c r="AE1024" s="5">
        <f t="shared" si="1254"/>
        <v>1.1188253106067162E-2</v>
      </c>
      <c r="AF1024" s="5">
        <f t="shared" si="1255"/>
        <v>2.1338441466721477E-3</v>
      </c>
      <c r="AG1024" s="5">
        <f t="shared" si="1256"/>
        <v>2.713137787833222E-4</v>
      </c>
      <c r="AH1024" s="5">
        <f t="shared" si="1257"/>
        <v>1.4176464829211135E-4</v>
      </c>
      <c r="AI1024" s="5">
        <f t="shared" si="1258"/>
        <v>2.0508756840054122E-4</v>
      </c>
      <c r="AJ1024" s="5">
        <f t="shared" si="1259"/>
        <v>1.4834767066108966E-4</v>
      </c>
      <c r="AK1024" s="5">
        <f t="shared" si="1260"/>
        <v>7.1537023793305789E-5</v>
      </c>
      <c r="AL1024" s="5">
        <f t="shared" si="1261"/>
        <v>5.7108934731536225E-7</v>
      </c>
      <c r="AM1024" s="5">
        <f t="shared" si="1262"/>
        <v>8.486590767214381E-3</v>
      </c>
      <c r="AN1024" s="5">
        <f t="shared" si="1263"/>
        <v>3.2371563035166078E-3</v>
      </c>
      <c r="AO1024" s="5">
        <f t="shared" si="1264"/>
        <v>6.1739638571243224E-4</v>
      </c>
      <c r="AP1024" s="5">
        <f t="shared" si="1265"/>
        <v>7.8500647142409197E-5</v>
      </c>
      <c r="AQ1024" s="5">
        <f t="shared" si="1266"/>
        <v>7.4858936791468021E-6</v>
      </c>
      <c r="AR1024" s="5">
        <f t="shared" si="1267"/>
        <v>1.0815045462248822E-5</v>
      </c>
      <c r="AS1024" s="5">
        <f t="shared" si="1268"/>
        <v>1.5645870833916097E-5</v>
      </c>
      <c r="AT1024" s="5">
        <f t="shared" si="1269"/>
        <v>1.1317255900868189E-5</v>
      </c>
      <c r="AU1024" s="5">
        <f t="shared" si="1270"/>
        <v>5.4574689379850834E-6</v>
      </c>
      <c r="AV1024" s="5">
        <f t="shared" si="1271"/>
        <v>1.9737978536908759E-6</v>
      </c>
      <c r="AW1024" s="5">
        <f t="shared" si="1272"/>
        <v>8.7539358271761252E-9</v>
      </c>
      <c r="AX1024" s="5">
        <f t="shared" si="1273"/>
        <v>2.0462250702447467E-3</v>
      </c>
      <c r="AY1024" s="5">
        <f t="shared" si="1274"/>
        <v>7.8051959452861961E-4</v>
      </c>
      <c r="AZ1024" s="5">
        <f t="shared" si="1275"/>
        <v>1.4886212819449377E-4</v>
      </c>
      <c r="BA1024" s="5">
        <f t="shared" si="1276"/>
        <v>1.8927505357485165E-5</v>
      </c>
      <c r="BB1024" s="5">
        <f t="shared" si="1277"/>
        <v>1.8049442632055599E-6</v>
      </c>
      <c r="BC1024" s="5">
        <f t="shared" si="1278"/>
        <v>1.3769691173761814E-7</v>
      </c>
      <c r="BD1024" s="5">
        <f t="shared" si="1279"/>
        <v>6.8755510018206164E-7</v>
      </c>
      <c r="BE1024" s="5">
        <f t="shared" si="1280"/>
        <v>9.9466972433899895E-7</v>
      </c>
      <c r="BF1024" s="5">
        <f t="shared" si="1281"/>
        <v>7.1948259874346076E-7</v>
      </c>
      <c r="BG1024" s="5">
        <f t="shared" si="1282"/>
        <v>3.4695282747490073E-7</v>
      </c>
      <c r="BH1024" s="5">
        <f t="shared" si="1283"/>
        <v>1.2548211524127811E-7</v>
      </c>
      <c r="BI1024" s="5">
        <f t="shared" si="1284"/>
        <v>3.6306402481333212E-8</v>
      </c>
      <c r="BJ1024" s="8">
        <f t="shared" si="1285"/>
        <v>0.64111558369737909</v>
      </c>
      <c r="BK1024" s="8">
        <f t="shared" si="1286"/>
        <v>0.26319435130425756</v>
      </c>
      <c r="BL1024" s="8">
        <f t="shared" si="1287"/>
        <v>9.4231538363389919E-2</v>
      </c>
      <c r="BM1024" s="8">
        <f t="shared" si="1288"/>
        <v>0.27616775963281071</v>
      </c>
      <c r="BN1024" s="8">
        <f t="shared" si="1289"/>
        <v>0.72307981452542802</v>
      </c>
    </row>
    <row r="1025" spans="1:66" x14ac:dyDescent="0.25">
      <c r="A1025" t="s">
        <v>134</v>
      </c>
      <c r="B1025" t="s">
        <v>290</v>
      </c>
      <c r="C1025" t="s">
        <v>298</v>
      </c>
      <c r="D1025" s="7" t="s">
        <v>527</v>
      </c>
      <c r="E1025">
        <f>VLOOKUP(A1025,home!$A$2:$E$405,3,FALSE)</f>
        <v>1.5832999999999999</v>
      </c>
      <c r="F1025">
        <f>VLOOKUP(B1025,home!$B$2:$E$405,3,FALSE)</f>
        <v>1.2632000000000001</v>
      </c>
      <c r="G1025">
        <f>VLOOKUP(C1025,away!$B$2:$E$405,4,FALSE)</f>
        <v>1.2632000000000001</v>
      </c>
      <c r="H1025">
        <f>VLOOKUP(A1025,away!$A$2:$E$405,3,FALSE)</f>
        <v>1.1943999999999999</v>
      </c>
      <c r="I1025">
        <f>VLOOKUP(C1025,away!$B$2:$E$405,3,FALSE)</f>
        <v>1.1720999999999999</v>
      </c>
      <c r="J1025">
        <f>VLOOKUP(B1025,home!$B$2:$E$405,4,FALSE)</f>
        <v>1.6745000000000001</v>
      </c>
      <c r="K1025" s="3">
        <f t="shared" si="1234"/>
        <v>2.5264310241920001</v>
      </c>
      <c r="L1025" s="3">
        <f t="shared" si="1235"/>
        <v>2.3442267238799999</v>
      </c>
      <c r="M1025" s="5">
        <f t="shared" si="1236"/>
        <v>7.6683198061814634E-3</v>
      </c>
      <c r="N1025" s="5">
        <f t="shared" si="1237"/>
        <v>1.9373481061762832E-2</v>
      </c>
      <c r="O1025" s="5">
        <f t="shared" si="1238"/>
        <v>1.7976280216908884E-2</v>
      </c>
      <c r="P1025" s="5">
        <f t="shared" si="1239"/>
        <v>4.5415832039567505E-2</v>
      </c>
      <c r="Q1025" s="5">
        <f t="shared" si="1240"/>
        <v>2.4472881800516901E-2</v>
      </c>
      <c r="R1025" s="5">
        <f t="shared" si="1241"/>
        <v>2.1070238240216591E-2</v>
      </c>
      <c r="S1025" s="5">
        <f t="shared" si="1242"/>
        <v>6.7244124266424662E-2</v>
      </c>
      <c r="T1025" s="5">
        <f t="shared" si="1243"/>
        <v>5.7369983527128202E-2</v>
      </c>
      <c r="U1025" s="5">
        <f t="shared" si="1244"/>
        <v>5.3232503577199844E-2</v>
      </c>
      <c r="V1025" s="5">
        <f t="shared" si="1245"/>
        <v>4.4250572202994179E-2</v>
      </c>
      <c r="W1025" s="5">
        <f t="shared" si="1246"/>
        <v>2.0609682610736556E-2</v>
      </c>
      <c r="X1025" s="5">
        <f t="shared" si="1247"/>
        <v>4.831376874677356E-2</v>
      </c>
      <c r="Y1025" s="5">
        <f t="shared" si="1248"/>
        <v>5.6629213913772465E-2</v>
      </c>
      <c r="Z1025" s="5">
        <f t="shared" si="1249"/>
        <v>1.6464471853744677E-2</v>
      </c>
      <c r="AA1025" s="5">
        <f t="shared" si="1250"/>
        <v>4.1596352488236524E-2</v>
      </c>
      <c r="AB1025" s="5">
        <f t="shared" si="1251"/>
        <v>5.2545157709753432E-2</v>
      </c>
      <c r="AC1025" s="5">
        <f t="shared" si="1252"/>
        <v>1.6379700879894266E-2</v>
      </c>
      <c r="AD1025" s="5">
        <f t="shared" si="1253"/>
        <v>1.3017235386628802E-2</v>
      </c>
      <c r="AE1025" s="5">
        <f t="shared" si="1254"/>
        <v>3.0515351064371636E-2</v>
      </c>
      <c r="AF1025" s="5">
        <f t="shared" si="1255"/>
        <v>3.5767450726840004E-2</v>
      </c>
      <c r="AG1025" s="5">
        <f t="shared" si="1256"/>
        <v>2.7949004612973154E-2</v>
      </c>
      <c r="AH1025" s="5">
        <f t="shared" si="1257"/>
        <v>9.6491137285295899E-3</v>
      </c>
      <c r="AI1025" s="5">
        <f t="shared" si="1258"/>
        <v>2.4377820279714097E-2</v>
      </c>
      <c r="AJ1025" s="5">
        <f t="shared" si="1259"/>
        <v>3.0794440728423307E-2</v>
      </c>
      <c r="AK1025" s="5">
        <f t="shared" si="1260"/>
        <v>2.593334347631011E-2</v>
      </c>
      <c r="AL1025" s="5">
        <f t="shared" si="1261"/>
        <v>3.8803689090795351E-3</v>
      </c>
      <c r="AM1025" s="5">
        <f t="shared" si="1262"/>
        <v>6.5774294659977882E-3</v>
      </c>
      <c r="AN1025" s="5">
        <f t="shared" si="1263"/>
        <v>1.541898592862777E-2</v>
      </c>
      <c r="AO1025" s="5">
        <f t="shared" si="1264"/>
        <v>1.8072799434509453E-2</v>
      </c>
      <c r="AP1025" s="5">
        <f t="shared" si="1265"/>
        <v>1.4122246469900136E-2</v>
      </c>
      <c r="AQ1025" s="5">
        <f t="shared" si="1266"/>
        <v>8.2764368939899739E-3</v>
      </c>
      <c r="AR1025" s="5">
        <f t="shared" si="1267"/>
        <v>4.5239420528352904E-3</v>
      </c>
      <c r="AS1025" s="5">
        <f t="shared" si="1268"/>
        <v>1.142942755392992E-2</v>
      </c>
      <c r="AT1025" s="5">
        <f t="shared" si="1269"/>
        <v>1.443783018050172E-2</v>
      </c>
      <c r="AU1025" s="5">
        <f t="shared" si="1270"/>
        <v>1.2158727363345043E-2</v>
      </c>
      <c r="AV1025" s="5">
        <f t="shared" si="1271"/>
        <v>7.6795465063617778E-3</v>
      </c>
      <c r="AW1025" s="5">
        <f t="shared" si="1272"/>
        <v>6.3837750308547245E-4</v>
      </c>
      <c r="AX1025" s="5">
        <f t="shared" si="1273"/>
        <v>2.7695703103885706E-3</v>
      </c>
      <c r="AY1025" s="5">
        <f t="shared" si="1274"/>
        <v>6.4925007352775125E-3</v>
      </c>
      <c r="AZ1025" s="5">
        <f t="shared" si="1275"/>
        <v>7.6099468642240493E-3</v>
      </c>
      <c r="BA1025" s="5">
        <f t="shared" si="1276"/>
        <v>5.9464802688069408E-3</v>
      </c>
      <c r="BB1025" s="5">
        <f t="shared" si="1277"/>
        <v>3.4849744897905892E-3</v>
      </c>
      <c r="BC1025" s="5">
        <f t="shared" si="1278"/>
        <v>1.6339140662014334E-3</v>
      </c>
      <c r="BD1025" s="5">
        <f t="shared" si="1279"/>
        <v>1.767524309590172E-3</v>
      </c>
      <c r="BE1025" s="5">
        <f t="shared" si="1280"/>
        <v>4.4655282517621561E-3</v>
      </c>
      <c r="BF1025" s="5">
        <f t="shared" si="1281"/>
        <v>5.6409245573288882E-3</v>
      </c>
      <c r="BG1025" s="5">
        <f t="shared" si="1282"/>
        <v>4.7504689355874095E-3</v>
      </c>
      <c r="BH1025" s="5">
        <f t="shared" si="1283"/>
        <v>3.0004330245820944E-3</v>
      </c>
      <c r="BI1025" s="5">
        <f t="shared" si="1284"/>
        <v>1.5160774158628878E-3</v>
      </c>
      <c r="BJ1025" s="8">
        <f t="shared" si="1285"/>
        <v>0.42442333837921836</v>
      </c>
      <c r="BK1025" s="8">
        <f t="shared" si="1286"/>
        <v>0.19133141883941912</v>
      </c>
      <c r="BL1025" s="8">
        <f t="shared" si="1287"/>
        <v>0.34854568059697971</v>
      </c>
      <c r="BM1025" s="8">
        <f t="shared" si="1288"/>
        <v>0.83893375327201547</v>
      </c>
      <c r="BN1025" s="8">
        <f t="shared" si="1289"/>
        <v>0.13597703316515419</v>
      </c>
    </row>
    <row r="1026" spans="1:66" x14ac:dyDescent="0.25">
      <c r="A1026" t="s">
        <v>134</v>
      </c>
      <c r="B1026" t="s">
        <v>444</v>
      </c>
      <c r="C1026" t="s">
        <v>445</v>
      </c>
      <c r="D1026" s="7" t="s">
        <v>527</v>
      </c>
      <c r="E1026">
        <f>VLOOKUP(A1026,home!$A$2:$E$405,3,FALSE)</f>
        <v>1.5832999999999999</v>
      </c>
      <c r="F1026">
        <f>VLOOKUP(B1026,home!$B$2:$E$405,3,FALSE)</f>
        <v>0.88419999999999999</v>
      </c>
      <c r="G1026">
        <f>VLOOKUP(C1026,away!$B$2:$E$405,4,FALSE)</f>
        <v>1.2632000000000001</v>
      </c>
      <c r="H1026">
        <f>VLOOKUP(A1026,away!$A$2:$E$405,3,FALSE)</f>
        <v>1.1943999999999999</v>
      </c>
      <c r="I1026">
        <f>VLOOKUP(C1026,away!$B$2:$E$405,3,FALSE)</f>
        <v>1.0046999999999999</v>
      </c>
      <c r="J1026">
        <f>VLOOKUP(B1026,home!$B$2:$E$405,4,FALSE)</f>
        <v>0.16739999999999999</v>
      </c>
      <c r="K1026" s="3">
        <f t="shared" si="1234"/>
        <v>1.7684217159519999</v>
      </c>
      <c r="L1026" s="3">
        <f t="shared" si="1235"/>
        <v>0.20088229003199998</v>
      </c>
      <c r="M1026" s="5">
        <f t="shared" si="1236"/>
        <v>0.13955395113728974</v>
      </c>
      <c r="N1026" s="5">
        <f t="shared" si="1237"/>
        <v>0.24679023773808753</v>
      </c>
      <c r="O1026" s="5">
        <f t="shared" si="1238"/>
        <v>2.8033917287472596E-2</v>
      </c>
      <c r="P1026" s="5">
        <f t="shared" si="1239"/>
        <v>4.9575788114368732E-2</v>
      </c>
      <c r="Q1026" s="5">
        <f t="shared" si="1240"/>
        <v>0.21821460785049543</v>
      </c>
      <c r="R1026" s="5">
        <f t="shared" si="1241"/>
        <v>2.815758751637584E-3</v>
      </c>
      <c r="S1026" s="5">
        <f t="shared" si="1242"/>
        <v>4.4028828046991314E-3</v>
      </c>
      <c r="T1026" s="5">
        <f t="shared" si="1243"/>
        <v>4.3835450143442367E-2</v>
      </c>
      <c r="U1026" s="5">
        <f t="shared" si="1244"/>
        <v>4.979448923277798E-3</v>
      </c>
      <c r="V1026" s="5">
        <f t="shared" si="1245"/>
        <v>1.7378892873355615E-4</v>
      </c>
      <c r="W1026" s="5">
        <f t="shared" si="1246"/>
        <v>0.12863181708692195</v>
      </c>
      <c r="X1026" s="5">
        <f t="shared" si="1247"/>
        <v>2.5839853987398229E-2</v>
      </c>
      <c r="Y1026" s="5">
        <f t="shared" si="1248"/>
        <v>2.5953845215405309E-3</v>
      </c>
      <c r="Z1026" s="5">
        <f t="shared" si="1249"/>
        <v>1.8854535540220114E-4</v>
      </c>
      <c r="AA1026" s="5">
        <f t="shared" si="1250"/>
        <v>3.3342770093514024E-4</v>
      </c>
      <c r="AB1026" s="5">
        <f t="shared" si="1251"/>
        <v>2.9482039351682552E-4</v>
      </c>
      <c r="AC1026" s="5">
        <f t="shared" si="1252"/>
        <v>3.8585986984354375E-6</v>
      </c>
      <c r="AD1026" s="5">
        <f t="shared" si="1253"/>
        <v>5.686882467471957E-2</v>
      </c>
      <c r="AE1026" s="5">
        <f t="shared" si="1254"/>
        <v>1.1423939732085974E-2</v>
      </c>
      <c r="AF1026" s="5">
        <f t="shared" si="1255"/>
        <v>1.1474335872844912E-3</v>
      </c>
      <c r="AG1026" s="5">
        <f t="shared" si="1256"/>
        <v>7.6833028891113786E-5</v>
      </c>
      <c r="AH1026" s="5">
        <f t="shared" si="1257"/>
        <v>9.4688556920228689E-6</v>
      </c>
      <c r="AI1026" s="5">
        <f t="shared" si="1258"/>
        <v>1.6744930030988946E-5</v>
      </c>
      <c r="AJ1026" s="5">
        <f t="shared" si="1259"/>
        <v>1.4806048949448827E-5</v>
      </c>
      <c r="AK1026" s="5">
        <f t="shared" si="1260"/>
        <v>8.7277794965511989E-6</v>
      </c>
      <c r="AL1026" s="5">
        <f t="shared" si="1261"/>
        <v>5.4829854671423709E-8</v>
      </c>
      <c r="AM1026" s="5">
        <f t="shared" si="1262"/>
        <v>2.0113612903088201E-2</v>
      </c>
      <c r="AN1026" s="5">
        <f t="shared" si="1263"/>
        <v>4.0404686207895415E-3</v>
      </c>
      <c r="AO1026" s="5">
        <f t="shared" si="1264"/>
        <v>4.0582929467331973E-4</v>
      </c>
      <c r="AP1026" s="5">
        <f t="shared" si="1265"/>
        <v>2.7174639358682602E-5</v>
      </c>
      <c r="AQ1026" s="5">
        <f t="shared" si="1266"/>
        <v>1.3647259462914699E-6</v>
      </c>
      <c r="AR1026" s="5">
        <f t="shared" si="1267"/>
        <v>3.8042508307921815E-7</v>
      </c>
      <c r="AS1026" s="5">
        <f t="shared" si="1268"/>
        <v>6.7275197821013322E-7</v>
      </c>
      <c r="AT1026" s="5">
        <f t="shared" si="1269"/>
        <v>5.9485460385823324E-7</v>
      </c>
      <c r="AU1026" s="5">
        <f t="shared" si="1270"/>
        <v>3.5065126643230801E-7</v>
      </c>
      <c r="AV1026" s="5">
        <f t="shared" si="1271"/>
        <v>1.5502482857124096E-7</v>
      </c>
      <c r="AW1026" s="5">
        <f t="shared" si="1272"/>
        <v>5.4105583367977316E-10</v>
      </c>
      <c r="AX1026" s="5">
        <f t="shared" si="1273"/>
        <v>5.9282249740122573E-3</v>
      </c>
      <c r="AY1026" s="5">
        <f t="shared" si="1274"/>
        <v>1.1908754086044759E-3</v>
      </c>
      <c r="AZ1026" s="5">
        <f t="shared" si="1275"/>
        <v>1.1961288961163039E-4</v>
      </c>
      <c r="BA1026" s="5">
        <f t="shared" si="1276"/>
        <v>8.0093703941763784E-6</v>
      </c>
      <c r="BB1026" s="5">
        <f t="shared" si="1277"/>
        <v>4.022351666241633E-7</v>
      </c>
      <c r="BC1026" s="5">
        <f t="shared" si="1278"/>
        <v>1.6160384280572994E-8</v>
      </c>
      <c r="BD1026" s="5">
        <f t="shared" si="1279"/>
        <v>1.2736776979094539E-8</v>
      </c>
      <c r="BE1026" s="5">
        <f t="shared" si="1280"/>
        <v>2.2523993001068299E-8</v>
      </c>
      <c r="BF1026" s="5">
        <f t="shared" si="1281"/>
        <v>1.991595917652002E-8</v>
      </c>
      <c r="BG1026" s="5">
        <f t="shared" si="1282"/>
        <v>1.1739938233923838E-8</v>
      </c>
      <c r="BH1026" s="5">
        <f t="shared" si="1283"/>
        <v>5.19029042920152E-9</v>
      </c>
      <c r="BI1026" s="5">
        <f t="shared" si="1284"/>
        <v>1.8357244614195587E-9</v>
      </c>
      <c r="BJ1026" s="8">
        <f t="shared" si="1285"/>
        <v>0.76725997357289655</v>
      </c>
      <c r="BK1026" s="8">
        <f t="shared" si="1286"/>
        <v>0.19490119982224877</v>
      </c>
      <c r="BL1026" s="8">
        <f t="shared" si="1287"/>
        <v>3.650934832145139E-2</v>
      </c>
      <c r="BM1026" s="8">
        <f t="shared" si="1288"/>
        <v>0.31268393132509875</v>
      </c>
      <c r="BN1026" s="8">
        <f t="shared" si="1289"/>
        <v>0.6849842608793516</v>
      </c>
    </row>
    <row r="1027" spans="1:66" x14ac:dyDescent="0.25">
      <c r="A1027" t="s">
        <v>134</v>
      </c>
      <c r="B1027" t="s">
        <v>310</v>
      </c>
      <c r="C1027" t="s">
        <v>338</v>
      </c>
      <c r="D1027" s="7" t="s">
        <v>527</v>
      </c>
      <c r="E1027">
        <f>VLOOKUP(A1027,home!$A$2:$E$405,3,FALSE)</f>
        <v>1.5832999999999999</v>
      </c>
      <c r="F1027">
        <f>VLOOKUP(B1027,home!$B$2:$E$405,3,FALSE)</f>
        <v>1.3895</v>
      </c>
      <c r="G1027">
        <f>VLOOKUP(C1027,away!$B$2:$E$405,4,FALSE)</f>
        <v>0.88419999999999999</v>
      </c>
      <c r="H1027">
        <f>VLOOKUP(A1027,away!$A$2:$E$405,3,FALSE)</f>
        <v>1.1943999999999999</v>
      </c>
      <c r="I1027">
        <f>VLOOKUP(C1027,away!$B$2:$E$405,3,FALSE)</f>
        <v>2.1768000000000001</v>
      </c>
      <c r="J1027">
        <f>VLOOKUP(B1027,home!$B$2:$E$405,4,FALSE)</f>
        <v>1.5069999999999999</v>
      </c>
      <c r="K1027" s="3">
        <f t="shared" si="1234"/>
        <v>1.9452358884700001</v>
      </c>
      <c r="L1027" s="3">
        <f t="shared" si="1235"/>
        <v>3.9181546694399998</v>
      </c>
      <c r="M1027" s="5">
        <f t="shared" si="1236"/>
        <v>2.841592746133111E-3</v>
      </c>
      <c r="N1027" s="5">
        <f t="shared" si="1237"/>
        <v>5.5275681901941496E-3</v>
      </c>
      <c r="O1027" s="5">
        <f t="shared" si="1238"/>
        <v>1.1133799886908283E-2</v>
      </c>
      <c r="P1027" s="5">
        <f t="shared" si="1239"/>
        <v>2.1657867115057221E-2</v>
      </c>
      <c r="Q1027" s="5">
        <f t="shared" si="1240"/>
        <v>5.3762120097654142E-3</v>
      </c>
      <c r="R1027" s="5">
        <f t="shared" si="1241"/>
        <v>2.1811975007750117E-2</v>
      </c>
      <c r="S1027" s="5">
        <f t="shared" si="1242"/>
        <v>4.126763138487969E-2</v>
      </c>
      <c r="T1027" s="5">
        <f t="shared" si="1243"/>
        <v>2.1064830189961768E-2</v>
      </c>
      <c r="U1027" s="5">
        <f t="shared" si="1244"/>
        <v>4.2429436583486239E-2</v>
      </c>
      <c r="V1027" s="5">
        <f t="shared" si="1245"/>
        <v>3.4947883752993625E-2</v>
      </c>
      <c r="W1027" s="5">
        <f t="shared" si="1246"/>
        <v>3.4860001818063703E-3</v>
      </c>
      <c r="X1027" s="5">
        <f t="shared" si="1247"/>
        <v>1.3658687890013323E-2</v>
      </c>
      <c r="Y1027" s="5">
        <f t="shared" si="1248"/>
        <v>2.675842586733964E-2</v>
      </c>
      <c r="Z1027" s="5">
        <f t="shared" si="1249"/>
        <v>2.8487563908774896E-2</v>
      </c>
      <c r="AA1027" s="5">
        <f t="shared" si="1250"/>
        <v>5.5415031690431639E-2</v>
      </c>
      <c r="AB1027" s="5">
        <f t="shared" si="1251"/>
        <v>5.3897654202465013E-2</v>
      </c>
      <c r="AC1027" s="5">
        <f t="shared" si="1252"/>
        <v>1.6647719472310047E-2</v>
      </c>
      <c r="AD1027" s="5">
        <f t="shared" si="1253"/>
        <v>1.6952731652156736E-3</v>
      </c>
      <c r="AE1027" s="5">
        <f t="shared" si="1254"/>
        <v>6.6423424682661211E-3</v>
      </c>
      <c r="AF1027" s="5">
        <f t="shared" si="1255"/>
        <v>1.3012862579028258E-2</v>
      </c>
      <c r="AG1027" s="5">
        <f t="shared" si="1256"/>
        <v>1.69954694256002E-2</v>
      </c>
      <c r="AH1027" s="5">
        <f t="shared" si="1257"/>
        <v>2.7904670387534195E-2</v>
      </c>
      <c r="AI1027" s="5">
        <f t="shared" si="1258"/>
        <v>5.428116629375758E-2</v>
      </c>
      <c r="AJ1027" s="5">
        <f t="shared" si="1259"/>
        <v>5.2794836371312687E-2</v>
      </c>
      <c r="AK1027" s="5">
        <f t="shared" si="1260"/>
        <v>3.423280347845957E-2</v>
      </c>
      <c r="AL1027" s="5">
        <f t="shared" si="1261"/>
        <v>5.0753802998785074E-3</v>
      </c>
      <c r="AM1027" s="5">
        <f t="shared" si="1262"/>
        <v>6.5954124034753217E-4</v>
      </c>
      <c r="AN1027" s="5">
        <f t="shared" si="1263"/>
        <v>2.5841845905559329E-3</v>
      </c>
      <c r="AO1027" s="5">
        <f t="shared" si="1264"/>
        <v>5.062617460090812E-3</v>
      </c>
      <c r="AP1027" s="5">
        <f t="shared" si="1265"/>
        <v>6.6120394136144275E-3</v>
      </c>
      <c r="AQ1027" s="5">
        <f t="shared" si="1266"/>
        <v>6.4767482757436727E-3</v>
      </c>
      <c r="AR1027" s="5">
        <f t="shared" si="1267"/>
        <v>2.1866962915620236E-2</v>
      </c>
      <c r="AS1027" s="5">
        <f t="shared" si="1268"/>
        <v>4.2536401035307078E-2</v>
      </c>
      <c r="AT1027" s="5">
        <f t="shared" si="1269"/>
        <v>4.1371666930115902E-2</v>
      </c>
      <c r="AU1027" s="5">
        <f t="shared" si="1270"/>
        <v>2.6825883759429646E-2</v>
      </c>
      <c r="AV1027" s="5">
        <f t="shared" si="1271"/>
        <v>1.3045667957191762E-2</v>
      </c>
      <c r="AW1027" s="5">
        <f t="shared" si="1272"/>
        <v>1.0745334464929883E-3</v>
      </c>
      <c r="AX1027" s="5">
        <f t="shared" si="1273"/>
        <v>2.138272151083396E-4</v>
      </c>
      <c r="AY1027" s="5">
        <f t="shared" si="1274"/>
        <v>8.3780810133009221E-4</v>
      </c>
      <c r="AZ1027" s="5">
        <f t="shared" si="1275"/>
        <v>1.6413308621605809E-3</v>
      </c>
      <c r="BA1027" s="5">
        <f t="shared" si="1276"/>
        <v>2.1436627272234865E-3</v>
      </c>
      <c r="BB1027" s="5">
        <f t="shared" si="1277"/>
        <v>2.0998005310937972E-3</v>
      </c>
      <c r="BC1027" s="5">
        <f t="shared" si="1278"/>
        <v>1.6454686511595505E-3</v>
      </c>
      <c r="BD1027" s="5">
        <f t="shared" si="1279"/>
        <v>1.4279690475718122E-2</v>
      </c>
      <c r="BE1027" s="5">
        <f t="shared" si="1280"/>
        <v>2.7777366389610141E-2</v>
      </c>
      <c r="BF1027" s="5">
        <f t="shared" si="1281"/>
        <v>2.7016764994125003E-2</v>
      </c>
      <c r="BG1027" s="5">
        <f t="shared" si="1282"/>
        <v>1.7517993618977316E-2</v>
      </c>
      <c r="BH1027" s="5">
        <f t="shared" si="1283"/>
        <v>8.5191574704057797E-3</v>
      </c>
      <c r="BI1027" s="5">
        <f t="shared" si="1284"/>
        <v>3.3143541701921263E-3</v>
      </c>
      <c r="BJ1027" s="8">
        <f t="shared" si="1285"/>
        <v>0.14419470103561915</v>
      </c>
      <c r="BK1027" s="8">
        <f t="shared" si="1286"/>
        <v>0.12327588287258229</v>
      </c>
      <c r="BL1027" s="8">
        <f t="shared" si="1287"/>
        <v>0.59797328361879831</v>
      </c>
      <c r="BM1027" s="8">
        <f t="shared" si="1288"/>
        <v>0.82581914182512917</v>
      </c>
      <c r="BN1027" s="8">
        <f t="shared" si="1289"/>
        <v>6.8349014955808293E-2</v>
      </c>
    </row>
    <row r="1028" spans="1:66" x14ac:dyDescent="0.25">
      <c r="A1028" t="s">
        <v>134</v>
      </c>
      <c r="B1028" t="s">
        <v>484</v>
      </c>
      <c r="C1028" t="s">
        <v>136</v>
      </c>
      <c r="D1028" s="7" t="s">
        <v>527</v>
      </c>
      <c r="E1028">
        <f>VLOOKUP(A1028,home!$A$2:$E$405,3,FALSE)</f>
        <v>1.5832999999999999</v>
      </c>
      <c r="F1028">
        <f>VLOOKUP(B1028,home!$B$2:$E$405,3,FALSE)</f>
        <v>1.0105</v>
      </c>
      <c r="G1028">
        <f>VLOOKUP(C1028,away!$B$2:$E$405,4,FALSE)</f>
        <v>0.63160000000000005</v>
      </c>
      <c r="H1028">
        <f>VLOOKUP(A1028,away!$A$2:$E$405,3,FALSE)</f>
        <v>1.1943999999999999</v>
      </c>
      <c r="I1028">
        <f>VLOOKUP(C1028,away!$B$2:$E$405,3,FALSE)</f>
        <v>1.5069999999999999</v>
      </c>
      <c r="J1028">
        <f>VLOOKUP(B1028,home!$B$2:$E$405,4,FALSE)</f>
        <v>2.1768000000000001</v>
      </c>
      <c r="K1028" s="3">
        <f t="shared" si="1234"/>
        <v>1.0105124089399999</v>
      </c>
      <c r="L1028" s="3">
        <f t="shared" si="1235"/>
        <v>3.9181546694399998</v>
      </c>
      <c r="M1028" s="5">
        <f t="shared" si="1236"/>
        <v>7.2361420662825186E-3</v>
      </c>
      <c r="N1028" s="5">
        <f t="shared" si="1237"/>
        <v>7.3122113508312173E-3</v>
      </c>
      <c r="O1028" s="5">
        <f t="shared" si="1238"/>
        <v>2.8352323825736065E-2</v>
      </c>
      <c r="P1028" s="5">
        <f t="shared" si="1239"/>
        <v>2.8650375048191509E-2</v>
      </c>
      <c r="Q1028" s="5">
        <f t="shared" si="1240"/>
        <v>3.6945401534034315E-3</v>
      </c>
      <c r="R1028" s="5">
        <f t="shared" si="1241"/>
        <v>5.5544394993641361E-2</v>
      </c>
      <c r="S1028" s="5">
        <f t="shared" si="1242"/>
        <v>2.8359172017463342E-2</v>
      </c>
      <c r="T1028" s="5">
        <f t="shared" si="1243"/>
        <v>1.4475779753491232E-2</v>
      </c>
      <c r="U1028" s="5">
        <f t="shared" si="1244"/>
        <v>5.6128300388139415E-2</v>
      </c>
      <c r="V1028" s="5">
        <f t="shared" si="1245"/>
        <v>1.2475968346945941E-2</v>
      </c>
      <c r="W1028" s="5">
        <f t="shared" si="1246"/>
        <v>1.2444595567804196E-3</v>
      </c>
      <c r="X1028" s="5">
        <f t="shared" si="1247"/>
        <v>4.8759850233284349E-3</v>
      </c>
      <c r="Y1028" s="5">
        <f t="shared" si="1248"/>
        <v>9.5524317436369074E-3</v>
      </c>
      <c r="Z1028" s="5">
        <f t="shared" si="1249"/>
        <v>7.2543843535185212E-2</v>
      </c>
      <c r="AA1028" s="5">
        <f t="shared" si="1250"/>
        <v>7.3306454084506451E-2</v>
      </c>
      <c r="AB1028" s="5">
        <f t="shared" si="1251"/>
        <v>3.7038540753892055E-2</v>
      </c>
      <c r="AC1028" s="5">
        <f t="shared" si="1252"/>
        <v>3.0872905838086146E-3</v>
      </c>
      <c r="AD1028" s="5">
        <f t="shared" si="1253"/>
        <v>3.1438545613764657E-4</v>
      </c>
      <c r="AE1028" s="5">
        <f t="shared" si="1254"/>
        <v>1.2318108429697444E-3</v>
      </c>
      <c r="AF1028" s="5">
        <f t="shared" si="1255"/>
        <v>2.4132127031243635E-3</v>
      </c>
      <c r="AG1028" s="5">
        <f t="shared" si="1256"/>
        <v>3.1517802070328825E-3</v>
      </c>
      <c r="AH1028" s="5">
        <f t="shared" si="1257"/>
        <v>7.1059499821627681E-2</v>
      </c>
      <c r="AI1028" s="5">
        <f t="shared" si="1258"/>
        <v>7.1806506342824483E-2</v>
      </c>
      <c r="AJ1028" s="5">
        <f t="shared" si="1259"/>
        <v>3.6280682851026473E-2</v>
      </c>
      <c r="AK1028" s="5">
        <f t="shared" si="1260"/>
        <v>1.222069340859297E-2</v>
      </c>
      <c r="AL1028" s="5">
        <f t="shared" si="1261"/>
        <v>4.8894580730258152E-4</v>
      </c>
      <c r="AM1028" s="5">
        <f t="shared" si="1262"/>
        <v>6.3538080923470806E-5</v>
      </c>
      <c r="AN1028" s="5">
        <f t="shared" si="1263"/>
        <v>2.4895202845755373E-4</v>
      </c>
      <c r="AO1028" s="5">
        <f t="shared" si="1264"/>
        <v>4.8771627638376198E-4</v>
      </c>
      <c r="AP1028" s="5">
        <f t="shared" si="1265"/>
        <v>6.3698260189164213E-4</v>
      </c>
      <c r="AQ1028" s="5">
        <f t="shared" si="1266"/>
        <v>6.239490889884446E-4</v>
      </c>
      <c r="AR1028" s="5">
        <f t="shared" si="1267"/>
        <v>5.5684422206836254E-2</v>
      </c>
      <c r="AS1028" s="5">
        <f t="shared" si="1268"/>
        <v>5.6269799624662137E-2</v>
      </c>
      <c r="AT1028" s="5">
        <f t="shared" si="1269"/>
        <v>2.8430665384644217E-2</v>
      </c>
      <c r="AU1028" s="5">
        <f t="shared" si="1270"/>
        <v>9.5765133885346333E-3</v>
      </c>
      <c r="AV1028" s="5">
        <f t="shared" si="1271"/>
        <v>2.4192964033735733E-3</v>
      </c>
      <c r="AW1028" s="5">
        <f t="shared" si="1272"/>
        <v>5.377512795086684E-5</v>
      </c>
      <c r="AX1028" s="5">
        <f t="shared" si="1273"/>
        <v>1.0701003202233519E-5</v>
      </c>
      <c r="AY1028" s="5">
        <f t="shared" si="1274"/>
        <v>4.1928185664523668E-5</v>
      </c>
      <c r="AZ1028" s="5">
        <f t="shared" si="1275"/>
        <v>8.214055822130033E-5</v>
      </c>
      <c r="BA1028" s="5">
        <f t="shared" si="1276"/>
        <v>1.0727980391506534E-4</v>
      </c>
      <c r="BB1028" s="5">
        <f t="shared" si="1277"/>
        <v>1.0508471616160522E-4</v>
      </c>
      <c r="BC1028" s="5">
        <f t="shared" si="1278"/>
        <v>8.2347634263074085E-5</v>
      </c>
      <c r="BD1028" s="5">
        <f t="shared" si="1279"/>
        <v>3.6363363147463981E-2</v>
      </c>
      <c r="BE1028" s="5">
        <f t="shared" si="1280"/>
        <v>3.6745629691303849E-2</v>
      </c>
      <c r="BF1028" s="5">
        <f t="shared" si="1281"/>
        <v>1.8565957388688315E-2</v>
      </c>
      <c r="BG1028" s="5">
        <f t="shared" si="1282"/>
        <v>6.253710108373607E-3</v>
      </c>
      <c r="BH1028" s="5">
        <f t="shared" si="1283"/>
        <v>1.5798629166062603E-3</v>
      </c>
      <c r="BI1028" s="5">
        <f t="shared" si="1284"/>
        <v>3.1929421633095334E-4</v>
      </c>
      <c r="BJ1028" s="8">
        <f t="shared" si="1285"/>
        <v>5.0757216768808962E-2</v>
      </c>
      <c r="BK1028" s="8">
        <f t="shared" si="1286"/>
        <v>8.0339822055659038E-2</v>
      </c>
      <c r="BL1028" s="8">
        <f t="shared" si="1287"/>
        <v>0.6939459109468048</v>
      </c>
      <c r="BM1028" s="8">
        <f t="shared" si="1288"/>
        <v>0.76680865281065824</v>
      </c>
      <c r="BN1028" s="8">
        <f t="shared" si="1289"/>
        <v>0.13078998743808609</v>
      </c>
    </row>
    <row r="1029" spans="1:66" x14ac:dyDescent="0.25">
      <c r="A1029" t="s">
        <v>134</v>
      </c>
      <c r="B1029" t="s">
        <v>483</v>
      </c>
      <c r="C1029" t="s">
        <v>482</v>
      </c>
      <c r="D1029" s="7" t="s">
        <v>527</v>
      </c>
      <c r="E1029">
        <f>VLOOKUP(A1029,home!$A$2:$E$405,3,FALSE)</f>
        <v>1.5832999999999999</v>
      </c>
      <c r="F1029">
        <f>VLOOKUP(B1029,home!$B$2:$E$405,3,FALSE)</f>
        <v>1.0105</v>
      </c>
      <c r="G1029">
        <f>VLOOKUP(C1029,away!$B$2:$E$405,4,FALSE)</f>
        <v>1.7685</v>
      </c>
      <c r="H1029">
        <f>VLOOKUP(A1029,away!$A$2:$E$405,3,FALSE)</f>
        <v>1.1943999999999999</v>
      </c>
      <c r="I1029">
        <f>VLOOKUP(C1029,away!$B$2:$E$405,3,FALSE)</f>
        <v>0.83720000000000006</v>
      </c>
      <c r="J1029">
        <f>VLOOKUP(B1029,home!$B$2:$E$405,4,FALSE)</f>
        <v>1.0046999999999999</v>
      </c>
      <c r="K1029" s="3">
        <f t="shared" si="1234"/>
        <v>2.8294667435249998</v>
      </c>
      <c r="L1029" s="3">
        <f t="shared" si="1235"/>
        <v>1.004651452896</v>
      </c>
      <c r="M1029" s="5">
        <f t="shared" si="1236"/>
        <v>2.1620395008577084E-2</v>
      </c>
      <c r="N1029" s="5">
        <f t="shared" si="1237"/>
        <v>6.1174188658642763E-2</v>
      </c>
      <c r="O1029" s="5">
        <f t="shared" si="1238"/>
        <v>2.172096125755239E-2</v>
      </c>
      <c r="P1029" s="5">
        <f t="shared" si="1239"/>
        <v>6.1458737515639447E-2</v>
      </c>
      <c r="Q1029" s="5">
        <f t="shared" si="1240"/>
        <v>8.6545166185876973E-2</v>
      </c>
      <c r="R1029" s="5">
        <f t="shared" si="1241"/>
        <v>1.0910997642848868E-2</v>
      </c>
      <c r="S1029" s="5">
        <f t="shared" si="1242"/>
        <v>4.3676080103044086E-2</v>
      </c>
      <c r="T1029" s="5">
        <f t="shared" si="1243"/>
        <v>8.694772694976706E-2</v>
      </c>
      <c r="U1029" s="5">
        <f t="shared" si="1244"/>
        <v>3.0872304969120537E-2</v>
      </c>
      <c r="V1029" s="5">
        <f t="shared" si="1245"/>
        <v>1.3794982529228349E-2</v>
      </c>
      <c r="W1029" s="5">
        <f t="shared" si="1246"/>
        <v>8.1625556511927738E-2</v>
      </c>
      <c r="X1029" s="5">
        <f t="shared" si="1247"/>
        <v>8.2005233943152747E-2</v>
      </c>
      <c r="Y1029" s="5">
        <f t="shared" si="1248"/>
        <v>4.1193338713032393E-2</v>
      </c>
      <c r="Z1029" s="5">
        <f t="shared" si="1249"/>
        <v>3.6539165448109829E-3</v>
      </c>
      <c r="AA1029" s="5">
        <f t="shared" si="1250"/>
        <v>1.0338635347158452E-2</v>
      </c>
      <c r="AB1029" s="5">
        <f t="shared" si="1251"/>
        <v>1.4626412444108443E-2</v>
      </c>
      <c r="AC1029" s="5">
        <f t="shared" si="1252"/>
        <v>2.4508751168755682E-3</v>
      </c>
      <c r="AD1029" s="5">
        <f t="shared" si="1253"/>
        <v>5.773919939305501E-2</v>
      </c>
      <c r="AE1029" s="5">
        <f t="shared" si="1254"/>
        <v>5.8007770559284549E-2</v>
      </c>
      <c r="AF1029" s="5">
        <f t="shared" si="1255"/>
        <v>2.9138795485821517E-2</v>
      </c>
      <c r="AG1029" s="5">
        <f t="shared" si="1256"/>
        <v>9.7581110734900004E-3</v>
      </c>
      <c r="AH1029" s="5">
        <f t="shared" si="1257"/>
        <v>9.177281413762714E-4</v>
      </c>
      <c r="AI1029" s="5">
        <f t="shared" si="1258"/>
        <v>2.5966812556211696E-3</v>
      </c>
      <c r="AJ1029" s="5">
        <f t="shared" si="1259"/>
        <v>3.6736116281574195E-3</v>
      </c>
      <c r="AK1029" s="5">
        <f t="shared" si="1260"/>
        <v>3.4647873101660486E-3</v>
      </c>
      <c r="AL1029" s="5">
        <f t="shared" si="1261"/>
        <v>2.7867703699569184E-4</v>
      </c>
      <c r="AM1029" s="5">
        <f t="shared" si="1262"/>
        <v>3.267422889608159E-2</v>
      </c>
      <c r="AN1029" s="5">
        <f t="shared" si="1263"/>
        <v>3.2826211532704833E-2</v>
      </c>
      <c r="AO1029" s="5">
        <f t="shared" si="1264"/>
        <v>1.6489450554701669E-2</v>
      </c>
      <c r="AP1029" s="5">
        <f t="shared" si="1265"/>
        <v>5.5220501524125961E-3</v>
      </c>
      <c r="AQ1029" s="5">
        <f t="shared" si="1266"/>
        <v>1.386933927146473E-3</v>
      </c>
      <c r="AR1029" s="5">
        <f t="shared" si="1267"/>
        <v>1.8439938211944339E-4</v>
      </c>
      <c r="AS1029" s="5">
        <f t="shared" si="1268"/>
        <v>5.217519192335236E-4</v>
      </c>
      <c r="AT1029" s="5">
        <f t="shared" si="1269"/>
        <v>7.3813985192079841E-4</v>
      </c>
      <c r="AU1029" s="5">
        <f t="shared" si="1270"/>
        <v>6.9618072102678908E-4</v>
      </c>
      <c r="AV1029" s="5">
        <f t="shared" si="1271"/>
        <v>4.9245504940713879E-4</v>
      </c>
      <c r="AW1029" s="5">
        <f t="shared" si="1272"/>
        <v>2.2004864261987384E-5</v>
      </c>
      <c r="AX1029" s="5">
        <f t="shared" si="1273"/>
        <v>1.5408440671964414E-2</v>
      </c>
      <c r="AY1029" s="5">
        <f t="shared" si="1274"/>
        <v>1.5480112307950865E-2</v>
      </c>
      <c r="AZ1029" s="5">
        <f t="shared" si="1275"/>
        <v>7.7760586605880441E-3</v>
      </c>
      <c r="BA1029" s="5">
        <f t="shared" si="1276"/>
        <v>2.6040762103881013E-3</v>
      </c>
      <c r="BB1029" s="5">
        <f t="shared" si="1277"/>
        <v>6.5404723705457881E-4</v>
      </c>
      <c r="BC1029" s="5">
        <f t="shared" si="1278"/>
        <v>1.3141790139389946E-4</v>
      </c>
      <c r="BD1029" s="5">
        <f t="shared" si="1279"/>
        <v>3.0876184526570572E-5</v>
      </c>
      <c r="BE1029" s="5">
        <f t="shared" si="1280"/>
        <v>8.7363137284872622E-5</v>
      </c>
      <c r="BF1029" s="5">
        <f t="shared" si="1281"/>
        <v>1.2359554577877805E-4</v>
      </c>
      <c r="BG1029" s="5">
        <f t="shared" si="1282"/>
        <v>1.1656982880962471E-4</v>
      </c>
      <c r="BH1029" s="5">
        <f t="shared" si="1283"/>
        <v>8.2457613478808877E-5</v>
      </c>
      <c r="BI1029" s="5">
        <f t="shared" si="1284"/>
        <v>4.6662215017745682E-5</v>
      </c>
      <c r="BJ1029" s="8">
        <f t="shared" si="1285"/>
        <v>0.72508811552643782</v>
      </c>
      <c r="BK1029" s="8">
        <f t="shared" si="1286"/>
        <v>0.15875985961831107</v>
      </c>
      <c r="BL1029" s="8">
        <f t="shared" si="1287"/>
        <v>0.10224257144471369</v>
      </c>
      <c r="BM1029" s="8">
        <f t="shared" si="1288"/>
        <v>0.71085590942144716</v>
      </c>
      <c r="BN1029" s="8">
        <f t="shared" si="1289"/>
        <v>0.26343044626913753</v>
      </c>
    </row>
    <row r="1030" spans="1:66" x14ac:dyDescent="0.25">
      <c r="A1030" t="s">
        <v>134</v>
      </c>
      <c r="B1030" t="s">
        <v>135</v>
      </c>
      <c r="C1030" t="s">
        <v>324</v>
      </c>
      <c r="D1030" s="7" t="s">
        <v>527</v>
      </c>
      <c r="E1030">
        <f>VLOOKUP(A1030,home!$A$2:$E$405,3,FALSE)</f>
        <v>1.5832999999999999</v>
      </c>
      <c r="F1030">
        <f>VLOOKUP(B1030,home!$B$2:$E$405,3,FALSE)</f>
        <v>0.88419999999999999</v>
      </c>
      <c r="G1030">
        <f>VLOOKUP(C1030,away!$B$2:$E$405,4,FALSE)</f>
        <v>1.1369</v>
      </c>
      <c r="H1030">
        <f>VLOOKUP(A1030,away!$A$2:$E$405,3,FALSE)</f>
        <v>1.1943999999999999</v>
      </c>
      <c r="I1030">
        <f>VLOOKUP(C1030,away!$B$2:$E$405,3,FALSE)</f>
        <v>0.66979999999999995</v>
      </c>
      <c r="J1030">
        <f>VLOOKUP(B1030,home!$B$2:$E$405,4,FALSE)</f>
        <v>0.66979999999999995</v>
      </c>
      <c r="K1030" s="3">
        <f t="shared" si="1234"/>
        <v>1.5916075434339998</v>
      </c>
      <c r="L1030" s="3">
        <f t="shared" si="1235"/>
        <v>0.5358461085759999</v>
      </c>
      <c r="M1030" s="5">
        <f t="shared" si="1236"/>
        <v>0.11914028054781825</v>
      </c>
      <c r="N1030" s="5">
        <f t="shared" si="1237"/>
        <v>0.18962456924675053</v>
      </c>
      <c r="O1030" s="5">
        <f t="shared" si="1238"/>
        <v>6.3840855706201308E-2</v>
      </c>
      <c r="P1030" s="5">
        <f t="shared" si="1239"/>
        <v>0.1016095875212715</v>
      </c>
      <c r="Q1030" s="5">
        <f t="shared" si="1240"/>
        <v>0.15090394741677557</v>
      </c>
      <c r="R1030" s="5">
        <f t="shared" si="1241"/>
        <v>1.7104437049164943E-2</v>
      </c>
      <c r="S1030" s="5">
        <f t="shared" si="1242"/>
        <v>2.1664604592103263E-2</v>
      </c>
      <c r="T1030" s="5">
        <f t="shared" si="1243"/>
        <v>8.0861292992036496E-2</v>
      </c>
      <c r="U1030" s="5">
        <f t="shared" si="1244"/>
        <v>2.7223551033642903E-2</v>
      </c>
      <c r="V1030" s="5">
        <f t="shared" si="1245"/>
        <v>2.0529781515566986E-3</v>
      </c>
      <c r="W1030" s="5">
        <f t="shared" si="1246"/>
        <v>8.0059953680835877E-2</v>
      </c>
      <c r="X1030" s="5">
        <f t="shared" si="1247"/>
        <v>4.2899814632650704E-2</v>
      </c>
      <c r="Y1030" s="5">
        <f t="shared" si="1248"/>
        <v>1.1493849364768809E-2</v>
      </c>
      <c r="Z1030" s="5">
        <f t="shared" si="1249"/>
        <v>3.0551153440593983E-3</v>
      </c>
      <c r="AA1030" s="5">
        <f t="shared" si="1250"/>
        <v>4.8625446276658974E-3</v>
      </c>
      <c r="AB1030" s="5">
        <f t="shared" si="1251"/>
        <v>3.8696313548387574E-3</v>
      </c>
      <c r="AC1030" s="5">
        <f t="shared" si="1252"/>
        <v>1.0943101181370274E-4</v>
      </c>
      <c r="AD1030" s="5">
        <f t="shared" si="1253"/>
        <v>3.1856006551348751E-2</v>
      </c>
      <c r="AE1030" s="5">
        <f t="shared" si="1254"/>
        <v>1.7069917145311787E-2</v>
      </c>
      <c r="AF1030" s="5">
        <f t="shared" si="1255"/>
        <v>4.5734243380150304E-3</v>
      </c>
      <c r="AG1030" s="5">
        <f t="shared" si="1256"/>
        <v>8.1688387813070771E-4</v>
      </c>
      <c r="AH1030" s="5">
        <f t="shared" si="1257"/>
        <v>4.0926791709126382E-4</v>
      </c>
      <c r="AI1030" s="5">
        <f t="shared" si="1258"/>
        <v>6.5139390412797616E-4</v>
      </c>
      <c r="AJ1030" s="5">
        <f t="shared" si="1259"/>
        <v>5.1838172577850549E-4</v>
      </c>
      <c r="AK1030" s="5">
        <f t="shared" si="1260"/>
        <v>2.7502008837580147E-4</v>
      </c>
      <c r="AL1030" s="5">
        <f t="shared" si="1261"/>
        <v>3.7331589018586839E-6</v>
      </c>
      <c r="AM1030" s="5">
        <f t="shared" si="1262"/>
        <v>1.014045206616191E-2</v>
      </c>
      <c r="AN1030" s="5">
        <f t="shared" si="1263"/>
        <v>5.4337217788543177E-3</v>
      </c>
      <c r="AO1030" s="5">
        <f t="shared" si="1264"/>
        <v>1.4558193351418729E-3</v>
      </c>
      <c r="AP1030" s="5">
        <f t="shared" si="1265"/>
        <v>2.6003170850849068E-4</v>
      </c>
      <c r="AQ1030" s="5">
        <f t="shared" si="1266"/>
        <v>3.483424477766086E-5</v>
      </c>
      <c r="AR1030" s="5">
        <f t="shared" si="1267"/>
        <v>4.3860924147671735E-5</v>
      </c>
      <c r="AS1030" s="5">
        <f t="shared" si="1268"/>
        <v>6.9809377735420805E-5</v>
      </c>
      <c r="AT1030" s="5">
        <f t="shared" si="1269"/>
        <v>5.5554566103064657E-5</v>
      </c>
      <c r="AU1030" s="5">
        <f t="shared" si="1270"/>
        <v>2.9473688827280165E-5</v>
      </c>
      <c r="AV1030" s="5">
        <f t="shared" si="1271"/>
        <v>1.1727636367581378E-5</v>
      </c>
      <c r="AW1030" s="5">
        <f t="shared" si="1272"/>
        <v>8.8440267040447549E-8</v>
      </c>
      <c r="AX1030" s="5">
        <f t="shared" si="1273"/>
        <v>2.689936667055698E-3</v>
      </c>
      <c r="AY1030" s="5">
        <f t="shared" si="1274"/>
        <v>1.4413920953576908E-3</v>
      </c>
      <c r="AZ1030" s="5">
        <f t="shared" si="1275"/>
        <v>3.8618217261481258E-4</v>
      </c>
      <c r="BA1030" s="5">
        <f t="shared" si="1276"/>
        <v>6.8978071465690803E-5</v>
      </c>
      <c r="BB1030" s="5">
        <f t="shared" si="1277"/>
        <v>9.2404077929919077E-6</v>
      </c>
      <c r="BC1030" s="5">
        <f t="shared" si="1278"/>
        <v>9.9028731150601144E-7</v>
      </c>
      <c r="BD1030" s="5">
        <f t="shared" si="1279"/>
        <v>3.9171175871795012E-6</v>
      </c>
      <c r="BE1030" s="5">
        <f t="shared" si="1280"/>
        <v>6.2345139002728812E-6</v>
      </c>
      <c r="BF1030" s="5">
        <f t="shared" si="1281"/>
        <v>4.9614496766592244E-6</v>
      </c>
      <c r="BG1030" s="5">
        <f t="shared" si="1282"/>
        <v>2.632226910579667E-6</v>
      </c>
      <c r="BH1030" s="5">
        <f t="shared" si="1283"/>
        <v>1.0473680517271428E-6</v>
      </c>
      <c r="BI1030" s="5">
        <f t="shared" si="1284"/>
        <v>3.3339977837613816E-7</v>
      </c>
      <c r="BJ1030" s="8">
        <f t="shared" si="1285"/>
        <v>0.63208123808166694</v>
      </c>
      <c r="BK1030" s="8">
        <f t="shared" si="1286"/>
        <v>0.24602200707882296</v>
      </c>
      <c r="BL1030" s="8">
        <f t="shared" si="1287"/>
        <v>0.11898463567597319</v>
      </c>
      <c r="BM1030" s="8">
        <f t="shared" si="1288"/>
        <v>0.3564780150374498</v>
      </c>
      <c r="BN1030" s="8">
        <f t="shared" si="1289"/>
        <v>0.64222367748798215</v>
      </c>
    </row>
    <row r="1031" spans="1:66" x14ac:dyDescent="0.25">
      <c r="A1031" t="s">
        <v>134</v>
      </c>
      <c r="B1031" t="s">
        <v>133</v>
      </c>
      <c r="C1031" t="s">
        <v>306</v>
      </c>
      <c r="D1031" s="7" t="s">
        <v>527</v>
      </c>
      <c r="E1031">
        <f>VLOOKUP(A1031,home!$A$2:$E$405,3,FALSE)</f>
        <v>1.5832999999999999</v>
      </c>
      <c r="F1031">
        <f>VLOOKUP(B1031,home!$B$2:$E$405,3,FALSE)</f>
        <v>1.1369</v>
      </c>
      <c r="G1031">
        <f>VLOOKUP(C1031,away!$B$2:$E$405,4,FALSE)</f>
        <v>0.88419999999999999</v>
      </c>
      <c r="H1031">
        <f>VLOOKUP(A1031,away!$A$2:$E$405,3,FALSE)</f>
        <v>1.1943999999999999</v>
      </c>
      <c r="I1031">
        <f>VLOOKUP(C1031,away!$B$2:$E$405,3,FALSE)</f>
        <v>1.6745000000000001</v>
      </c>
      <c r="J1031">
        <f>VLOOKUP(B1031,home!$B$2:$E$405,4,FALSE)</f>
        <v>1.5069999999999999</v>
      </c>
      <c r="K1031" s="3">
        <f t="shared" si="1234"/>
        <v>1.5916075434339998</v>
      </c>
      <c r="L1031" s="3">
        <f t="shared" si="1235"/>
        <v>3.0140343595999997</v>
      </c>
      <c r="M1031" s="5">
        <f t="shared" si="1236"/>
        <v>9.9952839419508548E-3</v>
      </c>
      <c r="N1031" s="5">
        <f t="shared" si="1237"/>
        <v>1.5908569320773704E-2</v>
      </c>
      <c r="O1031" s="5">
        <f t="shared" si="1238"/>
        <v>3.0126129234998002E-2</v>
      </c>
      <c r="P1031" s="5">
        <f t="shared" si="1239"/>
        <v>4.7948974544890367E-2</v>
      </c>
      <c r="Q1031" s="5">
        <f t="shared" si="1240"/>
        <v>1.2660099468093069E-2</v>
      </c>
      <c r="R1031" s="5">
        <f t="shared" si="1241"/>
        <v>4.5400594318017025E-2</v>
      </c>
      <c r="S1031" s="5">
        <f t="shared" si="1242"/>
        <v>5.7504723559104132E-2</v>
      </c>
      <c r="T1031" s="5">
        <f t="shared" si="1243"/>
        <v>3.8157974792786188E-2</v>
      </c>
      <c r="U1031" s="5">
        <f t="shared" si="1244"/>
        <v>7.2259928392942666E-2</v>
      </c>
      <c r="V1031" s="5">
        <f t="shared" si="1245"/>
        <v>3.0651038831689046E-2</v>
      </c>
      <c r="W1031" s="5">
        <f t="shared" si="1246"/>
        <v>6.7166366046805658E-3</v>
      </c>
      <c r="X1031" s="5">
        <f t="shared" si="1247"/>
        <v>2.0244173507454305E-2</v>
      </c>
      <c r="Y1031" s="5">
        <f t="shared" si="1248"/>
        <v>3.0508317266585663E-2</v>
      </c>
      <c r="Z1031" s="5">
        <f t="shared" si="1249"/>
        <v>4.561298374025461E-2</v>
      </c>
      <c r="AA1031" s="5">
        <f t="shared" si="1250"/>
        <v>7.2597968999521603E-2</v>
      </c>
      <c r="AB1031" s="5">
        <f t="shared" si="1251"/>
        <v>5.7773737548813153E-2</v>
      </c>
      <c r="AC1031" s="5">
        <f t="shared" si="1252"/>
        <v>9.1898707508619257E-3</v>
      </c>
      <c r="AD1031" s="5">
        <f t="shared" si="1253"/>
        <v>2.6725623716286292E-3</v>
      </c>
      <c r="AE1031" s="5">
        <f t="shared" si="1254"/>
        <v>8.0551948162627517E-3</v>
      </c>
      <c r="AF1031" s="5">
        <f t="shared" si="1255"/>
        <v>1.2139316974743871E-2</v>
      </c>
      <c r="AG1031" s="5">
        <f t="shared" si="1256"/>
        <v>1.2196106154651184E-2</v>
      </c>
      <c r="AH1031" s="5">
        <f t="shared" si="1257"/>
        <v>3.436977505925088E-2</v>
      </c>
      <c r="AI1031" s="5">
        <f t="shared" si="1258"/>
        <v>5.4703193250433442E-2</v>
      </c>
      <c r="AJ1031" s="5">
        <f t="shared" si="1259"/>
        <v>4.3533007513658885E-2</v>
      </c>
      <c r="AK1031" s="5">
        <f t="shared" si="1260"/>
        <v>2.3095821049036156E-2</v>
      </c>
      <c r="AL1031" s="5">
        <f t="shared" si="1261"/>
        <v>1.7634111497503155E-3</v>
      </c>
      <c r="AM1031" s="5">
        <f t="shared" si="1262"/>
        <v>8.5073408619639672E-4</v>
      </c>
      <c r="AN1031" s="5">
        <f t="shared" si="1263"/>
        <v>2.5641417666788474E-3</v>
      </c>
      <c r="AO1031" s="5">
        <f t="shared" si="1264"/>
        <v>3.8642056938277465E-3</v>
      </c>
      <c r="AP1031" s="5">
        <f t="shared" si="1265"/>
        <v>3.8822829112529285E-3</v>
      </c>
      <c r="AQ1031" s="5">
        <f t="shared" si="1266"/>
        <v>2.9253335220510612E-3</v>
      </c>
      <c r="AR1031" s="5">
        <f t="shared" si="1267"/>
        <v>2.0718336592061046E-2</v>
      </c>
      <c r="AS1031" s="5">
        <f t="shared" si="1268"/>
        <v>3.2975460807329021E-2</v>
      </c>
      <c r="AT1031" s="5">
        <f t="shared" si="1269"/>
        <v>2.6241996084578556E-2</v>
      </c>
      <c r="AU1031" s="5">
        <f t="shared" si="1270"/>
        <v>1.3922319640993571E-2</v>
      </c>
      <c r="AV1031" s="5">
        <f t="shared" si="1271"/>
        <v>5.5397172406761765E-3</v>
      </c>
      <c r="AW1031" s="5">
        <f t="shared" si="1272"/>
        <v>2.349823644125368E-4</v>
      </c>
      <c r="AX1031" s="5">
        <f t="shared" si="1273"/>
        <v>2.2567246484110265E-4</v>
      </c>
      <c r="AY1031" s="5">
        <f t="shared" si="1274"/>
        <v>6.8018456304670617E-4</v>
      </c>
      <c r="AZ1031" s="5">
        <f t="shared" si="1275"/>
        <v>1.0250498219461425E-3</v>
      </c>
      <c r="BA1031" s="5">
        <f t="shared" si="1276"/>
        <v>1.0298451278825118E-3</v>
      </c>
      <c r="BB1031" s="5">
        <f t="shared" si="1277"/>
        <v>7.7599715012613673E-4</v>
      </c>
      <c r="BC1031" s="5">
        <f t="shared" si="1278"/>
        <v>4.677764146863709E-4</v>
      </c>
      <c r="BD1031" s="5">
        <f t="shared" si="1279"/>
        <v>1.0407629727038334E-2</v>
      </c>
      <c r="BE1031" s="5">
        <f t="shared" si="1280"/>
        <v>1.656486198282215E-2</v>
      </c>
      <c r="BF1031" s="5">
        <f t="shared" si="1281"/>
        <v>1.3182379643901412E-2</v>
      </c>
      <c r="BG1031" s="5">
        <f t="shared" si="1282"/>
        <v>6.9937249605480983E-3</v>
      </c>
      <c r="BH1031" s="5">
        <f t="shared" si="1283"/>
        <v>2.7828163509777517E-3</v>
      </c>
      <c r="BI1031" s="5">
        <f t="shared" si="1284"/>
        <v>8.8583029924153259E-4</v>
      </c>
      <c r="BJ1031" s="8">
        <f t="shared" si="1285"/>
        <v>0.17755017480019589</v>
      </c>
      <c r="BK1031" s="8">
        <f t="shared" si="1286"/>
        <v>0.15773348734129333</v>
      </c>
      <c r="BL1031" s="8">
        <f t="shared" si="1287"/>
        <v>0.58407522869683948</v>
      </c>
      <c r="BM1031" s="8">
        <f t="shared" si="1288"/>
        <v>0.80248702155122598</v>
      </c>
      <c r="BN1031" s="8">
        <f t="shared" si="1289"/>
        <v>0.16203965082872301</v>
      </c>
    </row>
    <row r="1032" spans="1:66" x14ac:dyDescent="0.25">
      <c r="A1032" t="s">
        <v>134</v>
      </c>
      <c r="B1032" t="s">
        <v>114</v>
      </c>
      <c r="C1032" t="s">
        <v>300</v>
      </c>
      <c r="D1032" s="7" t="s">
        <v>527</v>
      </c>
      <c r="E1032">
        <f>VLOOKUP(A1032,home!$A$2:$E$405,3,FALSE)</f>
        <v>1.5832999999999999</v>
      </c>
      <c r="F1032">
        <f>VLOOKUP(B1032,home!$B$2:$E$405,3,FALSE)</f>
        <v>0.75790000000000002</v>
      </c>
      <c r="G1032">
        <f>VLOOKUP(C1032,away!$B$2:$E$405,4,FALSE)</f>
        <v>0.25259999999999999</v>
      </c>
      <c r="H1032">
        <f>VLOOKUP(A1032,away!$A$2:$E$405,3,FALSE)</f>
        <v>1.1943999999999999</v>
      </c>
      <c r="I1032">
        <f>VLOOKUP(C1032,away!$B$2:$E$405,3,FALSE)</f>
        <v>1.5069999999999999</v>
      </c>
      <c r="J1032">
        <f>VLOOKUP(B1032,home!$B$2:$E$405,4,FALSE)</f>
        <v>1.6745000000000001</v>
      </c>
      <c r="K1032" s="3">
        <f t="shared" si="1234"/>
        <v>0.303115723482</v>
      </c>
      <c r="L1032" s="3">
        <f t="shared" si="1235"/>
        <v>3.0140343595999997</v>
      </c>
      <c r="M1032" s="5">
        <f t="shared" si="1236"/>
        <v>3.6256011277595208E-2</v>
      </c>
      <c r="N1032" s="5">
        <f t="shared" si="1237"/>
        <v>1.0989767088979823E-2</v>
      </c>
      <c r="O1032" s="5">
        <f t="shared" si="1238"/>
        <v>0.10927686373271704</v>
      </c>
      <c r="P1032" s="5">
        <f t="shared" si="1239"/>
        <v>3.3123535610186453E-2</v>
      </c>
      <c r="Q1032" s="5">
        <f t="shared" si="1240"/>
        <v>1.6655856010373954E-3</v>
      </c>
      <c r="R1032" s="5">
        <f t="shared" si="1241"/>
        <v>0.16468211099986815</v>
      </c>
      <c r="S1032" s="5">
        <f t="shared" si="1242"/>
        <v>7.5654255160529536E-3</v>
      </c>
      <c r="T1032" s="5">
        <f t="shared" si="1243"/>
        <v>5.0201322303817268E-3</v>
      </c>
      <c r="U1032" s="5">
        <f t="shared" si="1244"/>
        <v>4.9917737220268057E-2</v>
      </c>
      <c r="V1032" s="5">
        <f t="shared" si="1245"/>
        <v>7.6797576351780915E-4</v>
      </c>
      <c r="W1032" s="5">
        <f t="shared" si="1246"/>
        <v>1.6828839482655068E-4</v>
      </c>
      <c r="X1032" s="5">
        <f t="shared" si="1247"/>
        <v>5.0722700432915462E-4</v>
      </c>
      <c r="Y1032" s="5">
        <f t="shared" si="1248"/>
        <v>7.6439980958252496E-4</v>
      </c>
      <c r="Z1032" s="5">
        <f t="shared" si="1249"/>
        <v>0.16545251365502123</v>
      </c>
      <c r="AA1032" s="5">
        <f t="shared" si="1250"/>
        <v>5.0151258378457235E-2</v>
      </c>
      <c r="AB1032" s="5">
        <f t="shared" si="1251"/>
        <v>7.6008174834593881E-3</v>
      </c>
      <c r="AC1032" s="5">
        <f t="shared" si="1252"/>
        <v>4.3851473959509305E-5</v>
      </c>
      <c r="AD1032" s="5">
        <f t="shared" si="1253"/>
        <v>1.2752714637868587E-5</v>
      </c>
      <c r="AE1032" s="5">
        <f t="shared" si="1254"/>
        <v>3.8437120096709783E-5</v>
      </c>
      <c r="AF1032" s="5">
        <f t="shared" si="1255"/>
        <v>5.7925400327777491E-5</v>
      </c>
      <c r="AG1032" s="5">
        <f t="shared" si="1256"/>
        <v>5.819638229383548E-5</v>
      </c>
      <c r="AH1032" s="5">
        <f t="shared" si="1257"/>
        <v>0.12466989025960555</v>
      </c>
      <c r="AI1032" s="5">
        <f t="shared" si="1258"/>
        <v>3.7789403982461875E-2</v>
      </c>
      <c r="AJ1032" s="5">
        <f t="shared" si="1259"/>
        <v>5.7272812640487497E-3</v>
      </c>
      <c r="AK1032" s="5">
        <f t="shared" si="1260"/>
        <v>5.7867633464568028E-4</v>
      </c>
      <c r="AL1032" s="5">
        <f t="shared" si="1261"/>
        <v>1.6025103789115024E-6</v>
      </c>
      <c r="AM1032" s="5">
        <f t="shared" si="1262"/>
        <v>7.7310966476340577E-7</v>
      </c>
      <c r="AN1032" s="5">
        <f t="shared" si="1263"/>
        <v>2.3301790933357423E-6</v>
      </c>
      <c r="AO1032" s="5">
        <f t="shared" si="1264"/>
        <v>3.5116199256677514E-6</v>
      </c>
      <c r="AP1032" s="5">
        <f t="shared" si="1265"/>
        <v>3.5280477046062001E-6</v>
      </c>
      <c r="AQ1032" s="5">
        <f t="shared" si="1266"/>
        <v>2.6584142509977494E-6</v>
      </c>
      <c r="AR1032" s="5">
        <f t="shared" si="1267"/>
        <v>7.515186657000246E-2</v>
      </c>
      <c r="AS1032" s="5">
        <f t="shared" si="1268"/>
        <v>2.2779712406389024E-2</v>
      </c>
      <c r="AT1032" s="5">
        <f t="shared" si="1269"/>
        <v>3.4524445033872488E-3</v>
      </c>
      <c r="AU1032" s="5">
        <f t="shared" si="1270"/>
        <v>3.4883007114189349E-4</v>
      </c>
      <c r="AV1032" s="5">
        <f t="shared" si="1271"/>
        <v>2.6433969846613127E-5</v>
      </c>
      <c r="AW1032" s="5">
        <f t="shared" si="1272"/>
        <v>4.066820594487369E-8</v>
      </c>
      <c r="AX1032" s="5">
        <f t="shared" si="1273"/>
        <v>3.9056949227614373E-8</v>
      </c>
      <c r="AY1032" s="5">
        <f t="shared" si="1274"/>
        <v>1.1771898695318239E-7</v>
      </c>
      <c r="AZ1032" s="5">
        <f t="shared" si="1275"/>
        <v>1.7740453572709793E-7</v>
      </c>
      <c r="BA1032" s="5">
        <f t="shared" si="1276"/>
        <v>1.7823445541011963E-7</v>
      </c>
      <c r="BB1032" s="5">
        <f t="shared" si="1277"/>
        <v>1.3430119316767368E-7</v>
      </c>
      <c r="BC1032" s="5">
        <f t="shared" si="1278"/>
        <v>8.0957682148529001E-8</v>
      </c>
      <c r="BD1032" s="5">
        <f t="shared" si="1279"/>
        <v>3.7751718005010357E-2</v>
      </c>
      <c r="BE1032" s="5">
        <f t="shared" si="1280"/>
        <v>1.1443139315777159E-2</v>
      </c>
      <c r="BF1032" s="5">
        <f t="shared" si="1281"/>
        <v>1.7342977263035556E-3</v>
      </c>
      <c r="BG1032" s="5">
        <f t="shared" si="1282"/>
        <v>1.7523097001389667E-4</v>
      </c>
      <c r="BH1032" s="5">
        <f t="shared" si="1283"/>
        <v>1.3278815563053725E-5</v>
      </c>
      <c r="BI1032" s="5">
        <f t="shared" si="1284"/>
        <v>8.0500355727581437E-7</v>
      </c>
      <c r="BJ1032" s="8">
        <f t="shared" si="1285"/>
        <v>1.9296240790935369E-2</v>
      </c>
      <c r="BK1032" s="8">
        <f t="shared" si="1286"/>
        <v>7.7758519870677792E-2</v>
      </c>
      <c r="BL1032" s="8">
        <f t="shared" si="1287"/>
        <v>0.70327179701252407</v>
      </c>
      <c r="BM1032" s="8">
        <f t="shared" si="1288"/>
        <v>0.60978511996799345</v>
      </c>
      <c r="BN1032" s="8">
        <f t="shared" si="1289"/>
        <v>0.35599387431038404</v>
      </c>
    </row>
    <row r="1033" spans="1:66" x14ac:dyDescent="0.25">
      <c r="A1033" t="s">
        <v>134</v>
      </c>
      <c r="B1033" t="s">
        <v>352</v>
      </c>
      <c r="C1033" t="s">
        <v>292</v>
      </c>
      <c r="D1033" s="7" t="s">
        <v>527</v>
      </c>
      <c r="E1033">
        <f>VLOOKUP(A1033,home!$A$2:$E$405,3,FALSE)</f>
        <v>1.5832999999999999</v>
      </c>
      <c r="F1033">
        <f>VLOOKUP(B1033,home!$B$2:$E$405,3,FALSE)</f>
        <v>1.3895</v>
      </c>
      <c r="G1033">
        <f>VLOOKUP(C1033,away!$B$2:$E$405,4,FALSE)</f>
        <v>1.5158</v>
      </c>
      <c r="H1033">
        <f>VLOOKUP(A1033,away!$A$2:$E$405,3,FALSE)</f>
        <v>1.1943999999999999</v>
      </c>
      <c r="I1033">
        <f>VLOOKUP(C1033,away!$B$2:$E$405,3,FALSE)</f>
        <v>0.50229999999999997</v>
      </c>
      <c r="J1033">
        <f>VLOOKUP(B1033,home!$B$2:$E$405,4,FALSE)</f>
        <v>0.66979999999999995</v>
      </c>
      <c r="K1033" s="3">
        <f t="shared" si="1234"/>
        <v>3.3347529515300001</v>
      </c>
      <c r="L1033" s="3">
        <f t="shared" si="1235"/>
        <v>0.40184458097599995</v>
      </c>
      <c r="M1033" s="5">
        <f t="shared" si="1236"/>
        <v>2.3835063349208346E-2</v>
      </c>
      <c r="N1033" s="5">
        <f t="shared" si="1237"/>
        <v>7.9484047853677062E-2</v>
      </c>
      <c r="O1033" s="5">
        <f t="shared" si="1238"/>
        <v>9.5779910440990414E-3</v>
      </c>
      <c r="P1033" s="5">
        <f t="shared" si="1239"/>
        <v>3.1940233904037184E-2</v>
      </c>
      <c r="Q1033" s="5">
        <f t="shared" si="1240"/>
        <v>0.13252983158980067</v>
      </c>
      <c r="R1033" s="5">
        <f t="shared" si="1241"/>
        <v>1.9244318988539298E-3</v>
      </c>
      <c r="S1033" s="5">
        <f t="shared" si="1242"/>
        <v>1.0700396794608168E-2</v>
      </c>
      <c r="T1033" s="5">
        <f t="shared" si="1243"/>
        <v>5.3256394642023287E-2</v>
      </c>
      <c r="U1033" s="5">
        <f t="shared" si="1244"/>
        <v>6.4175049547216248E-3</v>
      </c>
      <c r="V1033" s="5">
        <f t="shared" si="1245"/>
        <v>1.5932324924394128E-3</v>
      </c>
      <c r="W1033" s="5">
        <f t="shared" si="1246"/>
        <v>0.14731808235328722</v>
      </c>
      <c r="X1033" s="5">
        <f t="shared" si="1247"/>
        <v>5.9198973073444551E-2</v>
      </c>
      <c r="Y1033" s="5">
        <f t="shared" si="1248"/>
        <v>1.1894393264453913E-2</v>
      </c>
      <c r="Z1033" s="5">
        <f t="shared" si="1249"/>
        <v>2.5777417667060176E-4</v>
      </c>
      <c r="AA1033" s="5">
        <f t="shared" si="1250"/>
        <v>8.5961319648050478E-4</v>
      </c>
      <c r="AB1033" s="5">
        <f t="shared" si="1251"/>
        <v>1.4332988220687505E-3</v>
      </c>
      <c r="AC1033" s="5">
        <f t="shared" si="1252"/>
        <v>1.3343843932377573E-4</v>
      </c>
      <c r="AD1033" s="5">
        <f t="shared" si="1253"/>
        <v>0.12281735248534105</v>
      </c>
      <c r="AE1033" s="5">
        <f t="shared" si="1254"/>
        <v>4.9353487546053558E-2</v>
      </c>
      <c r="AF1033" s="5">
        <f t="shared" si="1255"/>
        <v>9.9162157613240619E-3</v>
      </c>
      <c r="AG1033" s="5">
        <f t="shared" si="1256"/>
        <v>1.3282591891589578E-3</v>
      </c>
      <c r="AH1033" s="5">
        <f t="shared" si="1257"/>
        <v>2.5896289002657838E-5</v>
      </c>
      <c r="AI1033" s="5">
        <f t="shared" si="1258"/>
        <v>8.6357726185287115E-5</v>
      </c>
      <c r="AJ1033" s="5">
        <f t="shared" si="1259"/>
        <v>1.4399084114190286E-4</v>
      </c>
      <c r="AK1033" s="5">
        <f t="shared" si="1260"/>
        <v>1.6005796083041601E-4</v>
      </c>
      <c r="AL1033" s="5">
        <f t="shared" si="1261"/>
        <v>7.1525800478858492E-6</v>
      </c>
      <c r="AM1033" s="5">
        <f t="shared" si="1262"/>
        <v>8.1913105739918265E-2</v>
      </c>
      <c r="AN1033" s="5">
        <f t="shared" si="1263"/>
        <v>3.2916337652500231E-2</v>
      </c>
      <c r="AO1033" s="5">
        <f t="shared" si="1264"/>
        <v>6.6136259556167426E-3</v>
      </c>
      <c r="AP1033" s="5">
        <f t="shared" si="1265"/>
        <v>8.8588325028893559E-4</v>
      </c>
      <c r="AQ1033" s="5">
        <f t="shared" si="1266"/>
        <v>8.8996845876503566E-5</v>
      </c>
      <c r="AR1033" s="5">
        <f t="shared" si="1267"/>
        <v>2.0812566806212884E-6</v>
      </c>
      <c r="AS1033" s="5">
        <f t="shared" si="1268"/>
        <v>6.9404768585933716E-6</v>
      </c>
      <c r="AT1033" s="5">
        <f t="shared" si="1269"/>
        <v>1.1572387844609953E-5</v>
      </c>
      <c r="AU1033" s="5">
        <f t="shared" si="1270"/>
        <v>1.2863684840354312E-5</v>
      </c>
      <c r="AV1033" s="5">
        <f t="shared" si="1271"/>
        <v>1.0724302747230818E-5</v>
      </c>
      <c r="AW1033" s="5">
        <f t="shared" si="1272"/>
        <v>2.6624533547222707E-7</v>
      </c>
      <c r="AX1033" s="5">
        <f t="shared" si="1273"/>
        <v>4.5526661855863598E-2</v>
      </c>
      <c r="AY1033" s="5">
        <f t="shared" si="1274"/>
        <v>1.8294642356705547E-2</v>
      </c>
      <c r="AZ1033" s="5">
        <f t="shared" si="1275"/>
        <v>3.67580144596806E-3</v>
      </c>
      <c r="BA1033" s="5">
        <f t="shared" si="1276"/>
        <v>4.9236696393533655E-4</v>
      </c>
      <c r="BB1033" s="5">
        <f t="shared" si="1277"/>
        <v>4.9463749077255157E-5</v>
      </c>
      <c r="BC1033" s="5">
        <f t="shared" si="1278"/>
        <v>3.9753479042903231E-6</v>
      </c>
      <c r="BD1033" s="5">
        <f t="shared" si="1279"/>
        <v>1.3939028645462687E-7</v>
      </c>
      <c r="BE1033" s="5">
        <f t="shared" si="1280"/>
        <v>4.648321691691791E-7</v>
      </c>
      <c r="BF1033" s="5">
        <f t="shared" si="1281"/>
        <v>7.7505022405150602E-7</v>
      </c>
      <c r="BG1033" s="5">
        <f t="shared" si="1282"/>
        <v>8.6153367407991597E-7</v>
      </c>
      <c r="BH1033" s="5">
        <f t="shared" si="1283"/>
        <v>7.1825049062012134E-7</v>
      </c>
      <c r="BI1033" s="5">
        <f t="shared" si="1284"/>
        <v>4.7903758870666388E-7</v>
      </c>
      <c r="BJ1033" s="8">
        <f t="shared" si="1285"/>
        <v>0.8575578989222189</v>
      </c>
      <c r="BK1033" s="8">
        <f t="shared" si="1286"/>
        <v>8.650415991637031E-2</v>
      </c>
      <c r="BL1033" s="8">
        <f t="shared" si="1287"/>
        <v>2.067676293678861E-2</v>
      </c>
      <c r="BM1033" s="8">
        <f t="shared" si="1288"/>
        <v>0.66741062020100217</v>
      </c>
      <c r="BN1033" s="8">
        <f t="shared" si="1289"/>
        <v>0.2792915996396762</v>
      </c>
    </row>
    <row r="1034" spans="1:66" x14ac:dyDescent="0.25">
      <c r="A1034" t="s">
        <v>134</v>
      </c>
      <c r="B1034" t="s">
        <v>123</v>
      </c>
      <c r="C1034" t="s">
        <v>360</v>
      </c>
      <c r="D1034" s="7" t="s">
        <v>527</v>
      </c>
      <c r="E1034">
        <f>VLOOKUP(A1034,home!$A$2:$E$405,3,FALSE)</f>
        <v>1.5832999999999999</v>
      </c>
      <c r="F1034">
        <f>VLOOKUP(B1034,home!$B$2:$E$405,3,FALSE)</f>
        <v>0.50529999999999997</v>
      </c>
      <c r="G1034">
        <f>VLOOKUP(C1034,away!$B$2:$E$405,4,FALSE)</f>
        <v>0.50529999999999997</v>
      </c>
      <c r="H1034">
        <f>VLOOKUP(A1034,away!$A$2:$E$405,3,FALSE)</f>
        <v>1.1943999999999999</v>
      </c>
      <c r="I1034">
        <f>VLOOKUP(C1034,away!$B$2:$E$405,3,FALSE)</f>
        <v>0.66979999999999995</v>
      </c>
      <c r="J1034">
        <f>VLOOKUP(B1034,home!$B$2:$E$405,4,FALSE)</f>
        <v>0.50229999999999997</v>
      </c>
      <c r="K1034" s="3">
        <f t="shared" si="1234"/>
        <v>0.40426096489699992</v>
      </c>
      <c r="L1034" s="3">
        <f t="shared" si="1235"/>
        <v>0.40184458097599995</v>
      </c>
      <c r="M1034" s="5">
        <f t="shared" si="1236"/>
        <v>0.44659392346913501</v>
      </c>
      <c r="N1034" s="5">
        <f t="shared" si="1237"/>
        <v>0.18054049041876946</v>
      </c>
      <c r="O1034" s="5">
        <f t="shared" si="1238"/>
        <v>0.17946134804288233</v>
      </c>
      <c r="P1034" s="5">
        <f t="shared" si="1239"/>
        <v>7.2549217721531944E-2</v>
      </c>
      <c r="Q1034" s="5">
        <f t="shared" si="1240"/>
        <v>3.6492736429834652E-2</v>
      </c>
      <c r="R1034" s="5">
        <f t="shared" si="1241"/>
        <v>3.6057785102840072E-2</v>
      </c>
      <c r="S1034" s="5">
        <f t="shared" si="1242"/>
        <v>2.9464065202232915E-3</v>
      </c>
      <c r="T1034" s="5">
        <f t="shared" si="1243"/>
        <v>1.4664408379314512E-2</v>
      </c>
      <c r="U1034" s="5">
        <f t="shared" si="1244"/>
        <v>1.4576754997722796E-2</v>
      </c>
      <c r="V1034" s="5">
        <f t="shared" si="1245"/>
        <v>5.3182663239954426E-5</v>
      </c>
      <c r="W1034" s="5">
        <f t="shared" si="1246"/>
        <v>4.9175296136189529E-3</v>
      </c>
      <c r="X1034" s="5">
        <f t="shared" si="1247"/>
        <v>1.9760826270217788E-3</v>
      </c>
      <c r="Y1034" s="5">
        <f t="shared" si="1248"/>
        <v>3.9703904761475992E-4</v>
      </c>
      <c r="Z1034" s="5">
        <f t="shared" si="1249"/>
        <v>4.8298751818578066E-3</v>
      </c>
      <c r="AA1034" s="5">
        <f t="shared" si="1250"/>
        <v>1.9525300013499098E-3</v>
      </c>
      <c r="AB1034" s="5">
        <f t="shared" si="1251"/>
        <v>3.9466583116802746E-4</v>
      </c>
      <c r="AC1034" s="5">
        <f t="shared" si="1252"/>
        <v>5.3997048711985919E-7</v>
      </c>
      <c r="AD1034" s="5">
        <f t="shared" si="1253"/>
        <v>4.9699131662779214E-4</v>
      </c>
      <c r="AE1034" s="5">
        <f t="shared" si="1254"/>
        <v>1.9971326737900565E-4</v>
      </c>
      <c r="AF1034" s="5">
        <f t="shared" si="1255"/>
        <v>4.0126847122632182E-5</v>
      </c>
      <c r="AG1034" s="5">
        <f t="shared" si="1256"/>
        <v>5.3749186892940453E-6</v>
      </c>
      <c r="AH1034" s="5">
        <f t="shared" si="1257"/>
        <v>4.8521479215500802E-4</v>
      </c>
      <c r="AI1034" s="5">
        <f t="shared" si="1258"/>
        <v>1.9615340005888082E-4</v>
      </c>
      <c r="AJ1034" s="5">
        <f t="shared" si="1259"/>
        <v>3.9648581387815193E-5</v>
      </c>
      <c r="AK1034" s="5">
        <f t="shared" si="1260"/>
        <v>5.3427912562118018E-6</v>
      </c>
      <c r="AL1034" s="5">
        <f t="shared" si="1261"/>
        <v>3.5087299109628659E-9</v>
      </c>
      <c r="AM1034" s="5">
        <f t="shared" si="1262"/>
        <v>4.018283784107636E-5</v>
      </c>
      <c r="AN1034" s="5">
        <f t="shared" si="1263"/>
        <v>1.6147255634673883E-5</v>
      </c>
      <c r="AO1034" s="5">
        <f t="shared" si="1264"/>
        <v>3.2443435872139404E-6</v>
      </c>
      <c r="AP1034" s="5">
        <f t="shared" si="1265"/>
        <v>4.3457396311538604E-7</v>
      </c>
      <c r="AQ1034" s="5">
        <f t="shared" si="1266"/>
        <v>4.36577980277955E-8</v>
      </c>
      <c r="AR1034" s="5">
        <f t="shared" si="1267"/>
        <v>3.899618696737724E-5</v>
      </c>
      <c r="AS1034" s="5">
        <f t="shared" si="1268"/>
        <v>1.5764636170735737E-5</v>
      </c>
      <c r="AT1034" s="5">
        <f t="shared" si="1269"/>
        <v>3.1865135148158871E-6</v>
      </c>
      <c r="AU1034" s="5">
        <f t="shared" si="1270"/>
        <v>4.2939434271893381E-7</v>
      </c>
      <c r="AV1034" s="5">
        <f t="shared" si="1271"/>
        <v>4.3396842827217304E-8</v>
      </c>
      <c r="AW1034" s="5">
        <f t="shared" si="1272"/>
        <v>1.5833151329755356E-11</v>
      </c>
      <c r="AX1034" s="5">
        <f t="shared" si="1273"/>
        <v>2.7073921329888664E-6</v>
      </c>
      <c r="AY1034" s="5">
        <f t="shared" si="1274"/>
        <v>1.0879508572186297E-6</v>
      </c>
      <c r="AZ1034" s="5">
        <f t="shared" si="1275"/>
        <v>2.1859357817075007E-7</v>
      </c>
      <c r="BA1034" s="5">
        <f t="shared" si="1276"/>
        <v>2.9280214941356515E-8</v>
      </c>
      <c r="BB1034" s="5">
        <f t="shared" si="1277"/>
        <v>2.941523925999156E-9</v>
      </c>
      <c r="BC1034" s="5">
        <f t="shared" si="1278"/>
        <v>2.3640708989480194E-10</v>
      </c>
      <c r="BD1034" s="5">
        <f t="shared" si="1279"/>
        <v>2.6117344019279069E-6</v>
      </c>
      <c r="BE1034" s="5">
        <f t="shared" si="1280"/>
        <v>1.0558222693780646E-6</v>
      </c>
      <c r="BF1034" s="5">
        <f t="shared" si="1281"/>
        <v>2.1341386468925826E-7</v>
      </c>
      <c r="BG1034" s="5">
        <f t="shared" si="1282"/>
        <v>2.8758298287225776E-8</v>
      </c>
      <c r="BH1034" s="5">
        <f t="shared" si="1283"/>
        <v>2.9064643535974077E-9</v>
      </c>
      <c r="BI1034" s="5">
        <f t="shared" si="1284"/>
        <v>2.3499401680480483E-10</v>
      </c>
      <c r="BJ1034" s="8">
        <f t="shared" si="1285"/>
        <v>0.23979459192953126</v>
      </c>
      <c r="BK1034" s="8">
        <f t="shared" si="1286"/>
        <v>0.52214436180420432</v>
      </c>
      <c r="BL1034" s="8">
        <f t="shared" si="1287"/>
        <v>0.23323177653895219</v>
      </c>
      <c r="BM1034" s="8">
        <f t="shared" si="1288"/>
        <v>4.8304016334528174E-2</v>
      </c>
      <c r="BN1034" s="8">
        <f t="shared" si="1289"/>
        <v>0.95169550118499346</v>
      </c>
    </row>
    <row r="1035" spans="1:66" x14ac:dyDescent="0.25">
      <c r="A1035" t="s">
        <v>134</v>
      </c>
      <c r="B1035" t="s">
        <v>446</v>
      </c>
      <c r="C1035" t="s">
        <v>485</v>
      </c>
      <c r="D1035" s="7" t="s">
        <v>527</v>
      </c>
      <c r="E1035">
        <f>VLOOKUP(A1035,home!$A$2:$E$405,3,FALSE)</f>
        <v>1.5832999999999999</v>
      </c>
      <c r="F1035">
        <f>VLOOKUP(B1035,home!$B$2:$E$405,3,FALSE)</f>
        <v>0.63160000000000005</v>
      </c>
      <c r="G1035">
        <f>VLOOKUP(C1035,away!$B$2:$E$405,4,FALSE)</f>
        <v>0.50529999999999997</v>
      </c>
      <c r="H1035">
        <f>VLOOKUP(A1035,away!$A$2:$E$405,3,FALSE)</f>
        <v>1.1943999999999999</v>
      </c>
      <c r="I1035">
        <f>VLOOKUP(C1035,away!$B$2:$E$405,3,FALSE)</f>
        <v>0.83720000000000006</v>
      </c>
      <c r="J1035">
        <f>VLOOKUP(B1035,home!$B$2:$E$405,4,FALSE)</f>
        <v>1.0046999999999999</v>
      </c>
      <c r="K1035" s="3">
        <f t="shared" si="1234"/>
        <v>0.50530620508399993</v>
      </c>
      <c r="L1035" s="3">
        <f t="shared" si="1235"/>
        <v>1.004651452896</v>
      </c>
      <c r="M1035" s="5">
        <f t="shared" si="1236"/>
        <v>0.2209193319321148</v>
      </c>
      <c r="N1035" s="5">
        <f t="shared" si="1237"/>
        <v>0.11163190924830944</v>
      </c>
      <c r="O1035" s="5">
        <f t="shared" si="1238"/>
        <v>0.2219469277984128</v>
      </c>
      <c r="P1035" s="5">
        <f t="shared" si="1239"/>
        <v>0.11215115981586848</v>
      </c>
      <c r="Q1035" s="5">
        <f t="shared" si="1240"/>
        <v>2.8204148214272355E-2</v>
      </c>
      <c r="R1035" s="5">
        <f t="shared" si="1241"/>
        <v>0.11148965173923951</v>
      </c>
      <c r="S1035" s="5">
        <f t="shared" si="1242"/>
        <v>1.4233569486700093E-2</v>
      </c>
      <c r="T1035" s="5">
        <f t="shared" si="1243"/>
        <v>2.8335338481162844E-2</v>
      </c>
      <c r="U1035" s="5">
        <f t="shared" si="1244"/>
        <v>5.6336412826491884E-2</v>
      </c>
      <c r="V1035" s="5">
        <f t="shared" si="1245"/>
        <v>8.0286285309673063E-4</v>
      </c>
      <c r="W1035" s="5">
        <f t="shared" si="1246"/>
        <v>4.7505770339268793E-3</v>
      </c>
      <c r="X1035" s="5">
        <f t="shared" si="1247"/>
        <v>4.7726741192290088E-3</v>
      </c>
      <c r="Y1035" s="5">
        <f t="shared" si="1248"/>
        <v>2.3974369940412805E-3</v>
      </c>
      <c r="Z1035" s="5">
        <f t="shared" si="1249"/>
        <v>3.7336080200898687E-2</v>
      </c>
      <c r="AA1035" s="5">
        <f t="shared" si="1250"/>
        <v>1.8866152999027979E-2</v>
      </c>
      <c r="AB1035" s="5">
        <f t="shared" si="1251"/>
        <v>4.7665920882364755E-3</v>
      </c>
      <c r="AC1035" s="5">
        <f t="shared" si="1252"/>
        <v>2.54736647989299E-5</v>
      </c>
      <c r="AD1035" s="5">
        <f t="shared" si="1253"/>
        <v>6.001240132431988E-4</v>
      </c>
      <c r="AE1035" s="5">
        <f t="shared" si="1254"/>
        <v>6.0291546182255804E-4</v>
      </c>
      <c r="AF1035" s="5">
        <f t="shared" si="1255"/>
        <v>3.0285994734674786E-4</v>
      </c>
      <c r="AG1035" s="5">
        <f t="shared" si="1256"/>
        <v>1.0142289537530545E-4</v>
      </c>
      <c r="AH1035" s="5">
        <f t="shared" si="1257"/>
        <v>9.3774368048186087E-3</v>
      </c>
      <c r="AI1035" s="5">
        <f t="shared" si="1258"/>
        <v>4.7384770052579205E-3</v>
      </c>
      <c r="AJ1035" s="5">
        <f t="shared" si="1259"/>
        <v>1.1971909167023381E-3</v>
      </c>
      <c r="AK1035" s="5">
        <f t="shared" si="1260"/>
        <v>2.0164933295996451E-4</v>
      </c>
      <c r="AL1035" s="5">
        <f t="shared" si="1261"/>
        <v>5.1727497579768806E-7</v>
      </c>
      <c r="AM1035" s="5">
        <f t="shared" si="1262"/>
        <v>6.0649277542340206E-5</v>
      </c>
      <c r="AN1035" s="5">
        <f t="shared" si="1263"/>
        <v>6.0931384800004825E-5</v>
      </c>
      <c r="AO1035" s="5">
        <f t="shared" si="1264"/>
        <v>3.0607402133145048E-5</v>
      </c>
      <c r="AP1035" s="5">
        <f t="shared" si="1265"/>
        <v>1.0249923674145436E-5</v>
      </c>
      <c r="AQ1035" s="5">
        <f t="shared" si="1266"/>
        <v>2.5744001778258291E-6</v>
      </c>
      <c r="AR1035" s="5">
        <f t="shared" si="1267"/>
        <v>1.8842111020802882E-3</v>
      </c>
      <c r="AS1035" s="5">
        <f t="shared" si="1268"/>
        <v>9.5210356156933155E-4</v>
      </c>
      <c r="AT1035" s="5">
        <f t="shared" si="1269"/>
        <v>2.4055191877177967E-4</v>
      </c>
      <c r="AU1035" s="5">
        <f t="shared" si="1270"/>
        <v>4.0517459066747532E-5</v>
      </c>
      <c r="AV1035" s="5">
        <f t="shared" si="1271"/>
        <v>5.1184308701661239E-6</v>
      </c>
      <c r="AW1035" s="5">
        <f t="shared" si="1272"/>
        <v>7.2943906181181847E-9</v>
      </c>
      <c r="AX1035" s="5">
        <f t="shared" si="1273"/>
        <v>5.1077427126676959E-6</v>
      </c>
      <c r="AY1035" s="5">
        <f t="shared" si="1274"/>
        <v>5.1315011373005562E-6</v>
      </c>
      <c r="AZ1035" s="5">
        <f t="shared" si="1275"/>
        <v>2.5776850365632403E-6</v>
      </c>
      <c r="BA1035" s="5">
        <f t="shared" si="1276"/>
        <v>8.632250056971795E-7</v>
      </c>
      <c r="BB1035" s="5">
        <f t="shared" si="1277"/>
        <v>2.1681006403745729E-7</v>
      </c>
      <c r="BC1035" s="5">
        <f t="shared" si="1278"/>
        <v>4.356370916754126E-8</v>
      </c>
      <c r="BD1035" s="5">
        <f t="shared" si="1279"/>
        <v>3.1549590354462237E-4</v>
      </c>
      <c r="BE1035" s="5">
        <f t="shared" si="1280"/>
        <v>1.5942203773968078E-4</v>
      </c>
      <c r="BF1035" s="5">
        <f t="shared" si="1281"/>
        <v>4.0278472448498153E-5</v>
      </c>
      <c r="BG1035" s="5">
        <f t="shared" si="1282"/>
        <v>6.7843206865103495E-6</v>
      </c>
      <c r="BH1035" s="5">
        <f t="shared" si="1283"/>
        <v>8.5703983504335537E-7</v>
      </c>
      <c r="BI1035" s="5">
        <f t="shared" si="1284"/>
        <v>8.6613509330315072E-8</v>
      </c>
      <c r="BJ1035" s="8">
        <f t="shared" si="1285"/>
        <v>0.18187835932472249</v>
      </c>
      <c r="BK1035" s="8">
        <f t="shared" si="1286"/>
        <v>0.34813804652869212</v>
      </c>
      <c r="BL1035" s="8">
        <f t="shared" si="1287"/>
        <v>0.43256591837126945</v>
      </c>
      <c r="BM1035" s="8">
        <f t="shared" si="1288"/>
        <v>0.19357015147061879</v>
      </c>
      <c r="BN1035" s="8">
        <f t="shared" si="1289"/>
        <v>0.80634312874821734</v>
      </c>
    </row>
    <row r="1036" spans="1:66" x14ac:dyDescent="0.25">
      <c r="A1036" t="s">
        <v>19</v>
      </c>
      <c r="B1036" t="s">
        <v>150</v>
      </c>
      <c r="C1036" t="s">
        <v>137</v>
      </c>
      <c r="D1036" s="7" t="s">
        <v>527</v>
      </c>
      <c r="E1036">
        <f>VLOOKUP(A1036,home!$A$2:$E$405,3,FALSE)</f>
        <v>1.4750000000000001</v>
      </c>
      <c r="F1036">
        <f>VLOOKUP(B1036,home!$B$2:$E$405,3,FALSE)</f>
        <v>0.67800000000000005</v>
      </c>
      <c r="G1036">
        <f>VLOOKUP(C1036,away!$B$2:$E$405,4,FALSE)</f>
        <v>0.22600000000000001</v>
      </c>
      <c r="H1036">
        <f>VLOOKUP(A1036,away!$A$2:$E$405,3,FALSE)</f>
        <v>1.5625</v>
      </c>
      <c r="I1036">
        <f>VLOOKUP(C1036,away!$B$2:$E$405,3,FALSE)</f>
        <v>1.28</v>
      </c>
      <c r="J1036">
        <f>VLOOKUP(B1036,home!$B$2:$E$405,4,FALSE)</f>
        <v>1.1200000000000001</v>
      </c>
      <c r="K1036" s="3">
        <f t="shared" si="1234"/>
        <v>0.22601130000000003</v>
      </c>
      <c r="L1036" s="3">
        <f t="shared" si="1235"/>
        <v>2.2400000000000002</v>
      </c>
      <c r="M1036" s="5">
        <f t="shared" si="1236"/>
        <v>8.4922916385207339E-2</v>
      </c>
      <c r="N1036" s="5">
        <f t="shared" si="1237"/>
        <v>1.9193538732012017E-2</v>
      </c>
      <c r="O1036" s="5">
        <f t="shared" si="1238"/>
        <v>0.19022733270286446</v>
      </c>
      <c r="P1036" s="5">
        <f t="shared" si="1239"/>
        <v>4.2993526759706913E-2</v>
      </c>
      <c r="Q1036" s="5">
        <f t="shared" si="1240"/>
        <v>2.1689783202111937E-3</v>
      </c>
      <c r="R1036" s="5">
        <f t="shared" si="1241"/>
        <v>0.21305461262720829</v>
      </c>
      <c r="S1036" s="5">
        <f t="shared" si="1242"/>
        <v>5.4415328097458448E-3</v>
      </c>
      <c r="T1036" s="5">
        <f t="shared" si="1243"/>
        <v>4.8585114372730739E-3</v>
      </c>
      <c r="U1036" s="5">
        <f t="shared" si="1244"/>
        <v>4.8152749970871767E-2</v>
      </c>
      <c r="V1036" s="5">
        <f t="shared" si="1245"/>
        <v>3.0609547840935747E-4</v>
      </c>
      <c r="W1036" s="5">
        <f t="shared" si="1246"/>
        <v>1.6340453660758275E-4</v>
      </c>
      <c r="X1036" s="5">
        <f t="shared" si="1247"/>
        <v>3.6602616200098542E-4</v>
      </c>
      <c r="Y1036" s="5">
        <f t="shared" si="1248"/>
        <v>4.099493014411038E-4</v>
      </c>
      <c r="Z1036" s="5">
        <f t="shared" si="1249"/>
        <v>0.1590807774283155</v>
      </c>
      <c r="AA1036" s="5">
        <f t="shared" si="1250"/>
        <v>3.5954053311584244E-2</v>
      </c>
      <c r="AB1036" s="5">
        <f t="shared" si="1251"/>
        <v>4.06301116461023E-3</v>
      </c>
      <c r="AC1036" s="5">
        <f t="shared" si="1252"/>
        <v>9.6853451799189206E-6</v>
      </c>
      <c r="AD1036" s="5">
        <f t="shared" si="1253"/>
        <v>9.232817936144346E-6</v>
      </c>
      <c r="AE1036" s="5">
        <f t="shared" si="1254"/>
        <v>2.0681512176963334E-5</v>
      </c>
      <c r="AF1036" s="5">
        <f t="shared" si="1255"/>
        <v>2.3163293638198946E-5</v>
      </c>
      <c r="AG1036" s="5">
        <f t="shared" si="1256"/>
        <v>1.7295259249855209E-5</v>
      </c>
      <c r="AH1036" s="5">
        <f t="shared" si="1257"/>
        <v>8.9085235359856699E-2</v>
      </c>
      <c r="AI1036" s="5">
        <f t="shared" si="1258"/>
        <v>2.0134269854487186E-2</v>
      </c>
      <c r="AJ1036" s="5">
        <f t="shared" si="1259"/>
        <v>2.2752862521817296E-3</v>
      </c>
      <c r="AK1036" s="5">
        <f t="shared" si="1260"/>
        <v>1.7141346790924022E-4</v>
      </c>
      <c r="AL1036" s="5">
        <f t="shared" si="1261"/>
        <v>1.9613417197357412E-7</v>
      </c>
      <c r="AM1036" s="5">
        <f t="shared" si="1262"/>
        <v>4.1734423688226027E-7</v>
      </c>
      <c r="AN1036" s="5">
        <f t="shared" si="1263"/>
        <v>9.3485109061626313E-7</v>
      </c>
      <c r="AO1036" s="5">
        <f t="shared" si="1264"/>
        <v>1.047033221490215E-6</v>
      </c>
      <c r="AP1036" s="5">
        <f t="shared" si="1265"/>
        <v>7.8178480537936045E-7</v>
      </c>
      <c r="AQ1036" s="5">
        <f t="shared" si="1266"/>
        <v>4.3779949101244198E-7</v>
      </c>
      <c r="AR1036" s="5">
        <f t="shared" si="1267"/>
        <v>3.9910185441215822E-2</v>
      </c>
      <c r="AS1036" s="5">
        <f t="shared" si="1268"/>
        <v>9.0201528948102624E-3</v>
      </c>
      <c r="AT1036" s="5">
        <f t="shared" si="1269"/>
        <v>1.0193282409774154E-3</v>
      </c>
      <c r="AU1036" s="5">
        <f t="shared" si="1270"/>
        <v>7.6793233623339663E-5</v>
      </c>
      <c r="AV1036" s="5">
        <f t="shared" si="1271"/>
        <v>4.3390346406036784E-6</v>
      </c>
      <c r="AW1036" s="5">
        <f t="shared" si="1272"/>
        <v>2.7582202157795282E-9</v>
      </c>
      <c r="AX1036" s="5">
        <f t="shared" si="1273"/>
        <v>1.5720752254211256E-8</v>
      </c>
      <c r="AY1036" s="5">
        <f t="shared" si="1274"/>
        <v>3.5214485049433213E-8</v>
      </c>
      <c r="AZ1036" s="5">
        <f t="shared" si="1275"/>
        <v>3.9440223255365216E-8</v>
      </c>
      <c r="BA1036" s="5">
        <f t="shared" si="1276"/>
        <v>2.9448700030672689E-8</v>
      </c>
      <c r="BB1036" s="5">
        <f t="shared" si="1277"/>
        <v>1.6491272017176712E-8</v>
      </c>
      <c r="BC1036" s="5">
        <f t="shared" si="1278"/>
        <v>7.3880898636951706E-9</v>
      </c>
      <c r="BD1036" s="5">
        <f t="shared" si="1279"/>
        <v>1.4899802564720564E-2</v>
      </c>
      <c r="BE1036" s="5">
        <f t="shared" si="1280"/>
        <v>3.3675237473958291E-3</v>
      </c>
      <c r="BF1036" s="5">
        <f t="shared" si="1281"/>
        <v>3.8054920996490147E-4</v>
      </c>
      <c r="BG1036" s="5">
        <f t="shared" si="1282"/>
        <v>2.8669473886046787E-5</v>
      </c>
      <c r="BH1036" s="5">
        <f t="shared" si="1283"/>
        <v>1.6199062658253721E-6</v>
      </c>
      <c r="BI1036" s="5">
        <f t="shared" si="1284"/>
        <v>7.322342420346762E-8</v>
      </c>
      <c r="BJ1036" s="8">
        <f t="shared" si="1285"/>
        <v>2.7234543888914966E-2</v>
      </c>
      <c r="BK1036" s="8">
        <f t="shared" si="1286"/>
        <v>0.1336739881269064</v>
      </c>
      <c r="BL1036" s="8">
        <f t="shared" si="1287"/>
        <v>0.67182700168249865</v>
      </c>
      <c r="BM1036" s="8">
        <f t="shared" si="1288"/>
        <v>0.43925537314316049</v>
      </c>
      <c r="BN1036" s="8">
        <f t="shared" si="1289"/>
        <v>0.55256090552721016</v>
      </c>
    </row>
    <row r="1037" spans="1:66" x14ac:dyDescent="0.25">
      <c r="A1037" t="s">
        <v>19</v>
      </c>
      <c r="B1037" t="s">
        <v>243</v>
      </c>
      <c r="C1037" t="s">
        <v>139</v>
      </c>
      <c r="D1037" s="7" t="s">
        <v>527</v>
      </c>
      <c r="E1037">
        <f>VLOOKUP(A1037,home!$A$2:$E$405,3,FALSE)</f>
        <v>1.4750000000000001</v>
      </c>
      <c r="F1037">
        <f>VLOOKUP(B1037,home!$B$2:$E$405,3,FALSE)</f>
        <v>1.7626999999999999</v>
      </c>
      <c r="G1037">
        <f>VLOOKUP(C1037,away!$B$2:$E$405,4,FALSE)</f>
        <v>1.6949000000000001</v>
      </c>
      <c r="H1037">
        <f>VLOOKUP(A1037,away!$A$2:$E$405,3,FALSE)</f>
        <v>1.5625</v>
      </c>
      <c r="I1037">
        <f>VLOOKUP(C1037,away!$B$2:$E$405,3,FALSE)</f>
        <v>0.64</v>
      </c>
      <c r="J1037">
        <f>VLOOKUP(B1037,home!$B$2:$E$405,4,FALSE)</f>
        <v>0.51200000000000001</v>
      </c>
      <c r="K1037" s="3">
        <f t="shared" si="1234"/>
        <v>4.40671033925</v>
      </c>
      <c r="L1037" s="3">
        <f t="shared" si="1235"/>
        <v>0.51200000000000001</v>
      </c>
      <c r="M1037" s="5">
        <f t="shared" si="1236"/>
        <v>7.308550322008979E-3</v>
      </c>
      <c r="N1037" s="5">
        <f t="shared" si="1237"/>
        <v>3.2206664268925891E-2</v>
      </c>
      <c r="O1037" s="5">
        <f t="shared" si="1238"/>
        <v>3.7419777648685973E-3</v>
      </c>
      <c r="P1037" s="5">
        <f t="shared" si="1239"/>
        <v>1.6489812105690057E-2</v>
      </c>
      <c r="Q1037" s="5">
        <f t="shared" si="1240"/>
        <v>7.0962720213314623E-2</v>
      </c>
      <c r="R1037" s="5">
        <f t="shared" si="1241"/>
        <v>9.579463078063608E-4</v>
      </c>
      <c r="S1037" s="5">
        <f t="shared" si="1242"/>
        <v>9.3012256637995741E-3</v>
      </c>
      <c r="T1037" s="5">
        <f t="shared" si="1243"/>
        <v>3.6332912749217086E-2</v>
      </c>
      <c r="U1037" s="5">
        <f t="shared" si="1244"/>
        <v>4.2213918990566543E-3</v>
      </c>
      <c r="V1037" s="5">
        <f t="shared" si="1245"/>
        <v>2.3317508153095413E-3</v>
      </c>
      <c r="W1037" s="5">
        <f t="shared" si="1246"/>
        <v>0.10423738428843951</v>
      </c>
      <c r="X1037" s="5">
        <f t="shared" si="1247"/>
        <v>5.3369540755681032E-2</v>
      </c>
      <c r="Y1037" s="5">
        <f t="shared" si="1248"/>
        <v>1.3662602433454343E-2</v>
      </c>
      <c r="Z1037" s="5">
        <f t="shared" si="1249"/>
        <v>1.6348950319895227E-4</v>
      </c>
      <c r="AA1037" s="5">
        <f t="shared" si="1250"/>
        <v>7.2045088410566897E-4</v>
      </c>
      <c r="AB1037" s="5">
        <f t="shared" si="1251"/>
        <v>1.5874091799551273E-3</v>
      </c>
      <c r="AC1037" s="5">
        <f t="shared" si="1252"/>
        <v>3.2881121364413356E-4</v>
      </c>
      <c r="AD1037" s="5">
        <f t="shared" si="1253"/>
        <v>0.1148359897700605</v>
      </c>
      <c r="AE1037" s="5">
        <f t="shared" si="1254"/>
        <v>5.8796026762270977E-2</v>
      </c>
      <c r="AF1037" s="5">
        <f t="shared" si="1255"/>
        <v>1.5051782851141369E-2</v>
      </c>
      <c r="AG1037" s="5">
        <f t="shared" si="1256"/>
        <v>2.5688376065947935E-3</v>
      </c>
      <c r="AH1037" s="5">
        <f t="shared" si="1257"/>
        <v>2.0926656409465888E-5</v>
      </c>
      <c r="AI1037" s="5">
        <f t="shared" si="1258"/>
        <v>9.2217713165525632E-5</v>
      </c>
      <c r="AJ1037" s="5">
        <f t="shared" si="1259"/>
        <v>2.0318837503425632E-4</v>
      </c>
      <c r="AK1037" s="5">
        <f t="shared" si="1260"/>
        <v>2.9846410435962128E-4</v>
      </c>
      <c r="AL1037" s="5">
        <f t="shared" si="1261"/>
        <v>2.9675023868455823E-5</v>
      </c>
      <c r="AM1037" s="5">
        <f t="shared" si="1262"/>
        <v>0.10120978868754653</v>
      </c>
      <c r="AN1037" s="5">
        <f t="shared" si="1263"/>
        <v>5.1819411808023824E-2</v>
      </c>
      <c r="AO1037" s="5">
        <f t="shared" si="1264"/>
        <v>1.3265769422854097E-2</v>
      </c>
      <c r="AP1037" s="5">
        <f t="shared" si="1265"/>
        <v>2.2640246481670993E-3</v>
      </c>
      <c r="AQ1037" s="5">
        <f t="shared" si="1266"/>
        <v>2.8979515496538875E-4</v>
      </c>
      <c r="AR1037" s="5">
        <f t="shared" si="1267"/>
        <v>2.1428896163293085E-6</v>
      </c>
      <c r="AS1037" s="5">
        <f t="shared" si="1268"/>
        <v>9.4430938281498303E-6</v>
      </c>
      <c r="AT1037" s="5">
        <f t="shared" si="1269"/>
        <v>2.0806489603507859E-5</v>
      </c>
      <c r="AU1037" s="5">
        <f t="shared" si="1270"/>
        <v>3.0562724286425238E-5</v>
      </c>
      <c r="AV1037" s="5">
        <f t="shared" si="1271"/>
        <v>3.3670268277159298E-5</v>
      </c>
      <c r="AW1037" s="5">
        <f t="shared" si="1272"/>
        <v>1.8598291128691874E-6</v>
      </c>
      <c r="AX1037" s="5">
        <f t="shared" si="1273"/>
        <v>7.433370370711985E-2</v>
      </c>
      <c r="AY1037" s="5">
        <f t="shared" si="1274"/>
        <v>3.8058856298045361E-2</v>
      </c>
      <c r="AZ1037" s="5">
        <f t="shared" si="1275"/>
        <v>9.7430672122996113E-3</v>
      </c>
      <c r="BA1037" s="5">
        <f t="shared" si="1276"/>
        <v>1.6628168042324672E-3</v>
      </c>
      <c r="BB1037" s="5">
        <f t="shared" si="1277"/>
        <v>2.1284055094175579E-4</v>
      </c>
      <c r="BC1037" s="5">
        <f t="shared" si="1278"/>
        <v>2.1794872416435807E-5</v>
      </c>
      <c r="BD1037" s="5">
        <f t="shared" si="1279"/>
        <v>1.8285991392676751E-7</v>
      </c>
      <c r="BE1037" s="5">
        <f t="shared" si="1280"/>
        <v>8.0581067333545156E-7</v>
      </c>
      <c r="BF1037" s="5">
        <f t="shared" si="1281"/>
        <v>1.7754871128326692E-6</v>
      </c>
      <c r="BG1037" s="5">
        <f t="shared" si="1282"/>
        <v>2.6080191391082846E-6</v>
      </c>
      <c r="BH1037" s="5">
        <f t="shared" si="1283"/>
        <v>2.8731962263175911E-6</v>
      </c>
      <c r="BI1037" s="5">
        <f t="shared" si="1284"/>
        <v>2.5322687034415616E-6</v>
      </c>
      <c r="BJ1037" s="8">
        <f t="shared" si="1285"/>
        <v>0.79490633086571238</v>
      </c>
      <c r="BK1037" s="8">
        <f t="shared" si="1286"/>
        <v>7.3848681442366115E-2</v>
      </c>
      <c r="BL1037" s="8">
        <f t="shared" si="1287"/>
        <v>1.195137599214181E-2</v>
      </c>
      <c r="BM1037" s="8">
        <f t="shared" si="1288"/>
        <v>0.71114521035187217</v>
      </c>
      <c r="BN1037" s="8">
        <f t="shared" si="1289"/>
        <v>0.1316676709826145</v>
      </c>
    </row>
    <row r="1038" spans="1:66" x14ac:dyDescent="0.25">
      <c r="A1038" t="s">
        <v>19</v>
      </c>
      <c r="B1038" t="s">
        <v>235</v>
      </c>
      <c r="C1038" t="s">
        <v>140</v>
      </c>
      <c r="D1038" s="7" t="s">
        <v>527</v>
      </c>
      <c r="E1038">
        <f>VLOOKUP(A1038,home!$A$2:$E$405,3,FALSE)</f>
        <v>1.4750000000000001</v>
      </c>
      <c r="F1038">
        <f>VLOOKUP(B1038,home!$B$2:$E$405,3,FALSE)</f>
        <v>0.67800000000000005</v>
      </c>
      <c r="G1038">
        <f>VLOOKUP(C1038,away!$B$2:$E$405,4,FALSE)</f>
        <v>0.1356</v>
      </c>
      <c r="H1038">
        <f>VLOOKUP(A1038,away!$A$2:$E$405,3,FALSE)</f>
        <v>1.5625</v>
      </c>
      <c r="I1038">
        <f>VLOOKUP(C1038,away!$B$2:$E$405,3,FALSE)</f>
        <v>2.4319999999999999</v>
      </c>
      <c r="J1038">
        <f>VLOOKUP(B1038,home!$B$2:$E$405,4,FALSE)</f>
        <v>0.8</v>
      </c>
      <c r="K1038" s="3">
        <f t="shared" si="1234"/>
        <v>0.13560678000000001</v>
      </c>
      <c r="L1038" s="3">
        <f t="shared" si="1235"/>
        <v>3.04</v>
      </c>
      <c r="M1038" s="5">
        <f t="shared" si="1236"/>
        <v>4.176875195080508E-2</v>
      </c>
      <c r="N1038" s="5">
        <f t="shared" si="1237"/>
        <v>5.6641259566673962E-3</v>
      </c>
      <c r="O1038" s="5">
        <f t="shared" si="1238"/>
        <v>0.12697700593044742</v>
      </c>
      <c r="P1038" s="5">
        <f t="shared" si="1239"/>
        <v>1.7218942908268881E-2</v>
      </c>
      <c r="Q1038" s="5">
        <f t="shared" si="1240"/>
        <v>3.8404694124904255E-4</v>
      </c>
      <c r="R1038" s="5">
        <f t="shared" si="1241"/>
        <v>0.19300504901428012</v>
      </c>
      <c r="S1038" s="5">
        <f t="shared" si="1242"/>
        <v>1.774604106123576E-3</v>
      </c>
      <c r="T1038" s="5">
        <f t="shared" si="1243"/>
        <v>1.1675027013970892E-3</v>
      </c>
      <c r="U1038" s="5">
        <f t="shared" si="1244"/>
        <v>2.6172793220568705E-2</v>
      </c>
      <c r="V1038" s="5">
        <f t="shared" si="1245"/>
        <v>8.1285664418093018E-5</v>
      </c>
      <c r="W1038" s="5">
        <f t="shared" si="1246"/>
        <v>1.7359789690543945E-5</v>
      </c>
      <c r="X1038" s="5">
        <f t="shared" si="1247"/>
        <v>5.2773760659253586E-5</v>
      </c>
      <c r="Y1038" s="5">
        <f t="shared" si="1248"/>
        <v>8.0216116202065472E-5</v>
      </c>
      <c r="Z1038" s="5">
        <f t="shared" si="1249"/>
        <v>0.19557844966780388</v>
      </c>
      <c r="AA1038" s="5">
        <f t="shared" si="1250"/>
        <v>2.6521763796842956E-2</v>
      </c>
      <c r="AB1038" s="5">
        <f t="shared" si="1251"/>
        <v>1.7982654942052239E-3</v>
      </c>
      <c r="AC1038" s="5">
        <f t="shared" si="1252"/>
        <v>2.0943485702606526E-6</v>
      </c>
      <c r="AD1038" s="5">
        <f t="shared" si="1253"/>
        <v>5.8852629535296546E-7</v>
      </c>
      <c r="AE1038" s="5">
        <f t="shared" si="1254"/>
        <v>1.7891199378730146E-6</v>
      </c>
      <c r="AF1038" s="5">
        <f t="shared" si="1255"/>
        <v>2.7194623055669826E-6</v>
      </c>
      <c r="AG1038" s="5">
        <f t="shared" si="1256"/>
        <v>2.7557218029745426E-6</v>
      </c>
      <c r="AH1038" s="5">
        <f t="shared" si="1257"/>
        <v>0.14863962174753095</v>
      </c>
      <c r="AI1038" s="5">
        <f t="shared" si="1258"/>
        <v>2.0156540485600651E-2</v>
      </c>
      <c r="AJ1038" s="5">
        <f t="shared" si="1259"/>
        <v>1.3666817755959703E-3</v>
      </c>
      <c r="AK1038" s="5">
        <f t="shared" si="1260"/>
        <v>6.1777104957750704E-5</v>
      </c>
      <c r="AL1038" s="5">
        <f t="shared" si="1261"/>
        <v>3.453535648257519E-8</v>
      </c>
      <c r="AM1038" s="5">
        <f t="shared" si="1262"/>
        <v>1.5961631171628935E-8</v>
      </c>
      <c r="AN1038" s="5">
        <f t="shared" si="1263"/>
        <v>4.8523358761751955E-8</v>
      </c>
      <c r="AO1038" s="5">
        <f t="shared" si="1264"/>
        <v>7.375550531786299E-8</v>
      </c>
      <c r="AP1038" s="5">
        <f t="shared" si="1265"/>
        <v>7.4738912055434498E-8</v>
      </c>
      <c r="AQ1038" s="5">
        <f t="shared" si="1266"/>
        <v>5.6801573162130233E-8</v>
      </c>
      <c r="AR1038" s="5">
        <f t="shared" si="1267"/>
        <v>9.0372890022498847E-2</v>
      </c>
      <c r="AS1038" s="5">
        <f t="shared" si="1268"/>
        <v>1.2255176615245198E-2</v>
      </c>
      <c r="AT1038" s="5">
        <f t="shared" si="1269"/>
        <v>8.3094251956235016E-4</v>
      </c>
      <c r="AU1038" s="5">
        <f t="shared" si="1270"/>
        <v>3.7560479814312434E-5</v>
      </c>
      <c r="AV1038" s="5">
        <f t="shared" si="1271"/>
        <v>1.2733639307184773E-6</v>
      </c>
      <c r="AW1038" s="5">
        <f t="shared" si="1272"/>
        <v>3.9547262793923849E-10</v>
      </c>
      <c r="AX1038" s="5">
        <f t="shared" si="1273"/>
        <v>3.6075090112203736E-10</v>
      </c>
      <c r="AY1038" s="5">
        <f t="shared" si="1274"/>
        <v>1.0966827394109934E-9</v>
      </c>
      <c r="AZ1038" s="5">
        <f t="shared" si="1275"/>
        <v>1.6669577639047104E-9</v>
      </c>
      <c r="BA1038" s="5">
        <f t="shared" si="1276"/>
        <v>1.68918386742344E-9</v>
      </c>
      <c r="BB1038" s="5">
        <f t="shared" si="1277"/>
        <v>1.2837797392418145E-9</v>
      </c>
      <c r="BC1038" s="5">
        <f t="shared" si="1278"/>
        <v>7.8053808145902346E-10</v>
      </c>
      <c r="BD1038" s="5">
        <f t="shared" si="1279"/>
        <v>4.5788930944732742E-2</v>
      </c>
      <c r="BE1038" s="5">
        <f t="shared" si="1280"/>
        <v>6.2092894850575659E-3</v>
      </c>
      <c r="BF1038" s="5">
        <f t="shared" si="1281"/>
        <v>4.2101087657825734E-4</v>
      </c>
      <c r="BG1038" s="5">
        <f t="shared" si="1282"/>
        <v>1.9030643105918297E-5</v>
      </c>
      <c r="BH1038" s="5">
        <f t="shared" si="1283"/>
        <v>6.4517105823069506E-7</v>
      </c>
      <c r="BI1038" s="5">
        <f t="shared" si="1284"/>
        <v>1.7497913951171427E-8</v>
      </c>
      <c r="BJ1038" s="8">
        <f t="shared" si="1285"/>
        <v>7.3741547550807184E-3</v>
      </c>
      <c r="BK1038" s="8">
        <f t="shared" si="1286"/>
        <v>6.0845714610225109E-2</v>
      </c>
      <c r="BL1038" s="8">
        <f t="shared" si="1287"/>
        <v>0.70063626618952801</v>
      </c>
      <c r="BM1038" s="8">
        <f t="shared" si="1288"/>
        <v>0.57941666181970986</v>
      </c>
      <c r="BN1038" s="8">
        <f t="shared" si="1289"/>
        <v>0.38501792270171797</v>
      </c>
    </row>
    <row r="1039" spans="1:66" x14ac:dyDescent="0.25">
      <c r="A1039" t="s">
        <v>141</v>
      </c>
      <c r="B1039" t="s">
        <v>157</v>
      </c>
      <c r="C1039" t="s">
        <v>238</v>
      </c>
      <c r="D1039" s="7" t="s">
        <v>527</v>
      </c>
      <c r="E1039">
        <f>VLOOKUP(A1039,home!$A$2:$E$405,3,FALSE)</f>
        <v>1.3483000000000001</v>
      </c>
      <c r="F1039">
        <f>VLOOKUP(B1039,home!$B$2:$E$405,3,FALSE)</f>
        <v>0.92710000000000004</v>
      </c>
      <c r="G1039">
        <f>VLOOKUP(C1039,away!$B$2:$E$405,4,FALSE)</f>
        <v>0.55630000000000002</v>
      </c>
      <c r="H1039">
        <f>VLOOKUP(A1039,away!$A$2:$E$405,3,FALSE)</f>
        <v>1.1460999999999999</v>
      </c>
      <c r="I1039">
        <f>VLOOKUP(C1039,away!$B$2:$E$405,3,FALSE)</f>
        <v>1.3088</v>
      </c>
      <c r="J1039">
        <f>VLOOKUP(B1039,home!$B$2:$E$405,4,FALSE)</f>
        <v>1.5268999999999999</v>
      </c>
      <c r="K1039" s="3">
        <f t="shared" si="1234"/>
        <v>0.69537996775900013</v>
      </c>
      <c r="L1039" s="3">
        <f t="shared" si="1235"/>
        <v>2.2903739417919993</v>
      </c>
      <c r="M1039" s="5">
        <f t="shared" si="1236"/>
        <v>5.0501415693909181E-2</v>
      </c>
      <c r="N1039" s="5">
        <f t="shared" si="1237"/>
        <v>3.5117672817014424E-2</v>
      </c>
      <c r="O1039" s="5">
        <f t="shared" si="1238"/>
        <v>0.11566712652893509</v>
      </c>
      <c r="P1039" s="5">
        <f t="shared" si="1239"/>
        <v>8.0432602716467058E-2</v>
      </c>
      <c r="Q1039" s="5">
        <f t="shared" si="1240"/>
        <v>1.2210063095633302E-2</v>
      </c>
      <c r="R1039" s="5">
        <f t="shared" si="1241"/>
        <v>0.13246048626191553</v>
      </c>
      <c r="S1039" s="5">
        <f t="shared" si="1242"/>
        <v>3.2025852596669298E-2</v>
      </c>
      <c r="T1039" s="5">
        <f t="shared" si="1243"/>
        <v>2.7965610341874666E-2</v>
      </c>
      <c r="U1039" s="5">
        <f t="shared" si="1244"/>
        <v>9.2110368666152284E-2</v>
      </c>
      <c r="V1039" s="5">
        <f t="shared" si="1245"/>
        <v>5.6674377741469731E-3</v>
      </c>
      <c r="W1039" s="5">
        <f t="shared" si="1246"/>
        <v>2.8302110939256143E-3</v>
      </c>
      <c r="X1039" s="5">
        <f t="shared" si="1247"/>
        <v>6.4822417392978553E-3</v>
      </c>
      <c r="Y1039" s="5">
        <f t="shared" si="1248"/>
        <v>7.4233787820421285E-3</v>
      </c>
      <c r="Z1039" s="5">
        <f t="shared" si="1249"/>
        <v>0.1011280153504628</v>
      </c>
      <c r="AA1039" s="5">
        <f t="shared" si="1250"/>
        <v>7.0322396053936476E-2</v>
      </c>
      <c r="AB1039" s="5">
        <f t="shared" si="1251"/>
        <v>2.4450392750360993E-2</v>
      </c>
      <c r="AC1039" s="5">
        <f t="shared" si="1252"/>
        <v>5.6415098052790867E-4</v>
      </c>
      <c r="AD1039" s="5">
        <f t="shared" si="1253"/>
        <v>4.9201802481128952E-4</v>
      </c>
      <c r="AE1039" s="5">
        <f t="shared" si="1254"/>
        <v>1.1269052629197466E-3</v>
      </c>
      <c r="AF1039" s="5">
        <f t="shared" si="1255"/>
        <v>1.290517224529825E-3</v>
      </c>
      <c r="AG1039" s="5">
        <f t="shared" si="1256"/>
        <v>9.8525567416561525E-4</v>
      </c>
      <c r="AH1039" s="5">
        <f t="shared" si="1257"/>
        <v>5.7905242785960348E-2</v>
      </c>
      <c r="AI1039" s="5">
        <f t="shared" si="1258"/>
        <v>4.0266145861578173E-2</v>
      </c>
      <c r="AJ1039" s="5">
        <f t="shared" si="1259"/>
        <v>1.4000135605501713E-2</v>
      </c>
      <c r="AK1039" s="5">
        <f t="shared" si="1260"/>
        <v>3.2451379486584707E-3</v>
      </c>
      <c r="AL1039" s="5">
        <f t="shared" si="1261"/>
        <v>3.5940482907594471E-5</v>
      </c>
      <c r="AM1039" s="5">
        <f t="shared" si="1262"/>
        <v>6.8427895646024306E-5</v>
      </c>
      <c r="AN1039" s="5">
        <f t="shared" si="1263"/>
        <v>1.5672546907931624E-4</v>
      </c>
      <c r="AO1039" s="5">
        <f t="shared" si="1264"/>
        <v>1.7947996519719687E-4</v>
      </c>
      <c r="AP1039" s="5">
        <f t="shared" si="1265"/>
        <v>1.3702541178713153E-4</v>
      </c>
      <c r="AQ1039" s="5">
        <f t="shared" si="1266"/>
        <v>7.8459858130141113E-5</v>
      </c>
      <c r="AR1039" s="5">
        <f t="shared" si="1267"/>
        <v>2.6524931834020549E-2</v>
      </c>
      <c r="AS1039" s="5">
        <f t="shared" si="1268"/>
        <v>1.8444906243550881E-2</v>
      </c>
      <c r="AT1039" s="5">
        <f t="shared" si="1269"/>
        <v>6.4131091544790955E-3</v>
      </c>
      <c r="AU1039" s="5">
        <f t="shared" si="1270"/>
        <v>1.4865158790255408E-3</v>
      </c>
      <c r="AV1039" s="5">
        <f t="shared" si="1271"/>
        <v>2.5842334100750552E-4</v>
      </c>
      <c r="AW1039" s="5">
        <f t="shared" si="1272"/>
        <v>1.5900470552403673E-6</v>
      </c>
      <c r="AX1039" s="5">
        <f t="shared" si="1273"/>
        <v>7.9305646446914313E-6</v>
      </c>
      <c r="AY1039" s="5">
        <f t="shared" si="1274"/>
        <v>1.8163958605898177E-5</v>
      </c>
      <c r="AZ1039" s="5">
        <f t="shared" si="1275"/>
        <v>2.0801128735368865E-5</v>
      </c>
      <c r="BA1039" s="5">
        <f t="shared" si="1276"/>
        <v>1.5880787738449869E-5</v>
      </c>
      <c r="BB1039" s="5">
        <f t="shared" si="1277"/>
        <v>9.0932356028188714E-6</v>
      </c>
      <c r="BC1039" s="5">
        <f t="shared" si="1278"/>
        <v>4.1653819742543216E-6</v>
      </c>
      <c r="BD1039" s="5">
        <f t="shared" si="1279"/>
        <v>1.0125335446741613E-2</v>
      </c>
      <c r="BE1039" s="5">
        <f t="shared" si="1280"/>
        <v>7.0409554365042431E-3</v>
      </c>
      <c r="BF1039" s="5">
        <f t="shared" si="1281"/>
        <v>2.4480696822144388E-3</v>
      </c>
      <c r="BG1039" s="5">
        <f t="shared" si="1282"/>
        <v>5.6744620556335409E-4</v>
      </c>
      <c r="BH1039" s="5">
        <f t="shared" si="1283"/>
        <v>9.8647681032403004E-5</v>
      </c>
      <c r="BI1039" s="5">
        <f t="shared" si="1284"/>
        <v>1.371952425116251E-5</v>
      </c>
      <c r="BJ1039" s="8">
        <f t="shared" si="1285"/>
        <v>9.6620027713355788E-2</v>
      </c>
      <c r="BK1039" s="8">
        <f t="shared" si="1286"/>
        <v>0.16924556420323392</v>
      </c>
      <c r="BL1039" s="8">
        <f t="shared" si="1287"/>
        <v>0.62384949289138991</v>
      </c>
      <c r="BM1039" s="8">
        <f t="shared" si="1288"/>
        <v>0.56443715913301717</v>
      </c>
      <c r="BN1039" s="8">
        <f t="shared" si="1289"/>
        <v>0.4263893671138746</v>
      </c>
    </row>
    <row r="1040" spans="1:66" x14ac:dyDescent="0.25">
      <c r="A1040" t="s">
        <v>448</v>
      </c>
      <c r="B1040" t="s">
        <v>453</v>
      </c>
      <c r="C1040" t="s">
        <v>450</v>
      </c>
      <c r="D1040" s="7" t="s">
        <v>527</v>
      </c>
      <c r="E1040">
        <f>VLOOKUP(A1040,home!$A$2:$E$405,3,FALSE)</f>
        <v>1.2285999999999999</v>
      </c>
      <c r="F1040">
        <f>VLOOKUP(B1040,home!$B$2:$E$405,3,FALSE)</f>
        <v>0</v>
      </c>
      <c r="G1040">
        <f>VLOOKUP(C1040,away!$B$2:$E$405,4,FALSE)</f>
        <v>1.0851999999999999</v>
      </c>
      <c r="H1040">
        <f>VLOOKUP(A1040,away!$A$2:$E$405,3,FALSE)</f>
        <v>0.9143</v>
      </c>
      <c r="I1040">
        <f>VLOOKUP(C1040,away!$B$2:$E$405,3,FALSE)</f>
        <v>1.4582999999999999</v>
      </c>
      <c r="J1040">
        <f>VLOOKUP(B1040,home!$B$2:$E$405,4,FALSE)</f>
        <v>1.6406000000000001</v>
      </c>
      <c r="K1040" s="3">
        <f t="shared" si="1234"/>
        <v>0</v>
      </c>
      <c r="L1040" s="3">
        <f t="shared" si="1235"/>
        <v>2.1874508458139998</v>
      </c>
      <c r="M1040" s="5">
        <f t="shared" si="1236"/>
        <v>0.11220240560271259</v>
      </c>
      <c r="N1040" s="5">
        <f t="shared" si="1237"/>
        <v>0</v>
      </c>
      <c r="O1040" s="5">
        <f t="shared" si="1238"/>
        <v>0.24543724703801911</v>
      </c>
      <c r="P1040" s="5">
        <f t="shared" si="1239"/>
        <v>0</v>
      </c>
      <c r="Q1040" s="5">
        <f t="shared" si="1240"/>
        <v>0</v>
      </c>
      <c r="R1040" s="5">
        <f t="shared" si="1241"/>
        <v>0.26844095681378732</v>
      </c>
      <c r="S1040" s="5">
        <f t="shared" si="1242"/>
        <v>0</v>
      </c>
      <c r="T1040" s="5">
        <f t="shared" si="1243"/>
        <v>0</v>
      </c>
      <c r="U1040" s="5">
        <f t="shared" si="1244"/>
        <v>0</v>
      </c>
      <c r="V1040" s="5">
        <f t="shared" si="1245"/>
        <v>0</v>
      </c>
      <c r="W1040" s="5">
        <f t="shared" si="1246"/>
        <v>0</v>
      </c>
      <c r="X1040" s="5">
        <f t="shared" si="1247"/>
        <v>0</v>
      </c>
      <c r="Y1040" s="5">
        <f t="shared" si="1248"/>
        <v>0</v>
      </c>
      <c r="Z1040" s="5">
        <f t="shared" si="1249"/>
        <v>0.19573379934447949</v>
      </c>
      <c r="AA1040" s="5">
        <f t="shared" si="1250"/>
        <v>0</v>
      </c>
      <c r="AB1040" s="5">
        <f t="shared" si="1251"/>
        <v>0</v>
      </c>
      <c r="AC1040" s="5">
        <f t="shared" si="1252"/>
        <v>0</v>
      </c>
      <c r="AD1040" s="5">
        <f t="shared" si="1253"/>
        <v>0</v>
      </c>
      <c r="AE1040" s="5">
        <f t="shared" si="1254"/>
        <v>0</v>
      </c>
      <c r="AF1040" s="5">
        <f t="shared" si="1255"/>
        <v>0</v>
      </c>
      <c r="AG1040" s="5">
        <f t="shared" si="1256"/>
        <v>0</v>
      </c>
      <c r="AH1040" s="5">
        <f t="shared" si="1257"/>
        <v>0.10703951623261737</v>
      </c>
      <c r="AI1040" s="5">
        <f t="shared" si="1258"/>
        <v>0</v>
      </c>
      <c r="AJ1040" s="5">
        <f t="shared" si="1259"/>
        <v>0</v>
      </c>
      <c r="AK1040" s="5">
        <f t="shared" si="1260"/>
        <v>0</v>
      </c>
      <c r="AL1040" s="5">
        <f t="shared" si="1261"/>
        <v>0</v>
      </c>
      <c r="AM1040" s="5">
        <f t="shared" si="1262"/>
        <v>0</v>
      </c>
      <c r="AN1040" s="5">
        <f t="shared" si="1263"/>
        <v>0</v>
      </c>
      <c r="AO1040" s="5">
        <f t="shared" si="1264"/>
        <v>0</v>
      </c>
      <c r="AP1040" s="5">
        <f t="shared" si="1265"/>
        <v>0</v>
      </c>
      <c r="AQ1040" s="5">
        <f t="shared" si="1266"/>
        <v>0</v>
      </c>
      <c r="AR1040" s="5">
        <f t="shared" si="1267"/>
        <v>4.6828736063712059E-2</v>
      </c>
      <c r="AS1040" s="5">
        <f t="shared" si="1268"/>
        <v>0</v>
      </c>
      <c r="AT1040" s="5">
        <f t="shared" si="1269"/>
        <v>0</v>
      </c>
      <c r="AU1040" s="5">
        <f t="shared" si="1270"/>
        <v>0</v>
      </c>
      <c r="AV1040" s="5">
        <f t="shared" si="1271"/>
        <v>0</v>
      </c>
      <c r="AW1040" s="5">
        <f t="shared" si="1272"/>
        <v>0</v>
      </c>
      <c r="AX1040" s="5">
        <f t="shared" si="1273"/>
        <v>0</v>
      </c>
      <c r="AY1040" s="5">
        <f t="shared" si="1274"/>
        <v>0</v>
      </c>
      <c r="AZ1040" s="5">
        <f t="shared" si="1275"/>
        <v>0</v>
      </c>
      <c r="BA1040" s="5">
        <f t="shared" si="1276"/>
        <v>0</v>
      </c>
      <c r="BB1040" s="5">
        <f t="shared" si="1277"/>
        <v>0</v>
      </c>
      <c r="BC1040" s="5">
        <f t="shared" si="1278"/>
        <v>0</v>
      </c>
      <c r="BD1040" s="5">
        <f t="shared" si="1279"/>
        <v>1.70725930518279E-2</v>
      </c>
      <c r="BE1040" s="5">
        <f t="shared" si="1280"/>
        <v>0</v>
      </c>
      <c r="BF1040" s="5">
        <f t="shared" si="1281"/>
        <v>0</v>
      </c>
      <c r="BG1040" s="5">
        <f t="shared" si="1282"/>
        <v>0</v>
      </c>
      <c r="BH1040" s="5">
        <f t="shared" si="1283"/>
        <v>0</v>
      </c>
      <c r="BI1040" s="5">
        <f t="shared" si="1284"/>
        <v>0</v>
      </c>
      <c r="BJ1040" s="8">
        <f t="shared" si="1285"/>
        <v>0</v>
      </c>
      <c r="BK1040" s="8">
        <f t="shared" si="1286"/>
        <v>0.11220240560271259</v>
      </c>
      <c r="BL1040" s="8">
        <f t="shared" si="1287"/>
        <v>0.68481904919996373</v>
      </c>
      <c r="BM1040" s="8">
        <f t="shared" si="1288"/>
        <v>0.36667464469263683</v>
      </c>
      <c r="BN1040" s="8">
        <f t="shared" si="1289"/>
        <v>0.62608060945451904</v>
      </c>
    </row>
    <row r="1041" spans="1:66" x14ac:dyDescent="0.25">
      <c r="A1041" t="s">
        <v>448</v>
      </c>
      <c r="B1041" t="s">
        <v>458</v>
      </c>
      <c r="C1041" t="s">
        <v>457</v>
      </c>
      <c r="D1041" s="7" t="s">
        <v>527</v>
      </c>
      <c r="E1041">
        <f>VLOOKUP(A1041,home!$A$2:$E$405,3,FALSE)</f>
        <v>1.2285999999999999</v>
      </c>
      <c r="F1041">
        <f>VLOOKUP(B1041,home!$B$2:$E$405,3,FALSE)</f>
        <v>1.6278999999999999</v>
      </c>
      <c r="G1041">
        <f>VLOOKUP(C1041,away!$B$2:$E$405,4,FALSE)</f>
        <v>1.6278999999999999</v>
      </c>
      <c r="H1041">
        <f>VLOOKUP(A1041,away!$A$2:$E$405,3,FALSE)</f>
        <v>0.9143</v>
      </c>
      <c r="I1041">
        <f>VLOOKUP(C1041,away!$B$2:$E$405,3,FALSE)</f>
        <v>0.36459999999999998</v>
      </c>
      <c r="J1041">
        <f>VLOOKUP(B1041,home!$B$2:$E$405,4,FALSE)</f>
        <v>0.72919999999999996</v>
      </c>
      <c r="K1041" s="3">
        <f t="shared" si="1234"/>
        <v>3.2558617625259996</v>
      </c>
      <c r="L1041" s="3">
        <f t="shared" si="1235"/>
        <v>0.24308157637599997</v>
      </c>
      <c r="M1041" s="5">
        <f t="shared" si="1236"/>
        <v>3.0229308686764295E-2</v>
      </c>
      <c r="N1041" s="5">
        <f t="shared" si="1237"/>
        <v>9.8422450260830893E-2</v>
      </c>
      <c r="O1041" s="5">
        <f t="shared" si="1238"/>
        <v>7.3481880083353752E-3</v>
      </c>
      <c r="P1041" s="5">
        <f t="shared" si="1239"/>
        <v>2.3924684360191226E-2</v>
      </c>
      <c r="Q1041" s="5">
        <f t="shared" si="1240"/>
        <v>0.16022494618917826</v>
      </c>
      <c r="R1041" s="5">
        <f t="shared" si="1241"/>
        <v>8.9310456228669131E-4</v>
      </c>
      <c r="S1041" s="5">
        <f t="shared" si="1242"/>
        <v>4.7337381055078216E-3</v>
      </c>
      <c r="T1041" s="5">
        <f t="shared" si="1243"/>
        <v>3.8947732494425229E-2</v>
      </c>
      <c r="U1041" s="5">
        <f t="shared" si="1244"/>
        <v>2.9078249942867578E-3</v>
      </c>
      <c r="V1041" s="5">
        <f t="shared" si="1245"/>
        <v>4.162744146807702E-4</v>
      </c>
      <c r="W1041" s="5">
        <f t="shared" si="1246"/>
        <v>0.17389009190004376</v>
      </c>
      <c r="X1041" s="5">
        <f t="shared" si="1247"/>
        <v>4.2269477655230148E-2</v>
      </c>
      <c r="Y1041" s="5">
        <f t="shared" si="1248"/>
        <v>5.1374656305117261E-3</v>
      </c>
      <c r="Z1041" s="5">
        <f t="shared" si="1249"/>
        <v>7.2365754956415447E-5</v>
      </c>
      <c r="AA1041" s="5">
        <f t="shared" si="1250"/>
        <v>2.3561289447891933E-4</v>
      </c>
      <c r="AB1041" s="5">
        <f t="shared" si="1251"/>
        <v>3.8356150694599352E-4</v>
      </c>
      <c r="AC1041" s="5">
        <f t="shared" si="1252"/>
        <v>2.0591014174476825E-5</v>
      </c>
      <c r="AD1041" s="5">
        <f t="shared" si="1253"/>
        <v>0.14154052527487113</v>
      </c>
      <c r="AE1041" s="5">
        <f t="shared" si="1254"/>
        <v>3.4405894004902744E-2</v>
      </c>
      <c r="AF1041" s="5">
        <f t="shared" si="1255"/>
        <v>4.1817194756686637E-3</v>
      </c>
      <c r="AG1041" s="5">
        <f t="shared" si="1256"/>
        <v>3.3883298736925283E-4</v>
      </c>
      <c r="AH1041" s="5">
        <f t="shared" si="1257"/>
        <v>4.3976954476112016E-6</v>
      </c>
      <c r="AI1041" s="5">
        <f t="shared" si="1258"/>
        <v>1.4318288451111969E-5</v>
      </c>
      <c r="AJ1041" s="5">
        <f t="shared" si="1259"/>
        <v>2.330918393639655E-5</v>
      </c>
      <c r="AK1041" s="5">
        <f t="shared" si="1260"/>
        <v>2.5297160231399592E-5</v>
      </c>
      <c r="AL1041" s="5">
        <f t="shared" si="1261"/>
        <v>6.5186209831689366E-7</v>
      </c>
      <c r="AM1041" s="5">
        <f t="shared" si="1262"/>
        <v>9.2167276818059543E-2</v>
      </c>
      <c r="AN1041" s="5">
        <f t="shared" si="1263"/>
        <v>2.2404166939217075E-2</v>
      </c>
      <c r="AO1041" s="5">
        <f t="shared" si="1264"/>
        <v>2.7230201084879743E-3</v>
      </c>
      <c r="AP1041" s="5">
        <f t="shared" si="1265"/>
        <v>2.2063867349160103E-4</v>
      </c>
      <c r="AQ1041" s="5">
        <f t="shared" si="1266"/>
        <v>1.340829914046199E-5</v>
      </c>
      <c r="AR1041" s="5">
        <f t="shared" si="1267"/>
        <v>2.137997483653781E-7</v>
      </c>
      <c r="AS1041" s="5">
        <f t="shared" si="1268"/>
        <v>6.9610242554051502E-7</v>
      </c>
      <c r="AT1041" s="5">
        <f t="shared" si="1269"/>
        <v>1.1332066350594829E-6</v>
      </c>
      <c r="AU1041" s="5">
        <f t="shared" si="1270"/>
        <v>1.2298547173769746E-6</v>
      </c>
      <c r="AV1041" s="5">
        <f t="shared" si="1271"/>
        <v>1.0010592369424779E-6</v>
      </c>
      <c r="AW1041" s="5">
        <f t="shared" si="1272"/>
        <v>1.4330826261475934E-8</v>
      </c>
      <c r="AX1041" s="5">
        <f t="shared" si="1273"/>
        <v>5.0013985391344842E-2</v>
      </c>
      <c r="AY1041" s="5">
        <f t="shared" si="1274"/>
        <v>1.2157478409774339E-2</v>
      </c>
      <c r="AZ1041" s="5">
        <f t="shared" si="1275"/>
        <v>1.4776295083025659E-3</v>
      </c>
      <c r="BA1041" s="5">
        <f t="shared" si="1276"/>
        <v>1.1972817005929378E-4</v>
      </c>
      <c r="BB1041" s="5">
        <f t="shared" si="1277"/>
        <v>7.2759280786567373E-6</v>
      </c>
      <c r="BC1041" s="5">
        <f t="shared" si="1278"/>
        <v>3.5372881339165635E-7</v>
      </c>
      <c r="BD1041" s="5">
        <f t="shared" si="1279"/>
        <v>8.6617966435746899E-9</v>
      </c>
      <c r="BE1041" s="5">
        <f t="shared" si="1280"/>
        <v>2.8201612486590877E-8</v>
      </c>
      <c r="BF1041" s="5">
        <f t="shared" si="1281"/>
        <v>4.5910275868333527E-8</v>
      </c>
      <c r="BG1041" s="5">
        <f t="shared" si="1282"/>
        <v>4.9825837235575741E-8</v>
      </c>
      <c r="BH1041" s="5">
        <f t="shared" si="1283"/>
        <v>4.0556509560288805E-8</v>
      </c>
      <c r="BI1041" s="5">
        <f t="shared" si="1284"/>
        <v>2.6409277739772888E-8</v>
      </c>
      <c r="BJ1041" s="8">
        <f t="shared" si="1285"/>
        <v>0.88066409784780186</v>
      </c>
      <c r="BK1041" s="8">
        <f t="shared" si="1286"/>
        <v>7.1482726853191236E-2</v>
      </c>
      <c r="BL1041" s="8">
        <f t="shared" si="1287"/>
        <v>1.1840087882473075E-2</v>
      </c>
      <c r="BM1041" s="8">
        <f t="shared" si="1288"/>
        <v>0.63085913219188772</v>
      </c>
      <c r="BN1041" s="8">
        <f t="shared" si="1289"/>
        <v>0.32104268206758674</v>
      </c>
    </row>
    <row r="1042" spans="1:66" x14ac:dyDescent="0.25">
      <c r="A1042" t="s">
        <v>448</v>
      </c>
      <c r="B1042" t="s">
        <v>451</v>
      </c>
      <c r="C1042" t="s">
        <v>514</v>
      </c>
      <c r="D1042" s="7" t="s">
        <v>527</v>
      </c>
      <c r="E1042">
        <f>VLOOKUP(A1042,home!$A$2:$E$405,3,FALSE)</f>
        <v>1.2285999999999999</v>
      </c>
      <c r="F1042">
        <f>VLOOKUP(B1042,home!$B$2:$E$405,3,FALSE)</f>
        <v>1.4244000000000001</v>
      </c>
      <c r="G1042">
        <f>VLOOKUP(C1042,away!$B$2:$E$405,4,FALSE)</f>
        <v>1.2209000000000001</v>
      </c>
      <c r="H1042">
        <f>VLOOKUP(A1042,away!$A$2:$E$405,3,FALSE)</f>
        <v>0.9143</v>
      </c>
      <c r="I1042">
        <f>VLOOKUP(C1042,away!$B$2:$E$405,3,FALSE)</f>
        <v>0.27339999999999998</v>
      </c>
      <c r="J1042">
        <f>VLOOKUP(B1042,home!$B$2:$E$405,4,FALSE)</f>
        <v>0.27339999999999998</v>
      </c>
      <c r="K1042" s="3">
        <f t="shared" si="1234"/>
        <v>2.1365967808560002</v>
      </c>
      <c r="L1042" s="3">
        <f t="shared" si="1235"/>
        <v>6.8341694107999992E-2</v>
      </c>
      <c r="M1042" s="5">
        <f t="shared" si="1236"/>
        <v>0.11025730868069517</v>
      </c>
      <c r="N1042" s="5">
        <f t="shared" si="1237"/>
        <v>0.23557541079301958</v>
      </c>
      <c r="O1042" s="5">
        <f t="shared" si="1238"/>
        <v>7.5351712630274004E-3</v>
      </c>
      <c r="P1042" s="5">
        <f t="shared" si="1239"/>
        <v>1.6099622663782984E-2</v>
      </c>
      <c r="Q1042" s="5">
        <f t="shared" si="1240"/>
        <v>0.25166483217459784</v>
      </c>
      <c r="R1042" s="5">
        <f t="shared" si="1241"/>
        <v>2.574831847546052E-4</v>
      </c>
      <c r="S1042" s="5">
        <f t="shared" si="1242"/>
        <v>5.8771126607767767E-4</v>
      </c>
      <c r="T1042" s="5">
        <f t="shared" si="1243"/>
        <v>1.7199200978217519E-2</v>
      </c>
      <c r="U1042" s="5">
        <f t="shared" si="1244"/>
        <v>5.5013774367124006E-4</v>
      </c>
      <c r="V1042" s="5">
        <f t="shared" si="1245"/>
        <v>9.5352002131532084E-6</v>
      </c>
      <c r="W1042" s="5">
        <f t="shared" si="1246"/>
        <v>0.17923542342630377</v>
      </c>
      <c r="X1042" s="5">
        <f t="shared" si="1247"/>
        <v>1.2249252481118307E-2</v>
      </c>
      <c r="Y1042" s="5">
        <f t="shared" si="1248"/>
        <v>4.1856733305812346E-4</v>
      </c>
      <c r="Z1042" s="5">
        <f t="shared" si="1249"/>
        <v>5.8656123501509585E-6</v>
      </c>
      <c r="AA1042" s="5">
        <f t="shared" si="1250"/>
        <v>1.2532448465081732E-5</v>
      </c>
      <c r="AB1042" s="5">
        <f t="shared" si="1251"/>
        <v>1.3388394523368681E-5</v>
      </c>
      <c r="AC1042" s="5">
        <f t="shared" si="1252"/>
        <v>8.7019812616211268E-8</v>
      </c>
      <c r="AD1042" s="5">
        <f t="shared" si="1253"/>
        <v>9.5738457177000705E-2</v>
      </c>
      <c r="AE1042" s="5">
        <f t="shared" si="1254"/>
        <v>6.5429283547624381E-3</v>
      </c>
      <c r="AF1042" s="5">
        <f t="shared" si="1255"/>
        <v>2.2357740409586699E-4</v>
      </c>
      <c r="AG1042" s="5">
        <f t="shared" si="1256"/>
        <v>5.0932195200601489E-6</v>
      </c>
      <c r="AH1042" s="5">
        <f t="shared" si="1257"/>
        <v>1.0021647124753088E-7</v>
      </c>
      <c r="AI1042" s="5">
        <f t="shared" si="1258"/>
        <v>2.1412218985622234E-7</v>
      </c>
      <c r="AJ1042" s="5">
        <f t="shared" si="1259"/>
        <v>2.2874639077832107E-7</v>
      </c>
      <c r="AK1042" s="5">
        <f t="shared" si="1260"/>
        <v>1.6291293405646316E-7</v>
      </c>
      <c r="AL1042" s="5">
        <f t="shared" si="1261"/>
        <v>5.0826060028414248E-10</v>
      </c>
      <c r="AM1042" s="5">
        <f t="shared" si="1262"/>
        <v>4.0910895881699924E-2</v>
      </c>
      <c r="AN1042" s="5">
        <f t="shared" si="1263"/>
        <v>2.7959199320313727E-3</v>
      </c>
      <c r="AO1042" s="5">
        <f t="shared" si="1264"/>
        <v>9.5538952372674056E-5</v>
      </c>
      <c r="AP1042" s="5">
        <f t="shared" si="1265"/>
        <v>2.1764312861506899E-6</v>
      </c>
      <c r="AQ1042" s="5">
        <f t="shared" si="1266"/>
        <v>3.7185250301297844E-8</v>
      </c>
      <c r="AR1042" s="5">
        <f t="shared" si="1267"/>
        <v>1.3697926845163865E-9</v>
      </c>
      <c r="AS1042" s="5">
        <f t="shared" si="1268"/>
        <v>2.9266946401778099E-9</v>
      </c>
      <c r="AT1042" s="5">
        <f t="shared" si="1269"/>
        <v>3.1265831733762105E-9</v>
      </c>
      <c r="AU1042" s="5">
        <f t="shared" si="1270"/>
        <v>2.2267491811047163E-9</v>
      </c>
      <c r="AV1042" s="5">
        <f t="shared" si="1271"/>
        <v>1.189416283030518E-9</v>
      </c>
      <c r="AW1042" s="5">
        <f t="shared" si="1272"/>
        <v>2.0615423184376178E-12</v>
      </c>
      <c r="AX1042" s="5">
        <f t="shared" si="1273"/>
        <v>1.4568348073795848E-2</v>
      </c>
      <c r="AY1042" s="5">
        <f t="shared" si="1274"/>
        <v>9.9562558771822672E-4</v>
      </c>
      <c r="AZ1042" s="5">
        <f t="shared" si="1275"/>
        <v>3.4021369680968365E-5</v>
      </c>
      <c r="BA1042" s="5">
        <f t="shared" si="1276"/>
        <v>7.750260132906418E-7</v>
      </c>
      <c r="BB1042" s="5">
        <f t="shared" si="1277"/>
        <v>1.3241647681512937E-8</v>
      </c>
      <c r="BC1042" s="5">
        <f t="shared" si="1278"/>
        <v>1.8099132706717294E-10</v>
      </c>
      <c r="BD1042" s="5">
        <f t="shared" si="1279"/>
        <v>1.5602325439432496E-11</v>
      </c>
      <c r="BE1042" s="5">
        <f t="shared" si="1280"/>
        <v>3.3335878307759148E-11</v>
      </c>
      <c r="BF1042" s="5">
        <f t="shared" si="1281"/>
        <v>3.5612665139682792E-11</v>
      </c>
      <c r="BG1042" s="5">
        <f t="shared" si="1282"/>
        <v>2.5363301898382985E-11</v>
      </c>
      <c r="BH1042" s="5">
        <f t="shared" si="1283"/>
        <v>1.3547787296990993E-11</v>
      </c>
      <c r="BI1042" s="5">
        <f t="shared" si="1284"/>
        <v>5.7892317452945501E-12</v>
      </c>
      <c r="BJ1042" s="8">
        <f t="shared" si="1285"/>
        <v>0.85825609520418189</v>
      </c>
      <c r="BK1042" s="8">
        <f t="shared" si="1286"/>
        <v>0.12794989092656042</v>
      </c>
      <c r="BL1042" s="8">
        <f t="shared" si="1287"/>
        <v>8.3694300009147845E-3</v>
      </c>
      <c r="BM1042" s="8">
        <f t="shared" si="1288"/>
        <v>0.37219582739847312</v>
      </c>
      <c r="BN1042" s="8">
        <f t="shared" si="1289"/>
        <v>0.62138982875987758</v>
      </c>
    </row>
    <row r="1043" spans="1:66" x14ac:dyDescent="0.25">
      <c r="A1043" t="s">
        <v>22</v>
      </c>
      <c r="B1043" t="s">
        <v>246</v>
      </c>
      <c r="C1043" t="s">
        <v>253</v>
      </c>
      <c r="D1043" s="7" t="s">
        <v>527</v>
      </c>
      <c r="E1043">
        <f>VLOOKUP(A1043,home!$A$2:$E$405,3,FALSE)</f>
        <v>1.4</v>
      </c>
      <c r="F1043">
        <f>VLOOKUP(B1043,home!$B$2:$E$405,3,FALSE)</f>
        <v>1.0713999999999999</v>
      </c>
      <c r="G1043">
        <f>VLOOKUP(C1043,away!$B$2:$E$405,4,FALSE)</f>
        <v>0.47620000000000001</v>
      </c>
      <c r="H1043">
        <f>VLOOKUP(A1043,away!$A$2:$E$405,3,FALSE)</f>
        <v>1.0286</v>
      </c>
      <c r="I1043">
        <f>VLOOKUP(C1043,away!$B$2:$E$405,3,FALSE)</f>
        <v>0.3241</v>
      </c>
      <c r="J1043">
        <f>VLOOKUP(B1043,home!$B$2:$E$405,4,FALSE)</f>
        <v>0.72909999999999997</v>
      </c>
      <c r="K1043" s="3">
        <f t="shared" si="1234"/>
        <v>0.71428095199999986</v>
      </c>
      <c r="L1043" s="3">
        <f t="shared" si="1235"/>
        <v>0.24305952746599999</v>
      </c>
      <c r="M1043" s="5">
        <f t="shared" si="1236"/>
        <v>0.38391255277907416</v>
      </c>
      <c r="N1043" s="5">
        <f t="shared" si="1237"/>
        <v>0.27422142368378732</v>
      </c>
      <c r="O1043" s="5">
        <f t="shared" si="1238"/>
        <v>9.3313603666747541E-2</v>
      </c>
      <c r="P1043" s="5">
        <f t="shared" si="1239"/>
        <v>6.6652129661635112E-2</v>
      </c>
      <c r="Q1043" s="5">
        <f t="shared" si="1240"/>
        <v>9.7935569783825449E-2</v>
      </c>
      <c r="R1043" s="5">
        <f t="shared" si="1241"/>
        <v>1.1340380206694627E-2</v>
      </c>
      <c r="S1043" s="5">
        <f t="shared" si="1242"/>
        <v>2.8929155586818601E-3</v>
      </c>
      <c r="T1043" s="5">
        <f t="shared" si="1243"/>
        <v>2.3804173313770077E-2</v>
      </c>
      <c r="U1043" s="5">
        <f t="shared" si="1244"/>
        <v>8.100217570079794E-3</v>
      </c>
      <c r="V1043" s="5">
        <f t="shared" si="1245"/>
        <v>5.5805238146506399E-5</v>
      </c>
      <c r="W1043" s="5">
        <f t="shared" si="1246"/>
        <v>2.3317837339951093E-2</v>
      </c>
      <c r="X1043" s="5">
        <f t="shared" si="1247"/>
        <v>5.6676225253775615E-3</v>
      </c>
      <c r="Y1043" s="5">
        <f t="shared" si="1248"/>
        <v>6.8878482643696369E-4</v>
      </c>
      <c r="Z1043" s="5">
        <f t="shared" si="1249"/>
        <v>9.1879581810799175E-4</v>
      </c>
      <c r="AA1043" s="5">
        <f t="shared" si="1250"/>
        <v>6.5627835165179508E-4</v>
      </c>
      <c r="AB1043" s="5">
        <f t="shared" si="1251"/>
        <v>2.3438356289741743E-4</v>
      </c>
      <c r="AC1043" s="5">
        <f t="shared" si="1252"/>
        <v>6.0553144554246478E-7</v>
      </c>
      <c r="AD1043" s="5">
        <f t="shared" si="1253"/>
        <v>4.1638717634403504E-3</v>
      </c>
      <c r="AE1043" s="5">
        <f t="shared" si="1254"/>
        <v>1.0120687032508316E-3</v>
      </c>
      <c r="AF1043" s="5">
        <f t="shared" si="1255"/>
        <v>1.2299647038763721E-4</v>
      </c>
      <c r="AG1043" s="5">
        <f t="shared" si="1256"/>
        <v>9.9651546574683203E-6</v>
      </c>
      <c r="AH1043" s="5">
        <f t="shared" si="1257"/>
        <v>5.5830519346766343E-5</v>
      </c>
      <c r="AI1043" s="5">
        <f t="shared" si="1258"/>
        <v>3.9878676509662675E-5</v>
      </c>
      <c r="AJ1043" s="5">
        <f t="shared" si="1259"/>
        <v>1.4242289510910942E-5</v>
      </c>
      <c r="AK1043" s="5">
        <f t="shared" si="1260"/>
        <v>3.390998703504361E-6</v>
      </c>
      <c r="AL1043" s="5">
        <f t="shared" si="1261"/>
        <v>4.2051201639889308E-9</v>
      </c>
      <c r="AM1043" s="5">
        <f t="shared" si="1262"/>
        <v>5.9483485743921862E-4</v>
      </c>
      <c r="AN1043" s="5">
        <f t="shared" si="1263"/>
        <v>1.4458027936948192E-4</v>
      </c>
      <c r="AO1043" s="5">
        <f t="shared" si="1264"/>
        <v>1.7570807192224268E-5</v>
      </c>
      <c r="AP1043" s="5">
        <f t="shared" si="1265"/>
        <v>1.4235840311127416E-6</v>
      </c>
      <c r="AQ1043" s="5">
        <f t="shared" si="1266"/>
        <v>8.6503915477601593E-8</v>
      </c>
      <c r="AR1043" s="5">
        <f t="shared" si="1267"/>
        <v>2.7140279301212804E-6</v>
      </c>
      <c r="AS1043" s="5">
        <f t="shared" si="1268"/>
        <v>1.9385784536816172E-6</v>
      </c>
      <c r="AT1043" s="5">
        <f t="shared" si="1269"/>
        <v>6.9234483171119652E-7</v>
      </c>
      <c r="AU1043" s="5">
        <f t="shared" si="1270"/>
        <v>1.6484290850231775E-7</v>
      </c>
      <c r="AV1043" s="5">
        <f t="shared" si="1271"/>
        <v>2.9436037403871088E-8</v>
      </c>
      <c r="AW1043" s="5">
        <f t="shared" si="1272"/>
        <v>2.0279517966037948E-11</v>
      </c>
      <c r="AX1043" s="5">
        <f t="shared" si="1273"/>
        <v>7.081320137574487E-5</v>
      </c>
      <c r="AY1043" s="5">
        <f t="shared" si="1274"/>
        <v>1.7211823264743247E-5</v>
      </c>
      <c r="AZ1043" s="5">
        <f t="shared" si="1275"/>
        <v>2.0917488147783988E-6</v>
      </c>
      <c r="BA1043" s="5">
        <f t="shared" si="1276"/>
        <v>1.6947315949920106E-7</v>
      </c>
      <c r="BB1043" s="5">
        <f t="shared" si="1277"/>
        <v>1.0298016516511464E-8</v>
      </c>
      <c r="BC1043" s="5">
        <f t="shared" si="1278"/>
        <v>5.0060620566806812E-10</v>
      </c>
      <c r="BD1043" s="5">
        <f t="shared" si="1279"/>
        <v>1.0994505770413394E-7</v>
      </c>
      <c r="BE1043" s="5">
        <f t="shared" si="1280"/>
        <v>7.8531660484603711E-8</v>
      </c>
      <c r="BF1043" s="5">
        <f t="shared" si="1281"/>
        <v>2.8046834606541754E-8</v>
      </c>
      <c r="BG1043" s="5">
        <f t="shared" si="1282"/>
        <v>6.6777732411157295E-9</v>
      </c>
      <c r="BH1043" s="5">
        <f t="shared" si="1283"/>
        <v>1.1924515569760666E-9</v>
      </c>
      <c r="BI1043" s="5">
        <f t="shared" si="1284"/>
        <v>1.7034908666614945E-10</v>
      </c>
      <c r="BJ1043" s="8">
        <f t="shared" si="1285"/>
        <v>0.43179310664206971</v>
      </c>
      <c r="BK1043" s="8">
        <f t="shared" si="1286"/>
        <v>0.45353122479736807</v>
      </c>
      <c r="BL1043" s="8">
        <f t="shared" si="1287"/>
        <v>0.11376396963643011</v>
      </c>
      <c r="BM1043" s="8">
        <f t="shared" si="1288"/>
        <v>7.261422530922651E-2</v>
      </c>
      <c r="BN1043" s="8">
        <f t="shared" si="1289"/>
        <v>0.92737565978176428</v>
      </c>
    </row>
    <row r="1044" spans="1:66" x14ac:dyDescent="0.25">
      <c r="A1044" t="s">
        <v>22</v>
      </c>
      <c r="B1044" t="s">
        <v>276</v>
      </c>
      <c r="C1044" t="s">
        <v>252</v>
      </c>
      <c r="D1044" s="7" t="s">
        <v>527</v>
      </c>
      <c r="E1044">
        <f>VLOOKUP(A1044,home!$A$2:$E$405,3,FALSE)</f>
        <v>1.4</v>
      </c>
      <c r="F1044">
        <f>VLOOKUP(B1044,home!$B$2:$E$405,3,FALSE)</f>
        <v>1.7857000000000001</v>
      </c>
      <c r="G1044">
        <f>VLOOKUP(C1044,away!$B$2:$E$405,4,FALSE)</f>
        <v>1.7857000000000001</v>
      </c>
      <c r="H1044">
        <f>VLOOKUP(A1044,away!$A$2:$E$405,3,FALSE)</f>
        <v>1.0286</v>
      </c>
      <c r="I1044">
        <f>VLOOKUP(C1044,away!$B$2:$E$405,3,FALSE)</f>
        <v>1.4582999999999999</v>
      </c>
      <c r="J1044">
        <f>VLOOKUP(B1044,home!$B$2:$E$405,4,FALSE)</f>
        <v>1.4582999999999999</v>
      </c>
      <c r="K1044" s="3">
        <f t="shared" si="1234"/>
        <v>4.4642142859999998</v>
      </c>
      <c r="L1044" s="3">
        <f t="shared" si="1235"/>
        <v>2.1874607622539997</v>
      </c>
      <c r="M1044" s="5">
        <f t="shared" si="1236"/>
        <v>1.2918563703592382E-3</v>
      </c>
      <c r="N1044" s="5">
        <f t="shared" si="1237"/>
        <v>5.767123664017818E-3</v>
      </c>
      <c r="O1044" s="5">
        <f t="shared" si="1238"/>
        <v>2.8258851206287043E-3</v>
      </c>
      <c r="P1044" s="5">
        <f t="shared" si="1239"/>
        <v>1.2615356726105495E-2</v>
      </c>
      <c r="Q1044" s="5">
        <f t="shared" si="1240"/>
        <v>1.2872837925018503E-2</v>
      </c>
      <c r="R1044" s="5">
        <f t="shared" si="1241"/>
        <v>3.0907564100063514E-3</v>
      </c>
      <c r="S1044" s="5">
        <f t="shared" si="1242"/>
        <v>3.0798165527224922E-2</v>
      </c>
      <c r="T1044" s="5">
        <f t="shared" si="1243"/>
        <v>2.8158827859833171E-2</v>
      </c>
      <c r="U1044" s="5">
        <f t="shared" si="1244"/>
        <v>1.3797798920096428E-2</v>
      </c>
      <c r="V1044" s="5">
        <f t="shared" si="1245"/>
        <v>3.3417014250030602E-2</v>
      </c>
      <c r="W1044" s="5">
        <f t="shared" si="1246"/>
        <v>1.915570232207673E-2</v>
      </c>
      <c r="X1044" s="5">
        <f t="shared" si="1247"/>
        <v>4.1902347202960676E-2</v>
      </c>
      <c r="Y1044" s="5">
        <f t="shared" si="1248"/>
        <v>4.5829870176410069E-2</v>
      </c>
      <c r="Z1044" s="5">
        <f t="shared" si="1249"/>
        <v>2.2536361241913094E-3</v>
      </c>
      <c r="AA1044" s="5">
        <f t="shared" si="1250"/>
        <v>1.0060714581060514E-2</v>
      </c>
      <c r="AB1044" s="5">
        <f t="shared" si="1251"/>
        <v>2.2456592880069428E-2</v>
      </c>
      <c r="AC1044" s="5">
        <f t="shared" si="1252"/>
        <v>2.0395434680185152E-2</v>
      </c>
      <c r="AD1044" s="5">
        <f t="shared" si="1253"/>
        <v>2.1378789991144578E-2</v>
      </c>
      <c r="AE1044" s="5">
        <f t="shared" si="1254"/>
        <v>4.6765264250097298E-2</v>
      </c>
      <c r="AF1044" s="5">
        <f t="shared" si="1255"/>
        <v>5.1148590291763794E-2</v>
      </c>
      <c r="AG1044" s="5">
        <f t="shared" si="1256"/>
        <v>3.7295178102613048E-2</v>
      </c>
      <c r="AH1044" s="5">
        <f t="shared" si="1257"/>
        <v>1.2324351485166675E-3</v>
      </c>
      <c r="AI1044" s="5">
        <f t="shared" si="1258"/>
        <v>5.5018545965766393E-3</v>
      </c>
      <c r="AJ1044" s="5">
        <f t="shared" si="1259"/>
        <v>1.2280728944766102E-2</v>
      </c>
      <c r="AK1044" s="5">
        <f t="shared" si="1260"/>
        <v>1.8274601865906175E-2</v>
      </c>
      <c r="AL1044" s="5">
        <f t="shared" si="1261"/>
        <v>7.9666962977616648E-3</v>
      </c>
      <c r="AM1044" s="5">
        <f t="shared" si="1262"/>
        <v>1.9087899939172287E-2</v>
      </c>
      <c r="AN1044" s="5">
        <f t="shared" si="1263"/>
        <v>4.1754032150769879E-2</v>
      </c>
      <c r="AO1044" s="5">
        <f t="shared" si="1264"/>
        <v>4.5667653497850562E-2</v>
      </c>
      <c r="AP1044" s="5">
        <f t="shared" si="1265"/>
        <v>3.3298733376919902E-2</v>
      </c>
      <c r="AQ1044" s="5">
        <f t="shared" si="1266"/>
        <v>1.8209918173692476E-2</v>
      </c>
      <c r="AR1044" s="5">
        <f t="shared" si="1267"/>
        <v>5.3918070588057849E-4</v>
      </c>
      <c r="AS1044" s="5">
        <f t="shared" si="1268"/>
        <v>2.4070182099276429E-3</v>
      </c>
      <c r="AT1044" s="5">
        <f t="shared" si="1269"/>
        <v>5.3727225397105652E-3</v>
      </c>
      <c r="AU1044" s="5">
        <f t="shared" si="1270"/>
        <v>7.9949949054967002E-3</v>
      </c>
      <c r="AV1044" s="5">
        <f t="shared" si="1271"/>
        <v>8.9228426184038995E-3</v>
      </c>
      <c r="AW1044" s="5">
        <f t="shared" si="1272"/>
        <v>2.1610313402646662E-3</v>
      </c>
      <c r="AX1044" s="5">
        <f t="shared" si="1273"/>
        <v>1.420207926636524E-2</v>
      </c>
      <c r="AY1044" s="5">
        <f t="shared" si="1274"/>
        <v>3.1066491137595034E-2</v>
      </c>
      <c r="AZ1044" s="5">
        <f t="shared" si="1275"/>
        <v>3.3978365192200391E-2</v>
      </c>
      <c r="BA1044" s="5">
        <f t="shared" si="1276"/>
        <v>2.4775446874491808E-2</v>
      </c>
      <c r="BB1044" s="5">
        <f t="shared" si="1277"/>
        <v>1.354882947631483E-2</v>
      </c>
      <c r="BC1044" s="5">
        <f t="shared" si="1278"/>
        <v>5.9275065707818219E-3</v>
      </c>
      <c r="BD1044" s="5">
        <f t="shared" si="1279"/>
        <v>1.9657277297969664E-4</v>
      </c>
      <c r="BE1044" s="5">
        <f t="shared" si="1280"/>
        <v>8.7754298137459653E-4</v>
      </c>
      <c r="BF1044" s="5">
        <f t="shared" si="1281"/>
        <v>1.9587699570157531E-3</v>
      </c>
      <c r="BG1044" s="5">
        <f t="shared" si="1282"/>
        <v>2.9147896083657763E-3</v>
      </c>
      <c r="BH1044" s="5">
        <f t="shared" si="1283"/>
        <v>3.253061352587711E-3</v>
      </c>
      <c r="BI1044" s="5">
        <f t="shared" si="1284"/>
        <v>2.9044725926913083E-3</v>
      </c>
      <c r="BJ1044" s="8">
        <f t="shared" si="1285"/>
        <v>0.59179148744209009</v>
      </c>
      <c r="BK1044" s="8">
        <f t="shared" si="1286"/>
        <v>0.13755101498926209</v>
      </c>
      <c r="BL1044" s="8">
        <f t="shared" si="1287"/>
        <v>0.12686333671206124</v>
      </c>
      <c r="BM1044" s="8">
        <f t="shared" si="1288"/>
        <v>0.79109019925413804</v>
      </c>
      <c r="BN1044" s="8">
        <f t="shared" si="1289"/>
        <v>3.8463816216136107E-2</v>
      </c>
    </row>
    <row r="1045" spans="1:66" x14ac:dyDescent="0.25">
      <c r="A1045" t="s">
        <v>22</v>
      </c>
      <c r="B1045" t="s">
        <v>23</v>
      </c>
      <c r="C1045" t="s">
        <v>245</v>
      </c>
      <c r="D1045" s="7" t="s">
        <v>527</v>
      </c>
      <c r="E1045">
        <f>VLOOKUP(A1045,home!$A$2:$E$405,3,FALSE)</f>
        <v>1.4</v>
      </c>
      <c r="F1045">
        <f>VLOOKUP(B1045,home!$B$2:$E$405,3,FALSE)</f>
        <v>1.4286000000000001</v>
      </c>
      <c r="G1045">
        <f>VLOOKUP(C1045,away!$B$2:$E$405,4,FALSE)</f>
        <v>0.71430000000000005</v>
      </c>
      <c r="H1045">
        <f>VLOOKUP(A1045,away!$A$2:$E$405,3,FALSE)</f>
        <v>1.0286</v>
      </c>
      <c r="I1045">
        <f>VLOOKUP(C1045,away!$B$2:$E$405,3,FALSE)</f>
        <v>2.1873999999999998</v>
      </c>
      <c r="J1045">
        <f>VLOOKUP(B1045,home!$B$2:$E$405,4,FALSE)</f>
        <v>0.97219999999999995</v>
      </c>
      <c r="K1045" s="3">
        <f t="shared" si="1234"/>
        <v>1.428628572</v>
      </c>
      <c r="L1045" s="3">
        <f t="shared" si="1235"/>
        <v>2.1874107620079997</v>
      </c>
      <c r="M1045" s="5">
        <f t="shared" si="1236"/>
        <v>2.6888964074459364E-2</v>
      </c>
      <c r="N1045" s="5">
        <f t="shared" si="1237"/>
        <v>3.8414342348254187E-2</v>
      </c>
      <c r="O1045" s="5">
        <f t="shared" si="1238"/>
        <v>5.881720939571887E-2</v>
      </c>
      <c r="P1045" s="5">
        <f t="shared" si="1239"/>
        <v>8.4027945868030848E-2</v>
      </c>
      <c r="Q1045" s="5">
        <f t="shared" si="1240"/>
        <v>2.7439913526652752E-2</v>
      </c>
      <c r="R1045" s="5">
        <f t="shared" si="1241"/>
        <v>6.4328698411736773E-2</v>
      </c>
      <c r="S1045" s="5">
        <f t="shared" si="1242"/>
        <v>6.5646780471429245E-2</v>
      </c>
      <c r="T1045" s="5">
        <f t="shared" si="1243"/>
        <v>6.0022362156769107E-2</v>
      </c>
      <c r="U1045" s="5">
        <f t="shared" si="1244"/>
        <v>9.1901816550578191E-2</v>
      </c>
      <c r="V1045" s="5">
        <f t="shared" si="1245"/>
        <v>2.2794002858854499E-2</v>
      </c>
      <c r="W1045" s="5">
        <f t="shared" si="1246"/>
        <v>1.3067148159128473E-2</v>
      </c>
      <c r="X1045" s="5">
        <f t="shared" si="1247"/>
        <v>2.858322051203064E-2</v>
      </c>
      <c r="Y1045" s="5">
        <f t="shared" si="1248"/>
        <v>3.1261622080431831E-2</v>
      </c>
      <c r="Z1045" s="5">
        <f t="shared" si="1249"/>
        <v>4.6904429070599982E-2</v>
      </c>
      <c r="AA1045" s="5">
        <f t="shared" si="1250"/>
        <v>6.7009007523606556E-2</v>
      </c>
      <c r="AB1045" s="5">
        <f t="shared" si="1251"/>
        <v>4.7865491364793643E-2</v>
      </c>
      <c r="AC1045" s="5">
        <f t="shared" si="1252"/>
        <v>4.4519501407615982E-3</v>
      </c>
      <c r="AD1045" s="5">
        <f t="shared" si="1253"/>
        <v>4.6670253036720354E-3</v>
      </c>
      <c r="AE1045" s="5">
        <f t="shared" si="1254"/>
        <v>1.0208701375815862E-2</v>
      </c>
      <c r="AF1045" s="5">
        <f t="shared" si="1255"/>
        <v>1.1165311627792749E-2</v>
      </c>
      <c r="AG1045" s="5">
        <f t="shared" si="1256"/>
        <v>8.1410409386023074E-3</v>
      </c>
      <c r="AH1045" s="5">
        <f t="shared" si="1257"/>
        <v>2.564981323371782E-2</v>
      </c>
      <c r="AI1045" s="5">
        <f t="shared" si="1258"/>
        <v>3.6644056052152991E-2</v>
      </c>
      <c r="AJ1045" s="5">
        <f t="shared" si="1259"/>
        <v>2.6175372735037648E-2</v>
      </c>
      <c r="AK1045" s="5">
        <f t="shared" si="1260"/>
        <v>1.2464961790674861E-2</v>
      </c>
      <c r="AL1045" s="5">
        <f t="shared" si="1261"/>
        <v>5.5649332476949843E-4</v>
      </c>
      <c r="AM1045" s="5">
        <f t="shared" si="1262"/>
        <v>1.3334891390145681E-3</v>
      </c>
      <c r="AN1045" s="5">
        <f t="shared" si="1263"/>
        <v>2.9168884937012473E-3</v>
      </c>
      <c r="AO1045" s="5">
        <f t="shared" si="1264"/>
        <v>3.1902166413497073E-3</v>
      </c>
      <c r="AP1045" s="5">
        <f t="shared" si="1265"/>
        <v>2.3261047381417884E-3</v>
      </c>
      <c r="AQ1045" s="5">
        <f t="shared" si="1266"/>
        <v>1.2720366344422869E-3</v>
      </c>
      <c r="AR1045" s="5">
        <f t="shared" si="1267"/>
        <v>1.1221335502185906E-2</v>
      </c>
      <c r="AS1045" s="5">
        <f t="shared" si="1268"/>
        <v>1.6031120514420755E-2</v>
      </c>
      <c r="AT1045" s="5">
        <f t="shared" si="1269"/>
        <v>1.1451258404038414E-2</v>
      </c>
      <c r="AU1045" s="5">
        <f t="shared" si="1270"/>
        <v>5.4531983137881355E-3</v>
      </c>
      <c r="AV1045" s="5">
        <f t="shared" si="1271"/>
        <v>1.9476487299649882E-3</v>
      </c>
      <c r="AW1045" s="5">
        <f t="shared" si="1272"/>
        <v>4.8306673779874255E-5</v>
      </c>
      <c r="AX1045" s="5">
        <f t="shared" si="1273"/>
        <v>3.1751011407464899E-4</v>
      </c>
      <c r="AY1045" s="5">
        <f t="shared" si="1274"/>
        <v>6.9452504057327476E-4</v>
      </c>
      <c r="AZ1045" s="5">
        <f t="shared" si="1275"/>
        <v>7.5960577411701225E-4</v>
      </c>
      <c r="BA1045" s="5">
        <f t="shared" si="1276"/>
        <v>5.5385661506232348E-4</v>
      </c>
      <c r="BB1045" s="5">
        <f t="shared" si="1277"/>
        <v>3.0287798009916205E-4</v>
      </c>
      <c r="BC1045" s="5">
        <f t="shared" si="1278"/>
        <v>1.3250371064883027E-4</v>
      </c>
      <c r="BD1045" s="5">
        <f t="shared" si="1279"/>
        <v>4.0909450069306517E-3</v>
      </c>
      <c r="BE1045" s="5">
        <f t="shared" si="1280"/>
        <v>5.8444409233818677E-3</v>
      </c>
      <c r="BF1045" s="5">
        <f t="shared" si="1281"/>
        <v>4.1747676452546997E-3</v>
      </c>
      <c r="BG1045" s="5">
        <f t="shared" si="1282"/>
        <v>1.9880641131573423E-3</v>
      </c>
      <c r="BH1045" s="5">
        <f t="shared" si="1283"/>
        <v>7.100512987561051E-4</v>
      </c>
      <c r="BI1045" s="5">
        <f t="shared" si="1284"/>
        <v>2.0287991459773578E-4</v>
      </c>
      <c r="BJ1045" s="8">
        <f t="shared" si="1285"/>
        <v>0.2467703029103748</v>
      </c>
      <c r="BK1045" s="8">
        <f t="shared" si="1286"/>
        <v>0.20506066177887833</v>
      </c>
      <c r="BL1045" s="8">
        <f t="shared" si="1287"/>
        <v>0.49397213742449397</v>
      </c>
      <c r="BM1045" s="8">
        <f t="shared" si="1288"/>
        <v>0.69214423919270118</v>
      </c>
      <c r="BN1045" s="8">
        <f t="shared" si="1289"/>
        <v>0.29991707362485281</v>
      </c>
    </row>
    <row r="1046" spans="1:66" x14ac:dyDescent="0.25">
      <c r="A1046" t="s">
        <v>25</v>
      </c>
      <c r="B1046" t="s">
        <v>165</v>
      </c>
      <c r="C1046" t="s">
        <v>164</v>
      </c>
      <c r="D1046" s="7" t="s">
        <v>527</v>
      </c>
      <c r="E1046">
        <f>VLOOKUP(A1046,home!$A$2:$E$405,3,FALSE)</f>
        <v>1.35</v>
      </c>
      <c r="F1046">
        <f>VLOOKUP(B1046,home!$B$2:$E$405,3,FALSE)</f>
        <v>0.74070000000000003</v>
      </c>
      <c r="G1046">
        <f>VLOOKUP(C1046,away!$B$2:$E$405,4,FALSE)</f>
        <v>1.2345999999999999</v>
      </c>
      <c r="H1046">
        <f>VLOOKUP(A1046,away!$A$2:$E$405,3,FALSE)</f>
        <v>1.0667</v>
      </c>
      <c r="I1046">
        <f>VLOOKUP(C1046,away!$B$2:$E$405,3,FALSE)</f>
        <v>0.3125</v>
      </c>
      <c r="J1046">
        <f>VLOOKUP(B1046,home!$B$2:$E$405,4,FALSE)</f>
        <v>1.1718</v>
      </c>
      <c r="K1046" s="3">
        <f t="shared" si="1234"/>
        <v>1.234532097</v>
      </c>
      <c r="L1046" s="3">
        <f t="shared" si="1235"/>
        <v>0.39061220624999998</v>
      </c>
      <c r="M1046" s="5">
        <f t="shared" si="1236"/>
        <v>0.1968832622595886</v>
      </c>
      <c r="N1046" s="5">
        <f t="shared" si="1237"/>
        <v>0.24305870662153084</v>
      </c>
      <c r="O1046" s="5">
        <f t="shared" si="1238"/>
        <v>7.6905005444915256E-2</v>
      </c>
      <c r="P1046" s="5">
        <f t="shared" si="1239"/>
        <v>9.4941697641707623E-2</v>
      </c>
      <c r="Q1046" s="5">
        <f t="shared" si="1240"/>
        <v>0.15003188738979314</v>
      </c>
      <c r="R1046" s="5">
        <f t="shared" si="1241"/>
        <v>1.5020016924253303E-2</v>
      </c>
      <c r="S1046" s="5">
        <f t="shared" si="1242"/>
        <v>1.1445774830778483E-2</v>
      </c>
      <c r="T1046" s="5">
        <f t="shared" si="1243"/>
        <v>5.8604286541178642E-2</v>
      </c>
      <c r="U1046" s="5">
        <f t="shared" si="1244"/>
        <v>1.8542692990473918E-2</v>
      </c>
      <c r="V1046" s="5">
        <f t="shared" si="1245"/>
        <v>6.132688199693236E-4</v>
      </c>
      <c r="W1046" s="5">
        <f t="shared" si="1246"/>
        <v>6.1739726852063088E-2</v>
      </c>
      <c r="X1046" s="5">
        <f t="shared" si="1247"/>
        <v>2.4116290918956725E-2</v>
      </c>
      <c r="Y1046" s="5">
        <f t="shared" si="1248"/>
        <v>4.7100588012102627E-3</v>
      </c>
      <c r="Z1046" s="5">
        <f t="shared" si="1249"/>
        <v>1.9556673162316406E-3</v>
      </c>
      <c r="AA1046" s="5">
        <f t="shared" si="1250"/>
        <v>2.4143340729418086E-3</v>
      </c>
      <c r="AB1046" s="5">
        <f t="shared" si="1251"/>
        <v>1.4902864529637012E-3</v>
      </c>
      <c r="AC1046" s="5">
        <f t="shared" si="1252"/>
        <v>1.8483282368184999E-5</v>
      </c>
      <c r="AD1046" s="5">
        <f t="shared" si="1253"/>
        <v>1.905491861472116E-2</v>
      </c>
      <c r="AE1046" s="5">
        <f t="shared" si="1254"/>
        <v>7.4430838000104239E-3</v>
      </c>
      <c r="AF1046" s="5">
        <f t="shared" si="1255"/>
        <v>1.4536796922128526E-3</v>
      </c>
      <c r="AG1046" s="5">
        <f t="shared" si="1256"/>
        <v>1.892750105853611E-4</v>
      </c>
      <c r="AH1046" s="5">
        <f t="shared" si="1257"/>
        <v>1.9097688127106438E-4</v>
      </c>
      <c r="AI1046" s="5">
        <f t="shared" si="1258"/>
        <v>2.3576708971408711E-4</v>
      </c>
      <c r="AJ1046" s="5">
        <f t="shared" si="1259"/>
        <v>1.4553101983415956E-4</v>
      </c>
      <c r="AK1046" s="5">
        <f t="shared" si="1260"/>
        <v>5.9887571698137891E-5</v>
      </c>
      <c r="AL1046" s="5">
        <f t="shared" si="1261"/>
        <v>3.5652278124339401E-7</v>
      </c>
      <c r="AM1046" s="5">
        <f t="shared" si="1262"/>
        <v>4.7047817271192085E-3</v>
      </c>
      <c r="AN1046" s="5">
        <f t="shared" si="1263"/>
        <v>1.8377451703547193E-3</v>
      </c>
      <c r="AO1046" s="5">
        <f t="shared" si="1264"/>
        <v>3.5892284775876945E-4</v>
      </c>
      <c r="AP1046" s="5">
        <f t="shared" si="1265"/>
        <v>4.6733215145528598E-5</v>
      </c>
      <c r="AQ1046" s="5">
        <f t="shared" si="1266"/>
        <v>4.5636410682877101E-6</v>
      </c>
      <c r="AR1046" s="5">
        <f t="shared" si="1267"/>
        <v>1.4919580187206959E-5</v>
      </c>
      <c r="AS1046" s="5">
        <f t="shared" si="1268"/>
        <v>1.8418700614872255E-5</v>
      </c>
      <c r="AT1046" s="5">
        <f t="shared" si="1269"/>
        <v>1.1369238547046719E-5</v>
      </c>
      <c r="AU1046" s="5">
        <f t="shared" si="1270"/>
        <v>4.6785633015929419E-6</v>
      </c>
      <c r="AV1046" s="5">
        <f t="shared" si="1271"/>
        <v>1.4439591409156942E-6</v>
      </c>
      <c r="AW1046" s="5">
        <f t="shared" si="1272"/>
        <v>4.775655396377524E-9</v>
      </c>
      <c r="AX1046" s="5">
        <f t="shared" si="1273"/>
        <v>9.6803400858462628E-4</v>
      </c>
      <c r="AY1046" s="5">
        <f t="shared" si="1274"/>
        <v>3.7812589981827224E-4</v>
      </c>
      <c r="AZ1046" s="5">
        <f t="shared" si="1275"/>
        <v>7.3850295984140889E-5</v>
      </c>
      <c r="BA1046" s="5">
        <f t="shared" si="1276"/>
        <v>9.6156090155269283E-6</v>
      </c>
      <c r="BB1046" s="5">
        <f t="shared" si="1277"/>
        <v>9.3899356299809097E-7</v>
      </c>
      <c r="BC1046" s="5">
        <f t="shared" si="1278"/>
        <v>7.3356469459446571E-8</v>
      </c>
      <c r="BD1046" s="5">
        <f t="shared" si="1279"/>
        <v>9.7129502220811543E-7</v>
      </c>
      <c r="BE1046" s="5">
        <f t="shared" si="1280"/>
        <v>1.1990948805722461E-6</v>
      </c>
      <c r="BF1046" s="5">
        <f t="shared" si="1281"/>
        <v>7.4016055870740983E-7</v>
      </c>
      <c r="BG1046" s="5">
        <f t="shared" si="1282"/>
        <v>3.045839888859169E-7</v>
      </c>
      <c r="BH1046" s="5">
        <f t="shared" si="1283"/>
        <v>9.4004677627988897E-8</v>
      </c>
      <c r="BI1046" s="5">
        <f t="shared" si="1284"/>
        <v>2.321035835997802E-8</v>
      </c>
      <c r="BJ1046" s="8">
        <f t="shared" si="1285"/>
        <v>0.57878529900714404</v>
      </c>
      <c r="BK1046" s="8">
        <f t="shared" si="1286"/>
        <v>0.3042809692570117</v>
      </c>
      <c r="BL1046" s="8">
        <f t="shared" si="1287"/>
        <v>0.11505866083934342</v>
      </c>
      <c r="BM1046" s="8">
        <f t="shared" si="1288"/>
        <v>0.22286189901377931</v>
      </c>
      <c r="BN1046" s="8">
        <f t="shared" si="1289"/>
        <v>0.77684057628178871</v>
      </c>
    </row>
    <row r="1047" spans="1:66" x14ac:dyDescent="0.25">
      <c r="A1047" t="s">
        <v>25</v>
      </c>
      <c r="B1047" t="s">
        <v>498</v>
      </c>
      <c r="C1047" t="s">
        <v>277</v>
      </c>
      <c r="D1047" s="7" t="s">
        <v>527</v>
      </c>
      <c r="E1047">
        <f>VLOOKUP(A1047,home!$A$2:$E$405,3,FALSE)</f>
        <v>1.35</v>
      </c>
      <c r="F1047">
        <f>VLOOKUP(B1047,home!$B$2:$E$405,3,FALSE)</f>
        <v>1.1111</v>
      </c>
      <c r="G1047">
        <f>VLOOKUP(C1047,away!$B$2:$E$405,4,FALSE)</f>
        <v>1.4815</v>
      </c>
      <c r="H1047">
        <f>VLOOKUP(A1047,away!$A$2:$E$405,3,FALSE)</f>
        <v>1.0667</v>
      </c>
      <c r="I1047">
        <f>VLOOKUP(C1047,away!$B$2:$E$405,3,FALSE)</f>
        <v>1.8749</v>
      </c>
      <c r="J1047">
        <f>VLOOKUP(B1047,home!$B$2:$E$405,4,FALSE)</f>
        <v>1.4061999999999999</v>
      </c>
      <c r="K1047" s="3">
        <f t="shared" si="1234"/>
        <v>2.2222277775000001</v>
      </c>
      <c r="L1047" s="3">
        <f t="shared" si="1235"/>
        <v>2.8123378881459997</v>
      </c>
      <c r="M1047" s="5">
        <f t="shared" si="1236"/>
        <v>6.5090245959034494E-3</v>
      </c>
      <c r="N1047" s="5">
        <f t="shared" si="1237"/>
        <v>1.4464535261447359E-2</v>
      </c>
      <c r="O1047" s="5">
        <f t="shared" si="1238"/>
        <v>1.8305576485933475E-2</v>
      </c>
      <c r="P1047" s="5">
        <f t="shared" si="1239"/>
        <v>4.067916055019221E-2</v>
      </c>
      <c r="Q1047" s="5">
        <f t="shared" si="1240"/>
        <v>1.6071746023308277E-2</v>
      </c>
      <c r="R1047" s="5">
        <f t="shared" si="1241"/>
        <v>2.5740733157872616E-2</v>
      </c>
      <c r="S1047" s="5">
        <f t="shared" si="1242"/>
        <v>6.3557683593244679E-2</v>
      </c>
      <c r="T1047" s="5">
        <f t="shared" si="1243"/>
        <v>4.5199180270009666E-2</v>
      </c>
      <c r="U1047" s="5">
        <f t="shared" si="1244"/>
        <v>5.7201772236639831E-2</v>
      </c>
      <c r="V1047" s="5">
        <f t="shared" si="1245"/>
        <v>4.4134846541713166E-2</v>
      </c>
      <c r="W1047" s="5">
        <f t="shared" si="1246"/>
        <v>1.1905026815306939E-2</v>
      </c>
      <c r="X1047" s="5">
        <f t="shared" si="1247"/>
        <v>3.348095797208181E-2</v>
      </c>
      <c r="Y1047" s="5">
        <f t="shared" si="1248"/>
        <v>4.7079883318154783E-2</v>
      </c>
      <c r="Z1047" s="5">
        <f t="shared" si="1249"/>
        <v>2.4130546376180395E-2</v>
      </c>
      <c r="AA1047" s="5">
        <f t="shared" si="1250"/>
        <v>5.3623570443400041E-2</v>
      </c>
      <c r="AB1047" s="5">
        <f t="shared" si="1251"/>
        <v>5.9581893884025794E-2</v>
      </c>
      <c r="AC1047" s="5">
        <f t="shared" si="1252"/>
        <v>1.7239223806459297E-2</v>
      </c>
      <c r="AD1047" s="5">
        <f t="shared" si="1253"/>
        <v>6.6139203202143625E-3</v>
      </c>
      <c r="AE1047" s="5">
        <f t="shared" si="1254"/>
        <v>1.8600578705717574E-2</v>
      </c>
      <c r="AF1047" s="5">
        <f t="shared" si="1255"/>
        <v>2.6155556117765617E-2</v>
      </c>
      <c r="AG1047" s="5">
        <f t="shared" si="1256"/>
        <v>2.451942048517371E-2</v>
      </c>
      <c r="AH1047" s="5">
        <f t="shared" si="1257"/>
        <v>1.696581245884907E-2</v>
      </c>
      <c r="AI1047" s="5">
        <f t="shared" si="1258"/>
        <v>3.7701899713909977E-2</v>
      </c>
      <c r="AJ1047" s="5">
        <f t="shared" si="1259"/>
        <v>4.1891104404385038E-2</v>
      </c>
      <c r="AK1047" s="5">
        <f t="shared" si="1260"/>
        <v>3.1030525279192343E-2</v>
      </c>
      <c r="AL1047" s="5">
        <f t="shared" si="1261"/>
        <v>4.3095683087448289E-3</v>
      </c>
      <c r="AM1047" s="5">
        <f t="shared" si="1262"/>
        <v>2.9395274907504103E-3</v>
      </c>
      <c r="AN1047" s="5">
        <f t="shared" si="1263"/>
        <v>8.2669445354841189E-3</v>
      </c>
      <c r="AO1047" s="5">
        <f t="shared" si="1264"/>
        <v>1.1624720668171763E-2</v>
      </c>
      <c r="AP1047" s="5">
        <f t="shared" si="1265"/>
        <v>1.0897547458071109E-2</v>
      </c>
      <c r="AQ1047" s="5">
        <f t="shared" si="1266"/>
        <v>7.6618964010506281E-3</v>
      </c>
      <c r="AR1047" s="5">
        <f t="shared" si="1267"/>
        <v>9.5427194362401307E-3</v>
      </c>
      <c r="AS1047" s="5">
        <f t="shared" si="1268"/>
        <v>2.1206096204101958E-2</v>
      </c>
      <c r="AT1047" s="5">
        <f t="shared" si="1269"/>
        <v>2.3562388018546349E-2</v>
      </c>
      <c r="AU1047" s="5">
        <f t="shared" si="1270"/>
        <v>1.745366438634896E-2</v>
      </c>
      <c r="AV1047" s="5">
        <f t="shared" si="1271"/>
        <v>9.696504454626791E-3</v>
      </c>
      <c r="AW1047" s="5">
        <f t="shared" si="1272"/>
        <v>7.4814768732265106E-4</v>
      </c>
      <c r="AX1047" s="5">
        <f t="shared" si="1273"/>
        <v>1.0887166071117385E-3</v>
      </c>
      <c r="AY1047" s="5">
        <f t="shared" si="1274"/>
        <v>3.0618389636341047E-3</v>
      </c>
      <c r="AZ1047" s="5">
        <f t="shared" si="1275"/>
        <v>4.3054628624149384E-3</v>
      </c>
      <c r="BA1047" s="5">
        <f t="shared" si="1276"/>
        <v>4.0361387779916857E-3</v>
      </c>
      <c r="BB1047" s="5">
        <f t="shared" si="1277"/>
        <v>2.8377465017903284E-3</v>
      </c>
      <c r="BC1047" s="5">
        <f t="shared" si="1278"/>
        <v>1.5961404007877413E-3</v>
      </c>
      <c r="BD1047" s="5">
        <f t="shared" si="1279"/>
        <v>4.4728919044142263E-3</v>
      </c>
      <c r="BE1047" s="5">
        <f t="shared" si="1280"/>
        <v>9.9397846357441692E-3</v>
      </c>
      <c r="BF1047" s="5">
        <f t="shared" si="1281"/>
        <v>1.1044232759959208E-2</v>
      </c>
      <c r="BG1047" s="5">
        <f t="shared" si="1282"/>
        <v>8.1809336067856144E-3</v>
      </c>
      <c r="BH1047" s="5">
        <f t="shared" si="1283"/>
        <v>4.5449744767205652E-3</v>
      </c>
      <c r="BI1047" s="5">
        <f t="shared" si="1284"/>
        <v>2.0199937060393935E-3</v>
      </c>
      <c r="BJ1047" s="8">
        <f t="shared" si="1285"/>
        <v>0.30240748595643868</v>
      </c>
      <c r="BK1047" s="8">
        <f t="shared" si="1286"/>
        <v>0.17949134635989172</v>
      </c>
      <c r="BL1047" s="8">
        <f t="shared" si="1287"/>
        <v>0.46370707165373565</v>
      </c>
      <c r="BM1047" s="8">
        <f t="shared" si="1288"/>
        <v>0.84565198299527788</v>
      </c>
      <c r="BN1047" s="8">
        <f t="shared" si="1289"/>
        <v>0.12177077607465739</v>
      </c>
    </row>
    <row r="1048" spans="1:66" x14ac:dyDescent="0.25">
      <c r="A1048" t="s">
        <v>25</v>
      </c>
      <c r="B1048" t="s">
        <v>169</v>
      </c>
      <c r="C1048" t="s">
        <v>441</v>
      </c>
      <c r="D1048" s="7" t="s">
        <v>527</v>
      </c>
      <c r="E1048">
        <f>VLOOKUP(A1048,home!$A$2:$E$405,3,FALSE)</f>
        <v>1.35</v>
      </c>
      <c r="F1048">
        <f>VLOOKUP(B1048,home!$B$2:$E$405,3,FALSE)</f>
        <v>1.2345999999999999</v>
      </c>
      <c r="G1048">
        <f>VLOOKUP(C1048,away!$B$2:$E$405,4,FALSE)</f>
        <v>1.2345999999999999</v>
      </c>
      <c r="H1048">
        <f>VLOOKUP(A1048,away!$A$2:$E$405,3,FALSE)</f>
        <v>1.0667</v>
      </c>
      <c r="I1048">
        <f>VLOOKUP(C1048,away!$B$2:$E$405,3,FALSE)</f>
        <v>0.3125</v>
      </c>
      <c r="J1048">
        <f>VLOOKUP(B1048,home!$B$2:$E$405,4,FALSE)</f>
        <v>0.3125</v>
      </c>
      <c r="K1048" s="3">
        <f t="shared" si="1234"/>
        <v>2.0577201659999997</v>
      </c>
      <c r="L1048" s="3">
        <f t="shared" si="1235"/>
        <v>0.104169921875</v>
      </c>
      <c r="M1048" s="5">
        <f t="shared" si="1236"/>
        <v>0.11510735229097015</v>
      </c>
      <c r="N1048" s="5">
        <f t="shared" si="1237"/>
        <v>0.23685872006399553</v>
      </c>
      <c r="O1048" s="5">
        <f t="shared" si="1238"/>
        <v>1.1990723895388461E-2</v>
      </c>
      <c r="P1048" s="5">
        <f t="shared" si="1239"/>
        <v>2.4673554364478906E-2</v>
      </c>
      <c r="Q1048" s="5">
        <f t="shared" si="1240"/>
        <v>0.24369448238431624</v>
      </c>
      <c r="R1048" s="5">
        <f t="shared" si="1241"/>
        <v>6.2453638570365583E-4</v>
      </c>
      <c r="S1048" s="5">
        <f t="shared" si="1242"/>
        <v>1.3222098173147141E-3</v>
      </c>
      <c r="T1048" s="5">
        <f t="shared" si="1243"/>
        <v>2.5385635191342782E-2</v>
      </c>
      <c r="U1048" s="5">
        <f t="shared" si="1244"/>
        <v>1.2851211152631664E-3</v>
      </c>
      <c r="V1048" s="5">
        <f t="shared" si="1245"/>
        <v>3.1491004951713682E-5</v>
      </c>
      <c r="W1048" s="5">
        <f t="shared" si="1246"/>
        <v>0.16715168358171303</v>
      </c>
      <c r="X1048" s="5">
        <f t="shared" si="1247"/>
        <v>1.7412177819981767E-2</v>
      </c>
      <c r="Y1048" s="5">
        <f t="shared" si="1248"/>
        <v>9.0691260159055413E-4</v>
      </c>
      <c r="Z1048" s="5">
        <f t="shared" si="1249"/>
        <v>2.16859688356149E-5</v>
      </c>
      <c r="AA1048" s="5">
        <f t="shared" si="1250"/>
        <v>4.4623655392292306E-5</v>
      </c>
      <c r="AB1048" s="5">
        <f t="shared" si="1251"/>
        <v>4.5911497790677264E-5</v>
      </c>
      <c r="AC1048" s="5">
        <f t="shared" si="1252"/>
        <v>4.2188607374101626E-7</v>
      </c>
      <c r="AD1048" s="5">
        <f t="shared" si="1253"/>
        <v>8.5987847521735522E-2</v>
      </c>
      <c r="AE1048" s="5">
        <f t="shared" si="1254"/>
        <v>8.9573473585386008E-3</v>
      </c>
      <c r="AF1048" s="5">
        <f t="shared" si="1255"/>
        <v>4.6654308727310181E-4</v>
      </c>
      <c r="AG1048" s="5">
        <f t="shared" si="1256"/>
        <v>1.6199918984186775E-5</v>
      </c>
      <c r="AH1048" s="5">
        <f t="shared" si="1257"/>
        <v>5.6475641984742202E-7</v>
      </c>
      <c r="AI1048" s="5">
        <f t="shared" si="1258"/>
        <v>1.1621106739980027E-6</v>
      </c>
      <c r="AJ1048" s="5">
        <f t="shared" si="1259"/>
        <v>1.195649284504771E-6</v>
      </c>
      <c r="AK1048" s="5">
        <f t="shared" si="1260"/>
        <v>8.2010388139631273E-7</v>
      </c>
      <c r="AL1048" s="5">
        <f t="shared" si="1261"/>
        <v>3.6172942106260657E-9</v>
      </c>
      <c r="AM1048" s="5">
        <f t="shared" si="1262"/>
        <v>3.5387785575281647E-2</v>
      </c>
      <c r="AN1048" s="5">
        <f t="shared" si="1263"/>
        <v>3.6863428587063408E-3</v>
      </c>
      <c r="AO1048" s="5">
        <f t="shared" si="1264"/>
        <v>1.9200302379795183E-4</v>
      </c>
      <c r="AP1048" s="5">
        <f t="shared" si="1265"/>
        <v>6.66697999626547E-6</v>
      </c>
      <c r="AQ1048" s="5">
        <f t="shared" si="1266"/>
        <v>1.7362469633829038E-7</v>
      </c>
      <c r="AR1048" s="5">
        <f t="shared" si="1267"/>
        <v>1.1766126426782141E-8</v>
      </c>
      <c r="AS1048" s="5">
        <f t="shared" si="1268"/>
        <v>2.4211395624095131E-8</v>
      </c>
      <c r="AT1048" s="5">
        <f t="shared" si="1269"/>
        <v>2.4910138511352355E-8</v>
      </c>
      <c r="AU1048" s="5">
        <f t="shared" si="1270"/>
        <v>1.708603145088765E-8</v>
      </c>
      <c r="AV1048" s="5">
        <f t="shared" si="1271"/>
        <v>8.7895678683504411E-9</v>
      </c>
      <c r="AW1048" s="5">
        <f t="shared" si="1272"/>
        <v>2.1538228730213156E-11</v>
      </c>
      <c r="AX1048" s="5">
        <f t="shared" si="1273"/>
        <v>1.2136360001390175E-2</v>
      </c>
      <c r="AY1048" s="5">
        <f t="shared" si="1274"/>
        <v>1.2642436731916892E-3</v>
      </c>
      <c r="AZ1048" s="5">
        <f t="shared" si="1275"/>
        <v>6.584808233367064E-5</v>
      </c>
      <c r="BA1048" s="5">
        <f t="shared" si="1276"/>
        <v>2.2864631974390132E-6</v>
      </c>
      <c r="BB1048" s="5">
        <f t="shared" si="1277"/>
        <v>5.9545173161821152E-8</v>
      </c>
      <c r="BC1048" s="5">
        <f t="shared" si="1278"/>
        <v>1.2405632072600527E-9</v>
      </c>
      <c r="BD1048" s="5">
        <f t="shared" si="1279"/>
        <v>2.0427941177487782E-10</v>
      </c>
      <c r="BE1048" s="5">
        <f t="shared" si="1280"/>
        <v>4.2034986510778388E-10</v>
      </c>
      <c r="BF1048" s="5">
        <f t="shared" si="1281"/>
        <v>4.3248119710383337E-10</v>
      </c>
      <c r="BG1048" s="5">
        <f t="shared" si="1282"/>
        <v>2.9664176023212617E-10</v>
      </c>
      <c r="BH1048" s="5">
        <f t="shared" si="1283"/>
        <v>1.5260143302684575E-10</v>
      </c>
      <c r="BI1048" s="5">
        <f t="shared" si="1284"/>
        <v>6.2802209219967753E-11</v>
      </c>
      <c r="BJ1048" s="8">
        <f t="shared" si="1285"/>
        <v>0.83957932059779916</v>
      </c>
      <c r="BK1048" s="8">
        <f t="shared" si="1286"/>
        <v>0.14239927665427513</v>
      </c>
      <c r="BL1048" s="8">
        <f t="shared" si="1287"/>
        <v>1.399474750221376E-2</v>
      </c>
      <c r="BM1048" s="8">
        <f t="shared" si="1288"/>
        <v>0.36178141768661737</v>
      </c>
      <c r="BN1048" s="8">
        <f t="shared" si="1289"/>
        <v>0.63294936938485302</v>
      </c>
    </row>
    <row r="1049" spans="1:66" x14ac:dyDescent="0.25">
      <c r="A1049" t="s">
        <v>25</v>
      </c>
      <c r="B1049" t="s">
        <v>26</v>
      </c>
      <c r="C1049" t="s">
        <v>443</v>
      </c>
      <c r="D1049" s="7" t="s">
        <v>527</v>
      </c>
      <c r="E1049">
        <f>VLOOKUP(A1049,home!$A$2:$E$405,3,FALSE)</f>
        <v>1.35</v>
      </c>
      <c r="F1049">
        <f>VLOOKUP(B1049,home!$B$2:$E$405,3,FALSE)</f>
        <v>1.4815</v>
      </c>
      <c r="G1049">
        <f>VLOOKUP(C1049,away!$B$2:$E$405,4,FALSE)</f>
        <v>1.4815</v>
      </c>
      <c r="H1049">
        <f>VLOOKUP(A1049,away!$A$2:$E$405,3,FALSE)</f>
        <v>1.0667</v>
      </c>
      <c r="I1049">
        <f>VLOOKUP(C1049,away!$B$2:$E$405,3,FALSE)</f>
        <v>0.9375</v>
      </c>
      <c r="J1049">
        <f>VLOOKUP(B1049,home!$B$2:$E$405,4,FALSE)</f>
        <v>0</v>
      </c>
      <c r="K1049" s="3">
        <f t="shared" si="1234"/>
        <v>2.9630370375000008</v>
      </c>
      <c r="L1049" s="3">
        <f t="shared" si="1235"/>
        <v>0</v>
      </c>
      <c r="M1049" s="5">
        <f t="shared" si="1236"/>
        <v>5.1661779914716315E-2</v>
      </c>
      <c r="N1049" s="5">
        <f t="shared" si="1237"/>
        <v>0.15307576731047806</v>
      </c>
      <c r="O1049" s="5">
        <f t="shared" si="1238"/>
        <v>0</v>
      </c>
      <c r="P1049" s="5">
        <f t="shared" si="1239"/>
        <v>0</v>
      </c>
      <c r="Q1049" s="5">
        <f t="shared" si="1240"/>
        <v>0.22678458404233925</v>
      </c>
      <c r="R1049" s="5">
        <f t="shared" si="1241"/>
        <v>0</v>
      </c>
      <c r="S1049" s="5">
        <f t="shared" si="1242"/>
        <v>0</v>
      </c>
      <c r="T1049" s="5">
        <f t="shared" si="1243"/>
        <v>0</v>
      </c>
      <c r="U1049" s="5">
        <f t="shared" si="1244"/>
        <v>0</v>
      </c>
      <c r="V1049" s="5">
        <f t="shared" si="1245"/>
        <v>0</v>
      </c>
      <c r="W1049" s="5">
        <f t="shared" si="1246"/>
        <v>0.22399037401716093</v>
      </c>
      <c r="X1049" s="5">
        <f t="shared" si="1247"/>
        <v>0</v>
      </c>
      <c r="Y1049" s="5">
        <f t="shared" si="1248"/>
        <v>0</v>
      </c>
      <c r="Z1049" s="5">
        <f t="shared" si="1249"/>
        <v>0</v>
      </c>
      <c r="AA1049" s="5">
        <f t="shared" si="1250"/>
        <v>0</v>
      </c>
      <c r="AB1049" s="5">
        <f t="shared" si="1251"/>
        <v>0</v>
      </c>
      <c r="AC1049" s="5">
        <f t="shared" si="1252"/>
        <v>0</v>
      </c>
      <c r="AD1049" s="5">
        <f t="shared" si="1253"/>
        <v>0.16592294356408144</v>
      </c>
      <c r="AE1049" s="5">
        <f t="shared" si="1254"/>
        <v>0</v>
      </c>
      <c r="AF1049" s="5">
        <f t="shared" si="1255"/>
        <v>0</v>
      </c>
      <c r="AG1049" s="5">
        <f t="shared" si="1256"/>
        <v>0</v>
      </c>
      <c r="AH1049" s="5">
        <f t="shared" si="1257"/>
        <v>0</v>
      </c>
      <c r="AI1049" s="5">
        <f t="shared" si="1258"/>
        <v>0</v>
      </c>
      <c r="AJ1049" s="5">
        <f t="shared" si="1259"/>
        <v>0</v>
      </c>
      <c r="AK1049" s="5">
        <f t="shared" si="1260"/>
        <v>0</v>
      </c>
      <c r="AL1049" s="5">
        <f t="shared" si="1261"/>
        <v>0</v>
      </c>
      <c r="AM1049" s="5">
        <f t="shared" si="1262"/>
        <v>9.8327165430279084E-2</v>
      </c>
      <c r="AN1049" s="5">
        <f t="shared" si="1263"/>
        <v>0</v>
      </c>
      <c r="AO1049" s="5">
        <f t="shared" si="1264"/>
        <v>0</v>
      </c>
      <c r="AP1049" s="5">
        <f t="shared" si="1265"/>
        <v>0</v>
      </c>
      <c r="AQ1049" s="5">
        <f t="shared" si="1266"/>
        <v>0</v>
      </c>
      <c r="AR1049" s="5">
        <f t="shared" si="1267"/>
        <v>0</v>
      </c>
      <c r="AS1049" s="5">
        <f t="shared" si="1268"/>
        <v>0</v>
      </c>
      <c r="AT1049" s="5">
        <f t="shared" si="1269"/>
        <v>0</v>
      </c>
      <c r="AU1049" s="5">
        <f t="shared" si="1270"/>
        <v>0</v>
      </c>
      <c r="AV1049" s="5">
        <f t="shared" si="1271"/>
        <v>0</v>
      </c>
      <c r="AW1049" s="5">
        <f t="shared" si="1272"/>
        <v>0</v>
      </c>
      <c r="AX1049" s="5">
        <f t="shared" si="1273"/>
        <v>4.8557838827051142E-2</v>
      </c>
      <c r="AY1049" s="5">
        <f t="shared" si="1274"/>
        <v>0</v>
      </c>
      <c r="AZ1049" s="5">
        <f t="shared" si="1275"/>
        <v>0</v>
      </c>
      <c r="BA1049" s="5">
        <f t="shared" si="1276"/>
        <v>0</v>
      </c>
      <c r="BB1049" s="5">
        <f t="shared" si="1277"/>
        <v>0</v>
      </c>
      <c r="BC1049" s="5">
        <f t="shared" si="1278"/>
        <v>0</v>
      </c>
      <c r="BD1049" s="5">
        <f t="shared" si="1279"/>
        <v>0</v>
      </c>
      <c r="BE1049" s="5">
        <f t="shared" si="1280"/>
        <v>0</v>
      </c>
      <c r="BF1049" s="5">
        <f t="shared" si="1281"/>
        <v>0</v>
      </c>
      <c r="BG1049" s="5">
        <f t="shared" si="1282"/>
        <v>0</v>
      </c>
      <c r="BH1049" s="5">
        <f t="shared" si="1283"/>
        <v>0</v>
      </c>
      <c r="BI1049" s="5">
        <f t="shared" si="1284"/>
        <v>0</v>
      </c>
      <c r="BJ1049" s="8">
        <f t="shared" si="1285"/>
        <v>0.91665867319138994</v>
      </c>
      <c r="BK1049" s="8">
        <f t="shared" si="1286"/>
        <v>5.1661779914716315E-2</v>
      </c>
      <c r="BL1049" s="8">
        <f t="shared" si="1287"/>
        <v>0</v>
      </c>
      <c r="BM1049" s="8">
        <f t="shared" si="1288"/>
        <v>0.53679832183857257</v>
      </c>
      <c r="BN1049" s="8">
        <f t="shared" si="1289"/>
        <v>0.43152213126753364</v>
      </c>
    </row>
    <row r="1050" spans="1:66" x14ac:dyDescent="0.25">
      <c r="A1050" t="s">
        <v>25</v>
      </c>
      <c r="B1050" t="s">
        <v>171</v>
      </c>
      <c r="C1050" t="s">
        <v>499</v>
      </c>
      <c r="D1050" s="7" t="s">
        <v>527</v>
      </c>
      <c r="E1050">
        <f>VLOOKUP(A1050,home!$A$2:$E$405,3,FALSE)</f>
        <v>1.35</v>
      </c>
      <c r="F1050">
        <f>VLOOKUP(B1050,home!$B$2:$E$405,3,FALSE)</f>
        <v>2.4691000000000001</v>
      </c>
      <c r="G1050">
        <f>VLOOKUP(C1050,away!$B$2:$E$405,4,FALSE)</f>
        <v>1.2345999999999999</v>
      </c>
      <c r="H1050">
        <f>VLOOKUP(A1050,away!$A$2:$E$405,3,FALSE)</f>
        <v>1.0667</v>
      </c>
      <c r="I1050">
        <f>VLOOKUP(C1050,away!$B$2:$E$405,3,FALSE)</f>
        <v>0.3125</v>
      </c>
      <c r="J1050">
        <f>VLOOKUP(B1050,home!$B$2:$E$405,4,FALSE)</f>
        <v>0</v>
      </c>
      <c r="K1050" s="3">
        <f t="shared" si="1234"/>
        <v>4.1152736610000007</v>
      </c>
      <c r="L1050" s="3">
        <f t="shared" si="1235"/>
        <v>0</v>
      </c>
      <c r="M1050" s="5">
        <f t="shared" si="1236"/>
        <v>1.6321473247534465E-2</v>
      </c>
      <c r="N1050" s="5">
        <f t="shared" si="1237"/>
        <v>6.7167328964294726E-2</v>
      </c>
      <c r="O1050" s="5">
        <f t="shared" si="1238"/>
        <v>0</v>
      </c>
      <c r="P1050" s="5">
        <f t="shared" si="1239"/>
        <v>0</v>
      </c>
      <c r="Q1050" s="5">
        <f t="shared" si="1240"/>
        <v>0.1382059698832423</v>
      </c>
      <c r="R1050" s="5">
        <f t="shared" si="1241"/>
        <v>0</v>
      </c>
      <c r="S1050" s="5">
        <f t="shared" si="1242"/>
        <v>0</v>
      </c>
      <c r="T1050" s="5">
        <f t="shared" si="1243"/>
        <v>0</v>
      </c>
      <c r="U1050" s="5">
        <f t="shared" si="1244"/>
        <v>0</v>
      </c>
      <c r="V1050" s="5">
        <f t="shared" si="1245"/>
        <v>0</v>
      </c>
      <c r="W1050" s="5">
        <f t="shared" si="1246"/>
        <v>0.18958512921782214</v>
      </c>
      <c r="X1050" s="5">
        <f t="shared" si="1247"/>
        <v>0</v>
      </c>
      <c r="Y1050" s="5">
        <f t="shared" si="1248"/>
        <v>0</v>
      </c>
      <c r="Z1050" s="5">
        <f t="shared" si="1249"/>
        <v>0</v>
      </c>
      <c r="AA1050" s="5">
        <f t="shared" si="1250"/>
        <v>0</v>
      </c>
      <c r="AB1050" s="5">
        <f t="shared" si="1251"/>
        <v>0</v>
      </c>
      <c r="AC1050" s="5">
        <f t="shared" si="1252"/>
        <v>0</v>
      </c>
      <c r="AD1050" s="5">
        <f t="shared" si="1253"/>
        <v>0.19504867219684627</v>
      </c>
      <c r="AE1050" s="5">
        <f t="shared" si="1254"/>
        <v>0</v>
      </c>
      <c r="AF1050" s="5">
        <f t="shared" si="1255"/>
        <v>0</v>
      </c>
      <c r="AG1050" s="5">
        <f t="shared" si="1256"/>
        <v>0</v>
      </c>
      <c r="AH1050" s="5">
        <f t="shared" si="1257"/>
        <v>0</v>
      </c>
      <c r="AI1050" s="5">
        <f t="shared" si="1258"/>
        <v>0</v>
      </c>
      <c r="AJ1050" s="5">
        <f t="shared" si="1259"/>
        <v>0</v>
      </c>
      <c r="AK1050" s="5">
        <f t="shared" si="1260"/>
        <v>0</v>
      </c>
      <c r="AL1050" s="5">
        <f t="shared" si="1261"/>
        <v>0</v>
      </c>
      <c r="AM1050" s="5">
        <f t="shared" si="1262"/>
        <v>0.16053573266094087</v>
      </c>
      <c r="AN1050" s="5">
        <f t="shared" si="1263"/>
        <v>0</v>
      </c>
      <c r="AO1050" s="5">
        <f t="shared" si="1264"/>
        <v>0</v>
      </c>
      <c r="AP1050" s="5">
        <f t="shared" si="1265"/>
        <v>0</v>
      </c>
      <c r="AQ1050" s="5">
        <f t="shared" si="1266"/>
        <v>0</v>
      </c>
      <c r="AR1050" s="5">
        <f t="shared" si="1267"/>
        <v>0</v>
      </c>
      <c r="AS1050" s="5">
        <f t="shared" si="1268"/>
        <v>0</v>
      </c>
      <c r="AT1050" s="5">
        <f t="shared" si="1269"/>
        <v>0</v>
      </c>
      <c r="AU1050" s="5">
        <f t="shared" si="1270"/>
        <v>0</v>
      </c>
      <c r="AV1050" s="5">
        <f t="shared" si="1271"/>
        <v>0</v>
      </c>
      <c r="AW1050" s="5">
        <f t="shared" si="1272"/>
        <v>0</v>
      </c>
      <c r="AX1050" s="5">
        <f t="shared" si="1273"/>
        <v>0.11010807871148461</v>
      </c>
      <c r="AY1050" s="5">
        <f t="shared" si="1274"/>
        <v>0</v>
      </c>
      <c r="AZ1050" s="5">
        <f t="shared" si="1275"/>
        <v>0</v>
      </c>
      <c r="BA1050" s="5">
        <f t="shared" si="1276"/>
        <v>0</v>
      </c>
      <c r="BB1050" s="5">
        <f t="shared" si="1277"/>
        <v>0</v>
      </c>
      <c r="BC1050" s="5">
        <f t="shared" si="1278"/>
        <v>0</v>
      </c>
      <c r="BD1050" s="5">
        <f t="shared" si="1279"/>
        <v>0</v>
      </c>
      <c r="BE1050" s="5">
        <f t="shared" si="1280"/>
        <v>0</v>
      </c>
      <c r="BF1050" s="5">
        <f t="shared" si="1281"/>
        <v>0</v>
      </c>
      <c r="BG1050" s="5">
        <f t="shared" si="1282"/>
        <v>0</v>
      </c>
      <c r="BH1050" s="5">
        <f t="shared" si="1283"/>
        <v>0</v>
      </c>
      <c r="BI1050" s="5">
        <f t="shared" si="1284"/>
        <v>0</v>
      </c>
      <c r="BJ1050" s="8">
        <f t="shared" si="1285"/>
        <v>0.86065091163463103</v>
      </c>
      <c r="BK1050" s="8">
        <f t="shared" si="1286"/>
        <v>1.6321473247534465E-2</v>
      </c>
      <c r="BL1050" s="8">
        <f t="shared" si="1287"/>
        <v>0</v>
      </c>
      <c r="BM1050" s="8">
        <f t="shared" si="1288"/>
        <v>0.65527761278709395</v>
      </c>
      <c r="BN1050" s="8">
        <f t="shared" si="1289"/>
        <v>0.22169477209507149</v>
      </c>
    </row>
    <row r="1051" spans="1:66" x14ac:dyDescent="0.25">
      <c r="A1051" t="s">
        <v>25</v>
      </c>
      <c r="B1051" t="s">
        <v>442</v>
      </c>
      <c r="C1051" t="s">
        <v>167</v>
      </c>
      <c r="D1051" s="7" t="s">
        <v>527</v>
      </c>
      <c r="E1051">
        <f>VLOOKUP(A1051,home!$A$2:$E$405,3,FALSE)</f>
        <v>1.35</v>
      </c>
      <c r="F1051">
        <f>VLOOKUP(B1051,home!$B$2:$E$405,3,FALSE)</f>
        <v>0.74070000000000003</v>
      </c>
      <c r="G1051">
        <f>VLOOKUP(C1051,away!$B$2:$E$405,4,FALSE)</f>
        <v>0.55559999999999998</v>
      </c>
      <c r="H1051">
        <f>VLOOKUP(A1051,away!$A$2:$E$405,3,FALSE)</f>
        <v>1.0667</v>
      </c>
      <c r="I1051">
        <f>VLOOKUP(C1051,away!$B$2:$E$405,3,FALSE)</f>
        <v>0.70309999999999995</v>
      </c>
      <c r="J1051">
        <f>VLOOKUP(B1051,home!$B$2:$E$405,4,FALSE)</f>
        <v>0.3125</v>
      </c>
      <c r="K1051" s="3">
        <f t="shared" si="1234"/>
        <v>0.55556944200000002</v>
      </c>
      <c r="L1051" s="3">
        <f t="shared" si="1235"/>
        <v>0.234373990625</v>
      </c>
      <c r="M1051" s="5">
        <f t="shared" si="1236"/>
        <v>0.45387046881721776</v>
      </c>
      <c r="N1051" s="5">
        <f t="shared" si="1237"/>
        <v>0.25215656310105999</v>
      </c>
      <c r="O1051" s="5">
        <f t="shared" si="1238"/>
        <v>0.10637543300353096</v>
      </c>
      <c r="P1051" s="5">
        <f t="shared" si="1239"/>
        <v>5.9098939956280065E-2</v>
      </c>
      <c r="Q1051" s="5">
        <f t="shared" si="1240"/>
        <v>7.0045240529346853E-2</v>
      </c>
      <c r="R1051" s="5">
        <f t="shared" si="1241"/>
        <v>1.2465817368749939E-2</v>
      </c>
      <c r="S1051" s="5">
        <f t="shared" si="1242"/>
        <v>1.9238334193993172E-3</v>
      </c>
      <c r="T1051" s="5">
        <f t="shared" si="1243"/>
        <v>1.641678254715101E-2</v>
      </c>
      <c r="U1051" s="5">
        <f t="shared" si="1244"/>
        <v>6.9256271996303107E-3</v>
      </c>
      <c r="V1051" s="5">
        <f t="shared" si="1245"/>
        <v>2.7833813964895532E-5</v>
      </c>
      <c r="W1051" s="5">
        <f t="shared" si="1246"/>
        <v>1.2971665065215006E-2</v>
      </c>
      <c r="X1051" s="5">
        <f t="shared" si="1247"/>
        <v>3.0402209063853419E-3</v>
      </c>
      <c r="Y1051" s="5">
        <f t="shared" si="1248"/>
        <v>3.5627435310554351E-4</v>
      </c>
      <c r="Z1051" s="5">
        <f t="shared" si="1249"/>
        <v>9.7388778770545349E-4</v>
      </c>
      <c r="AA1051" s="5">
        <f t="shared" si="1250"/>
        <v>5.4106229478613314E-4</v>
      </c>
      <c r="AB1051" s="5">
        <f t="shared" si="1251"/>
        <v>1.5029883860078575E-4</v>
      </c>
      <c r="AC1051" s="5">
        <f t="shared" si="1252"/>
        <v>2.2651684418799489E-7</v>
      </c>
      <c r="AD1051" s="5">
        <f t="shared" si="1253"/>
        <v>1.8016651805230985E-3</v>
      </c>
      <c r="AE1051" s="5">
        <f t="shared" si="1254"/>
        <v>4.2226345812930964E-4</v>
      </c>
      <c r="AF1051" s="5">
        <f t="shared" si="1255"/>
        <v>4.9483785888439442E-5</v>
      </c>
      <c r="AG1051" s="5">
        <f t="shared" si="1256"/>
        <v>3.8659041233022048E-6</v>
      </c>
      <c r="AH1051" s="5">
        <f t="shared" si="1257"/>
        <v>5.7063491806369981E-5</v>
      </c>
      <c r="AI1051" s="5">
        <f t="shared" si="1258"/>
        <v>3.1702732301436534E-5</v>
      </c>
      <c r="AJ1051" s="5">
        <f t="shared" si="1259"/>
        <v>8.8065346472922351E-6</v>
      </c>
      <c r="AK1051" s="5">
        <f t="shared" si="1260"/>
        <v>1.6308805133166047E-6</v>
      </c>
      <c r="AL1051" s="5">
        <f t="shared" si="1261"/>
        <v>1.1797996383098918E-9</v>
      </c>
      <c r="AM1051" s="5">
        <f t="shared" si="1262"/>
        <v>2.0019002380280943E-4</v>
      </c>
      <c r="AN1051" s="5">
        <f t="shared" si="1263"/>
        <v>4.6919334761978191E-5</v>
      </c>
      <c r="AO1051" s="5">
        <f t="shared" si="1264"/>
        <v>5.4983358628175556E-6</v>
      </c>
      <c r="AP1051" s="5">
        <f t="shared" si="1265"/>
        <v>4.2955563932170105E-7</v>
      </c>
      <c r="AQ1051" s="5">
        <f t="shared" si="1266"/>
        <v>2.5169167345825059E-8</v>
      </c>
      <c r="AR1051" s="5">
        <f t="shared" si="1267"/>
        <v>2.6748396587311845E-6</v>
      </c>
      <c r="AS1051" s="5">
        <f t="shared" si="1268"/>
        <v>1.4860591766407544E-6</v>
      </c>
      <c r="AT1051" s="5">
        <f t="shared" si="1269"/>
        <v>4.1280453377264167E-7</v>
      </c>
      <c r="AU1051" s="5">
        <f t="shared" si="1270"/>
        <v>7.644719482771223E-8</v>
      </c>
      <c r="AV1051" s="5">
        <f t="shared" si="1271"/>
        <v>1.0617931343224342E-8</v>
      </c>
      <c r="AW1051" s="5">
        <f t="shared" si="1272"/>
        <v>4.2673034106588266E-12</v>
      </c>
      <c r="AX1051" s="5">
        <f t="shared" si="1273"/>
        <v>1.8536576636348923E-5</v>
      </c>
      <c r="AY1051" s="5">
        <f t="shared" si="1274"/>
        <v>4.3444914387872377E-6</v>
      </c>
      <c r="AZ1051" s="5">
        <f t="shared" si="1275"/>
        <v>5.0911789787235631E-7</v>
      </c>
      <c r="BA1051" s="5">
        <f t="shared" si="1276"/>
        <v>3.9774664474318448E-8</v>
      </c>
      <c r="BB1051" s="5">
        <f t="shared" si="1277"/>
        <v>2.3305367096541079E-9</v>
      </c>
      <c r="BC1051" s="5">
        <f t="shared" si="1278"/>
        <v>1.0924343778793806E-10</v>
      </c>
      <c r="BD1051" s="5">
        <f t="shared" si="1279"/>
        <v>1.0448547418314011E-7</v>
      </c>
      <c r="BE1051" s="5">
        <f t="shared" si="1280"/>
        <v>5.8048936589032547E-8</v>
      </c>
      <c r="BF1051" s="5">
        <f t="shared" si="1281"/>
        <v>1.6125107654731098E-8</v>
      </c>
      <c r="BG1051" s="5">
        <f t="shared" si="1282"/>
        <v>2.9862056873096284E-9</v>
      </c>
      <c r="BH1051" s="5">
        <f t="shared" si="1283"/>
        <v>4.1476115684895913E-10</v>
      </c>
      <c r="BI1051" s="5">
        <f t="shared" si="1284"/>
        <v>4.6085724894770147E-11</v>
      </c>
      <c r="BJ1051" s="8">
        <f t="shared" si="1285"/>
        <v>0.35754051965057981</v>
      </c>
      <c r="BK1051" s="8">
        <f t="shared" si="1286"/>
        <v>0.51492564819494457</v>
      </c>
      <c r="BL1051" s="8">
        <f t="shared" si="1287"/>
        <v>0.12656228521963289</v>
      </c>
      <c r="BM1051" s="8">
        <f t="shared" si="1288"/>
        <v>4.5985533589505717E-2</v>
      </c>
      <c r="BN1051" s="8">
        <f t="shared" si="1289"/>
        <v>0.95401246277618545</v>
      </c>
    </row>
    <row r="1052" spans="1:66" x14ac:dyDescent="0.25">
      <c r="A1052" t="s">
        <v>25</v>
      </c>
      <c r="B1052" t="s">
        <v>170</v>
      </c>
      <c r="C1052" t="s">
        <v>247</v>
      </c>
      <c r="D1052" s="7" t="s">
        <v>527</v>
      </c>
      <c r="E1052">
        <f>VLOOKUP(A1052,home!$A$2:$E$405,3,FALSE)</f>
        <v>1.35</v>
      </c>
      <c r="F1052">
        <f>VLOOKUP(B1052,home!$B$2:$E$405,3,FALSE)</f>
        <v>0.49380000000000002</v>
      </c>
      <c r="G1052">
        <f>VLOOKUP(C1052,away!$B$2:$E$405,4,FALSE)</f>
        <v>0.24690000000000001</v>
      </c>
      <c r="H1052">
        <f>VLOOKUP(A1052,away!$A$2:$E$405,3,FALSE)</f>
        <v>1.0667</v>
      </c>
      <c r="I1052">
        <f>VLOOKUP(C1052,away!$B$2:$E$405,3,FALSE)</f>
        <v>0.625</v>
      </c>
      <c r="J1052">
        <f>VLOOKUP(B1052,home!$B$2:$E$405,4,FALSE)</f>
        <v>1.5625</v>
      </c>
      <c r="K1052" s="3">
        <f t="shared" si="1234"/>
        <v>0.16459094700000002</v>
      </c>
      <c r="L1052" s="3">
        <f t="shared" si="1235"/>
        <v>1.04169921875</v>
      </c>
      <c r="M1052" s="5">
        <f t="shared" si="1236"/>
        <v>0.29930559647550603</v>
      </c>
      <c r="N1052" s="5">
        <f t="shared" si="1237"/>
        <v>4.9262991566303413E-2</v>
      </c>
      <c r="O1052" s="5">
        <f t="shared" si="1238"/>
        <v>0.3117864060160373</v>
      </c>
      <c r="P1052" s="5">
        <f t="shared" si="1239"/>
        <v>5.1317219827906095E-2</v>
      </c>
      <c r="Q1052" s="5">
        <f t="shared" si="1240"/>
        <v>4.0541212169754462E-3</v>
      </c>
      <c r="R1052" s="5">
        <f t="shared" si="1241"/>
        <v>0.16239382778188818</v>
      </c>
      <c r="S1052" s="5">
        <f t="shared" si="1242"/>
        <v>2.1996389993004608E-3</v>
      </c>
      <c r="T1052" s="5">
        <f t="shared" si="1243"/>
        <v>4.2231749044411206E-3</v>
      </c>
      <c r="U1052" s="5">
        <f t="shared" si="1244"/>
        <v>2.6728553901575896E-2</v>
      </c>
      <c r="V1052" s="5">
        <f t="shared" si="1245"/>
        <v>4.1904164319885E-5</v>
      </c>
      <c r="W1052" s="5">
        <f t="shared" si="1246"/>
        <v>2.2242388345159378E-4</v>
      </c>
      <c r="X1052" s="5">
        <f t="shared" si="1247"/>
        <v>2.3169878562286626E-4</v>
      </c>
      <c r="Y1052" s="5">
        <f t="shared" si="1248"/>
        <v>1.2068022198433176E-4</v>
      </c>
      <c r="Z1052" s="5">
        <f t="shared" si="1249"/>
        <v>5.6388507843405003E-2</v>
      </c>
      <c r="AA1052" s="5">
        <f t="shared" si="1250"/>
        <v>9.28103790586296E-3</v>
      </c>
      <c r="AB1052" s="5">
        <f t="shared" si="1251"/>
        <v>7.6378740903444069E-4</v>
      </c>
      <c r="AC1052" s="5">
        <f t="shared" si="1252"/>
        <v>4.4904047013956733E-7</v>
      </c>
      <c r="AD1052" s="5">
        <f t="shared" si="1253"/>
        <v>9.1522394031788638E-6</v>
      </c>
      <c r="AE1052" s="5">
        <f t="shared" si="1254"/>
        <v>9.5338806361043866E-6</v>
      </c>
      <c r="AF1052" s="5">
        <f t="shared" si="1255"/>
        <v>4.9657180051428467E-6</v>
      </c>
      <c r="AG1052" s="5">
        <f t="shared" si="1256"/>
        <v>1.724261522163371E-6</v>
      </c>
      <c r="AH1052" s="5">
        <f t="shared" si="1257"/>
        <v>1.4684966141738311E-2</v>
      </c>
      <c r="AI1052" s="5">
        <f t="shared" si="1258"/>
        <v>2.4170124839316453E-3</v>
      </c>
      <c r="AJ1052" s="5">
        <f t="shared" si="1259"/>
        <v>1.989091868205659E-4</v>
      </c>
      <c r="AK1052" s="5">
        <f t="shared" si="1260"/>
        <v>1.0912883808598958E-5</v>
      </c>
      <c r="AL1052" s="5">
        <f t="shared" si="1261"/>
        <v>3.0795960769366081E-9</v>
      </c>
      <c r="AM1052" s="5">
        <f t="shared" si="1262"/>
        <v>3.0127515010798499E-7</v>
      </c>
      <c r="AN1052" s="5">
        <f t="shared" si="1263"/>
        <v>3.1383808849627688E-7</v>
      </c>
      <c r="AO1052" s="5">
        <f t="shared" si="1264"/>
        <v>1.6346244580028251E-7</v>
      </c>
      <c r="AP1052" s="5">
        <f t="shared" si="1265"/>
        <v>5.6759567361706181E-8</v>
      </c>
      <c r="AQ1052" s="5">
        <f t="shared" si="1266"/>
        <v>1.4781599244319332E-8</v>
      </c>
      <c r="AR1052" s="5">
        <f t="shared" si="1267"/>
        <v>3.0594635514438005E-3</v>
      </c>
      <c r="AS1052" s="5">
        <f t="shared" si="1268"/>
        <v>5.0356000324411842E-4</v>
      </c>
      <c r="AT1052" s="5">
        <f t="shared" si="1269"/>
        <v>4.1440708902636262E-5</v>
      </c>
      <c r="AU1052" s="5">
        <f t="shared" si="1270"/>
        <v>2.2735885075454118E-6</v>
      </c>
      <c r="AV1052" s="5">
        <f t="shared" si="1271"/>
        <v>9.3553021386304014E-8</v>
      </c>
      <c r="AW1052" s="5">
        <f t="shared" si="1272"/>
        <v>1.4666940812545268E-11</v>
      </c>
      <c r="AX1052" s="5">
        <f t="shared" si="1273"/>
        <v>8.2645270439733942E-9</v>
      </c>
      <c r="AY1052" s="5">
        <f t="shared" si="1274"/>
        <v>8.6091513650453307E-9</v>
      </c>
      <c r="AZ1052" s="5">
        <f t="shared" si="1275"/>
        <v>4.4840731255341084E-9</v>
      </c>
      <c r="BA1052" s="5">
        <f t="shared" si="1276"/>
        <v>1.5570184905622508E-9</v>
      </c>
      <c r="BB1052" s="5">
        <f t="shared" si="1277"/>
        <v>4.0548623629950027E-10</v>
      </c>
      <c r="BC1052" s="5">
        <f t="shared" si="1278"/>
        <v>8.4478939113413471E-11</v>
      </c>
      <c r="BD1052" s="5">
        <f t="shared" si="1279"/>
        <v>5.3117346522218447E-4</v>
      </c>
      <c r="BE1052" s="5">
        <f t="shared" si="1280"/>
        <v>8.7426343662190922E-5</v>
      </c>
      <c r="BF1052" s="5">
        <f t="shared" si="1281"/>
        <v>7.1947923480537264E-6</v>
      </c>
      <c r="BG1052" s="5">
        <f t="shared" si="1282"/>
        <v>3.9473256201150558E-7</v>
      </c>
      <c r="BH1052" s="5">
        <f t="shared" si="1283"/>
        <v>1.6242351548302486E-8</v>
      </c>
      <c r="BI1052" s="5">
        <f t="shared" si="1284"/>
        <v>5.3466880456840479E-10</v>
      </c>
      <c r="BJ1052" s="8">
        <f t="shared" si="1285"/>
        <v>5.8141340199931571E-2</v>
      </c>
      <c r="BK1052" s="8">
        <f t="shared" si="1286"/>
        <v>0.3528648201962501</v>
      </c>
      <c r="BL1052" s="8">
        <f t="shared" si="1287"/>
        <v>0.53249845122663231</v>
      </c>
      <c r="BM1052" s="8">
        <f t="shared" si="1288"/>
        <v>0.12177294798711794</v>
      </c>
      <c r="BN1052" s="8">
        <f t="shared" si="1289"/>
        <v>0.87812016288461647</v>
      </c>
    </row>
    <row r="1053" spans="1:66" x14ac:dyDescent="0.25">
      <c r="A1053" t="s">
        <v>25</v>
      </c>
      <c r="B1053" t="s">
        <v>251</v>
      </c>
      <c r="C1053" t="s">
        <v>249</v>
      </c>
      <c r="D1053" s="7" t="s">
        <v>527</v>
      </c>
      <c r="E1053">
        <f>VLOOKUP(A1053,home!$A$2:$E$405,3,FALSE)</f>
        <v>1.35</v>
      </c>
      <c r="F1053">
        <f>VLOOKUP(B1053,home!$B$2:$E$405,3,FALSE)</f>
        <v>0.98770000000000002</v>
      </c>
      <c r="G1053">
        <f>VLOOKUP(C1053,away!$B$2:$E$405,4,FALSE)</f>
        <v>0.98770000000000002</v>
      </c>
      <c r="H1053">
        <f>VLOOKUP(A1053,away!$A$2:$E$405,3,FALSE)</f>
        <v>1.0667</v>
      </c>
      <c r="I1053">
        <f>VLOOKUP(C1053,away!$B$2:$E$405,3,FALSE)</f>
        <v>1.8749</v>
      </c>
      <c r="J1053">
        <f>VLOOKUP(B1053,home!$B$2:$E$405,4,FALSE)</f>
        <v>0.9375</v>
      </c>
      <c r="K1053" s="3">
        <f t="shared" si="1234"/>
        <v>1.3169942415000002</v>
      </c>
      <c r="L1053" s="3">
        <f t="shared" si="1235"/>
        <v>1.8749585906249999</v>
      </c>
      <c r="M1053" s="5">
        <f t="shared" si="1236"/>
        <v>4.1091547641336094E-2</v>
      </c>
      <c r="N1053" s="5">
        <f t="shared" si="1237"/>
        <v>5.411733161796254E-2</v>
      </c>
      <c r="O1053" s="5">
        <f t="shared" si="1238"/>
        <v>7.7044950252199568E-2</v>
      </c>
      <c r="P1053" s="5">
        <f t="shared" si="1239"/>
        <v>0.1014677558188008</v>
      </c>
      <c r="Q1053" s="5">
        <f t="shared" si="1240"/>
        <v>3.5636107053101294E-2</v>
      </c>
      <c r="R1053" s="5">
        <f t="shared" si="1241"/>
        <v>7.2228045669818677E-2</v>
      </c>
      <c r="S1053" s="5">
        <f t="shared" si="1242"/>
        <v>6.2638827580606946E-2</v>
      </c>
      <c r="T1053" s="5">
        <f t="shared" si="1243"/>
        <v>6.6816225055644426E-2</v>
      </c>
      <c r="U1053" s="5">
        <f t="shared" si="1244"/>
        <v>9.5123920221950209E-2</v>
      </c>
      <c r="V1053" s="5">
        <f t="shared" si="1245"/>
        <v>1.7186073607592302E-2</v>
      </c>
      <c r="W1053" s="5">
        <f t="shared" si="1246"/>
        <v>1.5644182592803979E-2</v>
      </c>
      <c r="X1053" s="5">
        <f t="shared" si="1247"/>
        <v>2.933219454568391E-2</v>
      </c>
      <c r="Y1053" s="5">
        <f t="shared" si="1248"/>
        <v>2.7498325072656909E-2</v>
      </c>
      <c r="Z1053" s="5">
        <f t="shared" si="1249"/>
        <v>4.5141531570893789E-2</v>
      </c>
      <c r="AA1053" s="5">
        <f t="shared" si="1250"/>
        <v>5.9451137131357572E-2</v>
      </c>
      <c r="AB1053" s="5">
        <f t="shared" si="1251"/>
        <v>3.9148402626312397E-2</v>
      </c>
      <c r="AC1053" s="5">
        <f t="shared" si="1252"/>
        <v>2.6523586059595487E-3</v>
      </c>
      <c r="AD1053" s="5">
        <f t="shared" si="1253"/>
        <v>5.1508245969243451E-3</v>
      </c>
      <c r="AE1053" s="5">
        <f t="shared" si="1254"/>
        <v>9.6575828268058543E-3</v>
      </c>
      <c r="AF1053" s="5">
        <f t="shared" si="1255"/>
        <v>9.0537839428960556E-3</v>
      </c>
      <c r="AG1053" s="5">
        <f t="shared" si="1256"/>
        <v>5.6584899937985487E-3</v>
      </c>
      <c r="AH1053" s="5">
        <f t="shared" si="1257"/>
        <v>2.1159625603204248E-2</v>
      </c>
      <c r="AI1053" s="5">
        <f t="shared" si="1258"/>
        <v>2.7867105071715956E-2</v>
      </c>
      <c r="AJ1053" s="5">
        <f t="shared" si="1259"/>
        <v>1.835040845336269E-2</v>
      </c>
      <c r="AK1053" s="5">
        <f t="shared" si="1260"/>
        <v>8.0557940874171948E-3</v>
      </c>
      <c r="AL1053" s="5">
        <f t="shared" si="1261"/>
        <v>2.6197978983168537E-4</v>
      </c>
      <c r="AM1053" s="5">
        <f t="shared" si="1262"/>
        <v>1.3567212666251839E-3</v>
      </c>
      <c r="AN1053" s="5">
        <f t="shared" si="1263"/>
        <v>2.5437961939425197E-3</v>
      </c>
      <c r="AO1053" s="5">
        <f t="shared" si="1264"/>
        <v>2.3847562633158531E-3</v>
      </c>
      <c r="AP1053" s="5">
        <f t="shared" si="1265"/>
        <v>1.4904397474836113E-3</v>
      </c>
      <c r="AQ1053" s="5">
        <f t="shared" si="1266"/>
        <v>6.9862820208833833E-4</v>
      </c>
      <c r="AR1053" s="5">
        <f t="shared" si="1267"/>
        <v>7.9346843598272904E-3</v>
      </c>
      <c r="AS1053" s="5">
        <f t="shared" si="1268"/>
        <v>1.0449933610012655E-2</v>
      </c>
      <c r="AT1053" s="5">
        <f t="shared" si="1269"/>
        <v>6.8812511942219906E-3</v>
      </c>
      <c r="AU1053" s="5">
        <f t="shared" si="1270"/>
        <v>3.0208560657017866E-3</v>
      </c>
      <c r="AV1053" s="5">
        <f t="shared" si="1271"/>
        <v>9.946125107323997E-4</v>
      </c>
      <c r="AW1053" s="5">
        <f t="shared" si="1272"/>
        <v>1.7969700765691122E-5</v>
      </c>
      <c r="AX1053" s="5">
        <f t="shared" si="1273"/>
        <v>2.9779901591099205E-4</v>
      </c>
      <c r="AY1053" s="5">
        <f t="shared" si="1274"/>
        <v>5.5836082316198556E-4</v>
      </c>
      <c r="AZ1053" s="5">
        <f t="shared" si="1275"/>
        <v>5.2345171102800576E-4</v>
      </c>
      <c r="BA1053" s="5">
        <f t="shared" si="1276"/>
        <v>3.2715009412310483E-4</v>
      </c>
      <c r="BB1053" s="5">
        <f t="shared" si="1277"/>
        <v>1.5334821984997322E-4</v>
      </c>
      <c r="BC1053" s="5">
        <f t="shared" si="1278"/>
        <v>5.7504312432951618E-5</v>
      </c>
      <c r="BD1053" s="5">
        <f t="shared" si="1279"/>
        <v>2.4795341007260033E-3</v>
      </c>
      <c r="BE1053" s="5">
        <f t="shared" si="1280"/>
        <v>3.2655321322590273E-3</v>
      </c>
      <c r="BF1053" s="5">
        <f t="shared" si="1281"/>
        <v>2.1503435068091787E-3</v>
      </c>
      <c r="BG1053" s="5">
        <f t="shared" si="1282"/>
        <v>9.4399667190486823E-4</v>
      </c>
      <c r="BH1053" s="5">
        <f t="shared" si="1283"/>
        <v>3.1080954522346907E-4</v>
      </c>
      <c r="BI1053" s="5">
        <f t="shared" si="1284"/>
        <v>8.1866876252508506E-5</v>
      </c>
      <c r="BJ1053" s="8">
        <f t="shared" si="1285"/>
        <v>0.26895700314824028</v>
      </c>
      <c r="BK1053" s="8">
        <f t="shared" si="1286"/>
        <v>0.2258569038672894</v>
      </c>
      <c r="BL1053" s="8">
        <f t="shared" si="1287"/>
        <v>0.45694280969100975</v>
      </c>
      <c r="BM1053" s="8">
        <f t="shared" si="1288"/>
        <v>0.61477211910181795</v>
      </c>
      <c r="BN1053" s="8">
        <f t="shared" si="1289"/>
        <v>0.38158573805321894</v>
      </c>
    </row>
    <row r="1054" spans="1:66" x14ac:dyDescent="0.25">
      <c r="A1054" t="s">
        <v>173</v>
      </c>
      <c r="B1054" t="s">
        <v>261</v>
      </c>
      <c r="C1054" t="s">
        <v>437</v>
      </c>
      <c r="D1054" s="7" t="s">
        <v>527</v>
      </c>
      <c r="E1054">
        <f>VLOOKUP(A1054,home!$A$2:$E$405,3,FALSE)</f>
        <v>1.8412999999999999</v>
      </c>
      <c r="F1054">
        <f>VLOOKUP(B1054,home!$B$2:$E$405,3,FALSE)</f>
        <v>2.7155</v>
      </c>
      <c r="G1054">
        <f>VLOOKUP(C1054,away!$B$2:$E$405,4,FALSE)</f>
        <v>1.3576999999999999</v>
      </c>
      <c r="H1054">
        <f>VLOOKUP(A1054,away!$A$2:$E$405,3,FALSE)</f>
        <v>1.4127000000000001</v>
      </c>
      <c r="I1054">
        <f>VLOOKUP(C1054,away!$B$2:$E$405,3,FALSE)</f>
        <v>0.88480000000000003</v>
      </c>
      <c r="J1054">
        <f>VLOOKUP(B1054,home!$B$2:$E$405,4,FALSE)</f>
        <v>0.23599999999999999</v>
      </c>
      <c r="K1054" s="3">
        <f t="shared" si="1234"/>
        <v>6.7885680886549995</v>
      </c>
      <c r="L1054" s="3">
        <f t="shared" si="1235"/>
        <v>0.29498984255999999</v>
      </c>
      <c r="M1054" s="5">
        <f t="shared" si="1236"/>
        <v>8.387834990551085E-4</v>
      </c>
      <c r="N1054" s="5">
        <f t="shared" si="1237"/>
        <v>5.6941388949758916E-3</v>
      </c>
      <c r="O1054" s="5">
        <f t="shared" si="1238"/>
        <v>2.4743261232819234E-4</v>
      </c>
      <c r="P1054" s="5">
        <f t="shared" si="1239"/>
        <v>1.6797131361437105E-3</v>
      </c>
      <c r="Q1054" s="5">
        <f t="shared" si="1240"/>
        <v>1.932752479740129E-2</v>
      </c>
      <c r="R1054" s="5">
        <f t="shared" si="1241"/>
        <v>3.6495053677451476E-5</v>
      </c>
      <c r="S1054" s="5">
        <f t="shared" si="1242"/>
        <v>8.4093100988279223E-4</v>
      </c>
      <c r="T1054" s="5">
        <f t="shared" si="1243"/>
        <v>5.7014234970599017E-3</v>
      </c>
      <c r="U1054" s="5">
        <f t="shared" si="1244"/>
        <v>2.4774915678849843E-4</v>
      </c>
      <c r="V1054" s="5">
        <f t="shared" si="1245"/>
        <v>1.8711262805425725E-4</v>
      </c>
      <c r="W1054" s="5">
        <f t="shared" si="1246"/>
        <v>4.3735406024108858E-2</v>
      </c>
      <c r="X1054" s="5">
        <f t="shared" si="1247"/>
        <v>1.2901500537349547E-2</v>
      </c>
      <c r="Y1054" s="5">
        <f t="shared" si="1248"/>
        <v>1.9029058061502484E-3</v>
      </c>
      <c r="Z1054" s="5">
        <f t="shared" si="1249"/>
        <v>3.5885567128433868E-6</v>
      </c>
      <c r="AA1054" s="5">
        <f t="shared" si="1250"/>
        <v>2.4361161585137305E-5</v>
      </c>
      <c r="AB1054" s="5">
        <f t="shared" si="1251"/>
        <v>8.2688702069715574E-5</v>
      </c>
      <c r="AC1054" s="5">
        <f t="shared" si="1252"/>
        <v>2.3419000525400968E-5</v>
      </c>
      <c r="AD1054" s="5">
        <f t="shared" si="1253"/>
        <v>7.4225195419908768E-2</v>
      </c>
      <c r="AE1054" s="5">
        <f t="shared" si="1254"/>
        <v>2.1895678710904119E-2</v>
      </c>
      <c r="AF1054" s="5">
        <f t="shared" si="1255"/>
        <v>3.2295014078369739E-3</v>
      </c>
      <c r="AG1054" s="5">
        <f t="shared" si="1256"/>
        <v>3.1755670394837581E-4</v>
      </c>
      <c r="AH1054" s="5">
        <f t="shared" si="1257"/>
        <v>2.6464694493482538E-7</v>
      </c>
      <c r="AI1054" s="5">
        <f t="shared" si="1258"/>
        <v>1.7965738051445926E-6</v>
      </c>
      <c r="AJ1054" s="5">
        <f t="shared" si="1259"/>
        <v>6.0980818012590333E-6</v>
      </c>
      <c r="AK1054" s="5">
        <f t="shared" si="1260"/>
        <v>1.3799081172678291E-5</v>
      </c>
      <c r="AL1054" s="5">
        <f t="shared" si="1261"/>
        <v>1.8759168658985734E-6</v>
      </c>
      <c r="AM1054" s="5">
        <f t="shared" si="1262"/>
        <v>0.10077655860035475</v>
      </c>
      <c r="AN1054" s="5">
        <f t="shared" si="1263"/>
        <v>2.9728061155257259E-2</v>
      </c>
      <c r="AO1054" s="5">
        <f t="shared" si="1264"/>
        <v>4.3847380399016939E-3</v>
      </c>
      <c r="AP1054" s="5">
        <f t="shared" si="1265"/>
        <v>4.3115106135248132E-4</v>
      </c>
      <c r="AQ1054" s="5">
        <f t="shared" si="1266"/>
        <v>3.1796295926986331E-5</v>
      </c>
      <c r="AR1054" s="5">
        <f t="shared" si="1267"/>
        <v>1.5613632124061827E-8</v>
      </c>
      <c r="AS1054" s="5">
        <f t="shared" si="1268"/>
        <v>1.0599420478540471E-7</v>
      </c>
      <c r="AT1054" s="5">
        <f t="shared" si="1269"/>
        <v>3.5977443809428075E-7</v>
      </c>
      <c r="AU1054" s="5">
        <f t="shared" si="1270"/>
        <v>8.1411775652020592E-7</v>
      </c>
      <c r="AV1054" s="5">
        <f t="shared" si="1271"/>
        <v>1.3816734555801178E-6</v>
      </c>
      <c r="AW1054" s="5">
        <f t="shared" si="1272"/>
        <v>1.043509308922115E-7</v>
      </c>
      <c r="AX1054" s="5">
        <f t="shared" si="1273"/>
        <v>0.1140214216331398</v>
      </c>
      <c r="AY1054" s="5">
        <f t="shared" si="1274"/>
        <v>3.3635161216027283E-2</v>
      </c>
      <c r="AZ1054" s="5">
        <f t="shared" si="1275"/>
        <v>4.9610154557980521E-3</v>
      </c>
      <c r="BA1054" s="5">
        <f t="shared" si="1276"/>
        <v>4.878163894145314E-4</v>
      </c>
      <c r="BB1054" s="5">
        <f t="shared" si="1277"/>
        <v>3.5975219977895051E-5</v>
      </c>
      <c r="BC1054" s="5">
        <f t="shared" si="1278"/>
        <v>2.1224648954681261E-6</v>
      </c>
      <c r="BD1054" s="5">
        <f t="shared" si="1279"/>
        <v>7.6764381367779241E-10</v>
      </c>
      <c r="BE1054" s="5">
        <f t="shared" si="1280"/>
        <v>5.211202296986487E-9</v>
      </c>
      <c r="BF1054" s="5">
        <f t="shared" si="1281"/>
        <v>1.768830080842405E-8</v>
      </c>
      <c r="BG1054" s="5">
        <f t="shared" si="1282"/>
        <v>4.0026078136865975E-8</v>
      </c>
      <c r="BH1054" s="5">
        <f t="shared" si="1283"/>
        <v>6.7929939188484991E-8</v>
      </c>
      <c r="BI1054" s="5">
        <f t="shared" si="1284"/>
        <v>9.2229403487844766E-8</v>
      </c>
      <c r="BJ1054" s="8">
        <f t="shared" si="1285"/>
        <v>0.47742664933169016</v>
      </c>
      <c r="BK1054" s="8">
        <f t="shared" si="1286"/>
        <v>3.7206996406554449E-2</v>
      </c>
      <c r="BL1054" s="8">
        <f t="shared" si="1287"/>
        <v>6.6358609622784814E-4</v>
      </c>
      <c r="BM1054" s="8">
        <f t="shared" si="1288"/>
        <v>0.45384167553250743</v>
      </c>
      <c r="BN1054" s="8">
        <f t="shared" si="1289"/>
        <v>2.7824087993581645E-2</v>
      </c>
    </row>
    <row r="1055" spans="1:66" x14ac:dyDescent="0.25">
      <c r="A1055" t="s">
        <v>173</v>
      </c>
      <c r="B1055" t="s">
        <v>259</v>
      </c>
      <c r="C1055" t="s">
        <v>176</v>
      </c>
      <c r="D1055" s="7" t="s">
        <v>527</v>
      </c>
      <c r="E1055">
        <f>VLOOKUP(A1055,home!$A$2:$E$405,3,FALSE)</f>
        <v>1.8412999999999999</v>
      </c>
      <c r="F1055">
        <f>VLOOKUP(B1055,home!$B$2:$E$405,3,FALSE)</f>
        <v>1.6293</v>
      </c>
      <c r="G1055">
        <f>VLOOKUP(C1055,away!$B$2:$E$405,4,FALSE)</f>
        <v>0.9052</v>
      </c>
      <c r="H1055">
        <f>VLOOKUP(A1055,away!$A$2:$E$405,3,FALSE)</f>
        <v>1.4127000000000001</v>
      </c>
      <c r="I1055">
        <f>VLOOKUP(C1055,away!$B$2:$E$405,3,FALSE)</f>
        <v>2.8315000000000001</v>
      </c>
      <c r="J1055">
        <f>VLOOKUP(B1055,home!$B$2:$E$405,4,FALSE)</f>
        <v>0.23599999999999999</v>
      </c>
      <c r="K1055" s="3">
        <f t="shared" si="1234"/>
        <v>2.7156272374679995</v>
      </c>
      <c r="L1055" s="3">
        <f t="shared" si="1235"/>
        <v>0.94401417180000002</v>
      </c>
      <c r="M1055" s="5">
        <f t="shared" si="1236"/>
        <v>2.5741741821569811E-2</v>
      </c>
      <c r="N1055" s="5">
        <f t="shared" si="1237"/>
        <v>6.9904975230524094E-2</v>
      </c>
      <c r="O1055" s="5">
        <f t="shared" si="1238"/>
        <v>2.4300569086378648E-2</v>
      </c>
      <c r="P1055" s="5">
        <f t="shared" si="1239"/>
        <v>6.5991287296942716E-2</v>
      </c>
      <c r="Q1055" s="5">
        <f t="shared" si="1240"/>
        <v>9.4917927385268566E-2</v>
      </c>
      <c r="R1055" s="5">
        <f t="shared" si="1241"/>
        <v>1.147004080017321E-2</v>
      </c>
      <c r="S1055" s="5">
        <f t="shared" si="1242"/>
        <v>4.2293660907772847E-2</v>
      </c>
      <c r="T1055" s="5">
        <f t="shared" si="1243"/>
        <v>8.9603868609576851E-2</v>
      </c>
      <c r="U1055" s="5">
        <f t="shared" si="1244"/>
        <v>3.1148355211819617E-2</v>
      </c>
      <c r="V1055" s="5">
        <f t="shared" si="1245"/>
        <v>1.2047070159649485E-2</v>
      </c>
      <c r="W1055" s="5">
        <f t="shared" si="1246"/>
        <v>8.5920569643815004E-2</v>
      </c>
      <c r="X1055" s="5">
        <f t="shared" si="1247"/>
        <v>8.1110235392890251E-2</v>
      </c>
      <c r="Y1055" s="5">
        <f t="shared" si="1248"/>
        <v>3.8284605844461167E-2</v>
      </c>
      <c r="Z1055" s="5">
        <f t="shared" si="1249"/>
        <v>3.6092936888292414E-3</v>
      </c>
      <c r="AA1055" s="5">
        <f t="shared" si="1250"/>
        <v>9.8014962494060373E-3</v>
      </c>
      <c r="AB1055" s="5">
        <f t="shared" si="1251"/>
        <v>1.3308605091413742E-2</v>
      </c>
      <c r="AC1055" s="5">
        <f t="shared" si="1252"/>
        <v>1.9302347367906596E-3</v>
      </c>
      <c r="AD1055" s="5">
        <f t="shared" si="1253"/>
        <v>5.8332059795877557E-2</v>
      </c>
      <c r="AE1055" s="5">
        <f t="shared" si="1254"/>
        <v>5.5066291117593431E-2</v>
      </c>
      <c r="AF1055" s="5">
        <f t="shared" si="1255"/>
        <v>2.5991679601736328E-2</v>
      </c>
      <c r="AG1055" s="5">
        <f t="shared" si="1256"/>
        <v>8.1788379643080254E-3</v>
      </c>
      <c r="AH1055" s="5">
        <f t="shared" si="1257"/>
        <v>8.5180609811077578E-4</v>
      </c>
      <c r="AI1055" s="5">
        <f t="shared" si="1258"/>
        <v>2.3131878410709615E-3</v>
      </c>
      <c r="AJ1055" s="5">
        <f t="shared" si="1259"/>
        <v>3.1408779532960517E-3</v>
      </c>
      <c r="AK1055" s="5">
        <f t="shared" si="1260"/>
        <v>2.8431512398445001E-3</v>
      </c>
      <c r="AL1055" s="5">
        <f t="shared" si="1261"/>
        <v>1.9793326488785838E-4</v>
      </c>
      <c r="AM1055" s="5">
        <f t="shared" si="1262"/>
        <v>3.1681626079859408E-2</v>
      </c>
      <c r="AN1055" s="5">
        <f t="shared" si="1263"/>
        <v>2.9907904005055764E-2</v>
      </c>
      <c r="AO1055" s="5">
        <f t="shared" si="1264"/>
        <v>1.4116742614803307E-2</v>
      </c>
      <c r="AP1055" s="5">
        <f t="shared" si="1265"/>
        <v>4.442135029342438E-3</v>
      </c>
      <c r="AQ1055" s="5">
        <f t="shared" si="1266"/>
        <v>1.0483596051871174E-3</v>
      </c>
      <c r="AR1055" s="5">
        <f t="shared" si="1267"/>
        <v>1.6082340564844676E-4</v>
      </c>
      <c r="AS1055" s="5">
        <f t="shared" si="1268"/>
        <v>4.367364208012869E-4</v>
      </c>
      <c r="AT1055" s="5">
        <f t="shared" si="1269"/>
        <v>5.9300665996113043E-4</v>
      </c>
      <c r="AU1055" s="5">
        <f t="shared" si="1270"/>
        <v>5.3679501259678989E-4</v>
      </c>
      <c r="AV1055" s="5">
        <f t="shared" si="1271"/>
        <v>3.6443378928620519E-4</v>
      </c>
      <c r="AW1055" s="5">
        <f t="shared" si="1272"/>
        <v>1.40949960221715E-5</v>
      </c>
      <c r="AX1055" s="5">
        <f t="shared" si="1273"/>
        <v>1.433924778495712E-2</v>
      </c>
      <c r="AY1055" s="5">
        <f t="shared" si="1274"/>
        <v>1.3536453121951281E-2</v>
      </c>
      <c r="AZ1055" s="5">
        <f t="shared" si="1275"/>
        <v>6.3893017915141806E-3</v>
      </c>
      <c r="BA1055" s="5">
        <f t="shared" si="1276"/>
        <v>2.0105304796988388E-3</v>
      </c>
      <c r="BB1055" s="5">
        <f t="shared" si="1277"/>
        <v>4.7449231641788898E-4</v>
      </c>
      <c r="BC1055" s="5">
        <f t="shared" si="1278"/>
        <v>8.9585494221739424E-5</v>
      </c>
      <c r="BD1055" s="5">
        <f t="shared" si="1279"/>
        <v>2.5303262348212309E-5</v>
      </c>
      <c r="BE1055" s="5">
        <f t="shared" si="1280"/>
        <v>6.8714228429603825E-5</v>
      </c>
      <c r="BF1055" s="5">
        <f t="shared" si="1281"/>
        <v>9.3301115162515097E-5</v>
      </c>
      <c r="BG1055" s="5">
        <f t="shared" si="1282"/>
        <v>8.4457016540488171E-5</v>
      </c>
      <c r="BH1055" s="5">
        <f t="shared" si="1283"/>
        <v>5.7338443628158764E-5</v>
      </c>
      <c r="BI1055" s="5">
        <f t="shared" si="1284"/>
        <v>3.1141967854130261E-5</v>
      </c>
      <c r="BJ1055" s="8">
        <f t="shared" si="1285"/>
        <v>0.72534742890906034</v>
      </c>
      <c r="BK1055" s="8">
        <f t="shared" si="1286"/>
        <v>0.16173838130956464</v>
      </c>
      <c r="BL1055" s="8">
        <f t="shared" si="1287"/>
        <v>0.10163014089377051</v>
      </c>
      <c r="BM1055" s="8">
        <f t="shared" si="1288"/>
        <v>0.68647634505443844</v>
      </c>
      <c r="BN1055" s="8">
        <f t="shared" si="1289"/>
        <v>0.29232654162085703</v>
      </c>
    </row>
    <row r="1056" spans="1:66" x14ac:dyDescent="0.25">
      <c r="A1056" t="s">
        <v>173</v>
      </c>
      <c r="B1056" t="s">
        <v>175</v>
      </c>
      <c r="C1056" t="s">
        <v>503</v>
      </c>
      <c r="D1056" s="7" t="s">
        <v>527</v>
      </c>
      <c r="E1056">
        <f>VLOOKUP(A1056,home!$A$2:$E$405,3,FALSE)</f>
        <v>1.8412999999999999</v>
      </c>
      <c r="F1056">
        <f>VLOOKUP(B1056,home!$B$2:$E$405,3,FALSE)</f>
        <v>1.0862000000000001</v>
      </c>
      <c r="G1056">
        <f>VLOOKUP(C1056,away!$B$2:$E$405,4,FALSE)</f>
        <v>1.9008</v>
      </c>
      <c r="H1056">
        <f>VLOOKUP(A1056,away!$A$2:$E$405,3,FALSE)</f>
        <v>1.4127000000000001</v>
      </c>
      <c r="I1056">
        <f>VLOOKUP(C1056,away!$B$2:$E$405,3,FALSE)</f>
        <v>0.70789999999999997</v>
      </c>
      <c r="J1056">
        <f>VLOOKUP(B1056,home!$B$2:$E$405,4,FALSE)</f>
        <v>0.88480000000000003</v>
      </c>
      <c r="K1056" s="3">
        <f t="shared" si="1234"/>
        <v>3.8016381300480004</v>
      </c>
      <c r="L1056" s="3">
        <f t="shared" si="1235"/>
        <v>0.88484453198400015</v>
      </c>
      <c r="M1056" s="5">
        <f t="shared" si="1236"/>
        <v>9.219055730255837E-3</v>
      </c>
      <c r="N1056" s="5">
        <f t="shared" si="1237"/>
        <v>3.5047513787178103E-2</v>
      </c>
      <c r="O1056" s="5">
        <f t="shared" si="1238"/>
        <v>8.1574310529726399E-3</v>
      </c>
      <c r="P1056" s="5">
        <f t="shared" si="1239"/>
        <v>3.1011600934218397E-2</v>
      </c>
      <c r="Q1056" s="5">
        <f t="shared" si="1240"/>
        <v>6.6618982388359657E-2</v>
      </c>
      <c r="R1056" s="5">
        <f t="shared" si="1241"/>
        <v>3.609029131129662E-3</v>
      </c>
      <c r="S1056" s="5">
        <f t="shared" si="1242"/>
        <v>2.6079660993559454E-2</v>
      </c>
      <c r="T1056" s="5">
        <f t="shared" si="1243"/>
        <v>5.8947442292678447E-2</v>
      </c>
      <c r="U1056" s="5">
        <f t="shared" si="1244"/>
        <v>1.3720222757356529E-2</v>
      </c>
      <c r="V1056" s="5">
        <f t="shared" si="1245"/>
        <v>9.747588315334902E-3</v>
      </c>
      <c r="W1056" s="5">
        <f t="shared" si="1246"/>
        <v>8.4420421210861421E-2</v>
      </c>
      <c r="X1056" s="5">
        <f t="shared" si="1247"/>
        <v>7.4698948096216827E-2</v>
      </c>
      <c r="Y1056" s="5">
        <f t="shared" si="1248"/>
        <v>3.304847788394704E-2</v>
      </c>
      <c r="Z1056" s="5">
        <f t="shared" si="1249"/>
        <v>1.0644765641503497E-3</v>
      </c>
      <c r="AA1056" s="5">
        <f t="shared" si="1250"/>
        <v>4.0467546948164557E-3</v>
      </c>
      <c r="AB1056" s="5">
        <f t="shared" si="1251"/>
        <v>7.6921484753825009E-3</v>
      </c>
      <c r="AC1056" s="5">
        <f t="shared" si="1252"/>
        <v>2.0493443671930392E-3</v>
      </c>
      <c r="AD1056" s="5">
        <f t="shared" si="1253"/>
        <v>8.0233973057480937E-2</v>
      </c>
      <c r="AE1056" s="5">
        <f t="shared" si="1254"/>
        <v>7.0994592339263585E-2</v>
      </c>
      <c r="AF1056" s="5">
        <f t="shared" si="1255"/>
        <v>3.1409588415915284E-2</v>
      </c>
      <c r="AG1056" s="5">
        <f t="shared" si="1256"/>
        <v>9.2642008538968788E-3</v>
      </c>
      <c r="AH1056" s="5">
        <f t="shared" si="1257"/>
        <v>2.3547406680338815E-4</v>
      </c>
      <c r="AI1056" s="5">
        <f t="shared" si="1258"/>
        <v>8.9518719099723049E-4</v>
      </c>
      <c r="AJ1056" s="5">
        <f t="shared" si="1259"/>
        <v>1.7015888794128173E-3</v>
      </c>
      <c r="AK1056" s="5">
        <f t="shared" si="1260"/>
        <v>2.1562750552138049E-3</v>
      </c>
      <c r="AL1056" s="5">
        <f t="shared" si="1261"/>
        <v>2.7574819613511643E-4</v>
      </c>
      <c r="AM1056" s="5">
        <f t="shared" si="1262"/>
        <v>6.1004106260112684E-2</v>
      </c>
      <c r="AN1056" s="5">
        <f t="shared" si="1263"/>
        <v>5.3979149852831608E-2</v>
      </c>
      <c r="AO1056" s="5">
        <f t="shared" si="1264"/>
        <v>2.3881577794211496E-2</v>
      </c>
      <c r="AP1056" s="5">
        <f t="shared" si="1265"/>
        <v>7.0438278421195216E-3</v>
      </c>
      <c r="AQ1056" s="5">
        <f t="shared" si="1266"/>
        <v>1.5581731375840294E-3</v>
      </c>
      <c r="AR1056" s="5">
        <f t="shared" si="1267"/>
        <v>4.1671588087002647E-5</v>
      </c>
      <c r="AS1056" s="5">
        <f t="shared" si="1268"/>
        <v>1.5842029821120328E-4</v>
      </c>
      <c r="AT1056" s="5">
        <f t="shared" si="1269"/>
        <v>3.011283231266428E-4</v>
      </c>
      <c r="AU1056" s="5">
        <f t="shared" si="1270"/>
        <v>3.8159363841188673E-4</v>
      </c>
      <c r="AV1056" s="5">
        <f t="shared" si="1271"/>
        <v>3.6267023149259451E-4</v>
      </c>
      <c r="AW1056" s="5">
        <f t="shared" si="1272"/>
        <v>2.5766054774304081E-5</v>
      </c>
      <c r="AX1056" s="5">
        <f t="shared" si="1273"/>
        <v>3.8652589407990746E-2</v>
      </c>
      <c r="AY1056" s="5">
        <f t="shared" si="1274"/>
        <v>3.4201532384683285E-2</v>
      </c>
      <c r="AZ1056" s="5">
        <f t="shared" si="1275"/>
        <v>1.5131519458030353E-2</v>
      </c>
      <c r="BA1056" s="5">
        <f t="shared" si="1276"/>
        <v>4.4630140843492198E-3</v>
      </c>
      <c r="BB1056" s="5">
        <f t="shared" si="1277"/>
        <v>9.8726840217599663E-4</v>
      </c>
      <c r="BC1056" s="5">
        <f t="shared" si="1278"/>
        <v>1.7471580945320234E-4</v>
      </c>
      <c r="BD1056" s="5">
        <f t="shared" si="1279"/>
        <v>6.1454794763123124E-6</v>
      </c>
      <c r="BE1056" s="5">
        <f t="shared" si="1280"/>
        <v>2.3362889104576307E-5</v>
      </c>
      <c r="BF1056" s="5">
        <f t="shared" si="1281"/>
        <v>4.4408625024020149E-5</v>
      </c>
      <c r="BG1056" s="5">
        <f t="shared" si="1282"/>
        <v>5.6275174064772923E-5</v>
      </c>
      <c r="BH1056" s="5">
        <f t="shared" si="1283"/>
        <v>5.3484461874932267E-5</v>
      </c>
      <c r="BI1056" s="5">
        <f t="shared" si="1284"/>
        <v>4.0665713925768205E-5</v>
      </c>
      <c r="BJ1056" s="8">
        <f t="shared" si="1285"/>
        <v>0.78576161475934014</v>
      </c>
      <c r="BK1056" s="8">
        <f t="shared" si="1286"/>
        <v>0.11258453092138002</v>
      </c>
      <c r="BL1056" s="8">
        <f t="shared" si="1287"/>
        <v>4.3683937726884732E-2</v>
      </c>
      <c r="BM1056" s="8">
        <f t="shared" si="1288"/>
        <v>0.75525518061773211</v>
      </c>
      <c r="BN1056" s="8">
        <f t="shared" si="1289"/>
        <v>0.1536636130241143</v>
      </c>
    </row>
    <row r="1057" spans="1:66" x14ac:dyDescent="0.25">
      <c r="A1057" t="s">
        <v>173</v>
      </c>
      <c r="B1057" t="s">
        <v>434</v>
      </c>
      <c r="C1057" t="s">
        <v>262</v>
      </c>
      <c r="D1057" s="7" t="s">
        <v>527</v>
      </c>
      <c r="E1057">
        <f>VLOOKUP(A1057,home!$A$2:$E$405,3,FALSE)</f>
        <v>1.8412999999999999</v>
      </c>
      <c r="F1057">
        <f>VLOOKUP(B1057,home!$B$2:$E$405,3,FALSE)</f>
        <v>0.95040000000000002</v>
      </c>
      <c r="G1057">
        <f>VLOOKUP(C1057,away!$B$2:$E$405,4,FALSE)</f>
        <v>1.222</v>
      </c>
      <c r="H1057">
        <f>VLOOKUP(A1057,away!$A$2:$E$405,3,FALSE)</f>
        <v>1.4127000000000001</v>
      </c>
      <c r="I1057">
        <f>VLOOKUP(C1057,away!$B$2:$E$405,3,FALSE)</f>
        <v>2.3006000000000002</v>
      </c>
      <c r="J1057">
        <f>VLOOKUP(B1057,home!$B$2:$E$405,4,FALSE)</f>
        <v>1.7697000000000001</v>
      </c>
      <c r="K1057" s="3">
        <f t="shared" si="1234"/>
        <v>2.13846519744</v>
      </c>
      <c r="L1057" s="3">
        <f t="shared" si="1235"/>
        <v>5.7516269701140015</v>
      </c>
      <c r="M1057" s="5">
        <f t="shared" si="1236"/>
        <v>3.7443506263178794E-4</v>
      </c>
      <c r="N1057" s="5">
        <f t="shared" si="1237"/>
        <v>8.0071635013934485E-4</v>
      </c>
      <c r="O1057" s="5">
        <f t="shared" si="1238"/>
        <v>2.1536108047893162E-3</v>
      </c>
      <c r="P1057" s="5">
        <f t="shared" si="1239"/>
        <v>4.605421754872701E-3</v>
      </c>
      <c r="Q1057" s="5">
        <f t="shared" si="1240"/>
        <v>8.5615202389708559E-4</v>
      </c>
      <c r="R1057" s="5">
        <f t="shared" si="1241"/>
        <v>6.1933829939775781E-3</v>
      </c>
      <c r="S1057" s="5">
        <f t="shared" si="1242"/>
        <v>1.4161273647276049E-2</v>
      </c>
      <c r="T1057" s="5">
        <f t="shared" si="1243"/>
        <v>4.9242670711641635E-3</v>
      </c>
      <c r="U1057" s="5">
        <f t="shared" si="1244"/>
        <v>1.3244333987037796E-2</v>
      </c>
      <c r="V1057" s="5">
        <f t="shared" si="1245"/>
        <v>1.9353196393007831E-2</v>
      </c>
      <c r="W1057" s="5">
        <f t="shared" si="1246"/>
        <v>6.1028376894057873E-4</v>
      </c>
      <c r="X1057" s="5">
        <f t="shared" si="1247"/>
        <v>3.510124584861453E-3</v>
      </c>
      <c r="Y1057" s="5">
        <f t="shared" si="1248"/>
        <v>1.0094463615374678E-2</v>
      </c>
      <c r="Z1057" s="5">
        <f t="shared" si="1249"/>
        <v>1.187400955480228E-2</v>
      </c>
      <c r="AA1057" s="5">
        <f t="shared" si="1250"/>
        <v>2.5392156187014698E-2</v>
      </c>
      <c r="AB1057" s="5">
        <f t="shared" si="1251"/>
        <v>2.7150121146945864E-2</v>
      </c>
      <c r="AC1057" s="5">
        <f t="shared" si="1252"/>
        <v>1.4877351340346186E-2</v>
      </c>
      <c r="AD1057" s="5">
        <f t="shared" si="1253"/>
        <v>3.2626765011048561E-4</v>
      </c>
      <c r="AE1057" s="5">
        <f t="shared" si="1254"/>
        <v>1.876569815851187E-3</v>
      </c>
      <c r="AF1057" s="5">
        <f t="shared" si="1255"/>
        <v>5.3966647820757789E-3</v>
      </c>
      <c r="AG1057" s="5">
        <f t="shared" si="1256"/>
        <v>1.0346534236417149E-2</v>
      </c>
      <c r="AH1057" s="5">
        <f t="shared" si="1257"/>
        <v>1.7073718399698033E-2</v>
      </c>
      <c r="AI1057" s="5">
        <f t="shared" si="1258"/>
        <v>3.6511552588645205E-2</v>
      </c>
      <c r="AJ1057" s="5">
        <f t="shared" si="1259"/>
        <v>3.9039342257659072E-2</v>
      </c>
      <c r="AK1057" s="5">
        <f t="shared" si="1260"/>
        <v>2.7828091582984205E-2</v>
      </c>
      <c r="AL1057" s="5">
        <f t="shared" si="1261"/>
        <v>7.3194510189439803E-3</v>
      </c>
      <c r="AM1057" s="5">
        <f t="shared" si="1262"/>
        <v>1.3954240296236073E-4</v>
      </c>
      <c r="AN1057" s="5">
        <f t="shared" si="1263"/>
        <v>8.0259584835282974E-4</v>
      </c>
      <c r="AO1057" s="5">
        <f t="shared" si="1264"/>
        <v>2.3081159637438325E-3</v>
      </c>
      <c r="AP1057" s="5">
        <f t="shared" si="1265"/>
        <v>4.4251406757398991E-3</v>
      </c>
      <c r="AQ1057" s="5">
        <f t="shared" si="1266"/>
        <v>6.362939614283524E-3</v>
      </c>
      <c r="AR1057" s="5">
        <f t="shared" si="1267"/>
        <v>1.9640331845566975E-2</v>
      </c>
      <c r="AS1057" s="5">
        <f t="shared" si="1268"/>
        <v>4.2000166117917487E-2</v>
      </c>
      <c r="AT1057" s="5">
        <f t="shared" si="1269"/>
        <v>4.4907946764932635E-2</v>
      </c>
      <c r="AU1057" s="5">
        <f t="shared" si="1270"/>
        <v>3.2011360415098881E-2</v>
      </c>
      <c r="AV1057" s="5">
        <f t="shared" si="1271"/>
        <v>1.7113795042599363E-2</v>
      </c>
      <c r="AW1057" s="5">
        <f t="shared" si="1272"/>
        <v>2.5007421046106212E-3</v>
      </c>
      <c r="AX1057" s="5">
        <f t="shared" si="1273"/>
        <v>4.9734428717026122E-5</v>
      </c>
      <c r="AY1057" s="5">
        <f t="shared" si="1274"/>
        <v>2.8605388155205963E-4</v>
      </c>
      <c r="AZ1057" s="5">
        <f t="shared" si="1275"/>
        <v>8.2263761002031159E-4</v>
      </c>
      <c r="BA1057" s="5">
        <f t="shared" si="1276"/>
        <v>1.577168221474316E-3</v>
      </c>
      <c r="BB1057" s="5">
        <f t="shared" si="1277"/>
        <v>2.2678208197596016E-3</v>
      </c>
      <c r="BC1057" s="5">
        <f t="shared" si="1278"/>
        <v>2.6087318780630736E-3</v>
      </c>
      <c r="BD1057" s="5">
        <f t="shared" si="1279"/>
        <v>1.882731039082532E-2</v>
      </c>
      <c r="BE1057" s="5">
        <f t="shared" si="1280"/>
        <v>4.0261548032180419E-2</v>
      </c>
      <c r="BF1057" s="5">
        <f t="shared" si="1281"/>
        <v>4.304895963093839E-2</v>
      </c>
      <c r="BG1057" s="5">
        <f t="shared" si="1282"/>
        <v>3.0686233985587074E-2</v>
      </c>
      <c r="BH1057" s="5">
        <f t="shared" si="1283"/>
        <v>1.6405360854669631E-2</v>
      </c>
      <c r="BI1057" s="5">
        <f t="shared" si="1284"/>
        <v>7.016458647831101E-3</v>
      </c>
      <c r="BJ1057" s="8">
        <f t="shared" si="1285"/>
        <v>6.0392525243500743E-2</v>
      </c>
      <c r="BK1057" s="8">
        <f t="shared" si="1286"/>
        <v>6.0977183098630601E-2</v>
      </c>
      <c r="BL1057" s="8">
        <f t="shared" si="1287"/>
        <v>0.50650578167689908</v>
      </c>
      <c r="BM1057" s="8">
        <f t="shared" si="1288"/>
        <v>0.62698046880658342</v>
      </c>
      <c r="BN1057" s="8">
        <f t="shared" si="1289"/>
        <v>1.4983718990307813E-2</v>
      </c>
    </row>
    <row r="1058" spans="1:66" x14ac:dyDescent="0.25">
      <c r="A1058" t="s">
        <v>27</v>
      </c>
      <c r="B1058" t="s">
        <v>181</v>
      </c>
      <c r="C1058" t="s">
        <v>182</v>
      </c>
      <c r="D1058" s="7" t="s">
        <v>527</v>
      </c>
      <c r="E1058">
        <f>VLOOKUP(A1058,home!$A$2:$E$405,3,FALSE)</f>
        <v>1.381</v>
      </c>
      <c r="F1058">
        <f>VLOOKUP(B1058,home!$B$2:$E$405,3,FALSE)</f>
        <v>1.9913000000000001</v>
      </c>
      <c r="G1058">
        <f>VLOOKUP(C1058,away!$B$2:$E$405,4,FALSE)</f>
        <v>0.90510000000000002</v>
      </c>
      <c r="H1058">
        <f>VLOOKUP(A1058,away!$A$2:$E$405,3,FALSE)</f>
        <v>1.127</v>
      </c>
      <c r="I1058">
        <f>VLOOKUP(C1058,away!$B$2:$E$405,3,FALSE)</f>
        <v>0.88729999999999998</v>
      </c>
      <c r="J1058">
        <f>VLOOKUP(B1058,home!$B$2:$E$405,4,FALSE)</f>
        <v>0.66549999999999998</v>
      </c>
      <c r="K1058" s="3">
        <f t="shared" si="1234"/>
        <v>2.4890116950300003</v>
      </c>
      <c r="L1058" s="3">
        <f t="shared" si="1235"/>
        <v>0.66549141504999998</v>
      </c>
      <c r="M1058" s="5">
        <f t="shared" si="1236"/>
        <v>4.2659592848885007E-2</v>
      </c>
      <c r="N1058" s="5">
        <f t="shared" si="1237"/>
        <v>0.10618022550609295</v>
      </c>
      <c r="O1058" s="5">
        <f t="shared" si="1238"/>
        <v>2.8389592810461346E-2</v>
      </c>
      <c r="P1058" s="5">
        <f t="shared" si="1239"/>
        <v>7.0662028522377893E-2</v>
      </c>
      <c r="Q1058" s="5">
        <f t="shared" si="1240"/>
        <v>0.13214191153279406</v>
      </c>
      <c r="R1058" s="5">
        <f t="shared" si="1241"/>
        <v>9.4465151460636117E-3</v>
      </c>
      <c r="S1058" s="5">
        <f t="shared" si="1242"/>
        <v>2.9261427157689413E-2</v>
      </c>
      <c r="T1058" s="5">
        <f t="shared" si="1243"/>
        <v>8.7939307693371035E-2</v>
      </c>
      <c r="U1058" s="5">
        <f t="shared" si="1244"/>
        <v>2.3512486675830356E-2</v>
      </c>
      <c r="V1058" s="5">
        <f t="shared" si="1245"/>
        <v>5.3854548488504747E-3</v>
      </c>
      <c r="W1058" s="5">
        <f t="shared" si="1246"/>
        <v>0.10963425440291469</v>
      </c>
      <c r="X1058" s="5">
        <f t="shared" si="1247"/>
        <v>7.2960655100547389E-2</v>
      </c>
      <c r="Y1058" s="5">
        <f t="shared" si="1248"/>
        <v>2.4277344802919137E-2</v>
      </c>
      <c r="Z1058" s="5">
        <f t="shared" si="1249"/>
        <v>2.095524910615044E-3</v>
      </c>
      <c r="AA1058" s="5">
        <f t="shared" si="1250"/>
        <v>5.2157860097475396E-3</v>
      </c>
      <c r="AB1058" s="5">
        <f t="shared" si="1251"/>
        <v>6.491076188517745E-3</v>
      </c>
      <c r="AC1058" s="5">
        <f t="shared" si="1252"/>
        <v>5.5753457007237466E-4</v>
      </c>
      <c r="AD1058" s="5">
        <f t="shared" si="1253"/>
        <v>6.8220235346187236E-2</v>
      </c>
      <c r="AE1058" s="5">
        <f t="shared" si="1254"/>
        <v>4.5399980955578165E-2</v>
      </c>
      <c r="AF1058" s="5">
        <f t="shared" si="1255"/>
        <v>1.5106648784685379E-2</v>
      </c>
      <c r="AG1058" s="5">
        <f t="shared" si="1256"/>
        <v>3.351115025461213E-3</v>
      </c>
      <c r="AH1058" s="5">
        <f t="shared" si="1257"/>
        <v>3.4863845950943253E-4</v>
      </c>
      <c r="AI1058" s="5">
        <f t="shared" si="1258"/>
        <v>8.6776520305622065E-4</v>
      </c>
      <c r="AJ1058" s="5">
        <f t="shared" si="1259"/>
        <v>1.0799388694735083E-3</v>
      </c>
      <c r="AK1058" s="5">
        <f t="shared" si="1260"/>
        <v>8.9599349201234632E-4</v>
      </c>
      <c r="AL1058" s="5">
        <f t="shared" si="1261"/>
        <v>3.694036540125632E-5</v>
      </c>
      <c r="AM1058" s="5">
        <f t="shared" si="1262"/>
        <v>3.3960192722871783E-2</v>
      </c>
      <c r="AN1058" s="5">
        <f t="shared" si="1263"/>
        <v>2.2600216710514657E-2</v>
      </c>
      <c r="AO1058" s="5">
        <f t="shared" si="1264"/>
        <v>7.5201250995585254E-3</v>
      </c>
      <c r="AP1058" s="5">
        <f t="shared" si="1265"/>
        <v>1.6681928979527423E-3</v>
      </c>
      <c r="AQ1058" s="5">
        <f t="shared" si="1266"/>
        <v>2.7754201305873262E-4</v>
      </c>
      <c r="AR1058" s="5">
        <f t="shared" si="1267"/>
        <v>4.6403180351956889E-5</v>
      </c>
      <c r="AS1058" s="5">
        <f t="shared" si="1268"/>
        <v>1.15498058582607E-4</v>
      </c>
      <c r="AT1058" s="5">
        <f t="shared" si="1269"/>
        <v>1.4373800928268451E-4</v>
      </c>
      <c r="AU1058" s="5">
        <f t="shared" si="1270"/>
        <v>1.1925519537497748E-4</v>
      </c>
      <c r="AV1058" s="5">
        <f t="shared" si="1271"/>
        <v>7.4206893995351625E-5</v>
      </c>
      <c r="AW1058" s="5">
        <f t="shared" si="1272"/>
        <v>1.6996835876836743E-6</v>
      </c>
      <c r="AX1058" s="5">
        <f t="shared" si="1273"/>
        <v>1.4087886142116772E-2</v>
      </c>
      <c r="AY1058" s="5">
        <f t="shared" si="1274"/>
        <v>9.3753672837805762E-3</v>
      </c>
      <c r="AZ1058" s="5">
        <f t="shared" si="1275"/>
        <v>3.1196132201483043E-3</v>
      </c>
      <c r="BA1058" s="5">
        <f t="shared" si="1276"/>
        <v>6.9202527209506098E-4</v>
      </c>
      <c r="BB1058" s="5">
        <f t="shared" si="1277"/>
        <v>1.1513421939422582E-4</v>
      </c>
      <c r="BC1058" s="5">
        <f t="shared" si="1278"/>
        <v>1.5324166917068103E-5</v>
      </c>
      <c r="BD1058" s="5">
        <f t="shared" si="1279"/>
        <v>5.1468196925406894E-6</v>
      </c>
      <c r="BE1058" s="5">
        <f t="shared" si="1280"/>
        <v>1.2810494406944485E-5</v>
      </c>
      <c r="BF1058" s="5">
        <f t="shared" si="1281"/>
        <v>1.5942735199000621E-5</v>
      </c>
      <c r="BG1058" s="5">
        <f t="shared" si="1282"/>
        <v>1.322721812035966E-5</v>
      </c>
      <c r="BH1058" s="5">
        <f t="shared" si="1283"/>
        <v>8.2306751485719817E-6</v>
      </c>
      <c r="BI1058" s="5">
        <f t="shared" si="1284"/>
        <v>4.0972493405576867E-6</v>
      </c>
      <c r="BJ1058" s="8">
        <f t="shared" si="1285"/>
        <v>0.75864329889895976</v>
      </c>
      <c r="BK1058" s="8">
        <f t="shared" si="1286"/>
        <v>0.15793834559705699</v>
      </c>
      <c r="BL1058" s="8">
        <f t="shared" si="1287"/>
        <v>7.6806349384167666E-2</v>
      </c>
      <c r="BM1058" s="8">
        <f t="shared" si="1288"/>
        <v>0.5966299848239317</v>
      </c>
      <c r="BN1058" s="8">
        <f t="shared" si="1289"/>
        <v>0.38947986636667481</v>
      </c>
    </row>
    <row r="1059" spans="1:66" x14ac:dyDescent="0.25">
      <c r="A1059" t="s">
        <v>27</v>
      </c>
      <c r="B1059" t="s">
        <v>265</v>
      </c>
      <c r="C1059" t="s">
        <v>29</v>
      </c>
      <c r="D1059" s="7" t="s">
        <v>527</v>
      </c>
      <c r="E1059">
        <f>VLOOKUP(A1059,home!$A$2:$E$405,3,FALSE)</f>
        <v>1.381</v>
      </c>
      <c r="F1059">
        <f>VLOOKUP(B1059,home!$B$2:$E$405,3,FALSE)</f>
        <v>0.54310000000000003</v>
      </c>
      <c r="G1059">
        <f>VLOOKUP(C1059,away!$B$2:$E$405,4,FALSE)</f>
        <v>0.72409999999999997</v>
      </c>
      <c r="H1059">
        <f>VLOOKUP(A1059,away!$A$2:$E$405,3,FALSE)</f>
        <v>1.127</v>
      </c>
      <c r="I1059">
        <f>VLOOKUP(C1059,away!$B$2:$E$405,3,FALSE)</f>
        <v>1.1091</v>
      </c>
      <c r="J1059">
        <f>VLOOKUP(B1059,home!$B$2:$E$405,4,FALSE)</f>
        <v>0.88729999999999998</v>
      </c>
      <c r="K1059" s="3">
        <f t="shared" si="1234"/>
        <v>0.54309027851000002</v>
      </c>
      <c r="L1059" s="3">
        <f t="shared" si="1235"/>
        <v>1.1090856926099999</v>
      </c>
      <c r="M1059" s="5">
        <f t="shared" si="1236"/>
        <v>0.19163246790018279</v>
      </c>
      <c r="N1059" s="5">
        <f t="shared" si="1237"/>
        <v>0.10407373036346892</v>
      </c>
      <c r="O1059" s="5">
        <f t="shared" si="1238"/>
        <v>0.21253682838763779</v>
      </c>
      <c r="P1059" s="5">
        <f t="shared" si="1239"/>
        <v>0.11542668532267431</v>
      </c>
      <c r="Q1059" s="5">
        <f t="shared" si="1240"/>
        <v>2.8260715604335483E-2</v>
      </c>
      <c r="R1059" s="5">
        <f t="shared" si="1241"/>
        <v>0.11786077775871802</v>
      </c>
      <c r="S1059" s="5">
        <f t="shared" si="1242"/>
        <v>1.738134439138923E-2</v>
      </c>
      <c r="T1059" s="5">
        <f t="shared" si="1243"/>
        <v>3.1343555339688654E-2</v>
      </c>
      <c r="U1059" s="5">
        <f t="shared" si="1244"/>
        <v>6.4009042618387385E-2</v>
      </c>
      <c r="V1059" s="5">
        <f t="shared" si="1245"/>
        <v>1.1632631936503099E-3</v>
      </c>
      <c r="W1059" s="5">
        <f t="shared" si="1246"/>
        <v>5.1160399694834885E-3</v>
      </c>
      <c r="X1059" s="5">
        <f t="shared" si="1247"/>
        <v>5.6741267329750373E-3</v>
      </c>
      <c r="Y1059" s="5">
        <f t="shared" si="1248"/>
        <v>3.1465463887992685E-3</v>
      </c>
      <c r="Z1059" s="5">
        <f t="shared" si="1249"/>
        <v>4.3572567444026995E-2</v>
      </c>
      <c r="AA1059" s="5">
        <f t="shared" si="1250"/>
        <v>2.3663837788572385E-2</v>
      </c>
      <c r="AB1059" s="5">
        <f t="shared" si="1251"/>
        <v>6.4258001276056177E-3</v>
      </c>
      <c r="AC1059" s="5">
        <f t="shared" si="1252"/>
        <v>4.3792035893045633E-5</v>
      </c>
      <c r="AD1059" s="5">
        <f t="shared" si="1253"/>
        <v>6.9461789297376982E-4</v>
      </c>
      <c r="AE1059" s="5">
        <f t="shared" si="1254"/>
        <v>7.703907669281123E-4</v>
      </c>
      <c r="AF1059" s="5">
        <f t="shared" si="1255"/>
        <v>4.2721468865940737E-4</v>
      </c>
      <c r="AG1059" s="5">
        <f t="shared" si="1256"/>
        <v>1.5793923295499468E-4</v>
      </c>
      <c r="AH1059" s="5">
        <f t="shared" si="1257"/>
        <v>1.2081427785613661E-2</v>
      </c>
      <c r="AI1059" s="5">
        <f t="shared" si="1258"/>
        <v>6.5613059808873773E-3</v>
      </c>
      <c r="AJ1059" s="5">
        <f t="shared" si="1259"/>
        <v>1.7816907462747267E-3</v>
      </c>
      <c r="AK1059" s="5">
        <f t="shared" si="1260"/>
        <v>3.2253964120434379E-4</v>
      </c>
      <c r="AL1059" s="5">
        <f t="shared" si="1261"/>
        <v>1.0550966862877851E-6</v>
      </c>
      <c r="AM1059" s="5">
        <f t="shared" si="1262"/>
        <v>7.5448044990630823E-5</v>
      </c>
      <c r="AN1059" s="5">
        <f t="shared" si="1263"/>
        <v>8.3678347234504219E-5</v>
      </c>
      <c r="AO1059" s="5">
        <f t="shared" si="1264"/>
        <v>4.6403228849520107E-5</v>
      </c>
      <c r="AP1059" s="5">
        <f t="shared" si="1265"/>
        <v>1.7155052402636769E-5</v>
      </c>
      <c r="AQ1059" s="5">
        <f t="shared" si="1266"/>
        <v>4.7566057939348148E-6</v>
      </c>
      <c r="AR1059" s="5">
        <f t="shared" si="1267"/>
        <v>2.6798677406650018E-3</v>
      </c>
      <c r="AS1059" s="5">
        <f t="shared" si="1268"/>
        <v>1.4554101176477204E-3</v>
      </c>
      <c r="AT1059" s="5">
        <f t="shared" si="1269"/>
        <v>3.9520954306978613E-4</v>
      </c>
      <c r="AU1059" s="5">
        <f t="shared" si="1270"/>
        <v>7.1544820271860003E-5</v>
      </c>
      <c r="AV1059" s="5">
        <f t="shared" si="1271"/>
        <v>9.7138240918480861E-6</v>
      </c>
      <c r="AW1059" s="5">
        <f t="shared" si="1272"/>
        <v>1.7653340174149929E-8</v>
      </c>
      <c r="AX1059" s="5">
        <f t="shared" si="1273"/>
        <v>6.8291832944994483E-6</v>
      </c>
      <c r="AY1059" s="5">
        <f t="shared" si="1274"/>
        <v>7.5741494841405621E-6</v>
      </c>
      <c r="AZ1059" s="5">
        <f t="shared" si="1275"/>
        <v>4.2001904132748553E-6</v>
      </c>
      <c r="BA1059" s="5">
        <f t="shared" si="1276"/>
        <v>1.5527903645336076E-6</v>
      </c>
      <c r="BB1059" s="5">
        <f t="shared" si="1277"/>
        <v>4.305443942317229E-7</v>
      </c>
      <c r="BC1059" s="5">
        <f t="shared" si="1278"/>
        <v>9.5502125535168526E-8</v>
      </c>
      <c r="BD1059" s="5">
        <f t="shared" si="1279"/>
        <v>4.9536716154310661E-4</v>
      </c>
      <c r="BE1059" s="5">
        <f t="shared" si="1280"/>
        <v>2.6902908972715399E-4</v>
      </c>
      <c r="BF1059" s="5">
        <f t="shared" si="1281"/>
        <v>7.3053541633605906E-5</v>
      </c>
      <c r="BG1059" s="5">
        <f t="shared" si="1282"/>
        <v>1.3224889423978973E-5</v>
      </c>
      <c r="BH1059" s="5">
        <f t="shared" si="1283"/>
        <v>1.7955772201331734E-6</v>
      </c>
      <c r="BI1059" s="5">
        <f t="shared" si="1284"/>
        <v>1.9503210651366736E-7</v>
      </c>
      <c r="BJ1059" s="8">
        <f t="shared" si="1285"/>
        <v>0.17991300061961457</v>
      </c>
      <c r="BK1059" s="8">
        <f t="shared" si="1286"/>
        <v>0.32565618208996011</v>
      </c>
      <c r="BL1059" s="8">
        <f t="shared" si="1287"/>
        <v>0.45070766217230196</v>
      </c>
      <c r="BM1059" s="8">
        <f t="shared" si="1288"/>
        <v>0.23005065049274248</v>
      </c>
      <c r="BN1059" s="8">
        <f t="shared" si="1289"/>
        <v>0.76979120533701739</v>
      </c>
    </row>
    <row r="1060" spans="1:66" s="10" customFormat="1" x14ac:dyDescent="0.25">
      <c r="A1060" t="s">
        <v>184</v>
      </c>
      <c r="B1060" t="s">
        <v>185</v>
      </c>
      <c r="C1060" t="s">
        <v>268</v>
      </c>
      <c r="D1060" s="7" t="s">
        <v>527</v>
      </c>
      <c r="E1060">
        <f>VLOOKUP(A1060,home!$A$2:$E$405,3,FALSE)</f>
        <v>1.5952</v>
      </c>
      <c r="F1060">
        <f>VLOOKUP(B1060,home!$B$2:$E$405,3,FALSE)</f>
        <v>1.6717</v>
      </c>
      <c r="G1060">
        <f>VLOOKUP(C1060,away!$B$2:$E$405,4,FALSE)</f>
        <v>1.4626999999999999</v>
      </c>
      <c r="H1060">
        <f>VLOOKUP(A1060,away!$A$2:$E$405,3,FALSE)</f>
        <v>1.1429</v>
      </c>
      <c r="I1060">
        <f>VLOOKUP(C1060,away!$B$2:$E$405,3,FALSE)</f>
        <v>1.1666000000000001</v>
      </c>
      <c r="J1060">
        <f>VLOOKUP(B1060,home!$B$2:$E$405,4,FALSE)</f>
        <v>0</v>
      </c>
      <c r="K1060" s="3">
        <f t="shared" si="1234"/>
        <v>3.9005760051679998</v>
      </c>
      <c r="L1060" s="3">
        <f t="shared" si="1235"/>
        <v>0</v>
      </c>
      <c r="M1060" s="5">
        <f t="shared" si="1236"/>
        <v>2.0230255357507231E-2</v>
      </c>
      <c r="N1060" s="5">
        <f t="shared" si="1237"/>
        <v>7.8909648625914083E-2</v>
      </c>
      <c r="O1060" s="5">
        <f t="shared" si="1238"/>
        <v>0</v>
      </c>
      <c r="P1060" s="5">
        <f t="shared" si="1239"/>
        <v>0</v>
      </c>
      <c r="Q1060" s="5">
        <f t="shared" si="1240"/>
        <v>0.15389654100323924</v>
      </c>
      <c r="R1060" s="5">
        <f t="shared" si="1241"/>
        <v>0</v>
      </c>
      <c r="S1060" s="5">
        <f t="shared" si="1242"/>
        <v>0</v>
      </c>
      <c r="T1060" s="5">
        <f t="shared" si="1243"/>
        <v>0</v>
      </c>
      <c r="U1060" s="5">
        <f t="shared" si="1244"/>
        <v>0</v>
      </c>
      <c r="V1060" s="5">
        <f t="shared" si="1245"/>
        <v>0</v>
      </c>
      <c r="W1060" s="5">
        <f t="shared" si="1246"/>
        <v>0.20009505170519612</v>
      </c>
      <c r="X1060" s="5">
        <f t="shared" si="1247"/>
        <v>0</v>
      </c>
      <c r="Y1060" s="5">
        <f t="shared" si="1248"/>
        <v>0</v>
      </c>
      <c r="Z1060" s="5">
        <f t="shared" si="1249"/>
        <v>0</v>
      </c>
      <c r="AA1060" s="5">
        <f t="shared" si="1250"/>
        <v>0</v>
      </c>
      <c r="AB1060" s="5">
        <f t="shared" si="1251"/>
        <v>0</v>
      </c>
      <c r="AC1060" s="5">
        <f t="shared" si="1252"/>
        <v>0</v>
      </c>
      <c r="AD1060" s="5">
        <f t="shared" si="1253"/>
        <v>0.19512148935853457</v>
      </c>
      <c r="AE1060" s="5">
        <f t="shared" si="1254"/>
        <v>0</v>
      </c>
      <c r="AF1060" s="5">
        <f t="shared" si="1255"/>
        <v>0</v>
      </c>
      <c r="AG1060" s="5">
        <f t="shared" si="1256"/>
        <v>0</v>
      </c>
      <c r="AH1060" s="5">
        <f t="shared" si="1257"/>
        <v>0</v>
      </c>
      <c r="AI1060" s="5">
        <f t="shared" si="1258"/>
        <v>0</v>
      </c>
      <c r="AJ1060" s="5">
        <f t="shared" si="1259"/>
        <v>0</v>
      </c>
      <c r="AK1060" s="5">
        <f t="shared" si="1260"/>
        <v>0</v>
      </c>
      <c r="AL1060" s="5">
        <f t="shared" si="1261"/>
        <v>0</v>
      </c>
      <c r="AM1060" s="5">
        <f t="shared" si="1262"/>
        <v>0.15221723989690861</v>
      </c>
      <c r="AN1060" s="5">
        <f t="shared" si="1263"/>
        <v>0</v>
      </c>
      <c r="AO1060" s="5">
        <f t="shared" si="1264"/>
        <v>0</v>
      </c>
      <c r="AP1060" s="5">
        <f t="shared" si="1265"/>
        <v>0</v>
      </c>
      <c r="AQ1060" s="5">
        <f t="shared" si="1266"/>
        <v>0</v>
      </c>
      <c r="AR1060" s="5">
        <f t="shared" si="1267"/>
        <v>0</v>
      </c>
      <c r="AS1060" s="5">
        <f t="shared" si="1268"/>
        <v>0</v>
      </c>
      <c r="AT1060" s="5">
        <f t="shared" si="1269"/>
        <v>0</v>
      </c>
      <c r="AU1060" s="5">
        <f t="shared" si="1270"/>
        <v>0</v>
      </c>
      <c r="AV1060" s="5">
        <f t="shared" si="1271"/>
        <v>0</v>
      </c>
      <c r="AW1060" s="5">
        <f t="shared" si="1272"/>
        <v>0</v>
      </c>
      <c r="AX1060" s="5">
        <f t="shared" si="1273"/>
        <v>9.8955818919130495E-2</v>
      </c>
      <c r="AY1060" s="5">
        <f t="shared" si="1274"/>
        <v>0</v>
      </c>
      <c r="AZ1060" s="5">
        <f t="shared" si="1275"/>
        <v>0</v>
      </c>
      <c r="BA1060" s="5">
        <f t="shared" si="1276"/>
        <v>0</v>
      </c>
      <c r="BB1060" s="5">
        <f t="shared" si="1277"/>
        <v>0</v>
      </c>
      <c r="BC1060" s="5">
        <f t="shared" si="1278"/>
        <v>0</v>
      </c>
      <c r="BD1060" s="5">
        <f t="shared" si="1279"/>
        <v>0</v>
      </c>
      <c r="BE1060" s="5">
        <f t="shared" si="1280"/>
        <v>0</v>
      </c>
      <c r="BF1060" s="5">
        <f t="shared" si="1281"/>
        <v>0</v>
      </c>
      <c r="BG1060" s="5">
        <f t="shared" si="1282"/>
        <v>0</v>
      </c>
      <c r="BH1060" s="5">
        <f t="shared" si="1283"/>
        <v>0</v>
      </c>
      <c r="BI1060" s="5">
        <f t="shared" si="1284"/>
        <v>0</v>
      </c>
      <c r="BJ1060" s="8">
        <f t="shared" si="1285"/>
        <v>0.87919578950892319</v>
      </c>
      <c r="BK1060" s="8">
        <f t="shared" si="1286"/>
        <v>2.0230255357507231E-2</v>
      </c>
      <c r="BL1060" s="8">
        <f t="shared" si="1287"/>
        <v>0</v>
      </c>
      <c r="BM1060" s="8">
        <f t="shared" si="1288"/>
        <v>0.64638959987976985</v>
      </c>
      <c r="BN1060" s="8">
        <f t="shared" si="1289"/>
        <v>0.25303644498666056</v>
      </c>
    </row>
    <row r="1061" spans="1:66" x14ac:dyDescent="0.25">
      <c r="A1061" t="s">
        <v>184</v>
      </c>
      <c r="B1061" t="s">
        <v>189</v>
      </c>
      <c r="C1061" t="s">
        <v>190</v>
      </c>
      <c r="D1061" s="7" t="s">
        <v>527</v>
      </c>
      <c r="E1061">
        <f>VLOOKUP(A1061,home!$A$2:$E$405,3,FALSE)</f>
        <v>1.5952</v>
      </c>
      <c r="F1061">
        <f>VLOOKUP(B1061,home!$B$2:$E$405,3,FALSE)</f>
        <v>1.097</v>
      </c>
      <c r="G1061">
        <f>VLOOKUP(C1061,away!$B$2:$E$405,4,FALSE)</f>
        <v>0.78359999999999996</v>
      </c>
      <c r="H1061">
        <f>VLOOKUP(A1061,away!$A$2:$E$405,3,FALSE)</f>
        <v>1.1429</v>
      </c>
      <c r="I1061">
        <f>VLOOKUP(C1061,away!$B$2:$E$405,3,FALSE)</f>
        <v>0</v>
      </c>
      <c r="J1061">
        <f>VLOOKUP(B1061,home!$B$2:$E$405,4,FALSE)</f>
        <v>0.875</v>
      </c>
      <c r="K1061" s="3">
        <f t="shared" si="1234"/>
        <v>1.3712485958399998</v>
      </c>
      <c r="L1061" s="3">
        <f t="shared" si="1235"/>
        <v>0</v>
      </c>
      <c r="M1061" s="5">
        <f t="shared" si="1236"/>
        <v>0.25378988065307884</v>
      </c>
      <c r="N1061" s="5">
        <f t="shared" si="1237"/>
        <v>0.34800901748393553</v>
      </c>
      <c r="O1061" s="5">
        <f t="shared" si="1238"/>
        <v>0</v>
      </c>
      <c r="P1061" s="5">
        <f t="shared" si="1239"/>
        <v>0</v>
      </c>
      <c r="Q1061" s="5">
        <f t="shared" si="1240"/>
        <v>0.23860343828225231</v>
      </c>
      <c r="R1061" s="5">
        <f t="shared" si="1241"/>
        <v>0</v>
      </c>
      <c r="S1061" s="5">
        <f t="shared" si="1242"/>
        <v>0</v>
      </c>
      <c r="T1061" s="5">
        <f t="shared" si="1243"/>
        <v>0</v>
      </c>
      <c r="U1061" s="5">
        <f t="shared" si="1244"/>
        <v>0</v>
      </c>
      <c r="V1061" s="5">
        <f t="shared" si="1245"/>
        <v>0</v>
      </c>
      <c r="W1061" s="5">
        <f t="shared" si="1246"/>
        <v>0.10906154323571154</v>
      </c>
      <c r="X1061" s="5">
        <f t="shared" si="1247"/>
        <v>0</v>
      </c>
      <c r="Y1061" s="5">
        <f t="shared" si="1248"/>
        <v>0</v>
      </c>
      <c r="Z1061" s="5">
        <f t="shared" si="1249"/>
        <v>0</v>
      </c>
      <c r="AA1061" s="5">
        <f t="shared" si="1250"/>
        <v>0</v>
      </c>
      <c r="AB1061" s="5">
        <f t="shared" si="1251"/>
        <v>0</v>
      </c>
      <c r="AC1061" s="5">
        <f t="shared" si="1252"/>
        <v>0</v>
      </c>
      <c r="AD1061" s="5">
        <f t="shared" si="1253"/>
        <v>3.7387622005528205E-2</v>
      </c>
      <c r="AE1061" s="5">
        <f t="shared" si="1254"/>
        <v>0</v>
      </c>
      <c r="AF1061" s="5">
        <f t="shared" si="1255"/>
        <v>0</v>
      </c>
      <c r="AG1061" s="5">
        <f t="shared" si="1256"/>
        <v>0</v>
      </c>
      <c r="AH1061" s="5">
        <f t="shared" si="1257"/>
        <v>0</v>
      </c>
      <c r="AI1061" s="5">
        <f t="shared" si="1258"/>
        <v>0</v>
      </c>
      <c r="AJ1061" s="5">
        <f t="shared" si="1259"/>
        <v>0</v>
      </c>
      <c r="AK1061" s="5">
        <f t="shared" si="1260"/>
        <v>0</v>
      </c>
      <c r="AL1061" s="5">
        <f t="shared" si="1261"/>
        <v>0</v>
      </c>
      <c r="AM1061" s="5">
        <f t="shared" si="1262"/>
        <v>1.0253544835375434E-2</v>
      </c>
      <c r="AN1061" s="5">
        <f t="shared" si="1263"/>
        <v>0</v>
      </c>
      <c r="AO1061" s="5">
        <f t="shared" si="1264"/>
        <v>0</v>
      </c>
      <c r="AP1061" s="5">
        <f t="shared" si="1265"/>
        <v>0</v>
      </c>
      <c r="AQ1061" s="5">
        <f t="shared" si="1266"/>
        <v>0</v>
      </c>
      <c r="AR1061" s="5">
        <f t="shared" si="1267"/>
        <v>0</v>
      </c>
      <c r="AS1061" s="5">
        <f t="shared" si="1268"/>
        <v>0</v>
      </c>
      <c r="AT1061" s="5">
        <f t="shared" si="1269"/>
        <v>0</v>
      </c>
      <c r="AU1061" s="5">
        <f t="shared" si="1270"/>
        <v>0</v>
      </c>
      <c r="AV1061" s="5">
        <f t="shared" si="1271"/>
        <v>0</v>
      </c>
      <c r="AW1061" s="5">
        <f t="shared" si="1272"/>
        <v>0</v>
      </c>
      <c r="AX1061" s="5">
        <f t="shared" si="1273"/>
        <v>2.3433598263151736E-3</v>
      </c>
      <c r="AY1061" s="5">
        <f t="shared" si="1274"/>
        <v>0</v>
      </c>
      <c r="AZ1061" s="5">
        <f t="shared" si="1275"/>
        <v>0</v>
      </c>
      <c r="BA1061" s="5">
        <f t="shared" si="1276"/>
        <v>0</v>
      </c>
      <c r="BB1061" s="5">
        <f t="shared" si="1277"/>
        <v>0</v>
      </c>
      <c r="BC1061" s="5">
        <f t="shared" si="1278"/>
        <v>0</v>
      </c>
      <c r="BD1061" s="5">
        <f t="shared" si="1279"/>
        <v>0</v>
      </c>
      <c r="BE1061" s="5">
        <f t="shared" si="1280"/>
        <v>0</v>
      </c>
      <c r="BF1061" s="5">
        <f t="shared" si="1281"/>
        <v>0</v>
      </c>
      <c r="BG1061" s="5">
        <f t="shared" si="1282"/>
        <v>0</v>
      </c>
      <c r="BH1061" s="5">
        <f t="shared" si="1283"/>
        <v>0</v>
      </c>
      <c r="BI1061" s="5">
        <f t="shared" si="1284"/>
        <v>0</v>
      </c>
      <c r="BJ1061" s="8">
        <f t="shared" si="1285"/>
        <v>0.74565852566911828</v>
      </c>
      <c r="BK1061" s="8">
        <f t="shared" si="1286"/>
        <v>0.25378988065307884</v>
      </c>
      <c r="BL1061" s="8">
        <f t="shared" si="1287"/>
        <v>0</v>
      </c>
      <c r="BM1061" s="8">
        <f t="shared" si="1288"/>
        <v>0.15904606990293035</v>
      </c>
      <c r="BN1061" s="8">
        <f t="shared" si="1289"/>
        <v>0.84040233641926665</v>
      </c>
    </row>
    <row r="1062" spans="1:66" x14ac:dyDescent="0.25">
      <c r="A1062" t="s">
        <v>184</v>
      </c>
      <c r="B1062" t="s">
        <v>186</v>
      </c>
      <c r="C1062" t="s">
        <v>196</v>
      </c>
      <c r="D1062" s="7" t="s">
        <v>527</v>
      </c>
      <c r="E1062">
        <f>VLOOKUP(A1062,home!$A$2:$E$405,3,FALSE)</f>
        <v>1.5952</v>
      </c>
      <c r="F1062">
        <f>VLOOKUP(B1062,home!$B$2:$E$405,3,FALSE)</f>
        <v>0.78359999999999996</v>
      </c>
      <c r="G1062">
        <f>VLOOKUP(C1062,away!$B$2:$E$405,4,FALSE)</f>
        <v>0.62690000000000001</v>
      </c>
      <c r="H1062">
        <f>VLOOKUP(A1062,away!$A$2:$E$405,3,FALSE)</f>
        <v>1.1429</v>
      </c>
      <c r="I1062">
        <f>VLOOKUP(C1062,away!$B$2:$E$405,3,FALSE)</f>
        <v>0.875</v>
      </c>
      <c r="J1062">
        <f>VLOOKUP(B1062,home!$B$2:$E$405,4,FALSE)</f>
        <v>0.65620000000000001</v>
      </c>
      <c r="K1062" s="3">
        <f t="shared" si="1234"/>
        <v>0.78362419756800006</v>
      </c>
      <c r="L1062" s="3">
        <f t="shared" si="1235"/>
        <v>0.6562246075</v>
      </c>
      <c r="M1062" s="5">
        <f t="shared" si="1236"/>
        <v>0.23696358366669443</v>
      </c>
      <c r="N1062" s="5">
        <f t="shared" si="1237"/>
        <v>0.18569039810365104</v>
      </c>
      <c r="O1062" s="5">
        <f t="shared" si="1238"/>
        <v>0.15550133468346994</v>
      </c>
      <c r="P1062" s="5">
        <f t="shared" si="1239"/>
        <v>0.12185460861208715</v>
      </c>
      <c r="Q1062" s="5">
        <f t="shared" si="1240"/>
        <v>7.2755744605028011E-2</v>
      </c>
      <c r="R1062" s="5">
        <f t="shared" si="1241"/>
        <v>5.1021901159193098E-2</v>
      </c>
      <c r="S1062" s="5">
        <f t="shared" si="1242"/>
        <v>1.5665429905139392E-2</v>
      </c>
      <c r="T1062" s="5">
        <f t="shared" si="1243"/>
        <v>4.7744109946804746E-2</v>
      </c>
      <c r="U1062" s="5">
        <f t="shared" si="1244"/>
        <v>3.9981996354266497E-2</v>
      </c>
      <c r="V1062" s="5">
        <f t="shared" si="1245"/>
        <v>8.9507650654965559E-4</v>
      </c>
      <c r="W1062" s="5">
        <f t="shared" si="1246"/>
        <v>1.9004387328192474E-2</v>
      </c>
      <c r="X1062" s="5">
        <f t="shared" si="1247"/>
        <v>1.247114661522108E-2</v>
      </c>
      <c r="Y1062" s="5">
        <f t="shared" si="1248"/>
        <v>4.0919366463242025E-3</v>
      </c>
      <c r="Z1062" s="5">
        <f t="shared" si="1249"/>
        <v>1.1160609020698431E-2</v>
      </c>
      <c r="AA1062" s="5">
        <f t="shared" si="1250"/>
        <v>8.7457232882149905E-3</v>
      </c>
      <c r="AB1062" s="5">
        <f t="shared" si="1251"/>
        <v>3.426680196939621E-3</v>
      </c>
      <c r="AC1062" s="5">
        <f t="shared" si="1252"/>
        <v>2.8767394259431825E-5</v>
      </c>
      <c r="AD1062" s="5">
        <f t="shared" si="1253"/>
        <v>3.7230744425815736E-3</v>
      </c>
      <c r="AE1062" s="5">
        <f t="shared" si="1254"/>
        <v>2.4431730647763742E-3</v>
      </c>
      <c r="AF1062" s="5">
        <f t="shared" si="1255"/>
        <v>8.0163514274372405E-4</v>
      </c>
      <c r="AG1062" s="5">
        <f t="shared" si="1256"/>
        <v>1.7535090230173564E-4</v>
      </c>
      <c r="AH1062" s="5">
        <f t="shared" si="1257"/>
        <v>1.8309665685171965E-3</v>
      </c>
      <c r="AI1062" s="5">
        <f t="shared" si="1258"/>
        <v>1.4347897080281226E-3</v>
      </c>
      <c r="AJ1062" s="5">
        <f t="shared" si="1259"/>
        <v>5.6216796681618129E-4</v>
      </c>
      <c r="AK1062" s="5">
        <f t="shared" si="1260"/>
        <v>1.468428072982547E-4</v>
      </c>
      <c r="AL1062" s="5">
        <f t="shared" si="1261"/>
        <v>5.9172629212146163E-7</v>
      </c>
      <c r="AM1062" s="5">
        <f t="shared" si="1262"/>
        <v>5.8349824451078315E-4</v>
      </c>
      <c r="AN1062" s="5">
        <f t="shared" si="1263"/>
        <v>3.8290590648102767E-4</v>
      </c>
      <c r="AO1062" s="5">
        <f t="shared" si="1264"/>
        <v>1.2563613909497205E-4</v>
      </c>
      <c r="AP1062" s="5">
        <f t="shared" si="1265"/>
        <v>2.7481842021804481E-5</v>
      </c>
      <c r="AQ1062" s="5">
        <f t="shared" si="1266"/>
        <v>4.5085652485339125E-6</v>
      </c>
      <c r="AR1062" s="5">
        <f t="shared" si="1267"/>
        <v>2.4030506355416395E-4</v>
      </c>
      <c r="AS1062" s="5">
        <f t="shared" si="1268"/>
        <v>1.8830886259915897E-4</v>
      </c>
      <c r="AT1062" s="5">
        <f t="shared" si="1269"/>
        <v>7.3781690674604359E-5</v>
      </c>
      <c r="AU1062" s="5">
        <f t="shared" si="1270"/>
        <v>1.9272372716699075E-5</v>
      </c>
      <c r="AV1062" s="5">
        <f t="shared" si="1271"/>
        <v>3.7755744013386824E-6</v>
      </c>
      <c r="AW1062" s="5">
        <f t="shared" si="1272"/>
        <v>8.4523742021899114E-9</v>
      </c>
      <c r="AX1062" s="5">
        <f t="shared" si="1273"/>
        <v>7.6207223939516491E-5</v>
      </c>
      <c r="AY1062" s="5">
        <f t="shared" si="1274"/>
        <v>5.0009055618373813E-5</v>
      </c>
      <c r="AZ1062" s="5">
        <f t="shared" si="1275"/>
        <v>1.6408586447306511E-5</v>
      </c>
      <c r="BA1062" s="5">
        <f t="shared" si="1276"/>
        <v>3.5892394003378455E-6</v>
      </c>
      <c r="BB1062" s="5">
        <f t="shared" si="1277"/>
        <v>5.8883680417755946E-7</v>
      </c>
      <c r="BC1062" s="5">
        <f t="shared" si="1278"/>
        <v>7.7281840140594703E-8</v>
      </c>
      <c r="BD1062" s="5">
        <f t="shared" si="1279"/>
        <v>2.6282349335182282E-5</v>
      </c>
      <c r="BE1062" s="5">
        <f t="shared" si="1280"/>
        <v>2.0595484907984075E-5</v>
      </c>
      <c r="BF1062" s="5">
        <f t="shared" si="1281"/>
        <v>8.0695601672714366E-6</v>
      </c>
      <c r="BG1062" s="5">
        <f t="shared" si="1282"/>
        <v>2.1078342036015921E-6</v>
      </c>
      <c r="BH1062" s="5">
        <f t="shared" si="1283"/>
        <v>4.1293747160092046E-7</v>
      </c>
      <c r="BI1062" s="5">
        <f t="shared" si="1284"/>
        <v>6.4717558965806047E-8</v>
      </c>
      <c r="BJ1062" s="8">
        <f t="shared" si="1285"/>
        <v>0.35017186771903197</v>
      </c>
      <c r="BK1062" s="8">
        <f t="shared" si="1286"/>
        <v>0.37545806686664057</v>
      </c>
      <c r="BL1062" s="8">
        <f t="shared" si="1287"/>
        <v>0.26323537918033457</v>
      </c>
      <c r="BM1062" s="8">
        <f t="shared" si="1288"/>
        <v>0.17618835135333757</v>
      </c>
      <c r="BN1062" s="8">
        <f t="shared" si="1289"/>
        <v>0.82378757083012366</v>
      </c>
    </row>
    <row r="1063" spans="1:66" x14ac:dyDescent="0.25">
      <c r="A1063" t="s">
        <v>184</v>
      </c>
      <c r="B1063" t="s">
        <v>267</v>
      </c>
      <c r="C1063" t="s">
        <v>188</v>
      </c>
      <c r="D1063" s="7" t="s">
        <v>527</v>
      </c>
      <c r="E1063">
        <f>VLOOKUP(A1063,home!$A$2:$E$405,3,FALSE)</f>
        <v>1.5952</v>
      </c>
      <c r="F1063">
        <f>VLOOKUP(B1063,home!$B$2:$E$405,3,FALSE)</f>
        <v>0.31340000000000001</v>
      </c>
      <c r="G1063">
        <f>VLOOKUP(C1063,away!$B$2:$E$405,4,FALSE)</f>
        <v>1.097</v>
      </c>
      <c r="H1063">
        <f>VLOOKUP(A1063,away!$A$2:$E$405,3,FALSE)</f>
        <v>1.1429</v>
      </c>
      <c r="I1063">
        <f>VLOOKUP(C1063,away!$B$2:$E$405,3,FALSE)</f>
        <v>0.65620000000000001</v>
      </c>
      <c r="J1063">
        <f>VLOOKUP(B1063,home!$B$2:$E$405,4,FALSE)</f>
        <v>1.0936999999999999</v>
      </c>
      <c r="K1063" s="3">
        <f t="shared" si="1234"/>
        <v>0.54842944096000001</v>
      </c>
      <c r="L1063" s="3">
        <f t="shared" si="1235"/>
        <v>0.82024326082599996</v>
      </c>
      <c r="M1063" s="5">
        <f t="shared" si="1236"/>
        <v>0.2544444591981696</v>
      </c>
      <c r="N1063" s="5">
        <f t="shared" si="1237"/>
        <v>0.1395448325134217</v>
      </c>
      <c r="O1063" s="5">
        <f t="shared" si="1238"/>
        <v>0.20870635291181475</v>
      </c>
      <c r="P1063" s="5">
        <f t="shared" si="1239"/>
        <v>0.11446070845222704</v>
      </c>
      <c r="Q1063" s="5">
        <f t="shared" si="1240"/>
        <v>3.8265247242096345E-2</v>
      </c>
      <c r="R1063" s="5">
        <f t="shared" si="1241"/>
        <v>8.5594989733744423E-2</v>
      </c>
      <c r="S1063" s="5">
        <f t="shared" si="1242"/>
        <v>1.2872410172215651E-2</v>
      </c>
      <c r="T1063" s="5">
        <f t="shared" si="1243"/>
        <v>3.1386811174170207E-2</v>
      </c>
      <c r="U1063" s="5">
        <f t="shared" si="1244"/>
        <v>4.6942812368654399E-2</v>
      </c>
      <c r="V1063" s="5">
        <f t="shared" si="1245"/>
        <v>6.4339960802034459E-4</v>
      </c>
      <c r="W1063" s="5">
        <f t="shared" si="1246"/>
        <v>6.9952627177263631E-3</v>
      </c>
      <c r="X1063" s="5">
        <f t="shared" si="1247"/>
        <v>5.7378171019224185E-3</v>
      </c>
      <c r="Y1063" s="5">
        <f t="shared" si="1248"/>
        <v>2.3532029048520166E-3</v>
      </c>
      <c r="Z1063" s="5">
        <f t="shared" si="1249"/>
        <v>2.3402904496524844E-2</v>
      </c>
      <c r="AA1063" s="5">
        <f t="shared" si="1250"/>
        <v>1.2834841829869392E-2</v>
      </c>
      <c r="AB1063" s="5">
        <f t="shared" si="1251"/>
        <v>3.5195025647826463E-3</v>
      </c>
      <c r="AC1063" s="5">
        <f t="shared" si="1252"/>
        <v>1.8089403278805887E-5</v>
      </c>
      <c r="AD1063" s="5">
        <f t="shared" si="1253"/>
        <v>9.5910200541274955E-4</v>
      </c>
      <c r="AE1063" s="5">
        <f t="shared" si="1254"/>
        <v>7.866969563845096E-4</v>
      </c>
      <c r="AF1063" s="5">
        <f t="shared" si="1255"/>
        <v>3.2264143839335978E-4</v>
      </c>
      <c r="AG1063" s="5">
        <f t="shared" si="1256"/>
        <v>8.8214821835120146E-5</v>
      </c>
      <c r="AH1063" s="5">
        <f t="shared" si="1257"/>
        <v>4.7990186742572468E-3</v>
      </c>
      <c r="AI1063" s="5">
        <f t="shared" si="1258"/>
        <v>2.6319231286795024E-3</v>
      </c>
      <c r="AJ1063" s="5">
        <f t="shared" si="1259"/>
        <v>7.2171206505569673E-4</v>
      </c>
      <c r="AK1063" s="5">
        <f t="shared" si="1260"/>
        <v>1.3193604812419436E-4</v>
      </c>
      <c r="AL1063" s="5">
        <f t="shared" si="1261"/>
        <v>3.2549750484565572E-7</v>
      </c>
      <c r="AM1063" s="5">
        <f t="shared" si="1262"/>
        <v>1.0519995533042584E-4</v>
      </c>
      <c r="AN1063" s="5">
        <f t="shared" si="1263"/>
        <v>8.6289554398978033E-5</v>
      </c>
      <c r="AO1063" s="5">
        <f t="shared" si="1264"/>
        <v>3.5389212737720123E-5</v>
      </c>
      <c r="AP1063" s="5">
        <f t="shared" si="1265"/>
        <v>9.6759210846841915E-6</v>
      </c>
      <c r="AQ1063" s="5">
        <f t="shared" si="1266"/>
        <v>1.984152265499101E-6</v>
      </c>
      <c r="AR1063" s="5">
        <f t="shared" si="1267"/>
        <v>7.8727254522752653E-4</v>
      </c>
      <c r="AS1063" s="5">
        <f t="shared" si="1268"/>
        <v>4.3176344186228878E-4</v>
      </c>
      <c r="AT1063" s="5">
        <f t="shared" si="1269"/>
        <v>1.1839589152375023E-4</v>
      </c>
      <c r="AU1063" s="5">
        <f t="shared" si="1270"/>
        <v>2.1643930866777055E-5</v>
      </c>
      <c r="AV1063" s="5">
        <f t="shared" si="1271"/>
        <v>2.9675422263608564E-6</v>
      </c>
      <c r="AW1063" s="5">
        <f t="shared" si="1272"/>
        <v>4.0673223628572408E-9</v>
      </c>
      <c r="AX1063" s="5">
        <f t="shared" si="1273"/>
        <v>9.6157921151470718E-6</v>
      </c>
      <c r="AY1063" s="5">
        <f t="shared" si="1274"/>
        <v>7.8872886799531746E-6</v>
      </c>
      <c r="AZ1063" s="5">
        <f t="shared" si="1275"/>
        <v>3.2347476929603938E-6</v>
      </c>
      <c r="BA1063" s="5">
        <f t="shared" si="1276"/>
        <v>8.8442666520773812E-7</v>
      </c>
      <c r="BB1063" s="5">
        <f t="shared" si="1277"/>
        <v>1.8136125295786495E-7</v>
      </c>
      <c r="BC1063" s="5">
        <f t="shared" si="1278"/>
        <v>2.9752069102729648E-8</v>
      </c>
      <c r="BD1063" s="5">
        <f t="shared" si="1279"/>
        <v>1.0762583327603513E-4</v>
      </c>
      <c r="BE1063" s="5">
        <f t="shared" si="1280"/>
        <v>5.9025175576430122E-5</v>
      </c>
      <c r="BF1063" s="5">
        <f t="shared" si="1281"/>
        <v>1.6185572021973705E-5</v>
      </c>
      <c r="BG1063" s="5">
        <f t="shared" si="1282"/>
        <v>2.9588814052096198E-6</v>
      </c>
      <c r="BH1063" s="5">
        <f t="shared" si="1283"/>
        <v>4.0568441873151264E-7</v>
      </c>
      <c r="BI1063" s="5">
        <f t="shared" si="1284"/>
        <v>4.449785579422122E-8</v>
      </c>
      <c r="BJ1063" s="8">
        <f t="shared" si="1285"/>
        <v>0.22670020104050742</v>
      </c>
      <c r="BK1063" s="8">
        <f t="shared" si="1286"/>
        <v>0.38244727962009623</v>
      </c>
      <c r="BL1063" s="8">
        <f t="shared" si="1287"/>
        <v>0.36743137832124317</v>
      </c>
      <c r="BM1063" s="8">
        <f t="shared" si="1288"/>
        <v>0.1589572902055402</v>
      </c>
      <c r="BN1063" s="8">
        <f t="shared" si="1289"/>
        <v>0.84101659005147389</v>
      </c>
    </row>
    <row r="1064" spans="1:66" x14ac:dyDescent="0.25">
      <c r="A1064" t="s">
        <v>184</v>
      </c>
      <c r="B1064" t="s">
        <v>191</v>
      </c>
      <c r="C1064" t="s">
        <v>192</v>
      </c>
      <c r="D1064" s="7" t="s">
        <v>527</v>
      </c>
      <c r="E1064">
        <f>VLOOKUP(A1064,home!$A$2:$E$405,3,FALSE)</f>
        <v>1.5952</v>
      </c>
      <c r="F1064">
        <f>VLOOKUP(B1064,home!$B$2:$E$405,3,FALSE)</f>
        <v>0.62690000000000001</v>
      </c>
      <c r="G1064">
        <f>VLOOKUP(C1064,away!$B$2:$E$405,4,FALSE)</f>
        <v>0.94030000000000002</v>
      </c>
      <c r="H1064">
        <f>VLOOKUP(A1064,away!$A$2:$E$405,3,FALSE)</f>
        <v>1.1429</v>
      </c>
      <c r="I1064">
        <f>VLOOKUP(C1064,away!$B$2:$E$405,3,FALSE)</f>
        <v>0.65620000000000001</v>
      </c>
      <c r="J1064">
        <f>VLOOKUP(B1064,home!$B$2:$E$405,4,FALSE)</f>
        <v>1.1666000000000001</v>
      </c>
      <c r="K1064" s="3">
        <f t="shared" si="1234"/>
        <v>0.94032903646400001</v>
      </c>
      <c r="L1064" s="3">
        <f t="shared" si="1235"/>
        <v>0.8749161452680001</v>
      </c>
      <c r="M1064" s="5">
        <f t="shared" si="1236"/>
        <v>0.16279798840380827</v>
      </c>
      <c r="N1064" s="5">
        <f t="shared" si="1237"/>
        <v>0.15308367557403046</v>
      </c>
      <c r="O1064" s="5">
        <f t="shared" si="1238"/>
        <v>0.1424345884716445</v>
      </c>
      <c r="P1064" s="5">
        <f t="shared" si="1239"/>
        <v>0.13393537933668784</v>
      </c>
      <c r="Q1064" s="5">
        <f t="shared" si="1240"/>
        <v>7.1974512575447805E-2</v>
      </c>
      <c r="R1064" s="5">
        <f t="shared" si="1241"/>
        <v>6.2309160549222573E-2</v>
      </c>
      <c r="S1064" s="5">
        <f t="shared" si="1242"/>
        <v>2.7547462370307203E-2</v>
      </c>
      <c r="T1064" s="5">
        <f t="shared" si="1243"/>
        <v>6.2971663100054004E-2</v>
      </c>
      <c r="U1064" s="5">
        <f t="shared" si="1244"/>
        <v>5.8591112902131141E-2</v>
      </c>
      <c r="V1064" s="5">
        <f t="shared" si="1245"/>
        <v>2.5181718620219625E-3</v>
      </c>
      <c r="W1064" s="5">
        <f t="shared" si="1246"/>
        <v>2.2559908020012297E-2</v>
      </c>
      <c r="X1064" s="5">
        <f t="shared" si="1247"/>
        <v>1.9738027762469804E-2</v>
      </c>
      <c r="Y1064" s="5">
        <f t="shared" si="1248"/>
        <v>8.6345595825664239E-3</v>
      </c>
      <c r="Z1064" s="5">
        <f t="shared" si="1249"/>
        <v>1.817176352087025E-2</v>
      </c>
      <c r="AA1064" s="5">
        <f t="shared" si="1250"/>
        <v>1.7087436882431587E-2</v>
      </c>
      <c r="AB1064" s="5">
        <f t="shared" si="1251"/>
        <v>8.0339065296481538E-3</v>
      </c>
      <c r="AC1064" s="5">
        <f t="shared" si="1252"/>
        <v>1.2948267469462915E-4</v>
      </c>
      <c r="AD1064" s="5">
        <f t="shared" si="1253"/>
        <v>5.3034341427936572E-3</v>
      </c>
      <c r="AE1064" s="5">
        <f t="shared" si="1254"/>
        <v>4.6400601568957279E-3</v>
      </c>
      <c r="AF1064" s="5">
        <f t="shared" si="1255"/>
        <v>2.0298317731414208E-3</v>
      </c>
      <c r="AG1064" s="5">
        <f t="shared" si="1256"/>
        <v>5.9197753016646719E-4</v>
      </c>
      <c r="AH1064" s="5">
        <f t="shared" si="1257"/>
        <v>3.9746923231003652E-3</v>
      </c>
      <c r="AI1064" s="5">
        <f t="shared" si="1258"/>
        <v>3.7375186024218234E-3</v>
      </c>
      <c r="AJ1064" s="5">
        <f t="shared" si="1259"/>
        <v>1.7572486330907945E-3</v>
      </c>
      <c r="AK1064" s="5">
        <f t="shared" si="1260"/>
        <v>5.5079730466064936E-4</v>
      </c>
      <c r="AL1064" s="5">
        <f t="shared" si="1261"/>
        <v>4.2610627619643085E-6</v>
      </c>
      <c r="AM1064" s="5">
        <f t="shared" si="1262"/>
        <v>9.9739462348868817E-4</v>
      </c>
      <c r="AN1064" s="5">
        <f t="shared" si="1263"/>
        <v>8.7263665929375152E-4</v>
      </c>
      <c r="AO1064" s="5">
        <f t="shared" si="1264"/>
        <v>3.8174195108441712E-4</v>
      </c>
      <c r="AP1064" s="5">
        <f t="shared" si="1265"/>
        <v>1.1133073210995455E-4</v>
      </c>
      <c r="AQ1064" s="5">
        <f t="shared" si="1266"/>
        <v>2.4351263746876445E-5</v>
      </c>
      <c r="AR1064" s="5">
        <f t="shared" si="1267"/>
        <v>6.9550449719065703E-4</v>
      </c>
      <c r="AS1064" s="5">
        <f t="shared" si="1268"/>
        <v>6.540030736996692E-4</v>
      </c>
      <c r="AT1064" s="5">
        <f t="shared" si="1269"/>
        <v>3.0748904006825214E-4</v>
      </c>
      <c r="AU1064" s="5">
        <f t="shared" si="1270"/>
        <v>9.6380290923539947E-5</v>
      </c>
      <c r="AV1064" s="5">
        <f t="shared" si="1271"/>
        <v>2.2657296524563083E-5</v>
      </c>
      <c r="AW1064" s="5">
        <f t="shared" si="1272"/>
        <v>9.7378192274561583E-8</v>
      </c>
      <c r="AX1064" s="5">
        <f t="shared" si="1273"/>
        <v>1.5631318754658196E-4</v>
      </c>
      <c r="AY1064" s="5">
        <f t="shared" si="1274"/>
        <v>1.3676093150280947E-4</v>
      </c>
      <c r="AZ1064" s="5">
        <f t="shared" si="1275"/>
        <v>5.9827173506849528E-5</v>
      </c>
      <c r="BA1064" s="5">
        <f t="shared" si="1276"/>
        <v>1.7447920008964201E-5</v>
      </c>
      <c r="BB1064" s="5">
        <f t="shared" si="1277"/>
        <v>3.8163667292968413E-6</v>
      </c>
      <c r="BC1064" s="5">
        <f t="shared" si="1278"/>
        <v>6.6780017354508781E-7</v>
      </c>
      <c r="BD1064" s="5">
        <f t="shared" si="1279"/>
        <v>1.0141801894976799E-4</v>
      </c>
      <c r="BE1064" s="5">
        <f t="shared" si="1280"/>
        <v>9.5366308039123012E-5</v>
      </c>
      <c r="BF1064" s="5">
        <f t="shared" si="1281"/>
        <v>4.4837854274778776E-5</v>
      </c>
      <c r="BG1064" s="5">
        <f t="shared" si="1282"/>
        <v>1.405411210243866E-5</v>
      </c>
      <c r="BH1064" s="5">
        <f t="shared" si="1283"/>
        <v>3.3038724229107963E-6</v>
      </c>
      <c r="BI1064" s="5">
        <f t="shared" si="1284"/>
        <v>6.2134543440713819E-7</v>
      </c>
      <c r="BJ1064" s="8">
        <f t="shared" si="1285"/>
        <v>0.3542899388267699</v>
      </c>
      <c r="BK1064" s="8">
        <f t="shared" si="1286"/>
        <v>0.32706950664178469</v>
      </c>
      <c r="BL1064" s="8">
        <f t="shared" si="1287"/>
        <v>0.30051209790798161</v>
      </c>
      <c r="BM1064" s="8">
        <f t="shared" si="1288"/>
        <v>0.27337133843325445</v>
      </c>
      <c r="BN1064" s="8">
        <f t="shared" si="1289"/>
        <v>0.72653530491084151</v>
      </c>
    </row>
    <row r="1065" spans="1:66" x14ac:dyDescent="0.25">
      <c r="A1065" t="s">
        <v>184</v>
      </c>
      <c r="B1065" t="s">
        <v>193</v>
      </c>
      <c r="C1065" t="s">
        <v>194</v>
      </c>
      <c r="D1065" s="7" t="s">
        <v>527</v>
      </c>
      <c r="E1065">
        <f>VLOOKUP(A1065,home!$A$2:$E$405,3,FALSE)</f>
        <v>1.5952</v>
      </c>
      <c r="F1065">
        <f>VLOOKUP(B1065,home!$B$2:$E$405,3,FALSE)</f>
        <v>0.47020000000000001</v>
      </c>
      <c r="G1065">
        <f>VLOOKUP(C1065,away!$B$2:$E$405,4,FALSE)</f>
        <v>1.4626999999999999</v>
      </c>
      <c r="H1065">
        <f>VLOOKUP(A1065,away!$A$2:$E$405,3,FALSE)</f>
        <v>1.1429</v>
      </c>
      <c r="I1065">
        <f>VLOOKUP(C1065,away!$B$2:$E$405,3,FALSE)</f>
        <v>1.1666000000000001</v>
      </c>
      <c r="J1065">
        <f>VLOOKUP(B1065,home!$B$2:$E$405,4,FALSE)</f>
        <v>0.4375</v>
      </c>
      <c r="K1065" s="3">
        <f t="shared" si="1234"/>
        <v>1.0971172086079999</v>
      </c>
      <c r="L1065" s="3">
        <f t="shared" si="1235"/>
        <v>0.58332187375</v>
      </c>
      <c r="M1065" s="5">
        <f t="shared" si="1236"/>
        <v>0.18629216047774008</v>
      </c>
      <c r="N1065" s="5">
        <f t="shared" si="1237"/>
        <v>0.20438433508889176</v>
      </c>
      <c r="O1065" s="5">
        <f t="shared" si="1238"/>
        <v>0.10866829211481105</v>
      </c>
      <c r="P1065" s="5">
        <f t="shared" si="1239"/>
        <v>0.11922185330920022</v>
      </c>
      <c r="Q1065" s="5">
        <f t="shared" si="1240"/>
        <v>0.11211678559796348</v>
      </c>
      <c r="R1065" s="5">
        <f t="shared" si="1241"/>
        <v>3.1694295886811961E-2</v>
      </c>
      <c r="S1065" s="5">
        <f t="shared" si="1242"/>
        <v>1.9074675861331877E-2</v>
      </c>
      <c r="T1065" s="5">
        <f t="shared" si="1243"/>
        <v>6.5400173453831076E-2</v>
      </c>
      <c r="U1065" s="5">
        <f t="shared" si="1244"/>
        <v>3.4772357432135151E-2</v>
      </c>
      <c r="V1065" s="5">
        <f t="shared" si="1245"/>
        <v>1.3563630384710119E-3</v>
      </c>
      <c r="W1065" s="5">
        <f t="shared" si="1246"/>
        <v>4.1001751617779775E-2</v>
      </c>
      <c r="X1065" s="5">
        <f t="shared" si="1247"/>
        <v>2.3917218580715393E-2</v>
      </c>
      <c r="Y1065" s="5">
        <f t="shared" si="1248"/>
        <v>6.9757183786956093E-3</v>
      </c>
      <c r="Z1065" s="5">
        <f t="shared" si="1249"/>
        <v>6.1626586879606924E-3</v>
      </c>
      <c r="AA1065" s="5">
        <f t="shared" si="1250"/>
        <v>6.761158897339273E-3</v>
      </c>
      <c r="AB1065" s="5">
        <f t="shared" si="1251"/>
        <v>3.7088918882020021E-3</v>
      </c>
      <c r="AC1065" s="5">
        <f t="shared" si="1252"/>
        <v>5.4252187394761026E-5</v>
      </c>
      <c r="AD1065" s="5">
        <f t="shared" si="1253"/>
        <v>1.1245931820734269E-2</v>
      </c>
      <c r="AE1065" s="5">
        <f t="shared" si="1254"/>
        <v>6.5599980217354633E-3</v>
      </c>
      <c r="AF1065" s="5">
        <f t="shared" si="1255"/>
        <v>1.9132951689175119E-3</v>
      </c>
      <c r="AG1065" s="5">
        <f t="shared" si="1256"/>
        <v>3.7202230765659531E-4</v>
      </c>
      <c r="AH1065" s="5">
        <f t="shared" si="1257"/>
        <v>8.9870340328573666E-4</v>
      </c>
      <c r="AI1065" s="5">
        <f t="shared" si="1258"/>
        <v>9.8598296917935704E-4</v>
      </c>
      <c r="AJ1065" s="5">
        <f t="shared" si="1259"/>
        <v>5.4086944144054181E-4</v>
      </c>
      <c r="AK1065" s="5">
        <f t="shared" si="1260"/>
        <v>1.9779905727153844E-4</v>
      </c>
      <c r="AL1065" s="5">
        <f t="shared" si="1261"/>
        <v>1.3887962457881972E-6</v>
      </c>
      <c r="AM1065" s="5">
        <f t="shared" si="1262"/>
        <v>2.4676210654719739E-3</v>
      </c>
      <c r="AN1065" s="5">
        <f t="shared" si="1263"/>
        <v>1.4394173436160834E-3</v>
      </c>
      <c r="AO1065" s="5">
        <f t="shared" si="1264"/>
        <v>4.1982181099319064E-4</v>
      </c>
      <c r="AP1065" s="5">
        <f t="shared" si="1265"/>
        <v>8.1630415143222129E-5</v>
      </c>
      <c r="AQ1065" s="5">
        <f t="shared" si="1266"/>
        <v>1.1904201679083674E-5</v>
      </c>
      <c r="AR1065" s="5">
        <f t="shared" si="1267"/>
        <v>1.0484667063002759E-4</v>
      </c>
      <c r="AS1065" s="5">
        <f t="shared" si="1268"/>
        <v>1.1502908661345823E-4</v>
      </c>
      <c r="AT1065" s="5">
        <f t="shared" si="1269"/>
        <v>6.3100195207042549E-5</v>
      </c>
      <c r="AU1065" s="5">
        <f t="shared" si="1270"/>
        <v>2.3076103342723478E-5</v>
      </c>
      <c r="AV1065" s="5">
        <f t="shared" si="1271"/>
        <v>6.3292975212296276E-6</v>
      </c>
      <c r="AW1065" s="5">
        <f t="shared" si="1272"/>
        <v>2.4688648832731501E-8</v>
      </c>
      <c r="AX1065" s="5">
        <f t="shared" si="1273"/>
        <v>4.5121158920881821E-4</v>
      </c>
      <c r="AY1065" s="5">
        <f t="shared" si="1274"/>
        <v>2.6320158967500312E-4</v>
      </c>
      <c r="AZ1065" s="5">
        <f t="shared" si="1275"/>
        <v>7.6765622231600732E-5</v>
      </c>
      <c r="BA1065" s="5">
        <f t="shared" si="1276"/>
        <v>1.4926355533240669E-5</v>
      </c>
      <c r="BB1065" s="5">
        <f t="shared" si="1277"/>
        <v>2.1767174194771566E-6</v>
      </c>
      <c r="BC1065" s="5">
        <f t="shared" si="1278"/>
        <v>2.5394537675073597E-7</v>
      </c>
      <c r="BD1065" s="5">
        <f t="shared" si="1279"/>
        <v>1.0193226061392799E-5</v>
      </c>
      <c r="BE1065" s="5">
        <f t="shared" si="1280"/>
        <v>1.1183163723185584E-5</v>
      </c>
      <c r="BF1065" s="5">
        <f t="shared" si="1281"/>
        <v>6.1346206836938058E-6</v>
      </c>
      <c r="BG1065" s="5">
        <f t="shared" si="1282"/>
        <v>2.2434659734543501E-6</v>
      </c>
      <c r="BH1065" s="5">
        <f t="shared" si="1283"/>
        <v>6.153362816008162E-7</v>
      </c>
      <c r="BI1065" s="5">
        <f t="shared" si="1284"/>
        <v>1.350192047250228E-7</v>
      </c>
      <c r="BJ1065" s="8">
        <f t="shared" si="1285"/>
        <v>0.47911616069326923</v>
      </c>
      <c r="BK1065" s="8">
        <f t="shared" si="1286"/>
        <v>0.32626389526005878</v>
      </c>
      <c r="BL1065" s="8">
        <f t="shared" si="1287"/>
        <v>0.18857123727571917</v>
      </c>
      <c r="BM1065" s="8">
        <f t="shared" si="1288"/>
        <v>0.23747305254056325</v>
      </c>
      <c r="BN1065" s="8">
        <f t="shared" si="1289"/>
        <v>0.76237772247541857</v>
      </c>
    </row>
    <row r="1066" spans="1:66" x14ac:dyDescent="0.25">
      <c r="A1066" t="s">
        <v>31</v>
      </c>
      <c r="B1066" t="s">
        <v>200</v>
      </c>
      <c r="C1066" t="s">
        <v>341</v>
      </c>
      <c r="D1066" s="7" t="s">
        <v>527</v>
      </c>
      <c r="E1066">
        <f>VLOOKUP(A1066,home!$A$2:$E$405,3,FALSE)</f>
        <v>1.5143</v>
      </c>
      <c r="F1066">
        <f>VLOOKUP(B1066,home!$B$2:$E$405,3,FALSE)</f>
        <v>0.22009999999999999</v>
      </c>
      <c r="G1066">
        <f>VLOOKUP(C1066,away!$B$2:$E$405,4,FALSE)</f>
        <v>1.1006</v>
      </c>
      <c r="H1066">
        <f>VLOOKUP(A1066,away!$A$2:$E$405,3,FALSE)</f>
        <v>1.3714</v>
      </c>
      <c r="I1066">
        <f>VLOOKUP(C1066,away!$B$2:$E$405,3,FALSE)</f>
        <v>1.7014</v>
      </c>
      <c r="J1066">
        <f>VLOOKUP(B1066,home!$B$2:$E$405,4,FALSE)</f>
        <v>0.97219999999999995</v>
      </c>
      <c r="K1066" s="3">
        <f t="shared" si="1234"/>
        <v>0.36682715145799999</v>
      </c>
      <c r="L1066" s="3">
        <f t="shared" si="1235"/>
        <v>2.2684342211119999</v>
      </c>
      <c r="M1066" s="5">
        <f t="shared" si="1236"/>
        <v>7.1700226486788241E-2</v>
      </c>
      <c r="N1066" s="5">
        <f t="shared" si="1237"/>
        <v>2.6301589841041972E-2</v>
      </c>
      <c r="O1066" s="5">
        <f t="shared" si="1238"/>
        <v>0.16264724742411146</v>
      </c>
      <c r="P1066" s="5">
        <f t="shared" si="1239"/>
        <v>5.9663426465071334E-2</v>
      </c>
      <c r="Q1066" s="5">
        <f t="shared" si="1240"/>
        <v>4.8240686401030478E-3</v>
      </c>
      <c r="R1066" s="5">
        <f t="shared" si="1241"/>
        <v>0.18447729101326257</v>
      </c>
      <c r="S1066" s="5">
        <f t="shared" si="1242"/>
        <v>1.241183128692384E-2</v>
      </c>
      <c r="T1066" s="5">
        <f t="shared" si="1243"/>
        <v>1.0943082388202982E-2</v>
      </c>
      <c r="U1066" s="5">
        <f t="shared" si="1244"/>
        <v>6.7671279171083606E-2</v>
      </c>
      <c r="V1066" s="5">
        <f t="shared" si="1245"/>
        <v>1.1475748397480161E-3</v>
      </c>
      <c r="W1066" s="5">
        <f t="shared" si="1246"/>
        <v>5.8986645256228971E-4</v>
      </c>
      <c r="X1066" s="5">
        <f t="shared" si="1247"/>
        <v>1.3380732468782359E-3</v>
      </c>
      <c r="Y1066" s="5">
        <f t="shared" si="1248"/>
        <v>1.5176655717865184E-3</v>
      </c>
      <c r="Z1066" s="5">
        <f t="shared" si="1249"/>
        <v>0.13949153331750733</v>
      </c>
      <c r="AA1066" s="5">
        <f t="shared" si="1250"/>
        <v>5.1169281819369909E-2</v>
      </c>
      <c r="AB1066" s="5">
        <f t="shared" si="1251"/>
        <v>9.3851409459755428E-3</v>
      </c>
      <c r="AC1066" s="5">
        <f t="shared" si="1252"/>
        <v>5.9682732554798826E-5</v>
      </c>
      <c r="AD1066" s="5">
        <f t="shared" si="1253"/>
        <v>5.4094757633515042E-5</v>
      </c>
      <c r="AE1066" s="5">
        <f t="shared" si="1254"/>
        <v>1.2271039939862509E-4</v>
      </c>
      <c r="AF1066" s="5">
        <f t="shared" si="1255"/>
        <v>1.3918023464108131E-4</v>
      </c>
      <c r="AG1066" s="5">
        <f t="shared" si="1256"/>
        <v>1.0524040238740888E-4</v>
      </c>
      <c r="AH1066" s="5">
        <f t="shared" si="1257"/>
        <v>7.9106841933204566E-2</v>
      </c>
      <c r="AI1066" s="5">
        <f t="shared" si="1258"/>
        <v>2.9018537487195697E-2</v>
      </c>
      <c r="AJ1066" s="5">
        <f t="shared" si="1259"/>
        <v>5.3223937229525918E-3</v>
      </c>
      <c r="AK1066" s="5">
        <f t="shared" si="1260"/>
        <v>6.5079950944287967E-4</v>
      </c>
      <c r="AL1066" s="5">
        <f t="shared" si="1261"/>
        <v>1.9865356077634715E-6</v>
      </c>
      <c r="AM1066" s="5">
        <f t="shared" si="1262"/>
        <v>3.9686851703026449E-6</v>
      </c>
      <c r="AN1066" s="5">
        <f t="shared" si="1263"/>
        <v>9.0027012531342247E-6</v>
      </c>
      <c r="AO1066" s="5">
        <f t="shared" si="1264"/>
        <v>1.0211017802528785E-5</v>
      </c>
      <c r="AP1066" s="5">
        <f t="shared" si="1265"/>
        <v>7.7210074052133811E-6</v>
      </c>
      <c r="AQ1066" s="5">
        <f t="shared" si="1266"/>
        <v>4.3786493548612995E-6</v>
      </c>
      <c r="AR1066" s="5">
        <f t="shared" si="1267"/>
        <v>3.5889733473075815E-2</v>
      </c>
      <c r="AS1066" s="5">
        <f t="shared" si="1268"/>
        <v>1.3165328696515233E-2</v>
      </c>
      <c r="AT1066" s="5">
        <f t="shared" si="1269"/>
        <v>2.4147000118754729E-3</v>
      </c>
      <c r="AU1066" s="5">
        <f t="shared" si="1270"/>
        <v>2.9525917566062621E-4</v>
      </c>
      <c r="AV1066" s="5">
        <f t="shared" si="1271"/>
        <v>2.7077270587356183E-5</v>
      </c>
      <c r="AW1066" s="5">
        <f t="shared" si="1272"/>
        <v>4.5917847033068552E-8</v>
      </c>
      <c r="AX1066" s="5">
        <f t="shared" si="1273"/>
        <v>2.426369126759544E-7</v>
      </c>
      <c r="AY1066" s="5">
        <f t="shared" si="1274"/>
        <v>5.5040587601909899E-7</v>
      </c>
      <c r="AZ1066" s="5">
        <f t="shared" si="1275"/>
        <v>6.2427976233142659E-7</v>
      </c>
      <c r="BA1066" s="5">
        <f t="shared" si="1276"/>
        <v>4.7204585880675796E-7</v>
      </c>
      <c r="BB1066" s="5">
        <f t="shared" si="1277"/>
        <v>2.6770124501286321E-7</v>
      </c>
      <c r="BC1066" s="5">
        <f t="shared" si="1278"/>
        <v>1.2145253304429347E-7</v>
      </c>
      <c r="BD1066" s="5">
        <f t="shared" si="1279"/>
        <v>1.356891659948567E-2</v>
      </c>
      <c r="BE1066" s="5">
        <f t="shared" si="1280"/>
        <v>4.9774470245604998E-3</v>
      </c>
      <c r="BF1066" s="5">
        <f t="shared" si="1281"/>
        <v>9.1293135677631278E-4</v>
      </c>
      <c r="BG1066" s="5">
        <f t="shared" si="1282"/>
        <v>1.1162933636098065E-4</v>
      </c>
      <c r="BH1066" s="5">
        <f t="shared" si="1283"/>
        <v>1.0237167869111366E-5</v>
      </c>
      <c r="BI1066" s="5">
        <f t="shared" si="1284"/>
        <v>7.5105422568469735E-7</v>
      </c>
      <c r="BJ1066" s="8">
        <f t="shared" si="1285"/>
        <v>4.5973132517809587E-2</v>
      </c>
      <c r="BK1066" s="8">
        <f t="shared" si="1286"/>
        <v>0.14498527875257</v>
      </c>
      <c r="BL1066" s="8">
        <f t="shared" si="1287"/>
        <v>0.66082282419359162</v>
      </c>
      <c r="BM1066" s="8">
        <f t="shared" si="1288"/>
        <v>0.48165841442307106</v>
      </c>
      <c r="BN1066" s="8">
        <f t="shared" si="1289"/>
        <v>0.50961384987037861</v>
      </c>
    </row>
    <row r="1067" spans="1:66" x14ac:dyDescent="0.25">
      <c r="A1067" t="s">
        <v>31</v>
      </c>
      <c r="B1067" t="s">
        <v>308</v>
      </c>
      <c r="C1067" t="s">
        <v>187</v>
      </c>
      <c r="D1067" s="7" t="s">
        <v>527</v>
      </c>
      <c r="E1067">
        <f>VLOOKUP(A1067,home!$A$2:$E$405,3,FALSE)</f>
        <v>1.5143</v>
      </c>
      <c r="F1067">
        <f>VLOOKUP(B1067,home!$B$2:$E$405,3,FALSE)</f>
        <v>1.1006</v>
      </c>
      <c r="G1067">
        <f>VLOOKUP(C1067,away!$B$2:$E$405,4,FALSE)</f>
        <v>1.1006</v>
      </c>
      <c r="H1067">
        <f>VLOOKUP(A1067,away!$A$2:$E$405,3,FALSE)</f>
        <v>1.3714</v>
      </c>
      <c r="I1067">
        <f>VLOOKUP(C1067,away!$B$2:$E$405,3,FALSE)</f>
        <v>1.2153</v>
      </c>
      <c r="J1067">
        <f>VLOOKUP(B1067,home!$B$2:$E$405,4,FALSE)</f>
        <v>0.97219999999999995</v>
      </c>
      <c r="K1067" s="3">
        <f t="shared" si="1234"/>
        <v>1.8343024211480001</v>
      </c>
      <c r="L1067" s="3">
        <f t="shared" si="1235"/>
        <v>1.6203292047239999</v>
      </c>
      <c r="M1067" s="5">
        <f t="shared" si="1236"/>
        <v>3.1598942445242695E-2</v>
      </c>
      <c r="N1067" s="5">
        <f t="shared" si="1237"/>
        <v>5.7962016633024985E-2</v>
      </c>
      <c r="O1067" s="5">
        <f t="shared" si="1238"/>
        <v>5.120068928241954E-2</v>
      </c>
      <c r="P1067" s="5">
        <f t="shared" si="1239"/>
        <v>9.3917548315188629E-2</v>
      </c>
      <c r="Q1067" s="5">
        <f t="shared" si="1240"/>
        <v>5.31599337222892E-2</v>
      </c>
      <c r="R1067" s="5">
        <f t="shared" si="1241"/>
        <v>4.1480986073151753E-2</v>
      </c>
      <c r="S1067" s="5">
        <f t="shared" si="1242"/>
        <v>6.9784818723132178E-2</v>
      </c>
      <c r="T1067" s="5">
        <f t="shared" si="1243"/>
        <v>8.6136593131417402E-2</v>
      </c>
      <c r="U1067" s="5">
        <f t="shared" si="1244"/>
        <v>7.6088673185588734E-2</v>
      </c>
      <c r="V1067" s="5">
        <f t="shared" si="1245"/>
        <v>2.3045845408887048E-2</v>
      </c>
      <c r="W1067" s="5">
        <f t="shared" si="1246"/>
        <v>3.250379837828743E-2</v>
      </c>
      <c r="X1067" s="5">
        <f t="shared" si="1247"/>
        <v>5.2666853776799707E-2</v>
      </c>
      <c r="Y1067" s="5">
        <f t="shared" si="1248"/>
        <v>4.2668820647738546E-2</v>
      </c>
      <c r="Z1067" s="5">
        <f t="shared" si="1249"/>
        <v>2.2404284391692422E-2</v>
      </c>
      <c r="AA1067" s="5">
        <f t="shared" si="1250"/>
        <v>4.109623310376976E-2</v>
      </c>
      <c r="AB1067" s="5">
        <f t="shared" si="1251"/>
        <v>3.7691459941153735E-2</v>
      </c>
      <c r="AC1067" s="5">
        <f t="shared" si="1252"/>
        <v>4.2810160961165638E-3</v>
      </c>
      <c r="AD1067" s="5">
        <f t="shared" si="1253"/>
        <v>1.4905449015449769E-2</v>
      </c>
      <c r="AE1067" s="5">
        <f t="shared" si="1254"/>
        <v>2.4151734349257853E-2</v>
      </c>
      <c r="AF1067" s="5">
        <f t="shared" si="1255"/>
        <v>1.9566880255419149E-2</v>
      </c>
      <c r="AG1067" s="5">
        <f t="shared" si="1256"/>
        <v>1.056826250773101E-2</v>
      </c>
      <c r="AH1067" s="5">
        <f t="shared" si="1257"/>
        <v>9.0755790777003274E-3</v>
      </c>
      <c r="AI1067" s="5">
        <f t="shared" si="1258"/>
        <v>1.6647356675545847E-2</v>
      </c>
      <c r="AJ1067" s="5">
        <f t="shared" si="1259"/>
        <v>1.5268143327834036E-2</v>
      </c>
      <c r="AK1067" s="5">
        <f t="shared" si="1260"/>
        <v>9.3354640908935513E-3</v>
      </c>
      <c r="AL1067" s="5">
        <f t="shared" si="1261"/>
        <v>5.089569522674438E-4</v>
      </c>
      <c r="AM1067" s="5">
        <f t="shared" si="1262"/>
        <v>5.468220243467512E-3</v>
      </c>
      <c r="AN1067" s="5">
        <f t="shared" si="1263"/>
        <v>8.8603169583533915E-3</v>
      </c>
      <c r="AO1067" s="5">
        <f t="shared" si="1264"/>
        <v>7.1783151653656624E-3</v>
      </c>
      <c r="AP1067" s="5">
        <f t="shared" si="1265"/>
        <v>3.877077901051722E-3</v>
      </c>
      <c r="AQ1067" s="5">
        <f t="shared" si="1266"/>
        <v>1.5705356380160333E-3</v>
      </c>
      <c r="AR1067" s="5">
        <f t="shared" si="1267"/>
        <v>2.9410851658759896E-3</v>
      </c>
      <c r="AS1067" s="5">
        <f t="shared" si="1268"/>
        <v>5.3948396405687953E-3</v>
      </c>
      <c r="AT1067" s="5">
        <f t="shared" si="1269"/>
        <v>4.9478837072002742E-3</v>
      </c>
      <c r="AU1067" s="5">
        <f t="shared" si="1270"/>
        <v>3.0253050212254019E-3</v>
      </c>
      <c r="AV1067" s="5">
        <f t="shared" si="1271"/>
        <v>1.3873310812862391E-3</v>
      </c>
      <c r="AW1067" s="5">
        <f t="shared" si="1272"/>
        <v>4.2019680843011891E-5</v>
      </c>
      <c r="AX1067" s="5">
        <f t="shared" si="1273"/>
        <v>1.6717282719938267E-3</v>
      </c>
      <c r="AY1067" s="5">
        <f t="shared" si="1274"/>
        <v>2.7087501414743836E-3</v>
      </c>
      <c r="AZ1067" s="5">
        <f t="shared" si="1275"/>
        <v>2.1945334812656057E-3</v>
      </c>
      <c r="BA1067" s="5">
        <f t="shared" si="1276"/>
        <v>1.1852888968130961E-3</v>
      </c>
      <c r="BB1067" s="5">
        <f t="shared" si="1277"/>
        <v>4.8013955388533791E-4</v>
      </c>
      <c r="BC1067" s="5">
        <f t="shared" si="1278"/>
        <v>1.5559682830071315E-4</v>
      </c>
      <c r="BD1067" s="5">
        <f t="shared" si="1279"/>
        <v>7.9425436464156606E-4</v>
      </c>
      <c r="BE1067" s="5">
        <f t="shared" si="1280"/>
        <v>1.4569027040693913E-3</v>
      </c>
      <c r="BF1067" s="5">
        <f t="shared" si="1281"/>
        <v>1.3362000787257764E-3</v>
      </c>
      <c r="BG1067" s="5">
        <f t="shared" si="1282"/>
        <v>8.1699834651494671E-4</v>
      </c>
      <c r="BH1067" s="5">
        <f t="shared" si="1283"/>
        <v>3.7465551127156989E-4</v>
      </c>
      <c r="BI1067" s="5">
        <f t="shared" si="1284"/>
        <v>1.3744630228437637E-4</v>
      </c>
      <c r="BJ1067" s="8">
        <f t="shared" si="1285"/>
        <v>0.42964084549740217</v>
      </c>
      <c r="BK1067" s="8">
        <f t="shared" si="1286"/>
        <v>0.22584587808230894</v>
      </c>
      <c r="BL1067" s="8">
        <f t="shared" si="1287"/>
        <v>0.32049748668172162</v>
      </c>
      <c r="BM1067" s="8">
        <f t="shared" si="1288"/>
        <v>0.66640164772117738</v>
      </c>
      <c r="BN1067" s="8">
        <f t="shared" si="1289"/>
        <v>0.32932011647131681</v>
      </c>
    </row>
    <row r="1068" spans="1:66" x14ac:dyDescent="0.25">
      <c r="A1068" t="s">
        <v>31</v>
      </c>
      <c r="B1068" t="s">
        <v>197</v>
      </c>
      <c r="C1068" t="s">
        <v>345</v>
      </c>
      <c r="D1068" s="7" t="s">
        <v>527</v>
      </c>
      <c r="E1068">
        <f>VLOOKUP(A1068,home!$A$2:$E$405,3,FALSE)</f>
        <v>1.5143</v>
      </c>
      <c r="F1068">
        <f>VLOOKUP(B1068,home!$B$2:$E$405,3,FALSE)</f>
        <v>1.8160000000000001</v>
      </c>
      <c r="G1068">
        <f>VLOOKUP(C1068,away!$B$2:$E$405,4,FALSE)</f>
        <v>0.82550000000000001</v>
      </c>
      <c r="H1068">
        <f>VLOOKUP(A1068,away!$A$2:$E$405,3,FALSE)</f>
        <v>1.3714</v>
      </c>
      <c r="I1068">
        <f>VLOOKUP(C1068,away!$B$2:$E$405,3,FALSE)</f>
        <v>0.91149999999999998</v>
      </c>
      <c r="J1068">
        <f>VLOOKUP(B1068,home!$B$2:$E$405,4,FALSE)</f>
        <v>1.4583999999999999</v>
      </c>
      <c r="K1068" s="3">
        <f t="shared" si="1234"/>
        <v>2.2700992443999999</v>
      </c>
      <c r="L1068" s="3">
        <f t="shared" si="1235"/>
        <v>1.8230453562399997</v>
      </c>
      <c r="M1068" s="5">
        <f t="shared" si="1236"/>
        <v>1.6686678030400987E-2</v>
      </c>
      <c r="N1068" s="5">
        <f t="shared" si="1237"/>
        <v>3.7880415188359357E-2</v>
      </c>
      <c r="O1068" s="5">
        <f t="shared" si="1238"/>
        <v>3.0420570894394542E-2</v>
      </c>
      <c r="P1068" s="5">
        <f t="shared" si="1239"/>
        <v>6.9057715001581671E-2</v>
      </c>
      <c r="Q1068" s="5">
        <f t="shared" si="1240"/>
        <v>4.2996150948326435E-2</v>
      </c>
      <c r="R1068" s="5">
        <f t="shared" si="1241"/>
        <v>2.7729040251597833E-2</v>
      </c>
      <c r="S1068" s="5">
        <f t="shared" si="1242"/>
        <v>7.1448732823741673E-2</v>
      </c>
      <c r="T1068" s="5">
        <f t="shared" si="1243"/>
        <v>7.8383933322540567E-2</v>
      </c>
      <c r="U1068" s="5">
        <f t="shared" si="1244"/>
        <v>6.2947673323089426E-2</v>
      </c>
      <c r="V1068" s="5">
        <f t="shared" si="1245"/>
        <v>3.2854460436954787E-2</v>
      </c>
      <c r="W1068" s="5">
        <f t="shared" si="1246"/>
        <v>3.2535176593301386E-2</v>
      </c>
      <c r="X1068" s="5">
        <f t="shared" si="1247"/>
        <v>5.931310260286643E-2</v>
      </c>
      <c r="Y1068" s="5">
        <f t="shared" si="1248"/>
        <v>5.4065238132171144E-2</v>
      </c>
      <c r="Z1068" s="5">
        <f t="shared" si="1249"/>
        <v>1.6850432687889154E-2</v>
      </c>
      <c r="AA1068" s="5">
        <f t="shared" si="1250"/>
        <v>3.8252154512590224E-2</v>
      </c>
      <c r="AB1068" s="5">
        <f t="shared" si="1251"/>
        <v>4.3418093527851566E-2</v>
      </c>
      <c r="AC1068" s="5">
        <f t="shared" si="1252"/>
        <v>8.4979989772844718E-3</v>
      </c>
      <c r="AD1068" s="5">
        <f t="shared" si="1253"/>
        <v>1.8464519950218517E-2</v>
      </c>
      <c r="AE1068" s="5">
        <f t="shared" si="1254"/>
        <v>3.3661657350446697E-2</v>
      </c>
      <c r="AF1068" s="5">
        <f t="shared" si="1255"/>
        <v>3.0683364058036951E-2</v>
      </c>
      <c r="AG1068" s="5">
        <f t="shared" si="1256"/>
        <v>1.8645721453275192E-2</v>
      </c>
      <c r="AH1068" s="5">
        <f t="shared" si="1257"/>
        <v>7.6797757655727569E-3</v>
      </c>
      <c r="AI1068" s="5">
        <f t="shared" si="1258"/>
        <v>1.7433853162588143E-2</v>
      </c>
      <c r="AJ1068" s="5">
        <f t="shared" si="1259"/>
        <v>1.9788288445685951E-2</v>
      </c>
      <c r="AK1068" s="5">
        <f t="shared" si="1260"/>
        <v>1.4973792882840307E-2</v>
      </c>
      <c r="AL1068" s="5">
        <f t="shared" si="1261"/>
        <v>1.4067566723295643E-3</v>
      </c>
      <c r="AM1068" s="5">
        <f t="shared" si="1262"/>
        <v>8.3832585574399512E-3</v>
      </c>
      <c r="AN1068" s="5">
        <f t="shared" si="1263"/>
        <v>1.528306058330014E-2</v>
      </c>
      <c r="AO1068" s="5">
        <f t="shared" si="1264"/>
        <v>1.3930856312759952E-2</v>
      </c>
      <c r="AP1068" s="5">
        <f t="shared" si="1265"/>
        <v>8.4655276364745714E-3</v>
      </c>
      <c r="AQ1068" s="5">
        <f t="shared" si="1266"/>
        <v>3.8582602114490879E-3</v>
      </c>
      <c r="AR1068" s="5">
        <f t="shared" si="1267"/>
        <v>2.800115909278381E-3</v>
      </c>
      <c r="AS1068" s="5">
        <f t="shared" si="1268"/>
        <v>6.3565410098852717E-3</v>
      </c>
      <c r="AT1068" s="5">
        <f t="shared" si="1269"/>
        <v>7.2149894717690845E-3</v>
      </c>
      <c r="AU1068" s="5">
        <f t="shared" si="1270"/>
        <v>5.4595807160723172E-3</v>
      </c>
      <c r="AV1068" s="5">
        <f t="shared" si="1271"/>
        <v>3.0984475145741453E-3</v>
      </c>
      <c r="AW1068" s="5">
        <f t="shared" si="1272"/>
        <v>1.617181635309423E-4</v>
      </c>
      <c r="AX1068" s="5">
        <f t="shared" si="1273"/>
        <v>3.1718048194757124E-3</v>
      </c>
      <c r="AY1068" s="5">
        <f t="shared" si="1274"/>
        <v>5.7823440470448481E-3</v>
      </c>
      <c r="AZ1068" s="5">
        <f t="shared" si="1275"/>
        <v>5.2707377315735588E-3</v>
      </c>
      <c r="BA1068" s="5">
        <f t="shared" si="1276"/>
        <v>3.2029313151680418E-3</v>
      </c>
      <c r="BB1068" s="5">
        <f t="shared" si="1277"/>
        <v>1.4597722651181939E-3</v>
      </c>
      <c r="BC1068" s="5">
        <f t="shared" si="1278"/>
        <v>5.3224620981833393E-4</v>
      </c>
      <c r="BD1068" s="5">
        <f t="shared" si="1279"/>
        <v>8.507897175572826E-4</v>
      </c>
      <c r="BE1068" s="5">
        <f t="shared" si="1280"/>
        <v>1.9313770949700763E-3</v>
      </c>
      <c r="BF1068" s="5">
        <f t="shared" si="1281"/>
        <v>2.1922088419715192E-3</v>
      </c>
      <c r="BG1068" s="5">
        <f t="shared" si="1282"/>
        <v>1.6588438785755145E-3</v>
      </c>
      <c r="BH1068" s="5">
        <f t="shared" si="1283"/>
        <v>9.4143505883296044E-4</v>
      </c>
      <c r="BI1068" s="5">
        <f t="shared" si="1284"/>
        <v>4.2743020314167435E-4</v>
      </c>
      <c r="BJ1068" s="8">
        <f t="shared" si="1285"/>
        <v>0.47597007928916502</v>
      </c>
      <c r="BK1068" s="8">
        <f t="shared" si="1286"/>
        <v>0.20573468598933797</v>
      </c>
      <c r="BL1068" s="8">
        <f t="shared" si="1287"/>
        <v>0.295575002182839</v>
      </c>
      <c r="BM1068" s="8">
        <f t="shared" si="1288"/>
        <v>0.76373900395105609</v>
      </c>
      <c r="BN1068" s="8">
        <f t="shared" si="1289"/>
        <v>0.2247705703146608</v>
      </c>
    </row>
    <row r="1069" spans="1:66" x14ac:dyDescent="0.25">
      <c r="A1069" t="s">
        <v>31</v>
      </c>
      <c r="B1069" t="s">
        <v>32</v>
      </c>
      <c r="C1069" t="s">
        <v>198</v>
      </c>
      <c r="D1069" s="7" t="s">
        <v>527</v>
      </c>
      <c r="E1069">
        <f>VLOOKUP(A1069,home!$A$2:$E$405,3,FALSE)</f>
        <v>1.5143</v>
      </c>
      <c r="F1069">
        <f>VLOOKUP(B1069,home!$B$2:$E$405,3,FALSE)</f>
        <v>0.49530000000000002</v>
      </c>
      <c r="G1069">
        <f>VLOOKUP(C1069,away!$B$2:$E$405,4,FALSE)</f>
        <v>1.1556</v>
      </c>
      <c r="H1069">
        <f>VLOOKUP(A1069,away!$A$2:$E$405,3,FALSE)</f>
        <v>1.3714</v>
      </c>
      <c r="I1069">
        <f>VLOOKUP(C1069,away!$B$2:$E$405,3,FALSE)</f>
        <v>1.6407</v>
      </c>
      <c r="J1069">
        <f>VLOOKUP(B1069,home!$B$2:$E$405,4,FALSE)</f>
        <v>0.72919999999999996</v>
      </c>
      <c r="K1069" s="3">
        <f t="shared" si="1234"/>
        <v>0.86673789212399999</v>
      </c>
      <c r="L1069" s="3">
        <f t="shared" si="1235"/>
        <v>1.6407408206159999</v>
      </c>
      <c r="M1069" s="5">
        <f t="shared" si="1236"/>
        <v>8.1473398340963898E-2</v>
      </c>
      <c r="N1069" s="5">
        <f t="shared" si="1237"/>
        <v>7.0616081542226053E-2</v>
      </c>
      <c r="O1069" s="5">
        <f t="shared" si="1238"/>
        <v>0.13367673045232736</v>
      </c>
      <c r="P1069" s="5">
        <f t="shared" si="1239"/>
        <v>0.11586268757827835</v>
      </c>
      <c r="Q1069" s="5">
        <f t="shared" si="1240"/>
        <v>3.060281683298275E-2</v>
      </c>
      <c r="R1069" s="5">
        <f t="shared" si="1241"/>
        <v>0.10966443420980772</v>
      </c>
      <c r="S1069" s="5">
        <f t="shared" si="1242"/>
        <v>4.1191857238733275E-2</v>
      </c>
      <c r="T1069" s="5">
        <f t="shared" si="1243"/>
        <v>5.0211290803709258E-2</v>
      </c>
      <c r="U1069" s="5">
        <f t="shared" si="1244"/>
        <v>9.5050320547979836E-2</v>
      </c>
      <c r="V1069" s="5">
        <f t="shared" si="1245"/>
        <v>6.508735616238541E-3</v>
      </c>
      <c r="W1069" s="5">
        <f t="shared" si="1246"/>
        <v>8.8415403182921133E-3</v>
      </c>
      <c r="X1069" s="5">
        <f t="shared" si="1247"/>
        <v>1.4506676117344052E-2</v>
      </c>
      <c r="Y1069" s="5">
        <f t="shared" si="1248"/>
        <v>1.1900847838590805E-2</v>
      </c>
      <c r="Z1069" s="5">
        <f t="shared" si="1249"/>
        <v>5.997697125926308E-2</v>
      </c>
      <c r="AA1069" s="5">
        <f t="shared" si="1250"/>
        <v>5.1984313645235411E-2</v>
      </c>
      <c r="AB1069" s="5">
        <f t="shared" si="1251"/>
        <v>2.2528387216192113E-2</v>
      </c>
      <c r="AC1069" s="5">
        <f t="shared" si="1252"/>
        <v>5.78501400909633E-4</v>
      </c>
      <c r="AD1069" s="5">
        <f t="shared" si="1253"/>
        <v>1.915824504651466E-3</v>
      </c>
      <c r="AE1069" s="5">
        <f t="shared" si="1254"/>
        <v>3.1433714699180882E-3</v>
      </c>
      <c r="AF1069" s="5">
        <f t="shared" si="1255"/>
        <v>2.5787289425271633E-3</v>
      </c>
      <c r="AG1069" s="5">
        <f t="shared" si="1256"/>
        <v>1.4103419471027489E-3</v>
      </c>
      <c r="AH1069" s="5">
        <f t="shared" si="1257"/>
        <v>2.4601666260496393E-2</v>
      </c>
      <c r="AI1069" s="5">
        <f t="shared" si="1258"/>
        <v>2.1323196357360776E-2</v>
      </c>
      <c r="AJ1069" s="5">
        <f t="shared" si="1259"/>
        <v>9.2408111320625153E-3</v>
      </c>
      <c r="AK1069" s="5">
        <f t="shared" si="1260"/>
        <v>2.6697870540399534E-3</v>
      </c>
      <c r="AL1069" s="5">
        <f t="shared" si="1261"/>
        <v>3.2907294131360085E-5</v>
      </c>
      <c r="AM1069" s="5">
        <f t="shared" si="1262"/>
        <v>3.3210353856822375E-4</v>
      </c>
      <c r="AN1069" s="5">
        <f t="shared" si="1263"/>
        <v>5.4489583239990486E-4</v>
      </c>
      <c r="AO1069" s="5">
        <f t="shared" si="1264"/>
        <v>4.4701641760102917E-4</v>
      </c>
      <c r="AP1069" s="5">
        <f t="shared" si="1265"/>
        <v>2.4447936128117899E-4</v>
      </c>
      <c r="AQ1069" s="5">
        <f t="shared" si="1266"/>
        <v>1.0028181696303933E-4</v>
      </c>
      <c r="AR1069" s="5">
        <f t="shared" si="1267"/>
        <v>8.0729916177535513E-3</v>
      </c>
      <c r="AS1069" s="5">
        <f t="shared" si="1268"/>
        <v>6.9971677379064351E-3</v>
      </c>
      <c r="AT1069" s="5">
        <f t="shared" si="1269"/>
        <v>3.0323552079955397E-3</v>
      </c>
      <c r="AU1069" s="5">
        <f t="shared" si="1270"/>
        <v>8.7608572038309603E-4</v>
      </c>
      <c r="AV1069" s="5">
        <f t="shared" si="1271"/>
        <v>1.8983417265119512E-4</v>
      </c>
      <c r="AW1069" s="5">
        <f t="shared" si="1272"/>
        <v>1.2999224343386731E-6</v>
      </c>
      <c r="AX1069" s="5">
        <f t="shared" si="1273"/>
        <v>4.7974453497590607E-5</v>
      </c>
      <c r="AY1069" s="5">
        <f t="shared" si="1274"/>
        <v>7.8713644200240952E-5</v>
      </c>
      <c r="AZ1069" s="5">
        <f t="shared" si="1275"/>
        <v>6.4574344589389597E-5</v>
      </c>
      <c r="BA1069" s="5">
        <f t="shared" si="1276"/>
        <v>3.5316587710778473E-5</v>
      </c>
      <c r="BB1069" s="5">
        <f t="shared" si="1277"/>
        <v>1.4486341775484907E-5</v>
      </c>
      <c r="BC1069" s="5">
        <f t="shared" si="1278"/>
        <v>4.753666458486584E-6</v>
      </c>
      <c r="BD1069" s="5">
        <f t="shared" si="1279"/>
        <v>2.2076144819565108E-3</v>
      </c>
      <c r="BE1069" s="5">
        <f t="shared" si="1280"/>
        <v>1.9134231227134024E-3</v>
      </c>
      <c r="BF1069" s="5">
        <f t="shared" si="1281"/>
        <v>8.29218162060968E-4</v>
      </c>
      <c r="BG1069" s="5">
        <f t="shared" si="1282"/>
        <v>2.3957160063188697E-4</v>
      </c>
      <c r="BH1069" s="5">
        <f t="shared" si="1283"/>
        <v>5.19114460361136E-5</v>
      </c>
      <c r="BI1069" s="5">
        <f t="shared" si="1284"/>
        <v>8.9987234628899789E-6</v>
      </c>
      <c r="BJ1069" s="8">
        <f t="shared" si="1285"/>
        <v>0.19764211632238984</v>
      </c>
      <c r="BK1069" s="8">
        <f t="shared" si="1286"/>
        <v>0.24572680111345527</v>
      </c>
      <c r="BL1069" s="8">
        <f t="shared" si="1287"/>
        <v>0.49515881886905361</v>
      </c>
      <c r="BM1069" s="8">
        <f t="shared" si="1288"/>
        <v>0.45653114488580987</v>
      </c>
      <c r="BN1069" s="8">
        <f t="shared" si="1289"/>
        <v>0.54189614895658611</v>
      </c>
    </row>
    <row r="1070" spans="1:66" x14ac:dyDescent="0.25">
      <c r="A1070" t="s">
        <v>31</v>
      </c>
      <c r="B1070" t="s">
        <v>201</v>
      </c>
      <c r="C1070" t="s">
        <v>202</v>
      </c>
      <c r="D1070" s="7" t="s">
        <v>527</v>
      </c>
      <c r="E1070">
        <f>VLOOKUP(A1070,home!$A$2:$E$405,3,FALSE)</f>
        <v>1.5143</v>
      </c>
      <c r="F1070">
        <f>VLOOKUP(B1070,home!$B$2:$E$405,3,FALSE)</f>
        <v>0.82550000000000001</v>
      </c>
      <c r="G1070">
        <f>VLOOKUP(C1070,away!$B$2:$E$405,4,FALSE)</f>
        <v>0.99060000000000004</v>
      </c>
      <c r="H1070">
        <f>VLOOKUP(A1070,away!$A$2:$E$405,3,FALSE)</f>
        <v>1.3714</v>
      </c>
      <c r="I1070">
        <f>VLOOKUP(C1070,away!$B$2:$E$405,3,FALSE)</f>
        <v>1.0938000000000001</v>
      </c>
      <c r="J1070">
        <f>VLOOKUP(B1070,home!$B$2:$E$405,4,FALSE)</f>
        <v>1.0938000000000001</v>
      </c>
      <c r="K1070" s="3">
        <f t="shared" si="1234"/>
        <v>1.23830413629</v>
      </c>
      <c r="L1070" s="3">
        <f t="shared" si="1235"/>
        <v>1.6407408206160004</v>
      </c>
      <c r="M1070" s="5">
        <f t="shared" si="1236"/>
        <v>5.6188399560327361E-2</v>
      </c>
      <c r="N1070" s="5">
        <f t="shared" si="1237"/>
        <v>6.9578327587068597E-2</v>
      </c>
      <c r="O1070" s="5">
        <f t="shared" si="1238"/>
        <v>9.2190600803711234E-2</v>
      </c>
      <c r="P1070" s="5">
        <f t="shared" si="1239"/>
        <v>0.11416000230229582</v>
      </c>
      <c r="Q1070" s="5">
        <f t="shared" si="1240"/>
        <v>4.307956542360384E-2</v>
      </c>
      <c r="R1070" s="5">
        <f t="shared" si="1241"/>
        <v>7.5630441007881632E-2</v>
      </c>
      <c r="S1070" s="5">
        <f t="shared" si="1242"/>
        <v>5.7985750740540673E-2</v>
      </c>
      <c r="T1070" s="5">
        <f t="shared" si="1243"/>
        <v>7.0682401524904445E-2</v>
      </c>
      <c r="U1070" s="5">
        <f t="shared" si="1244"/>
        <v>9.3653487929496682E-2</v>
      </c>
      <c r="V1070" s="5">
        <f t="shared" si="1245"/>
        <v>1.3090193962215764E-2</v>
      </c>
      <c r="W1070" s="5">
        <f t="shared" si="1246"/>
        <v>1.778186801787477E-2</v>
      </c>
      <c r="X1070" s="5">
        <f t="shared" si="1247"/>
        <v>2.9175436723733263E-2</v>
      </c>
      <c r="Y1070" s="5">
        <f t="shared" si="1248"/>
        <v>2.3934664995964156E-2</v>
      </c>
      <c r="Z1070" s="5">
        <f t="shared" si="1249"/>
        <v>4.136331728094058E-2</v>
      </c>
      <c r="AA1070" s="5">
        <f t="shared" si="1250"/>
        <v>5.1220366879664359E-2</v>
      </c>
      <c r="AB1070" s="5">
        <f t="shared" si="1251"/>
        <v>3.1713196084689858E-2</v>
      </c>
      <c r="AC1070" s="5">
        <f t="shared" si="1252"/>
        <v>1.662238763425263E-3</v>
      </c>
      <c r="AD1070" s="5">
        <f t="shared" si="1253"/>
        <v>5.5048401793742971E-3</v>
      </c>
      <c r="AE1070" s="5">
        <f t="shared" si="1254"/>
        <v>9.0320159932665168E-3</v>
      </c>
      <c r="AF1070" s="5">
        <f t="shared" si="1255"/>
        <v>7.4095986663044715E-3</v>
      </c>
      <c r="AG1070" s="5">
        <f t="shared" si="1256"/>
        <v>4.0524103320625409E-3</v>
      </c>
      <c r="AH1070" s="5">
        <f t="shared" si="1257"/>
        <v>1.696662078473261E-2</v>
      </c>
      <c r="AI1070" s="5">
        <f t="shared" si="1258"/>
        <v>2.100983669659828E-2</v>
      </c>
      <c r="AJ1070" s="5">
        <f t="shared" si="1259"/>
        <v>1.3008283842087543E-2</v>
      </c>
      <c r="AK1070" s="5">
        <f t="shared" si="1260"/>
        <v>5.3694038958971273E-3</v>
      </c>
      <c r="AL1070" s="5">
        <f t="shared" si="1261"/>
        <v>1.3508922307413584E-4</v>
      </c>
      <c r="AM1070" s="5">
        <f t="shared" si="1262"/>
        <v>1.3633332727469158E-3</v>
      </c>
      <c r="AN1070" s="5">
        <f t="shared" si="1263"/>
        <v>2.236876552699872E-3</v>
      </c>
      <c r="AO1070" s="5">
        <f t="shared" si="1264"/>
        <v>1.835067335346739E-3</v>
      </c>
      <c r="AP1070" s="5">
        <f t="shared" si="1265"/>
        <v>1.0036232952274754E-3</v>
      </c>
      <c r="AQ1070" s="5">
        <f t="shared" si="1266"/>
        <v>4.1167142725021563E-4</v>
      </c>
      <c r="AR1070" s="5">
        <f t="shared" si="1267"/>
        <v>5.5675654618845376E-3</v>
      </c>
      <c r="AS1070" s="5">
        <f t="shared" si="1268"/>
        <v>6.8943393405169681E-3</v>
      </c>
      <c r="AT1070" s="5">
        <f t="shared" si="1269"/>
        <v>4.2686444611745172E-3</v>
      </c>
      <c r="AU1070" s="5">
        <f t="shared" si="1270"/>
        <v>1.7619600308746014E-3</v>
      </c>
      <c r="AV1070" s="5">
        <f t="shared" si="1271"/>
        <v>5.4546059855241867E-4</v>
      </c>
      <c r="AW1070" s="5">
        <f t="shared" si="1272"/>
        <v>7.6240460357148268E-6</v>
      </c>
      <c r="AX1070" s="5">
        <f t="shared" si="1273"/>
        <v>2.8137020513071452E-4</v>
      </c>
      <c r="AY1070" s="5">
        <f t="shared" si="1274"/>
        <v>4.616555812630609E-4</v>
      </c>
      <c r="AZ1070" s="5">
        <f t="shared" si="1275"/>
        <v>3.7872857862175559E-4</v>
      </c>
      <c r="BA1070" s="5">
        <f t="shared" si="1276"/>
        <v>2.0713181295953025E-4</v>
      </c>
      <c r="BB1070" s="5">
        <f t="shared" si="1277"/>
        <v>8.4962405192724904E-5</v>
      </c>
      <c r="BC1070" s="5">
        <f t="shared" si="1278"/>
        <v>2.7880257283484133E-5</v>
      </c>
      <c r="BD1070" s="5">
        <f t="shared" si="1279"/>
        <v>1.5224886541276223E-3</v>
      </c>
      <c r="BE1070" s="5">
        <f t="shared" si="1280"/>
        <v>1.8853039978608301E-3</v>
      </c>
      <c r="BF1070" s="5">
        <f t="shared" si="1281"/>
        <v>1.1672898693575698E-3</v>
      </c>
      <c r="BG1070" s="5">
        <f t="shared" si="1282"/>
        <v>4.8181995782496423E-4</v>
      </c>
      <c r="BH1070" s="5">
        <f t="shared" si="1283"/>
        <v>1.4915991168043164E-4</v>
      </c>
      <c r="BI1070" s="5">
        <f t="shared" si="1284"/>
        <v>3.6941067120505915E-5</v>
      </c>
      <c r="BJ1070" s="8">
        <f t="shared" si="1285"/>
        <v>0.28852343016787935</v>
      </c>
      <c r="BK1070" s="8">
        <f t="shared" si="1286"/>
        <v>0.24368333013314208</v>
      </c>
      <c r="BL1070" s="8">
        <f t="shared" si="1287"/>
        <v>0.42504321127573425</v>
      </c>
      <c r="BM1070" s="8">
        <f t="shared" si="1288"/>
        <v>0.54733192063758052</v>
      </c>
      <c r="BN1070" s="8">
        <f t="shared" si="1289"/>
        <v>0.4508273366848885</v>
      </c>
    </row>
    <row r="1071" spans="1:66" x14ac:dyDescent="0.25">
      <c r="A1071" t="s">
        <v>282</v>
      </c>
      <c r="B1071" t="s">
        <v>283</v>
      </c>
      <c r="C1071" t="s">
        <v>475</v>
      </c>
      <c r="D1071" s="7" t="s">
        <v>527</v>
      </c>
      <c r="E1071">
        <f>VLOOKUP(A1071,home!$A$2:$E$405,3,FALSE)</f>
        <v>1.6571</v>
      </c>
      <c r="F1071">
        <f>VLOOKUP(B1071,home!$B$2:$E$405,3,FALSE)</f>
        <v>1.6595</v>
      </c>
      <c r="G1071">
        <f>VLOOKUP(C1071,away!$B$2:$E$405,4,FALSE)</f>
        <v>0.9052</v>
      </c>
      <c r="H1071">
        <f>VLOOKUP(A1071,away!$A$2:$E$405,3,FALSE)</f>
        <v>1.3714</v>
      </c>
      <c r="I1071">
        <f>VLOOKUP(C1071,away!$B$2:$E$405,3,FALSE)</f>
        <v>2.3698000000000001</v>
      </c>
      <c r="J1071">
        <f>VLOOKUP(B1071,home!$B$2:$E$405,4,FALSE)</f>
        <v>1.0938000000000001</v>
      </c>
      <c r="K1071" s="3">
        <f t="shared" si="1234"/>
        <v>2.48926148374</v>
      </c>
      <c r="L1071" s="3">
        <f t="shared" si="1235"/>
        <v>3.5547884409360004</v>
      </c>
      <c r="M1071" s="5">
        <f t="shared" si="1236"/>
        <v>2.3719332840990573E-3</v>
      </c>
      <c r="N1071" s="5">
        <f t="shared" si="1237"/>
        <v>5.9043621661087108E-3</v>
      </c>
      <c r="O1071" s="5">
        <f t="shared" si="1238"/>
        <v>8.4317210209866947E-3</v>
      </c>
      <c r="P1071" s="5">
        <f t="shared" si="1239"/>
        <v>2.0988758379183091E-2</v>
      </c>
      <c r="Q1071" s="5">
        <f t="shared" si="1240"/>
        <v>7.3487506630730472E-3</v>
      </c>
      <c r="R1071" s="5">
        <f t="shared" si="1241"/>
        <v>1.4986492211300296E-2</v>
      </c>
      <c r="S1071" s="5">
        <f t="shared" si="1242"/>
        <v>4.6431320523740639E-2</v>
      </c>
      <c r="T1071" s="5">
        <f t="shared" si="1243"/>
        <v>2.6123253912412835E-2</v>
      </c>
      <c r="U1071" s="5">
        <f t="shared" si="1244"/>
        <v>3.7305297837959335E-2</v>
      </c>
      <c r="V1071" s="5">
        <f t="shared" si="1245"/>
        <v>4.5651263757069231E-2</v>
      </c>
      <c r="W1071" s="5">
        <f t="shared" si="1246"/>
        <v>6.0976539930655072E-3</v>
      </c>
      <c r="X1071" s="5">
        <f t="shared" si="1247"/>
        <v>2.1675869931376511E-2</v>
      </c>
      <c r="Y1071" s="5">
        <f t="shared" si="1248"/>
        <v>3.8526565939644715E-2</v>
      </c>
      <c r="Z1071" s="5">
        <f t="shared" si="1249"/>
        <v>1.7757936427635904E-2</v>
      </c>
      <c r="AA1071" s="5">
        <f t="shared" si="1250"/>
        <v>4.4204147180017549E-2</v>
      </c>
      <c r="AB1071" s="5">
        <f t="shared" si="1251"/>
        <v>5.5017840498395927E-2</v>
      </c>
      <c r="AC1071" s="5">
        <f t="shared" si="1252"/>
        <v>2.5247425568543858E-2</v>
      </c>
      <c r="AD1071" s="5">
        <f t="shared" si="1253"/>
        <v>3.7946638065278438E-3</v>
      </c>
      <c r="AE1071" s="5">
        <f t="shared" si="1254"/>
        <v>1.3489227036683381E-2</v>
      </c>
      <c r="AF1071" s="5">
        <f t="shared" si="1255"/>
        <v>2.3975674173581728E-2</v>
      </c>
      <c r="AG1071" s="5">
        <f t="shared" si="1256"/>
        <v>2.8409483138632053E-2</v>
      </c>
      <c r="AH1071" s="5">
        <f t="shared" si="1257"/>
        <v>1.5781426786959114E-2</v>
      </c>
      <c r="AI1071" s="5">
        <f t="shared" si="1258"/>
        <v>3.9284097859240023E-2</v>
      </c>
      <c r="AJ1071" s="5">
        <f t="shared" si="1259"/>
        <v>4.8894195862239601E-2</v>
      </c>
      <c r="AK1071" s="5">
        <f t="shared" si="1260"/>
        <v>4.0570146179437577E-2</v>
      </c>
      <c r="AL1071" s="5">
        <f t="shared" si="1261"/>
        <v>8.9363747034032649E-3</v>
      </c>
      <c r="AM1071" s="5">
        <f t="shared" si="1262"/>
        <v>1.8891820914663947E-3</v>
      </c>
      <c r="AN1071" s="5">
        <f t="shared" si="1263"/>
        <v>6.7156426615680373E-3</v>
      </c>
      <c r="AO1071" s="5">
        <f t="shared" si="1264"/>
        <v>1.1936344453399366E-2</v>
      </c>
      <c r="AP1071" s="5">
        <f t="shared" si="1265"/>
        <v>1.4143726429991541E-2</v>
      </c>
      <c r="AQ1071" s="5">
        <f t="shared" si="1266"/>
        <v>1.2569488806273735E-2</v>
      </c>
      <c r="AR1071" s="5">
        <f t="shared" si="1267"/>
        <v>1.1219926704752005E-2</v>
      </c>
      <c r="AS1071" s="5">
        <f t="shared" si="1268"/>
        <v>2.7929331396525026E-2</v>
      </c>
      <c r="AT1071" s="5">
        <f t="shared" si="1269"/>
        <v>3.4761704455990035E-2</v>
      </c>
      <c r="AU1071" s="5">
        <f t="shared" si="1270"/>
        <v>2.8843657337149706E-2</v>
      </c>
      <c r="AV1071" s="5">
        <f t="shared" si="1271"/>
        <v>1.7949851314890349E-2</v>
      </c>
      <c r="AW1071" s="5">
        <f t="shared" si="1272"/>
        <v>2.1965603929381705E-3</v>
      </c>
      <c r="AX1071" s="5">
        <f t="shared" si="1273"/>
        <v>7.8377803600977909E-4</v>
      </c>
      <c r="AY1071" s="5">
        <f t="shared" si="1274"/>
        <v>2.7861651026670829E-3</v>
      </c>
      <c r="AZ1071" s="5">
        <f t="shared" si="1275"/>
        <v>4.9521137507501046E-3</v>
      </c>
      <c r="BA1071" s="5">
        <f t="shared" si="1276"/>
        <v>5.8679055731222342E-3</v>
      </c>
      <c r="BB1071" s="5">
        <f t="shared" si="1277"/>
        <v>5.2147907259597137E-3</v>
      </c>
      <c r="BC1071" s="5">
        <f t="shared" si="1278"/>
        <v>3.7074955589083691E-3</v>
      </c>
      <c r="BD1071" s="5">
        <f t="shared" si="1279"/>
        <v>6.6474109597002605E-3</v>
      </c>
      <c r="BE1071" s="5">
        <f t="shared" si="1280"/>
        <v>1.6547144068573008E-2</v>
      </c>
      <c r="BF1071" s="5">
        <f t="shared" si="1281"/>
        <v>2.0595084197897798E-2</v>
      </c>
      <c r="BG1071" s="5">
        <f t="shared" si="1282"/>
        <v>1.7088849949403101E-2</v>
      </c>
      <c r="BH1071" s="5">
        <f t="shared" si="1283"/>
        <v>1.0634653995115343E-2</v>
      </c>
      <c r="BI1071" s="5">
        <f t="shared" si="1284"/>
        <v>5.2944869165884659E-3</v>
      </c>
      <c r="BJ1071" s="8">
        <f t="shared" si="1285"/>
        <v>0.24591213795122269</v>
      </c>
      <c r="BK1071" s="8">
        <f t="shared" si="1286"/>
        <v>0.15241324131870623</v>
      </c>
      <c r="BL1071" s="8">
        <f t="shared" si="1287"/>
        <v>0.50198746673312122</v>
      </c>
      <c r="BM1071" s="8">
        <f t="shared" si="1288"/>
        <v>0.85744915999620608</v>
      </c>
      <c r="BN1071" s="8">
        <f t="shared" si="1289"/>
        <v>6.0032017724750898E-2</v>
      </c>
    </row>
    <row r="1072" spans="1:66" x14ac:dyDescent="0.25">
      <c r="A1072" t="s">
        <v>282</v>
      </c>
      <c r="B1072" t="s">
        <v>307</v>
      </c>
      <c r="C1072" t="s">
        <v>195</v>
      </c>
      <c r="D1072" s="7" t="s">
        <v>527</v>
      </c>
      <c r="E1072">
        <f>VLOOKUP(A1072,home!$A$2:$E$405,3,FALSE)</f>
        <v>1.6571</v>
      </c>
      <c r="F1072">
        <f>VLOOKUP(B1072,home!$B$2:$E$405,3,FALSE)</f>
        <v>1.4080999999999999</v>
      </c>
      <c r="G1072">
        <f>VLOOKUP(C1072,away!$B$2:$E$405,4,FALSE)</f>
        <v>1.0058</v>
      </c>
      <c r="H1072">
        <f>VLOOKUP(A1072,away!$A$2:$E$405,3,FALSE)</f>
        <v>1.3714</v>
      </c>
      <c r="I1072">
        <f>VLOOKUP(C1072,away!$B$2:$E$405,3,FALSE)</f>
        <v>0.97219999999999995</v>
      </c>
      <c r="J1072">
        <f>VLOOKUP(B1072,home!$B$2:$E$405,4,FALSE)</f>
        <v>1.4583999999999999</v>
      </c>
      <c r="K1072" s="3">
        <f t="shared" si="1234"/>
        <v>2.3468960125579996</v>
      </c>
      <c r="L1072" s="3">
        <f t="shared" si="1235"/>
        <v>1.9444483766719998</v>
      </c>
      <c r="M1072" s="5">
        <f t="shared" si="1236"/>
        <v>1.368651292286939E-2</v>
      </c>
      <c r="N1072" s="5">
        <f t="shared" si="1237"/>
        <v>3.212082260450571E-2</v>
      </c>
      <c r="O1072" s="5">
        <f t="shared" si="1238"/>
        <v>2.661271783517373E-2</v>
      </c>
      <c r="P1072" s="5">
        <f t="shared" si="1239"/>
        <v>6.245728137070039E-2</v>
      </c>
      <c r="Q1072" s="5">
        <f t="shared" si="1240"/>
        <v>3.7692115245298662E-2</v>
      </c>
      <c r="R1072" s="5">
        <f t="shared" si="1241"/>
        <v>2.5873527996716779E-2</v>
      </c>
      <c r="S1072" s="5">
        <f t="shared" si="1242"/>
        <v>7.1254672724208601E-2</v>
      </c>
      <c r="T1072" s="5">
        <f t="shared" si="1243"/>
        <v>7.3290372302054901E-2</v>
      </c>
      <c r="U1072" s="5">
        <f t="shared" si="1244"/>
        <v>6.0722479686302379E-2</v>
      </c>
      <c r="V1072" s="5">
        <f t="shared" si="1245"/>
        <v>3.6129429577807577E-2</v>
      </c>
      <c r="W1072" s="5">
        <f t="shared" si="1246"/>
        <v>2.9486491658022668E-2</v>
      </c>
      <c r="X1072" s="5">
        <f t="shared" si="1247"/>
        <v>5.7334960838194629E-2</v>
      </c>
      <c r="Y1072" s="5">
        <f t="shared" si="1248"/>
        <v>5.5742435764190142E-2</v>
      </c>
      <c r="Z1072" s="5">
        <f t="shared" si="1249"/>
        <v>1.676991317066449E-2</v>
      </c>
      <c r="AA1072" s="5">
        <f t="shared" si="1250"/>
        <v>3.9357242351176373E-2</v>
      </c>
      <c r="AB1072" s="5">
        <f t="shared" si="1251"/>
        <v>4.6183677569627338E-2</v>
      </c>
      <c r="AC1072" s="5">
        <f t="shared" si="1252"/>
        <v>1.0304605899347967E-2</v>
      </c>
      <c r="AD1072" s="5">
        <f t="shared" si="1253"/>
        <v>1.7300432424134527E-2</v>
      </c>
      <c r="AE1072" s="5">
        <f t="shared" si="1254"/>
        <v>3.363979774283201E-2</v>
      </c>
      <c r="AF1072" s="5">
        <f t="shared" si="1255"/>
        <v>3.2705425056312062E-2</v>
      </c>
      <c r="AG1072" s="5">
        <f t="shared" si="1256"/>
        <v>2.1198003553037911E-2</v>
      </c>
      <c r="AH1072" s="5">
        <f t="shared" si="1257"/>
        <v>8.1520576104072429E-3</v>
      </c>
      <c r="AI1072" s="5">
        <f t="shared" si="1258"/>
        <v>1.9132031500007852E-2</v>
      </c>
      <c r="AJ1072" s="5">
        <f t="shared" si="1259"/>
        <v>2.2450444219751241E-2</v>
      </c>
      <c r="AK1072" s="5">
        <f t="shared" si="1260"/>
        <v>1.7562952673163327E-2</v>
      </c>
      <c r="AL1072" s="5">
        <f t="shared" si="1261"/>
        <v>1.8809690202223515E-3</v>
      </c>
      <c r="AM1072" s="5">
        <f t="shared" si="1262"/>
        <v>8.1204631743460962E-3</v>
      </c>
      <c r="AN1072" s="5">
        <f t="shared" si="1263"/>
        <v>1.5789821437182019E-2</v>
      </c>
      <c r="AO1072" s="5">
        <f t="shared" si="1264"/>
        <v>1.5351246330734664E-2</v>
      </c>
      <c r="AP1072" s="5">
        <f t="shared" si="1265"/>
        <v>9.9499020025630019E-3</v>
      </c>
      <c r="AQ1072" s="5">
        <f t="shared" si="1266"/>
        <v>4.8367676992322793E-3</v>
      </c>
      <c r="AR1072" s="5">
        <f t="shared" si="1267"/>
        <v>3.1702510374185932E-3</v>
      </c>
      <c r="AS1072" s="5">
        <f t="shared" si="1268"/>
        <v>7.4402495185255579E-3</v>
      </c>
      <c r="AT1072" s="5">
        <f t="shared" si="1269"/>
        <v>8.7307459637321061E-3</v>
      </c>
      <c r="AU1072" s="5">
        <f t="shared" si="1270"/>
        <v>6.8300509629799092E-3</v>
      </c>
      <c r="AV1072" s="5">
        <f t="shared" si="1271"/>
        <v>4.0073548426463688E-3</v>
      </c>
      <c r="AW1072" s="5">
        <f t="shared" si="1272"/>
        <v>2.3843467086430279E-4</v>
      </c>
      <c r="AX1072" s="5">
        <f t="shared" si="1273"/>
        <v>3.1763137739994865E-3</v>
      </c>
      <c r="AY1072" s="5">
        <f t="shared" si="1274"/>
        <v>6.1761781616542135E-3</v>
      </c>
      <c r="AZ1072" s="5">
        <f t="shared" si="1275"/>
        <v>6.0046298002327985E-3</v>
      </c>
      <c r="BA1072" s="5">
        <f t="shared" si="1276"/>
        <v>3.8918975558596591E-3</v>
      </c>
      <c r="BB1072" s="5">
        <f t="shared" si="1277"/>
        <v>1.8918984711662602E-3</v>
      </c>
      <c r="BC1072" s="5">
        <f t="shared" si="1278"/>
        <v>7.357397822174937E-4</v>
      </c>
      <c r="BD1072" s="5">
        <f t="shared" si="1279"/>
        <v>1.0273982472252181E-3</v>
      </c>
      <c r="BE1072" s="5">
        <f t="shared" si="1280"/>
        <v>2.4111968497219425E-3</v>
      </c>
      <c r="BF1072" s="5">
        <f t="shared" si="1281"/>
        <v>2.829414136052419E-3</v>
      </c>
      <c r="BG1072" s="5">
        <f t="shared" si="1282"/>
        <v>2.2134469179255533E-3</v>
      </c>
      <c r="BH1072" s="5">
        <f t="shared" si="1283"/>
        <v>1.2986824364220684E-3</v>
      </c>
      <c r="BI1072" s="5">
        <f t="shared" si="1284"/>
        <v>6.095745263236125E-4</v>
      </c>
      <c r="BJ1072" s="8">
        <f t="shared" si="1285"/>
        <v>0.46643571537777123</v>
      </c>
      <c r="BK1072" s="8">
        <f t="shared" si="1286"/>
        <v>0.2018896496768105</v>
      </c>
      <c r="BL1072" s="8">
        <f t="shared" si="1287"/>
        <v>0.30661549688129963</v>
      </c>
      <c r="BM1072" s="8">
        <f t="shared" si="1288"/>
        <v>0.78733005364049102</v>
      </c>
      <c r="BN1072" s="8">
        <f t="shared" si="1289"/>
        <v>0.19844297797526467</v>
      </c>
    </row>
    <row r="1073" spans="1:66" x14ac:dyDescent="0.25">
      <c r="A1073" t="s">
        <v>282</v>
      </c>
      <c r="B1073" t="s">
        <v>430</v>
      </c>
      <c r="C1073" t="s">
        <v>319</v>
      </c>
      <c r="D1073" s="7" t="s">
        <v>527</v>
      </c>
      <c r="E1073">
        <f>VLOOKUP(A1073,home!$A$2:$E$405,3,FALSE)</f>
        <v>1.6571</v>
      </c>
      <c r="F1073">
        <f>VLOOKUP(B1073,home!$B$2:$E$405,3,FALSE)</f>
        <v>0.40229999999999999</v>
      </c>
      <c r="G1073">
        <f>VLOOKUP(C1073,away!$B$2:$E$405,4,FALSE)</f>
        <v>1.0561</v>
      </c>
      <c r="H1073">
        <f>VLOOKUP(A1073,away!$A$2:$E$405,3,FALSE)</f>
        <v>1.3714</v>
      </c>
      <c r="I1073">
        <f>VLOOKUP(C1073,away!$B$2:$E$405,3,FALSE)</f>
        <v>0.72919999999999996</v>
      </c>
      <c r="J1073">
        <f>VLOOKUP(B1073,home!$B$2:$E$405,4,FALSE)</f>
        <v>0.48609999999999998</v>
      </c>
      <c r="K1073" s="3">
        <f t="shared" si="1234"/>
        <v>0.704050469613</v>
      </c>
      <c r="L1073" s="3">
        <f t="shared" si="1235"/>
        <v>0.486112094168</v>
      </c>
      <c r="M1073" s="5">
        <f t="shared" si="1236"/>
        <v>0.30417181272736404</v>
      </c>
      <c r="N1073" s="5">
        <f t="shared" si="1237"/>
        <v>0.2141523075937381</v>
      </c>
      <c r="O1073" s="5">
        <f t="shared" si="1238"/>
        <v>0.14786159687177564</v>
      </c>
      <c r="P1073" s="5">
        <f t="shared" si="1239"/>
        <v>0.10410202671530171</v>
      </c>
      <c r="Q1073" s="5">
        <f t="shared" si="1240"/>
        <v>7.5387016365039458E-2</v>
      </c>
      <c r="R1073" s="5">
        <f t="shared" si="1241"/>
        <v>3.5938655251181721E-2</v>
      </c>
      <c r="S1073" s="5">
        <f t="shared" si="1242"/>
        <v>8.9071632485116601E-3</v>
      </c>
      <c r="T1073" s="5">
        <f t="shared" si="1243"/>
        <v>3.664654039828661E-2</v>
      </c>
      <c r="U1073" s="5">
        <f t="shared" si="1244"/>
        <v>2.5302627106854197E-2</v>
      </c>
      <c r="V1073" s="5">
        <f t="shared" si="1245"/>
        <v>3.3871709915081331E-4</v>
      </c>
      <c r="W1073" s="5">
        <f t="shared" si="1246"/>
        <v>1.7692088091509652E-2</v>
      </c>
      <c r="X1073" s="5">
        <f t="shared" si="1247"/>
        <v>8.6003379923684908E-3</v>
      </c>
      <c r="Y1073" s="5">
        <f t="shared" si="1248"/>
        <v>2.0903641560114298E-3</v>
      </c>
      <c r="Z1073" s="5">
        <f t="shared" si="1249"/>
        <v>5.8234049885779121E-3</v>
      </c>
      <c r="AA1073" s="5">
        <f t="shared" si="1250"/>
        <v>4.0999710169549652E-3</v>
      </c>
      <c r="AB1073" s="5">
        <f t="shared" si="1251"/>
        <v>1.443293259943416E-3</v>
      </c>
      <c r="AC1073" s="5">
        <f t="shared" si="1252"/>
        <v>7.2453164275310434E-6</v>
      </c>
      <c r="AD1073" s="5">
        <f t="shared" si="1253"/>
        <v>3.1140307323154833E-3</v>
      </c>
      <c r="AE1073" s="5">
        <f t="shared" si="1254"/>
        <v>1.5137680005893901E-3</v>
      </c>
      <c r="AF1073" s="5">
        <f t="shared" si="1255"/>
        <v>3.6793046642550736E-4</v>
      </c>
      <c r="AG1073" s="5">
        <f t="shared" si="1256"/>
        <v>5.9618483180770795E-5</v>
      </c>
      <c r="AH1073" s="5">
        <f t="shared" si="1257"/>
        <v>7.0770689854649665E-4</v>
      </c>
      <c r="AI1073" s="5">
        <f t="shared" si="1258"/>
        <v>4.9826137427002063E-4</v>
      </c>
      <c r="AJ1073" s="5">
        <f t="shared" si="1259"/>
        <v>1.7540057727241339E-4</v>
      </c>
      <c r="AK1073" s="5">
        <f t="shared" si="1260"/>
        <v>4.1163619599677987E-5</v>
      </c>
      <c r="AL1073" s="5">
        <f t="shared" si="1261"/>
        <v>9.918764234419111E-8</v>
      </c>
      <c r="AM1073" s="5">
        <f t="shared" si="1262"/>
        <v>4.3848695989520616E-4</v>
      </c>
      <c r="AN1073" s="5">
        <f t="shared" si="1263"/>
        <v>2.1315381434001846E-4</v>
      </c>
      <c r="AO1073" s="5">
        <f t="shared" si="1264"/>
        <v>5.1808323534361725E-5</v>
      </c>
      <c r="AP1073" s="5">
        <f t="shared" si="1265"/>
        <v>8.3948842162072853E-6</v>
      </c>
      <c r="AQ1073" s="5">
        <f t="shared" si="1266"/>
        <v>1.0202136866596031E-6</v>
      </c>
      <c r="AR1073" s="5">
        <f t="shared" si="1267"/>
        <v>6.8804976501915584E-5</v>
      </c>
      <c r="AS1073" s="5">
        <f t="shared" si="1268"/>
        <v>4.844217601788509E-5</v>
      </c>
      <c r="AT1073" s="5">
        <f t="shared" si="1269"/>
        <v>1.70528683872338E-5</v>
      </c>
      <c r="AU1073" s="5">
        <f t="shared" si="1270"/>
        <v>4.0020266654268805E-6</v>
      </c>
      <c r="AV1073" s="5">
        <f t="shared" si="1271"/>
        <v>7.0440718829938582E-7</v>
      </c>
      <c r="AW1073" s="5">
        <f t="shared" si="1272"/>
        <v>9.4296437454558168E-10</v>
      </c>
      <c r="AX1073" s="5">
        <f t="shared" si="1273"/>
        <v>5.1452825005566082E-5</v>
      </c>
      <c r="AY1073" s="5">
        <f t="shared" si="1274"/>
        <v>2.5011840514315362E-5</v>
      </c>
      <c r="AZ1073" s="5">
        <f t="shared" si="1275"/>
        <v>6.0792790857049337E-6</v>
      </c>
      <c r="BA1073" s="5">
        <f t="shared" si="1276"/>
        <v>9.8507036246124984E-7</v>
      </c>
      <c r="BB1073" s="5">
        <f t="shared" si="1277"/>
        <v>1.1971365419971721E-7</v>
      </c>
      <c r="BC1073" s="5">
        <f t="shared" si="1278"/>
        <v>1.163885102870567E-8</v>
      </c>
      <c r="BD1073" s="5">
        <f t="shared" si="1279"/>
        <v>5.5744885360876989E-6</v>
      </c>
      <c r="BE1073" s="5">
        <f t="shared" si="1280"/>
        <v>3.9247212716848283E-6</v>
      </c>
      <c r="BF1073" s="5">
        <f t="shared" si="1281"/>
        <v>1.3816009272149169E-6</v>
      </c>
      <c r="BG1073" s="5">
        <f t="shared" si="1282"/>
        <v>3.2423892720780622E-7</v>
      </c>
      <c r="BH1073" s="5">
        <f t="shared" si="1283"/>
        <v>5.7070142241867816E-8</v>
      </c>
      <c r="BI1073" s="5">
        <f t="shared" si="1284"/>
        <v>8.0360520892535491E-9</v>
      </c>
      <c r="BJ1073" s="8">
        <f t="shared" si="1285"/>
        <v>0.36042052684261056</v>
      </c>
      <c r="BK1073" s="8">
        <f t="shared" si="1286"/>
        <v>0.41755207613491235</v>
      </c>
      <c r="BL1073" s="8">
        <f t="shared" si="1287"/>
        <v>0.21621895258701587</v>
      </c>
      <c r="BM1073" s="8">
        <f t="shared" si="1288"/>
        <v>0.11837653413116618</v>
      </c>
      <c r="BN1073" s="8">
        <f t="shared" si="1289"/>
        <v>0.88161341552440053</v>
      </c>
    </row>
    <row r="1074" spans="1:66" x14ac:dyDescent="0.25">
      <c r="A1074" t="s">
        <v>282</v>
      </c>
      <c r="B1074" t="s">
        <v>342</v>
      </c>
      <c r="C1074" t="s">
        <v>337</v>
      </c>
      <c r="D1074" s="7" t="s">
        <v>527</v>
      </c>
      <c r="E1074">
        <f>VLOOKUP(A1074,home!$A$2:$E$405,3,FALSE)</f>
        <v>1.6571</v>
      </c>
      <c r="F1074">
        <f>VLOOKUP(B1074,home!$B$2:$E$405,3,FALSE)</f>
        <v>0.4526</v>
      </c>
      <c r="G1074">
        <f>VLOOKUP(C1074,away!$B$2:$E$405,4,FALSE)</f>
        <v>0.4526</v>
      </c>
      <c r="H1074">
        <f>VLOOKUP(A1074,away!$A$2:$E$405,3,FALSE)</f>
        <v>1.3714</v>
      </c>
      <c r="I1074">
        <f>VLOOKUP(C1074,away!$B$2:$E$405,3,FALSE)</f>
        <v>0.54690000000000005</v>
      </c>
      <c r="J1074">
        <f>VLOOKUP(B1074,home!$B$2:$E$405,4,FALSE)</f>
        <v>1.6407</v>
      </c>
      <c r="K1074" s="3">
        <f t="shared" si="1234"/>
        <v>0.33945156599600002</v>
      </c>
      <c r="L1074" s="3">
        <f t="shared" si="1235"/>
        <v>1.2305556154620001</v>
      </c>
      <c r="M1074" s="5">
        <f t="shared" si="1236"/>
        <v>0.20804368829464601</v>
      </c>
      <c r="N1074" s="5">
        <f t="shared" si="1237"/>
        <v>7.0620755787201284E-2</v>
      </c>
      <c r="O1074" s="5">
        <f t="shared" si="1238"/>
        <v>0.25600932889240269</v>
      </c>
      <c r="P1074" s="5">
        <f t="shared" si="1239"/>
        <v>8.6902767602111103E-2</v>
      </c>
      <c r="Q1074" s="5">
        <f t="shared" si="1240"/>
        <v>1.1986163071893279E-2</v>
      </c>
      <c r="R1074" s="5">
        <f t="shared" si="1241"/>
        <v>0.15751685863960208</v>
      </c>
      <c r="S1074" s="5">
        <f t="shared" si="1242"/>
        <v>9.0751263338144737E-3</v>
      </c>
      <c r="T1074" s="5">
        <f t="shared" si="1243"/>
        <v>1.4749640275961533E-2</v>
      </c>
      <c r="U1074" s="5">
        <f t="shared" si="1244"/>
        <v>5.3469344335983486E-2</v>
      </c>
      <c r="V1074" s="5">
        <f t="shared" si="1245"/>
        <v>4.2120084445934641E-4</v>
      </c>
      <c r="W1074" s="5">
        <f t="shared" si="1246"/>
        <v>1.3562406083458662E-3</v>
      </c>
      <c r="X1074" s="5">
        <f t="shared" si="1247"/>
        <v>1.6689294965176052E-3</v>
      </c>
      <c r="Y1074" s="5">
        <f t="shared" si="1248"/>
        <v>1.0268552818749536E-3</v>
      </c>
      <c r="Z1074" s="5">
        <f t="shared" si="1249"/>
        <v>6.4611084976298805E-2</v>
      </c>
      <c r="AA1074" s="5">
        <f t="shared" si="1250"/>
        <v>2.1932333975905258E-2</v>
      </c>
      <c r="AB1074" s="5">
        <f t="shared" si="1251"/>
        <v>3.722482557034158E-3</v>
      </c>
      <c r="AC1074" s="5">
        <f t="shared" si="1252"/>
        <v>1.0996343904946732E-5</v>
      </c>
      <c r="AD1074" s="5">
        <f t="shared" si="1253"/>
        <v>1.15094499592593E-4</v>
      </c>
      <c r="AE1074" s="5">
        <f t="shared" si="1254"/>
        <v>1.4163018278245422E-4</v>
      </c>
      <c r="AF1074" s="5">
        <f t="shared" si="1255"/>
        <v>8.7141908370929255E-5</v>
      </c>
      <c r="AG1074" s="5">
        <f t="shared" si="1256"/>
        <v>3.5744321562640687E-5</v>
      </c>
      <c r="AH1074" s="5">
        <f t="shared" si="1257"/>
        <v>1.9876883359669226E-2</v>
      </c>
      <c r="AI1074" s="5">
        <f t="shared" si="1258"/>
        <v>6.7472391835595533E-3</v>
      </c>
      <c r="AJ1074" s="5">
        <f t="shared" si="1259"/>
        <v>1.1451804535044315E-3</v>
      </c>
      <c r="AK1074" s="5">
        <f t="shared" si="1260"/>
        <v>1.2957776609669622E-4</v>
      </c>
      <c r="AL1074" s="5">
        <f t="shared" si="1261"/>
        <v>1.8373308542599414E-7</v>
      </c>
      <c r="AM1074" s="5">
        <f t="shared" si="1262"/>
        <v>7.813801624846338E-6</v>
      </c>
      <c r="AN1074" s="5">
        <f t="shared" si="1263"/>
        <v>9.6153174675607629E-6</v>
      </c>
      <c r="AO1074" s="5">
        <f t="shared" si="1264"/>
        <v>5.9160914520783767E-6</v>
      </c>
      <c r="AP1074" s="5">
        <f t="shared" si="1265"/>
        <v>2.4266931859805949E-6</v>
      </c>
      <c r="AQ1074" s="5">
        <f t="shared" si="1266"/>
        <v>7.4654523175294774E-7</v>
      </c>
      <c r="AR1074" s="5">
        <f t="shared" si="1267"/>
        <v>4.8919220872248332E-3</v>
      </c>
      <c r="AS1074" s="5">
        <f t="shared" si="1268"/>
        <v>1.6605706132388908E-3</v>
      </c>
      <c r="AT1074" s="5">
        <f t="shared" si="1269"/>
        <v>2.8184164755543973E-4</v>
      </c>
      <c r="AU1074" s="5">
        <f t="shared" si="1270"/>
        <v>3.1890529541862238E-5</v>
      </c>
      <c r="AV1074" s="5">
        <f t="shared" si="1271"/>
        <v>2.7063225483567092E-6</v>
      </c>
      <c r="AW1074" s="5">
        <f t="shared" si="1272"/>
        <v>2.1318857691323679E-9</v>
      </c>
      <c r="AX1074" s="5">
        <f t="shared" si="1273"/>
        <v>4.4206786632269629E-7</v>
      </c>
      <c r="AY1074" s="5">
        <f t="shared" si="1274"/>
        <v>5.4398909531869873E-7</v>
      </c>
      <c r="AZ1074" s="5">
        <f t="shared" si="1275"/>
        <v>3.3470441799725899E-7</v>
      </c>
      <c r="BA1074" s="5">
        <f t="shared" si="1276"/>
        <v>1.3729080036215584E-7</v>
      </c>
      <c r="BB1074" s="5">
        <f t="shared" si="1277"/>
        <v>4.2235991334230799E-8</v>
      </c>
      <c r="BC1074" s="5">
        <f t="shared" si="1278"/>
        <v>1.0394747262188421E-8</v>
      </c>
      <c r="BD1074" s="5">
        <f t="shared" si="1279"/>
        <v>1.0032970324728508E-3</v>
      </c>
      <c r="BE1074" s="5">
        <f t="shared" si="1280"/>
        <v>3.4057074883204889E-4</v>
      </c>
      <c r="BF1074" s="5">
        <f t="shared" si="1281"/>
        <v>5.7803637011734691E-5</v>
      </c>
      <c r="BG1074" s="5">
        <f t="shared" si="1282"/>
        <v>6.5405117012992282E-6</v>
      </c>
      <c r="BH1074" s="5">
        <f t="shared" si="1283"/>
        <v>5.5504673485529628E-7</v>
      </c>
      <c r="BI1074" s="5">
        <f t="shared" si="1284"/>
        <v>3.7682296669519393E-8</v>
      </c>
      <c r="BJ1074" s="8">
        <f t="shared" si="1285"/>
        <v>0.10181622456598396</v>
      </c>
      <c r="BK1074" s="8">
        <f t="shared" si="1286"/>
        <v>0.3044545071411166</v>
      </c>
      <c r="BL1074" s="8">
        <f t="shared" si="1287"/>
        <v>0.52882696502291648</v>
      </c>
      <c r="BM1074" s="8">
        <f t="shared" si="1288"/>
        <v>0.20862867756124984</v>
      </c>
      <c r="BN1074" s="8">
        <f t="shared" si="1289"/>
        <v>0.79107956228785647</v>
      </c>
    </row>
    <row r="1075" spans="1:66" x14ac:dyDescent="0.25">
      <c r="A1075" t="s">
        <v>282</v>
      </c>
      <c r="B1075" t="s">
        <v>199</v>
      </c>
      <c r="C1075" t="s">
        <v>33</v>
      </c>
      <c r="D1075" s="7" t="s">
        <v>527</v>
      </c>
      <c r="E1075">
        <f>VLOOKUP(A1075,home!$A$2:$E$405,3,FALSE)</f>
        <v>1.6571</v>
      </c>
      <c r="F1075">
        <f>VLOOKUP(B1075,home!$B$2:$E$405,3,FALSE)</f>
        <v>0.9052</v>
      </c>
      <c r="G1075">
        <f>VLOOKUP(C1075,away!$B$2:$E$405,4,FALSE)</f>
        <v>0</v>
      </c>
      <c r="H1075">
        <f>VLOOKUP(A1075,away!$A$2:$E$405,3,FALSE)</f>
        <v>1.3714</v>
      </c>
      <c r="I1075">
        <f>VLOOKUP(C1075,away!$B$2:$E$405,3,FALSE)</f>
        <v>1.2153</v>
      </c>
      <c r="J1075">
        <f>VLOOKUP(B1075,home!$B$2:$E$405,4,FALSE)</f>
        <v>1.4583999999999999</v>
      </c>
      <c r="K1075" s="3">
        <f t="shared" si="1234"/>
        <v>0</v>
      </c>
      <c r="L1075" s="3">
        <f t="shared" si="1235"/>
        <v>2.4306604733279999</v>
      </c>
      <c r="M1075" s="5">
        <f t="shared" si="1236"/>
        <v>8.7978705800277945E-2</v>
      </c>
      <c r="N1075" s="5">
        <f t="shared" si="1237"/>
        <v>0</v>
      </c>
      <c r="O1075" s="5">
        <f t="shared" si="1238"/>
        <v>0.21384636268328844</v>
      </c>
      <c r="P1075" s="5">
        <f t="shared" si="1239"/>
        <v>0</v>
      </c>
      <c r="Q1075" s="5">
        <f t="shared" si="1240"/>
        <v>0</v>
      </c>
      <c r="R1075" s="5">
        <f t="shared" si="1241"/>
        <v>0.25989395056961656</v>
      </c>
      <c r="S1075" s="5">
        <f t="shared" si="1242"/>
        <v>0</v>
      </c>
      <c r="T1075" s="5">
        <f t="shared" si="1243"/>
        <v>0</v>
      </c>
      <c r="U1075" s="5">
        <f t="shared" si="1244"/>
        <v>0</v>
      </c>
      <c r="V1075" s="5">
        <f t="shared" si="1245"/>
        <v>0</v>
      </c>
      <c r="W1075" s="5">
        <f t="shared" si="1246"/>
        <v>0</v>
      </c>
      <c r="X1075" s="5">
        <f t="shared" si="1247"/>
        <v>0</v>
      </c>
      <c r="Y1075" s="5">
        <f t="shared" si="1248"/>
        <v>0</v>
      </c>
      <c r="Z1075" s="5">
        <f t="shared" si="1249"/>
        <v>0.21057131763554268</v>
      </c>
      <c r="AA1075" s="5">
        <f t="shared" si="1250"/>
        <v>0</v>
      </c>
      <c r="AB1075" s="5">
        <f t="shared" si="1251"/>
        <v>0</v>
      </c>
      <c r="AC1075" s="5">
        <f t="shared" si="1252"/>
        <v>0</v>
      </c>
      <c r="AD1075" s="5">
        <f t="shared" si="1253"/>
        <v>0</v>
      </c>
      <c r="AE1075" s="5">
        <f t="shared" si="1254"/>
        <v>0</v>
      </c>
      <c r="AF1075" s="5">
        <f t="shared" si="1255"/>
        <v>0</v>
      </c>
      <c r="AG1075" s="5">
        <f t="shared" si="1256"/>
        <v>0</v>
      </c>
      <c r="AH1075" s="5">
        <f t="shared" si="1257"/>
        <v>0.12795684464832718</v>
      </c>
      <c r="AI1075" s="5">
        <f t="shared" si="1258"/>
        <v>0</v>
      </c>
      <c r="AJ1075" s="5">
        <f t="shared" si="1259"/>
        <v>0</v>
      </c>
      <c r="AK1075" s="5">
        <f t="shared" si="1260"/>
        <v>0</v>
      </c>
      <c r="AL1075" s="5">
        <f t="shared" si="1261"/>
        <v>0</v>
      </c>
      <c r="AM1075" s="5">
        <f t="shared" si="1262"/>
        <v>0</v>
      </c>
      <c r="AN1075" s="5">
        <f t="shared" si="1263"/>
        <v>0</v>
      </c>
      <c r="AO1075" s="5">
        <f t="shared" si="1264"/>
        <v>0</v>
      </c>
      <c r="AP1075" s="5">
        <f t="shared" si="1265"/>
        <v>0</v>
      </c>
      <c r="AQ1075" s="5">
        <f t="shared" si="1266"/>
        <v>0</v>
      </c>
      <c r="AR1075" s="5">
        <f t="shared" si="1267"/>
        <v>6.2203928915692062E-2</v>
      </c>
      <c r="AS1075" s="5">
        <f t="shared" si="1268"/>
        <v>0</v>
      </c>
      <c r="AT1075" s="5">
        <f t="shared" si="1269"/>
        <v>0</v>
      </c>
      <c r="AU1075" s="5">
        <f t="shared" si="1270"/>
        <v>0</v>
      </c>
      <c r="AV1075" s="5">
        <f t="shared" si="1271"/>
        <v>0</v>
      </c>
      <c r="AW1075" s="5">
        <f t="shared" si="1272"/>
        <v>0</v>
      </c>
      <c r="AX1075" s="5">
        <f t="shared" si="1273"/>
        <v>0</v>
      </c>
      <c r="AY1075" s="5">
        <f t="shared" si="1274"/>
        <v>0</v>
      </c>
      <c r="AZ1075" s="5">
        <f t="shared" si="1275"/>
        <v>0</v>
      </c>
      <c r="BA1075" s="5">
        <f t="shared" si="1276"/>
        <v>0</v>
      </c>
      <c r="BB1075" s="5">
        <f t="shared" si="1277"/>
        <v>0</v>
      </c>
      <c r="BC1075" s="5">
        <f t="shared" si="1278"/>
        <v>0</v>
      </c>
      <c r="BD1075" s="5">
        <f t="shared" si="1279"/>
        <v>2.5199438550179542E-2</v>
      </c>
      <c r="BE1075" s="5">
        <f t="shared" si="1280"/>
        <v>0</v>
      </c>
      <c r="BF1075" s="5">
        <f t="shared" si="1281"/>
        <v>0</v>
      </c>
      <c r="BG1075" s="5">
        <f t="shared" si="1282"/>
        <v>0</v>
      </c>
      <c r="BH1075" s="5">
        <f t="shared" si="1283"/>
        <v>0</v>
      </c>
      <c r="BI1075" s="5">
        <f t="shared" si="1284"/>
        <v>0</v>
      </c>
      <c r="BJ1075" s="8">
        <f t="shared" si="1285"/>
        <v>0</v>
      </c>
      <c r="BK1075" s="8">
        <f t="shared" si="1286"/>
        <v>8.7978705800277945E-2</v>
      </c>
      <c r="BL1075" s="8">
        <f t="shared" si="1287"/>
        <v>0.68910052536710387</v>
      </c>
      <c r="BM1075" s="8">
        <f t="shared" si="1288"/>
        <v>0.42593152974974141</v>
      </c>
      <c r="BN1075" s="8">
        <f t="shared" si="1289"/>
        <v>0.56171901905318289</v>
      </c>
    </row>
    <row r="1076" spans="1:66" x14ac:dyDescent="0.25">
      <c r="A1076" t="s">
        <v>288</v>
      </c>
      <c r="B1076" t="s">
        <v>293</v>
      </c>
      <c r="C1076" t="s">
        <v>320</v>
      </c>
      <c r="D1076" s="7" t="s">
        <v>527</v>
      </c>
      <c r="E1076">
        <f>VLOOKUP(A1076,home!$A$2:$E$405,3,FALSE)</f>
        <v>1.6215999999999999</v>
      </c>
      <c r="F1076">
        <f>VLOOKUP(B1076,home!$B$2:$E$405,3,FALSE)</f>
        <v>1.0791999999999999</v>
      </c>
      <c r="G1076">
        <f>VLOOKUP(C1076,away!$B$2:$E$405,4,FALSE)</f>
        <v>0.77080000000000004</v>
      </c>
      <c r="H1076">
        <f>VLOOKUP(A1076,away!$A$2:$E$405,3,FALSE)</f>
        <v>1.2972999999999999</v>
      </c>
      <c r="I1076">
        <f>VLOOKUP(C1076,away!$B$2:$E$405,3,FALSE)</f>
        <v>0.57809999999999995</v>
      </c>
      <c r="J1076">
        <f>VLOOKUP(B1076,home!$B$2:$E$405,4,FALSE)</f>
        <v>1.1561999999999999</v>
      </c>
      <c r="K1076" s="3">
        <f t="shared" si="1234"/>
        <v>1.348923678976</v>
      </c>
      <c r="L1076" s="3">
        <f t="shared" si="1235"/>
        <v>0.86711430810599976</v>
      </c>
      <c r="M1076" s="5">
        <f t="shared" si="1236"/>
        <v>0.10904027309231522</v>
      </c>
      <c r="N1076" s="5">
        <f t="shared" si="1237"/>
        <v>0.14708700633623356</v>
      </c>
      <c r="O1076" s="5">
        <f t="shared" si="1238"/>
        <v>9.4550380958132174E-2</v>
      </c>
      <c r="P1076" s="5">
        <f t="shared" si="1239"/>
        <v>0.12754124773062597</v>
      </c>
      <c r="Q1076" s="5">
        <f t="shared" si="1240"/>
        <v>9.9204572858319212E-2</v>
      </c>
      <c r="R1076" s="5">
        <f t="shared" si="1241"/>
        <v>4.099299408283473E-2</v>
      </c>
      <c r="S1076" s="5">
        <f t="shared" si="1242"/>
        <v>3.7295325413650611E-2</v>
      </c>
      <c r="T1076" s="5">
        <f t="shared" si="1243"/>
        <v>8.6021704554992709E-2</v>
      </c>
      <c r="U1076" s="5">
        <f t="shared" si="1244"/>
        <v>5.5296420390458817E-2</v>
      </c>
      <c r="V1076" s="5">
        <f t="shared" si="1245"/>
        <v>4.8470290460170245E-3</v>
      </c>
      <c r="W1076" s="5">
        <f t="shared" si="1246"/>
        <v>4.4606465797095526E-2</v>
      </c>
      <c r="X1076" s="5">
        <f t="shared" si="1247"/>
        <v>3.8678904726702427E-2</v>
      </c>
      <c r="Y1076" s="5">
        <f t="shared" si="1248"/>
        <v>1.6769515855196229E-2</v>
      </c>
      <c r="Z1076" s="5">
        <f t="shared" si="1249"/>
        <v>1.1848537233776862E-2</v>
      </c>
      <c r="AA1076" s="5">
        <f t="shared" si="1250"/>
        <v>1.5982772435870402E-2</v>
      </c>
      <c r="AB1076" s="5">
        <f t="shared" si="1251"/>
        <v>1.0779770097215254E-2</v>
      </c>
      <c r="AC1076" s="5">
        <f t="shared" si="1252"/>
        <v>3.5433933879653722E-4</v>
      </c>
      <c r="AD1076" s="5">
        <f t="shared" si="1253"/>
        <v>1.5042679487283807E-2</v>
      </c>
      <c r="AE1076" s="5">
        <f t="shared" si="1254"/>
        <v>1.3043722615676413E-2</v>
      </c>
      <c r="AF1076" s="5">
        <f t="shared" si="1255"/>
        <v>5.6551992555094171E-3</v>
      </c>
      <c r="AG1076" s="5">
        <f t="shared" si="1256"/>
        <v>1.6345680632142044E-3</v>
      </c>
      <c r="AH1076" s="5">
        <f t="shared" si="1257"/>
        <v>2.5685090413836496E-3</v>
      </c>
      <c r="AI1076" s="5">
        <f t="shared" si="1258"/>
        <v>3.4647226655863512E-3</v>
      </c>
      <c r="AJ1076" s="5">
        <f t="shared" si="1259"/>
        <v>2.3368232223471373E-3</v>
      </c>
      <c r="AK1076" s="5">
        <f t="shared" si="1260"/>
        <v>1.0507320594016838E-3</v>
      </c>
      <c r="AL1076" s="5">
        <f t="shared" si="1261"/>
        <v>1.6578418270062242E-5</v>
      </c>
      <c r="AM1076" s="5">
        <f t="shared" si="1262"/>
        <v>4.0582853111287365E-3</v>
      </c>
      <c r="AN1076" s="5">
        <f t="shared" si="1263"/>
        <v>3.5189972596561363E-3</v>
      </c>
      <c r="AO1076" s="5">
        <f t="shared" si="1264"/>
        <v>1.5256864370168197E-3</v>
      </c>
      <c r="AP1076" s="5">
        <f t="shared" si="1265"/>
        <v>4.4098151307351592E-4</v>
      </c>
      <c r="AQ1076" s="5">
        <f t="shared" si="1266"/>
        <v>9.5595344899069654E-5</v>
      </c>
      <c r="AR1076" s="5">
        <f t="shared" si="1267"/>
        <v>4.4543818805667775E-4</v>
      </c>
      <c r="AS1076" s="5">
        <f t="shared" si="1268"/>
        <v>6.0086211938981701E-4</v>
      </c>
      <c r="AT1076" s="5">
        <f t="shared" si="1269"/>
        <v>4.0525857032231431E-4</v>
      </c>
      <c r="AU1076" s="5">
        <f t="shared" si="1270"/>
        <v>1.8222096053857671E-4</v>
      </c>
      <c r="AV1076" s="5">
        <f t="shared" si="1271"/>
        <v>6.1450542119059377E-5</v>
      </c>
      <c r="AW1076" s="5">
        <f t="shared" si="1272"/>
        <v>5.3864709585426658E-7</v>
      </c>
      <c r="AX1076" s="5">
        <f t="shared" si="1273"/>
        <v>9.1238619203700539E-4</v>
      </c>
      <c r="AY1076" s="5">
        <f t="shared" si="1274"/>
        <v>7.9114312163363568E-4</v>
      </c>
      <c r="AZ1076" s="5">
        <f t="shared" si="1275"/>
        <v>3.4300576026408537E-4</v>
      </c>
      <c r="BA1076" s="5">
        <f t="shared" si="1276"/>
        <v>9.9141734162588285E-5</v>
      </c>
      <c r="BB1076" s="5">
        <f t="shared" si="1277"/>
        <v>2.1491804055705421E-5</v>
      </c>
      <c r="BC1076" s="5">
        <f t="shared" si="1278"/>
        <v>3.7271701607425462E-6</v>
      </c>
      <c r="BD1076" s="5">
        <f t="shared" si="1279"/>
        <v>6.4374304373459356E-5</v>
      </c>
      <c r="BE1076" s="5">
        <f t="shared" si="1280"/>
        <v>8.6836023486967586E-5</v>
      </c>
      <c r="BF1076" s="5">
        <f t="shared" si="1281"/>
        <v>5.8567584134843337E-5</v>
      </c>
      <c r="BG1076" s="5">
        <f t="shared" si="1282"/>
        <v>2.633440035330309E-5</v>
      </c>
      <c r="BH1076" s="5">
        <f t="shared" si="1283"/>
        <v>8.8807740520511236E-6</v>
      </c>
      <c r="BI1076" s="5">
        <f t="shared" si="1284"/>
        <v>2.3958972812894799E-6</v>
      </c>
      <c r="BJ1076" s="8">
        <f t="shared" si="1285"/>
        <v>0.47955478119831157</v>
      </c>
      <c r="BK1076" s="8">
        <f t="shared" si="1286"/>
        <v>0.27988593616130908</v>
      </c>
      <c r="BL1076" s="8">
        <f t="shared" si="1287"/>
        <v>0.22896574431733852</v>
      </c>
      <c r="BM1076" s="8">
        <f t="shared" si="1288"/>
        <v>0.38104791937773747</v>
      </c>
      <c r="BN1076" s="8">
        <f t="shared" si="1289"/>
        <v>0.61841647505846087</v>
      </c>
    </row>
    <row r="1077" spans="1:66" x14ac:dyDescent="0.25">
      <c r="A1077" t="s">
        <v>288</v>
      </c>
      <c r="B1077" t="s">
        <v>313</v>
      </c>
      <c r="C1077" t="s">
        <v>312</v>
      </c>
      <c r="D1077" s="7" t="s">
        <v>527</v>
      </c>
      <c r="E1077">
        <f>VLOOKUP(A1077,home!$A$2:$E$405,3,FALSE)</f>
        <v>1.6215999999999999</v>
      </c>
      <c r="F1077">
        <f>VLOOKUP(B1077,home!$B$2:$E$405,3,FALSE)</f>
        <v>0.30830000000000002</v>
      </c>
      <c r="G1077">
        <f>VLOOKUP(C1077,away!$B$2:$E$405,4,FALSE)</f>
        <v>0.77080000000000004</v>
      </c>
      <c r="H1077">
        <f>VLOOKUP(A1077,away!$A$2:$E$405,3,FALSE)</f>
        <v>1.2972999999999999</v>
      </c>
      <c r="I1077">
        <f>VLOOKUP(C1077,away!$B$2:$E$405,3,FALSE)</f>
        <v>1.5417000000000001</v>
      </c>
      <c r="J1077">
        <f>VLOOKUP(B1077,home!$B$2:$E$405,4,FALSE)</f>
        <v>1.1561999999999999</v>
      </c>
      <c r="K1077" s="3">
        <f t="shared" si="1234"/>
        <v>0.385353197024</v>
      </c>
      <c r="L1077" s="3">
        <f t="shared" si="1235"/>
        <v>2.3124548154419999</v>
      </c>
      <c r="M1077" s="5">
        <f t="shared" si="1236"/>
        <v>6.7352987958763016E-2</v>
      </c>
      <c r="N1077" s="5">
        <f t="shared" si="1237"/>
        <v>2.5954689239028304E-2</v>
      </c>
      <c r="O1077" s="5">
        <f t="shared" si="1238"/>
        <v>0.15575074133964859</v>
      </c>
      <c r="P1077" s="5">
        <f t="shared" si="1239"/>
        <v>6.0019046114091659E-2</v>
      </c>
      <c r="Q1077" s="5">
        <f t="shared" si="1240"/>
        <v>5.0008612380119831E-3</v>
      </c>
      <c r="R1077" s="5">
        <f t="shared" si="1241"/>
        <v>0.18008327590976589</v>
      </c>
      <c r="S1077" s="5">
        <f t="shared" si="1242"/>
        <v>1.3370920896081726E-2</v>
      </c>
      <c r="T1077" s="5">
        <f t="shared" si="1243"/>
        <v>1.1564265651198051E-2</v>
      </c>
      <c r="U1077" s="5">
        <f t="shared" si="1244"/>
        <v>6.9395666102383374E-2</v>
      </c>
      <c r="V1077" s="5">
        <f t="shared" si="1245"/>
        <v>1.3238873486143036E-3</v>
      </c>
      <c r="W1077" s="5">
        <f t="shared" si="1246"/>
        <v>6.4236595531377209E-4</v>
      </c>
      <c r="X1077" s="5">
        <f t="shared" si="1247"/>
        <v>1.4854422466413328E-3</v>
      </c>
      <c r="Y1077" s="5">
        <f t="shared" si="1248"/>
        <v>1.7175090381533668E-3</v>
      </c>
      <c r="Z1077" s="5">
        <f t="shared" si="1249"/>
        <v>0.13881147951936948</v>
      </c>
      <c r="AA1077" s="5">
        <f t="shared" si="1250"/>
        <v>5.3491447416420528E-2</v>
      </c>
      <c r="AB1077" s="5">
        <f t="shared" si="1251"/>
        <v>1.0306550137679416E-2</v>
      </c>
      <c r="AC1077" s="5">
        <f t="shared" si="1252"/>
        <v>7.3733232031028255E-5</v>
      </c>
      <c r="AD1077" s="5">
        <f t="shared" si="1253"/>
        <v>6.188444363488449E-5</v>
      </c>
      <c r="AE1077" s="5">
        <f t="shared" si="1254"/>
        <v>1.4310497968443768E-4</v>
      </c>
      <c r="AF1077" s="5">
        <f t="shared" si="1255"/>
        <v>1.6546189969250376E-4</v>
      </c>
      <c r="AG1077" s="5">
        <f t="shared" si="1256"/>
        <v>1.2754105557203716E-4</v>
      </c>
      <c r="AH1077" s="5">
        <f t="shared" si="1257"/>
        <v>8.0248818563298616E-2</v>
      </c>
      <c r="AI1077" s="5">
        <f t="shared" si="1258"/>
        <v>3.092413879076604E-2</v>
      </c>
      <c r="AJ1077" s="5">
        <f t="shared" si="1259"/>
        <v>5.958357874117793E-3</v>
      </c>
      <c r="AK1077" s="5">
        <f t="shared" si="1260"/>
        <v>7.6535741860147188E-4</v>
      </c>
      <c r="AL1077" s="5">
        <f t="shared" si="1261"/>
        <v>2.6281822900690099E-6</v>
      </c>
      <c r="AM1077" s="5">
        <f t="shared" si="1262"/>
        <v>4.7694736401508556E-6</v>
      </c>
      <c r="AN1077" s="5">
        <f t="shared" si="1263"/>
        <v>1.102919228629053E-5</v>
      </c>
      <c r="AO1077" s="5">
        <f t="shared" si="1264"/>
        <v>1.2752254406434151E-5</v>
      </c>
      <c r="AP1077" s="5">
        <f t="shared" si="1265"/>
        <v>9.8296707033000379E-6</v>
      </c>
      <c r="AQ1077" s="5">
        <f t="shared" si="1266"/>
        <v>5.6826673380138309E-6</v>
      </c>
      <c r="AR1077" s="5">
        <f t="shared" si="1267"/>
        <v>3.7114353384046242E-2</v>
      </c>
      <c r="AS1077" s="5">
        <f t="shared" si="1268"/>
        <v>1.4302134732020732E-2</v>
      </c>
      <c r="AT1077" s="5">
        <f t="shared" si="1269"/>
        <v>2.7556866716260888E-3</v>
      </c>
      <c r="AU1077" s="5">
        <f t="shared" si="1270"/>
        <v>3.5397088963584633E-4</v>
      </c>
      <c r="AV1077" s="5">
        <f t="shared" si="1271"/>
        <v>3.4100953493650709E-5</v>
      </c>
      <c r="AW1077" s="5">
        <f t="shared" si="1272"/>
        <v>6.5055677741204667E-8</v>
      </c>
      <c r="AX1077" s="5">
        <f t="shared" si="1273"/>
        <v>3.0632198589230427E-7</v>
      </c>
      <c r="AY1077" s="5">
        <f t="shared" si="1274"/>
        <v>7.0835575135241543E-7</v>
      </c>
      <c r="AZ1077" s="5">
        <f t="shared" si="1275"/>
        <v>8.1902033413046465E-7</v>
      </c>
      <c r="BA1077" s="5">
        <f t="shared" si="1276"/>
        <v>6.3131583853496955E-7</v>
      </c>
      <c r="BB1077" s="5">
        <f t="shared" si="1277"/>
        <v>3.6497233772124858E-7</v>
      </c>
      <c r="BC1077" s="5">
        <f t="shared" si="1278"/>
        <v>1.68796407973325E-7</v>
      </c>
      <c r="BD1077" s="5">
        <f t="shared" si="1279"/>
        <v>1.4304210867492312E-2</v>
      </c>
      <c r="BE1077" s="5">
        <f t="shared" si="1280"/>
        <v>5.5121733886936064E-3</v>
      </c>
      <c r="BF1077" s="5">
        <f t="shared" si="1281"/>
        <v>1.0620668189418485E-3</v>
      </c>
      <c r="BG1077" s="5">
        <f t="shared" si="1282"/>
        <v>1.364236147107837E-4</v>
      </c>
      <c r="BH1077" s="5">
        <f t="shared" si="1283"/>
        <v>1.3142819019592722E-5</v>
      </c>
      <c r="BI1077" s="5">
        <f t="shared" si="1284"/>
        <v>1.0129254654215783E-6</v>
      </c>
      <c r="BJ1077" s="8">
        <f t="shared" si="1285"/>
        <v>4.6910187787960474E-2</v>
      </c>
      <c r="BK1077" s="8">
        <f t="shared" si="1286"/>
        <v>0.14214391208762317</v>
      </c>
      <c r="BL1077" s="8">
        <f t="shared" si="1287"/>
        <v>0.66251363061782775</v>
      </c>
      <c r="BM1077" s="8">
        <f t="shared" si="1288"/>
        <v>0.49621696491339784</v>
      </c>
      <c r="BN1077" s="8">
        <f t="shared" si="1289"/>
        <v>0.49416160179930946</v>
      </c>
    </row>
    <row r="1078" spans="1:66" x14ac:dyDescent="0.25">
      <c r="A1078" t="s">
        <v>288</v>
      </c>
      <c r="B1078" t="s">
        <v>316</v>
      </c>
      <c r="C1078" t="s">
        <v>476</v>
      </c>
      <c r="D1078" s="7" t="s">
        <v>527</v>
      </c>
      <c r="E1078">
        <f>VLOOKUP(A1078,home!$A$2:$E$405,3,FALSE)</f>
        <v>1.6215999999999999</v>
      </c>
      <c r="F1078">
        <f>VLOOKUP(B1078,home!$B$2:$E$405,3,FALSE)</f>
        <v>1.0278</v>
      </c>
      <c r="G1078">
        <f>VLOOKUP(C1078,away!$B$2:$E$405,4,FALSE)</f>
        <v>0.77080000000000004</v>
      </c>
      <c r="H1078">
        <f>VLOOKUP(A1078,away!$A$2:$E$405,3,FALSE)</f>
        <v>1.2972999999999999</v>
      </c>
      <c r="I1078">
        <f>VLOOKUP(C1078,away!$B$2:$E$405,3,FALSE)</f>
        <v>0.96350000000000002</v>
      </c>
      <c r="J1078">
        <f>VLOOKUP(B1078,home!$B$2:$E$405,4,FALSE)</f>
        <v>1.2847</v>
      </c>
      <c r="K1078" s="3">
        <f t="shared" si="1234"/>
        <v>1.284677313984</v>
      </c>
      <c r="L1078" s="3">
        <f t="shared" si="1235"/>
        <v>1.6058089021849997</v>
      </c>
      <c r="M1078" s="5">
        <f t="shared" si="1236"/>
        <v>5.554919712651462E-2</v>
      </c>
      <c r="N1078" s="5">
        <f t="shared" si="1237"/>
        <v>7.1362793358458521E-2</v>
      </c>
      <c r="O1078" s="5">
        <f t="shared" si="1238"/>
        <v>8.9201395254986604E-2</v>
      </c>
      <c r="P1078" s="5">
        <f t="shared" si="1239"/>
        <v>0.11459500885980128</v>
      </c>
      <c r="Q1078" s="5">
        <f t="shared" si="1240"/>
        <v>4.5839080845069866E-2</v>
      </c>
      <c r="R1078" s="5">
        <f t="shared" si="1241"/>
        <v>7.1620197293890145E-2</v>
      </c>
      <c r="S1078" s="5">
        <f t="shared" si="1242"/>
        <v>5.9100836442646777E-2</v>
      </c>
      <c r="T1078" s="5">
        <f t="shared" si="1243"/>
        <v>7.3608804088991106E-2</v>
      </c>
      <c r="U1078" s="5">
        <f t="shared" si="1244"/>
        <v>9.2008842686518932E-2</v>
      </c>
      <c r="V1078" s="5">
        <f t="shared" si="1245"/>
        <v>1.3546872214396183E-2</v>
      </c>
      <c r="W1078" s="5">
        <f t="shared" si="1246"/>
        <v>1.9629475751846603E-2</v>
      </c>
      <c r="X1078" s="5">
        <f t="shared" si="1247"/>
        <v>3.1521186907539869E-2</v>
      </c>
      <c r="Y1078" s="5">
        <f t="shared" si="1248"/>
        <v>2.5308501271782399E-2</v>
      </c>
      <c r="Z1078" s="5">
        <f t="shared" si="1249"/>
        <v>3.8336116796924932E-2</v>
      </c>
      <c r="AA1078" s="5">
        <f t="shared" si="1250"/>
        <v>4.9249539555250417E-2</v>
      </c>
      <c r="AB1078" s="5">
        <f t="shared" si="1251"/>
        <v>3.1634883095393938E-2</v>
      </c>
      <c r="AC1078" s="5">
        <f t="shared" si="1252"/>
        <v>1.7466543417086768E-3</v>
      </c>
      <c r="AD1078" s="5">
        <f t="shared" si="1253"/>
        <v>6.3043855459490872E-3</v>
      </c>
      <c r="AE1078" s="5">
        <f t="shared" si="1254"/>
        <v>1.0123638432491486E-2</v>
      </c>
      <c r="AF1078" s="5">
        <f t="shared" si="1255"/>
        <v>8.1283143586985129E-3</v>
      </c>
      <c r="AG1078" s="5">
        <f t="shared" si="1256"/>
        <v>4.3508398523187421E-3</v>
      </c>
      <c r="AH1078" s="5">
        <f t="shared" si="1257"/>
        <v>1.5390119406926491E-2</v>
      </c>
      <c r="AI1078" s="5">
        <f t="shared" si="1258"/>
        <v>1.9771337261583352E-2</v>
      </c>
      <c r="AJ1078" s="5">
        <f t="shared" si="1259"/>
        <v>1.269989422354134E-2</v>
      </c>
      <c r="AK1078" s="5">
        <f t="shared" si="1260"/>
        <v>5.4384219996600038E-3</v>
      </c>
      <c r="AL1078" s="5">
        <f t="shared" si="1261"/>
        <v>1.4413016217480282E-4</v>
      </c>
      <c r="AM1078" s="5">
        <f t="shared" si="1262"/>
        <v>1.6198202178978856E-3</v>
      </c>
      <c r="AN1078" s="5">
        <f t="shared" si="1263"/>
        <v>2.601121725839671E-3</v>
      </c>
      <c r="AO1078" s="5">
        <f t="shared" si="1264"/>
        <v>2.0884522115100774E-3</v>
      </c>
      <c r="AP1078" s="5">
        <f t="shared" si="1265"/>
        <v>1.1178850510102773E-3</v>
      </c>
      <c r="AQ1078" s="5">
        <f t="shared" si="1266"/>
        <v>4.4877744163295902E-4</v>
      </c>
      <c r="AR1078" s="5">
        <f t="shared" si="1267"/>
        <v>4.9427181498665337E-3</v>
      </c>
      <c r="AS1078" s="5">
        <f t="shared" si="1268"/>
        <v>6.3497978765505031E-3</v>
      </c>
      <c r="AT1078" s="5">
        <f t="shared" si="1269"/>
        <v>4.0787206401941035E-3</v>
      </c>
      <c r="AU1078" s="5">
        <f t="shared" si="1270"/>
        <v>1.7466132921785547E-3</v>
      </c>
      <c r="AV1078" s="5">
        <f t="shared" si="1271"/>
        <v>5.6095861819117421E-4</v>
      </c>
      <c r="AW1078" s="5">
        <f t="shared" si="1272"/>
        <v>8.2592438903848098E-6</v>
      </c>
      <c r="AX1078" s="5">
        <f t="shared" si="1273"/>
        <v>3.4682438111100525E-4</v>
      </c>
      <c r="AY1078" s="5">
        <f t="shared" si="1274"/>
        <v>5.5693367868285537E-4</v>
      </c>
      <c r="AZ1078" s="5">
        <f t="shared" si="1275"/>
        <v>4.4716452957778479E-4</v>
      </c>
      <c r="BA1078" s="5">
        <f t="shared" si="1276"/>
        <v>2.3935359411245808E-4</v>
      </c>
      <c r="BB1078" s="5">
        <f t="shared" si="1277"/>
        <v>9.6089033048940098E-5</v>
      </c>
      <c r="BC1078" s="5">
        <f t="shared" si="1278"/>
        <v>3.0860124934467305E-5</v>
      </c>
      <c r="BD1078" s="5">
        <f t="shared" si="1279"/>
        <v>1.322843467674508E-3</v>
      </c>
      <c r="BE1078" s="5">
        <f t="shared" si="1280"/>
        <v>1.699426992873367E-3</v>
      </c>
      <c r="BF1078" s="5">
        <f t="shared" si="1281"/>
        <v>1.0916076522582317E-3</v>
      </c>
      <c r="BG1078" s="5">
        <f t="shared" si="1282"/>
        <v>4.6745452887582872E-4</v>
      </c>
      <c r="BH1078" s="5">
        <f t="shared" si="1283"/>
        <v>1.5013205714146393E-4</v>
      </c>
      <c r="BI1078" s="5">
        <f t="shared" si="1284"/>
        <v>3.8574249582277663E-5</v>
      </c>
      <c r="BJ1078" s="8">
        <f t="shared" si="1285"/>
        <v>0.30577030240250452</v>
      </c>
      <c r="BK1078" s="8">
        <f t="shared" si="1286"/>
        <v>0.24523963282592517</v>
      </c>
      <c r="BL1078" s="8">
        <f t="shared" si="1287"/>
        <v>0.40946347830313767</v>
      </c>
      <c r="BM1078" s="8">
        <f t="shared" si="1288"/>
        <v>0.55009318315497913</v>
      </c>
      <c r="BN1078" s="8">
        <f t="shared" si="1289"/>
        <v>0.44816767273872105</v>
      </c>
    </row>
    <row r="1079" spans="1:66" x14ac:dyDescent="0.25">
      <c r="A1079" t="s">
        <v>288</v>
      </c>
      <c r="B1079" t="s">
        <v>354</v>
      </c>
      <c r="C1079" t="s">
        <v>357</v>
      </c>
      <c r="D1079" s="7" t="s">
        <v>527</v>
      </c>
      <c r="E1079">
        <f>VLOOKUP(A1079,home!$A$2:$E$405,3,FALSE)</f>
        <v>1.6215999999999999</v>
      </c>
      <c r="F1079">
        <f>VLOOKUP(B1079,home!$B$2:$E$405,3,FALSE)</f>
        <v>1.2333000000000001</v>
      </c>
      <c r="G1079">
        <f>VLOOKUP(C1079,away!$B$2:$E$405,4,FALSE)</f>
        <v>1.6959</v>
      </c>
      <c r="H1079">
        <f>VLOOKUP(A1079,away!$A$2:$E$405,3,FALSE)</f>
        <v>1.2972999999999999</v>
      </c>
      <c r="I1079">
        <f>VLOOKUP(C1079,away!$B$2:$E$405,3,FALSE)</f>
        <v>0.77080000000000004</v>
      </c>
      <c r="J1079">
        <f>VLOOKUP(B1079,home!$B$2:$E$405,4,FALSE)</f>
        <v>1.349</v>
      </c>
      <c r="K1079" s="3">
        <f t="shared" si="1234"/>
        <v>3.391663106952</v>
      </c>
      <c r="L1079" s="3">
        <f t="shared" si="1235"/>
        <v>1.3489444751599999</v>
      </c>
      <c r="M1079" s="5">
        <f t="shared" si="1236"/>
        <v>8.7333383530032189E-3</v>
      </c>
      <c r="N1079" s="5">
        <f t="shared" si="1237"/>
        <v>2.9620541492409957E-2</v>
      </c>
      <c r="O1079" s="5">
        <f t="shared" si="1238"/>
        <v>1.1780788520986624E-2</v>
      </c>
      <c r="P1079" s="5">
        <f t="shared" si="1239"/>
        <v>3.9956465797433949E-2</v>
      </c>
      <c r="Q1079" s="5">
        <f t="shared" si="1240"/>
        <v>5.0231448893873903E-2</v>
      </c>
      <c r="R1079" s="5">
        <f t="shared" si="1241"/>
        <v>7.9458147942066282E-3</v>
      </c>
      <c r="S1079" s="5">
        <f t="shared" si="1242"/>
        <v>4.5701858055015664E-2</v>
      </c>
      <c r="T1079" s="5">
        <f t="shared" si="1243"/>
        <v>6.7759435464673085E-2</v>
      </c>
      <c r="U1079" s="5">
        <f t="shared" si="1244"/>
        <v>2.6949526892184016E-2</v>
      </c>
      <c r="V1079" s="5">
        <f t="shared" si="1245"/>
        <v>2.3232616777020525E-2</v>
      </c>
      <c r="W1079" s="5">
        <f t="shared" si="1246"/>
        <v>5.6789384007365655E-2</v>
      </c>
      <c r="X1079" s="5">
        <f t="shared" si="1247"/>
        <v>7.6605725804475541E-2</v>
      </c>
      <c r="Y1079" s="5">
        <f t="shared" si="1248"/>
        <v>5.166843529478457E-2</v>
      </c>
      <c r="Z1079" s="5">
        <f t="shared" si="1249"/>
        <v>3.5728209890965403E-3</v>
      </c>
      <c r="AA1079" s="5">
        <f t="shared" si="1250"/>
        <v>1.2117805136462489E-2</v>
      </c>
      <c r="AB1079" s="5">
        <f t="shared" si="1251"/>
        <v>2.0549756309286637E-2</v>
      </c>
      <c r="AC1079" s="5">
        <f t="shared" si="1252"/>
        <v>6.6433162505713673E-3</v>
      </c>
      <c r="AD1079" s="5">
        <f t="shared" si="1253"/>
        <v>4.8152614651078014E-2</v>
      </c>
      <c r="AE1079" s="5">
        <f t="shared" si="1254"/>
        <v>6.495520349808015E-2</v>
      </c>
      <c r="AF1079" s="5">
        <f t="shared" si="1255"/>
        <v>4.3810481445814363E-2</v>
      </c>
      <c r="AG1079" s="5">
        <f t="shared" si="1256"/>
        <v>1.9699302300143655E-2</v>
      </c>
      <c r="AH1079" s="5">
        <f t="shared" si="1257"/>
        <v>1.2048842834943665E-3</v>
      </c>
      <c r="AI1079" s="5">
        <f t="shared" si="1258"/>
        <v>4.0865615724741365E-3</v>
      </c>
      <c r="AJ1079" s="5">
        <f t="shared" si="1259"/>
        <v>6.9301200598241419E-3</v>
      </c>
      <c r="AK1079" s="5">
        <f t="shared" si="1260"/>
        <v>7.8348775112178429E-3</v>
      </c>
      <c r="AL1079" s="5">
        <f t="shared" si="1261"/>
        <v>1.2157707754730986E-3</v>
      </c>
      <c r="AM1079" s="5">
        <f t="shared" si="1262"/>
        <v>3.2663489323067521E-2</v>
      </c>
      <c r="AN1079" s="5">
        <f t="shared" si="1263"/>
        <v>4.4061233461799576E-2</v>
      </c>
      <c r="AO1079" s="5">
        <f t="shared" si="1264"/>
        <v>2.9718078723514733E-2</v>
      </c>
      <c r="AP1079" s="5">
        <f t="shared" si="1265"/>
        <v>1.3362679368818379E-2</v>
      </c>
      <c r="AQ1079" s="5">
        <f t="shared" si="1266"/>
        <v>4.5063781269755179E-3</v>
      </c>
      <c r="AR1079" s="5">
        <f t="shared" si="1267"/>
        <v>3.2506439948536809E-4</v>
      </c>
      <c r="AS1079" s="5">
        <f t="shared" si="1268"/>
        <v>1.1025089311180296E-3</v>
      </c>
      <c r="AT1079" s="5">
        <f t="shared" si="1269"/>
        <v>1.8696694333790527E-3</v>
      </c>
      <c r="AU1079" s="5">
        <f t="shared" si="1270"/>
        <v>2.1137629464625276E-3</v>
      </c>
      <c r="AV1079" s="5">
        <f t="shared" si="1271"/>
        <v>1.7922929505897779E-3</v>
      </c>
      <c r="AW1079" s="5">
        <f t="shared" si="1272"/>
        <v>1.5450978208186704E-4</v>
      </c>
      <c r="AX1079" s="5">
        <f t="shared" si="1273"/>
        <v>1.8463925280228111E-2</v>
      </c>
      <c r="AY1079" s="5">
        <f t="shared" si="1274"/>
        <v>2.4906809996530759E-2</v>
      </c>
      <c r="AZ1079" s="5">
        <f t="shared" si="1275"/>
        <v>1.6798951869340016E-2</v>
      </c>
      <c r="BA1079" s="5">
        <f t="shared" si="1276"/>
        <v>7.5536177708749874E-3</v>
      </c>
      <c r="BB1079" s="5">
        <f t="shared" si="1277"/>
        <v>2.5473527398730527E-3</v>
      </c>
      <c r="BC1079" s="5">
        <f t="shared" si="1278"/>
        <v>6.8724748094708857E-4</v>
      </c>
      <c r="BD1079" s="5">
        <f t="shared" si="1279"/>
        <v>7.3082304292831725E-5</v>
      </c>
      <c r="BE1079" s="5">
        <f t="shared" si="1280"/>
        <v>2.4787055524103709E-4</v>
      </c>
      <c r="BF1079" s="5">
        <f t="shared" si="1281"/>
        <v>4.2034670875536667E-4</v>
      </c>
      <c r="BG1079" s="5">
        <f t="shared" si="1282"/>
        <v>4.7522480807142483E-4</v>
      </c>
      <c r="BH1079" s="5">
        <f t="shared" si="1283"/>
        <v>4.0295061226104922E-4</v>
      </c>
      <c r="BI1079" s="5">
        <f t="shared" si="1284"/>
        <v>2.7333454510590412E-4</v>
      </c>
      <c r="BJ1079" s="8">
        <f t="shared" si="1285"/>
        <v>0.70456233699466853</v>
      </c>
      <c r="BK1079" s="8">
        <f t="shared" si="1286"/>
        <v>0.15039017600504859</v>
      </c>
      <c r="BL1079" s="8">
        <f t="shared" si="1287"/>
        <v>0.10849624327489925</v>
      </c>
      <c r="BM1079" s="8">
        <f t="shared" si="1288"/>
        <v>0.79400087919734952</v>
      </c>
      <c r="BN1079" s="8">
        <f t="shared" si="1289"/>
        <v>0.14826839785191429</v>
      </c>
    </row>
    <row r="1080" spans="1:66" x14ac:dyDescent="0.25">
      <c r="A1080" t="s">
        <v>288</v>
      </c>
      <c r="B1080" t="s">
        <v>355</v>
      </c>
      <c r="C1080" t="s">
        <v>289</v>
      </c>
      <c r="D1080" s="7" t="s">
        <v>527</v>
      </c>
      <c r="E1080">
        <f>VLOOKUP(A1080,home!$A$2:$E$405,3,FALSE)</f>
        <v>1.6215999999999999</v>
      </c>
      <c r="F1080">
        <f>VLOOKUP(B1080,home!$B$2:$E$405,3,FALSE)</f>
        <v>1.5417000000000001</v>
      </c>
      <c r="G1080">
        <f>VLOOKUP(C1080,away!$B$2:$E$405,4,FALSE)</f>
        <v>0.41110000000000002</v>
      </c>
      <c r="H1080">
        <f>VLOOKUP(A1080,away!$A$2:$E$405,3,FALSE)</f>
        <v>1.2972999999999999</v>
      </c>
      <c r="I1080">
        <f>VLOOKUP(C1080,away!$B$2:$E$405,3,FALSE)</f>
        <v>0.77080000000000004</v>
      </c>
      <c r="J1080">
        <f>VLOOKUP(B1080,home!$B$2:$E$405,4,FALSE)</f>
        <v>0.77080000000000004</v>
      </c>
      <c r="K1080" s="3">
        <f t="shared" si="1234"/>
        <v>1.0277585179920001</v>
      </c>
      <c r="L1080" s="3">
        <f t="shared" si="1235"/>
        <v>0.77076827387200009</v>
      </c>
      <c r="M1080" s="5">
        <f t="shared" si="1236"/>
        <v>0.16554258735428293</v>
      </c>
      <c r="N1080" s="5">
        <f t="shared" si="1237"/>
        <v>0.17013780424379904</v>
      </c>
      <c r="O1080" s="5">
        <f t="shared" si="1238"/>
        <v>0.12759497430736547</v>
      </c>
      <c r="P1080" s="5">
        <f t="shared" si="1239"/>
        <v>0.13113682169736524</v>
      </c>
      <c r="Q1080" s="5">
        <f t="shared" si="1240"/>
        <v>8.7430288772009965E-2</v>
      </c>
      <c r="R1080" s="5">
        <f t="shared" si="1241"/>
        <v>4.9173079050815131E-2</v>
      </c>
      <c r="S1080" s="5">
        <f t="shared" si="1242"/>
        <v>2.5970456122089907E-2</v>
      </c>
      <c r="T1080" s="5">
        <f t="shared" si="1243"/>
        <v>6.7388492760932631E-2</v>
      </c>
      <c r="U1080" s="5">
        <f t="shared" si="1244"/>
        <v>5.0538050850369221E-2</v>
      </c>
      <c r="V1080" s="5">
        <f t="shared" si="1245"/>
        <v>2.2858723937995498E-3</v>
      </c>
      <c r="W1080" s="5">
        <f t="shared" si="1246"/>
        <v>2.9952408005311192E-2</v>
      </c>
      <c r="X1080" s="5">
        <f t="shared" si="1247"/>
        <v>2.3086365816563585E-2</v>
      </c>
      <c r="Y1080" s="5">
        <f t="shared" si="1248"/>
        <v>8.8971191652051293E-3</v>
      </c>
      <c r="Z1080" s="5">
        <f t="shared" si="1249"/>
        <v>1.2633683086989396E-2</v>
      </c>
      <c r="AA1080" s="5">
        <f t="shared" si="1250"/>
        <v>1.2984375406264818E-2</v>
      </c>
      <c r="AB1080" s="5">
        <f t="shared" si="1251"/>
        <v>6.6724012122972524E-3</v>
      </c>
      <c r="AC1080" s="5">
        <f t="shared" si="1252"/>
        <v>1.1317406494887729E-4</v>
      </c>
      <c r="AD1080" s="5">
        <f t="shared" si="1253"/>
        <v>7.6959606154575859E-3</v>
      </c>
      <c r="AE1080" s="5">
        <f t="shared" si="1254"/>
        <v>5.9318022793631393E-3</v>
      </c>
      <c r="AF1080" s="5">
        <f t="shared" si="1255"/>
        <v>2.2860225019073611E-3</v>
      </c>
      <c r="AG1080" s="5">
        <f t="shared" si="1256"/>
        <v>5.8733120594256266E-4</v>
      </c>
      <c r="AH1080" s="5">
        <f t="shared" si="1257"/>
        <v>2.4344105264011745E-3</v>
      </c>
      <c r="AI1080" s="5">
        <f t="shared" si="1258"/>
        <v>2.5019861547981958E-3</v>
      </c>
      <c r="AJ1080" s="5">
        <f t="shared" si="1259"/>
        <v>1.2857187912459485E-3</v>
      </c>
      <c r="AK1080" s="5">
        <f t="shared" si="1260"/>
        <v>4.4046947981513394E-4</v>
      </c>
      <c r="AL1080" s="5">
        <f t="shared" si="1261"/>
        <v>3.5860952551634724E-6</v>
      </c>
      <c r="AM1080" s="5">
        <f t="shared" si="1262"/>
        <v>1.5819178153334986E-3</v>
      </c>
      <c r="AN1080" s="5">
        <f t="shared" si="1263"/>
        <v>1.2192920639319661E-3</v>
      </c>
      <c r="AO1080" s="5">
        <f t="shared" si="1264"/>
        <v>4.6989581973133491E-4</v>
      </c>
      <c r="AP1080" s="5">
        <f t="shared" si="1265"/>
        <v>1.2072692995799652E-4</v>
      </c>
      <c r="AQ1080" s="5">
        <f t="shared" si="1266"/>
        <v>2.3263121853397707E-5</v>
      </c>
      <c r="AR1080" s="5">
        <f t="shared" si="1267"/>
        <v>3.7527327986601222E-4</v>
      </c>
      <c r="AS1080" s="5">
        <f t="shared" si="1268"/>
        <v>3.8569030995708978E-4</v>
      </c>
      <c r="AT1080" s="5">
        <f t="shared" si="1269"/>
        <v>1.9819825068268689E-4</v>
      </c>
      <c r="AU1080" s="5">
        <f t="shared" si="1270"/>
        <v>6.7899980130081746E-5</v>
      </c>
      <c r="AV1080" s="5">
        <f t="shared" si="1271"/>
        <v>1.7446195737544762E-5</v>
      </c>
      <c r="AW1080" s="5">
        <f t="shared" si="1272"/>
        <v>7.8910398288511675E-8</v>
      </c>
      <c r="AX1080" s="5">
        <f t="shared" si="1273"/>
        <v>2.7097158491204973E-4</v>
      </c>
      <c r="AY1080" s="5">
        <f t="shared" si="1274"/>
        <v>2.0885630077102069E-4</v>
      </c>
      <c r="AZ1080" s="5">
        <f t="shared" si="1275"/>
        <v>8.0489905216285428E-5</v>
      </c>
      <c r="BA1080" s="5">
        <f t="shared" si="1276"/>
        <v>2.0679688435892409E-5</v>
      </c>
      <c r="BB1080" s="5">
        <f t="shared" si="1277"/>
        <v>3.9848119399858876E-6</v>
      </c>
      <c r="BC1080" s="5">
        <f t="shared" si="1278"/>
        <v>6.1427332413749208E-7</v>
      </c>
      <c r="BD1080" s="5">
        <f t="shared" si="1279"/>
        <v>4.820812302543501E-5</v>
      </c>
      <c r="BE1080" s="5">
        <f t="shared" si="1280"/>
        <v>4.9546309075797097E-5</v>
      </c>
      <c r="BF1080" s="5">
        <f t="shared" si="1281"/>
        <v>2.5460820593857405E-5</v>
      </c>
      <c r="BG1080" s="5">
        <f t="shared" si="1282"/>
        <v>8.7225250801343617E-6</v>
      </c>
      <c r="BH1080" s="5">
        <f t="shared" si="1283"/>
        <v>2.2411623623767356E-6</v>
      </c>
      <c r="BI1080" s="5">
        <f t="shared" si="1284"/>
        <v>4.6067474162715294E-7</v>
      </c>
      <c r="BJ1080" s="8">
        <f t="shared" si="1285"/>
        <v>0.40739428768189978</v>
      </c>
      <c r="BK1080" s="8">
        <f t="shared" si="1286"/>
        <v>0.32526135402851264</v>
      </c>
      <c r="BL1080" s="8">
        <f t="shared" si="1287"/>
        <v>0.25480461341062494</v>
      </c>
      <c r="BM1080" s="8">
        <f t="shared" si="1288"/>
        <v>0.26886960539201626</v>
      </c>
      <c r="BN1080" s="8">
        <f t="shared" si="1289"/>
        <v>0.73101555542563768</v>
      </c>
    </row>
    <row r="1081" spans="1:66" x14ac:dyDescent="0.25">
      <c r="A1081" t="s">
        <v>285</v>
      </c>
      <c r="B1081" t="s">
        <v>334</v>
      </c>
      <c r="C1081" t="s">
        <v>322</v>
      </c>
      <c r="D1081" s="7" t="s">
        <v>527</v>
      </c>
      <c r="E1081">
        <f>VLOOKUP(A1081,home!$A$2:$E$405,3,FALSE)</f>
        <v>1.35</v>
      </c>
      <c r="F1081">
        <f>VLOOKUP(B1081,home!$B$2:$E$405,3,FALSE)</f>
        <v>0.74070000000000003</v>
      </c>
      <c r="G1081">
        <f>VLOOKUP(C1081,away!$B$2:$E$405,4,FALSE)</f>
        <v>0.98770000000000002</v>
      </c>
      <c r="H1081">
        <f>VLOOKUP(A1081,away!$A$2:$E$405,3,FALSE)</f>
        <v>1.3</v>
      </c>
      <c r="I1081">
        <f>VLOOKUP(C1081,away!$B$2:$E$405,3,FALSE)</f>
        <v>0.51280000000000003</v>
      </c>
      <c r="J1081">
        <f>VLOOKUP(B1081,home!$B$2:$E$405,4,FALSE)</f>
        <v>0.76919999999999999</v>
      </c>
      <c r="K1081" s="3">
        <f t="shared" ref="K1081:K1144" si="1290">E1081*F1081*G1081</f>
        <v>0.98764567650000012</v>
      </c>
      <c r="L1081" s="3">
        <f t="shared" ref="L1081:L1144" si="1291">H1081*I1081*J1081</f>
        <v>0.51277948800000006</v>
      </c>
      <c r="M1081" s="5">
        <f t="shared" ref="M1081:M1144" si="1292">_xlfn.POISSON.DIST(0,K1081,FALSE) * _xlfn.POISSON.DIST(0,L1081,FALSE)</f>
        <v>0.22303531328964274</v>
      </c>
      <c r="N1081" s="5">
        <f t="shared" ref="N1081:N1144" si="1293">_xlfn.POISSON.DIST(1,K1081,FALSE) * _xlfn.POISSON.DIST(0,L1081,FALSE)</f>
        <v>0.22027986287733867</v>
      </c>
      <c r="O1081" s="5">
        <f t="shared" ref="O1081:O1144" si="1294">_xlfn.POISSON.DIST(0,K1081,FALSE) * _xlfn.POISSON.DIST(1,L1081,FALSE)</f>
        <v>0.11436793375458262</v>
      </c>
      <c r="P1081" s="5">
        <f t="shared" ref="P1081:P1144" si="1295">_xlfn.POISSON.DIST(1,K1081,FALSE) * _xlfn.POISSON.DIST(1,L1081,FALSE)</f>
        <v>0.11295499530295194</v>
      </c>
      <c r="Q1081" s="5">
        <f t="shared" ref="Q1081:Q1144" si="1296">_xlfn.POISSON.DIST(2,K1081,FALSE) * _xlfn.POISSON.DIST(0,L1081,FALSE)</f>
        <v>0.10877922709540819</v>
      </c>
      <c r="R1081" s="5">
        <f t="shared" ref="R1081:R1144" si="1297">_xlfn.POISSON.DIST(0,K1081,FALSE) * _xlfn.POISSON.DIST(2,L1081,FALSE)</f>
        <v>2.9322765257146395E-2</v>
      </c>
      <c r="S1081" s="5">
        <f t="shared" ref="S1081:S1144" si="1298">_xlfn.POISSON.DIST(2,K1081,FALSE) * _xlfn.POISSON.DIST(2,L1081,FALSE)</f>
        <v>1.4301357457373527E-2</v>
      </c>
      <c r="T1081" s="5">
        <f t="shared" ref="T1081:T1144" si="1299">_xlfn.POISSON.DIST(2,K1081,FALSE) * _xlfn.POISSON.DIST(1,L1081,FALSE)</f>
        <v>5.5779756375019147E-2</v>
      </c>
      <c r="U1081" s="5">
        <f t="shared" ref="U1081:U1144" si="1300">_xlfn.POISSON.DIST(1,K1081,FALSE) * _xlfn.POISSON.DIST(2,L1081,FALSE)</f>
        <v>2.896050232924505E-2</v>
      </c>
      <c r="V1081" s="5">
        <f t="shared" ref="V1081:V1144" si="1301">_xlfn.POISSON.DIST(3,K1081,FALSE) * _xlfn.POISSON.DIST(3,L1081,FALSE)</f>
        <v>8.0476033672630283E-4</v>
      </c>
      <c r="W1081" s="5">
        <f t="shared" ref="W1081:W1144" si="1302">_xlfn.POISSON.DIST(3,K1081,FALSE) * _xlfn.POISSON.DIST(0,L1081,FALSE)</f>
        <v>3.5811777777930529E-2</v>
      </c>
      <c r="X1081" s="5">
        <f t="shared" ref="X1081:X1144" si="1303">_xlfn.POISSON.DIST(3,K1081,FALSE) * _xlfn.POISSON.DIST(1,L1081,FALSE)</f>
        <v>1.8363545073336998E-2</v>
      </c>
      <c r="Y1081" s="5">
        <f t="shared" ref="Y1081:Y1144" si="1304">_xlfn.POISSON.DIST(3,K1081,FALSE) * _xlfn.POISSON.DIST(2,L1081,FALSE)</f>
        <v>4.708224620285334E-3</v>
      </c>
      <c r="Z1081" s="5">
        <f t="shared" ref="Z1081:Z1144" si="1305">_xlfn.POISSON.DIST(0,K1081,FALSE) * _xlfn.POISSON.DIST(3,L1081,FALSE)</f>
        <v>5.0120375184345735E-3</v>
      </c>
      <c r="AA1081" s="5">
        <f t="shared" ref="AA1081:AA1144" si="1306">_xlfn.POISSON.DIST(1,K1081,FALSE) * _xlfn.POISSON.DIST(3,L1081,FALSE)</f>
        <v>4.9501171855376959E-3</v>
      </c>
      <c r="AB1081" s="5">
        <f t="shared" ref="AB1081:AB1144" si="1307">_xlfn.POISSON.DIST(2,K1081,FALSE) * _xlfn.POISSON.DIST(3,L1081,FALSE)</f>
        <v>2.4444809182323267E-3</v>
      </c>
      <c r="AC1081" s="5">
        <f t="shared" ref="AC1081:AC1144" si="1308">_xlfn.POISSON.DIST(4,K1081,FALSE) * _xlfn.POISSON.DIST(4,L1081,FALSE)</f>
        <v>2.5472900096562543E-5</v>
      </c>
      <c r="AD1081" s="5">
        <f t="shared" ref="AD1081:AD1144" si="1309">_xlfn.POISSON.DIST(4,K1081,FALSE) * _xlfn.POISSON.DIST(0,L1081,FALSE)</f>
        <v>8.8423368725379665E-3</v>
      </c>
      <c r="AE1081" s="5">
        <f t="shared" ref="AE1081:AE1144" si="1310">_xlfn.POISSON.DIST(4,K1081,FALSE) * _xlfn.POISSON.DIST(1,L1081,FALSE)</f>
        <v>4.5341689742235403E-3</v>
      </c>
      <c r="AF1081" s="5">
        <f t="shared" ref="AF1081:AF1144" si="1311">_xlfn.POISSON.DIST(4,K1081,FALSE) * _xlfn.POISSON.DIST(2,L1081,FALSE)</f>
        <v>1.162514422553916E-3</v>
      </c>
      <c r="AG1081" s="5">
        <f t="shared" ref="AG1081:AG1144" si="1312">_xlfn.POISSON.DIST(4,K1081,FALSE) * _xlfn.POISSON.DIST(3,L1081,FALSE)</f>
        <v>1.9870451679660428E-4</v>
      </c>
      <c r="AH1081" s="5">
        <f t="shared" ref="AH1081:AH1144" si="1313">_xlfn.POISSON.DIST(0,K1081,FALSE) * _xlfn.POISSON.DIST(4,L1081,FALSE)</f>
        <v>6.4251750813491793E-4</v>
      </c>
      <c r="AI1081" s="5">
        <f t="shared" ref="AI1081:AI1144" si="1314">_xlfn.POISSON.DIST(1,K1081,FALSE) * _xlfn.POISSON.DIST(4,L1081,FALSE)</f>
        <v>6.3457963898500534E-4</v>
      </c>
      <c r="AJ1081" s="5">
        <f t="shared" ref="AJ1081:AJ1144" si="1315">_xlfn.POISSON.DIST(2,K1081,FALSE) * _xlfn.POISSON.DIST(4,L1081,FALSE)</f>
        <v>3.1336991841923571E-4</v>
      </c>
      <c r="AK1081" s="5">
        <f t="shared" ref="AK1081:AK1144" si="1316">_xlfn.POISSON.DIST(3,K1081,FALSE) * _xlfn.POISSON.DIST(4,L1081,FALSE)</f>
        <v>1.0316614835730532E-4</v>
      </c>
      <c r="AL1081" s="5">
        <f t="shared" ref="AL1081:AL1144" si="1317">_xlfn.POISSON.DIST(5,K1081,FALSE) * _xlfn.POISSON.DIST(5,L1081,FALSE)</f>
        <v>5.1602434938600417E-7</v>
      </c>
      <c r="AM1081" s="5">
        <f t="shared" ref="AM1081:AM1144" si="1318">_xlfn.POISSON.DIST(5,K1081,FALSE) * _xlfn.POISSON.DIST(0,L1081,FALSE)</f>
        <v>1.7466191564637313E-3</v>
      </c>
      <c r="AN1081" s="5">
        <f t="shared" ref="AN1081:AN1144" si="1319">_xlfn.POISSON.DIST(5,K1081,FALSE) * _xlfn.POISSON.DIST(1,L1081,FALSE)</f>
        <v>8.9563047678246422E-4</v>
      </c>
      <c r="AO1081" s="5">
        <f t="shared" ref="AO1081:AO1144" si="1320">_xlfn.POISSON.DIST(5,K1081,FALSE) * _xlfn.POISSON.DIST(2,L1081,FALSE)</f>
        <v>2.2963046866085392E-4</v>
      </c>
      <c r="AP1081" s="5">
        <f t="shared" ref="AP1081:AP1144" si="1321">_xlfn.POISSON.DIST(5,K1081,FALSE) * _xlfn.POISSON.DIST(3,L1081,FALSE)</f>
        <v>3.9249931383037585E-5</v>
      </c>
      <c r="AQ1081" s="5">
        <f t="shared" ref="AQ1081:AQ1144" si="1322">_xlfn.POISSON.DIST(5,K1081,FALSE) * _xlfn.POISSON.DIST(4,L1081,FALSE)</f>
        <v>5.0316399296572871E-6</v>
      </c>
      <c r="AR1081" s="5">
        <f t="shared" ref="AR1081:AR1144" si="1323">_xlfn.POISSON.DIST(0,K1081,FALSE) * _xlfn.POISSON.DIST(5,L1081,FALSE)</f>
        <v>6.5893959770491842E-5</v>
      </c>
      <c r="AS1081" s="5">
        <f t="shared" ref="AS1081:AS1144" si="1324">_xlfn.POISSON.DIST(1,K1081,FALSE) * _xlfn.POISSON.DIST(5,L1081,FALSE)</f>
        <v>6.507988447479121E-5</v>
      </c>
      <c r="AT1081" s="5">
        <f t="shared" ref="AT1081:AT1144" si="1325">_xlfn.POISSON.DIST(2,K1081,FALSE) * _xlfn.POISSON.DIST(5,L1081,FALSE)</f>
        <v>3.2137933264323502E-5</v>
      </c>
      <c r="AU1081" s="5">
        <f t="shared" ref="AU1081:AU1144" si="1326">_xlfn.POISSON.DIST(3,K1081,FALSE) * _xlfn.POISSON.DIST(5,L1081,FALSE)</f>
        <v>1.0580296946718219E-5</v>
      </c>
      <c r="AV1081" s="5">
        <f t="shared" ref="AV1081:AV1144" si="1327">_xlfn.POISSON.DIST(4,K1081,FALSE) * _xlfn.POISSON.DIST(5,L1081,FALSE)</f>
        <v>2.6123961338780996E-6</v>
      </c>
      <c r="AW1081" s="5">
        <f t="shared" ref="AW1081:AW1144" si="1328">_xlfn.POISSON.DIST(6,K1081,FALSE) * _xlfn.POISSON.DIST(6,L1081,FALSE)</f>
        <v>7.2593795800262063E-9</v>
      </c>
      <c r="AX1081" s="5">
        <f t="shared" ref="AX1081:AX1144" si="1329">_xlfn.POISSON.DIST(6,K1081,FALSE) * _xlfn.POISSON.DIST(0,L1081,FALSE)</f>
        <v>2.8750680972891351E-4</v>
      </c>
      <c r="AY1081" s="5">
        <f t="shared" ref="AY1081:AY1144" si="1330">_xlfn.POISSON.DIST(6,K1081,FALSE) * _xlfn.POISSON.DIST(1,L1081,FALSE)</f>
        <v>1.4742759468930572E-4</v>
      </c>
      <c r="AZ1081" s="5">
        <f t="shared" ref="AZ1081:AZ1144" si="1331">_xlfn.POISSON.DIST(6,K1081,FALSE) * _xlfn.POISSON.DIST(2,L1081,FALSE)</f>
        <v>3.7798923260926851E-5</v>
      </c>
      <c r="BA1081" s="5">
        <f t="shared" ref="BA1081:BA1144" si="1332">_xlfn.POISSON.DIST(6,K1081,FALSE) * _xlfn.POISSON.DIST(3,L1081,FALSE)</f>
        <v>6.4608375055631211E-6</v>
      </c>
      <c r="BB1081" s="5">
        <f t="shared" ref="BB1081:BB1144" si="1333">_xlfn.POISSON.DIST(6,K1081,FALSE) * _xlfn.POISSON.DIST(4,L1081,FALSE)</f>
        <v>8.2824623703846385E-7</v>
      </c>
      <c r="BC1081" s="5">
        <f t="shared" ref="BC1081:BC1144" si="1334">_xlfn.POISSON.DIST(6,K1081,FALSE) * _xlfn.POISSON.DIST(5,L1081,FALSE)</f>
        <v>8.4941536273302067E-8</v>
      </c>
      <c r="BD1081" s="5">
        <f t="shared" ref="BD1081:BD1144" si="1335">_xlfn.POISSON.DIST(0,K1081,FALSE) * _xlfn.POISSON.DIST(6,L1081,FALSE)</f>
        <v>5.6315118255675648E-6</v>
      </c>
      <c r="BE1081" s="5">
        <f t="shared" ref="BE1081:BE1144" si="1336">_xlfn.POISSON.DIST(1,K1081,FALSE) * _xlfn.POISSON.DIST(6,L1081,FALSE)</f>
        <v>5.5619383066804274E-6</v>
      </c>
      <c r="BF1081" s="5">
        <f t="shared" ref="BF1081:BF1144" si="1337">_xlfn.POISSON.DIST(2,K1081,FALSE) * _xlfn.POISSON.DIST(6,L1081,FALSE)</f>
        <v>2.7466121607763275E-6</v>
      </c>
      <c r="BG1081" s="5">
        <f t="shared" ref="BG1081:BG1144" si="1338">_xlfn.POISSON.DIST(3,K1081,FALSE) * _xlfn.POISSON.DIST(6,L1081,FALSE)</f>
        <v>9.0422654187102133E-7</v>
      </c>
      <c r="BH1081" s="5">
        <f t="shared" ref="BH1081:BH1144" si="1339">_xlfn.POISSON.DIST(4,K1081,FALSE) * _xlfn.POISSON.DIST(6,L1081,FALSE)</f>
        <v>2.2326385866386508E-7</v>
      </c>
      <c r="BI1081" s="5">
        <f t="shared" ref="BI1081:BI1144" si="1340">_xlfn.POISSON.DIST(5,K1081,FALSE) * _xlfn.POISSON.DIST(6,L1081,FALSE)</f>
        <v>4.4101116945614701E-8</v>
      </c>
      <c r="BJ1081" s="8">
        <f t="shared" ref="BJ1081:BJ1144" si="1341">SUM(N1081,Q1081,T1081,W1081,X1081,Y1081,AD1081,AE1081,AF1081,AG1081,AM1081,AN1081,AO1081,AP1081,AQ1081,AX1081,AY1081,AZ1081,BA1081,BB1081,BC1081)</f>
        <v>0.46185638763160874</v>
      </c>
      <c r="BK1081" s="8">
        <f t="shared" ref="BK1081:BK1144" si="1342">SUM(M1081,P1081,S1081,V1081,AC1081,AL1081,AY1081)</f>
        <v>0.35126984290582985</v>
      </c>
      <c r="BL1081" s="8">
        <f t="shared" ref="BL1081:BL1144" si="1343">SUM(O1081,R1081,U1081,AA1081,AB1081,AH1081,AI1081,AJ1081,AK1081,AR1081,AS1081,AT1081,AU1081,AV1081,BD1081,BE1081,BF1081,BG1081,BH1081,BI1081)</f>
        <v>0.18193084878304122</v>
      </c>
      <c r="BM1081" s="8">
        <f t="shared" ref="BM1081:BM1144" si="1344">SUM(S1081:BI1081)</f>
        <v>0.19118159892653389</v>
      </c>
      <c r="BN1081" s="8">
        <f t="shared" ref="BN1081:BN1144" si="1345">SUM(M1081:R1081)</f>
        <v>0.80874009757707055</v>
      </c>
    </row>
    <row r="1082" spans="1:66" x14ac:dyDescent="0.25">
      <c r="A1082" t="s">
        <v>285</v>
      </c>
      <c r="B1082" t="s">
        <v>347</v>
      </c>
      <c r="C1082" t="s">
        <v>299</v>
      </c>
      <c r="D1082" s="7" t="s">
        <v>527</v>
      </c>
      <c r="E1082">
        <f>VLOOKUP(A1082,home!$A$2:$E$405,3,FALSE)</f>
        <v>1.35</v>
      </c>
      <c r="F1082">
        <f>VLOOKUP(B1082,home!$B$2:$E$405,3,FALSE)</f>
        <v>2.2222</v>
      </c>
      <c r="G1082">
        <f>VLOOKUP(C1082,away!$B$2:$E$405,4,FALSE)</f>
        <v>1.1111</v>
      </c>
      <c r="H1082">
        <f>VLOOKUP(A1082,away!$A$2:$E$405,3,FALSE)</f>
        <v>1.3</v>
      </c>
      <c r="I1082">
        <f>VLOOKUP(C1082,away!$B$2:$E$405,3,FALSE)</f>
        <v>1.1537999999999999</v>
      </c>
      <c r="J1082">
        <f>VLOOKUP(B1082,home!$B$2:$E$405,4,FALSE)</f>
        <v>0.76919999999999999</v>
      </c>
      <c r="K1082" s="3">
        <f t="shared" si="1290"/>
        <v>3.3332666670000002</v>
      </c>
      <c r="L1082" s="3">
        <f t="shared" si="1291"/>
        <v>1.153753848</v>
      </c>
      <c r="M1082" s="5">
        <f t="shared" si="1292"/>
        <v>1.1254125403694876E-2</v>
      </c>
      <c r="N1082" s="5">
        <f t="shared" si="1293"/>
        <v>3.7513001074374046E-2</v>
      </c>
      <c r="O1082" s="5">
        <f t="shared" si="1294"/>
        <v>1.2984490490387518E-2</v>
      </c>
      <c r="P1082" s="5">
        <f t="shared" si="1295"/>
        <v>4.3280769339587195E-2</v>
      </c>
      <c r="Q1082" s="5">
        <f t="shared" si="1296"/>
        <v>6.2520418030173136E-2</v>
      </c>
      <c r="R1082" s="5">
        <f t="shared" si="1297"/>
        <v>7.4904529338020026E-3</v>
      </c>
      <c r="S1082" s="5">
        <f t="shared" si="1298"/>
        <v>4.1611962889882753E-2</v>
      </c>
      <c r="T1082" s="5">
        <f t="shared" si="1299"/>
        <v>7.2133172880880836E-2</v>
      </c>
      <c r="U1082" s="5">
        <f t="shared" si="1300"/>
        <v>2.496767708497457E-2</v>
      </c>
      <c r="V1082" s="5">
        <f t="shared" si="1301"/>
        <v>1.778111189355195E-2</v>
      </c>
      <c r="W1082" s="5">
        <f t="shared" si="1302"/>
        <v>6.9465741808960618E-2</v>
      </c>
      <c r="X1082" s="5">
        <f t="shared" si="1303"/>
        <v>8.0146366916262812E-2</v>
      </c>
      <c r="Y1082" s="5">
        <f t="shared" si="1304"/>
        <v>4.6234589616429053E-2</v>
      </c>
      <c r="Z1082" s="5">
        <f t="shared" si="1305"/>
        <v>2.880712965212316E-3</v>
      </c>
      <c r="AA1082" s="5">
        <f t="shared" si="1306"/>
        <v>9.6021845041369437E-3</v>
      </c>
      <c r="AB1082" s="5">
        <f t="shared" si="1307"/>
        <v>1.6003320769011807E-2</v>
      </c>
      <c r="AC1082" s="5">
        <f t="shared" si="1308"/>
        <v>4.2738783271729728E-3</v>
      </c>
      <c r="AD1082" s="5">
        <f t="shared" si="1309"/>
        <v>5.7886960417559183E-2</v>
      </c>
      <c r="AE1082" s="5">
        <f t="shared" si="1310"/>
        <v>6.6787303330782602E-2</v>
      </c>
      <c r="AF1082" s="5">
        <f t="shared" si="1311"/>
        <v>3.8528054107716821E-2</v>
      </c>
      <c r="AG1082" s="5">
        <f t="shared" si="1312"/>
        <v>1.4817296894243494E-2</v>
      </c>
      <c r="AH1082" s="5">
        <f t="shared" si="1313"/>
        <v>8.3090841714930056E-4</v>
      </c>
      <c r="AI1082" s="5">
        <f t="shared" si="1314"/>
        <v>2.7696393302134945E-3</v>
      </c>
      <c r="AJ1082" s="5">
        <f t="shared" si="1315"/>
        <v>4.6159732295064267E-3</v>
      </c>
      <c r="AK1082" s="5">
        <f t="shared" si="1316"/>
        <v>5.128756567226036E-3</v>
      </c>
      <c r="AL1082" s="5">
        <f t="shared" si="1317"/>
        <v>6.5745399283751956E-4</v>
      </c>
      <c r="AM1082" s="5">
        <f t="shared" si="1318"/>
        <v>3.8590535122759659E-2</v>
      </c>
      <c r="AN1082" s="5">
        <f t="shared" si="1319"/>
        <v>4.4523978394263114E-2</v>
      </c>
      <c r="AO1082" s="5">
        <f t="shared" si="1320"/>
        <v>2.5684855700324964E-2</v>
      </c>
      <c r="AP1082" s="5">
        <f t="shared" si="1321"/>
        <v>9.8780003665248865E-3</v>
      </c>
      <c r="AQ1082" s="5">
        <f t="shared" si="1322"/>
        <v>2.8491952333558768E-3</v>
      </c>
      <c r="AR1082" s="5">
        <f t="shared" si="1323"/>
        <v>1.9173275672431877E-4</v>
      </c>
      <c r="AS1082" s="5">
        <f t="shared" si="1324"/>
        <v>6.3909640696119187E-4</v>
      </c>
      <c r="AT1082" s="5">
        <f t="shared" si="1325"/>
        <v>1.0651393751616044E-3</v>
      </c>
      <c r="AU1082" s="5">
        <f t="shared" si="1326"/>
        <v>1.1834645249784611E-3</v>
      </c>
      <c r="AV1082" s="5">
        <f t="shared" si="1327"/>
        <v>9.8620071317192322E-4</v>
      </c>
      <c r="AW1082" s="5">
        <f t="shared" si="1328"/>
        <v>7.0233787351261598E-5</v>
      </c>
      <c r="AX1082" s="5">
        <f t="shared" si="1329"/>
        <v>2.1438757397731267E-2</v>
      </c>
      <c r="AY1082" s="5">
        <f t="shared" si="1330"/>
        <v>2.4735048843970917E-2</v>
      </c>
      <c r="AZ1082" s="5">
        <f t="shared" si="1331"/>
        <v>1.4269078892099699E-2</v>
      </c>
      <c r="BA1082" s="5">
        <f t="shared" si="1332"/>
        <v>5.4876682263918673E-3</v>
      </c>
      <c r="BB1082" s="5">
        <f t="shared" si="1333"/>
        <v>1.5828545831867392E-3</v>
      </c>
      <c r="BC1082" s="5">
        <f t="shared" si="1334"/>
        <v>3.6524491323522694E-4</v>
      </c>
      <c r="BD1082" s="5">
        <f t="shared" si="1335"/>
        <v>3.6868734309721806E-5</v>
      </c>
      <c r="BE1082" s="5">
        <f t="shared" si="1336"/>
        <v>1.2289332312907493E-4</v>
      </c>
      <c r="BF1082" s="5">
        <f t="shared" si="1337"/>
        <v>2.0481810879150294E-4</v>
      </c>
      <c r="BG1082" s="5">
        <f t="shared" si="1338"/>
        <v>2.2757112494423211E-4</v>
      </c>
      <c r="BH1082" s="5">
        <f t="shared" si="1339"/>
        <v>1.8963881128707528E-4</v>
      </c>
      <c r="BI1082" s="5">
        <f t="shared" si="1340"/>
        <v>1.2642334568654221E-4</v>
      </c>
      <c r="BJ1082" s="8">
        <f t="shared" si="1341"/>
        <v>0.735438122751227</v>
      </c>
      <c r="BK1082" s="8">
        <f t="shared" si="1342"/>
        <v>0.1435943506906982</v>
      </c>
      <c r="BL1082" s="8">
        <f t="shared" si="1343"/>
        <v>8.9367250551553742E-2</v>
      </c>
      <c r="BM1082" s="8">
        <f t="shared" si="1344"/>
        <v>0.77157236463005274</v>
      </c>
      <c r="BN1082" s="8">
        <f t="shared" si="1345"/>
        <v>0.1750432572720188</v>
      </c>
    </row>
    <row r="1083" spans="1:66" x14ac:dyDescent="0.25">
      <c r="A1083" t="s">
        <v>285</v>
      </c>
      <c r="B1083" t="s">
        <v>351</v>
      </c>
      <c r="C1083" t="s">
        <v>296</v>
      </c>
      <c r="D1083" s="7" t="s">
        <v>527</v>
      </c>
      <c r="E1083">
        <f>VLOOKUP(A1083,home!$A$2:$E$405,3,FALSE)</f>
        <v>1.35</v>
      </c>
      <c r="F1083">
        <f>VLOOKUP(B1083,home!$B$2:$E$405,3,FALSE)</f>
        <v>0.98770000000000002</v>
      </c>
      <c r="G1083">
        <f>VLOOKUP(C1083,away!$B$2:$E$405,4,FALSE)</f>
        <v>0.24690000000000001</v>
      </c>
      <c r="H1083">
        <f>VLOOKUP(A1083,away!$A$2:$E$405,3,FALSE)</f>
        <v>1.3</v>
      </c>
      <c r="I1083">
        <f>VLOOKUP(C1083,away!$B$2:$E$405,3,FALSE)</f>
        <v>1.2821</v>
      </c>
      <c r="J1083">
        <f>VLOOKUP(B1083,home!$B$2:$E$405,4,FALSE)</f>
        <v>1.5385</v>
      </c>
      <c r="K1083" s="3">
        <f t="shared" si="1290"/>
        <v>0.32921522550000004</v>
      </c>
      <c r="L1083" s="3">
        <f t="shared" si="1291"/>
        <v>2.5642641049999999</v>
      </c>
      <c r="M1083" s="5">
        <f t="shared" si="1292"/>
        <v>5.5383180605675014E-2</v>
      </c>
      <c r="N1083" s="5">
        <f t="shared" si="1293"/>
        <v>1.8232986292004531E-2</v>
      </c>
      <c r="O1083" s="5">
        <f t="shared" si="1294"/>
        <v>0.14201710204786455</v>
      </c>
      <c r="P1083" s="5">
        <f t="shared" si="1295"/>
        <v>4.6754192275544254E-2</v>
      </c>
      <c r="Q1083" s="5">
        <f t="shared" si="1296"/>
        <v>3.0012883468303404E-3</v>
      </c>
      <c r="R1083" s="5">
        <f t="shared" si="1297"/>
        <v>0.18208467853873059</v>
      </c>
      <c r="S1083" s="5">
        <f t="shared" si="1298"/>
        <v>9.8674113306277522E-3</v>
      </c>
      <c r="T1083" s="5">
        <f t="shared" si="1299"/>
        <v>7.6960959765318311E-3</v>
      </c>
      <c r="U1083" s="5">
        <f t="shared" si="1300"/>
        <v>5.9945048505223218E-2</v>
      </c>
      <c r="V1083" s="5">
        <f t="shared" si="1301"/>
        <v>9.2555746582018942E-4</v>
      </c>
      <c r="W1083" s="5">
        <f t="shared" si="1302"/>
        <v>3.2935660663075767E-4</v>
      </c>
      <c r="X1083" s="5">
        <f t="shared" si="1303"/>
        <v>8.4455732412785673E-4</v>
      </c>
      <c r="Y1083" s="5">
        <f t="shared" si="1304"/>
        <v>1.0828340154379569E-3</v>
      </c>
      <c r="Z1083" s="5">
        <f t="shared" si="1305"/>
        <v>0.15563773508244355</v>
      </c>
      <c r="AA1083" s="5">
        <f t="shared" si="1306"/>
        <v>5.1238312051475922E-2</v>
      </c>
      <c r="AB1083" s="5">
        <f t="shared" si="1307"/>
        <v>8.4342162281330086E-3</v>
      </c>
      <c r="AC1083" s="5">
        <f t="shared" si="1308"/>
        <v>4.8834424149373928E-5</v>
      </c>
      <c r="AD1083" s="5">
        <f t="shared" si="1309"/>
        <v>2.7107302380464919E-5</v>
      </c>
      <c r="AE1083" s="5">
        <f t="shared" si="1310"/>
        <v>6.9510282477607227E-5</v>
      </c>
      <c r="AF1083" s="5">
        <f t="shared" si="1311"/>
        <v>8.9121361142869369E-5</v>
      </c>
      <c r="AG1083" s="5">
        <f t="shared" si="1312"/>
        <v>7.6176902455800556E-5</v>
      </c>
      <c r="AH1083" s="5">
        <f t="shared" si="1313"/>
        <v>9.9774064363852305E-2</v>
      </c>
      <c r="AI1083" s="5">
        <f t="shared" si="1314"/>
        <v>3.2847141098597162E-2</v>
      </c>
      <c r="AJ1083" s="5">
        <f t="shared" si="1315"/>
        <v>5.4068894819024917E-3</v>
      </c>
      <c r="AK1083" s="5">
        <f t="shared" si="1316"/>
        <v>5.9334344667936903E-4</v>
      </c>
      <c r="AL1083" s="5">
        <f t="shared" si="1317"/>
        <v>1.6490306489269075E-6</v>
      </c>
      <c r="AM1083" s="5">
        <f t="shared" si="1318"/>
        <v>1.7848273331762894E-6</v>
      </c>
      <c r="AN1083" s="5">
        <f t="shared" si="1319"/>
        <v>4.5767686640868334E-6</v>
      </c>
      <c r="AO1083" s="5">
        <f t="shared" si="1320"/>
        <v>5.8680218011033365E-6</v>
      </c>
      <c r="AP1083" s="5">
        <f t="shared" si="1321"/>
        <v>5.015719223975577E-6</v>
      </c>
      <c r="AQ1083" s="5">
        <f t="shared" si="1322"/>
        <v>3.2154071916997573E-6</v>
      </c>
      <c r="AR1083" s="5">
        <f t="shared" si="1323"/>
        <v>5.1169410371637206E-2</v>
      </c>
      <c r="AS1083" s="5">
        <f t="shared" si="1324"/>
        <v>1.6845748974200585E-2</v>
      </c>
      <c r="AT1083" s="5">
        <f t="shared" si="1325"/>
        <v>2.7729385236289201E-3</v>
      </c>
      <c r="AU1083" s="5">
        <f t="shared" si="1326"/>
        <v>3.0429786045137739E-4</v>
      </c>
      <c r="AV1083" s="5">
        <f t="shared" si="1327"/>
        <v>2.5044872186916934E-5</v>
      </c>
      <c r="AW1083" s="5">
        <f t="shared" si="1328"/>
        <v>3.8669529862993761E-8</v>
      </c>
      <c r="AX1083" s="5">
        <f t="shared" si="1329"/>
        <v>9.7932055495032624E-8</v>
      </c>
      <c r="AY1083" s="5">
        <f t="shared" si="1330"/>
        <v>2.511236546347801E-7</v>
      </c>
      <c r="AZ1083" s="5">
        <f t="shared" si="1331"/>
        <v>3.2197368674819187E-7</v>
      </c>
      <c r="BA1083" s="5">
        <f t="shared" si="1332"/>
        <v>2.7520852256096745E-7</v>
      </c>
      <c r="BB1083" s="5">
        <f t="shared" si="1333"/>
        <v>1.764268339482929E-7</v>
      </c>
      <c r="BC1083" s="5">
        <f t="shared" si="1334"/>
        <v>9.0480999490480554E-8</v>
      </c>
      <c r="BD1083" s="5">
        <f t="shared" si="1335"/>
        <v>2.1868647048334001E-2</v>
      </c>
      <c r="BE1083" s="5">
        <f t="shared" si="1336"/>
        <v>7.1994915693971888E-3</v>
      </c>
      <c r="BF1083" s="5">
        <f t="shared" si="1337"/>
        <v>1.1850911202522223E-3</v>
      </c>
      <c r="BG1083" s="5">
        <f t="shared" si="1338"/>
        <v>1.3005001346396103E-4</v>
      </c>
      <c r="BH1083" s="5">
        <f t="shared" si="1339"/>
        <v>1.0703611127203991E-5</v>
      </c>
      <c r="BI1083" s="5">
        <f t="shared" si="1340"/>
        <v>7.0475835018135432E-7</v>
      </c>
      <c r="BJ1083" s="8">
        <f t="shared" si="1341"/>
        <v>3.1470708299986938E-2</v>
      </c>
      <c r="BK1083" s="8">
        <f t="shared" si="1342"/>
        <v>0.11298107625612015</v>
      </c>
      <c r="BL1083" s="8">
        <f t="shared" si="1343"/>
        <v>0.68385292448548851</v>
      </c>
      <c r="BM1083" s="8">
        <f t="shared" si="1344"/>
        <v>0.53646880356326487</v>
      </c>
      <c r="BN1083" s="8">
        <f t="shared" si="1345"/>
        <v>0.44747342810664925</v>
      </c>
    </row>
    <row r="1084" spans="1:66" x14ac:dyDescent="0.25">
      <c r="A1084" t="s">
        <v>285</v>
      </c>
      <c r="B1084" t="s">
        <v>348</v>
      </c>
      <c r="C1084" t="s">
        <v>297</v>
      </c>
      <c r="D1084" s="7" t="s">
        <v>527</v>
      </c>
      <c r="E1084">
        <f>VLOOKUP(A1084,home!$A$2:$E$405,3,FALSE)</f>
        <v>1.35</v>
      </c>
      <c r="F1084">
        <f>VLOOKUP(B1084,home!$B$2:$E$405,3,FALSE)</f>
        <v>0.37040000000000001</v>
      </c>
      <c r="G1084">
        <f>VLOOKUP(C1084,away!$B$2:$E$405,4,FALSE)</f>
        <v>0.24690000000000001</v>
      </c>
      <c r="H1084">
        <f>VLOOKUP(A1084,away!$A$2:$E$405,3,FALSE)</f>
        <v>1.3</v>
      </c>
      <c r="I1084">
        <f>VLOOKUP(C1084,away!$B$2:$E$405,3,FALSE)</f>
        <v>2.8205</v>
      </c>
      <c r="J1084">
        <f>VLOOKUP(B1084,home!$B$2:$E$405,4,FALSE)</f>
        <v>1.5385</v>
      </c>
      <c r="K1084" s="3">
        <f t="shared" si="1290"/>
        <v>0.12345987600000001</v>
      </c>
      <c r="L1084" s="3">
        <f t="shared" si="1291"/>
        <v>5.6411410250000005</v>
      </c>
      <c r="M1084" s="5">
        <f t="shared" si="1292"/>
        <v>3.1366469466714343E-3</v>
      </c>
      <c r="N1084" s="5">
        <f t="shared" si="1293"/>
        <v>3.8725004309183382E-4</v>
      </c>
      <c r="O1084" s="5">
        <f t="shared" si="1294"/>
        <v>1.7694267771809217E-2</v>
      </c>
      <c r="P1084" s="5">
        <f t="shared" si="1295"/>
        <v>2.1845321050183619E-3</v>
      </c>
      <c r="Q1084" s="5">
        <f t="shared" si="1296"/>
        <v>2.3904921150556227E-5</v>
      </c>
      <c r="R1084" s="5">
        <f t="shared" si="1297"/>
        <v>4.9907929917444159E-2</v>
      </c>
      <c r="S1084" s="5">
        <f t="shared" si="1298"/>
        <v>3.8035684275210876E-4</v>
      </c>
      <c r="T1084" s="5">
        <f t="shared" si="1299"/>
        <v>1.3485103140179296E-4</v>
      </c>
      <c r="U1084" s="5">
        <f t="shared" si="1300"/>
        <v>6.1616268390243456E-3</v>
      </c>
      <c r="V1084" s="5">
        <f t="shared" si="1301"/>
        <v>2.9433473546122001E-5</v>
      </c>
      <c r="W1084" s="5">
        <f t="shared" si="1302"/>
        <v>9.8376620034581603E-7</v>
      </c>
      <c r="X1084" s="5">
        <f t="shared" si="1303"/>
        <v>5.5495638717791527E-6</v>
      </c>
      <c r="Y1084" s="5">
        <f t="shared" si="1304"/>
        <v>1.5652936213975609E-5</v>
      </c>
      <c r="Z1084" s="5">
        <f t="shared" si="1305"/>
        <v>9.3845890310039717E-2</v>
      </c>
      <c r="AA1084" s="5">
        <f t="shared" si="1306"/>
        <v>1.1586201980787105E-2</v>
      </c>
      <c r="AB1084" s="5">
        <f t="shared" si="1307"/>
        <v>7.1521552992946495E-4</v>
      </c>
      <c r="AC1084" s="5">
        <f t="shared" si="1308"/>
        <v>1.2811923252939081E-6</v>
      </c>
      <c r="AD1084" s="5">
        <f t="shared" si="1309"/>
        <v>3.0363913276921403E-8</v>
      </c>
      <c r="AE1084" s="5">
        <f t="shared" si="1310"/>
        <v>1.7128711686598352E-7</v>
      </c>
      <c r="AF1084" s="5">
        <f t="shared" si="1311"/>
        <v>4.8312739100333458E-7</v>
      </c>
      <c r="AG1084" s="5">
        <f t="shared" si="1312"/>
        <v>9.0846324856337575E-7</v>
      </c>
      <c r="AH1084" s="5">
        <f t="shared" si="1313"/>
        <v>0.13234947546390377</v>
      </c>
      <c r="AI1084" s="5">
        <f t="shared" si="1314"/>
        <v>1.6339849829438601E-2</v>
      </c>
      <c r="AJ1084" s="5">
        <f t="shared" si="1315"/>
        <v>1.0086579169005553E-3</v>
      </c>
      <c r="AK1084" s="5">
        <f t="shared" si="1316"/>
        <v>4.1509593782320268E-5</v>
      </c>
      <c r="AL1084" s="5">
        <f t="shared" si="1317"/>
        <v>3.5691690074048348E-8</v>
      </c>
      <c r="AM1084" s="5">
        <f t="shared" si="1318"/>
        <v>7.4974499360869447E-10</v>
      </c>
      <c r="AN1084" s="5">
        <f t="shared" si="1319"/>
        <v>4.2294172417343696E-9</v>
      </c>
      <c r="AO1084" s="5">
        <f t="shared" si="1320"/>
        <v>1.1929369557095047E-8</v>
      </c>
      <c r="AP1084" s="5">
        <f t="shared" si="1321"/>
        <v>2.2431752003638323E-8</v>
      </c>
      <c r="AQ1084" s="5">
        <f t="shared" si="1322"/>
        <v>3.1635169122587528E-8</v>
      </c>
      <c r="AR1084" s="5">
        <f t="shared" si="1323"/>
        <v>0.14932041113533168</v>
      </c>
      <c r="AS1084" s="5">
        <f t="shared" si="1324"/>
        <v>1.8435079443037069E-2</v>
      </c>
      <c r="AT1084" s="5">
        <f t="shared" si="1325"/>
        <v>1.1379963110437524E-3</v>
      </c>
      <c r="AU1084" s="5">
        <f t="shared" si="1326"/>
        <v>4.6832294483306353E-5</v>
      </c>
      <c r="AV1084" s="5">
        <f t="shared" si="1327"/>
        <v>1.4454773174261217E-6</v>
      </c>
      <c r="AW1084" s="5">
        <f t="shared" si="1328"/>
        <v>6.904900198519312E-10</v>
      </c>
      <c r="AX1084" s="5">
        <f t="shared" si="1329"/>
        <v>1.542723732375834E-11</v>
      </c>
      <c r="AY1084" s="5">
        <f t="shared" si="1330"/>
        <v>8.7027221369464396E-11</v>
      </c>
      <c r="AZ1084" s="5">
        <f t="shared" si="1331"/>
        <v>2.4546641437952116E-10</v>
      </c>
      <c r="BA1084" s="5">
        <f t="shared" si="1332"/>
        <v>4.6157022013865562E-10</v>
      </c>
      <c r="BB1084" s="5">
        <f t="shared" si="1333"/>
        <v>6.5094567618561294E-10</v>
      </c>
      <c r="BC1084" s="5">
        <f t="shared" si="1334"/>
        <v>7.344152717954053E-10</v>
      </c>
      <c r="BD1084" s="5">
        <f t="shared" si="1335"/>
        <v>0.14038958285423109</v>
      </c>
      <c r="BE1084" s="5">
        <f t="shared" si="1336"/>
        <v>1.7332480490875095E-2</v>
      </c>
      <c r="BF1084" s="5">
        <f t="shared" si="1337"/>
        <v>1.0699329460879289E-3</v>
      </c>
      <c r="BG1084" s="5">
        <f t="shared" si="1338"/>
        <v>4.4031262950776779E-5</v>
      </c>
      <c r="BH1084" s="5">
        <f t="shared" si="1339"/>
        <v>1.359023566006574E-6</v>
      </c>
      <c r="BI1084" s="5">
        <f t="shared" si="1340"/>
        <v>3.355697618804991E-8</v>
      </c>
      <c r="BJ1084" s="8">
        <f t="shared" si="1341"/>
        <v>5.698586739049528E-4</v>
      </c>
      <c r="BK1084" s="8">
        <f t="shared" si="1342"/>
        <v>5.7322863390306166E-3</v>
      </c>
      <c r="BL1084" s="8">
        <f t="shared" si="1343"/>
        <v>0.56358391963891996</v>
      </c>
      <c r="BM1084" s="8">
        <f t="shared" si="1344"/>
        <v>0.59039742386017247</v>
      </c>
      <c r="BN1084" s="8">
        <f t="shared" si="1345"/>
        <v>7.3334531705185557E-2</v>
      </c>
    </row>
    <row r="1085" spans="1:66" x14ac:dyDescent="0.25">
      <c r="A1085" t="s">
        <v>287</v>
      </c>
      <c r="B1085" t="s">
        <v>286</v>
      </c>
      <c r="C1085" t="s">
        <v>327</v>
      </c>
      <c r="D1085" s="7" t="s">
        <v>527</v>
      </c>
      <c r="E1085">
        <f>VLOOKUP(A1085,home!$A$2:$E$405,3,FALSE)</f>
        <v>1.2423999999999999</v>
      </c>
      <c r="F1085">
        <f>VLOOKUP(B1085,home!$B$2:$E$405,3,FALSE)</f>
        <v>1.0731999999999999</v>
      </c>
      <c r="G1085">
        <f>VLOOKUP(C1085,away!$B$2:$E$405,4,FALSE)</f>
        <v>0.26829999999999998</v>
      </c>
      <c r="H1085">
        <f>VLOOKUP(A1085,away!$A$2:$E$405,3,FALSE)</f>
        <v>0.87880000000000003</v>
      </c>
      <c r="I1085">
        <f>VLOOKUP(C1085,away!$B$2:$E$405,3,FALSE)</f>
        <v>1.8965000000000001</v>
      </c>
      <c r="J1085">
        <f>VLOOKUP(B1085,home!$B$2:$E$405,4,FALSE)</f>
        <v>0.75860000000000005</v>
      </c>
      <c r="K1085" s="3">
        <f t="shared" si="1290"/>
        <v>0.35773610934399991</v>
      </c>
      <c r="L1085" s="3">
        <f t="shared" si="1291"/>
        <v>1.2643162901200002</v>
      </c>
      <c r="M1085" s="5">
        <f t="shared" si="1292"/>
        <v>0.19749294842333806</v>
      </c>
      <c r="N1085" s="5">
        <f t="shared" si="1293"/>
        <v>7.0650358991840204E-2</v>
      </c>
      <c r="O1085" s="5">
        <f t="shared" si="1294"/>
        <v>0.24969355187545531</v>
      </c>
      <c r="P1085" s="5">
        <f t="shared" si="1295"/>
        <v>8.9324399776209595E-2</v>
      </c>
      <c r="Q1085" s="5">
        <f t="shared" si="1296"/>
        <v>1.26370922747489E-2</v>
      </c>
      <c r="R1085" s="5">
        <f t="shared" si="1297"/>
        <v>0.15784581258703081</v>
      </c>
      <c r="S1085" s="5">
        <f t="shared" si="1298"/>
        <v>1.0100168713716521E-2</v>
      </c>
      <c r="T1085" s="5">
        <f t="shared" si="1299"/>
        <v>1.597728162271464E-2</v>
      </c>
      <c r="U1085" s="5">
        <f t="shared" si="1300"/>
        <v>5.6467146871126576E-2</v>
      </c>
      <c r="V1085" s="5">
        <f t="shared" si="1301"/>
        <v>5.0758015254818512E-4</v>
      </c>
      <c r="W1085" s="5">
        <f t="shared" si="1302"/>
        <v>1.5069147412632633E-3</v>
      </c>
      <c r="X1085" s="5">
        <f t="shared" si="1303"/>
        <v>1.9052168552011087E-3</v>
      </c>
      <c r="Y1085" s="5">
        <f t="shared" si="1304"/>
        <v>1.2043983531209803E-3</v>
      </c>
      <c r="Z1085" s="5">
        <f t="shared" si="1305"/>
        <v>6.6522344060337191E-2</v>
      </c>
      <c r="AA1085" s="5">
        <f t="shared" si="1306"/>
        <v>2.3797444548587971E-2</v>
      </c>
      <c r="AB1085" s="5">
        <f t="shared" si="1307"/>
        <v>4.2566026125707207E-3</v>
      </c>
      <c r="AC1085" s="5">
        <f t="shared" si="1308"/>
        <v>1.4348389659809536E-5</v>
      </c>
      <c r="AD1085" s="5">
        <f t="shared" si="1309"/>
        <v>1.3476945416315998E-4</v>
      </c>
      <c r="AE1085" s="5">
        <f t="shared" si="1310"/>
        <v>1.7039121630906383E-4</v>
      </c>
      <c r="AF1085" s="5">
        <f t="shared" si="1311"/>
        <v>1.0771419523645509E-4</v>
      </c>
      <c r="AG1085" s="5">
        <f t="shared" si="1312"/>
        <v>4.539493723820542E-5</v>
      </c>
      <c r="AH1085" s="5">
        <f t="shared" si="1313"/>
        <v>2.1026320813112943E-2</v>
      </c>
      <c r="AI1085" s="5">
        <f t="shared" si="1314"/>
        <v>7.5218742015017931E-3</v>
      </c>
      <c r="AJ1085" s="5">
        <f t="shared" si="1315"/>
        <v>1.345423005910129E-3</v>
      </c>
      <c r="AK1085" s="5">
        <f t="shared" si="1316"/>
        <v>1.6043546385206635E-4</v>
      </c>
      <c r="AL1085" s="5">
        <f t="shared" si="1317"/>
        <v>2.5958623927581259E-7</v>
      </c>
      <c r="AM1085" s="5">
        <f t="shared" si="1318"/>
        <v>9.6423800381486814E-6</v>
      </c>
      <c r="AN1085" s="5">
        <f t="shared" si="1319"/>
        <v>1.2191018157759285E-5</v>
      </c>
      <c r="AO1085" s="5">
        <f t="shared" si="1320"/>
        <v>7.7066514250018928E-6</v>
      </c>
      <c r="AP1085" s="5">
        <f t="shared" si="1321"/>
        <v>3.2478816463021345E-6</v>
      </c>
      <c r="AQ1085" s="5">
        <f t="shared" si="1322"/>
        <v>1.0265874184503887E-6</v>
      </c>
      <c r="AR1085" s="5">
        <f t="shared" si="1323"/>
        <v>5.3167839850615769E-3</v>
      </c>
      <c r="AS1085" s="5">
        <f t="shared" si="1324"/>
        <v>1.902005617038416E-3</v>
      </c>
      <c r="AT1085" s="5">
        <f t="shared" si="1325"/>
        <v>3.4020804469487849E-4</v>
      </c>
      <c r="AU1085" s="5">
        <f t="shared" si="1326"/>
        <v>4.0568234092225159E-5</v>
      </c>
      <c r="AV1085" s="5">
        <f t="shared" si="1327"/>
        <v>3.6281805567773103E-6</v>
      </c>
      <c r="AW1085" s="5">
        <f t="shared" si="1328"/>
        <v>3.2613520294985005E-9</v>
      </c>
      <c r="AX1085" s="5">
        <f t="shared" si="1329"/>
        <v>5.7490458661059292E-7</v>
      </c>
      <c r="AY1085" s="5">
        <f t="shared" si="1330"/>
        <v>7.2686123411647716E-7</v>
      </c>
      <c r="AZ1085" s="5">
        <f t="shared" si="1331"/>
        <v>4.5949124947509488E-7</v>
      </c>
      <c r="BA1085" s="5">
        <f t="shared" si="1332"/>
        <v>1.9364742395965176E-7</v>
      </c>
      <c r="BB1085" s="5">
        <f t="shared" si="1333"/>
        <v>6.1207898162990449E-8</v>
      </c>
      <c r="BC1085" s="5">
        <f t="shared" si="1334"/>
        <v>1.5477228546294965E-8</v>
      </c>
      <c r="BD1085" s="5">
        <f t="shared" si="1335"/>
        <v>1.1203494338937468E-3</v>
      </c>
      <c r="BE1085" s="5">
        <f t="shared" si="1336"/>
        <v>4.0078944758690181E-4</v>
      </c>
      <c r="BF1085" s="5">
        <f t="shared" si="1337"/>
        <v>7.1688428822934622E-5</v>
      </c>
      <c r="BG1085" s="5">
        <f t="shared" si="1338"/>
        <v>8.5485132040336336E-6</v>
      </c>
      <c r="BH1085" s="5">
        <f t="shared" si="1339"/>
        <v>7.645279635717006E-7</v>
      </c>
      <c r="BI1085" s="5">
        <f t="shared" si="1340"/>
        <v>5.4699851834566319E-8</v>
      </c>
      <c r="BJ1085" s="8">
        <f t="shared" si="1341"/>
        <v>0.10437537875014251</v>
      </c>
      <c r="BK1085" s="8">
        <f t="shared" si="1342"/>
        <v>0.2974404319029455</v>
      </c>
      <c r="BL1085" s="8">
        <f t="shared" si="1343"/>
        <v>0.53132000109191524</v>
      </c>
      <c r="BM1085" s="8">
        <f t="shared" si="1344"/>
        <v>0.22201326827683548</v>
      </c>
      <c r="BN1085" s="8">
        <f t="shared" si="1345"/>
        <v>0.77764416392862279</v>
      </c>
    </row>
    <row r="1086" spans="1:66" x14ac:dyDescent="0.25">
      <c r="A1086" t="s">
        <v>287</v>
      </c>
      <c r="B1086" t="s">
        <v>505</v>
      </c>
      <c r="C1086" t="s">
        <v>336</v>
      </c>
      <c r="D1086" s="7" t="s">
        <v>527</v>
      </c>
      <c r="E1086">
        <f>VLOOKUP(A1086,home!$A$2:$E$405,3,FALSE)</f>
        <v>1.2423999999999999</v>
      </c>
      <c r="F1086">
        <f>VLOOKUP(B1086,home!$B$2:$E$405,3,FALSE)</f>
        <v>2.1463999999999999</v>
      </c>
      <c r="G1086">
        <f>VLOOKUP(C1086,away!$B$2:$E$405,4,FALSE)</f>
        <v>1.6097999999999999</v>
      </c>
      <c r="H1086">
        <f>VLOOKUP(A1086,away!$A$2:$E$405,3,FALSE)</f>
        <v>0.87880000000000003</v>
      </c>
      <c r="I1086">
        <f>VLOOKUP(C1086,away!$B$2:$E$405,3,FALSE)</f>
        <v>0.37930000000000003</v>
      </c>
      <c r="J1086">
        <f>VLOOKUP(B1086,home!$B$2:$E$405,4,FALSE)</f>
        <v>1.1378999999999999</v>
      </c>
      <c r="K1086" s="3">
        <f t="shared" si="1290"/>
        <v>4.2928333121279989</v>
      </c>
      <c r="L1086" s="3">
        <f t="shared" si="1291"/>
        <v>0.37929488703600001</v>
      </c>
      <c r="M1086" s="5">
        <f t="shared" si="1292"/>
        <v>9.3523446803752339E-3</v>
      </c>
      <c r="N1086" s="5">
        <f t="shared" si="1293"/>
        <v>4.0148056790417885E-2</v>
      </c>
      <c r="O1086" s="5">
        <f t="shared" si="1294"/>
        <v>3.5472965190646599E-3</v>
      </c>
      <c r="P1086" s="5">
        <f t="shared" si="1295"/>
        <v>1.5227952665036465E-2</v>
      </c>
      <c r="Q1086" s="5">
        <f t="shared" si="1296"/>
        <v>8.6174457803556315E-2</v>
      </c>
      <c r="R1086" s="5">
        <f t="shared" si="1297"/>
        <v>6.7273571624091298E-4</v>
      </c>
      <c r="S1086" s="5">
        <f t="shared" si="1298"/>
        <v>6.198727439312237E-3</v>
      </c>
      <c r="T1086" s="5">
        <f t="shared" si="1299"/>
        <v>3.2685531237988445E-2</v>
      </c>
      <c r="U1086" s="5">
        <f t="shared" si="1300"/>
        <v>2.88794229293728E-3</v>
      </c>
      <c r="V1086" s="5">
        <f t="shared" si="1301"/>
        <v>1.1214529173082209E-3</v>
      </c>
      <c r="W1086" s="5">
        <f t="shared" si="1302"/>
        <v>0.12331086103789173</v>
      </c>
      <c r="X1086" s="5">
        <f t="shared" si="1303"/>
        <v>4.6771179107679035E-2</v>
      </c>
      <c r="Y1086" s="5">
        <f t="shared" si="1304"/>
        <v>8.8700345480938192E-3</v>
      </c>
      <c r="Z1086" s="5">
        <f t="shared" si="1305"/>
        <v>8.5055072498893219E-5</v>
      </c>
      <c r="AA1086" s="5">
        <f t="shared" si="1306"/>
        <v>3.6512724858871084E-4</v>
      </c>
      <c r="AB1086" s="5">
        <f t="shared" si="1307"/>
        <v>7.8371520795362951E-4</v>
      </c>
      <c r="AC1086" s="5">
        <f t="shared" si="1308"/>
        <v>1.1412533784623797E-4</v>
      </c>
      <c r="AD1086" s="5">
        <f t="shared" si="1309"/>
        <v>0.13233824300266203</v>
      </c>
      <c r="AE1086" s="5">
        <f t="shared" si="1310"/>
        <v>5.0195218930237415E-2</v>
      </c>
      <c r="AF1086" s="5">
        <f t="shared" si="1311"/>
        <v>9.5193949469458434E-3</v>
      </c>
      <c r="AG1086" s="5">
        <f t="shared" si="1312"/>
        <v>1.2035526103509643E-3</v>
      </c>
      <c r="AH1086" s="5">
        <f t="shared" si="1313"/>
        <v>8.0652385288266223E-6</v>
      </c>
      <c r="AI1086" s="5">
        <f t="shared" si="1314"/>
        <v>3.4622724626805142E-5</v>
      </c>
      <c r="AJ1086" s="5">
        <f t="shared" si="1315"/>
        <v>7.4314792817291791E-5</v>
      </c>
      <c r="AK1086" s="5">
        <f t="shared" si="1316"/>
        <v>1.0634033939665358E-4</v>
      </c>
      <c r="AL1086" s="5">
        <f t="shared" si="1317"/>
        <v>7.4329820039698492E-6</v>
      </c>
      <c r="AM1086" s="5">
        <f t="shared" si="1318"/>
        <v>0.11362120360606352</v>
      </c>
      <c r="AN1086" s="5">
        <f t="shared" si="1319"/>
        <v>4.3095941586656215E-2</v>
      </c>
      <c r="AO1086" s="5">
        <f t="shared" si="1320"/>
        <v>8.1730351479104117E-3</v>
      </c>
      <c r="AP1086" s="5">
        <f t="shared" si="1321"/>
        <v>1.0333301477226458E-3</v>
      </c>
      <c r="AQ1086" s="5">
        <f t="shared" si="1322"/>
        <v>9.7984210412838522E-5</v>
      </c>
      <c r="AR1086" s="5">
        <f t="shared" si="1323"/>
        <v>6.1182074734193788E-7</v>
      </c>
      <c r="AS1086" s="5">
        <f t="shared" si="1324"/>
        <v>2.6264444852405183E-6</v>
      </c>
      <c r="AT1086" s="5">
        <f t="shared" si="1325"/>
        <v>5.6374441893476872E-6</v>
      </c>
      <c r="AU1086" s="5">
        <f t="shared" si="1326"/>
        <v>8.0668694037647249E-6</v>
      </c>
      <c r="AV1086" s="5">
        <f t="shared" si="1327"/>
        <v>8.6574314252668343E-6</v>
      </c>
      <c r="AW1086" s="5">
        <f t="shared" si="1328"/>
        <v>3.3618752535344421E-7</v>
      </c>
      <c r="AX1086" s="5">
        <f t="shared" si="1329"/>
        <v>8.1292814634031235E-2</v>
      </c>
      <c r="AY1086" s="5">
        <f t="shared" si="1330"/>
        <v>3.0833948943453367E-2</v>
      </c>
      <c r="AZ1086" s="5">
        <f t="shared" si="1331"/>
        <v>5.8475795906904673E-3</v>
      </c>
      <c r="BA1086" s="5">
        <f t="shared" si="1332"/>
        <v>7.3931901342831998E-4</v>
      </c>
      <c r="BB1086" s="5">
        <f t="shared" si="1333"/>
        <v>7.0104980420465399E-5</v>
      </c>
      <c r="BC1086" s="5">
        <f t="shared" si="1334"/>
        <v>5.3180921258482832E-6</v>
      </c>
      <c r="BD1086" s="5">
        <f t="shared" si="1335"/>
        <v>3.8676746874890221E-8</v>
      </c>
      <c r="BE1086" s="5">
        <f t="shared" si="1336"/>
        <v>1.6603282738927122E-7</v>
      </c>
      <c r="BF1086" s="5">
        <f t="shared" si="1337"/>
        <v>3.5637562616173081E-7</v>
      </c>
      <c r="BG1086" s="5">
        <f t="shared" si="1338"/>
        <v>5.0995371987251744E-7</v>
      </c>
      <c r="BH1086" s="5">
        <f t="shared" si="1339"/>
        <v>5.4728657907808326E-7</v>
      </c>
      <c r="BI1086" s="5">
        <f t="shared" si="1340"/>
        <v>4.6988201158939397E-7</v>
      </c>
      <c r="BJ1086" s="8">
        <f t="shared" si="1341"/>
        <v>0.81602710996873895</v>
      </c>
      <c r="BK1086" s="8">
        <f t="shared" si="1342"/>
        <v>6.2855984965335732E-2</v>
      </c>
      <c r="BL1086" s="8">
        <f t="shared" si="1343"/>
        <v>8.5078482979167019E-3</v>
      </c>
      <c r="BM1086" s="8">
        <f t="shared" si="1344"/>
        <v>0.70151954137387085</v>
      </c>
      <c r="BN1086" s="8">
        <f t="shared" si="1345"/>
        <v>0.15512284417469147</v>
      </c>
    </row>
    <row r="1087" spans="1:66" x14ac:dyDescent="0.25">
      <c r="A1087" t="s">
        <v>287</v>
      </c>
      <c r="B1087" t="s">
        <v>343</v>
      </c>
      <c r="C1087" t="s">
        <v>353</v>
      </c>
      <c r="D1087" s="7" t="s">
        <v>527</v>
      </c>
      <c r="E1087">
        <f>VLOOKUP(A1087,home!$A$2:$E$405,3,FALSE)</f>
        <v>1.2423999999999999</v>
      </c>
      <c r="F1087">
        <f>VLOOKUP(B1087,home!$B$2:$E$405,3,FALSE)</f>
        <v>1.0731999999999999</v>
      </c>
      <c r="G1087">
        <f>VLOOKUP(C1087,away!$B$2:$E$405,4,FALSE)</f>
        <v>0.80489999999999995</v>
      </c>
      <c r="H1087">
        <f>VLOOKUP(A1087,away!$A$2:$E$405,3,FALSE)</f>
        <v>0.87880000000000003</v>
      </c>
      <c r="I1087">
        <f>VLOOKUP(C1087,away!$B$2:$E$405,3,FALSE)</f>
        <v>1.5172000000000001</v>
      </c>
      <c r="J1087">
        <f>VLOOKUP(B1087,home!$B$2:$E$405,4,FALSE)</f>
        <v>2.2757999999999998</v>
      </c>
      <c r="K1087" s="3">
        <f t="shared" si="1290"/>
        <v>1.0732083280319997</v>
      </c>
      <c r="L1087" s="3">
        <f t="shared" si="1291"/>
        <v>3.034359096288</v>
      </c>
      <c r="M1087" s="5">
        <f t="shared" si="1292"/>
        <v>1.644773626483902E-2</v>
      </c>
      <c r="N1087" s="5">
        <f t="shared" si="1293"/>
        <v>1.765184753669917E-2</v>
      </c>
      <c r="O1087" s="5">
        <f t="shared" si="1294"/>
        <v>4.9908338148560286E-2</v>
      </c>
      <c r="P1087" s="5">
        <f t="shared" si="1295"/>
        <v>5.3562044139272041E-2</v>
      </c>
      <c r="Q1087" s="5">
        <f t="shared" si="1296"/>
        <v>9.4720548907683434E-3</v>
      </c>
      <c r="R1087" s="5">
        <f t="shared" si="1297"/>
        <v>7.5719909920850675E-2</v>
      </c>
      <c r="S1087" s="5">
        <f t="shared" si="1298"/>
        <v>4.3606191851918767E-2</v>
      </c>
      <c r="T1087" s="5">
        <f t="shared" si="1299"/>
        <v>2.8741615918342157E-2</v>
      </c>
      <c r="U1087" s="5">
        <f t="shared" si="1300"/>
        <v>8.1263237924889764E-2</v>
      </c>
      <c r="V1087" s="5">
        <f t="shared" si="1301"/>
        <v>1.5778171098441488E-2</v>
      </c>
      <c r="W1087" s="5">
        <f t="shared" si="1302"/>
        <v>3.3884960641162734E-3</v>
      </c>
      <c r="X1087" s="5">
        <f t="shared" si="1303"/>
        <v>1.02819138548873E-2</v>
      </c>
      <c r="Y1087" s="5">
        <f t="shared" si="1304"/>
        <v>1.559950941641345E-2</v>
      </c>
      <c r="Z1087" s="5">
        <f t="shared" si="1305"/>
        <v>7.6587132479480402E-2</v>
      </c>
      <c r="AA1087" s="5">
        <f t="shared" si="1306"/>
        <v>8.2193948397068423E-2</v>
      </c>
      <c r="AB1087" s="5">
        <f t="shared" si="1307"/>
        <v>4.4105614966783127E-2</v>
      </c>
      <c r="AC1087" s="5">
        <f t="shared" si="1308"/>
        <v>3.2113503463480305E-3</v>
      </c>
      <c r="AD1087" s="5">
        <f t="shared" si="1309"/>
        <v>9.0914054887830924E-4</v>
      </c>
      <c r="AE1087" s="5">
        <f t="shared" si="1310"/>
        <v>2.7586588942931627E-3</v>
      </c>
      <c r="AF1087" s="5">
        <f t="shared" si="1311"/>
        <v>4.1853808547271283E-3</v>
      </c>
      <c r="AG1087" s="5">
        <f t="shared" si="1312"/>
        <v>4.2333161559903023E-3</v>
      </c>
      <c r="AH1087" s="5">
        <f t="shared" si="1313"/>
        <v>5.8098215524431375E-2</v>
      </c>
      <c r="AI1087" s="5">
        <f t="shared" si="1314"/>
        <v>6.2351488744617753E-2</v>
      </c>
      <c r="AJ1087" s="5">
        <f t="shared" si="1315"/>
        <v>3.3458068492958633E-2</v>
      </c>
      <c r="AK1087" s="5">
        <f t="shared" si="1316"/>
        <v>1.1969159248836089E-2</v>
      </c>
      <c r="AL1087" s="5">
        <f t="shared" si="1317"/>
        <v>4.1831042577078514E-4</v>
      </c>
      <c r="AM1087" s="5">
        <f t="shared" si="1318"/>
        <v>1.9513944168155701E-4</v>
      </c>
      <c r="AN1087" s="5">
        <f t="shared" si="1319"/>
        <v>5.921231399109942E-4</v>
      </c>
      <c r="AO1087" s="5">
        <f t="shared" si="1320"/>
        <v>8.9835711785576889E-4</v>
      </c>
      <c r="AP1087" s="5">
        <f t="shared" si="1321"/>
        <v>9.0864603076024108E-4</v>
      </c>
      <c r="AQ1087" s="5">
        <f t="shared" si="1322"/>
        <v>6.8928958718583082E-4</v>
      </c>
      <c r="AR1087" s="5">
        <f t="shared" si="1323"/>
        <v>3.5258169750931802E-2</v>
      </c>
      <c r="AS1087" s="5">
        <f t="shared" si="1324"/>
        <v>3.7839361407865937E-2</v>
      </c>
      <c r="AT1087" s="5">
        <f t="shared" si="1325"/>
        <v>2.030475889516719E-2</v>
      </c>
      <c r="AU1087" s="5">
        <f t="shared" si="1326"/>
        <v>7.2637454483250848E-3</v>
      </c>
      <c r="AV1087" s="5">
        <f t="shared" si="1327"/>
        <v>1.9488780269617527E-3</v>
      </c>
      <c r="AW1087" s="5">
        <f t="shared" si="1328"/>
        <v>3.7839657567936288E-5</v>
      </c>
      <c r="AX1087" s="5">
        <f t="shared" si="1329"/>
        <v>3.4904212323360279E-5</v>
      </c>
      <c r="AY1087" s="5">
        <f t="shared" si="1330"/>
        <v>1.0591191416215596E-4</v>
      </c>
      <c r="AZ1087" s="5">
        <f t="shared" si="1331"/>
        <v>1.6068739007160594E-4</v>
      </c>
      <c r="BA1087" s="5">
        <f t="shared" si="1332"/>
        <v>1.6252774790751851E-4</v>
      </c>
      <c r="BB1087" s="5">
        <f t="shared" si="1333"/>
        <v>1.2329188756559544E-4</v>
      </c>
      <c r="BC1087" s="5">
        <f t="shared" si="1334"/>
        <v>7.4822372106636366E-5</v>
      </c>
      <c r="BD1087" s="5">
        <f t="shared" si="1335"/>
        <v>1.7830991350367732E-2</v>
      </c>
      <c r="BE1087" s="5">
        <f t="shared" si="1336"/>
        <v>1.91363684142812E-2</v>
      </c>
      <c r="BF1087" s="5">
        <f t="shared" si="1337"/>
        <v>1.0268654975247548E-2</v>
      </c>
      <c r="BG1087" s="5">
        <f t="shared" si="1338"/>
        <v>3.6734686790409659E-3</v>
      </c>
      <c r="BH1087" s="5">
        <f t="shared" si="1339"/>
        <v>9.8559929477786833E-4</v>
      </c>
      <c r="BI1087" s="5">
        <f t="shared" si="1340"/>
        <v>2.1155067425161485E-4</v>
      </c>
      <c r="BJ1087" s="8">
        <f t="shared" si="1341"/>
        <v>0.10116763497664689</v>
      </c>
      <c r="BK1087" s="8">
        <f t="shared" si="1342"/>
        <v>0.13312971604075227</v>
      </c>
      <c r="BL1087" s="8">
        <f t="shared" si="1343"/>
        <v>0.65378952828621462</v>
      </c>
      <c r="BM1087" s="8">
        <f t="shared" si="1344"/>
        <v>0.74184400862551048</v>
      </c>
      <c r="BN1087" s="8">
        <f t="shared" si="1345"/>
        <v>0.22276193090098953</v>
      </c>
    </row>
    <row r="1088" spans="1:66" x14ac:dyDescent="0.25">
      <c r="A1088" t="s">
        <v>287</v>
      </c>
      <c r="B1088" t="s">
        <v>359</v>
      </c>
      <c r="C1088" t="s">
        <v>504</v>
      </c>
      <c r="D1088" s="7" t="s">
        <v>527</v>
      </c>
      <c r="E1088">
        <f>VLOOKUP(A1088,home!$A$2:$E$405,3,FALSE)</f>
        <v>1.2423999999999999</v>
      </c>
      <c r="F1088">
        <f>VLOOKUP(B1088,home!$B$2:$E$405,3,FALSE)</f>
        <v>1.3414999999999999</v>
      </c>
      <c r="G1088">
        <f>VLOOKUP(C1088,away!$B$2:$E$405,4,FALSE)</f>
        <v>0.80489999999999995</v>
      </c>
      <c r="H1088">
        <f>VLOOKUP(A1088,away!$A$2:$E$405,3,FALSE)</f>
        <v>0.87880000000000003</v>
      </c>
      <c r="I1088">
        <f>VLOOKUP(C1088,away!$B$2:$E$405,3,FALSE)</f>
        <v>0.75860000000000005</v>
      </c>
      <c r="J1088">
        <f>VLOOKUP(B1088,home!$B$2:$E$405,4,FALSE)</f>
        <v>0.75860000000000005</v>
      </c>
      <c r="K1088" s="3">
        <f t="shared" si="1290"/>
        <v>1.3415104100399999</v>
      </c>
      <c r="L1088" s="3">
        <f t="shared" si="1291"/>
        <v>0.50572651604800001</v>
      </c>
      <c r="M1088" s="5">
        <f t="shared" si="1292"/>
        <v>0.15767222499872638</v>
      </c>
      <c r="N1088" s="5">
        <f t="shared" si="1293"/>
        <v>0.21151893120996054</v>
      </c>
      <c r="O1088" s="5">
        <f t="shared" si="1294"/>
        <v>7.973902502614226E-2</v>
      </c>
      <c r="P1088" s="5">
        <f t="shared" si="1295"/>
        <v>0.1069707321590099</v>
      </c>
      <c r="Q1088" s="5">
        <f t="shared" si="1296"/>
        <v>0.14187742406934839</v>
      </c>
      <c r="R1088" s="5">
        <f t="shared" si="1297"/>
        <v>2.01630696597676E-2</v>
      </c>
      <c r="S1088" s="5">
        <f t="shared" si="1298"/>
        <v>1.8143235973753575E-2</v>
      </c>
      <c r="T1088" s="5">
        <f t="shared" si="1299"/>
        <v>7.1751175380456209E-2</v>
      </c>
      <c r="U1088" s="5">
        <f t="shared" si="1300"/>
        <v>2.7048967846939918E-2</v>
      </c>
      <c r="V1088" s="5">
        <f t="shared" si="1301"/>
        <v>1.3676721762235168E-3</v>
      </c>
      <c r="W1088" s="5">
        <f t="shared" si="1302"/>
        <v>6.344334711289687E-2</v>
      </c>
      <c r="X1088" s="5">
        <f t="shared" si="1303"/>
        <v>3.2084982901829269E-2</v>
      </c>
      <c r="Y1088" s="5">
        <f t="shared" si="1304"/>
        <v>8.1131133102008823E-3</v>
      </c>
      <c r="Z1088" s="5">
        <f t="shared" si="1305"/>
        <v>3.3989996572891352E-3</v>
      </c>
      <c r="AA1088" s="5">
        <f t="shared" si="1306"/>
        <v>4.5597934239757672E-3</v>
      </c>
      <c r="AB1088" s="5">
        <f t="shared" si="1307"/>
        <v>3.0585051729477139E-3</v>
      </c>
      <c r="AC1088" s="5">
        <f t="shared" si="1308"/>
        <v>5.7992496001324007E-5</v>
      </c>
      <c r="AD1088" s="5">
        <f t="shared" si="1309"/>
        <v>2.1277477649933079E-2</v>
      </c>
      <c r="AE1088" s="5">
        <f t="shared" si="1310"/>
        <v>1.0760584642189841E-2</v>
      </c>
      <c r="AF1088" s="5">
        <f t="shared" si="1311"/>
        <v>2.7209564908671413E-3</v>
      </c>
      <c r="AG1088" s="5">
        <f t="shared" si="1312"/>
        <v>4.5868661548147723E-4</v>
      </c>
      <c r="AH1088" s="5">
        <f t="shared" si="1313"/>
        <v>4.2974106368229498E-4</v>
      </c>
      <c r="AI1088" s="5">
        <f t="shared" si="1314"/>
        <v>5.7650211055146122E-4</v>
      </c>
      <c r="AJ1088" s="5">
        <f t="shared" si="1315"/>
        <v>3.8669179135740814E-4</v>
      </c>
      <c r="AK1088" s="5">
        <f t="shared" si="1316"/>
        <v>1.7291702119432632E-4</v>
      </c>
      <c r="AL1088" s="5">
        <f t="shared" si="1317"/>
        <v>1.5737710955852099E-6</v>
      </c>
      <c r="AM1088" s="5">
        <f t="shared" si="1318"/>
        <v>5.7087915533557297E-3</v>
      </c>
      <c r="AN1088" s="5">
        <f t="shared" si="1319"/>
        <v>2.8870872631228429E-3</v>
      </c>
      <c r="AO1088" s="5">
        <f t="shared" si="1320"/>
        <v>7.3003829155283539E-4</v>
      </c>
      <c r="AP1088" s="5">
        <f t="shared" si="1321"/>
        <v>1.2306657392288322E-4</v>
      </c>
      <c r="AQ1088" s="5">
        <f t="shared" si="1322"/>
        <v>1.555950741799584E-5</v>
      </c>
      <c r="AR1088" s="5">
        <f t="shared" si="1323"/>
        <v>4.3466290187761753E-5</v>
      </c>
      <c r="AS1088" s="5">
        <f t="shared" si="1324"/>
        <v>5.8310480772701892E-5</v>
      </c>
      <c r="AT1088" s="5">
        <f t="shared" si="1325"/>
        <v>3.9112058485508436E-5</v>
      </c>
      <c r="AU1088" s="5">
        <f t="shared" si="1326"/>
        <v>1.7489744538800968E-5</v>
      </c>
      <c r="AV1088" s="5">
        <f t="shared" si="1327"/>
        <v>5.8656685919354332E-6</v>
      </c>
      <c r="AW1088" s="5">
        <f t="shared" si="1328"/>
        <v>2.965847633644857E-8</v>
      </c>
      <c r="AX1088" s="5">
        <f t="shared" si="1329"/>
        <v>1.2764005495958554E-3</v>
      </c>
      <c r="AY1088" s="5">
        <f t="shared" si="1330"/>
        <v>6.4550960302886442E-4</v>
      </c>
      <c r="AZ1088" s="5">
        <f t="shared" si="1331"/>
        <v>1.6322566130765753E-4</v>
      </c>
      <c r="BA1088" s="5">
        <f t="shared" si="1332"/>
        <v>2.7515848340917507E-5</v>
      </c>
      <c r="BB1088" s="5">
        <f t="shared" si="1333"/>
        <v>3.4788735293893369E-6</v>
      </c>
      <c r="BC1088" s="5">
        <f t="shared" si="1334"/>
        <v>3.5187171795793579E-7</v>
      </c>
      <c r="BD1088" s="5">
        <f t="shared" si="1335"/>
        <v>3.6636759170313546E-6</v>
      </c>
      <c r="BE1088" s="5">
        <f t="shared" si="1336"/>
        <v>4.9148593817104049E-6</v>
      </c>
      <c r="BF1088" s="5">
        <f t="shared" si="1337"/>
        <v>3.2966675122236341E-6</v>
      </c>
      <c r="BG1088" s="5">
        <f t="shared" si="1338"/>
        <v>1.4741712620295586E-6</v>
      </c>
      <c r="BH1088" s="5">
        <f t="shared" si="1339"/>
        <v>4.9440402354861431E-7</v>
      </c>
      <c r="BI1088" s="5">
        <f t="shared" si="1340"/>
        <v>1.3264962887122541E-7</v>
      </c>
      <c r="BJ1088" s="8">
        <f t="shared" si="1341"/>
        <v>0.57558770498005662</v>
      </c>
      <c r="BK1088" s="8">
        <f t="shared" si="1342"/>
        <v>0.28485894117783911</v>
      </c>
      <c r="BL1088" s="8">
        <f t="shared" si="1343"/>
        <v>0.13631343378686084</v>
      </c>
      <c r="BM1088" s="8">
        <f t="shared" si="1344"/>
        <v>0.28157219253453819</v>
      </c>
      <c r="BN1088" s="8">
        <f t="shared" si="1345"/>
        <v>0.71794140712295496</v>
      </c>
    </row>
    <row r="1089" spans="1:66" x14ac:dyDescent="0.25">
      <c r="A1089" t="s">
        <v>34</v>
      </c>
      <c r="B1089" t="s">
        <v>204</v>
      </c>
      <c r="C1089" t="s">
        <v>284</v>
      </c>
      <c r="D1089" s="7" t="s">
        <v>527</v>
      </c>
      <c r="E1089">
        <f>VLOOKUP(A1089,home!$A$2:$E$405,3,FALSE)</f>
        <v>1.4921</v>
      </c>
      <c r="F1089">
        <f>VLOOKUP(B1089,home!$B$2:$E$405,3,FALSE)</f>
        <v>1.3404</v>
      </c>
      <c r="G1089">
        <f>VLOOKUP(C1089,away!$B$2:$E$405,4,FALSE)</f>
        <v>1.6755</v>
      </c>
      <c r="H1089">
        <f>VLOOKUP(A1089,away!$A$2:$E$405,3,FALSE)</f>
        <v>1.2222</v>
      </c>
      <c r="I1089">
        <f>VLOOKUP(C1089,away!$B$2:$E$405,3,FALSE)</f>
        <v>1.0226999999999999</v>
      </c>
      <c r="J1089">
        <f>VLOOKUP(B1089,home!$B$2:$E$405,4,FALSE)</f>
        <v>0</v>
      </c>
      <c r="K1089" s="3">
        <f t="shared" si="1290"/>
        <v>3.3510181624199995</v>
      </c>
      <c r="L1089" s="3">
        <f t="shared" si="1291"/>
        <v>0</v>
      </c>
      <c r="M1089" s="5">
        <f t="shared" si="1292"/>
        <v>3.5048650708979862E-2</v>
      </c>
      <c r="N1089" s="5">
        <f t="shared" si="1293"/>
        <v>0.11744866509410612</v>
      </c>
      <c r="O1089" s="5">
        <f t="shared" si="1294"/>
        <v>0</v>
      </c>
      <c r="P1089" s="5">
        <f t="shared" si="1295"/>
        <v>0</v>
      </c>
      <c r="Q1089" s="5">
        <f t="shared" si="1296"/>
        <v>0.19678630494116678</v>
      </c>
      <c r="R1089" s="5">
        <f t="shared" si="1297"/>
        <v>0</v>
      </c>
      <c r="S1089" s="5">
        <f t="shared" si="1298"/>
        <v>0</v>
      </c>
      <c r="T1089" s="5">
        <f t="shared" si="1299"/>
        <v>0</v>
      </c>
      <c r="U1089" s="5">
        <f t="shared" si="1300"/>
        <v>0</v>
      </c>
      <c r="V1089" s="5">
        <f t="shared" si="1301"/>
        <v>0</v>
      </c>
      <c r="W1089" s="5">
        <f t="shared" si="1302"/>
        <v>0.2198114939911234</v>
      </c>
      <c r="X1089" s="5">
        <f t="shared" si="1303"/>
        <v>0</v>
      </c>
      <c r="Y1089" s="5">
        <f t="shared" si="1304"/>
        <v>0</v>
      </c>
      <c r="Z1089" s="5">
        <f t="shared" si="1305"/>
        <v>0</v>
      </c>
      <c r="AA1089" s="5">
        <f t="shared" si="1306"/>
        <v>0</v>
      </c>
      <c r="AB1089" s="5">
        <f t="shared" si="1307"/>
        <v>0</v>
      </c>
      <c r="AC1089" s="5">
        <f t="shared" si="1308"/>
        <v>0</v>
      </c>
      <c r="AD1089" s="5">
        <f t="shared" si="1309"/>
        <v>0.18414807716823228</v>
      </c>
      <c r="AE1089" s="5">
        <f t="shared" si="1310"/>
        <v>0</v>
      </c>
      <c r="AF1089" s="5">
        <f t="shared" si="1311"/>
        <v>0</v>
      </c>
      <c r="AG1089" s="5">
        <f t="shared" si="1312"/>
        <v>0</v>
      </c>
      <c r="AH1089" s="5">
        <f t="shared" si="1313"/>
        <v>0</v>
      </c>
      <c r="AI1089" s="5">
        <f t="shared" si="1314"/>
        <v>0</v>
      </c>
      <c r="AJ1089" s="5">
        <f t="shared" si="1315"/>
        <v>0</v>
      </c>
      <c r="AK1089" s="5">
        <f t="shared" si="1316"/>
        <v>0</v>
      </c>
      <c r="AL1089" s="5">
        <f t="shared" si="1317"/>
        <v>0</v>
      </c>
      <c r="AM1089" s="5">
        <f t="shared" si="1318"/>
        <v>0.12341671023309318</v>
      </c>
      <c r="AN1089" s="5">
        <f t="shared" si="1319"/>
        <v>0</v>
      </c>
      <c r="AO1089" s="5">
        <f t="shared" si="1320"/>
        <v>0</v>
      </c>
      <c r="AP1089" s="5">
        <f t="shared" si="1321"/>
        <v>0</v>
      </c>
      <c r="AQ1089" s="5">
        <f t="shared" si="1322"/>
        <v>0</v>
      </c>
      <c r="AR1089" s="5">
        <f t="shared" si="1323"/>
        <v>0</v>
      </c>
      <c r="AS1089" s="5">
        <f t="shared" si="1324"/>
        <v>0</v>
      </c>
      <c r="AT1089" s="5">
        <f t="shared" si="1325"/>
        <v>0</v>
      </c>
      <c r="AU1089" s="5">
        <f t="shared" si="1326"/>
        <v>0</v>
      </c>
      <c r="AV1089" s="5">
        <f t="shared" si="1327"/>
        <v>0</v>
      </c>
      <c r="AW1089" s="5">
        <f t="shared" si="1328"/>
        <v>0</v>
      </c>
      <c r="AX1089" s="5">
        <f t="shared" si="1329"/>
        <v>6.8928606256203617E-2</v>
      </c>
      <c r="AY1089" s="5">
        <f t="shared" si="1330"/>
        <v>0</v>
      </c>
      <c r="AZ1089" s="5">
        <f t="shared" si="1331"/>
        <v>0</v>
      </c>
      <c r="BA1089" s="5">
        <f t="shared" si="1332"/>
        <v>0</v>
      </c>
      <c r="BB1089" s="5">
        <f t="shared" si="1333"/>
        <v>0</v>
      </c>
      <c r="BC1089" s="5">
        <f t="shared" si="1334"/>
        <v>0</v>
      </c>
      <c r="BD1089" s="5">
        <f t="shared" si="1335"/>
        <v>0</v>
      </c>
      <c r="BE1089" s="5">
        <f t="shared" si="1336"/>
        <v>0</v>
      </c>
      <c r="BF1089" s="5">
        <f t="shared" si="1337"/>
        <v>0</v>
      </c>
      <c r="BG1089" s="5">
        <f t="shared" si="1338"/>
        <v>0</v>
      </c>
      <c r="BH1089" s="5">
        <f t="shared" si="1339"/>
        <v>0</v>
      </c>
      <c r="BI1089" s="5">
        <f t="shared" si="1340"/>
        <v>0</v>
      </c>
      <c r="BJ1089" s="8">
        <f t="shared" si="1341"/>
        <v>0.91053985768392542</v>
      </c>
      <c r="BK1089" s="8">
        <f t="shared" si="1342"/>
        <v>3.5048650708979862E-2</v>
      </c>
      <c r="BL1089" s="8">
        <f t="shared" si="1343"/>
        <v>0</v>
      </c>
      <c r="BM1089" s="8">
        <f t="shared" si="1344"/>
        <v>0.59630488764865253</v>
      </c>
      <c r="BN1089" s="8">
        <f t="shared" si="1345"/>
        <v>0.34928362074425279</v>
      </c>
    </row>
    <row r="1090" spans="1:66" x14ac:dyDescent="0.25">
      <c r="A1090" t="s">
        <v>34</v>
      </c>
      <c r="B1090" t="s">
        <v>205</v>
      </c>
      <c r="C1090" t="s">
        <v>35</v>
      </c>
      <c r="D1090" s="7" t="s">
        <v>527</v>
      </c>
      <c r="E1090">
        <f>VLOOKUP(A1090,home!$A$2:$E$405,3,FALSE)</f>
        <v>1.4921</v>
      </c>
      <c r="F1090">
        <f>VLOOKUP(B1090,home!$B$2:$E$405,3,FALSE)</f>
        <v>0.50260000000000005</v>
      </c>
      <c r="G1090">
        <f>VLOOKUP(C1090,away!$B$2:$E$405,4,FALSE)</f>
        <v>0.89359999999999995</v>
      </c>
      <c r="H1090">
        <f>VLOOKUP(A1090,away!$A$2:$E$405,3,FALSE)</f>
        <v>1.2222</v>
      </c>
      <c r="I1090">
        <f>VLOOKUP(C1090,away!$B$2:$E$405,3,FALSE)</f>
        <v>0.2727</v>
      </c>
      <c r="J1090">
        <f>VLOOKUP(B1090,home!$B$2:$E$405,4,FALSE)</f>
        <v>0.61360000000000003</v>
      </c>
      <c r="K1090" s="3">
        <f t="shared" si="1290"/>
        <v>0.67013696545599999</v>
      </c>
      <c r="L1090" s="3">
        <f t="shared" si="1291"/>
        <v>0.20450916158400001</v>
      </c>
      <c r="M1090" s="5">
        <f t="shared" si="1292"/>
        <v>0.41700956197939931</v>
      </c>
      <c r="N1090" s="5">
        <f t="shared" si="1293"/>
        <v>0.2794535224310104</v>
      </c>
      <c r="O1090" s="5">
        <f t="shared" si="1294"/>
        <v>8.5282275892918022E-2</v>
      </c>
      <c r="P1090" s="5">
        <f t="shared" si="1295"/>
        <v>5.7150805574061464E-2</v>
      </c>
      <c r="Q1090" s="5">
        <f t="shared" si="1296"/>
        <v>9.363606775395375E-2</v>
      </c>
      <c r="R1090" s="5">
        <f t="shared" si="1297"/>
        <v>8.7205033704180184E-3</v>
      </c>
      <c r="S1090" s="5">
        <f t="shared" si="1298"/>
        <v>1.9581173164594777E-3</v>
      </c>
      <c r="T1090" s="5">
        <f t="shared" si="1299"/>
        <v>1.9149433710383697E-2</v>
      </c>
      <c r="U1090" s="5">
        <f t="shared" si="1300"/>
        <v>5.8439316659007513E-3</v>
      </c>
      <c r="V1090" s="5">
        <f t="shared" si="1301"/>
        <v>2.9817590196517407E-5</v>
      </c>
      <c r="W1090" s="5">
        <f t="shared" si="1302"/>
        <v>2.091633010062233E-2</v>
      </c>
      <c r="X1090" s="5">
        <f t="shared" si="1303"/>
        <v>4.2775811322924547E-3</v>
      </c>
      <c r="Y1090" s="5">
        <f t="shared" si="1304"/>
        <v>4.3740226548633358E-4</v>
      </c>
      <c r="Z1090" s="5">
        <f t="shared" si="1305"/>
        <v>5.9447427762487817E-4</v>
      </c>
      <c r="AA1090" s="5">
        <f t="shared" si="1306"/>
        <v>3.9837918844918353E-4</v>
      </c>
      <c r="AB1090" s="5">
        <f t="shared" si="1307"/>
        <v>1.3348431022407989E-4</v>
      </c>
      <c r="AC1090" s="5">
        <f t="shared" si="1308"/>
        <v>2.5540471001423826E-7</v>
      </c>
      <c r="AD1090" s="5">
        <f t="shared" si="1309"/>
        <v>3.5042014955267591E-3</v>
      </c>
      <c r="AE1090" s="5">
        <f t="shared" si="1310"/>
        <v>7.1664130987157638E-4</v>
      </c>
      <c r="AF1090" s="5">
        <f t="shared" si="1311"/>
        <v>7.32798567191478E-5</v>
      </c>
      <c r="AG1090" s="5">
        <f t="shared" si="1312"/>
        <v>4.9954673528761861E-6</v>
      </c>
      <c r="AH1090" s="5">
        <f t="shared" si="1313"/>
        <v>3.0393859025079482E-5</v>
      </c>
      <c r="AI1090" s="5">
        <f t="shared" si="1314"/>
        <v>2.0368048455564223E-5</v>
      </c>
      <c r="AJ1090" s="5">
        <f t="shared" si="1315"/>
        <v>6.8246910921362863E-6</v>
      </c>
      <c r="AK1090" s="5">
        <f t="shared" si="1316"/>
        <v>1.5244925928862688E-6</v>
      </c>
      <c r="AL1090" s="5">
        <f t="shared" si="1317"/>
        <v>1.400119925829843E-9</v>
      </c>
      <c r="AM1090" s="5">
        <f t="shared" si="1318"/>
        <v>4.6965899131173606E-4</v>
      </c>
      <c r="AN1090" s="5">
        <f t="shared" si="1319"/>
        <v>9.6049566543550275E-5</v>
      </c>
      <c r="AO1090" s="5">
        <f t="shared" si="1320"/>
        <v>9.8215081621640403E-6</v>
      </c>
      <c r="AP1090" s="5">
        <f t="shared" si="1321"/>
        <v>6.6952946657819322E-7</v>
      </c>
      <c r="AQ1090" s="5">
        <f t="shared" si="1322"/>
        <v>3.4231227466422273E-8</v>
      </c>
      <c r="AR1090" s="5">
        <f t="shared" si="1323"/>
        <v>1.2431645253042599E-6</v>
      </c>
      <c r="AS1090" s="5">
        <f t="shared" si="1324"/>
        <v>8.3309050254994543E-7</v>
      </c>
      <c r="AT1090" s="5">
        <f t="shared" si="1325"/>
        <v>2.7914237066451722E-7</v>
      </c>
      <c r="AU1090" s="5">
        <f t="shared" si="1326"/>
        <v>6.2354540402437851E-8</v>
      </c>
      <c r="AV1090" s="5">
        <f t="shared" si="1327"/>
        <v>1.0446520621923309E-8</v>
      </c>
      <c r="AW1090" s="5">
        <f t="shared" si="1328"/>
        <v>5.3301456740419562E-12</v>
      </c>
      <c r="AX1090" s="5">
        <f t="shared" si="1329"/>
        <v>5.2455975206128746E-5</v>
      </c>
      <c r="AY1090" s="5">
        <f t="shared" si="1330"/>
        <v>1.072772750947648E-5</v>
      </c>
      <c r="AZ1090" s="5">
        <f t="shared" si="1331"/>
        <v>1.0969592793323235E-6</v>
      </c>
      <c r="BA1090" s="5">
        <f t="shared" si="1332"/>
        <v>7.4779407502680747E-8</v>
      </c>
      <c r="BB1090" s="5">
        <f t="shared" si="1333"/>
        <v>3.8232684830303807E-9</v>
      </c>
      <c r="BC1090" s="5">
        <f t="shared" si="1334"/>
        <v>1.5637868639501502E-10</v>
      </c>
      <c r="BD1090" s="5">
        <f t="shared" si="1335"/>
        <v>4.2373089130157521E-8</v>
      </c>
      <c r="BE1090" s="5">
        <f t="shared" si="1336"/>
        <v>2.8395773366680376E-8</v>
      </c>
      <c r="BF1090" s="5">
        <f t="shared" si="1337"/>
        <v>9.5145286978617445E-9</v>
      </c>
      <c r="BG1090" s="5">
        <f t="shared" si="1338"/>
        <v>2.1253457964430326E-9</v>
      </c>
      <c r="BH1090" s="5">
        <f t="shared" si="1339"/>
        <v>3.5606819564324973E-10</v>
      </c>
      <c r="BI1090" s="5">
        <f t="shared" si="1340"/>
        <v>4.7722892024752158E-11</v>
      </c>
      <c r="BJ1090" s="8">
        <f t="shared" si="1341"/>
        <v>0.42281004877098044</v>
      </c>
      <c r="BK1090" s="8">
        <f t="shared" si="1342"/>
        <v>0.47615928699245613</v>
      </c>
      <c r="BL1090" s="8">
        <f t="shared" si="1343"/>
        <v>0.10044019653006335</v>
      </c>
      <c r="BM1090" s="8">
        <f t="shared" si="1344"/>
        <v>5.8740541847184531E-2</v>
      </c>
      <c r="BN1090" s="8">
        <f t="shared" si="1345"/>
        <v>0.94125273700176093</v>
      </c>
    </row>
    <row r="1091" spans="1:66" x14ac:dyDescent="0.25">
      <c r="A1091" t="s">
        <v>34</v>
      </c>
      <c r="B1091" t="s">
        <v>279</v>
      </c>
      <c r="C1091" t="s">
        <v>207</v>
      </c>
      <c r="D1091" s="7" t="s">
        <v>527</v>
      </c>
      <c r="E1091">
        <f>VLOOKUP(A1091,home!$A$2:$E$405,3,FALSE)</f>
        <v>1.4921</v>
      </c>
      <c r="F1091">
        <f>VLOOKUP(B1091,home!$B$2:$E$405,3,FALSE)</f>
        <v>2.3456999999999999</v>
      </c>
      <c r="G1091">
        <f>VLOOKUP(C1091,away!$B$2:$E$405,4,FALSE)</f>
        <v>0.8377</v>
      </c>
      <c r="H1091">
        <f>VLOOKUP(A1091,away!$A$2:$E$405,3,FALSE)</f>
        <v>1.2222</v>
      </c>
      <c r="I1091">
        <f>VLOOKUP(C1091,away!$B$2:$E$405,3,FALSE)</f>
        <v>0.81820000000000004</v>
      </c>
      <c r="J1091">
        <f>VLOOKUP(B1091,home!$B$2:$E$405,4,FALSE)</f>
        <v>1.0226999999999999</v>
      </c>
      <c r="K1091" s="3">
        <f t="shared" si="1290"/>
        <v>2.9319658911689999</v>
      </c>
      <c r="L1091" s="3">
        <f t="shared" si="1291"/>
        <v>1.0227041317080001</v>
      </c>
      <c r="M1091" s="5">
        <f t="shared" si="1292"/>
        <v>1.9164991515131614E-2</v>
      </c>
      <c r="N1091" s="5">
        <f t="shared" si="1293"/>
        <v>5.6191101426909189E-2</v>
      </c>
      <c r="O1091" s="5">
        <f t="shared" si="1294"/>
        <v>1.9600116006673867E-2</v>
      </c>
      <c r="P1091" s="5">
        <f t="shared" si="1295"/>
        <v>5.7466871594523322E-2</v>
      </c>
      <c r="Q1091" s="5">
        <f t="shared" si="1296"/>
        <v>8.2375196385457733E-2</v>
      </c>
      <c r="R1091" s="5">
        <f t="shared" si="1297"/>
        <v>1.0022559810990735E-2</v>
      </c>
      <c r="S1091" s="5">
        <f t="shared" si="1298"/>
        <v>4.3079086785063378E-2</v>
      </c>
      <c r="T1091" s="5">
        <f t="shared" si="1299"/>
        <v>8.424545369366554E-2</v>
      </c>
      <c r="U1091" s="5">
        <f t="shared" si="1300"/>
        <v>2.9385803508026057E-2</v>
      </c>
      <c r="V1091" s="5">
        <f t="shared" si="1301"/>
        <v>1.4352676723841034E-2</v>
      </c>
      <c r="W1091" s="5">
        <f t="shared" si="1302"/>
        <v>8.0507088693503315E-2</v>
      </c>
      <c r="X1091" s="5">
        <f t="shared" si="1303"/>
        <v>8.2334932238628256E-2</v>
      </c>
      <c r="Y1091" s="5">
        <f t="shared" si="1304"/>
        <v>4.2102137692171665E-2</v>
      </c>
      <c r="Z1091" s="5">
        <f t="shared" si="1305"/>
        <v>3.4167044429969265E-3</v>
      </c>
      <c r="AA1091" s="5">
        <f t="shared" si="1306"/>
        <v>1.0017660887072566E-2</v>
      </c>
      <c r="AB1091" s="5">
        <f t="shared" si="1307"/>
        <v>1.4685720015097277E-2</v>
      </c>
      <c r="AC1091" s="5">
        <f t="shared" si="1308"/>
        <v>2.6898114906399031E-3</v>
      </c>
      <c r="AD1091" s="5">
        <f t="shared" si="1309"/>
        <v>5.9011009511667302E-2</v>
      </c>
      <c r="AE1091" s="5">
        <f t="shared" si="1310"/>
        <v>6.035080324384224E-2</v>
      </c>
      <c r="AF1091" s="5">
        <f t="shared" si="1311"/>
        <v>3.0860507914687016E-2</v>
      </c>
      <c r="AG1091" s="5">
        <f t="shared" si="1312"/>
        <v>1.0520389650319286E-2</v>
      </c>
      <c r="AH1091" s="5">
        <f t="shared" si="1313"/>
        <v>8.7356943766950918E-4</v>
      </c>
      <c r="AI1091" s="5">
        <f t="shared" si="1314"/>
        <v>2.5612757948146846E-3</v>
      </c>
      <c r="AJ1091" s="5">
        <f t="shared" si="1315"/>
        <v>3.7547866341367132E-3</v>
      </c>
      <c r="AK1091" s="5">
        <f t="shared" si="1316"/>
        <v>3.6696354466353655E-3</v>
      </c>
      <c r="AL1091" s="5">
        <f t="shared" si="1317"/>
        <v>3.2261960862134029E-4</v>
      </c>
      <c r="AM1091" s="5">
        <f t="shared" si="1318"/>
        <v>3.4603653418331583E-2</v>
      </c>
      <c r="AN1091" s="5">
        <f t="shared" si="1319"/>
        <v>3.5389299323119371E-2</v>
      </c>
      <c r="AO1091" s="5">
        <f t="shared" si="1320"/>
        <v>1.8096391318002655E-2</v>
      </c>
      <c r="AP1091" s="5">
        <f t="shared" si="1321"/>
        <v>6.1690847233087012E-3</v>
      </c>
      <c r="AQ1091" s="5">
        <f t="shared" si="1322"/>
        <v>1.5772871088461278E-3</v>
      </c>
      <c r="AR1091" s="5">
        <f t="shared" si="1323"/>
        <v>1.7868061464768831E-4</v>
      </c>
      <c r="AS1091" s="5">
        <f t="shared" si="1324"/>
        <v>5.2388546756013414E-4</v>
      </c>
      <c r="AT1091" s="5">
        <f t="shared" si="1325"/>
        <v>7.6800716088271863E-4</v>
      </c>
      <c r="AU1091" s="5">
        <f t="shared" si="1326"/>
        <v>7.505902666272244E-4</v>
      </c>
      <c r="AV1091" s="5">
        <f t="shared" si="1327"/>
        <v>5.5017626499861689E-4</v>
      </c>
      <c r="AW1091" s="5">
        <f t="shared" si="1328"/>
        <v>2.6871826290197212E-5</v>
      </c>
      <c r="AX1091" s="5">
        <f t="shared" si="1329"/>
        <v>1.6909455255396961E-2</v>
      </c>
      <c r="AY1091" s="5">
        <f t="shared" si="1330"/>
        <v>1.7293369754626028E-2</v>
      </c>
      <c r="AZ1091" s="5">
        <f t="shared" si="1331"/>
        <v>8.843000349605102E-3</v>
      </c>
      <c r="BA1091" s="5">
        <f t="shared" si="1332"/>
        <v>3.0145909980788099E-3</v>
      </c>
      <c r="BB1091" s="5">
        <f t="shared" si="1333"/>
        <v>7.7075866728623535E-4</v>
      </c>
      <c r="BC1091" s="5">
        <f t="shared" si="1334"/>
        <v>1.5765161471667697E-4</v>
      </c>
      <c r="BD1091" s="5">
        <f t="shared" si="1335"/>
        <v>3.045623380938597E-5</v>
      </c>
      <c r="BE1091" s="5">
        <f t="shared" si="1336"/>
        <v>8.929663870258776E-5</v>
      </c>
      <c r="BF1091" s="5">
        <f t="shared" si="1337"/>
        <v>1.3090734943601448E-4</v>
      </c>
      <c r="BG1091" s="5">
        <f t="shared" si="1338"/>
        <v>1.2793862781657861E-4</v>
      </c>
      <c r="BH1091" s="5">
        <f t="shared" si="1339"/>
        <v>9.3777923230293491E-5</v>
      </c>
      <c r="BI1091" s="5">
        <f t="shared" si="1340"/>
        <v>5.4990734451177095E-5</v>
      </c>
      <c r="BJ1091" s="8">
        <f t="shared" si="1341"/>
        <v>0.73132316298216993</v>
      </c>
      <c r="BK1091" s="8">
        <f t="shared" si="1342"/>
        <v>0.15436942747244661</v>
      </c>
      <c r="BL1091" s="8">
        <f t="shared" si="1343"/>
        <v>9.7869834823279225E-2</v>
      </c>
      <c r="BM1091" s="8">
        <f t="shared" si="1344"/>
        <v>0.72489179505287027</v>
      </c>
      <c r="BN1091" s="8">
        <f t="shared" si="1345"/>
        <v>0.24482083673968646</v>
      </c>
    </row>
    <row r="1092" spans="1:66" x14ac:dyDescent="0.25">
      <c r="A1092" t="s">
        <v>34</v>
      </c>
      <c r="B1092" t="s">
        <v>440</v>
      </c>
      <c r="C1092" t="s">
        <v>203</v>
      </c>
      <c r="D1092" s="7" t="s">
        <v>527</v>
      </c>
      <c r="E1092">
        <f>VLOOKUP(A1092,home!$A$2:$E$405,3,FALSE)</f>
        <v>1.4921</v>
      </c>
      <c r="F1092">
        <f>VLOOKUP(B1092,home!$B$2:$E$405,3,FALSE)</f>
        <v>0.67020000000000002</v>
      </c>
      <c r="G1092">
        <f>VLOOKUP(C1092,away!$B$2:$E$405,4,FALSE)</f>
        <v>0.33510000000000001</v>
      </c>
      <c r="H1092">
        <f>VLOOKUP(A1092,away!$A$2:$E$405,3,FALSE)</f>
        <v>1.2222</v>
      </c>
      <c r="I1092">
        <f>VLOOKUP(C1092,away!$B$2:$E$405,3,FALSE)</f>
        <v>1.2273000000000001</v>
      </c>
      <c r="J1092">
        <f>VLOOKUP(B1092,home!$B$2:$E$405,4,FALSE)</f>
        <v>1.0909</v>
      </c>
      <c r="K1092" s="3">
        <f t="shared" si="1290"/>
        <v>0.33510181624199997</v>
      </c>
      <c r="L1092" s="3">
        <f t="shared" si="1291"/>
        <v>1.636356610854</v>
      </c>
      <c r="M1092" s="5">
        <f t="shared" si="1292"/>
        <v>0.13925361679818457</v>
      </c>
      <c r="N1092" s="5">
        <f t="shared" si="1293"/>
        <v>4.6664139907339114E-2</v>
      </c>
      <c r="O1092" s="5">
        <f t="shared" si="1294"/>
        <v>0.2278685764330389</v>
      </c>
      <c r="P1092" s="5">
        <f t="shared" si="1295"/>
        <v>7.6359173827190319E-2</v>
      </c>
      <c r="Q1092" s="5">
        <f t="shared" si="1296"/>
        <v>7.8186190181600643E-3</v>
      </c>
      <c r="R1092" s="5">
        <f t="shared" si="1297"/>
        <v>0.18643712572604665</v>
      </c>
      <c r="S1092" s="5">
        <f t="shared" si="1298"/>
        <v>1.0467813263373501E-2</v>
      </c>
      <c r="T1092" s="5">
        <f t="shared" si="1299"/>
        <v>1.2794048918115031E-2</v>
      </c>
      <c r="U1092" s="5">
        <f t="shared" si="1300"/>
        <v>6.247541944573632E-2</v>
      </c>
      <c r="V1092" s="5">
        <f t="shared" si="1301"/>
        <v>6.377760320795937E-4</v>
      </c>
      <c r="W1092" s="5">
        <f t="shared" si="1302"/>
        <v>8.7334447782989335E-4</v>
      </c>
      <c r="X1092" s="5">
        <f t="shared" si="1303"/>
        <v>1.4291030098497804E-3</v>
      </c>
      <c r="Y1092" s="5">
        <f t="shared" si="1304"/>
        <v>1.169261078879519E-3</v>
      </c>
      <c r="Z1092" s="5">
        <f t="shared" si="1305"/>
        <v>0.10169254106347826</v>
      </c>
      <c r="AA1092" s="5">
        <f t="shared" si="1306"/>
        <v>3.4077355208635723E-2</v>
      </c>
      <c r="AB1092" s="5">
        <f t="shared" si="1307"/>
        <v>5.7096918115688037E-3</v>
      </c>
      <c r="AC1092" s="5">
        <f t="shared" si="1308"/>
        <v>2.1857623888039081E-5</v>
      </c>
      <c r="AD1092" s="5">
        <f t="shared" si="1309"/>
        <v>7.3164830181429575E-5</v>
      </c>
      <c r="AE1092" s="5">
        <f t="shared" si="1310"/>
        <v>1.1972375354939254E-4</v>
      </c>
      <c r="AF1092" s="5">
        <f t="shared" si="1311"/>
        <v>9.7955377798401795E-5</v>
      </c>
      <c r="AG1092" s="5">
        <f t="shared" si="1312"/>
        <v>5.3429976676371973E-5</v>
      </c>
      <c r="AH1092" s="5">
        <f t="shared" si="1313"/>
        <v>4.1601315460941139E-2</v>
      </c>
      <c r="AI1092" s="5">
        <f t="shared" si="1314"/>
        <v>1.3940676369017767E-2</v>
      </c>
      <c r="AJ1092" s="5">
        <f t="shared" si="1315"/>
        <v>2.3357729854498917E-3</v>
      </c>
      <c r="AK1092" s="5">
        <f t="shared" si="1316"/>
        <v>2.6090725658441908E-4</v>
      </c>
      <c r="AL1092" s="5">
        <f t="shared" si="1317"/>
        <v>4.7942168836734519E-7</v>
      </c>
      <c r="AM1092" s="5">
        <f t="shared" si="1318"/>
        <v>4.903533495766911E-6</v>
      </c>
      <c r="AN1092" s="5">
        <f t="shared" si="1319"/>
        <v>8.0239294523422081E-6</v>
      </c>
      <c r="AO1092" s="5">
        <f t="shared" si="1320"/>
        <v>6.5650050021831463E-6</v>
      </c>
      <c r="AP1092" s="5">
        <f t="shared" si="1321"/>
        <v>3.5808964452039901E-6</v>
      </c>
      <c r="AQ1092" s="5">
        <f t="shared" si="1322"/>
        <v>1.4649058927232847E-6</v>
      </c>
      <c r="AR1092" s="5">
        <f t="shared" si="1323"/>
        <v>1.361491751494674E-2</v>
      </c>
      <c r="AS1092" s="5">
        <f t="shared" si="1324"/>
        <v>4.5623835872436692E-3</v>
      </c>
      <c r="AT1092" s="5">
        <f t="shared" si="1325"/>
        <v>7.6443151323902223E-4</v>
      </c>
      <c r="AU1092" s="5">
        <f t="shared" si="1326"/>
        <v>8.5387462826338927E-5</v>
      </c>
      <c r="AV1092" s="5">
        <f t="shared" si="1327"/>
        <v>7.1533734693506075E-6</v>
      </c>
      <c r="AW1092" s="5">
        <f t="shared" si="1328"/>
        <v>7.3024722166586811E-9</v>
      </c>
      <c r="AX1092" s="5">
        <f t="shared" si="1329"/>
        <v>2.7386383007249577E-7</v>
      </c>
      <c r="AY1092" s="5">
        <f t="shared" si="1330"/>
        <v>4.4813888881292487E-7</v>
      </c>
      <c r="AZ1092" s="5">
        <f t="shared" si="1331"/>
        <v>3.6665751664489776E-7</v>
      </c>
      <c r="BA1092" s="5">
        <f t="shared" si="1332"/>
        <v>1.9999415042706297E-7</v>
      </c>
      <c r="BB1092" s="5">
        <f t="shared" si="1333"/>
        <v>8.181543754586348E-8</v>
      </c>
      <c r="BC1092" s="5">
        <f t="shared" si="1334"/>
        <v>2.6775846419617235E-8</v>
      </c>
      <c r="BD1092" s="5">
        <f t="shared" si="1335"/>
        <v>3.7131433803025038E-3</v>
      </c>
      <c r="BE1092" s="5">
        <f t="shared" si="1336"/>
        <v>1.2442810907063282E-3</v>
      </c>
      <c r="BF1092" s="5">
        <f t="shared" si="1337"/>
        <v>2.0848042670563362E-4</v>
      </c>
      <c r="BG1092" s="5">
        <f t="shared" si="1338"/>
        <v>2.3287389879988326E-5</v>
      </c>
      <c r="BH1092" s="5">
        <f t="shared" si="1339"/>
        <v>1.9509116610799143E-6</v>
      </c>
      <c r="BI1092" s="5">
        <f t="shared" si="1340"/>
        <v>1.307508081911153E-7</v>
      </c>
      <c r="BJ1092" s="8">
        <f t="shared" si="1341"/>
        <v>7.111872586433711E-2</v>
      </c>
      <c r="BK1092" s="8">
        <f t="shared" si="1342"/>
        <v>0.22674116510529321</v>
      </c>
      <c r="BL1092" s="8">
        <f t="shared" si="1343"/>
        <v>0.59893238809880844</v>
      </c>
      <c r="BM1092" s="8">
        <f t="shared" si="1344"/>
        <v>0.31408312758554069</v>
      </c>
      <c r="BN1092" s="8">
        <f t="shared" si="1345"/>
        <v>0.68440125170995958</v>
      </c>
    </row>
    <row r="1093" spans="1:66" x14ac:dyDescent="0.25">
      <c r="A1093" t="s">
        <v>10</v>
      </c>
      <c r="B1093" t="s">
        <v>12</v>
      </c>
      <c r="C1093" t="s">
        <v>216</v>
      </c>
      <c r="D1093" s="7" t="s">
        <v>528</v>
      </c>
      <c r="E1093">
        <f>VLOOKUP(A1093,home!$A$2:$E$405,3,FALSE)</f>
        <v>1.5185</v>
      </c>
      <c r="F1093">
        <f>VLOOKUP(B1093,home!$B$2:$E$405,3,FALSE)</f>
        <v>1.4488000000000001</v>
      </c>
      <c r="G1093">
        <f>VLOOKUP(C1093,away!$B$2:$E$405,4,FALSE)</f>
        <v>0.92200000000000004</v>
      </c>
      <c r="H1093">
        <f>VLOOKUP(A1093,away!$A$2:$E$405,3,FALSE)</f>
        <v>1.4074</v>
      </c>
      <c r="I1093">
        <f>VLOOKUP(C1093,away!$B$2:$E$405,3,FALSE)</f>
        <v>1.2789999999999999</v>
      </c>
      <c r="J1093">
        <f>VLOOKUP(B1093,home!$B$2:$E$405,4,FALSE)</f>
        <v>0.71050000000000002</v>
      </c>
      <c r="K1093" s="3">
        <f t="shared" si="1290"/>
        <v>2.0284025816</v>
      </c>
      <c r="L1093" s="3">
        <f t="shared" si="1291"/>
        <v>1.2789458982999999</v>
      </c>
      <c r="M1093" s="5">
        <f t="shared" si="1292"/>
        <v>3.6613125600506627E-2</v>
      </c>
      <c r="N1093" s="5">
        <f t="shared" si="1293"/>
        <v>7.4266158488512687E-2</v>
      </c>
      <c r="O1093" s="5">
        <f t="shared" si="1294"/>
        <v>4.6826206810710667E-2</v>
      </c>
      <c r="P1093" s="5">
        <f t="shared" si="1295"/>
        <v>9.4982398781381011E-2</v>
      </c>
      <c r="Q1093" s="5">
        <f t="shared" si="1296"/>
        <v>7.5320833801806958E-2</v>
      </c>
      <c r="R1093" s="5">
        <f t="shared" si="1297"/>
        <v>2.9944092566752976E-2</v>
      </c>
      <c r="S1093" s="5">
        <f t="shared" si="1298"/>
        <v>6.1601242247810585E-2</v>
      </c>
      <c r="T1093" s="5">
        <f t="shared" si="1299"/>
        <v>9.6331271447356981E-2</v>
      </c>
      <c r="U1093" s="5">
        <f t="shared" si="1300"/>
        <v>6.07386746660711E-2</v>
      </c>
      <c r="V1093" s="5">
        <f t="shared" si="1301"/>
        <v>1.7756333314426453E-2</v>
      </c>
      <c r="W1093" s="5">
        <f t="shared" si="1302"/>
        <v>5.0926991243949934E-2</v>
      </c>
      <c r="X1093" s="5">
        <f t="shared" si="1303"/>
        <v>6.5132866564209774E-2</v>
      </c>
      <c r="Y1093" s="5">
        <f t="shared" si="1304"/>
        <v>4.1650706268408666E-2</v>
      </c>
      <c r="Z1093" s="5">
        <f t="shared" si="1305"/>
        <v>1.2765624788854745E-2</v>
      </c>
      <c r="AA1093" s="5">
        <f t="shared" si="1306"/>
        <v>2.5893826277449919E-2</v>
      </c>
      <c r="AB1093" s="5">
        <f t="shared" si="1307"/>
        <v>2.626155203434067E-2</v>
      </c>
      <c r="AC1093" s="5">
        <f t="shared" si="1308"/>
        <v>2.8789865384755572E-3</v>
      </c>
      <c r="AD1093" s="5">
        <f t="shared" si="1309"/>
        <v>2.5825110128087154E-2</v>
      </c>
      <c r="AE1093" s="5">
        <f t="shared" si="1310"/>
        <v>3.3028918671462848E-2</v>
      </c>
      <c r="AF1093" s="5">
        <f t="shared" si="1311"/>
        <v>2.1121100030075855E-2</v>
      </c>
      <c r="AG1093" s="5">
        <f t="shared" si="1312"/>
        <v>9.0042480836831727E-3</v>
      </c>
      <c r="AH1093" s="5">
        <f t="shared" si="1313"/>
        <v>4.0816358657356448E-3</v>
      </c>
      <c r="AI1093" s="5">
        <f t="shared" si="1314"/>
        <v>8.2792007272093314E-3</v>
      </c>
      <c r="AJ1093" s="5">
        <f t="shared" si="1315"/>
        <v>8.3967760643280046E-3</v>
      </c>
      <c r="AK1093" s="5">
        <f t="shared" si="1316"/>
        <v>5.6773474153333382E-3</v>
      </c>
      <c r="AL1093" s="5">
        <f t="shared" si="1317"/>
        <v>2.9874865147260659E-4</v>
      </c>
      <c r="AM1093" s="5">
        <f t="shared" si="1318"/>
        <v>1.0476744010783258E-2</v>
      </c>
      <c r="AN1093" s="5">
        <f t="shared" si="1319"/>
        <v>1.3399188780130336E-2</v>
      </c>
      <c r="AO1093" s="5">
        <f t="shared" si="1320"/>
        <v>8.5684187654475399E-3</v>
      </c>
      <c r="AP1093" s="5">
        <f t="shared" si="1321"/>
        <v>3.6528480116619598E-3</v>
      </c>
      <c r="AQ1093" s="5">
        <f t="shared" si="1322"/>
        <v>1.1679487454070935E-3</v>
      </c>
      <c r="AR1093" s="5">
        <f t="shared" si="1323"/>
        <v>1.0440382897673544E-3</v>
      </c>
      <c r="AS1093" s="5">
        <f t="shared" si="1324"/>
        <v>2.1177299622533504E-3</v>
      </c>
      <c r="AT1093" s="5">
        <f t="shared" si="1325"/>
        <v>2.1478044612831836E-3</v>
      </c>
      <c r="AU1093" s="5">
        <f t="shared" si="1326"/>
        <v>1.4522040380129358E-3</v>
      </c>
      <c r="AV1093" s="5">
        <f t="shared" si="1327"/>
        <v>7.3641360492884573E-4</v>
      </c>
      <c r="AW1093" s="5">
        <f t="shared" si="1328"/>
        <v>2.1528302186842472E-5</v>
      </c>
      <c r="AX1093" s="5">
        <f t="shared" si="1329"/>
        <v>3.5418424330391786E-3</v>
      </c>
      <c r="AY1093" s="5">
        <f t="shared" si="1330"/>
        <v>4.5298248521603492E-3</v>
      </c>
      <c r="AZ1093" s="5">
        <f t="shared" si="1331"/>
        <v>2.8967004573439421E-3</v>
      </c>
      <c r="BA1093" s="5">
        <f t="shared" si="1332"/>
        <v>1.2349077228412562E-3</v>
      </c>
      <c r="BB1093" s="5">
        <f t="shared" si="1333"/>
        <v>3.9484504172670445E-4</v>
      </c>
      <c r="BC1093" s="5">
        <f t="shared" si="1334"/>
        <v>1.009970893160922E-4</v>
      </c>
      <c r="BD1093" s="5">
        <f t="shared" si="1335"/>
        <v>2.2254474806101743E-4</v>
      </c>
      <c r="BE1093" s="5">
        <f t="shared" si="1336"/>
        <v>4.514103414884893E-4</v>
      </c>
      <c r="BF1093" s="5">
        <f t="shared" si="1337"/>
        <v>4.5782095101809474E-4</v>
      </c>
      <c r="BG1093" s="5">
        <f t="shared" si="1338"/>
        <v>3.0954839965189023E-4</v>
      </c>
      <c r="BH1093" s="5">
        <f t="shared" si="1339"/>
        <v>1.5697219324601062E-4</v>
      </c>
      <c r="BI1093" s="5">
        <f t="shared" si="1340"/>
        <v>6.3680560403924397E-5</v>
      </c>
      <c r="BJ1093" s="8">
        <f t="shared" si="1341"/>
        <v>0.54257247063741176</v>
      </c>
      <c r="BK1093" s="8">
        <f t="shared" si="1342"/>
        <v>0.21866065998623321</v>
      </c>
      <c r="BL1093" s="8">
        <f t="shared" si="1343"/>
        <v>0.22525947997804674</v>
      </c>
      <c r="BM1093" s="8">
        <f t="shared" si="1344"/>
        <v>0.63679712279090195</v>
      </c>
      <c r="BN1093" s="8">
        <f t="shared" si="1345"/>
        <v>0.35795281604967094</v>
      </c>
    </row>
    <row r="1094" spans="1:66" x14ac:dyDescent="0.25">
      <c r="A1094" t="s">
        <v>10</v>
      </c>
      <c r="B1094" t="s">
        <v>211</v>
      </c>
      <c r="C1094" t="s">
        <v>468</v>
      </c>
      <c r="D1094" s="7" t="s">
        <v>528</v>
      </c>
      <c r="E1094">
        <f>VLOOKUP(A1094,home!$A$2:$E$405,3,FALSE)</f>
        <v>1.5185</v>
      </c>
      <c r="F1094">
        <f>VLOOKUP(B1094,home!$B$2:$E$405,3,FALSE)</f>
        <v>1.8439000000000001</v>
      </c>
      <c r="G1094">
        <f>VLOOKUP(C1094,away!$B$2:$E$405,4,FALSE)</f>
        <v>1.8439000000000001</v>
      </c>
      <c r="H1094">
        <f>VLOOKUP(A1094,away!$A$2:$E$405,3,FALSE)</f>
        <v>1.4074</v>
      </c>
      <c r="I1094">
        <f>VLOOKUP(C1094,away!$B$2:$E$405,3,FALSE)</f>
        <v>1.1368</v>
      </c>
      <c r="J1094">
        <f>VLOOKUP(B1094,home!$B$2:$E$405,4,FALSE)</f>
        <v>0.71050000000000002</v>
      </c>
      <c r="K1094" s="3">
        <f t="shared" si="1290"/>
        <v>5.1628502083850005</v>
      </c>
      <c r="L1094" s="3">
        <f t="shared" si="1291"/>
        <v>1.1367519133599999</v>
      </c>
      <c r="M1094" s="5">
        <f t="shared" si="1292"/>
        <v>1.837035548138565E-3</v>
      </c>
      <c r="N1094" s="5">
        <f t="shared" si="1293"/>
        <v>9.4843393625178452E-3</v>
      </c>
      <c r="O1094" s="5">
        <f t="shared" si="1294"/>
        <v>2.0882536742568496E-3</v>
      </c>
      <c r="P1094" s="5">
        <f t="shared" si="1295"/>
        <v>1.0781340917297719E-2</v>
      </c>
      <c r="Q1094" s="5">
        <f t="shared" si="1296"/>
        <v>2.4483111727084658E-2</v>
      </c>
      <c r="R1094" s="5">
        <f t="shared" si="1297"/>
        <v>1.1869131798962623E-3</v>
      </c>
      <c r="S1094" s="5">
        <f t="shared" si="1298"/>
        <v>1.58185986238507E-2</v>
      </c>
      <c r="T1094" s="5">
        <f t="shared" si="1299"/>
        <v>2.783122410077013E-2</v>
      </c>
      <c r="U1094" s="5">
        <f t="shared" si="1300"/>
        <v>6.1278549581623215E-3</v>
      </c>
      <c r="V1094" s="5">
        <f t="shared" si="1301"/>
        <v>1.0315272751401743E-2</v>
      </c>
      <c r="W1094" s="5">
        <f t="shared" si="1302"/>
        <v>4.2134212827364098E-2</v>
      </c>
      <c r="X1094" s="5">
        <f t="shared" si="1303"/>
        <v>4.7896147049423576E-2</v>
      </c>
      <c r="Y1094" s="5">
        <f t="shared" si="1304"/>
        <v>2.7223018400502091E-2</v>
      </c>
      <c r="Z1094" s="5">
        <f t="shared" si="1305"/>
        <v>4.4974194274642588E-4</v>
      </c>
      <c r="AA1094" s="5">
        <f t="shared" si="1306"/>
        <v>2.3219502828278598E-3</v>
      </c>
      <c r="AB1094" s="5">
        <f t="shared" si="1307"/>
        <v>5.9939407507787132E-3</v>
      </c>
      <c r="AC1094" s="5">
        <f t="shared" si="1308"/>
        <v>3.7836935266598241E-3</v>
      </c>
      <c r="AD1094" s="5">
        <f t="shared" si="1309"/>
        <v>5.4383157368973679E-2</v>
      </c>
      <c r="AE1094" s="5">
        <f t="shared" si="1310"/>
        <v>6.1820158193738796E-2</v>
      </c>
      <c r="AF1094" s="5">
        <f t="shared" si="1311"/>
        <v>3.5137091555475237E-2</v>
      </c>
      <c r="AG1094" s="5">
        <f t="shared" si="1312"/>
        <v>1.3314052018530654E-2</v>
      </c>
      <c r="AH1094" s="5">
        <f t="shared" si="1313"/>
        <v>1.2781125348381085E-4</v>
      </c>
      <c r="AI1094" s="5">
        <f t="shared" si="1314"/>
        <v>6.5987035668284093E-4</v>
      </c>
      <c r="AJ1094" s="5">
        <f t="shared" si="1315"/>
        <v>1.7034059042535447E-3</v>
      </c>
      <c r="AK1094" s="5">
        <f t="shared" si="1316"/>
        <v>2.9314765092465517E-3</v>
      </c>
      <c r="AL1094" s="5">
        <f t="shared" si="1317"/>
        <v>8.8824170830721595E-4</v>
      </c>
      <c r="AM1094" s="5">
        <f t="shared" si="1318"/>
        <v>5.6154419071007988E-2</v>
      </c>
      <c r="AN1094" s="5">
        <f t="shared" si="1319"/>
        <v>6.3833643322587591E-2</v>
      </c>
      <c r="AO1094" s="5">
        <f t="shared" si="1320"/>
        <v>3.6281508091845625E-2</v>
      </c>
      <c r="AP1094" s="5">
        <f t="shared" si="1321"/>
        <v>1.3747691247663939E-2</v>
      </c>
      <c r="AQ1094" s="5">
        <f t="shared" si="1322"/>
        <v>3.9069285825161287E-3</v>
      </c>
      <c r="AR1094" s="5">
        <f t="shared" si="1323"/>
        <v>2.9057937389332372E-5</v>
      </c>
      <c r="AS1094" s="5">
        <f t="shared" si="1324"/>
        <v>1.5002177810575294E-4</v>
      </c>
      <c r="AT1094" s="5">
        <f t="shared" si="1325"/>
        <v>3.8726998417778742E-4</v>
      </c>
      <c r="AU1094" s="5">
        <f t="shared" si="1326"/>
        <v>6.6647230617118192E-4</v>
      </c>
      <c r="AV1094" s="5">
        <f t="shared" si="1327"/>
        <v>8.6022417119967979E-4</v>
      </c>
      <c r="AW1094" s="5">
        <f t="shared" si="1328"/>
        <v>1.4480510739657364E-4</v>
      </c>
      <c r="AX1094" s="5">
        <f t="shared" si="1329"/>
        <v>4.8319475700415379E-2</v>
      </c>
      <c r="AY1094" s="5">
        <f t="shared" si="1330"/>
        <v>5.4927256454999192E-2</v>
      </c>
      <c r="AZ1094" s="5">
        <f t="shared" si="1331"/>
        <v>3.1219331935417878E-2</v>
      </c>
      <c r="BA1094" s="5">
        <f t="shared" si="1332"/>
        <v>1.1829545103802405E-2</v>
      </c>
      <c r="BB1094" s="5">
        <f t="shared" si="1333"/>
        <v>3.3618145077314518E-3</v>
      </c>
      <c r="BC1094" s="5">
        <f t="shared" si="1334"/>
        <v>7.6430981480502653E-4</v>
      </c>
      <c r="BD1094" s="5">
        <f t="shared" si="1335"/>
        <v>5.5052776542697809E-6</v>
      </c>
      <c r="BE1094" s="5">
        <f t="shared" si="1336"/>
        <v>2.8422923884564027E-5</v>
      </c>
      <c r="BF1094" s="5">
        <f t="shared" si="1337"/>
        <v>7.3371649250166188E-5</v>
      </c>
      <c r="BG1094" s="5">
        <f t="shared" si="1338"/>
        <v>1.2626894487359057E-4</v>
      </c>
      <c r="BH1094" s="5">
        <f t="shared" si="1339"/>
        <v>1.6297691208829284E-4</v>
      </c>
      <c r="BI1094" s="5">
        <f t="shared" si="1340"/>
        <v>1.6828507690739726E-4</v>
      </c>
      <c r="BJ1094" s="8">
        <f t="shared" si="1341"/>
        <v>0.66805243643717338</v>
      </c>
      <c r="BK1094" s="8">
        <f t="shared" si="1342"/>
        <v>9.8351439530654963E-2</v>
      </c>
      <c r="BL1094" s="8">
        <f t="shared" si="1343"/>
        <v>2.5799353831290773E-2</v>
      </c>
      <c r="BM1094" s="8">
        <f t="shared" si="1344"/>
        <v>0.68800952598507126</v>
      </c>
      <c r="BN1094" s="8">
        <f t="shared" si="1345"/>
        <v>4.9860994409191901E-2</v>
      </c>
    </row>
    <row r="1095" spans="1:66" x14ac:dyDescent="0.25">
      <c r="A1095" t="s">
        <v>10</v>
      </c>
      <c r="B1095" t="s">
        <v>40</v>
      </c>
      <c r="C1095" t="s">
        <v>210</v>
      </c>
      <c r="D1095" s="7" t="s">
        <v>528</v>
      </c>
      <c r="E1095">
        <f>VLOOKUP(A1095,home!$A$2:$E$405,3,FALSE)</f>
        <v>1.5185</v>
      </c>
      <c r="F1095">
        <f>VLOOKUP(B1095,home!$B$2:$E$405,3,FALSE)</f>
        <v>1.1854</v>
      </c>
      <c r="G1095">
        <f>VLOOKUP(C1095,away!$B$2:$E$405,4,FALSE)</f>
        <v>0.7903</v>
      </c>
      <c r="H1095">
        <f>VLOOKUP(A1095,away!$A$2:$E$405,3,FALSE)</f>
        <v>1.4074</v>
      </c>
      <c r="I1095">
        <f>VLOOKUP(C1095,away!$B$2:$E$405,3,FALSE)</f>
        <v>0.99470000000000003</v>
      </c>
      <c r="J1095">
        <f>VLOOKUP(B1095,home!$B$2:$E$405,4,FALSE)</f>
        <v>1.5631999999999999</v>
      </c>
      <c r="K1095" s="3">
        <f t="shared" si="1290"/>
        <v>1.42256362997</v>
      </c>
      <c r="L1095" s="3">
        <f t="shared" si="1291"/>
        <v>2.188387427296</v>
      </c>
      <c r="M1095" s="5">
        <f t="shared" si="1292"/>
        <v>2.7026131241283821E-2</v>
      </c>
      <c r="N1095" s="5">
        <f t="shared" si="1293"/>
        <v>3.8446391362646333E-2</v>
      </c>
      <c r="O1095" s="5">
        <f t="shared" si="1294"/>
        <v>5.9143645816877151E-2</v>
      </c>
      <c r="P1095" s="5">
        <f t="shared" si="1295"/>
        <v>8.4135599482916767E-2</v>
      </c>
      <c r="Q1095" s="5">
        <f t="shared" si="1296"/>
        <v>2.7346219028046716E-2</v>
      </c>
      <c r="R1095" s="5">
        <f t="shared" si="1297"/>
        <v>6.4714605455050811E-2</v>
      </c>
      <c r="S1095" s="5">
        <f t="shared" si="1298"/>
        <v>6.5481061987301317E-2</v>
      </c>
      <c r="T1095" s="5">
        <f t="shared" si="1299"/>
        <v>5.9844121905060076E-2</v>
      </c>
      <c r="U1095" s="5">
        <f t="shared" si="1300"/>
        <v>9.2060644048213458E-2</v>
      </c>
      <c r="V1095" s="5">
        <f t="shared" si="1301"/>
        <v>2.265004749125462E-2</v>
      </c>
      <c r="W1095" s="5">
        <f t="shared" si="1302"/>
        <v>1.2967245535497605E-2</v>
      </c>
      <c r="X1095" s="5">
        <f t="shared" si="1303"/>
        <v>2.8377357096543147E-2</v>
      </c>
      <c r="Y1095" s="5">
        <f t="shared" si="1304"/>
        <v>3.1050325744981976E-2</v>
      </c>
      <c r="Z1095" s="5">
        <f t="shared" si="1305"/>
        <v>4.7206876313418113E-2</v>
      </c>
      <c r="AA1095" s="5">
        <f t="shared" si="1306"/>
        <v>6.7154785327960889E-2</v>
      </c>
      <c r="AB1095" s="5">
        <f t="shared" si="1307"/>
        <v>4.7765977593000074E-2</v>
      </c>
      <c r="AC1095" s="5">
        <f t="shared" si="1308"/>
        <v>4.407020253333155E-3</v>
      </c>
      <c r="AD1095" s="5">
        <f t="shared" si="1309"/>
        <v>4.6116829699224373E-3</v>
      </c>
      <c r="AE1095" s="5">
        <f t="shared" si="1310"/>
        <v>1.009214903005334E-2</v>
      </c>
      <c r="AF1095" s="5">
        <f t="shared" si="1311"/>
        <v>1.1042766025883126E-2</v>
      </c>
      <c r="AG1095" s="5">
        <f t="shared" si="1312"/>
        <v>8.0552834445380157E-3</v>
      </c>
      <c r="AH1095" s="5">
        <f t="shared" si="1313"/>
        <v>2.5826733651550401E-2</v>
      </c>
      <c r="AI1095" s="5">
        <f t="shared" si="1314"/>
        <v>3.674017197361789E-2</v>
      </c>
      <c r="AJ1095" s="5">
        <f t="shared" si="1315"/>
        <v>2.6132616204255967E-2</v>
      </c>
      <c r="AK1095" s="5">
        <f t="shared" si="1316"/>
        <v>1.2391769789379736E-2</v>
      </c>
      <c r="AL1095" s="5">
        <f t="shared" si="1317"/>
        <v>5.4878337951847682E-4</v>
      </c>
      <c r="AM1095" s="5">
        <f t="shared" si="1318"/>
        <v>1.3120824931927388E-3</v>
      </c>
      <c r="AN1095" s="5">
        <f t="shared" si="1319"/>
        <v>2.8713448316781791E-3</v>
      </c>
      <c r="AO1095" s="5">
        <f t="shared" si="1320"/>
        <v>3.1418074645379384E-3</v>
      </c>
      <c r="AP1095" s="5">
        <f t="shared" si="1321"/>
        <v>2.2918306514598495E-3</v>
      </c>
      <c r="AQ1095" s="5">
        <f t="shared" si="1322"/>
        <v>1.2538533457865846E-3</v>
      </c>
      <c r="AR1095" s="5">
        <f t="shared" si="1323"/>
        <v>1.1303779842235075E-2</v>
      </c>
      <c r="AS1095" s="5">
        <f t="shared" si="1324"/>
        <v>1.6080346084751642E-2</v>
      </c>
      <c r="AT1095" s="5">
        <f t="shared" si="1325"/>
        <v>1.1437657748749089E-2</v>
      </c>
      <c r="AU1095" s="5">
        <f t="shared" si="1326"/>
        <v>5.4235986418049997E-3</v>
      </c>
      <c r="AV1095" s="5">
        <f t="shared" si="1327"/>
        <v>1.9288535428466206E-3</v>
      </c>
      <c r="AW1095" s="5">
        <f t="shared" si="1328"/>
        <v>4.7456353147247428E-5</v>
      </c>
      <c r="AX1095" s="5">
        <f t="shared" si="1329"/>
        <v>3.1108680572272478E-4</v>
      </c>
      <c r="AY1095" s="5">
        <f t="shared" si="1330"/>
        <v>6.8077845444128435E-4</v>
      </c>
      <c r="AZ1095" s="5">
        <f t="shared" si="1331"/>
        <v>7.449035052366547E-4</v>
      </c>
      <c r="BA1095" s="5">
        <f t="shared" si="1332"/>
        <v>5.4337915513620507E-4</v>
      </c>
      <c r="BB1095" s="5">
        <f t="shared" si="1333"/>
        <v>2.9728102783869862E-4</v>
      </c>
      <c r="BC1095" s="5">
        <f t="shared" si="1334"/>
        <v>1.3011321273916798E-4</v>
      </c>
      <c r="BD1095" s="5">
        <f t="shared" si="1335"/>
        <v>4.1228416146115287E-3</v>
      </c>
      <c r="BE1095" s="5">
        <f t="shared" si="1336"/>
        <v>5.8650045330731516E-3</v>
      </c>
      <c r="BF1095" s="5">
        <f t="shared" si="1337"/>
        <v>4.1716710691795241E-3</v>
      </c>
      <c r="BG1095" s="5">
        <f t="shared" si="1338"/>
        <v>1.9781558464042849E-3</v>
      </c>
      <c r="BH1095" s="5">
        <f t="shared" si="1339"/>
        <v>7.0351314037681435E-4</v>
      </c>
      <c r="BI1095" s="5">
        <f t="shared" si="1340"/>
        <v>2.0015844134120705E-4</v>
      </c>
      <c r="BJ1095" s="8">
        <f t="shared" si="1341"/>
        <v>0.24541200309094277</v>
      </c>
      <c r="BK1095" s="8">
        <f t="shared" si="1342"/>
        <v>0.20492942229004943</v>
      </c>
      <c r="BL1095" s="8">
        <f t="shared" si="1343"/>
        <v>0.49514653036528022</v>
      </c>
      <c r="BM1095" s="8">
        <f t="shared" si="1344"/>
        <v>0.69124891757157492</v>
      </c>
      <c r="BN1095" s="8">
        <f t="shared" si="1345"/>
        <v>0.30081259238682156</v>
      </c>
    </row>
    <row r="1096" spans="1:66" x14ac:dyDescent="0.25">
      <c r="A1096" t="s">
        <v>10</v>
      </c>
      <c r="B1096" t="s">
        <v>39</v>
      </c>
      <c r="C1096" t="s">
        <v>429</v>
      </c>
      <c r="D1096" s="7" t="s">
        <v>528</v>
      </c>
      <c r="E1096">
        <f>VLOOKUP(A1096,home!$A$2:$E$405,3,FALSE)</f>
        <v>1.5185</v>
      </c>
      <c r="F1096">
        <f>VLOOKUP(B1096,home!$B$2:$E$405,3,FALSE)</f>
        <v>0.65849999999999997</v>
      </c>
      <c r="G1096">
        <f>VLOOKUP(C1096,away!$B$2:$E$405,4,FALSE)</f>
        <v>1.3170999999999999</v>
      </c>
      <c r="H1096">
        <f>VLOOKUP(A1096,away!$A$2:$E$405,3,FALSE)</f>
        <v>1.4074</v>
      </c>
      <c r="I1096">
        <f>VLOOKUP(C1096,away!$B$2:$E$405,3,FALSE)</f>
        <v>1.1368</v>
      </c>
      <c r="J1096">
        <f>VLOOKUP(B1096,home!$B$2:$E$405,4,FALSE)</f>
        <v>1.8473999999999999</v>
      </c>
      <c r="K1096" s="3">
        <f t="shared" si="1290"/>
        <v>1.3170107664749999</v>
      </c>
      <c r="L1096" s="3">
        <f t="shared" si="1291"/>
        <v>2.9557149679679999</v>
      </c>
      <c r="M1096" s="5">
        <f t="shared" si="1292"/>
        <v>1.3943724417989111E-2</v>
      </c>
      <c r="N1096" s="5">
        <f t="shared" si="1293"/>
        <v>1.8364035183252012E-2</v>
      </c>
      <c r="O1096" s="5">
        <f t="shared" si="1294"/>
        <v>4.1213674971471305E-2</v>
      </c>
      <c r="P1096" s="5">
        <f t="shared" si="1295"/>
        <v>5.4278853663428939E-2</v>
      </c>
      <c r="Q1096" s="5">
        <f t="shared" si="1296"/>
        <v>1.2092816026134301E-2</v>
      </c>
      <c r="R1096" s="5">
        <f t="shared" si="1297"/>
        <v>6.0907937999072945E-2</v>
      </c>
      <c r="S1096" s="5">
        <f t="shared" si="1298"/>
        <v>5.2822937880480911E-2</v>
      </c>
      <c r="T1096" s="5">
        <f t="shared" si="1299"/>
        <v>3.5742917333328461E-2</v>
      </c>
      <c r="U1096" s="5">
        <f t="shared" si="1300"/>
        <v>8.0216410108570835E-2</v>
      </c>
      <c r="V1096" s="5">
        <f t="shared" si="1301"/>
        <v>2.2847143985816006E-2</v>
      </c>
      <c r="W1096" s="5">
        <f t="shared" si="1302"/>
        <v>5.3087896344734343E-3</v>
      </c>
      <c r="X1096" s="5">
        <f t="shared" si="1303"/>
        <v>1.5691268984406495E-2</v>
      </c>
      <c r="Y1096" s="5">
        <f t="shared" si="1304"/>
        <v>2.3189459301811162E-2</v>
      </c>
      <c r="Z1096" s="5">
        <f t="shared" si="1305"/>
        <v>6.0008834670642268E-2</v>
      </c>
      <c r="AA1096" s="5">
        <f t="shared" si="1306"/>
        <v>7.9032281344854127E-2</v>
      </c>
      <c r="AB1096" s="5">
        <f t="shared" si="1307"/>
        <v>5.204318271512709E-2</v>
      </c>
      <c r="AC1096" s="5">
        <f t="shared" si="1308"/>
        <v>5.5585793824635158E-3</v>
      </c>
      <c r="AD1096" s="5">
        <f t="shared" si="1309"/>
        <v>1.7479332763880983E-3</v>
      </c>
      <c r="AE1096" s="5">
        <f t="shared" si="1310"/>
        <v>5.1663925480296483E-3</v>
      </c>
      <c r="AF1096" s="5">
        <f t="shared" si="1311"/>
        <v>7.6351918923047843E-3</v>
      </c>
      <c r="AG1096" s="5">
        <f t="shared" si="1312"/>
        <v>7.5224836531310561E-3</v>
      </c>
      <c r="AH1096" s="5">
        <f t="shared" si="1313"/>
        <v>4.4342252711583603E-2</v>
      </c>
      <c r="AI1096" s="5">
        <f t="shared" si="1314"/>
        <v>5.8399224230910866E-2</v>
      </c>
      <c r="AJ1096" s="5">
        <f t="shared" si="1315"/>
        <v>3.8456203532948659E-2</v>
      </c>
      <c r="AK1096" s="5">
        <f t="shared" si="1316"/>
        <v>1.6882411363549111E-2</v>
      </c>
      <c r="AL1096" s="5">
        <f t="shared" si="1317"/>
        <v>8.6551715404829235E-4</v>
      </c>
      <c r="AM1096" s="5">
        <f t="shared" si="1318"/>
        <v>4.6040938881660955E-4</v>
      </c>
      <c r="AN1096" s="5">
        <f t="shared" si="1319"/>
        <v>1.3608389219182514E-3</v>
      </c>
      <c r="AO1096" s="5">
        <f t="shared" si="1320"/>
        <v>2.0111259852536065E-3</v>
      </c>
      <c r="AP1096" s="5">
        <f t="shared" si="1321"/>
        <v>1.9814383923611582E-3</v>
      </c>
      <c r="AQ1096" s="5">
        <f t="shared" si="1322"/>
        <v>1.4641417786020816E-3</v>
      </c>
      <c r="AR1096" s="5">
        <f t="shared" si="1323"/>
        <v>2.6212612010609454E-2</v>
      </c>
      <c r="AS1096" s="5">
        <f t="shared" si="1324"/>
        <v>3.4522292235404546E-2</v>
      </c>
      <c r="AT1096" s="5">
        <f t="shared" si="1325"/>
        <v>2.2733115278712045E-2</v>
      </c>
      <c r="AU1096" s="5">
        <f t="shared" si="1326"/>
        <v>9.9799191925270293E-3</v>
      </c>
      <c r="AV1096" s="5">
        <f t="shared" si="1327"/>
        <v>3.2859152562771466E-3</v>
      </c>
      <c r="AW1096" s="5">
        <f t="shared" si="1328"/>
        <v>9.358905351628548E-5</v>
      </c>
      <c r="AX1096" s="5">
        <f t="shared" si="1329"/>
        <v>1.0106068700960814E-4</v>
      </c>
      <c r="AY1096" s="5">
        <f t="shared" si="1330"/>
        <v>2.9870658526742793E-4</v>
      </c>
      <c r="AZ1096" s="5">
        <f t="shared" si="1331"/>
        <v>4.4144576255277331E-4</v>
      </c>
      <c r="BA1096" s="5">
        <f t="shared" si="1332"/>
        <v>4.3492928264109322E-4</v>
      </c>
      <c r="BB1096" s="5">
        <f t="shared" si="1333"/>
        <v>3.2138174767746598E-4</v>
      </c>
      <c r="BC1096" s="5">
        <f t="shared" si="1334"/>
        <v>1.8998256840840023E-4</v>
      </c>
      <c r="BD1096" s="5">
        <f t="shared" si="1335"/>
        <v>1.2912834944882686E-2</v>
      </c>
      <c r="BE1096" s="5">
        <f t="shared" si="1336"/>
        <v>1.700634264812511E-2</v>
      </c>
      <c r="BF1096" s="5">
        <f t="shared" si="1337"/>
        <v>1.1198768182971866E-2</v>
      </c>
      <c r="BG1096" s="5">
        <f t="shared" si="1338"/>
        <v>4.9162994227438753E-3</v>
      </c>
      <c r="BH1096" s="5">
        <f t="shared" si="1339"/>
        <v>1.6187048177421276E-3</v>
      </c>
      <c r="BI1096" s="5">
        <f t="shared" si="1340"/>
        <v>4.2637033454226702E-4</v>
      </c>
      <c r="BJ1096" s="8">
        <f t="shared" si="1341"/>
        <v>0.14152674893376793</v>
      </c>
      <c r="BK1096" s="8">
        <f t="shared" si="1342"/>
        <v>0.15061546306949419</v>
      </c>
      <c r="BL1096" s="8">
        <f t="shared" si="1343"/>
        <v>0.61630675330262685</v>
      </c>
      <c r="BM1096" s="8">
        <f t="shared" si="1344"/>
        <v>0.76745164018343159</v>
      </c>
      <c r="BN1096" s="8">
        <f t="shared" si="1345"/>
        <v>0.20080104226134859</v>
      </c>
    </row>
    <row r="1097" spans="1:66" x14ac:dyDescent="0.25">
      <c r="A1097" t="s">
        <v>13</v>
      </c>
      <c r="B1097" t="s">
        <v>49</v>
      </c>
      <c r="C1097" t="s">
        <v>45</v>
      </c>
      <c r="D1097" s="7" t="s">
        <v>528</v>
      </c>
      <c r="E1097">
        <f>VLOOKUP(A1097,home!$A$2:$E$405,3,FALSE)</f>
        <v>1.2857000000000001</v>
      </c>
      <c r="F1097">
        <f>VLOOKUP(B1097,home!$B$2:$E$405,3,FALSE)</f>
        <v>0.38890000000000002</v>
      </c>
      <c r="G1097">
        <f>VLOOKUP(C1097,away!$B$2:$E$405,4,FALSE)</f>
        <v>0.97219999999999995</v>
      </c>
      <c r="H1097">
        <f>VLOOKUP(A1097,away!$A$2:$E$405,3,FALSE)</f>
        <v>1.4921</v>
      </c>
      <c r="I1097">
        <f>VLOOKUP(C1097,away!$B$2:$E$405,3,FALSE)</f>
        <v>0.67020000000000002</v>
      </c>
      <c r="J1097">
        <f>VLOOKUP(B1097,home!$B$2:$E$405,4,FALSE)</f>
        <v>1.3404</v>
      </c>
      <c r="K1097" s="3">
        <f t="shared" si="1290"/>
        <v>0.48610848730599998</v>
      </c>
      <c r="L1097" s="3">
        <f t="shared" si="1291"/>
        <v>1.3404072649679999</v>
      </c>
      <c r="M1097" s="5">
        <f t="shared" si="1292"/>
        <v>0.16097346322470979</v>
      </c>
      <c r="N1097" s="5">
        <f t="shared" si="1293"/>
        <v>7.8250566704571686E-2</v>
      </c>
      <c r="O1097" s="5">
        <f t="shared" si="1294"/>
        <v>0.2157699995734601</v>
      </c>
      <c r="P1097" s="5">
        <f t="shared" si="1295"/>
        <v>0.10488762809867097</v>
      </c>
      <c r="Q1097" s="5">
        <f t="shared" si="1296"/>
        <v>1.9019132305798294E-2</v>
      </c>
      <c r="R1097" s="5">
        <f t="shared" si="1297"/>
        <v>0.14460983749520415</v>
      </c>
      <c r="S1097" s="5">
        <f t="shared" si="1298"/>
        <v>1.708575796870284E-2</v>
      </c>
      <c r="T1097" s="5">
        <f t="shared" si="1299"/>
        <v>2.5493383116079616E-2</v>
      </c>
      <c r="U1097" s="5">
        <f t="shared" si="1300"/>
        <v>7.0296069354360169E-2</v>
      </c>
      <c r="V1097" s="5">
        <f t="shared" si="1301"/>
        <v>1.236977264385469E-3</v>
      </c>
      <c r="W1097" s="5">
        <f t="shared" si="1302"/>
        <v>3.0817872116814288E-3</v>
      </c>
      <c r="X1097" s="5">
        <f t="shared" si="1303"/>
        <v>4.1308499676232617E-3</v>
      </c>
      <c r="Y1097" s="5">
        <f t="shared" si="1304"/>
        <v>2.7685106535475248E-3</v>
      </c>
      <c r="Z1097" s="5">
        <f t="shared" si="1305"/>
        <v>6.4612025588137834E-2</v>
      </c>
      <c r="AA1097" s="5">
        <f t="shared" si="1306"/>
        <v>3.1408454020426246E-2</v>
      </c>
      <c r="AB1097" s="5">
        <f t="shared" si="1307"/>
        <v>7.6339580362447266E-3</v>
      </c>
      <c r="AC1097" s="5">
        <f t="shared" si="1308"/>
        <v>5.0374611703956662E-5</v>
      </c>
      <c r="AD1097" s="5">
        <f t="shared" si="1309"/>
        <v>3.7452072991735864E-4</v>
      </c>
      <c r="AE1097" s="5">
        <f t="shared" si="1310"/>
        <v>5.0201030726234556E-4</v>
      </c>
      <c r="AF1097" s="5">
        <f t="shared" si="1311"/>
        <v>3.3644913147163306E-4</v>
      </c>
      <c r="AG1097" s="5">
        <f t="shared" si="1312"/>
        <v>1.5032628670558356E-4</v>
      </c>
      <c r="AH1097" s="5">
        <f t="shared" si="1313"/>
        <v>2.1651607125659562E-2</v>
      </c>
      <c r="AI1097" s="5">
        <f t="shared" si="1314"/>
        <v>1.052502998759818E-2</v>
      </c>
      <c r="AJ1097" s="5">
        <f t="shared" si="1315"/>
        <v>2.5581532030608191E-3</v>
      </c>
      <c r="AK1097" s="5">
        <f t="shared" si="1316"/>
        <v>4.1451332794563124E-4</v>
      </c>
      <c r="AL1097" s="5">
        <f t="shared" si="1317"/>
        <v>1.3129303258249116E-6</v>
      </c>
      <c r="AM1097" s="5">
        <f t="shared" si="1318"/>
        <v>3.6411541096973239E-5</v>
      </c>
      <c r="AN1097" s="5">
        <f t="shared" si="1319"/>
        <v>4.8806294215063824E-5</v>
      </c>
      <c r="AO1097" s="5">
        <f t="shared" si="1320"/>
        <v>3.2710155671018621E-5</v>
      </c>
      <c r="AP1097" s="5">
        <f t="shared" si="1321"/>
        <v>1.4614976766555858E-5</v>
      </c>
      <c r="AQ1097" s="5">
        <f t="shared" si="1322"/>
        <v>4.8975052588074997E-6</v>
      </c>
      <c r="AR1097" s="5">
        <f t="shared" si="1323"/>
        <v>5.8043942978933984E-3</v>
      </c>
      <c r="AS1097" s="5">
        <f t="shared" si="1324"/>
        <v>2.8215653318765322E-3</v>
      </c>
      <c r="AT1097" s="5">
        <f t="shared" si="1325"/>
        <v>6.8579342765677628E-4</v>
      </c>
      <c r="AU1097" s="5">
        <f t="shared" si="1326"/>
        <v>1.1112333524087744E-4</v>
      </c>
      <c r="AV1097" s="5">
        <f t="shared" si="1327"/>
        <v>1.3504499099585109E-5</v>
      </c>
      <c r="AW1097" s="5">
        <f t="shared" si="1328"/>
        <v>2.3763431592302377E-8</v>
      </c>
      <c r="AX1097" s="5">
        <f t="shared" si="1329"/>
        <v>2.9499931938549861E-6</v>
      </c>
      <c r="AY1097" s="5">
        <f t="shared" si="1330"/>
        <v>3.9541923086493759E-6</v>
      </c>
      <c r="AZ1097" s="5">
        <f t="shared" si="1331"/>
        <v>2.6501140487971067E-6</v>
      </c>
      <c r="BA1097" s="5">
        <f t="shared" si="1332"/>
        <v>1.1840773746671341E-6</v>
      </c>
      <c r="BB1097" s="5">
        <f t="shared" si="1333"/>
        <v>3.967864788220157E-7</v>
      </c>
      <c r="BC1097" s="5">
        <f t="shared" si="1334"/>
        <v>1.0637109577082025E-7</v>
      </c>
      <c r="BD1097" s="5">
        <f t="shared" si="1335"/>
        <v>1.2967087142725232E-3</v>
      </c>
      <c r="BE1097" s="5">
        <f t="shared" si="1336"/>
        <v>6.3034111157152445E-4</v>
      </c>
      <c r="BF1097" s="5">
        <f t="shared" si="1337"/>
        <v>1.5320708211640814E-4</v>
      </c>
      <c r="BG1097" s="5">
        <f t="shared" si="1338"/>
        <v>2.4825087644057766E-5</v>
      </c>
      <c r="BH1097" s="5">
        <f t="shared" si="1339"/>
        <v>3.0169214504729472E-6</v>
      </c>
      <c r="BI1097" s="5">
        <f t="shared" si="1340"/>
        <v>2.9331022452208558E-7</v>
      </c>
      <c r="BJ1097" s="8">
        <f t="shared" si="1341"/>
        <v>0.1342562184221677</v>
      </c>
      <c r="BK1097" s="8">
        <f t="shared" si="1342"/>
        <v>0.28423946829080748</v>
      </c>
      <c r="BL1097" s="8">
        <f t="shared" si="1343"/>
        <v>0.51641239524300619</v>
      </c>
      <c r="BM1097" s="8">
        <f t="shared" si="1344"/>
        <v>0.27600554971282731</v>
      </c>
      <c r="BN1097" s="8">
        <f t="shared" si="1345"/>
        <v>0.72351062740241501</v>
      </c>
    </row>
    <row r="1098" spans="1:66" x14ac:dyDescent="0.25">
      <c r="A1098" t="s">
        <v>13</v>
      </c>
      <c r="B1098" t="s">
        <v>53</v>
      </c>
      <c r="C1098" t="s">
        <v>43</v>
      </c>
      <c r="D1098" s="7" t="s">
        <v>528</v>
      </c>
      <c r="E1098">
        <f>VLOOKUP(A1098,home!$A$2:$E$405,3,FALSE)</f>
        <v>1.2857000000000001</v>
      </c>
      <c r="F1098">
        <f>VLOOKUP(B1098,home!$B$2:$E$405,3,FALSE)</f>
        <v>1.3611</v>
      </c>
      <c r="G1098">
        <f>VLOOKUP(C1098,away!$B$2:$E$405,4,FALSE)</f>
        <v>1.1667000000000001</v>
      </c>
      <c r="H1098">
        <f>VLOOKUP(A1098,away!$A$2:$E$405,3,FALSE)</f>
        <v>1.4921</v>
      </c>
      <c r="I1098">
        <f>VLOOKUP(C1098,away!$B$2:$E$405,3,FALSE)</f>
        <v>1.0053000000000001</v>
      </c>
      <c r="J1098">
        <f>VLOOKUP(B1098,home!$B$2:$E$405,4,FALSE)</f>
        <v>0.33510000000000001</v>
      </c>
      <c r="K1098" s="3">
        <f t="shared" si="1290"/>
        <v>2.0416856472090004</v>
      </c>
      <c r="L1098" s="3">
        <f t="shared" si="1291"/>
        <v>0.50265272436300001</v>
      </c>
      <c r="M1098" s="5">
        <f t="shared" si="1292"/>
        <v>7.852498916240637E-2</v>
      </c>
      <c r="N1098" s="5">
        <f t="shared" si="1293"/>
        <v>0.16032334332012738</v>
      </c>
      <c r="O1098" s="5">
        <f t="shared" si="1294"/>
        <v>3.9470799733058608E-2</v>
      </c>
      <c r="P1098" s="5">
        <f t="shared" si="1295"/>
        <v>8.0586965298846597E-2</v>
      </c>
      <c r="Q1098" s="5">
        <f t="shared" si="1296"/>
        <v>0.16366493448463251</v>
      </c>
      <c r="R1098" s="5">
        <f t="shared" si="1297"/>
        <v>9.9200525093041409E-3</v>
      </c>
      <c r="S1098" s="5">
        <f t="shared" si="1298"/>
        <v>2.0675771640814869E-2</v>
      </c>
      <c r="T1098" s="5">
        <f t="shared" si="1299"/>
        <v>8.226662520139244E-2</v>
      </c>
      <c r="U1098" s="5">
        <f t="shared" si="1300"/>
        <v>2.0253628827805892E-2</v>
      </c>
      <c r="V1098" s="5">
        <f t="shared" si="1301"/>
        <v>2.3576326317942685E-3</v>
      </c>
      <c r="W1098" s="5">
        <f t="shared" si="1302"/>
        <v>0.1113841158962252</v>
      </c>
      <c r="X1098" s="5">
        <f t="shared" si="1303"/>
        <v>5.5987529306001725E-2</v>
      </c>
      <c r="Y1098" s="5">
        <f t="shared" si="1304"/>
        <v>1.4071142068007535E-2</v>
      </c>
      <c r="Z1098" s="5">
        <f t="shared" si="1305"/>
        <v>1.6621138065419136E-3</v>
      </c>
      <c r="AA1098" s="5">
        <f t="shared" si="1306"/>
        <v>3.3935139028445417E-3</v>
      </c>
      <c r="AB1098" s="5">
        <f t="shared" si="1307"/>
        <v>3.4642443145209497E-3</v>
      </c>
      <c r="AC1098" s="5">
        <f t="shared" si="1308"/>
        <v>1.5122133501101494E-4</v>
      </c>
      <c r="AD1098" s="5">
        <f t="shared" si="1309"/>
        <v>5.6852837688096729E-2</v>
      </c>
      <c r="AE1098" s="5">
        <f t="shared" si="1310"/>
        <v>2.857723375168926E-2</v>
      </c>
      <c r="AF1098" s="5">
        <f t="shared" si="1311"/>
        <v>7.1822122000224408E-3</v>
      </c>
      <c r="AG1098" s="5">
        <f t="shared" si="1312"/>
        <v>1.2033861764314852E-3</v>
      </c>
      <c r="AH1098" s="5">
        <f t="shared" si="1313"/>
        <v>2.0886650826491227E-4</v>
      </c>
      <c r="AI1098" s="5">
        <f t="shared" si="1314"/>
        <v>4.2643975210713138E-4</v>
      </c>
      <c r="AJ1098" s="5">
        <f t="shared" si="1315"/>
        <v>4.3532796063824712E-4</v>
      </c>
      <c r="AK1098" s="5">
        <f t="shared" si="1316"/>
        <v>2.9626761635462463E-4</v>
      </c>
      <c r="AL1098" s="5">
        <f t="shared" si="1317"/>
        <v>6.2076893518692353E-6</v>
      </c>
      <c r="AM1098" s="5">
        <f t="shared" si="1318"/>
        <v>2.3215124542178011E-2</v>
      </c>
      <c r="AN1098" s="5">
        <f t="shared" si="1319"/>
        <v>1.1669145597552119E-2</v>
      </c>
      <c r="AO1098" s="5">
        <f t="shared" si="1320"/>
        <v>2.93276391279904E-3</v>
      </c>
      <c r="AP1098" s="5">
        <f t="shared" si="1321"/>
        <v>4.9138725689397639E-4</v>
      </c>
      <c r="AQ1098" s="5">
        <f t="shared" si="1322"/>
        <v>6.1749285848754641E-5</v>
      </c>
      <c r="AR1098" s="5">
        <f t="shared" si="1323"/>
        <v>2.0997463881509051E-5</v>
      </c>
      <c r="AS1098" s="5">
        <f t="shared" si="1324"/>
        <v>4.2870220634666408E-5</v>
      </c>
      <c r="AT1098" s="5">
        <f t="shared" si="1325"/>
        <v>4.3763757081240771E-5</v>
      </c>
      <c r="AU1098" s="5">
        <f t="shared" si="1326"/>
        <v>2.9783944900236847E-5</v>
      </c>
      <c r="AV1098" s="5">
        <f t="shared" si="1327"/>
        <v>1.5202363205019321E-5</v>
      </c>
      <c r="AW1098" s="5">
        <f t="shared" si="1328"/>
        <v>1.769637820326581E-7</v>
      </c>
      <c r="AX1098" s="5">
        <f t="shared" si="1329"/>
        <v>7.8996644293223735E-3</v>
      </c>
      <c r="AY1098" s="5">
        <f t="shared" si="1330"/>
        <v>3.9707878469523736E-3</v>
      </c>
      <c r="AZ1098" s="5">
        <f t="shared" si="1331"/>
        <v>9.9796366456905098E-4</v>
      </c>
      <c r="BA1098" s="5">
        <f t="shared" si="1332"/>
        <v>1.6720971827030552E-4</v>
      </c>
      <c r="BB1098" s="5">
        <f t="shared" si="1333"/>
        <v>2.1012105107134688E-5</v>
      </c>
      <c r="BC1098" s="5">
        <f t="shared" si="1334"/>
        <v>2.1123583753405921E-6</v>
      </c>
      <c r="BD1098" s="5">
        <f t="shared" si="1335"/>
        <v>1.7590720707923685E-6</v>
      </c>
      <c r="BE1098" s="5">
        <f t="shared" si="1336"/>
        <v>3.5914721993429932E-6</v>
      </c>
      <c r="BF1098" s="5">
        <f t="shared" si="1337"/>
        <v>3.6663286208743654E-6</v>
      </c>
      <c r="BG1098" s="5">
        <f t="shared" si="1338"/>
        <v>2.4951635077302535E-6</v>
      </c>
      <c r="BH1098" s="5">
        <f t="shared" si="1339"/>
        <v>1.273584880293131E-6</v>
      </c>
      <c r="BI1098" s="5">
        <f t="shared" si="1340"/>
        <v>5.2005199411937588E-7</v>
      </c>
      <c r="BJ1098" s="8">
        <f t="shared" si="1341"/>
        <v>0.73294228081049528</v>
      </c>
      <c r="BK1098" s="8">
        <f t="shared" si="1342"/>
        <v>0.18627357560517738</v>
      </c>
      <c r="BL1098" s="8">
        <f t="shared" si="1343"/>
        <v>7.8035064547874886E-2</v>
      </c>
      <c r="BM1098" s="8">
        <f t="shared" si="1344"/>
        <v>0.46245133937854338</v>
      </c>
      <c r="BN1098" s="8">
        <f t="shared" si="1345"/>
        <v>0.53249108450837557</v>
      </c>
    </row>
    <row r="1099" spans="1:66" x14ac:dyDescent="0.25">
      <c r="A1099" t="s">
        <v>16</v>
      </c>
      <c r="B1099" t="s">
        <v>222</v>
      </c>
      <c r="C1099" t="s">
        <v>47</v>
      </c>
      <c r="D1099" s="7" t="s">
        <v>528</v>
      </c>
      <c r="E1099">
        <f>VLOOKUP(A1099,home!$A$2:$E$405,3,FALSE)</f>
        <v>1.7778</v>
      </c>
      <c r="F1099">
        <f>VLOOKUP(B1099,home!$B$2:$E$405,3,FALSE)</f>
        <v>1.2375</v>
      </c>
      <c r="G1099">
        <f>VLOOKUP(C1099,away!$B$2:$E$405,4,FALSE)</f>
        <v>0.78749999999999998</v>
      </c>
      <c r="H1099">
        <f>VLOOKUP(A1099,away!$A$2:$E$405,3,FALSE)</f>
        <v>1.2716000000000001</v>
      </c>
      <c r="I1099">
        <f>VLOOKUP(C1099,away!$B$2:$E$405,3,FALSE)</f>
        <v>0.62909999999999999</v>
      </c>
      <c r="J1099">
        <f>VLOOKUP(B1099,home!$B$2:$E$405,4,FALSE)</f>
        <v>0.62909999999999999</v>
      </c>
      <c r="K1099" s="3">
        <f t="shared" si="1290"/>
        <v>1.7325216562499999</v>
      </c>
      <c r="L1099" s="3">
        <f t="shared" si="1291"/>
        <v>0.50325707559599997</v>
      </c>
      <c r="M1099" s="5">
        <f t="shared" si="1292"/>
        <v>0.1069088441071667</v>
      </c>
      <c r="N1099" s="5">
        <f t="shared" si="1293"/>
        <v>0.18522188766032149</v>
      </c>
      <c r="O1099" s="5">
        <f t="shared" si="1294"/>
        <v>5.3802632240721369E-2</v>
      </c>
      <c r="P1099" s="5">
        <f t="shared" si="1295"/>
        <v>9.3214225520304228E-2</v>
      </c>
      <c r="Q1099" s="5">
        <f t="shared" si="1296"/>
        <v>0.16045046579150585</v>
      </c>
      <c r="R1099" s="5">
        <f t="shared" si="1297"/>
        <v>1.3538277680416249E-2</v>
      </c>
      <c r="S1099" s="5">
        <f t="shared" si="1298"/>
        <v>2.0318458944893952E-2</v>
      </c>
      <c r="T1099" s="5">
        <f t="shared" si="1299"/>
        <v>8.0747832192249264E-2</v>
      </c>
      <c r="U1099" s="5">
        <f t="shared" si="1300"/>
        <v>2.3455359269647164E-2</v>
      </c>
      <c r="V1099" s="5">
        <f t="shared" si="1301"/>
        <v>1.9684156890143099E-3</v>
      </c>
      <c r="W1099" s="5">
        <f t="shared" si="1302"/>
        <v>9.2661302246394545E-2</v>
      </c>
      <c r="X1099" s="5">
        <f t="shared" si="1303"/>
        <v>4.6632455989437584E-2</v>
      </c>
      <c r="Y1099" s="5">
        <f t="shared" si="1304"/>
        <v>1.1734056714551765E-2</v>
      </c>
      <c r="Z1099" s="5">
        <f t="shared" si="1305"/>
        <v>2.2710780113509603E-3</v>
      </c>
      <c r="AA1099" s="5">
        <f t="shared" si="1306"/>
        <v>3.9346918376987217E-3</v>
      </c>
      <c r="AB1099" s="5">
        <f t="shared" si="1307"/>
        <v>3.4084694097415735E-3</v>
      </c>
      <c r="AC1099" s="5">
        <f t="shared" si="1308"/>
        <v>1.0726681775361233E-4</v>
      </c>
      <c r="AD1099" s="5">
        <f t="shared" si="1309"/>
        <v>4.0134428209551327E-2</v>
      </c>
      <c r="AE1099" s="5">
        <f t="shared" si="1310"/>
        <v>2.0197934971456409E-2</v>
      </c>
      <c r="AF1099" s="5">
        <f t="shared" si="1311"/>
        <v>5.0823768434066644E-3</v>
      </c>
      <c r="AG1099" s="5">
        <f t="shared" si="1312"/>
        <v>8.5258070242988935E-4</v>
      </c>
      <c r="AH1099" s="5">
        <f t="shared" si="1313"/>
        <v>2.8573401961071572E-4</v>
      </c>
      <c r="AI1099" s="5">
        <f t="shared" si="1314"/>
        <v>4.9504037690292714E-4</v>
      </c>
      <c r="AJ1099" s="5">
        <f t="shared" si="1315"/>
        <v>4.2883408685124192E-4</v>
      </c>
      <c r="AK1099" s="5">
        <f t="shared" si="1316"/>
        <v>2.4765478080265662E-4</v>
      </c>
      <c r="AL1099" s="5">
        <f t="shared" si="1317"/>
        <v>3.7410537638617367E-6</v>
      </c>
      <c r="AM1099" s="5">
        <f t="shared" si="1318"/>
        <v>1.390675320685171E-2</v>
      </c>
      <c r="AN1099" s="5">
        <f t="shared" si="1319"/>
        <v>6.9986719499154863E-3</v>
      </c>
      <c r="AO1099" s="5">
        <f t="shared" si="1320"/>
        <v>1.7610655892851112E-3</v>
      </c>
      <c r="AP1099" s="5">
        <f t="shared" si="1321"/>
        <v>2.9542290613212386E-4</v>
      </c>
      <c r="AQ1099" s="5">
        <f t="shared" si="1322"/>
        <v>3.7168416951031048E-5</v>
      </c>
      <c r="AR1099" s="5">
        <f t="shared" si="1323"/>
        <v>2.875953342151579E-5</v>
      </c>
      <c r="AS1099" s="5">
        <f t="shared" si="1324"/>
        <v>4.9826514476421758E-5</v>
      </c>
      <c r="AT1099" s="5">
        <f t="shared" si="1325"/>
        <v>4.3162757692927427E-5</v>
      </c>
      <c r="AU1099" s="5">
        <f t="shared" si="1326"/>
        <v>2.492680414882268E-5</v>
      </c>
      <c r="AV1099" s="5">
        <f t="shared" si="1327"/>
        <v>1.079655700223441E-5</v>
      </c>
      <c r="AW1099" s="5">
        <f t="shared" si="1328"/>
        <v>9.0606636829635673E-8</v>
      </c>
      <c r="AX1099" s="5">
        <f t="shared" si="1329"/>
        <v>4.0156251831657856E-3</v>
      </c>
      <c r="AY1099" s="5">
        <f t="shared" si="1330"/>
        <v>2.0208917863696651E-3</v>
      </c>
      <c r="AZ1099" s="5">
        <f t="shared" si="1331"/>
        <v>5.0851404525218693E-4</v>
      </c>
      <c r="BA1099" s="5">
        <f t="shared" si="1332"/>
        <v>8.5304430437702552E-5</v>
      </c>
      <c r="BB1099" s="5">
        <f t="shared" si="1333"/>
        <v>1.0732514549365144E-5</v>
      </c>
      <c r="BC1099" s="5">
        <f t="shared" si="1334"/>
        <v>1.0802427771810051E-6</v>
      </c>
      <c r="BD1099" s="5">
        <f t="shared" si="1335"/>
        <v>2.4122397808695766E-6</v>
      </c>
      <c r="BE1099" s="5">
        <f t="shared" si="1336"/>
        <v>4.179257660424295E-6</v>
      </c>
      <c r="BF1099" s="5">
        <f t="shared" si="1337"/>
        <v>3.6203272018669011E-6</v>
      </c>
      <c r="BG1099" s="5">
        <f t="shared" si="1338"/>
        <v>2.0907650933151236E-6</v>
      </c>
      <c r="BH1099" s="5">
        <f t="shared" si="1339"/>
        <v>9.0557395057500092E-7</v>
      </c>
      <c r="BI1099" s="5">
        <f t="shared" si="1340"/>
        <v>3.1378529614141103E-7</v>
      </c>
      <c r="BJ1099" s="8">
        <f t="shared" si="1341"/>
        <v>0.67335655159299224</v>
      </c>
      <c r="BK1099" s="8">
        <f t="shared" si="1342"/>
        <v>0.22454184391926632</v>
      </c>
      <c r="BL1099" s="8">
        <f t="shared" si="1343"/>
        <v>9.976768781811772E-2</v>
      </c>
      <c r="BM1099" s="8">
        <f t="shared" si="1344"/>
        <v>0.38478002716155846</v>
      </c>
      <c r="BN1099" s="8">
        <f t="shared" si="1345"/>
        <v>0.6131363330004358</v>
      </c>
    </row>
    <row r="1100" spans="1:66" x14ac:dyDescent="0.25">
      <c r="A1100" t="s">
        <v>16</v>
      </c>
      <c r="B1100" t="s">
        <v>426</v>
      </c>
      <c r="C1100" t="s">
        <v>57</v>
      </c>
      <c r="D1100" s="7" t="s">
        <v>528</v>
      </c>
      <c r="E1100">
        <f>VLOOKUP(A1100,home!$A$2:$E$405,3,FALSE)</f>
        <v>1.7778</v>
      </c>
      <c r="F1100">
        <f>VLOOKUP(B1100,home!$B$2:$E$405,3,FALSE)</f>
        <v>0.78749999999999998</v>
      </c>
      <c r="G1100">
        <f>VLOOKUP(C1100,away!$B$2:$E$405,4,FALSE)</f>
        <v>0.9</v>
      </c>
      <c r="H1100">
        <f>VLOOKUP(A1100,away!$A$2:$E$405,3,FALSE)</f>
        <v>1.2716000000000001</v>
      </c>
      <c r="I1100">
        <f>VLOOKUP(C1100,away!$B$2:$E$405,3,FALSE)</f>
        <v>1.7301</v>
      </c>
      <c r="J1100">
        <f>VLOOKUP(B1100,home!$B$2:$E$405,4,FALSE)</f>
        <v>0.62909999999999999</v>
      </c>
      <c r="K1100" s="3">
        <f t="shared" si="1290"/>
        <v>1.26001575</v>
      </c>
      <c r="L1100" s="3">
        <f t="shared" si="1291"/>
        <v>1.3840169551560002</v>
      </c>
      <c r="M1100" s="5">
        <f t="shared" si="1292"/>
        <v>7.1074070081329294E-2</v>
      </c>
      <c r="N1100" s="5">
        <f t="shared" si="1293"/>
        <v>8.9554447719078695E-2</v>
      </c>
      <c r="O1100" s="5">
        <f t="shared" si="1294"/>
        <v>9.8367718064505533E-2</v>
      </c>
      <c r="P1100" s="5">
        <f t="shared" si="1295"/>
        <v>0.12394487405283648</v>
      </c>
      <c r="Q1100" s="5">
        <f t="shared" si="1296"/>
        <v>5.6420007304295368E-2</v>
      </c>
      <c r="R1100" s="5">
        <f t="shared" si="1297"/>
        <v>6.8071294820640435E-2</v>
      </c>
      <c r="S1100" s="5">
        <f t="shared" si="1298"/>
        <v>5.403634471191307E-2</v>
      </c>
      <c r="T1100" s="5">
        <f t="shared" si="1299"/>
        <v>7.8086246719170166E-2</v>
      </c>
      <c r="U1100" s="5">
        <f t="shared" si="1300"/>
        <v>8.5770903596900372E-2</v>
      </c>
      <c r="V1100" s="5">
        <f t="shared" si="1301"/>
        <v>1.047034129626211E-2</v>
      </c>
      <c r="W1100" s="5">
        <f t="shared" si="1302"/>
        <v>2.3696699272842413E-2</v>
      </c>
      <c r="X1100" s="5">
        <f t="shared" si="1303"/>
        <v>3.2796633574846759E-2</v>
      </c>
      <c r="Y1100" s="5">
        <f t="shared" si="1304"/>
        <v>2.2695548469813236E-2</v>
      </c>
      <c r="Z1100" s="5">
        <f t="shared" si="1305"/>
        <v>3.140394206372972E-2</v>
      </c>
      <c r="AA1100" s="5">
        <f t="shared" si="1306"/>
        <v>3.9569461612386954E-2</v>
      </c>
      <c r="AB1100" s="5">
        <f t="shared" si="1307"/>
        <v>2.4929072425313982E-2</v>
      </c>
      <c r="AC1100" s="5">
        <f t="shared" si="1308"/>
        <v>1.1411907427793494E-3</v>
      </c>
      <c r="AD1100" s="5">
        <f t="shared" si="1309"/>
        <v>7.464553576698744E-3</v>
      </c>
      <c r="AE1100" s="5">
        <f t="shared" si="1310"/>
        <v>1.0331068712821426E-2</v>
      </c>
      <c r="AF1100" s="5">
        <f t="shared" si="1311"/>
        <v>7.1491871317132657E-3</v>
      </c>
      <c r="AG1100" s="5">
        <f t="shared" si="1312"/>
        <v>3.2981987352914172E-3</v>
      </c>
      <c r="AH1100" s="5">
        <f t="shared" si="1313"/>
        <v>1.0865897068734661E-2</v>
      </c>
      <c r="AI1100" s="5">
        <f t="shared" si="1314"/>
        <v>1.3691201444484507E-2</v>
      </c>
      <c r="AJ1100" s="5">
        <f t="shared" si="1315"/>
        <v>8.6255647282366156E-3</v>
      </c>
      <c r="AK1100" s="5">
        <f t="shared" si="1316"/>
        <v>3.6227824700742033E-3</v>
      </c>
      <c r="AL1100" s="5">
        <f t="shared" si="1317"/>
        <v>7.9604132827736283E-5</v>
      </c>
      <c r="AM1100" s="5">
        <f t="shared" si="1318"/>
        <v>1.8810910146718498E-3</v>
      </c>
      <c r="AN1100" s="5">
        <f t="shared" si="1319"/>
        <v>2.6034618584974442E-3</v>
      </c>
      <c r="AO1100" s="5">
        <f t="shared" si="1320"/>
        <v>1.8016176771312076E-3</v>
      </c>
      <c r="AP1100" s="5">
        <f t="shared" si="1321"/>
        <v>8.3115647061945313E-4</v>
      </c>
      <c r="AQ1100" s="5">
        <f t="shared" si="1322"/>
        <v>2.8758366193123579E-4</v>
      </c>
      <c r="AR1100" s="5">
        <f t="shared" si="1323"/>
        <v>3.0077171552217305E-3</v>
      </c>
      <c r="AS1100" s="5">
        <f t="shared" si="1324"/>
        <v>3.7897709871245753E-3</v>
      </c>
      <c r="AT1100" s="5">
        <f t="shared" si="1325"/>
        <v>2.3875855663350065E-3</v>
      </c>
      <c r="AU1100" s="5">
        <f t="shared" si="1326"/>
        <v>1.0027984726849264E-3</v>
      </c>
      <c r="AV1100" s="5">
        <f t="shared" si="1327"/>
        <v>3.1588546741473784E-4</v>
      </c>
      <c r="AW1100" s="5">
        <f t="shared" si="1328"/>
        <v>3.8561196345856277E-6</v>
      </c>
      <c r="AX1100" s="5">
        <f t="shared" si="1329"/>
        <v>3.9503405094500185E-4</v>
      </c>
      <c r="AY1100" s="5">
        <f t="shared" si="1330"/>
        <v>5.4673382437184172E-4</v>
      </c>
      <c r="AZ1100" s="5">
        <f t="shared" si="1331"/>
        <v>3.7834444144395596E-4</v>
      </c>
      <c r="BA1100" s="5">
        <f t="shared" si="1332"/>
        <v>1.7454504061582048E-4</v>
      </c>
      <c r="BB1100" s="5">
        <f t="shared" si="1333"/>
        <v>6.0393323912672064E-5</v>
      </c>
      <c r="BC1100" s="5">
        <f t="shared" si="1334"/>
        <v>1.6717076854673287E-5</v>
      </c>
      <c r="BD1100" s="5">
        <f t="shared" si="1335"/>
        <v>6.937885898567409E-4</v>
      </c>
      <c r="BE1100" s="5">
        <f t="shared" si="1336"/>
        <v>8.7418455038978384E-4</v>
      </c>
      <c r="BF1100" s="5">
        <f t="shared" si="1337"/>
        <v>5.5074315094889826E-4</v>
      </c>
      <c r="BG1100" s="5">
        <f t="shared" si="1338"/>
        <v>2.3131501480007984E-4</v>
      </c>
      <c r="BH1100" s="5">
        <f t="shared" si="1339"/>
        <v>7.2865140464895887E-5</v>
      </c>
      <c r="BI1100" s="5">
        <f t="shared" si="1340"/>
        <v>1.8362244922346227E-5</v>
      </c>
      <c r="BJ1100" s="8">
        <f t="shared" si="1341"/>
        <v>0.34046926965756658</v>
      </c>
      <c r="BK1100" s="8">
        <f t="shared" si="1342"/>
        <v>0.26129315884231985</v>
      </c>
      <c r="BL1100" s="8">
        <f t="shared" si="1343"/>
        <v>0.36645891257144092</v>
      </c>
      <c r="BM1100" s="8">
        <f t="shared" si="1344"/>
        <v>0.4916499933876341</v>
      </c>
      <c r="BN1100" s="8">
        <f t="shared" si="1345"/>
        <v>0.50743241204268574</v>
      </c>
    </row>
    <row r="1101" spans="1:66" x14ac:dyDescent="0.25">
      <c r="A1101" t="s">
        <v>16</v>
      </c>
      <c r="B1101" t="s">
        <v>226</v>
      </c>
      <c r="C1101" t="s">
        <v>462</v>
      </c>
      <c r="D1101" s="7" t="s">
        <v>528</v>
      </c>
      <c r="E1101">
        <f>VLOOKUP(A1101,home!$A$2:$E$405,3,FALSE)</f>
        <v>1.7778</v>
      </c>
      <c r="F1101">
        <f>VLOOKUP(B1101,home!$B$2:$E$405,3,FALSE)</f>
        <v>0.67500000000000004</v>
      </c>
      <c r="G1101">
        <f>VLOOKUP(C1101,away!$B$2:$E$405,4,FALSE)</f>
        <v>0.70309999999999995</v>
      </c>
      <c r="H1101">
        <f>VLOOKUP(A1101,away!$A$2:$E$405,3,FALSE)</f>
        <v>1.2716000000000001</v>
      </c>
      <c r="I1101">
        <f>VLOOKUP(C1101,away!$B$2:$E$405,3,FALSE)</f>
        <v>1.3762000000000001</v>
      </c>
      <c r="J1101">
        <f>VLOOKUP(B1101,home!$B$2:$E$405,4,FALSE)</f>
        <v>0.94369999999999998</v>
      </c>
      <c r="K1101" s="3">
        <f t="shared" si="1290"/>
        <v>0.84373054650000001</v>
      </c>
      <c r="L1101" s="3">
        <f t="shared" si="1291"/>
        <v>1.6514522757040002</v>
      </c>
      <c r="M1101" s="5">
        <f t="shared" si="1292"/>
        <v>8.2481370587274311E-2</v>
      </c>
      <c r="N1101" s="5">
        <f t="shared" si="1293"/>
        <v>6.9592051881669989E-2</v>
      </c>
      <c r="O1101" s="5">
        <f t="shared" si="1294"/>
        <v>0.13621404715953914</v>
      </c>
      <c r="P1101" s="5">
        <f t="shared" si="1295"/>
        <v>0.11492795245089474</v>
      </c>
      <c r="Q1101" s="5">
        <f t="shared" si="1296"/>
        <v>2.9358469983088886E-2</v>
      </c>
      <c r="R1101" s="5">
        <f t="shared" si="1297"/>
        <v>0.11247549908223649</v>
      </c>
      <c r="S1101" s="5">
        <f t="shared" si="1298"/>
        <v>4.0034598602417606E-2</v>
      </c>
      <c r="T1101" s="5">
        <f t="shared" si="1299"/>
        <v>4.8484112064759714E-2</v>
      </c>
      <c r="U1101" s="5">
        <f t="shared" si="1300"/>
        <v>9.4899014308515633E-2</v>
      </c>
      <c r="V1101" s="5">
        <f t="shared" si="1301"/>
        <v>6.1981598077630925E-3</v>
      </c>
      <c r="W1101" s="5">
        <f t="shared" si="1302"/>
        <v>8.2568793077451436E-3</v>
      </c>
      <c r="X1101" s="5">
        <f t="shared" si="1303"/>
        <v>1.3635842122988987E-2</v>
      </c>
      <c r="Y1101" s="5">
        <f t="shared" si="1304"/>
        <v>1.1259471252575317E-2</v>
      </c>
      <c r="Z1101" s="5">
        <f t="shared" si="1305"/>
        <v>6.1915972973434215E-2</v>
      </c>
      <c r="AA1101" s="5">
        <f t="shared" si="1306"/>
        <v>5.2240397713954882E-2</v>
      </c>
      <c r="AB1101" s="5">
        <f t="shared" si="1307"/>
        <v>2.2038409656286249E-2</v>
      </c>
      <c r="AC1101" s="5">
        <f t="shared" si="1308"/>
        <v>5.3977477777535554E-4</v>
      </c>
      <c r="AD1101" s="5">
        <f t="shared" si="1309"/>
        <v>1.741645322677088E-3</v>
      </c>
      <c r="AE1101" s="5">
        <f t="shared" si="1310"/>
        <v>2.8762441316043043E-3</v>
      </c>
      <c r="AF1101" s="5">
        <f t="shared" si="1311"/>
        <v>2.3749899583091027E-3</v>
      </c>
      <c r="AG1101" s="5">
        <f t="shared" si="1312"/>
        <v>1.3073941904745722E-3</v>
      </c>
      <c r="AH1101" s="5">
        <f t="shared" si="1313"/>
        <v>2.5562818617351338E-2</v>
      </c>
      <c r="AI1101" s="5">
        <f t="shared" si="1314"/>
        <v>2.1568130922098219E-2</v>
      </c>
      <c r="AJ1101" s="5">
        <f t="shared" si="1315"/>
        <v>9.0988454449427401E-3</v>
      </c>
      <c r="AK1101" s="5">
        <f t="shared" si="1316"/>
        <v>2.5589912799268582E-3</v>
      </c>
      <c r="AL1101" s="5">
        <f t="shared" si="1317"/>
        <v>3.0084470979404144E-5</v>
      </c>
      <c r="AM1101" s="5">
        <f t="shared" si="1318"/>
        <v>2.938958719823017E-4</v>
      </c>
      <c r="AN1101" s="5">
        <f t="shared" si="1319"/>
        <v>4.8535500660518366E-4</v>
      </c>
      <c r="AO1101" s="5">
        <f t="shared" si="1320"/>
        <v>4.0077031509123034E-4</v>
      </c>
      <c r="AP1101" s="5">
        <f t="shared" si="1321"/>
        <v>2.2061768296400723E-4</v>
      </c>
      <c r="AQ1101" s="5">
        <f t="shared" si="1322"/>
        <v>9.1084893647863389E-5</v>
      </c>
      <c r="AR1101" s="5">
        <f t="shared" si="1323"/>
        <v>8.443154995806685E-3</v>
      </c>
      <c r="AS1101" s="5">
        <f t="shared" si="1324"/>
        <v>7.1237477787961792E-3</v>
      </c>
      <c r="AT1101" s="5">
        <f t="shared" si="1325"/>
        <v>3.0052618032659307E-3</v>
      </c>
      <c r="AU1101" s="5">
        <f t="shared" si="1326"/>
        <v>8.4521039454837975E-4</v>
      </c>
      <c r="AV1101" s="5">
        <f t="shared" si="1327"/>
        <v>1.7828245702494627E-4</v>
      </c>
      <c r="AW1101" s="5">
        <f t="shared" si="1328"/>
        <v>1.1644200602219702E-6</v>
      </c>
      <c r="AX1101" s="5">
        <f t="shared" si="1329"/>
        <v>4.1328154113620237E-5</v>
      </c>
      <c r="AY1101" s="5">
        <f t="shared" si="1330"/>
        <v>6.825147416158377E-5</v>
      </c>
      <c r="AZ1101" s="5">
        <f t="shared" si="1331"/>
        <v>5.6357026162150154E-5</v>
      </c>
      <c r="BA1101" s="5">
        <f t="shared" si="1332"/>
        <v>3.1023646369130919E-5</v>
      </c>
      <c r="BB1101" s="5">
        <f t="shared" si="1333"/>
        <v>1.2808517849234356E-5</v>
      </c>
      <c r="BC1101" s="5">
        <f t="shared" si="1334"/>
        <v>4.2305311901026734E-6</v>
      </c>
      <c r="BD1101" s="5">
        <f t="shared" si="1335"/>
        <v>2.3239112553244275E-3</v>
      </c>
      <c r="BE1101" s="5">
        <f t="shared" si="1336"/>
        <v>1.9607549134723801E-3</v>
      </c>
      <c r="BF1101" s="5">
        <f t="shared" si="1337"/>
        <v>8.2717440734830577E-4</v>
      </c>
      <c r="BG1101" s="5">
        <f t="shared" si="1338"/>
        <v>2.3263743825426657E-4</v>
      </c>
      <c r="BH1101" s="5">
        <f t="shared" si="1339"/>
        <v>4.9070828228658083E-5</v>
      </c>
      <c r="BI1101" s="5">
        <f t="shared" si="1340"/>
        <v>8.2805113437146636E-6</v>
      </c>
      <c r="BJ1101" s="8">
        <f t="shared" si="1341"/>
        <v>0.19059282333602953</v>
      </c>
      <c r="BK1101" s="8">
        <f t="shared" si="1342"/>
        <v>0.24428019217126609</v>
      </c>
      <c r="BL1101" s="8">
        <f t="shared" si="1343"/>
        <v>0.50165364096826537</v>
      </c>
      <c r="BM1101" s="8">
        <f t="shared" si="1344"/>
        <v>0.4533261512501901</v>
      </c>
      <c r="BN1101" s="8">
        <f t="shared" si="1345"/>
        <v>0.54504939114470352</v>
      </c>
    </row>
    <row r="1102" spans="1:66" x14ac:dyDescent="0.25">
      <c r="A1102" t="s">
        <v>59</v>
      </c>
      <c r="B1102" t="s">
        <v>63</v>
      </c>
      <c r="C1102" t="s">
        <v>68</v>
      </c>
      <c r="D1102" s="7" t="s">
        <v>528</v>
      </c>
      <c r="E1102">
        <f>VLOOKUP(A1102,home!$A$2:$E$405,3,FALSE)</f>
        <v>1.806</v>
      </c>
      <c r="F1102">
        <f>VLOOKUP(B1102,home!$B$2:$E$405,3,FALSE)</f>
        <v>1.1073999999999999</v>
      </c>
      <c r="G1102">
        <f>VLOOKUP(C1102,away!$B$2:$E$405,4,FALSE)</f>
        <v>2.3532999999999999</v>
      </c>
      <c r="H1102">
        <f>VLOOKUP(A1102,away!$A$2:$E$405,3,FALSE)</f>
        <v>1.1493</v>
      </c>
      <c r="I1102">
        <f>VLOOKUP(C1102,away!$B$2:$E$405,3,FALSE)</f>
        <v>1.5226999999999999</v>
      </c>
      <c r="J1102">
        <f>VLOOKUP(B1102,home!$B$2:$E$405,4,FALSE)</f>
        <v>0.58009999999999995</v>
      </c>
      <c r="K1102" s="3">
        <f t="shared" si="1290"/>
        <v>4.7065162225199995</v>
      </c>
      <c r="L1102" s="3">
        <f t="shared" si="1291"/>
        <v>1.0151976877109998</v>
      </c>
      <c r="M1102" s="5">
        <f t="shared" si="1292"/>
        <v>3.2740945865786723E-3</v>
      </c>
      <c r="N1102" s="5">
        <f t="shared" si="1293"/>
        <v>1.5409579285797432E-2</v>
      </c>
      <c r="O1102" s="5">
        <f t="shared" si="1294"/>
        <v>3.3238532536417698E-3</v>
      </c>
      <c r="P1102" s="5">
        <f t="shared" si="1295"/>
        <v>1.5643769259540873E-2</v>
      </c>
      <c r="Q1102" s="5">
        <f t="shared" si="1296"/>
        <v>3.6262717445406885E-2</v>
      </c>
      <c r="R1102" s="5">
        <f t="shared" si="1297"/>
        <v>1.6871840686939039E-3</v>
      </c>
      <c r="S1102" s="5">
        <f t="shared" si="1298"/>
        <v>1.8686655972688978E-2</v>
      </c>
      <c r="T1102" s="5">
        <f t="shared" si="1299"/>
        <v>3.6813826900694402E-2</v>
      </c>
      <c r="U1102" s="5">
        <f t="shared" si="1300"/>
        <v>7.9407591896851551E-3</v>
      </c>
      <c r="V1102" s="5">
        <f t="shared" si="1301"/>
        <v>9.9206301853987742E-3</v>
      </c>
      <c r="W1102" s="5">
        <f t="shared" si="1302"/>
        <v>5.6890355976488859E-2</v>
      </c>
      <c r="X1102" s="5">
        <f t="shared" si="1303"/>
        <v>5.7754957840387144E-2</v>
      </c>
      <c r="Y1102" s="5">
        <f t="shared" si="1304"/>
        <v>2.9316349826703652E-2</v>
      </c>
      <c r="Z1102" s="5">
        <f t="shared" si="1305"/>
        <v>5.7094178842696265E-4</v>
      </c>
      <c r="AA1102" s="5">
        <f t="shared" si="1306"/>
        <v>2.6871467893460812E-3</v>
      </c>
      <c r="AB1102" s="5">
        <f t="shared" si="1307"/>
        <v>6.323549978174932E-3</v>
      </c>
      <c r="AC1102" s="5">
        <f t="shared" si="1308"/>
        <v>2.9625757103544318E-3</v>
      </c>
      <c r="AD1102" s="5">
        <f t="shared" si="1309"/>
        <v>6.6938845827070576E-2</v>
      </c>
      <c r="AE1102" s="5">
        <f t="shared" si="1310"/>
        <v>6.7956161501685167E-2</v>
      </c>
      <c r="AF1102" s="5">
        <f t="shared" si="1311"/>
        <v>3.4494469011113013E-2</v>
      </c>
      <c r="AG1102" s="5">
        <f t="shared" si="1312"/>
        <v>1.1672901726300226E-2</v>
      </c>
      <c r="AH1102" s="5">
        <f t="shared" si="1313"/>
        <v>1.4490469585715885E-4</v>
      </c>
      <c r="AI1102" s="5">
        <f t="shared" si="1314"/>
        <v>6.8199630177104471E-4</v>
      </c>
      <c r="AJ1102" s="5">
        <f t="shared" si="1315"/>
        <v>1.6049133289920336E-3</v>
      </c>
      <c r="AK1102" s="5">
        <f t="shared" si="1316"/>
        <v>2.5178502062131957E-3</v>
      </c>
      <c r="AL1102" s="5">
        <f t="shared" si="1317"/>
        <v>5.6621272967113771E-4</v>
      </c>
      <c r="AM1102" s="5">
        <f t="shared" si="1318"/>
        <v>6.3009752760374571E-2</v>
      </c>
      <c r="AN1102" s="5">
        <f t="shared" si="1319"/>
        <v>6.3967355305574042E-2</v>
      </c>
      <c r="AO1102" s="5">
        <f t="shared" si="1320"/>
        <v>3.2469755597603359E-2</v>
      </c>
      <c r="AP1102" s="5">
        <f t="shared" si="1321"/>
        <v>1.0987740267742742E-2</v>
      </c>
      <c r="AQ1102" s="5">
        <f t="shared" si="1322"/>
        <v>2.7886821282453685E-3</v>
      </c>
      <c r="AR1102" s="5">
        <f t="shared" si="1323"/>
        <v>2.942138243453068E-5</v>
      </c>
      <c r="AS1102" s="5">
        <f t="shared" si="1324"/>
        <v>1.3847221371708361E-4</v>
      </c>
      <c r="AT1102" s="5">
        <f t="shared" si="1325"/>
        <v>3.2586086011385522E-4</v>
      </c>
      <c r="AU1102" s="5">
        <f t="shared" si="1326"/>
        <v>5.1122314147006016E-4</v>
      </c>
      <c r="AV1102" s="5">
        <f t="shared" si="1327"/>
        <v>6.0152000216411852E-4</v>
      </c>
      <c r="AW1102" s="5">
        <f t="shared" si="1328"/>
        <v>7.5149709845653782E-5</v>
      </c>
      <c r="AX1102" s="5">
        <f t="shared" si="1329"/>
        <v>4.9426070590612867E-2</v>
      </c>
      <c r="AY1102" s="5">
        <f t="shared" si="1330"/>
        <v>5.0177232576230836E-2</v>
      </c>
      <c r="AZ1102" s="5">
        <f t="shared" si="1331"/>
        <v>2.5469905243563292E-2</v>
      </c>
      <c r="BA1102" s="5">
        <f t="shared" si="1332"/>
        <v>8.6189963031612429E-3</v>
      </c>
      <c r="BB1102" s="5">
        <f t="shared" si="1333"/>
        <v>2.1874962793397373E-3</v>
      </c>
      <c r="BC1102" s="5">
        <f t="shared" si="1334"/>
        <v>4.4414823293242346E-4</v>
      </c>
      <c r="BD1102" s="5">
        <f t="shared" si="1335"/>
        <v>4.978086569466094E-6</v>
      </c>
      <c r="BE1102" s="5">
        <f t="shared" si="1336"/>
        <v>2.3429445196301105E-5</v>
      </c>
      <c r="BF1102" s="5">
        <f t="shared" si="1337"/>
        <v>5.5135531950517211E-5</v>
      </c>
      <c r="BG1102" s="5">
        <f t="shared" si="1338"/>
        <v>8.6498758520793049E-5</v>
      </c>
      <c r="BH1102" s="5">
        <f t="shared" si="1339"/>
        <v>1.0177695255148808E-4</v>
      </c>
      <c r="BI1102" s="5">
        <f t="shared" si="1340"/>
        <v>9.5802975652445379E-5</v>
      </c>
      <c r="BJ1102" s="8">
        <f t="shared" si="1341"/>
        <v>0.72305730062702778</v>
      </c>
      <c r="BK1102" s="8">
        <f t="shared" si="1342"/>
        <v>0.10123117102046369</v>
      </c>
      <c r="BL1102" s="8">
        <f t="shared" si="1343"/>
        <v>2.8886277162715929E-2</v>
      </c>
      <c r="BM1102" s="8">
        <f t="shared" si="1344"/>
        <v>0.72804240983258972</v>
      </c>
      <c r="BN1102" s="8">
        <f t="shared" si="1345"/>
        <v>7.5601197899659536E-2</v>
      </c>
    </row>
    <row r="1103" spans="1:66" x14ac:dyDescent="0.25">
      <c r="A1103" t="s">
        <v>59</v>
      </c>
      <c r="B1103" t="s">
        <v>230</v>
      </c>
      <c r="C1103" t="s">
        <v>273</v>
      </c>
      <c r="D1103" s="7" t="s">
        <v>528</v>
      </c>
      <c r="E1103">
        <f>VLOOKUP(A1103,home!$A$2:$E$405,3,FALSE)</f>
        <v>1.806</v>
      </c>
      <c r="F1103">
        <f>VLOOKUP(B1103,home!$B$2:$E$405,3,FALSE)</f>
        <v>1.1073999999999999</v>
      </c>
      <c r="G1103">
        <f>VLOOKUP(C1103,away!$B$2:$E$405,4,FALSE)</f>
        <v>0.4153</v>
      </c>
      <c r="H1103">
        <f>VLOOKUP(A1103,away!$A$2:$E$405,3,FALSE)</f>
        <v>1.1493</v>
      </c>
      <c r="I1103">
        <f>VLOOKUP(C1103,away!$B$2:$E$405,3,FALSE)</f>
        <v>1.9577</v>
      </c>
      <c r="J1103">
        <f>VLOOKUP(B1103,home!$B$2:$E$405,4,FALSE)</f>
        <v>1.1600999999999999</v>
      </c>
      <c r="K1103" s="3">
        <f t="shared" si="1290"/>
        <v>0.83058521531999996</v>
      </c>
      <c r="L1103" s="3">
        <f t="shared" si="1291"/>
        <v>2.6102071460609997</v>
      </c>
      <c r="M1103" s="5">
        <f t="shared" si="1292"/>
        <v>3.2039288572545878E-2</v>
      </c>
      <c r="N1103" s="5">
        <f t="shared" si="1293"/>
        <v>2.661135939772763E-2</v>
      </c>
      <c r="O1103" s="5">
        <f t="shared" si="1294"/>
        <v>8.3629179986769761E-2</v>
      </c>
      <c r="P1103" s="5">
        <f t="shared" si="1295"/>
        <v>6.9461160466346192E-2</v>
      </c>
      <c r="Q1103" s="5">
        <f t="shared" si="1296"/>
        <v>1.1051500837659753E-2</v>
      </c>
      <c r="R1103" s="5">
        <f t="shared" si="1297"/>
        <v>0.10914474161034401</v>
      </c>
      <c r="S1103" s="5">
        <f t="shared" si="1298"/>
        <v>3.7647939672620111E-2</v>
      </c>
      <c r="T1103" s="5">
        <f t="shared" si="1299"/>
        <v>2.8846706461158604E-2</v>
      </c>
      <c r="U1103" s="5">
        <f t="shared" si="1300"/>
        <v>9.0654008711473333E-2</v>
      </c>
      <c r="V1103" s="5">
        <f t="shared" si="1301"/>
        <v>9.0689681163936553E-3</v>
      </c>
      <c r="W1103" s="5">
        <f t="shared" si="1302"/>
        <v>3.0597377342855957E-3</v>
      </c>
      <c r="X1103" s="5">
        <f t="shared" si="1303"/>
        <v>7.9865492991047522E-3</v>
      </c>
      <c r="Y1103" s="5">
        <f t="shared" si="1304"/>
        <v>1.0423274026445849E-2</v>
      </c>
      <c r="Z1103" s="5">
        <f t="shared" si="1305"/>
        <v>9.4963461502100416E-2</v>
      </c>
      <c r="AA1103" s="5">
        <f t="shared" si="1306"/>
        <v>7.8875247119254602E-2</v>
      </c>
      <c r="AB1103" s="5">
        <f t="shared" si="1307"/>
        <v>3.2756307055982141E-2</v>
      </c>
      <c r="AC1103" s="5">
        <f t="shared" si="1308"/>
        <v>1.2288448762108023E-3</v>
      </c>
      <c r="AD1103" s="5">
        <f t="shared" si="1309"/>
        <v>6.3534323121358248E-4</v>
      </c>
      <c r="AE1103" s="5">
        <f t="shared" si="1310"/>
        <v>1.6583774423151786E-3</v>
      </c>
      <c r="AF1103" s="5">
        <f t="shared" si="1311"/>
        <v>2.1643543253987217E-3</v>
      </c>
      <c r="AG1103" s="5">
        <f t="shared" si="1312"/>
        <v>1.8831377089212594E-3</v>
      </c>
      <c r="AH1103" s="5">
        <f t="shared" si="1313"/>
        <v>6.1968576456867784E-2</v>
      </c>
      <c r="AI1103" s="5">
        <f t="shared" si="1314"/>
        <v>5.1470183419501409E-2</v>
      </c>
      <c r="AJ1103" s="5">
        <f t="shared" si="1315"/>
        <v>2.1375186689023232E-2</v>
      </c>
      <c r="AK1103" s="5">
        <f t="shared" si="1316"/>
        <v>5.9179713462025199E-3</v>
      </c>
      <c r="AL1103" s="5">
        <f t="shared" si="1317"/>
        <v>1.0656540134023745E-4</v>
      </c>
      <c r="AM1103" s="5">
        <f t="shared" si="1318"/>
        <v>1.0554133889992761E-4</v>
      </c>
      <c r="AN1103" s="5">
        <f t="shared" si="1319"/>
        <v>2.7548475700143674E-4</v>
      </c>
      <c r="AO1103" s="5">
        <f t="shared" si="1320"/>
        <v>3.5953614067801419E-4</v>
      </c>
      <c r="AP1103" s="5">
        <f t="shared" si="1321"/>
        <v>3.1282126788831517E-4</v>
      </c>
      <c r="AQ1103" s="5">
        <f t="shared" si="1322"/>
        <v>2.0413207722048564E-4</v>
      </c>
      <c r="AR1103" s="5">
        <f t="shared" si="1323"/>
        <v>3.235016421978873E-2</v>
      </c>
      <c r="AS1103" s="5">
        <f t="shared" si="1324"/>
        <v>2.686956811413058E-2</v>
      </c>
      <c r="AT1103" s="5">
        <f t="shared" si="1325"/>
        <v>1.1158733008815275E-2</v>
      </c>
      <c r="AU1103" s="5">
        <f t="shared" si="1326"/>
        <v>3.0894262196084093E-3</v>
      </c>
      <c r="AV1103" s="5">
        <f t="shared" si="1327"/>
        <v>6.4150793545717595E-4</v>
      </c>
      <c r="AW1103" s="5">
        <f t="shared" si="1328"/>
        <v>6.4176036953767193E-6</v>
      </c>
      <c r="AX1103" s="5">
        <f t="shared" si="1329"/>
        <v>1.4610179282559571E-5</v>
      </c>
      <c r="AY1103" s="5">
        <f t="shared" si="1330"/>
        <v>3.8135594368569356E-5</v>
      </c>
      <c r="AZ1103" s="5">
        <f t="shared" si="1331"/>
        <v>4.9770900470061688E-5</v>
      </c>
      <c r="BA1103" s="5">
        <f t="shared" si="1332"/>
        <v>4.3304120024281926E-5</v>
      </c>
      <c r="BB1103" s="5">
        <f t="shared" si="1333"/>
        <v>2.8258180885315979E-5</v>
      </c>
      <c r="BC1103" s="5">
        <f t="shared" si="1334"/>
        <v>1.4751941136307217E-5</v>
      </c>
      <c r="BD1103" s="5">
        <f t="shared" si="1335"/>
        <v>1.40734383037899E-2</v>
      </c>
      <c r="BE1103" s="5">
        <f t="shared" si="1336"/>
        <v>1.1689189783846069E-2</v>
      </c>
      <c r="BF1103" s="5">
        <f t="shared" si="1337"/>
        <v>4.8544341067660651E-3</v>
      </c>
      <c r="BG1103" s="5">
        <f t="shared" si="1338"/>
        <v>1.3440070659416813E-3</v>
      </c>
      <c r="BH1103" s="5">
        <f t="shared" si="1339"/>
        <v>2.7907809956419319E-4</v>
      </c>
      <c r="BI1103" s="5">
        <f t="shared" si="1340"/>
        <v>4.6359628683524362E-5</v>
      </c>
      <c r="BJ1103" s="8">
        <f t="shared" si="1341"/>
        <v>9.5766686962086164E-2</v>
      </c>
      <c r="BK1103" s="8">
        <f t="shared" si="1342"/>
        <v>0.14959090269982547</v>
      </c>
      <c r="BL1103" s="8">
        <f t="shared" si="1343"/>
        <v>0.64218730888181041</v>
      </c>
      <c r="BM1103" s="8">
        <f t="shared" si="1344"/>
        <v>0.65053941118375624</v>
      </c>
      <c r="BN1103" s="8">
        <f t="shared" si="1345"/>
        <v>0.33193723087139326</v>
      </c>
    </row>
    <row r="1104" spans="1:66" x14ac:dyDescent="0.25">
      <c r="A1104" t="s">
        <v>70</v>
      </c>
      <c r="B1104" t="s">
        <v>346</v>
      </c>
      <c r="C1104" t="s">
        <v>74</v>
      </c>
      <c r="D1104" s="7" t="s">
        <v>528</v>
      </c>
      <c r="E1104">
        <f>VLOOKUP(A1104,home!$A$2:$E$405,3,FALSE)</f>
        <v>1.359</v>
      </c>
      <c r="F1104">
        <f>VLOOKUP(B1104,home!$B$2:$E$405,3,FALSE)</f>
        <v>1.1773</v>
      </c>
      <c r="G1104">
        <f>VLOOKUP(C1104,away!$B$2:$E$405,4,FALSE)</f>
        <v>0.85850000000000004</v>
      </c>
      <c r="H1104">
        <f>VLOOKUP(A1104,away!$A$2:$E$405,3,FALSE)</f>
        <v>1.0342</v>
      </c>
      <c r="I1104">
        <f>VLOOKUP(C1104,away!$B$2:$E$405,3,FALSE)</f>
        <v>0.96689999999999998</v>
      </c>
      <c r="J1104">
        <f>VLOOKUP(B1104,home!$B$2:$E$405,4,FALSE)</f>
        <v>0.96689999999999998</v>
      </c>
      <c r="K1104" s="3">
        <f t="shared" si="1290"/>
        <v>1.3735576759500001</v>
      </c>
      <c r="L1104" s="3">
        <f t="shared" si="1291"/>
        <v>0.96686903986200001</v>
      </c>
      <c r="M1104" s="5">
        <f t="shared" si="1292"/>
        <v>9.6286542472855827E-2</v>
      </c>
      <c r="N1104" s="5">
        <f t="shared" si="1293"/>
        <v>0.13225511950427682</v>
      </c>
      <c r="O1104" s="5">
        <f t="shared" si="1294"/>
        <v>9.3096476872361791E-2</v>
      </c>
      <c r="P1104" s="5">
        <f t="shared" si="1295"/>
        <v>0.12787338041193419</v>
      </c>
      <c r="Q1104" s="5">
        <f t="shared" si="1296"/>
        <v>9.0830017289392023E-2</v>
      </c>
      <c r="R1104" s="5">
        <f t="shared" si="1297"/>
        <v>4.5006050604057657E-2</v>
      </c>
      <c r="S1104" s="5">
        <f t="shared" si="1298"/>
        <v>4.2455573224536865E-2</v>
      </c>
      <c r="T1104" s="5">
        <f t="shared" si="1299"/>
        <v>8.7820731607243324E-2</v>
      </c>
      <c r="U1104" s="5">
        <f t="shared" si="1300"/>
        <v>6.1818406271397536E-2</v>
      </c>
      <c r="V1104" s="5">
        <f t="shared" si="1301"/>
        <v>6.2647934039385114E-3</v>
      </c>
      <c r="W1104" s="5">
        <f t="shared" si="1302"/>
        <v>4.158675581817188E-2</v>
      </c>
      <c r="X1104" s="5">
        <f t="shared" si="1303"/>
        <v>4.0208946668891285E-2</v>
      </c>
      <c r="Y1104" s="5">
        <f t="shared" si="1304"/>
        <v>1.9438392829806635E-2</v>
      </c>
      <c r="Z1104" s="5">
        <f t="shared" si="1305"/>
        <v>1.4504985645175274E-2</v>
      </c>
      <c r="AA1104" s="5">
        <f t="shared" si="1306"/>
        <v>1.9923434372475065E-2</v>
      </c>
      <c r="AB1104" s="5">
        <f t="shared" si="1307"/>
        <v>1.3682993106799601E-2</v>
      </c>
      <c r="AC1104" s="5">
        <f t="shared" si="1308"/>
        <v>5.1999758323563504E-4</v>
      </c>
      <c r="AD1104" s="5">
        <f t="shared" si="1309"/>
        <v>1.4280451917977086E-2</v>
      </c>
      <c r="AE1104" s="5">
        <f t="shared" si="1310"/>
        <v>1.3807326834729962E-2</v>
      </c>
      <c r="AF1104" s="5">
        <f t="shared" si="1311"/>
        <v>6.6749384198780915E-3</v>
      </c>
      <c r="AG1104" s="5">
        <f t="shared" si="1312"/>
        <v>2.151263767055169E-3</v>
      </c>
      <c r="AH1104" s="5">
        <f t="shared" si="1313"/>
        <v>3.5061053859906767E-3</v>
      </c>
      <c r="AI1104" s="5">
        <f t="shared" si="1314"/>
        <v>4.8158379656171322E-3</v>
      </c>
      <c r="AJ1104" s="5">
        <f t="shared" si="1315"/>
        <v>3.3074156019024226E-3</v>
      </c>
      <c r="AK1104" s="5">
        <f t="shared" si="1316"/>
        <v>1.5143086958499543E-3</v>
      </c>
      <c r="AL1104" s="5">
        <f t="shared" si="1317"/>
        <v>2.7623319756495356E-5</v>
      </c>
      <c r="AM1104" s="5">
        <f t="shared" si="1318"/>
        <v>3.9230048695944588E-3</v>
      </c>
      <c r="AN1104" s="5">
        <f t="shared" si="1319"/>
        <v>3.7930319516387449E-3</v>
      </c>
      <c r="AO1104" s="5">
        <f t="shared" si="1320"/>
        <v>1.8336825806234203E-3</v>
      </c>
      <c r="AP1104" s="5">
        <f t="shared" si="1321"/>
        <v>5.9097697204634717E-4</v>
      </c>
      <c r="AQ1104" s="5">
        <f t="shared" si="1322"/>
        <v>1.4284933438575087E-4</v>
      </c>
      <c r="AR1104" s="5">
        <f t="shared" si="1323"/>
        <v>6.7798894964155878E-4</v>
      </c>
      <c r="AS1104" s="5">
        <f t="shared" si="1324"/>
        <v>9.3125692598944115E-4</v>
      </c>
      <c r="AT1104" s="5">
        <f t="shared" si="1325"/>
        <v>6.3956754948719908E-4</v>
      </c>
      <c r="AU1104" s="5">
        <f t="shared" si="1326"/>
        <v>2.9282763896222466E-4</v>
      </c>
      <c r="AV1104" s="5">
        <f t="shared" si="1327"/>
        <v>1.0055391280671982E-4</v>
      </c>
      <c r="AW1104" s="5">
        <f t="shared" si="1328"/>
        <v>1.0190322392429806E-6</v>
      </c>
      <c r="AX1104" s="5">
        <f t="shared" si="1329"/>
        <v>8.9807890857011743E-4</v>
      </c>
      <c r="AY1104" s="5">
        <f t="shared" si="1330"/>
        <v>8.683246920495023E-4</v>
      </c>
      <c r="AZ1104" s="5">
        <f t="shared" si="1331"/>
        <v>4.1977813064518449E-4</v>
      </c>
      <c r="BA1104" s="5">
        <f t="shared" si="1332"/>
        <v>1.3529015937732494E-4</v>
      </c>
      <c r="BB1104" s="5">
        <f t="shared" si="1333"/>
        <v>3.2701966624982772E-5</v>
      </c>
      <c r="BC1104" s="5">
        <f t="shared" si="1334"/>
        <v>6.3237038144592551E-6</v>
      </c>
      <c r="BD1104" s="5">
        <f t="shared" si="1335"/>
        <v>1.0925442079616325E-4</v>
      </c>
      <c r="BE1104" s="5">
        <f t="shared" si="1336"/>
        <v>1.5006724831604135E-4</v>
      </c>
      <c r="BF1104" s="5">
        <f t="shared" si="1337"/>
        <v>1.0306301041659669E-4</v>
      </c>
      <c r="BG1104" s="5">
        <f t="shared" si="1338"/>
        <v>4.7187663021410405E-5</v>
      </c>
      <c r="BH1104" s="5">
        <f t="shared" si="1339"/>
        <v>1.6203744188300068E-5</v>
      </c>
      <c r="BI1104" s="5">
        <f t="shared" si="1340"/>
        <v>4.451355441793945E-6</v>
      </c>
      <c r="BJ1104" s="8">
        <f t="shared" si="1341"/>
        <v>0.46169798792679267</v>
      </c>
      <c r="BK1104" s="8">
        <f t="shared" si="1342"/>
        <v>0.27429623510830697</v>
      </c>
      <c r="BL1104" s="8">
        <f t="shared" si="1343"/>
        <v>0.24974345129551923</v>
      </c>
      <c r="BM1104" s="8">
        <f t="shared" si="1344"/>
        <v>0.41402776716110562</v>
      </c>
      <c r="BN1104" s="8">
        <f t="shared" si="1345"/>
        <v>0.58534758715487833</v>
      </c>
    </row>
    <row r="1105" spans="1:66" x14ac:dyDescent="0.25">
      <c r="A1105" t="s">
        <v>70</v>
      </c>
      <c r="B1105" t="s">
        <v>86</v>
      </c>
      <c r="C1105" t="s">
        <v>101</v>
      </c>
      <c r="D1105" s="7" t="s">
        <v>528</v>
      </c>
      <c r="E1105">
        <f>VLOOKUP(A1105,home!$A$2:$E$405,3,FALSE)</f>
        <v>1.359</v>
      </c>
      <c r="F1105">
        <f>VLOOKUP(B1105,home!$B$2:$E$405,3,FALSE)</f>
        <v>0.85850000000000004</v>
      </c>
      <c r="G1105">
        <f>VLOOKUP(C1105,away!$B$2:$E$405,4,FALSE)</f>
        <v>1.2263999999999999</v>
      </c>
      <c r="H1105">
        <f>VLOOKUP(A1105,away!$A$2:$E$405,3,FALSE)</f>
        <v>1.0342</v>
      </c>
      <c r="I1105">
        <f>VLOOKUP(C1105,away!$B$2:$E$405,3,FALSE)</f>
        <v>0.96689999999999998</v>
      </c>
      <c r="J1105">
        <f>VLOOKUP(B1105,home!$B$2:$E$405,4,FALSE)</f>
        <v>1.1281000000000001</v>
      </c>
      <c r="K1105" s="3">
        <f t="shared" si="1290"/>
        <v>1.4308427196</v>
      </c>
      <c r="L1105" s="3">
        <f t="shared" si="1291"/>
        <v>1.1280638782380001</v>
      </c>
      <c r="M1105" s="5">
        <f t="shared" si="1292"/>
        <v>7.7389311840481922E-2</v>
      </c>
      <c r="N1105" s="5">
        <f t="shared" si="1293"/>
        <v>0.11073193342180762</v>
      </c>
      <c r="O1105" s="5">
        <f t="shared" si="1294"/>
        <v>8.7300087248944017E-2</v>
      </c>
      <c r="P1105" s="5">
        <f t="shared" si="1295"/>
        <v>0.12491269426059633</v>
      </c>
      <c r="Q1105" s="5">
        <f t="shared" si="1296"/>
        <v>7.92199903819127E-2</v>
      </c>
      <c r="R1105" s="5">
        <f t="shared" si="1297"/>
        <v>4.9240037496279788E-2</v>
      </c>
      <c r="S1105" s="5">
        <f t="shared" si="1298"/>
        <v>5.0404832451550773E-2</v>
      </c>
      <c r="T1105" s="5">
        <f t="shared" si="1299"/>
        <v>8.9365209584197511E-2</v>
      </c>
      <c r="U1105" s="5">
        <f t="shared" si="1300"/>
        <v>7.0454749164382935E-2</v>
      </c>
      <c r="V1105" s="5">
        <f t="shared" si="1301"/>
        <v>9.0397257932222919E-3</v>
      </c>
      <c r="W1105" s="5">
        <f t="shared" si="1302"/>
        <v>3.7783782161580619E-2</v>
      </c>
      <c r="X1105" s="5">
        <f t="shared" si="1303"/>
        <v>4.2622519839692397E-2</v>
      </c>
      <c r="Y1105" s="5">
        <f t="shared" si="1304"/>
        <v>2.4040462515319754E-2</v>
      </c>
      <c r="Z1105" s="5">
        <f t="shared" si="1305"/>
        <v>1.8515302554212645E-2</v>
      </c>
      <c r="AA1105" s="5">
        <f t="shared" si="1306"/>
        <v>2.6492485860886442E-2</v>
      </c>
      <c r="AB1105" s="5">
        <f t="shared" si="1307"/>
        <v>1.895329025907766E-2</v>
      </c>
      <c r="AC1105" s="5">
        <f t="shared" si="1308"/>
        <v>9.1192866087883365E-4</v>
      </c>
      <c r="AD1105" s="5">
        <f t="shared" si="1309"/>
        <v>1.3515662406212494E-2</v>
      </c>
      <c r="AE1105" s="5">
        <f t="shared" si="1310"/>
        <v>1.5246530550907605E-2</v>
      </c>
      <c r="AF1105" s="5">
        <f t="shared" si="1311"/>
        <v>8.5995301914654938E-3</v>
      </c>
      <c r="AG1105" s="5">
        <f t="shared" si="1312"/>
        <v>3.2336064596031125E-3</v>
      </c>
      <c r="AH1105" s="5">
        <f t="shared" si="1313"/>
        <v>5.2216110015137641E-3</v>
      </c>
      <c r="AI1105" s="5">
        <f t="shared" si="1314"/>
        <v>7.4713040860992326E-3</v>
      </c>
      <c r="AJ1105" s="5">
        <f t="shared" si="1315"/>
        <v>5.3451305287564111E-3</v>
      </c>
      <c r="AK1105" s="5">
        <f t="shared" si="1316"/>
        <v>2.5493470341276039E-3</v>
      </c>
      <c r="AL1105" s="5">
        <f t="shared" si="1317"/>
        <v>5.887710501348389E-5</v>
      </c>
      <c r="AM1105" s="5">
        <f t="shared" si="1318"/>
        <v>3.8677574309001089E-3</v>
      </c>
      <c r="AN1105" s="5">
        <f t="shared" si="1319"/>
        <v>4.3630774475850202E-3</v>
      </c>
      <c r="AO1105" s="5">
        <f t="shared" si="1320"/>
        <v>2.4609150332877568E-3</v>
      </c>
      <c r="AP1105" s="5">
        <f t="shared" si="1321"/>
        <v>9.2535645215492809E-4</v>
      </c>
      <c r="AQ1105" s="5">
        <f t="shared" si="1322"/>
        <v>2.6096529704261104E-4</v>
      </c>
      <c r="AR1105" s="5">
        <f t="shared" si="1323"/>
        <v>1.1780621514035645E-3</v>
      </c>
      <c r="AS1105" s="5">
        <f t="shared" si="1324"/>
        <v>1.6856216525721031E-3</v>
      </c>
      <c r="AT1105" s="5">
        <f t="shared" si="1325"/>
        <v>1.2059297347914576E-3</v>
      </c>
      <c r="AU1105" s="5">
        <f t="shared" si="1326"/>
        <v>5.7516526045850544E-4</v>
      </c>
      <c r="AV1105" s="5">
        <f t="shared" si="1327"/>
        <v>2.0574275637347256E-4</v>
      </c>
      <c r="AW1105" s="5">
        <f t="shared" si="1328"/>
        <v>2.6397909631592982E-6</v>
      </c>
      <c r="AX1105" s="5">
        <f t="shared" si="1329"/>
        <v>9.2235876019703832E-4</v>
      </c>
      <c r="AY1105" s="5">
        <f t="shared" si="1330"/>
        <v>1.0404796001546644E-3</v>
      </c>
      <c r="AZ1105" s="5">
        <f t="shared" si="1331"/>
        <v>5.8686372648899729E-4</v>
      </c>
      <c r="BA1105" s="5">
        <f t="shared" si="1332"/>
        <v>2.2067325710012779E-4</v>
      </c>
      <c r="BB1105" s="5">
        <f t="shared" si="1333"/>
        <v>6.2233382556945336E-5</v>
      </c>
      <c r="BC1105" s="5">
        <f t="shared" si="1334"/>
        <v>1.4040646176611369E-5</v>
      </c>
      <c r="BD1105" s="5">
        <f t="shared" si="1335"/>
        <v>2.2148822655295147E-4</v>
      </c>
      <c r="BE1105" s="5">
        <f t="shared" si="1336"/>
        <v>3.1691481644040596E-4</v>
      </c>
      <c r="BF1105" s="5">
        <f t="shared" si="1337"/>
        <v>2.2672762891856268E-4</v>
      </c>
      <c r="BG1105" s="5">
        <f t="shared" si="1338"/>
        <v>1.0813719239009866E-4</v>
      </c>
      <c r="BH1105" s="5">
        <f t="shared" si="1339"/>
        <v>3.868182861233929E-5</v>
      </c>
      <c r="BI1105" s="5">
        <f t="shared" si="1340"/>
        <v>1.1069522570156118E-5</v>
      </c>
      <c r="BJ1105" s="8">
        <f t="shared" si="1341"/>
        <v>0.43908394854634414</v>
      </c>
      <c r="BK1105" s="8">
        <f t="shared" si="1342"/>
        <v>0.26375784971189836</v>
      </c>
      <c r="BL1105" s="8">
        <f t="shared" si="1343"/>
        <v>0.27880158345115147</v>
      </c>
      <c r="BM1105" s="8">
        <f t="shared" si="1344"/>
        <v>0.47032678980439269</v>
      </c>
      <c r="BN1105" s="8">
        <f t="shared" si="1345"/>
        <v>0.52879405465002238</v>
      </c>
    </row>
    <row r="1106" spans="1:66" x14ac:dyDescent="0.25">
      <c r="A1106" t="s">
        <v>70</v>
      </c>
      <c r="B1106" t="s">
        <v>100</v>
      </c>
      <c r="C1106" t="s">
        <v>227</v>
      </c>
      <c r="D1106" s="7" t="s">
        <v>528</v>
      </c>
      <c r="E1106">
        <f>VLOOKUP(A1106,home!$A$2:$E$405,3,FALSE)</f>
        <v>1.359</v>
      </c>
      <c r="F1106">
        <f>VLOOKUP(B1106,home!$B$2:$E$405,3,FALSE)</f>
        <v>1.0302</v>
      </c>
      <c r="G1106">
        <f>VLOOKUP(C1106,away!$B$2:$E$405,4,FALSE)</f>
        <v>0.49059999999999998</v>
      </c>
      <c r="H1106">
        <f>VLOOKUP(A1106,away!$A$2:$E$405,3,FALSE)</f>
        <v>1.0342</v>
      </c>
      <c r="I1106">
        <f>VLOOKUP(C1106,away!$B$2:$E$405,3,FALSE)</f>
        <v>1.2891999999999999</v>
      </c>
      <c r="J1106">
        <f>VLOOKUP(B1106,home!$B$2:$E$405,4,FALSE)</f>
        <v>1.7404999999999999</v>
      </c>
      <c r="K1106" s="3">
        <f t="shared" si="1290"/>
        <v>0.6868605070799999</v>
      </c>
      <c r="L1106" s="3">
        <f t="shared" si="1291"/>
        <v>2.3205923589199999</v>
      </c>
      <c r="M1106" s="5">
        <f t="shared" si="1292"/>
        <v>4.9417391306732991E-2</v>
      </c>
      <c r="N1106" s="5">
        <f t="shared" si="1293"/>
        <v>3.3942854451513405E-2</v>
      </c>
      <c r="O1106" s="5">
        <f t="shared" si="1294"/>
        <v>0.11467762066416422</v>
      </c>
      <c r="P1106" s="5">
        <f t="shared" si="1295"/>
        <v>7.8767528680115703E-2</v>
      </c>
      <c r="Q1106" s="5">
        <f t="shared" si="1296"/>
        <v>1.1657003110154562E-2</v>
      </c>
      <c r="R1106" s="5">
        <f t="shared" si="1297"/>
        <v>0.1330600051261929</v>
      </c>
      <c r="S1106" s="5">
        <f t="shared" si="1298"/>
        <v>3.1387348716278393E-2</v>
      </c>
      <c r="T1106" s="5">
        <f t="shared" si="1299"/>
        <v>2.7051152345331352E-2</v>
      </c>
      <c r="U1106" s="5">
        <f t="shared" si="1300"/>
        <v>9.1393662593044253E-2</v>
      </c>
      <c r="V1106" s="5">
        <f t="shared" si="1301"/>
        <v>5.5587805220156852E-3</v>
      </c>
      <c r="W1106" s="5">
        <f t="shared" si="1302"/>
        <v>2.6689116890913E-3</v>
      </c>
      <c r="X1106" s="5">
        <f t="shared" si="1303"/>
        <v>6.1934560723375413E-3</v>
      </c>
      <c r="Y1106" s="5">
        <f t="shared" si="1304"/>
        <v>7.1862434183865885E-3</v>
      </c>
      <c r="Z1106" s="5">
        <f t="shared" si="1305"/>
        <v>0.10292601039123309</v>
      </c>
      <c r="AA1106" s="5">
        <f t="shared" si="1306"/>
        <v>7.0695811689043694E-2</v>
      </c>
      <c r="AB1106" s="5">
        <f t="shared" si="1307"/>
        <v>2.4279080532584364E-2</v>
      </c>
      <c r="AC1106" s="5">
        <f t="shared" si="1308"/>
        <v>5.5376684277580793E-4</v>
      </c>
      <c r="AD1106" s="5">
        <f t="shared" si="1309"/>
        <v>4.5829250903024722E-4</v>
      </c>
      <c r="AE1106" s="5">
        <f t="shared" si="1310"/>
        <v>1.0635100946058669E-3</v>
      </c>
      <c r="AF1106" s="5">
        <f t="shared" si="1311"/>
        <v>1.2339866995883307E-3</v>
      </c>
      <c r="AG1106" s="5">
        <f t="shared" si="1312"/>
        <v>9.5452670202452968E-4</v>
      </c>
      <c r="AH1106" s="5">
        <f t="shared" si="1313"/>
        <v>5.9712328312004015E-2</v>
      </c>
      <c r="AI1106" s="5">
        <f t="shared" si="1314"/>
        <v>4.1014040103310515E-2</v>
      </c>
      <c r="AJ1106" s="5">
        <f t="shared" si="1315"/>
        <v>1.4085462191379653E-2</v>
      </c>
      <c r="AK1106" s="5">
        <f t="shared" si="1316"/>
        <v>3.2249159010757323E-3</v>
      </c>
      <c r="AL1106" s="5">
        <f t="shared" si="1317"/>
        <v>3.5306473706553283E-5</v>
      </c>
      <c r="AM1106" s="5">
        <f t="shared" si="1318"/>
        <v>6.2956605028696236E-5</v>
      </c>
      <c r="AN1106" s="5">
        <f t="shared" si="1319"/>
        <v>1.4609661657313694E-4</v>
      </c>
      <c r="AO1106" s="5">
        <f t="shared" si="1320"/>
        <v>1.6951534604184334E-4</v>
      </c>
      <c r="AP1106" s="5">
        <f t="shared" si="1321"/>
        <v>1.3112533891479377E-4</v>
      </c>
      <c r="AQ1106" s="5">
        <f t="shared" si="1322"/>
        <v>7.6072114886616441E-5</v>
      </c>
      <c r="AR1106" s="5">
        <f t="shared" si="1323"/>
        <v>2.7713594562831765E-2</v>
      </c>
      <c r="AS1106" s="5">
        <f t="shared" si="1324"/>
        <v>1.9035373614436153E-2</v>
      </c>
      <c r="AT1106" s="5">
        <f t="shared" si="1325"/>
        <v>6.5373231866344321E-3</v>
      </c>
      <c r="AU1106" s="5">
        <f t="shared" si="1326"/>
        <v>1.4967430396391893E-3</v>
      </c>
      <c r="AV1106" s="5">
        <f t="shared" si="1327"/>
        <v>2.5701342079375845E-4</v>
      </c>
      <c r="AW1106" s="5">
        <f t="shared" si="1328"/>
        <v>1.5632169199374012E-6</v>
      </c>
      <c r="AX1106" s="5">
        <f t="shared" si="1329"/>
        <v>7.2070676090075917E-6</v>
      </c>
      <c r="AY1106" s="5">
        <f t="shared" si="1330"/>
        <v>1.6724666023682851E-5</v>
      </c>
      <c r="AZ1106" s="5">
        <f t="shared" si="1331"/>
        <v>1.9405566090023685E-5</v>
      </c>
      <c r="BA1106" s="5">
        <f t="shared" si="1332"/>
        <v>1.5010802796342006E-5</v>
      </c>
      <c r="BB1106" s="5">
        <f t="shared" si="1333"/>
        <v>8.7084885676115589E-6</v>
      </c>
      <c r="BC1106" s="5">
        <f t="shared" si="1334"/>
        <v>4.0417704055483091E-6</v>
      </c>
      <c r="BD1106" s="5">
        <f t="shared" si="1335"/>
        <v>1.0718659296785721E-2</v>
      </c>
      <c r="BE1106" s="5">
        <f t="shared" si="1336"/>
        <v>7.3622237598079954E-3</v>
      </c>
      <c r="BF1106" s="5">
        <f t="shared" si="1337"/>
        <v>2.5284103724490712E-3</v>
      </c>
      <c r="BG1106" s="5">
        <f t="shared" si="1338"/>
        <v>5.7888841017556696E-4</v>
      </c>
      <c r="BH1106" s="5">
        <f t="shared" si="1339"/>
        <v>9.9403896738981191E-5</v>
      </c>
      <c r="BI1106" s="5">
        <f t="shared" si="1340"/>
        <v>1.3655322183972922E-5</v>
      </c>
      <c r="BJ1106" s="8">
        <f t="shared" si="1341"/>
        <v>9.3066801475001015E-2</v>
      </c>
      <c r="BK1106" s="8">
        <f t="shared" si="1342"/>
        <v>0.16573684720764881</v>
      </c>
      <c r="BL1106" s="8">
        <f t="shared" si="1343"/>
        <v>0.62848421599527626</v>
      </c>
      <c r="BM1106" s="8">
        <f t="shared" si="1344"/>
        <v>0.56867631028118149</v>
      </c>
      <c r="BN1106" s="8">
        <f t="shared" si="1345"/>
        <v>0.42152240333887381</v>
      </c>
    </row>
    <row r="1107" spans="1:66" x14ac:dyDescent="0.25">
      <c r="A1107" t="s">
        <v>134</v>
      </c>
      <c r="B1107" t="s">
        <v>365</v>
      </c>
      <c r="C1107" t="s">
        <v>366</v>
      </c>
      <c r="D1107" s="7" t="s">
        <v>528</v>
      </c>
      <c r="E1107">
        <f>VLOOKUP(A1107,home!$A$2:$E$405,3,FALSE)</f>
        <v>1.5832999999999999</v>
      </c>
      <c r="F1107">
        <f>VLOOKUP(B1107,home!$B$2:$E$405,3,FALSE)</f>
        <v>0.75790000000000002</v>
      </c>
      <c r="G1107">
        <f>VLOOKUP(C1107,away!$B$2:$E$405,4,FALSE)</f>
        <v>0.88419999999999999</v>
      </c>
      <c r="H1107">
        <f>VLOOKUP(A1107,away!$A$2:$E$405,3,FALSE)</f>
        <v>1.1943999999999999</v>
      </c>
      <c r="I1107">
        <f>VLOOKUP(C1107,away!$B$2:$E$405,3,FALSE)</f>
        <v>0.66979999999999995</v>
      </c>
      <c r="J1107">
        <f>VLOOKUP(B1107,home!$B$2:$E$405,4,FALSE)</f>
        <v>0.66979999999999995</v>
      </c>
      <c r="K1107" s="3">
        <f t="shared" si="1290"/>
        <v>1.0610250304940001</v>
      </c>
      <c r="L1107" s="3">
        <f t="shared" si="1291"/>
        <v>0.5358461085759999</v>
      </c>
      <c r="M1107" s="5">
        <f t="shared" si="1292"/>
        <v>0.20252921341353844</v>
      </c>
      <c r="N1107" s="5">
        <f t="shared" si="1293"/>
        <v>0.21488856483802549</v>
      </c>
      <c r="O1107" s="5">
        <f t="shared" si="1294"/>
        <v>0.10852449088060279</v>
      </c>
      <c r="P1107" s="5">
        <f t="shared" si="1295"/>
        <v>0.1151472012459374</v>
      </c>
      <c r="Q1107" s="5">
        <f t="shared" si="1296"/>
        <v>0.11400107303003895</v>
      </c>
      <c r="R1107" s="5">
        <f t="shared" si="1297"/>
        <v>2.9076213061781292E-2</v>
      </c>
      <c r="S1107" s="5">
        <f t="shared" si="1298"/>
        <v>1.6366624018456406E-2</v>
      </c>
      <c r="T1107" s="5">
        <f t="shared" si="1299"/>
        <v>6.1087031356634749E-2</v>
      </c>
      <c r="U1107" s="5">
        <f t="shared" si="1300"/>
        <v>3.0850589850526539E-2</v>
      </c>
      <c r="V1107" s="5">
        <f t="shared" si="1301"/>
        <v>1.0339089785870066E-3</v>
      </c>
      <c r="W1107" s="5">
        <f t="shared" si="1302"/>
        <v>4.0319330662681944E-2</v>
      </c>
      <c r="X1107" s="5">
        <f t="shared" si="1303"/>
        <v>2.1604956435987109E-2</v>
      </c>
      <c r="Y1107" s="5">
        <f t="shared" si="1304"/>
        <v>5.7884659160888476E-3</v>
      </c>
      <c r="Z1107" s="5">
        <f t="shared" si="1305"/>
        <v>5.1934585404273892E-3</v>
      </c>
      <c r="AA1107" s="5">
        <f t="shared" si="1306"/>
        <v>5.5103895062262953E-3</v>
      </c>
      <c r="AB1107" s="5">
        <f t="shared" si="1307"/>
        <v>2.9233305969387866E-3</v>
      </c>
      <c r="AC1107" s="5">
        <f t="shared" si="1308"/>
        <v>3.6739059522814176E-5</v>
      </c>
      <c r="AD1107" s="5">
        <f t="shared" si="1309"/>
        <v>1.0694954761467442E-2</v>
      </c>
      <c r="AE1107" s="5">
        <f t="shared" si="1310"/>
        <v>5.7308498903286906E-3</v>
      </c>
      <c r="AF1107" s="5">
        <f t="shared" si="1311"/>
        <v>1.5354268062829121E-3</v>
      </c>
      <c r="AG1107" s="5">
        <f t="shared" si="1312"/>
        <v>2.7425082638332475E-4</v>
      </c>
      <c r="AH1107" s="5">
        <f t="shared" si="1313"/>
        <v>6.9572363723470205E-4</v>
      </c>
      <c r="AI1107" s="5">
        <f t="shared" si="1314"/>
        <v>7.3818019341234632E-4</v>
      </c>
      <c r="AJ1107" s="5">
        <f t="shared" si="1315"/>
        <v>3.9161383111270087E-4</v>
      </c>
      <c r="AK1107" s="5">
        <f t="shared" si="1316"/>
        <v>1.3850402569940854E-4</v>
      </c>
      <c r="AL1107" s="5">
        <f t="shared" si="1317"/>
        <v>8.355140098869646E-7</v>
      </c>
      <c r="AM1107" s="5">
        <f t="shared" si="1318"/>
        <v>2.2695229403835895E-3</v>
      </c>
      <c r="AN1107" s="5">
        <f t="shared" si="1319"/>
        <v>1.2161150359285076E-3</v>
      </c>
      <c r="AO1107" s="5">
        <f t="shared" si="1320"/>
        <v>3.2582525479152655E-4</v>
      </c>
      <c r="AP1107" s="5">
        <f t="shared" si="1321"/>
        <v>5.8197398285274389E-5</v>
      </c>
      <c r="AQ1107" s="5">
        <f t="shared" si="1322"/>
        <v>7.7962123501029621E-6</v>
      </c>
      <c r="AR1107" s="5">
        <f t="shared" si="1323"/>
        <v>7.4560160731311145E-5</v>
      </c>
      <c r="AS1107" s="5">
        <f t="shared" si="1324"/>
        <v>7.9110196813576958E-5</v>
      </c>
      <c r="AT1107" s="5">
        <f t="shared" si="1325"/>
        <v>4.196894949325592E-5</v>
      </c>
      <c r="AU1107" s="5">
        <f t="shared" si="1326"/>
        <v>1.4843368638627672E-5</v>
      </c>
      <c r="AV1107" s="5">
        <f t="shared" si="1327"/>
        <v>3.9372964156084015E-6</v>
      </c>
      <c r="AW1107" s="5">
        <f t="shared" si="1328"/>
        <v>1.3195229443519006E-8</v>
      </c>
      <c r="AX1107" s="5">
        <f t="shared" si="1329"/>
        <v>4.0133677450455508E-4</v>
      </c>
      <c r="AY1107" s="5">
        <f t="shared" si="1330"/>
        <v>2.1505474884670942E-4</v>
      </c>
      <c r="AZ1107" s="5">
        <f t="shared" si="1331"/>
        <v>5.7618125150149111E-5</v>
      </c>
      <c r="BA1107" s="5">
        <f t="shared" si="1332"/>
        <v>1.0291482715050786E-5</v>
      </c>
      <c r="BB1107" s="5">
        <f t="shared" si="1333"/>
        <v>1.3786627410842822E-6</v>
      </c>
      <c r="BC1107" s="5">
        <f t="shared" si="1334"/>
        <v>1.4775021296974678E-7</v>
      </c>
      <c r="BD1107" s="5">
        <f t="shared" si="1335"/>
        <v>6.658795330445693E-6</v>
      </c>
      <c r="BE1107" s="5">
        <f t="shared" si="1336"/>
        <v>7.065148518539446E-6</v>
      </c>
      <c r="BF1107" s="5">
        <f t="shared" si="1337"/>
        <v>3.7481497111639777E-6</v>
      </c>
      <c r="BG1107" s="5">
        <f t="shared" si="1338"/>
        <v>1.3256268871946127E-6</v>
      </c>
      <c r="BH1107" s="5">
        <f t="shared" si="1339"/>
        <v>3.5163082710233245E-7</v>
      </c>
      <c r="BI1107" s="5">
        <f t="shared" si="1340"/>
        <v>7.4617821809776586E-8</v>
      </c>
      <c r="BJ1107" s="8">
        <f t="shared" si="1341"/>
        <v>0.48048818890982886</v>
      </c>
      <c r="BK1107" s="8">
        <f t="shared" si="1342"/>
        <v>0.33532957697889865</v>
      </c>
      <c r="BL1107" s="8">
        <f t="shared" si="1343"/>
        <v>0.17908267952472345</v>
      </c>
      <c r="BM1107" s="8">
        <f t="shared" si="1344"/>
        <v>0.21571210593033685</v>
      </c>
      <c r="BN1107" s="8">
        <f t="shared" si="1345"/>
        <v>0.78416675646992429</v>
      </c>
    </row>
    <row r="1108" spans="1:66" x14ac:dyDescent="0.25">
      <c r="A1108" t="s">
        <v>19</v>
      </c>
      <c r="B1108" t="s">
        <v>20</v>
      </c>
      <c r="C1108" t="s">
        <v>241</v>
      </c>
      <c r="D1108" s="7" t="s">
        <v>528</v>
      </c>
      <c r="E1108">
        <f>VLOOKUP(A1108,home!$A$2:$E$405,3,FALSE)</f>
        <v>1.4750000000000001</v>
      </c>
      <c r="F1108">
        <f>VLOOKUP(B1108,home!$B$2:$E$405,3,FALSE)</f>
        <v>1.2202999999999999</v>
      </c>
      <c r="G1108">
        <f>VLOOKUP(C1108,away!$B$2:$E$405,4,FALSE)</f>
        <v>0.84750000000000003</v>
      </c>
      <c r="H1108">
        <f>VLOOKUP(A1108,away!$A$2:$E$405,3,FALSE)</f>
        <v>1.5625</v>
      </c>
      <c r="I1108">
        <f>VLOOKUP(C1108,away!$B$2:$E$405,3,FALSE)</f>
        <v>1.28</v>
      </c>
      <c r="J1108">
        <f>VLOOKUP(B1108,home!$B$2:$E$405,4,FALSE)</f>
        <v>1.024</v>
      </c>
      <c r="K1108" s="3">
        <f t="shared" si="1290"/>
        <v>1.5254512687500001</v>
      </c>
      <c r="L1108" s="3">
        <f t="shared" si="1291"/>
        <v>2.048</v>
      </c>
      <c r="M1108" s="5">
        <f t="shared" si="1292"/>
        <v>2.8058847755410787E-2</v>
      </c>
      <c r="N1108" s="5">
        <f t="shared" si="1293"/>
        <v>4.2802404908154471E-2</v>
      </c>
      <c r="O1108" s="5">
        <f t="shared" si="1294"/>
        <v>5.7464520203081279E-2</v>
      </c>
      <c r="P1108" s="5">
        <f t="shared" si="1295"/>
        <v>8.7659325251900344E-2</v>
      </c>
      <c r="Q1108" s="5">
        <f t="shared" si="1296"/>
        <v>3.2646491436347749E-2</v>
      </c>
      <c r="R1108" s="5">
        <f t="shared" si="1297"/>
        <v>5.884366868795525E-2</v>
      </c>
      <c r="S1108" s="5">
        <f t="shared" si="1298"/>
        <v>6.8464654808719563E-2</v>
      </c>
      <c r="T1108" s="5">
        <f t="shared" si="1299"/>
        <v>6.686001446164018E-2</v>
      </c>
      <c r="U1108" s="5">
        <f t="shared" si="1300"/>
        <v>8.9763149057945982E-2</v>
      </c>
      <c r="V1108" s="5">
        <f t="shared" si="1301"/>
        <v>2.3765787202558196E-2</v>
      </c>
      <c r="W1108" s="5">
        <f t="shared" si="1302"/>
        <v>1.6600210593937563E-2</v>
      </c>
      <c r="X1108" s="5">
        <f t="shared" si="1303"/>
        <v>3.3997231296384121E-2</v>
      </c>
      <c r="Y1108" s="5">
        <f t="shared" si="1304"/>
        <v>3.4813164847497351E-2</v>
      </c>
      <c r="Z1108" s="5">
        <f t="shared" si="1305"/>
        <v>4.0170611157644122E-2</v>
      </c>
      <c r="AA1108" s="5">
        <f t="shared" si="1306"/>
        <v>6.1278309756891129E-2</v>
      </c>
      <c r="AB1108" s="5">
        <f t="shared" si="1307"/>
        <v>4.6738537682752559E-2</v>
      </c>
      <c r="AC1108" s="5">
        <f t="shared" si="1308"/>
        <v>4.6404544308460711E-3</v>
      </c>
      <c r="AD1108" s="5">
        <f t="shared" si="1309"/>
        <v>6.3307030780098139E-3</v>
      </c>
      <c r="AE1108" s="5">
        <f t="shared" si="1310"/>
        <v>1.2965279903764096E-2</v>
      </c>
      <c r="AF1108" s="5">
        <f t="shared" si="1311"/>
        <v>1.3276446621454437E-2</v>
      </c>
      <c r="AG1108" s="5">
        <f t="shared" si="1312"/>
        <v>9.0633875602462305E-3</v>
      </c>
      <c r="AH1108" s="5">
        <f t="shared" si="1313"/>
        <v>2.0567352912713794E-2</v>
      </c>
      <c r="AI1108" s="5">
        <f t="shared" si="1314"/>
        <v>3.1374494595528261E-2</v>
      </c>
      <c r="AJ1108" s="5">
        <f t="shared" si="1315"/>
        <v>2.3930131293569315E-2</v>
      </c>
      <c r="AK1108" s="5">
        <f t="shared" si="1316"/>
        <v>1.2168083047709796E-2</v>
      </c>
      <c r="AL1108" s="5">
        <f t="shared" si="1317"/>
        <v>5.7989423915914807E-4</v>
      </c>
      <c r="AM1108" s="5">
        <f t="shared" si="1318"/>
        <v>1.9314358084859199E-3</v>
      </c>
      <c r="AN1108" s="5">
        <f t="shared" si="1319"/>
        <v>3.9555805357791634E-3</v>
      </c>
      <c r="AO1108" s="5">
        <f t="shared" si="1320"/>
        <v>4.0505144686378645E-3</v>
      </c>
      <c r="AP1108" s="5">
        <f t="shared" si="1321"/>
        <v>2.7651512105901156E-3</v>
      </c>
      <c r="AQ1108" s="5">
        <f t="shared" si="1322"/>
        <v>1.4157574198221394E-3</v>
      </c>
      <c r="AR1108" s="5">
        <f t="shared" si="1323"/>
        <v>8.4243877530475672E-3</v>
      </c>
      <c r="AS1108" s="5">
        <f t="shared" si="1324"/>
        <v>1.2850992986328372E-2</v>
      </c>
      <c r="AT1108" s="5">
        <f t="shared" si="1325"/>
        <v>9.801781777845988E-3</v>
      </c>
      <c r="AU1108" s="5">
        <f t="shared" si="1326"/>
        <v>4.9840468163419313E-3</v>
      </c>
      <c r="AV1108" s="5">
        <f t="shared" si="1327"/>
        <v>1.9007301348745499E-3</v>
      </c>
      <c r="AW1108" s="5">
        <f t="shared" si="1328"/>
        <v>5.0323934029718016E-5</v>
      </c>
      <c r="AX1108" s="5">
        <f t="shared" si="1329"/>
        <v>4.9105186742733758E-4</v>
      </c>
      <c r="AY1108" s="5">
        <f t="shared" si="1330"/>
        <v>1.0056742244911872E-3</v>
      </c>
      <c r="AZ1108" s="5">
        <f t="shared" si="1331"/>
        <v>1.029810405878976E-3</v>
      </c>
      <c r="BA1108" s="5">
        <f t="shared" si="1332"/>
        <v>7.0301723708004777E-4</v>
      </c>
      <c r="BB1108" s="5">
        <f t="shared" si="1333"/>
        <v>3.5994482538498449E-4</v>
      </c>
      <c r="BC1108" s="5">
        <f t="shared" si="1334"/>
        <v>1.4743340047768959E-4</v>
      </c>
      <c r="BD1108" s="5">
        <f t="shared" si="1335"/>
        <v>2.8755243530402346E-3</v>
      </c>
      <c r="BE1108" s="5">
        <f t="shared" si="1336"/>
        <v>4.3864722726667483E-3</v>
      </c>
      <c r="BF1108" s="5">
        <f t="shared" si="1337"/>
        <v>3.3456748468380952E-3</v>
      </c>
      <c r="BG1108" s="5">
        <f t="shared" si="1338"/>
        <v>1.7012213133113783E-3</v>
      </c>
      <c r="BH1108" s="5">
        <f t="shared" si="1339"/>
        <v>6.48782552703846E-4</v>
      </c>
      <c r="BI1108" s="5">
        <f t="shared" si="1340"/>
        <v>1.9793723363298909E-4</v>
      </c>
      <c r="BJ1108" s="8">
        <f t="shared" si="1341"/>
        <v>0.28721070611149135</v>
      </c>
      <c r="BK1108" s="8">
        <f t="shared" si="1342"/>
        <v>0.21417463791308528</v>
      </c>
      <c r="BL1108" s="8">
        <f t="shared" si="1343"/>
        <v>0.453245799278779</v>
      </c>
      <c r="BM1108" s="8">
        <f t="shared" si="1344"/>
        <v>0.68637114592768877</v>
      </c>
      <c r="BN1108" s="8">
        <f t="shared" si="1345"/>
        <v>0.30747525824284988</v>
      </c>
    </row>
    <row r="1109" spans="1:66" x14ac:dyDescent="0.25">
      <c r="A1109" t="s">
        <v>19</v>
      </c>
      <c r="B1109" t="s">
        <v>146</v>
      </c>
      <c r="C1109" t="s">
        <v>331</v>
      </c>
      <c r="D1109" s="7" t="s">
        <v>528</v>
      </c>
      <c r="E1109">
        <f>VLOOKUP(A1109,home!$A$2:$E$405,3,FALSE)</f>
        <v>1.4750000000000001</v>
      </c>
      <c r="F1109">
        <f>VLOOKUP(B1109,home!$B$2:$E$405,3,FALSE)</f>
        <v>0.16950000000000001</v>
      </c>
      <c r="G1109">
        <f>VLOOKUP(C1109,away!$B$2:$E$405,4,FALSE)</f>
        <v>1.0847</v>
      </c>
      <c r="H1109">
        <f>VLOOKUP(A1109,away!$A$2:$E$405,3,FALSE)</f>
        <v>1.5625</v>
      </c>
      <c r="I1109">
        <f>VLOOKUP(C1109,away!$B$2:$E$405,3,FALSE)</f>
        <v>1.1519999999999999</v>
      </c>
      <c r="J1109">
        <f>VLOOKUP(B1109,home!$B$2:$E$405,4,FALSE)</f>
        <v>0.8</v>
      </c>
      <c r="K1109" s="3">
        <f t="shared" si="1290"/>
        <v>0.27118855875000003</v>
      </c>
      <c r="L1109" s="3">
        <f t="shared" si="1291"/>
        <v>1.44</v>
      </c>
      <c r="M1109" s="5">
        <f t="shared" si="1292"/>
        <v>0.18065095069814441</v>
      </c>
      <c r="N1109" s="5">
        <f t="shared" si="1293"/>
        <v>4.8990470956647089E-2</v>
      </c>
      <c r="O1109" s="5">
        <f t="shared" si="1294"/>
        <v>0.26013736900532797</v>
      </c>
      <c r="P1109" s="5">
        <f t="shared" si="1295"/>
        <v>7.0546278177571808E-2</v>
      </c>
      <c r="Q1109" s="5">
        <f t="shared" si="1296"/>
        <v>6.6428276056084284E-3</v>
      </c>
      <c r="R1109" s="5">
        <f t="shared" si="1297"/>
        <v>0.18729890568383617</v>
      </c>
      <c r="S1109" s="5">
        <f t="shared" si="1298"/>
        <v>6.88728366149482E-3</v>
      </c>
      <c r="T1109" s="5">
        <f t="shared" si="1299"/>
        <v>9.565671752076137E-3</v>
      </c>
      <c r="U1109" s="5">
        <f t="shared" si="1300"/>
        <v>5.0793320287851711E-2</v>
      </c>
      <c r="V1109" s="5">
        <f t="shared" si="1301"/>
        <v>2.9884040477811248E-4</v>
      </c>
      <c r="W1109" s="5">
        <f t="shared" si="1302"/>
        <v>6.0048628146322112E-4</v>
      </c>
      <c r="X1109" s="5">
        <f t="shared" si="1303"/>
        <v>8.6470024530703839E-4</v>
      </c>
      <c r="Y1109" s="5">
        <f t="shared" si="1304"/>
        <v>6.2258417662106773E-4</v>
      </c>
      <c r="Z1109" s="5">
        <f t="shared" si="1305"/>
        <v>8.9903474728241353E-2</v>
      </c>
      <c r="AA1109" s="5">
        <f t="shared" si="1306"/>
        <v>2.4380793738168819E-2</v>
      </c>
      <c r="AB1109" s="5">
        <f t="shared" si="1307"/>
        <v>3.3058961575175134E-3</v>
      </c>
      <c r="AC1109" s="5">
        <f t="shared" si="1308"/>
        <v>7.2937888801238691E-6</v>
      </c>
      <c r="AD1109" s="5">
        <f t="shared" si="1309"/>
        <v>4.0711252304789437E-5</v>
      </c>
      <c r="AE1109" s="5">
        <f t="shared" si="1310"/>
        <v>5.8624203318896787E-5</v>
      </c>
      <c r="AF1109" s="5">
        <f t="shared" si="1311"/>
        <v>4.2209426389605693E-5</v>
      </c>
      <c r="AG1109" s="5">
        <f t="shared" si="1312"/>
        <v>2.026052466701073E-5</v>
      </c>
      <c r="AH1109" s="5">
        <f t="shared" si="1313"/>
        <v>3.2365250902166909E-2</v>
      </c>
      <c r="AI1109" s="5">
        <f t="shared" si="1314"/>
        <v>8.7770857457407821E-3</v>
      </c>
      <c r="AJ1109" s="5">
        <f t="shared" si="1315"/>
        <v>1.1901226167063057E-3</v>
      </c>
      <c r="AK1109" s="5">
        <f t="shared" si="1316"/>
        <v>1.0758254572012058E-4</v>
      </c>
      <c r="AL1109" s="5">
        <f t="shared" si="1317"/>
        <v>1.1393234462750781E-7</v>
      </c>
      <c r="AM1109" s="5">
        <f t="shared" si="1318"/>
        <v>2.2080851674886933E-6</v>
      </c>
      <c r="AN1109" s="5">
        <f t="shared" si="1319"/>
        <v>3.1796426411837185E-6</v>
      </c>
      <c r="AO1109" s="5">
        <f t="shared" si="1320"/>
        <v>2.2893427016522777E-6</v>
      </c>
      <c r="AP1109" s="5">
        <f t="shared" si="1321"/>
        <v>1.0988844967930931E-6</v>
      </c>
      <c r="AQ1109" s="5">
        <f t="shared" si="1322"/>
        <v>3.955984188455139E-7</v>
      </c>
      <c r="AR1109" s="5">
        <f t="shared" si="1323"/>
        <v>9.3211922598240553E-3</v>
      </c>
      <c r="AS1109" s="5">
        <f t="shared" si="1324"/>
        <v>2.527800694773341E-3</v>
      </c>
      <c r="AT1109" s="5">
        <f t="shared" si="1325"/>
        <v>3.4275531361141552E-4</v>
      </c>
      <c r="AU1109" s="5">
        <f t="shared" si="1326"/>
        <v>3.0983773167394682E-5</v>
      </c>
      <c r="AV1109" s="5">
        <f t="shared" si="1327"/>
        <v>2.100611197475671E-6</v>
      </c>
      <c r="AW1109" s="5">
        <f t="shared" si="1328"/>
        <v>1.2358859333816854E-9</v>
      </c>
      <c r="AX1109" s="5">
        <f t="shared" si="1329"/>
        <v>9.9801239028085152E-8</v>
      </c>
      <c r="AY1109" s="5">
        <f t="shared" si="1330"/>
        <v>1.4371378420044261E-7</v>
      </c>
      <c r="AZ1109" s="5">
        <f t="shared" si="1331"/>
        <v>1.0347392462431869E-7</v>
      </c>
      <c r="BA1109" s="5">
        <f t="shared" si="1332"/>
        <v>4.9667483819672972E-8</v>
      </c>
      <c r="BB1109" s="5">
        <f t="shared" si="1333"/>
        <v>1.7880294175082282E-8</v>
      </c>
      <c r="BC1109" s="5">
        <f t="shared" si="1334"/>
        <v>5.1495247224236898E-9</v>
      </c>
      <c r="BD1109" s="5">
        <f t="shared" si="1335"/>
        <v>2.2370861423577732E-3</v>
      </c>
      <c r="BE1109" s="5">
        <f t="shared" si="1336"/>
        <v>6.0667216674560186E-4</v>
      </c>
      <c r="BF1109" s="5">
        <f t="shared" si="1337"/>
        <v>8.2261275266739704E-5</v>
      </c>
      <c r="BG1109" s="5">
        <f t="shared" si="1338"/>
        <v>7.4361055601747222E-6</v>
      </c>
      <c r="BH1109" s="5">
        <f t="shared" si="1339"/>
        <v>5.0414668739416098E-7</v>
      </c>
      <c r="BI1109" s="5">
        <f t="shared" si="1340"/>
        <v>2.7343762710601873E-8</v>
      </c>
      <c r="BJ1109" s="8">
        <f t="shared" si="1341"/>
        <v>6.7458137664079806E-2</v>
      </c>
      <c r="BK1109" s="8">
        <f t="shared" si="1342"/>
        <v>0.25839090437699813</v>
      </c>
      <c r="BL1109" s="8">
        <f t="shared" si="1343"/>
        <v>0.58351514651599024</v>
      </c>
      <c r="BM1109" s="8">
        <f t="shared" si="1344"/>
        <v>0.24500071868027545</v>
      </c>
      <c r="BN1109" s="8">
        <f t="shared" si="1345"/>
        <v>0.75426680212713593</v>
      </c>
    </row>
    <row r="1110" spans="1:66" x14ac:dyDescent="0.25">
      <c r="A1110" t="s">
        <v>19</v>
      </c>
      <c r="B1110" t="s">
        <v>233</v>
      </c>
      <c r="C1110" t="s">
        <v>239</v>
      </c>
      <c r="D1110" s="7" t="s">
        <v>528</v>
      </c>
      <c r="E1110">
        <f>VLOOKUP(A1110,home!$A$2:$E$405,3,FALSE)</f>
        <v>1.4750000000000001</v>
      </c>
      <c r="F1110">
        <f>VLOOKUP(B1110,home!$B$2:$E$405,3,FALSE)</f>
        <v>0.33900000000000002</v>
      </c>
      <c r="G1110">
        <f>VLOOKUP(C1110,away!$B$2:$E$405,4,FALSE)</f>
        <v>0.84750000000000003</v>
      </c>
      <c r="H1110">
        <f>VLOOKUP(A1110,away!$A$2:$E$405,3,FALSE)</f>
        <v>1.5625</v>
      </c>
      <c r="I1110">
        <f>VLOOKUP(C1110,away!$B$2:$E$405,3,FALSE)</f>
        <v>0.48</v>
      </c>
      <c r="J1110">
        <f>VLOOKUP(B1110,home!$B$2:$E$405,4,FALSE)</f>
        <v>1.6</v>
      </c>
      <c r="K1110" s="3">
        <f t="shared" si="1290"/>
        <v>0.42377118750000003</v>
      </c>
      <c r="L1110" s="3">
        <f t="shared" si="1291"/>
        <v>1.2000000000000002</v>
      </c>
      <c r="M1110" s="5">
        <f t="shared" si="1292"/>
        <v>0.19715379145935535</v>
      </c>
      <c r="N1110" s="5">
        <f t="shared" si="1293"/>
        <v>8.354809632685839E-2</v>
      </c>
      <c r="O1110" s="5">
        <f t="shared" si="1294"/>
        <v>0.23658454975122648</v>
      </c>
      <c r="P1110" s="5">
        <f t="shared" si="1295"/>
        <v>0.1002577155922301</v>
      </c>
      <c r="Q1110" s="5">
        <f t="shared" si="1296"/>
        <v>1.7702637996898581E-2</v>
      </c>
      <c r="R1110" s="5">
        <f t="shared" si="1297"/>
        <v>0.14195072985073592</v>
      </c>
      <c r="S1110" s="5">
        <f t="shared" si="1298"/>
        <v>1.2745899357766982E-2</v>
      </c>
      <c r="T1110" s="5">
        <f t="shared" si="1299"/>
        <v>2.1243165596278302E-2</v>
      </c>
      <c r="U1110" s="5">
        <f t="shared" si="1300"/>
        <v>6.0154629355338066E-2</v>
      </c>
      <c r="V1110" s="5">
        <f t="shared" si="1301"/>
        <v>7.2017932087952081E-4</v>
      </c>
      <c r="W1110" s="5">
        <f t="shared" si="1302"/>
        <v>2.5006226419427777E-3</v>
      </c>
      <c r="X1110" s="5">
        <f t="shared" si="1303"/>
        <v>3.0007471703313339E-3</v>
      </c>
      <c r="Y1110" s="5">
        <f t="shared" si="1304"/>
        <v>1.8004483021988008E-3</v>
      </c>
      <c r="Z1110" s="5">
        <f t="shared" si="1305"/>
        <v>5.6780291940294401E-2</v>
      </c>
      <c r="AA1110" s="5">
        <f t="shared" si="1306"/>
        <v>2.4061851742135241E-2</v>
      </c>
      <c r="AB1110" s="5">
        <f t="shared" si="1307"/>
        <v>5.0983597431067968E-3</v>
      </c>
      <c r="AC1110" s="5">
        <f t="shared" si="1308"/>
        <v>2.2889343451654345E-5</v>
      </c>
      <c r="AD1110" s="5">
        <f t="shared" si="1309"/>
        <v>2.6492295661636957E-4</v>
      </c>
      <c r="AE1110" s="5">
        <f t="shared" si="1310"/>
        <v>3.179075479396435E-4</v>
      </c>
      <c r="AF1110" s="5">
        <f t="shared" si="1311"/>
        <v>1.9074452876378614E-4</v>
      </c>
      <c r="AG1110" s="5">
        <f t="shared" si="1312"/>
        <v>7.6297811505514511E-5</v>
      </c>
      <c r="AH1110" s="5">
        <f t="shared" si="1313"/>
        <v>1.7034087582088315E-2</v>
      </c>
      <c r="AI1110" s="5">
        <f t="shared" si="1314"/>
        <v>7.2185555226405703E-3</v>
      </c>
      <c r="AJ1110" s="5">
        <f t="shared" si="1315"/>
        <v>1.5295079229320383E-3</v>
      </c>
      <c r="AK1110" s="5">
        <f t="shared" si="1316"/>
        <v>2.1605379626385616E-4</v>
      </c>
      <c r="AL1110" s="5">
        <f t="shared" si="1317"/>
        <v>4.6559252426893992E-7</v>
      </c>
      <c r="AM1110" s="5">
        <f t="shared" si="1318"/>
        <v>2.2453343184265992E-5</v>
      </c>
      <c r="AN1110" s="5">
        <f t="shared" si="1319"/>
        <v>2.6944011821119199E-5</v>
      </c>
      <c r="AO1110" s="5">
        <f t="shared" si="1320"/>
        <v>1.6166407092671521E-5</v>
      </c>
      <c r="AP1110" s="5">
        <f t="shared" si="1321"/>
        <v>6.4665628370686129E-6</v>
      </c>
      <c r="AQ1110" s="5">
        <f t="shared" si="1322"/>
        <v>1.939968851120583E-6</v>
      </c>
      <c r="AR1110" s="5">
        <f t="shared" si="1323"/>
        <v>4.0881810197011953E-3</v>
      </c>
      <c r="AS1110" s="5">
        <f t="shared" si="1324"/>
        <v>1.7324533254337367E-3</v>
      </c>
      <c r="AT1110" s="5">
        <f t="shared" si="1325"/>
        <v>3.6708190150368919E-4</v>
      </c>
      <c r="AU1110" s="5">
        <f t="shared" si="1326"/>
        <v>5.1852911103325473E-5</v>
      </c>
      <c r="AV1110" s="5">
        <f t="shared" si="1327"/>
        <v>5.4934424283970424E-6</v>
      </c>
      <c r="AW1110" s="5">
        <f t="shared" si="1328"/>
        <v>6.5768232300190377E-9</v>
      </c>
      <c r="AX1110" s="5">
        <f t="shared" si="1329"/>
        <v>1.5858466507569044E-6</v>
      </c>
      <c r="AY1110" s="5">
        <f t="shared" si="1330"/>
        <v>1.9030159809082855E-6</v>
      </c>
      <c r="AZ1110" s="5">
        <f t="shared" si="1331"/>
        <v>1.1418095885449715E-6</v>
      </c>
      <c r="BA1110" s="5">
        <f t="shared" si="1332"/>
        <v>4.5672383541798891E-7</v>
      </c>
      <c r="BB1110" s="5">
        <f t="shared" si="1333"/>
        <v>1.3701715062539662E-7</v>
      </c>
      <c r="BC1110" s="5">
        <f t="shared" si="1334"/>
        <v>3.2884116150095187E-8</v>
      </c>
      <c r="BD1110" s="5">
        <f t="shared" si="1335"/>
        <v>8.176362039402391E-4</v>
      </c>
      <c r="BE1110" s="5">
        <f t="shared" si="1336"/>
        <v>3.4649066508674737E-4</v>
      </c>
      <c r="BF1110" s="5">
        <f t="shared" si="1337"/>
        <v>7.3416380300737844E-5</v>
      </c>
      <c r="BG1110" s="5">
        <f t="shared" si="1338"/>
        <v>1.0370582220665094E-5</v>
      </c>
      <c r="BH1110" s="5">
        <f t="shared" si="1339"/>
        <v>1.0986884856794085E-6</v>
      </c>
      <c r="BI1110" s="5">
        <f t="shared" si="1340"/>
        <v>9.3118504853787984E-8</v>
      </c>
      <c r="BJ1110" s="8">
        <f t="shared" si="1341"/>
        <v>0.13072481847044212</v>
      </c>
      <c r="BK1110" s="8">
        <f t="shared" si="1342"/>
        <v>0.31090284368218885</v>
      </c>
      <c r="BL1110" s="8">
        <f t="shared" si="1343"/>
        <v>0.50134249350517668</v>
      </c>
      <c r="BM1110" s="8">
        <f t="shared" si="1344"/>
        <v>0.22255103018163933</v>
      </c>
      <c r="BN1110" s="8">
        <f t="shared" si="1345"/>
        <v>0.77719752097730477</v>
      </c>
    </row>
    <row r="1111" spans="1:66" x14ac:dyDescent="0.25">
      <c r="A1111" t="s">
        <v>19</v>
      </c>
      <c r="B1111" t="s">
        <v>152</v>
      </c>
      <c r="C1111" t="s">
        <v>142</v>
      </c>
      <c r="D1111" s="7" t="s">
        <v>528</v>
      </c>
      <c r="E1111">
        <f>VLOOKUP(A1111,home!$A$2:$E$405,3,FALSE)</f>
        <v>1.4750000000000001</v>
      </c>
      <c r="F1111">
        <f>VLOOKUP(B1111,home!$B$2:$E$405,3,FALSE)</f>
        <v>0.67800000000000005</v>
      </c>
      <c r="G1111">
        <f>VLOOKUP(C1111,away!$B$2:$E$405,4,FALSE)</f>
        <v>1.1863999999999999</v>
      </c>
      <c r="H1111">
        <f>VLOOKUP(A1111,away!$A$2:$E$405,3,FALSE)</f>
        <v>1.5625</v>
      </c>
      <c r="I1111">
        <f>VLOOKUP(C1111,away!$B$2:$E$405,3,FALSE)</f>
        <v>0.8</v>
      </c>
      <c r="J1111">
        <f>VLOOKUP(B1111,home!$B$2:$E$405,4,FALSE)</f>
        <v>1.28</v>
      </c>
      <c r="K1111" s="3">
        <f t="shared" si="1290"/>
        <v>1.18645932</v>
      </c>
      <c r="L1111" s="3">
        <f t="shared" si="1291"/>
        <v>1.6</v>
      </c>
      <c r="M1111" s="5">
        <f t="shared" si="1292"/>
        <v>6.1639072234385021E-2</v>
      </c>
      <c r="N1111" s="5">
        <f t="shared" si="1293"/>
        <v>7.3132251728639325E-2</v>
      </c>
      <c r="O1111" s="5">
        <f t="shared" si="1294"/>
        <v>9.8622515575016043E-2</v>
      </c>
      <c r="P1111" s="5">
        <f t="shared" si="1295"/>
        <v>0.11701160276582293</v>
      </c>
      <c r="Q1111" s="5">
        <f t="shared" si="1296"/>
        <v>4.3384220828015123E-2</v>
      </c>
      <c r="R1111" s="5">
        <f t="shared" si="1297"/>
        <v>7.8898012460012865E-2</v>
      </c>
      <c r="S1111" s="5">
        <f t="shared" si="1298"/>
        <v>5.5531802659859388E-2</v>
      </c>
      <c r="T1111" s="5">
        <f t="shared" si="1299"/>
        <v>6.9414753324824205E-2</v>
      </c>
      <c r="U1111" s="5">
        <f t="shared" si="1300"/>
        <v>9.3609282212658379E-2</v>
      </c>
      <c r="V1111" s="5">
        <f t="shared" si="1301"/>
        <v>1.1713106635056168E-2</v>
      </c>
      <c r="W1111" s="5">
        <f t="shared" si="1302"/>
        <v>1.7157871047445556E-2</v>
      </c>
      <c r="X1111" s="5">
        <f t="shared" si="1303"/>
        <v>2.7452593675912892E-2</v>
      </c>
      <c r="Y1111" s="5">
        <f t="shared" si="1304"/>
        <v>2.1962074940730322E-2</v>
      </c>
      <c r="Z1111" s="5">
        <f t="shared" si="1305"/>
        <v>4.207893997867352E-2</v>
      </c>
      <c r="AA1111" s="5">
        <f t="shared" si="1306"/>
        <v>4.992495051341779E-2</v>
      </c>
      <c r="AB1111" s="5">
        <f t="shared" si="1307"/>
        <v>2.9616961418591669E-2</v>
      </c>
      <c r="AC1111" s="5">
        <f t="shared" si="1308"/>
        <v>1.3897124533316224E-3</v>
      </c>
      <c r="AD1111" s="5">
        <f t="shared" si="1309"/>
        <v>5.089279003899984E-3</v>
      </c>
      <c r="AE1111" s="5">
        <f t="shared" si="1310"/>
        <v>8.1428464062399744E-3</v>
      </c>
      <c r="AF1111" s="5">
        <f t="shared" si="1311"/>
        <v>6.5142771249919818E-3</v>
      </c>
      <c r="AG1111" s="5">
        <f t="shared" si="1312"/>
        <v>3.4742811333290566E-3</v>
      </c>
      <c r="AH1111" s="5">
        <f t="shared" si="1313"/>
        <v>1.6831575991469405E-2</v>
      </c>
      <c r="AI1111" s="5">
        <f t="shared" si="1314"/>
        <v>1.9969980205367114E-2</v>
      </c>
      <c r="AJ1111" s="5">
        <f t="shared" si="1315"/>
        <v>1.1846784567436664E-2</v>
      </c>
      <c r="AK1111" s="5">
        <f t="shared" si="1316"/>
        <v>4.6852426540224664E-3</v>
      </c>
      <c r="AL1111" s="5">
        <f t="shared" si="1317"/>
        <v>1.0552558671202349E-4</v>
      </c>
      <c r="AM1111" s="5">
        <f t="shared" si="1318"/>
        <v>1.2076445012514897E-3</v>
      </c>
      <c r="AN1111" s="5">
        <f t="shared" si="1319"/>
        <v>1.9322312020023838E-3</v>
      </c>
      <c r="AO1111" s="5">
        <f t="shared" si="1320"/>
        <v>1.5457849616019074E-3</v>
      </c>
      <c r="AP1111" s="5">
        <f t="shared" si="1321"/>
        <v>8.2441864618768381E-4</v>
      </c>
      <c r="AQ1111" s="5">
        <f t="shared" si="1322"/>
        <v>3.2976745847507351E-4</v>
      </c>
      <c r="AR1111" s="5">
        <f t="shared" si="1323"/>
        <v>5.3861043172702084E-3</v>
      </c>
      <c r="AS1111" s="5">
        <f t="shared" si="1324"/>
        <v>6.3903936657174745E-3</v>
      </c>
      <c r="AT1111" s="5">
        <f t="shared" si="1325"/>
        <v>3.7909710615797319E-3</v>
      </c>
      <c r="AU1111" s="5">
        <f t="shared" si="1326"/>
        <v>1.4992776492871889E-3</v>
      </c>
      <c r="AV1111" s="5">
        <f t="shared" si="1327"/>
        <v>4.4470798506611908E-4</v>
      </c>
      <c r="AW1111" s="5">
        <f t="shared" si="1328"/>
        <v>5.5645251490199378E-6</v>
      </c>
      <c r="AX1111" s="5">
        <f t="shared" si="1329"/>
        <v>2.3880351229276374E-4</v>
      </c>
      <c r="AY1111" s="5">
        <f t="shared" si="1330"/>
        <v>3.8208561966842204E-4</v>
      </c>
      <c r="AZ1111" s="5">
        <f t="shared" si="1331"/>
        <v>3.0566849573473775E-4</v>
      </c>
      <c r="BA1111" s="5">
        <f t="shared" si="1332"/>
        <v>1.6302319772519344E-4</v>
      </c>
      <c r="BB1111" s="5">
        <f t="shared" si="1333"/>
        <v>6.5209279090077361E-5</v>
      </c>
      <c r="BC1111" s="5">
        <f t="shared" si="1334"/>
        <v>2.086696930882475E-5</v>
      </c>
      <c r="BD1111" s="5">
        <f t="shared" si="1335"/>
        <v>1.43629448460539E-3</v>
      </c>
      <c r="BE1111" s="5">
        <f t="shared" si="1336"/>
        <v>1.7041049775246614E-3</v>
      </c>
      <c r="BF1111" s="5">
        <f t="shared" si="1337"/>
        <v>1.0109256164212627E-3</v>
      </c>
      <c r="BG1111" s="5">
        <f t="shared" si="1338"/>
        <v>3.9980737314325074E-4</v>
      </c>
      <c r="BH1111" s="5">
        <f t="shared" si="1339"/>
        <v>1.1858879601763185E-4</v>
      </c>
      <c r="BI1111" s="5">
        <f t="shared" si="1340"/>
        <v>2.814015645653962E-5</v>
      </c>
      <c r="BJ1111" s="8">
        <f t="shared" si="1341"/>
        <v>0.28273995305736693</v>
      </c>
      <c r="BK1111" s="8">
        <f t="shared" si="1342"/>
        <v>0.24777290795483559</v>
      </c>
      <c r="BL1111" s="8">
        <f t="shared" si="1343"/>
        <v>0.42621462168108182</v>
      </c>
      <c r="BM1111" s="8">
        <f t="shared" si="1344"/>
        <v>0.52574222598554732</v>
      </c>
      <c r="BN1111" s="8">
        <f t="shared" si="1345"/>
        <v>0.47268767559189129</v>
      </c>
    </row>
    <row r="1112" spans="1:66" x14ac:dyDescent="0.25">
      <c r="A1112" t="s">
        <v>19</v>
      </c>
      <c r="B1112" t="s">
        <v>242</v>
      </c>
      <c r="C1112" t="s">
        <v>236</v>
      </c>
      <c r="D1112" s="7" t="s">
        <v>528</v>
      </c>
      <c r="E1112">
        <f>VLOOKUP(A1112,home!$A$2:$E$405,3,FALSE)</f>
        <v>1.4750000000000001</v>
      </c>
      <c r="F1112">
        <f>VLOOKUP(B1112,home!$B$2:$E$405,3,FALSE)</f>
        <v>0.67800000000000005</v>
      </c>
      <c r="G1112">
        <f>VLOOKUP(C1112,away!$B$2:$E$405,4,FALSE)</f>
        <v>0.33900000000000002</v>
      </c>
      <c r="H1112">
        <f>VLOOKUP(A1112,away!$A$2:$E$405,3,FALSE)</f>
        <v>1.5625</v>
      </c>
      <c r="I1112">
        <f>VLOOKUP(C1112,away!$B$2:$E$405,3,FALSE)</f>
        <v>0.8</v>
      </c>
      <c r="J1112">
        <f>VLOOKUP(B1112,home!$B$2:$E$405,4,FALSE)</f>
        <v>1.44</v>
      </c>
      <c r="K1112" s="3">
        <f t="shared" si="1290"/>
        <v>0.33901695000000004</v>
      </c>
      <c r="L1112" s="3">
        <f t="shared" si="1291"/>
        <v>1.7999999999999998</v>
      </c>
      <c r="M1112" s="5">
        <f t="shared" si="1292"/>
        <v>0.11777056048391836</v>
      </c>
      <c r="N1112" s="5">
        <f t="shared" si="1293"/>
        <v>3.9926216215048535E-2</v>
      </c>
      <c r="O1112" s="5">
        <f t="shared" si="1294"/>
        <v>0.21198700887105304</v>
      </c>
      <c r="P1112" s="5">
        <f t="shared" si="1295"/>
        <v>7.1867189187087357E-2</v>
      </c>
      <c r="Q1112" s="5">
        <f t="shared" si="1296"/>
        <v>6.7678320231331496E-3</v>
      </c>
      <c r="R1112" s="5">
        <f t="shared" si="1297"/>
        <v>0.19078830798394777</v>
      </c>
      <c r="S1112" s="5">
        <f t="shared" si="1298"/>
        <v>1.0963887877475703E-2</v>
      </c>
      <c r="T1112" s="5">
        <f t="shared" si="1299"/>
        <v>1.2182097641639668E-2</v>
      </c>
      <c r="U1112" s="5">
        <f t="shared" si="1300"/>
        <v>6.4680470268378629E-2</v>
      </c>
      <c r="V1112" s="5">
        <f t="shared" si="1301"/>
        <v>7.433887656727575E-4</v>
      </c>
      <c r="W1112" s="5">
        <f t="shared" si="1302"/>
        <v>7.6480325686497687E-4</v>
      </c>
      <c r="X1112" s="5">
        <f t="shared" si="1303"/>
        <v>1.3766458623569583E-3</v>
      </c>
      <c r="Y1112" s="5">
        <f t="shared" si="1304"/>
        <v>1.2389812761212627E-3</v>
      </c>
      <c r="Z1112" s="5">
        <f t="shared" si="1305"/>
        <v>0.11447298479036865</v>
      </c>
      <c r="AA1112" s="5">
        <f t="shared" si="1306"/>
        <v>3.880828216102717E-2</v>
      </c>
      <c r="AB1112" s="5">
        <f t="shared" si="1307"/>
        <v>6.5783327264854214E-3</v>
      </c>
      <c r="AC1112" s="5">
        <f t="shared" si="1308"/>
        <v>2.8352406600297342E-5</v>
      </c>
      <c r="AD1112" s="5">
        <f t="shared" si="1309"/>
        <v>6.4820316873107756E-5</v>
      </c>
      <c r="AE1112" s="5">
        <f t="shared" si="1310"/>
        <v>1.1667657037159396E-4</v>
      </c>
      <c r="AF1112" s="5">
        <f t="shared" si="1311"/>
        <v>1.0500891333443458E-4</v>
      </c>
      <c r="AG1112" s="5">
        <f t="shared" si="1312"/>
        <v>6.3005348000660743E-5</v>
      </c>
      <c r="AH1112" s="5">
        <f t="shared" si="1313"/>
        <v>5.1512843155665906E-2</v>
      </c>
      <c r="AI1112" s="5">
        <f t="shared" si="1314"/>
        <v>1.7463726972462235E-2</v>
      </c>
      <c r="AJ1112" s="5">
        <f t="shared" si="1315"/>
        <v>2.9602497269184407E-3</v>
      </c>
      <c r="AK1112" s="5">
        <f t="shared" si="1316"/>
        <v>3.3452494455274098E-4</v>
      </c>
      <c r="AL1112" s="5">
        <f t="shared" si="1317"/>
        <v>6.9206014157707259E-7</v>
      </c>
      <c r="AM1112" s="5">
        <f t="shared" si="1318"/>
        <v>4.3950372248709063E-6</v>
      </c>
      <c r="AN1112" s="5">
        <f t="shared" si="1319"/>
        <v>7.9110670047676309E-6</v>
      </c>
      <c r="AO1112" s="5">
        <f t="shared" si="1320"/>
        <v>7.119960304290869E-6</v>
      </c>
      <c r="AP1112" s="5">
        <f t="shared" si="1321"/>
        <v>4.2719761825745206E-6</v>
      </c>
      <c r="AQ1112" s="5">
        <f t="shared" si="1322"/>
        <v>1.9223892821585352E-6</v>
      </c>
      <c r="AR1112" s="5">
        <f t="shared" si="1323"/>
        <v>1.8544623536039726E-2</v>
      </c>
      <c r="AS1112" s="5">
        <f t="shared" si="1324"/>
        <v>6.2869417100864036E-3</v>
      </c>
      <c r="AT1112" s="5">
        <f t="shared" si="1325"/>
        <v>1.0656899016906385E-3</v>
      </c>
      <c r="AU1112" s="5">
        <f t="shared" si="1326"/>
        <v>1.2042898003898674E-4</v>
      </c>
      <c r="AV1112" s="5">
        <f t="shared" si="1327"/>
        <v>1.0206866376107043E-5</v>
      </c>
      <c r="AW1112" s="5">
        <f t="shared" si="1328"/>
        <v>1.1731005920701354E-8</v>
      </c>
      <c r="AX1112" s="5">
        <f t="shared" si="1329"/>
        <v>2.4833201918536651E-7</v>
      </c>
      <c r="AY1112" s="5">
        <f t="shared" si="1330"/>
        <v>4.4699763453365973E-7</v>
      </c>
      <c r="AZ1112" s="5">
        <f t="shared" si="1331"/>
        <v>4.0229787108029386E-7</v>
      </c>
      <c r="BA1112" s="5">
        <f t="shared" si="1332"/>
        <v>2.4137872264817627E-7</v>
      </c>
      <c r="BB1112" s="5">
        <f t="shared" si="1333"/>
        <v>1.0862042519167936E-7</v>
      </c>
      <c r="BC1112" s="5">
        <f t="shared" si="1334"/>
        <v>3.9103353069004564E-8</v>
      </c>
      <c r="BD1112" s="5">
        <f t="shared" si="1335"/>
        <v>5.5633870608119106E-3</v>
      </c>
      <c r="BE1112" s="5">
        <f t="shared" si="1336"/>
        <v>1.8860825130259187E-3</v>
      </c>
      <c r="BF1112" s="5">
        <f t="shared" si="1337"/>
        <v>3.1970697050719116E-4</v>
      </c>
      <c r="BG1112" s="5">
        <f t="shared" si="1338"/>
        <v>3.6128694011695975E-5</v>
      </c>
      <c r="BH1112" s="5">
        <f t="shared" si="1339"/>
        <v>3.0620599128321088E-6</v>
      </c>
      <c r="BI1112" s="5">
        <f t="shared" si="1340"/>
        <v>2.076180424731215E-7</v>
      </c>
      <c r="BJ1112" s="8">
        <f t="shared" si="1341"/>
        <v>6.2633194583768731E-2</v>
      </c>
      <c r="BK1112" s="8">
        <f t="shared" si="1342"/>
        <v>0.2013745177785306</v>
      </c>
      <c r="BL1112" s="8">
        <f t="shared" si="1343"/>
        <v>0.61895021272103523</v>
      </c>
      <c r="BM1112" s="8">
        <f t="shared" si="1344"/>
        <v>0.35832335984288638</v>
      </c>
      <c r="BN1112" s="8">
        <f t="shared" si="1345"/>
        <v>0.63910711476418813</v>
      </c>
    </row>
    <row r="1113" spans="1:66" x14ac:dyDescent="0.25">
      <c r="A1113" t="s">
        <v>19</v>
      </c>
      <c r="B1113" t="s">
        <v>144</v>
      </c>
      <c r="C1113" t="s">
        <v>234</v>
      </c>
      <c r="D1113" s="7" t="s">
        <v>528</v>
      </c>
      <c r="E1113">
        <f>VLOOKUP(A1113,home!$A$2:$E$405,3,FALSE)</f>
        <v>1.4750000000000001</v>
      </c>
      <c r="F1113">
        <f>VLOOKUP(B1113,home!$B$2:$E$405,3,FALSE)</f>
        <v>0.90400000000000003</v>
      </c>
      <c r="G1113">
        <f>VLOOKUP(C1113,away!$B$2:$E$405,4,FALSE)</f>
        <v>0.84750000000000003</v>
      </c>
      <c r="H1113">
        <f>VLOOKUP(A1113,away!$A$2:$E$405,3,FALSE)</f>
        <v>1.5625</v>
      </c>
      <c r="I1113">
        <f>VLOOKUP(C1113,away!$B$2:$E$405,3,FALSE)</f>
        <v>0.64</v>
      </c>
      <c r="J1113">
        <f>VLOOKUP(B1113,home!$B$2:$E$405,4,FALSE)</f>
        <v>1.0667</v>
      </c>
      <c r="K1113" s="3">
        <f t="shared" si="1290"/>
        <v>1.1300565000000002</v>
      </c>
      <c r="L1113" s="3">
        <f t="shared" si="1291"/>
        <v>1.0667</v>
      </c>
      <c r="M1113" s="5">
        <f t="shared" si="1292"/>
        <v>0.11116313187794555</v>
      </c>
      <c r="N1113" s="5">
        <f t="shared" si="1293"/>
        <v>0.12562061973902958</v>
      </c>
      <c r="O1113" s="5">
        <f t="shared" si="1294"/>
        <v>0.11857771277420449</v>
      </c>
      <c r="P1113" s="5">
        <f t="shared" si="1295"/>
        <v>0.13399951507562283</v>
      </c>
      <c r="Q1113" s="5">
        <f t="shared" si="1296"/>
        <v>7.0979198935059384E-2</v>
      </c>
      <c r="R1113" s="5">
        <f t="shared" si="1297"/>
        <v>6.3243423108121963E-2</v>
      </c>
      <c r="S1113" s="5">
        <f t="shared" si="1298"/>
        <v>4.0381801360673236E-2</v>
      </c>
      <c r="T1113" s="5">
        <f t="shared" si="1299"/>
        <v>7.5713511504027831E-2</v>
      </c>
      <c r="U1113" s="5">
        <f t="shared" si="1300"/>
        <v>7.1468641365583424E-2</v>
      </c>
      <c r="V1113" s="5">
        <f t="shared" si="1301"/>
        <v>5.4086095600589411E-3</v>
      </c>
      <c r="W1113" s="5">
        <f t="shared" si="1302"/>
        <v>2.6736835040452312E-2</v>
      </c>
      <c r="X1113" s="5">
        <f t="shared" si="1303"/>
        <v>2.8520181937650477E-2</v>
      </c>
      <c r="Y1113" s="5">
        <f t="shared" si="1304"/>
        <v>1.5211239036445881E-2</v>
      </c>
      <c r="Z1113" s="5">
        <f t="shared" si="1305"/>
        <v>2.2487253143144568E-2</v>
      </c>
      <c r="AA1113" s="5">
        <f t="shared" si="1306"/>
        <v>2.5411866581555954E-2</v>
      </c>
      <c r="AB1113" s="5">
        <f t="shared" si="1307"/>
        <v>1.435842250381005E-2</v>
      </c>
      <c r="AC1113" s="5">
        <f t="shared" si="1308"/>
        <v>4.0748169269209423E-4</v>
      </c>
      <c r="AD1113" s="5">
        <f t="shared" si="1309"/>
        <v>7.5535335567227264E-3</v>
      </c>
      <c r="AE1113" s="5">
        <f t="shared" si="1310"/>
        <v>8.057354244956131E-3</v>
      </c>
      <c r="AF1113" s="5">
        <f t="shared" si="1311"/>
        <v>4.2973898865473516E-3</v>
      </c>
      <c r="AG1113" s="5">
        <f t="shared" si="1312"/>
        <v>1.528008597326687E-3</v>
      </c>
      <c r="AH1113" s="5">
        <f t="shared" si="1313"/>
        <v>5.9967882319480774E-3</v>
      </c>
      <c r="AI1113" s="5">
        <f t="shared" si="1314"/>
        <v>6.776709520636433E-3</v>
      </c>
      <c r="AJ1113" s="5">
        <f t="shared" si="1315"/>
        <v>3.8290323212035447E-3</v>
      </c>
      <c r="AK1113" s="5">
        <f t="shared" si="1316"/>
        <v>1.442340954428718E-3</v>
      </c>
      <c r="AL1113" s="5">
        <f t="shared" si="1317"/>
        <v>1.9647646949309306E-5</v>
      </c>
      <c r="AM1113" s="5">
        <f t="shared" si="1318"/>
        <v>1.7071839387485274E-3</v>
      </c>
      <c r="AN1113" s="5">
        <f t="shared" si="1319"/>
        <v>1.8210531074630539E-3</v>
      </c>
      <c r="AO1113" s="5">
        <f t="shared" si="1320"/>
        <v>9.7125867486541964E-4</v>
      </c>
      <c r="AP1113" s="5">
        <f t="shared" si="1321"/>
        <v>3.4534720949298109E-4</v>
      </c>
      <c r="AQ1113" s="5">
        <f t="shared" si="1322"/>
        <v>9.209546709154073E-5</v>
      </c>
      <c r="AR1113" s="5">
        <f t="shared" si="1323"/>
        <v>1.2793548014038033E-3</v>
      </c>
      <c r="AS1113" s="5">
        <f t="shared" si="1324"/>
        <v>1.4457432091325771E-3</v>
      </c>
      <c r="AT1113" s="5">
        <f t="shared" si="1325"/>
        <v>8.1688575540556454E-4</v>
      </c>
      <c r="AU1113" s="5">
        <f t="shared" si="1326"/>
        <v>3.0770901921782279E-4</v>
      </c>
      <c r="AV1113" s="5">
        <f t="shared" si="1327"/>
        <v>8.6932144318931413E-5</v>
      </c>
      <c r="AW1113" s="5">
        <f t="shared" si="1328"/>
        <v>6.5788577739245753E-7</v>
      </c>
      <c r="AX1113" s="5">
        <f t="shared" si="1329"/>
        <v>3.2153571777972961E-4</v>
      </c>
      <c r="AY1113" s="5">
        <f t="shared" si="1330"/>
        <v>3.4298215015563757E-4</v>
      </c>
      <c r="AZ1113" s="5">
        <f t="shared" si="1331"/>
        <v>1.8292952978550927E-4</v>
      </c>
      <c r="BA1113" s="5">
        <f t="shared" si="1332"/>
        <v>6.5043643140734253E-5</v>
      </c>
      <c r="BB1113" s="5">
        <f t="shared" si="1333"/>
        <v>1.7345513534555308E-5</v>
      </c>
      <c r="BC1113" s="5">
        <f t="shared" si="1334"/>
        <v>3.7004918574620302E-6</v>
      </c>
      <c r="BD1113" s="5">
        <f t="shared" si="1335"/>
        <v>2.2744796110957269E-4</v>
      </c>
      <c r="BE1113" s="5">
        <f t="shared" si="1336"/>
        <v>2.5702904686361985E-4</v>
      </c>
      <c r="BF1113" s="5">
        <f t="shared" si="1337"/>
        <v>1.4522867254851919E-4</v>
      </c>
      <c r="BG1113" s="5">
        <f t="shared" si="1338"/>
        <v>5.4705535133275229E-5</v>
      </c>
      <c r="BH1113" s="5">
        <f t="shared" si="1339"/>
        <v>1.5455086390834014E-5</v>
      </c>
      <c r="BI1113" s="5">
        <f t="shared" si="1340"/>
        <v>3.4930241668047042E-6</v>
      </c>
      <c r="BJ1113" s="8">
        <f t="shared" si="1341"/>
        <v>0.37008834792213352</v>
      </c>
      <c r="BK1113" s="8">
        <f t="shared" si="1342"/>
        <v>0.29172316936409765</v>
      </c>
      <c r="BL1113" s="8">
        <f t="shared" si="1343"/>
        <v>0.31574492161718404</v>
      </c>
      <c r="BM1113" s="8">
        <f t="shared" si="1344"/>
        <v>0.37611776627219773</v>
      </c>
      <c r="BN1113" s="8">
        <f t="shared" si="1345"/>
        <v>0.62358360150998371</v>
      </c>
    </row>
    <row r="1114" spans="1:66" x14ac:dyDescent="0.25">
      <c r="A1114" t="s">
        <v>19</v>
      </c>
      <c r="B1114" t="s">
        <v>237</v>
      </c>
      <c r="C1114" t="s">
        <v>21</v>
      </c>
      <c r="D1114" s="7" t="s">
        <v>528</v>
      </c>
      <c r="E1114">
        <f>VLOOKUP(A1114,home!$A$2:$E$405,3,FALSE)</f>
        <v>1.4750000000000001</v>
      </c>
      <c r="F1114">
        <f>VLOOKUP(B1114,home!$B$2:$E$405,3,FALSE)</f>
        <v>0.16950000000000001</v>
      </c>
      <c r="G1114">
        <f>VLOOKUP(C1114,away!$B$2:$E$405,4,FALSE)</f>
        <v>0.33900000000000002</v>
      </c>
      <c r="H1114">
        <f>VLOOKUP(A1114,away!$A$2:$E$405,3,FALSE)</f>
        <v>1.5625</v>
      </c>
      <c r="I1114">
        <f>VLOOKUP(C1114,away!$B$2:$E$405,3,FALSE)</f>
        <v>1.1200000000000001</v>
      </c>
      <c r="J1114">
        <f>VLOOKUP(B1114,home!$B$2:$E$405,4,FALSE)</f>
        <v>0.96</v>
      </c>
      <c r="K1114" s="3">
        <f t="shared" si="1290"/>
        <v>8.475423750000001E-2</v>
      </c>
      <c r="L1114" s="3">
        <f t="shared" si="1291"/>
        <v>1.6800000000000002</v>
      </c>
      <c r="M1114" s="5">
        <f t="shared" si="1292"/>
        <v>0.17122886294775097</v>
      </c>
      <c r="N1114" s="5">
        <f t="shared" si="1293"/>
        <v>1.4512371717128637E-2</v>
      </c>
      <c r="O1114" s="5">
        <f t="shared" si="1294"/>
        <v>0.28766448975222164</v>
      </c>
      <c r="P1114" s="5">
        <f t="shared" si="1295"/>
        <v>2.4380784484776111E-2</v>
      </c>
      <c r="Q1114" s="5">
        <f t="shared" si="1296"/>
        <v>6.1499249960090153E-4</v>
      </c>
      <c r="R1114" s="5">
        <f t="shared" si="1297"/>
        <v>0.24163817139186622</v>
      </c>
      <c r="S1114" s="5">
        <f t="shared" si="1298"/>
        <v>8.6787741543679247E-4</v>
      </c>
      <c r="T1114" s="5">
        <f t="shared" si="1299"/>
        <v>1.0331873993295146E-3</v>
      </c>
      <c r="U1114" s="5">
        <f t="shared" si="1300"/>
        <v>2.0479858967211936E-2</v>
      </c>
      <c r="V1114" s="5">
        <f t="shared" si="1301"/>
        <v>1.3730507203245682E-5</v>
      </c>
      <c r="W1114" s="5">
        <f t="shared" si="1302"/>
        <v>1.7374406790631169E-5</v>
      </c>
      <c r="X1114" s="5">
        <f t="shared" si="1303"/>
        <v>2.9189003408260363E-5</v>
      </c>
      <c r="Y1114" s="5">
        <f t="shared" si="1304"/>
        <v>2.4518762862938711E-5</v>
      </c>
      <c r="Z1114" s="5">
        <f t="shared" si="1305"/>
        <v>0.13531737597944513</v>
      </c>
      <c r="AA1114" s="5">
        <f t="shared" si="1306"/>
        <v>1.1468721021638689E-2</v>
      </c>
      <c r="AB1114" s="5">
        <f t="shared" si="1307"/>
        <v>4.8601135264460395E-4</v>
      </c>
      <c r="AC1114" s="5">
        <f t="shared" si="1308"/>
        <v>1.221904601924311E-7</v>
      </c>
      <c r="AD1114" s="5">
        <f t="shared" si="1309"/>
        <v>3.6813864988869139E-7</v>
      </c>
      <c r="AE1114" s="5">
        <f t="shared" si="1310"/>
        <v>6.1847293181300154E-7</v>
      </c>
      <c r="AF1114" s="5">
        <f t="shared" si="1311"/>
        <v>5.1951726272292145E-7</v>
      </c>
      <c r="AG1114" s="5">
        <f t="shared" si="1312"/>
        <v>2.9092966712483607E-7</v>
      </c>
      <c r="AH1114" s="5">
        <f t="shared" si="1313"/>
        <v>5.6833297911366931E-2</v>
      </c>
      <c r="AI1114" s="5">
        <f t="shared" si="1314"/>
        <v>4.8168628290882476E-3</v>
      </c>
      <c r="AJ1114" s="5">
        <f t="shared" si="1315"/>
        <v>2.0412476811073357E-4</v>
      </c>
      <c r="AK1114" s="5">
        <f t="shared" si="1316"/>
        <v>5.7668130253631837E-6</v>
      </c>
      <c r="AL1114" s="5">
        <f t="shared" si="1317"/>
        <v>6.9593390384337818E-10</v>
      </c>
      <c r="AM1114" s="5">
        <f t="shared" si="1318"/>
        <v>6.2402621131190985E-9</v>
      </c>
      <c r="AN1114" s="5">
        <f t="shared" si="1319"/>
        <v>1.0483640350040085E-8</v>
      </c>
      <c r="AO1114" s="5">
        <f t="shared" si="1320"/>
        <v>8.8062578940336744E-9</v>
      </c>
      <c r="AP1114" s="5">
        <f t="shared" si="1321"/>
        <v>4.9315044206588589E-9</v>
      </c>
      <c r="AQ1114" s="5">
        <f t="shared" si="1322"/>
        <v>2.0712318566767201E-9</v>
      </c>
      <c r="AR1114" s="5">
        <f t="shared" si="1323"/>
        <v>1.9095988098219299E-2</v>
      </c>
      <c r="AS1114" s="5">
        <f t="shared" si="1324"/>
        <v>1.6184659105736518E-3</v>
      </c>
      <c r="AT1114" s="5">
        <f t="shared" si="1325"/>
        <v>6.858592208520651E-5</v>
      </c>
      <c r="AU1114" s="5">
        <f t="shared" si="1326"/>
        <v>1.9376491765220306E-6</v>
      </c>
      <c r="AV1114" s="5">
        <f t="shared" si="1327"/>
        <v>4.1055994624656873E-8</v>
      </c>
      <c r="AW1114" s="5">
        <f t="shared" si="1328"/>
        <v>2.7525562106300516E-12</v>
      </c>
      <c r="AX1114" s="5">
        <f t="shared" si="1329"/>
        <v>8.8148109532924759E-11</v>
      </c>
      <c r="AY1114" s="5">
        <f t="shared" si="1330"/>
        <v>1.4808882401531359E-10</v>
      </c>
      <c r="AZ1114" s="5">
        <f t="shared" si="1331"/>
        <v>1.2439461217286345E-10</v>
      </c>
      <c r="BA1114" s="5">
        <f t="shared" si="1332"/>
        <v>6.9660982816803548E-11</v>
      </c>
      <c r="BB1114" s="5">
        <f t="shared" si="1333"/>
        <v>2.9257612783057482E-11</v>
      </c>
      <c r="BC1114" s="5">
        <f t="shared" si="1334"/>
        <v>9.8305578951073176E-12</v>
      </c>
      <c r="BD1114" s="5">
        <f t="shared" si="1335"/>
        <v>5.3468766675014087E-3</v>
      </c>
      <c r="BE1114" s="5">
        <f t="shared" si="1336"/>
        <v>4.5317045496062297E-4</v>
      </c>
      <c r="BF1114" s="5">
        <f t="shared" si="1337"/>
        <v>1.9204058183857842E-5</v>
      </c>
      <c r="BG1114" s="5">
        <f t="shared" si="1338"/>
        <v>5.4254176942616917E-7</v>
      </c>
      <c r="BH1114" s="5">
        <f t="shared" si="1339"/>
        <v>1.1495678494903935E-8</v>
      </c>
      <c r="BI1114" s="5">
        <f t="shared" si="1340"/>
        <v>1.948614930761461E-10</v>
      </c>
      <c r="BJ1114" s="8">
        <f t="shared" si="1341"/>
        <v>1.6233463849909757E-2</v>
      </c>
      <c r="BK1114" s="8">
        <f t="shared" si="1342"/>
        <v>0.19649137838965</v>
      </c>
      <c r="BL1114" s="8">
        <f t="shared" si="1343"/>
        <v>0.65020212885617901</v>
      </c>
      <c r="BM1114" s="8">
        <f t="shared" si="1344"/>
        <v>0.25820467413650305</v>
      </c>
      <c r="BN1114" s="8">
        <f t="shared" si="1345"/>
        <v>0.74003967279334448</v>
      </c>
    </row>
    <row r="1115" spans="1:66" x14ac:dyDescent="0.25">
      <c r="A1115" t="s">
        <v>448</v>
      </c>
      <c r="B1115" t="s">
        <v>459</v>
      </c>
      <c r="C1115" t="s">
        <v>449</v>
      </c>
      <c r="D1115" s="7" t="s">
        <v>528</v>
      </c>
      <c r="E1115">
        <f>VLOOKUP(A1115,home!$A$2:$E$405,3,FALSE)</f>
        <v>1.2285999999999999</v>
      </c>
      <c r="F1115">
        <f>VLOOKUP(B1115,home!$B$2:$E$405,3,FALSE)</f>
        <v>1.0851999999999999</v>
      </c>
      <c r="G1115">
        <f>VLOOKUP(C1115,away!$B$2:$E$405,4,FALSE)</f>
        <v>0.81389999999999996</v>
      </c>
      <c r="H1115">
        <f>VLOOKUP(A1115,away!$A$2:$E$405,3,FALSE)</f>
        <v>0.9143</v>
      </c>
      <c r="I1115">
        <f>VLOOKUP(C1115,away!$B$2:$E$405,3,FALSE)</f>
        <v>1.0936999999999999</v>
      </c>
      <c r="J1115">
        <f>VLOOKUP(B1115,home!$B$2:$E$405,4,FALSE)</f>
        <v>0.72919999999999996</v>
      </c>
      <c r="K1115" s="3">
        <f t="shared" si="1290"/>
        <v>1.0851539224079998</v>
      </c>
      <c r="L1115" s="3">
        <f t="shared" si="1291"/>
        <v>0.72917805837199989</v>
      </c>
      <c r="M1115" s="5">
        <f t="shared" si="1292"/>
        <v>0.16294672358402013</v>
      </c>
      <c r="N1115" s="5">
        <f t="shared" si="1293"/>
        <v>0.1768222762407316</v>
      </c>
      <c r="O1115" s="5">
        <f t="shared" si="1294"/>
        <v>0.11881717552107478</v>
      </c>
      <c r="P1115" s="5">
        <f t="shared" si="1295"/>
        <v>0.12893492406613408</v>
      </c>
      <c r="Q1115" s="5">
        <f t="shared" si="1296"/>
        <v>9.5939693315870364E-2</v>
      </c>
      <c r="R1115" s="5">
        <f t="shared" si="1297"/>
        <v>4.3319438673851199E-2</v>
      </c>
      <c r="S1115" s="5">
        <f t="shared" si="1298"/>
        <v>2.55055982076372E-2</v>
      </c>
      <c r="T1115" s="5">
        <f t="shared" si="1299"/>
        <v>6.9957119292871489E-2</v>
      </c>
      <c r="U1115" s="5">
        <f t="shared" si="1300"/>
        <v>4.7008258793442427E-2</v>
      </c>
      <c r="V1115" s="5">
        <f t="shared" si="1301"/>
        <v>2.2424250739621165E-3</v>
      </c>
      <c r="W1115" s="5">
        <f t="shared" si="1302"/>
        <v>3.4703111505445763E-2</v>
      </c>
      <c r="X1115" s="5">
        <f t="shared" si="1303"/>
        <v>2.5304747467007956E-2</v>
      </c>
      <c r="Y1115" s="5">
        <f t="shared" si="1304"/>
        <v>9.2258333127933183E-3</v>
      </c>
      <c r="Z1115" s="5">
        <f t="shared" si="1305"/>
        <v>1.0529194727321249E-2</v>
      </c>
      <c r="AA1115" s="5">
        <f t="shared" si="1306"/>
        <v>1.1425796958150283E-2</v>
      </c>
      <c r="AB1115" s="5">
        <f t="shared" si="1307"/>
        <v>6.1993741928870862E-3</v>
      </c>
      <c r="AC1115" s="5">
        <f t="shared" si="1308"/>
        <v>1.108977908069973E-4</v>
      </c>
      <c r="AD1115" s="5">
        <f t="shared" si="1309"/>
        <v>9.4145543924741629E-3</v>
      </c>
      <c r="AE1115" s="5">
        <f t="shared" si="1310"/>
        <v>6.8648864923418944E-3</v>
      </c>
      <c r="AF1115" s="5">
        <f t="shared" si="1311"/>
        <v>2.5028623017150147E-3</v>
      </c>
      <c r="AG1115" s="5">
        <f t="shared" si="1312"/>
        <v>6.083440911790099E-4</v>
      </c>
      <c r="AH1115" s="5">
        <f t="shared" si="1313"/>
        <v>1.9194144418722013E-3</v>
      </c>
      <c r="AI1115" s="5">
        <f t="shared" si="1314"/>
        <v>2.0828601103241814E-3</v>
      </c>
      <c r="AJ1115" s="5">
        <f t="shared" si="1315"/>
        <v>1.1301119092727221E-3</v>
      </c>
      <c r="AK1115" s="5">
        <f t="shared" si="1316"/>
        <v>4.0878179036909601E-4</v>
      </c>
      <c r="AL1115" s="5">
        <f t="shared" si="1317"/>
        <v>3.5100057054978336E-6</v>
      </c>
      <c r="AM1115" s="5">
        <f t="shared" si="1318"/>
        <v>2.0432481253433612E-3</v>
      </c>
      <c r="AN1115" s="5">
        <f t="shared" si="1319"/>
        <v>1.4898917008101008E-3</v>
      </c>
      <c r="AO1115" s="5">
        <f t="shared" si="1320"/>
        <v>5.4319816879063278E-4</v>
      </c>
      <c r="AP1115" s="5">
        <f t="shared" si="1321"/>
        <v>1.3202939534332652E-4</v>
      </c>
      <c r="AQ1115" s="5">
        <f t="shared" si="1322"/>
        <v>2.4068234536118998E-5</v>
      </c>
      <c r="AR1115" s="5">
        <f t="shared" si="1323"/>
        <v>2.7991897918710964E-4</v>
      </c>
      <c r="AS1115" s="5">
        <f t="shared" si="1324"/>
        <v>3.0375517822133527E-4</v>
      </c>
      <c r="AT1115" s="5">
        <f t="shared" si="1325"/>
        <v>1.6481056154931149E-4</v>
      </c>
      <c r="AU1115" s="5">
        <f t="shared" si="1326"/>
        <v>5.9614942439833485E-5</v>
      </c>
      <c r="AV1115" s="5">
        <f t="shared" si="1327"/>
        <v>1.6172847155678107E-5</v>
      </c>
      <c r="AW1115" s="5">
        <f t="shared" si="1328"/>
        <v>7.7148992347507571E-8</v>
      </c>
      <c r="AX1115" s="5">
        <f t="shared" si="1329"/>
        <v>3.6953978627819002E-4</v>
      </c>
      <c r="AY1115" s="5">
        <f t="shared" si="1330"/>
        <v>2.6946030384953441E-4</v>
      </c>
      <c r="AZ1115" s="5">
        <f t="shared" si="1331"/>
        <v>9.8242270584666285E-5</v>
      </c>
      <c r="BA1115" s="5">
        <f t="shared" si="1332"/>
        <v>2.3878702704994539E-5</v>
      </c>
      <c r="BB1115" s="5">
        <f t="shared" si="1333"/>
        <v>4.352956518717534E-6</v>
      </c>
      <c r="BC1115" s="5">
        <f t="shared" si="1334"/>
        <v>6.3481607649923859E-7</v>
      </c>
      <c r="BD1115" s="5">
        <f t="shared" si="1335"/>
        <v>3.4018462957521452E-5</v>
      </c>
      <c r="BE1115" s="5">
        <f t="shared" si="1336"/>
        <v>3.6915268512645652E-5</v>
      </c>
      <c r="BF1115" s="5">
        <f t="shared" si="1337"/>
        <v>2.0029374211620977E-5</v>
      </c>
      <c r="BG1115" s="5">
        <f t="shared" si="1338"/>
        <v>7.2449846630393811E-6</v>
      </c>
      <c r="BH1115" s="5">
        <f t="shared" si="1339"/>
        <v>1.9654808812207462E-6</v>
      </c>
      <c r="BI1115" s="5">
        <f t="shared" si="1340"/>
        <v>4.2656985753492507E-7</v>
      </c>
      <c r="BJ1115" s="8">
        <f t="shared" si="1341"/>
        <v>0.4363419728732667</v>
      </c>
      <c r="BK1115" s="8">
        <f t="shared" si="1342"/>
        <v>0.32001353903211555</v>
      </c>
      <c r="BL1115" s="8">
        <f t="shared" si="1343"/>
        <v>0.23323608504088089</v>
      </c>
      <c r="BM1115" s="8">
        <f t="shared" si="1344"/>
        <v>0.27307117711704493</v>
      </c>
      <c r="BN1115" s="8">
        <f t="shared" si="1345"/>
        <v>0.72678023140168224</v>
      </c>
    </row>
    <row r="1116" spans="1:66" x14ac:dyDescent="0.25">
      <c r="A1116" t="s">
        <v>448</v>
      </c>
      <c r="B1116" t="s">
        <v>452</v>
      </c>
      <c r="C1116" t="s">
        <v>461</v>
      </c>
      <c r="D1116" s="7" t="s">
        <v>528</v>
      </c>
      <c r="E1116">
        <f>VLOOKUP(A1116,home!$A$2:$E$405,3,FALSE)</f>
        <v>1.2285999999999999</v>
      </c>
      <c r="F1116">
        <f>VLOOKUP(B1116,home!$B$2:$E$405,3,FALSE)</f>
        <v>1.3566</v>
      </c>
      <c r="G1116">
        <f>VLOOKUP(C1116,away!$B$2:$E$405,4,FALSE)</f>
        <v>1.2209000000000001</v>
      </c>
      <c r="H1116">
        <f>VLOOKUP(A1116,away!$A$2:$E$405,3,FALSE)</f>
        <v>0.9143</v>
      </c>
      <c r="I1116">
        <f>VLOOKUP(C1116,away!$B$2:$E$405,3,FALSE)</f>
        <v>1.0936999999999999</v>
      </c>
      <c r="J1116">
        <f>VLOOKUP(B1116,home!$B$2:$E$405,4,FALSE)</f>
        <v>1.4582999999999999</v>
      </c>
      <c r="K1116" s="3">
        <f t="shared" si="1290"/>
        <v>2.0348969340840002</v>
      </c>
      <c r="L1116" s="3">
        <f t="shared" si="1291"/>
        <v>1.4582561197529997</v>
      </c>
      <c r="M1116" s="5">
        <f t="shared" si="1292"/>
        <v>3.0404852735960643E-2</v>
      </c>
      <c r="N1116" s="5">
        <f t="shared" si="1293"/>
        <v>6.1870741613681841E-2</v>
      </c>
      <c r="O1116" s="5">
        <f t="shared" si="1294"/>
        <v>4.4338062572403351E-2</v>
      </c>
      <c r="P1116" s="5">
        <f t="shared" si="1295"/>
        <v>9.0223387591808146E-2</v>
      </c>
      <c r="Q1116" s="5">
        <f t="shared" si="1296"/>
        <v>6.2950291209592293E-2</v>
      </c>
      <c r="R1116" s="5">
        <f t="shared" si="1297"/>
        <v>3.2328125542099309E-2</v>
      </c>
      <c r="S1116" s="5">
        <f t="shared" si="1298"/>
        <v>6.6932240547525612E-2</v>
      </c>
      <c r="T1116" s="5">
        <f t="shared" si="1299"/>
        <v>9.1797647396621426E-2</v>
      </c>
      <c r="U1116" s="5">
        <f t="shared" si="1300"/>
        <v>6.5784403550300546E-2</v>
      </c>
      <c r="V1116" s="5">
        <f t="shared" si="1301"/>
        <v>2.2068310146810603E-2</v>
      </c>
      <c r="W1116" s="5">
        <f t="shared" si="1302"/>
        <v>4.2699118194031452E-2</v>
      </c>
      <c r="X1116" s="5">
        <f t="shared" si="1303"/>
        <v>6.2266250414503024E-2</v>
      </c>
      <c r="Y1116" s="5">
        <f t="shared" si="1304"/>
        <v>4.54000703605109E-2</v>
      </c>
      <c r="Z1116" s="5">
        <f t="shared" si="1305"/>
        <v>1.571422897063653E-2</v>
      </c>
      <c r="AA1116" s="5">
        <f t="shared" si="1306"/>
        <v>3.1976836353842249E-2</v>
      </c>
      <c r="AB1116" s="5">
        <f t="shared" si="1307"/>
        <v>3.2534783129069704E-2</v>
      </c>
      <c r="AC1116" s="5">
        <f t="shared" si="1308"/>
        <v>4.0928452218686089E-3</v>
      </c>
      <c r="AD1116" s="5">
        <f t="shared" si="1309"/>
        <v>2.1722076175281237E-2</v>
      </c>
      <c r="AE1116" s="5">
        <f t="shared" si="1310"/>
        <v>3.1676350516344702E-2</v>
      </c>
      <c r="AF1116" s="5">
        <f t="shared" si="1311"/>
        <v>2.3096115995950382E-2</v>
      </c>
      <c r="AG1116" s="5">
        <f t="shared" si="1312"/>
        <v>1.1226684164539931E-2</v>
      </c>
      <c r="AH1116" s="5">
        <f t="shared" si="1313"/>
        <v>5.728842640907646E-3</v>
      </c>
      <c r="AI1116" s="5">
        <f t="shared" si="1314"/>
        <v>1.1657604325832656E-2</v>
      </c>
      <c r="AJ1116" s="5">
        <f t="shared" si="1315"/>
        <v>1.1861011650700628E-2</v>
      </c>
      <c r="AK1116" s="5">
        <f t="shared" si="1316"/>
        <v>8.0453120810484394E-3</v>
      </c>
      <c r="AL1116" s="5">
        <f t="shared" si="1317"/>
        <v>4.8580450497520087E-4</v>
      </c>
      <c r="AM1116" s="5">
        <f t="shared" si="1318"/>
        <v>8.8404372422037705E-3</v>
      </c>
      <c r="AN1116" s="5">
        <f t="shared" si="1319"/>
        <v>1.2891621709735984E-2</v>
      </c>
      <c r="AO1116" s="5">
        <f t="shared" si="1320"/>
        <v>9.3996431258815648E-3</v>
      </c>
      <c r="AP1116" s="5">
        <f t="shared" si="1321"/>
        <v>4.5690290372703366E-3</v>
      </c>
      <c r="AQ1116" s="5">
        <f t="shared" si="1322"/>
        <v>1.665703638732155E-3</v>
      </c>
      <c r="AR1116" s="5">
        <f t="shared" si="1323"/>
        <v>1.670823968041102E-3</v>
      </c>
      <c r="AS1116" s="5">
        <f t="shared" si="1324"/>
        <v>3.399954569960902E-3</v>
      </c>
      <c r="AT1116" s="5">
        <f t="shared" si="1325"/>
        <v>3.4592785652191632E-3</v>
      </c>
      <c r="AU1116" s="5">
        <f t="shared" si="1326"/>
        <v>2.3464251155023252E-3</v>
      </c>
      <c r="AV1116" s="5">
        <f t="shared" si="1327"/>
        <v>1.1936833183983444E-3</v>
      </c>
      <c r="AW1116" s="5">
        <f t="shared" si="1328"/>
        <v>4.0043798021740041E-5</v>
      </c>
      <c r="AX1116" s="5">
        <f t="shared" si="1329"/>
        <v>2.9982297733537485E-3</v>
      </c>
      <c r="AY1116" s="5">
        <f t="shared" si="1330"/>
        <v>4.3721869154187539E-3</v>
      </c>
      <c r="AZ1116" s="5">
        <f t="shared" si="1331"/>
        <v>3.1878841630566947E-3</v>
      </c>
      <c r="BA1116" s="5">
        <f t="shared" si="1332"/>
        <v>1.5495838632803649E-3</v>
      </c>
      <c r="BB1116" s="5">
        <f t="shared" si="1333"/>
        <v>5.649225379247716E-4</v>
      </c>
      <c r="BC1116" s="5">
        <f t="shared" si="1334"/>
        <v>1.6476034962303881E-4</v>
      </c>
      <c r="BD1116" s="5">
        <f t="shared" si="1335"/>
        <v>4.0608154607098805E-4</v>
      </c>
      <c r="BE1116" s="5">
        <f t="shared" si="1336"/>
        <v>8.2633409308794422E-4</v>
      </c>
      <c r="BF1116" s="5">
        <f t="shared" si="1337"/>
        <v>8.4075235627687048E-4</v>
      </c>
      <c r="BG1116" s="5">
        <f t="shared" si="1338"/>
        <v>5.7028146403723438E-4</v>
      </c>
      <c r="BH1116" s="5">
        <f t="shared" si="1339"/>
        <v>2.9011600068357579E-4</v>
      </c>
      <c r="BI1116" s="5">
        <f t="shared" si="1340"/>
        <v>1.1807123206394391E-4</v>
      </c>
      <c r="BJ1116" s="8">
        <f t="shared" si="1341"/>
        <v>0.50490934839753832</v>
      </c>
      <c r="BK1116" s="8">
        <f t="shared" si="1342"/>
        <v>0.21857962766436756</v>
      </c>
      <c r="BL1116" s="8">
        <f t="shared" si="1343"/>
        <v>0.25937678407554698</v>
      </c>
      <c r="BM1116" s="8">
        <f t="shared" si="1344"/>
        <v>0.67213238472514691</v>
      </c>
      <c r="BN1116" s="8">
        <f t="shared" si="1345"/>
        <v>0.32211546126554558</v>
      </c>
    </row>
    <row r="1117" spans="1:66" x14ac:dyDescent="0.25">
      <c r="A1117" t="s">
        <v>448</v>
      </c>
      <c r="B1117" t="s">
        <v>456</v>
      </c>
      <c r="C1117" t="s">
        <v>455</v>
      </c>
      <c r="D1117" s="7" t="s">
        <v>528</v>
      </c>
      <c r="E1117">
        <f>VLOOKUP(A1117,home!$A$2:$E$405,3,FALSE)</f>
        <v>1.2285999999999999</v>
      </c>
      <c r="F1117">
        <f>VLOOKUP(B1117,home!$B$2:$E$405,3,FALSE)</f>
        <v>0.81389999999999996</v>
      </c>
      <c r="G1117">
        <f>VLOOKUP(C1117,away!$B$2:$E$405,4,FALSE)</f>
        <v>1.8992</v>
      </c>
      <c r="H1117">
        <f>VLOOKUP(A1117,away!$A$2:$E$405,3,FALSE)</f>
        <v>0.9143</v>
      </c>
      <c r="I1117">
        <f>VLOOKUP(C1117,away!$B$2:$E$405,3,FALSE)</f>
        <v>0</v>
      </c>
      <c r="J1117">
        <f>VLOOKUP(B1117,home!$B$2:$E$405,4,FALSE)</f>
        <v>0.54690000000000005</v>
      </c>
      <c r="K1117" s="3">
        <f t="shared" si="1290"/>
        <v>1.8991193599679999</v>
      </c>
      <c r="L1117" s="3">
        <f t="shared" si="1291"/>
        <v>0</v>
      </c>
      <c r="M1117" s="5">
        <f t="shared" si="1292"/>
        <v>0.1497003933505234</v>
      </c>
      <c r="N1117" s="5">
        <f t="shared" si="1293"/>
        <v>0.28429891520680378</v>
      </c>
      <c r="O1117" s="5">
        <f t="shared" si="1294"/>
        <v>0</v>
      </c>
      <c r="P1117" s="5">
        <f t="shared" si="1295"/>
        <v>0</v>
      </c>
      <c r="Q1117" s="5">
        <f t="shared" si="1296"/>
        <v>0.26995878694357101</v>
      </c>
      <c r="R1117" s="5">
        <f t="shared" si="1297"/>
        <v>0</v>
      </c>
      <c r="S1117" s="5">
        <f t="shared" si="1298"/>
        <v>0</v>
      </c>
      <c r="T1117" s="5">
        <f t="shared" si="1299"/>
        <v>0</v>
      </c>
      <c r="U1117" s="5">
        <f t="shared" si="1300"/>
        <v>0</v>
      </c>
      <c r="V1117" s="5">
        <f t="shared" si="1301"/>
        <v>0</v>
      </c>
      <c r="W1117" s="5">
        <f t="shared" si="1302"/>
        <v>0.17089465289267072</v>
      </c>
      <c r="X1117" s="5">
        <f t="shared" si="1303"/>
        <v>0</v>
      </c>
      <c r="Y1117" s="5">
        <f t="shared" si="1304"/>
        <v>0</v>
      </c>
      <c r="Z1117" s="5">
        <f t="shared" si="1305"/>
        <v>0</v>
      </c>
      <c r="AA1117" s="5">
        <f t="shared" si="1306"/>
        <v>0</v>
      </c>
      <c r="AB1117" s="5">
        <f t="shared" si="1307"/>
        <v>0</v>
      </c>
      <c r="AC1117" s="5">
        <f t="shared" si="1308"/>
        <v>0</v>
      </c>
      <c r="AD1117" s="5">
        <f t="shared" si="1309"/>
        <v>8.1137335955870526E-2</v>
      </c>
      <c r="AE1117" s="5">
        <f t="shared" si="1310"/>
        <v>0</v>
      </c>
      <c r="AF1117" s="5">
        <f t="shared" si="1311"/>
        <v>0</v>
      </c>
      <c r="AG1117" s="5">
        <f t="shared" si="1312"/>
        <v>0</v>
      </c>
      <c r="AH1117" s="5">
        <f t="shared" si="1313"/>
        <v>0</v>
      </c>
      <c r="AI1117" s="5">
        <f t="shared" si="1314"/>
        <v>0</v>
      </c>
      <c r="AJ1117" s="5">
        <f t="shared" si="1315"/>
        <v>0</v>
      </c>
      <c r="AK1117" s="5">
        <f t="shared" si="1316"/>
        <v>0</v>
      </c>
      <c r="AL1117" s="5">
        <f t="shared" si="1317"/>
        <v>0</v>
      </c>
      <c r="AM1117" s="5">
        <f t="shared" si="1318"/>
        <v>3.0817897106004299E-2</v>
      </c>
      <c r="AN1117" s="5">
        <f t="shared" si="1319"/>
        <v>0</v>
      </c>
      <c r="AO1117" s="5">
        <f t="shared" si="1320"/>
        <v>0</v>
      </c>
      <c r="AP1117" s="5">
        <f t="shared" si="1321"/>
        <v>0</v>
      </c>
      <c r="AQ1117" s="5">
        <f t="shared" si="1322"/>
        <v>0</v>
      </c>
      <c r="AR1117" s="5">
        <f t="shared" si="1323"/>
        <v>0</v>
      </c>
      <c r="AS1117" s="5">
        <f t="shared" si="1324"/>
        <v>0</v>
      </c>
      <c r="AT1117" s="5">
        <f t="shared" si="1325"/>
        <v>0</v>
      </c>
      <c r="AU1117" s="5">
        <f t="shared" si="1326"/>
        <v>0</v>
      </c>
      <c r="AV1117" s="5">
        <f t="shared" si="1327"/>
        <v>0</v>
      </c>
      <c r="AW1117" s="5">
        <f t="shared" si="1328"/>
        <v>0</v>
      </c>
      <c r="AX1117" s="5">
        <f t="shared" si="1329"/>
        <v>9.7544775045857613E-3</v>
      </c>
      <c r="AY1117" s="5">
        <f t="shared" si="1330"/>
        <v>0</v>
      </c>
      <c r="AZ1117" s="5">
        <f t="shared" si="1331"/>
        <v>0</v>
      </c>
      <c r="BA1117" s="5">
        <f t="shared" si="1332"/>
        <v>0</v>
      </c>
      <c r="BB1117" s="5">
        <f t="shared" si="1333"/>
        <v>0</v>
      </c>
      <c r="BC1117" s="5">
        <f t="shared" si="1334"/>
        <v>0</v>
      </c>
      <c r="BD1117" s="5">
        <f t="shared" si="1335"/>
        <v>0</v>
      </c>
      <c r="BE1117" s="5">
        <f t="shared" si="1336"/>
        <v>0</v>
      </c>
      <c r="BF1117" s="5">
        <f t="shared" si="1337"/>
        <v>0</v>
      </c>
      <c r="BG1117" s="5">
        <f t="shared" si="1338"/>
        <v>0</v>
      </c>
      <c r="BH1117" s="5">
        <f t="shared" si="1339"/>
        <v>0</v>
      </c>
      <c r="BI1117" s="5">
        <f t="shared" si="1340"/>
        <v>0</v>
      </c>
      <c r="BJ1117" s="8">
        <f t="shared" si="1341"/>
        <v>0.84686206560950594</v>
      </c>
      <c r="BK1117" s="8">
        <f t="shared" si="1342"/>
        <v>0.1497003933505234</v>
      </c>
      <c r="BL1117" s="8">
        <f t="shared" si="1343"/>
        <v>0</v>
      </c>
      <c r="BM1117" s="8">
        <f t="shared" si="1344"/>
        <v>0.29260436345913132</v>
      </c>
      <c r="BN1117" s="8">
        <f t="shared" si="1345"/>
        <v>0.70395809550089816</v>
      </c>
    </row>
    <row r="1118" spans="1:66" x14ac:dyDescent="0.25">
      <c r="A1118" t="s">
        <v>448</v>
      </c>
      <c r="B1118" t="s">
        <v>460</v>
      </c>
      <c r="C1118" t="s">
        <v>454</v>
      </c>
      <c r="D1118" s="7" t="s">
        <v>528</v>
      </c>
      <c r="E1118">
        <f>VLOOKUP(A1118,home!$A$2:$E$405,3,FALSE)</f>
        <v>1.2285999999999999</v>
      </c>
      <c r="F1118">
        <f>VLOOKUP(B1118,home!$B$2:$E$405,3,FALSE)</f>
        <v>1.3566</v>
      </c>
      <c r="G1118">
        <f>VLOOKUP(C1118,away!$B$2:$E$405,4,FALSE)</f>
        <v>0.40699999999999997</v>
      </c>
      <c r="H1118">
        <f>VLOOKUP(A1118,away!$A$2:$E$405,3,FALSE)</f>
        <v>0.9143</v>
      </c>
      <c r="I1118">
        <f>VLOOKUP(C1118,away!$B$2:$E$405,3,FALSE)</f>
        <v>0.54690000000000005</v>
      </c>
      <c r="J1118">
        <f>VLOOKUP(B1118,home!$B$2:$E$405,4,FALSE)</f>
        <v>0.36459999999999998</v>
      </c>
      <c r="K1118" s="3">
        <f t="shared" si="1290"/>
        <v>0.6783545353199999</v>
      </c>
      <c r="L1118" s="3">
        <f t="shared" si="1291"/>
        <v>0.18231118228199999</v>
      </c>
      <c r="M1118" s="5">
        <f t="shared" si="1292"/>
        <v>0.42288046961871673</v>
      </c>
      <c r="N1118" s="5">
        <f t="shared" si="1293"/>
        <v>0.2868628844641079</v>
      </c>
      <c r="O1118" s="5">
        <f t="shared" si="1294"/>
        <v>7.7095838380155615E-2</v>
      </c>
      <c r="P1118" s="5">
        <f t="shared" si="1295"/>
        <v>5.2298311619476269E-2</v>
      </c>
      <c r="Q1118" s="5">
        <f t="shared" si="1296"/>
        <v>9.7297369345602361E-2</v>
      </c>
      <c r="R1118" s="5">
        <f t="shared" si="1297"/>
        <v>7.0277167220540795E-3</v>
      </c>
      <c r="S1118" s="5">
        <f t="shared" si="1298"/>
        <v>1.6169541955401235E-3</v>
      </c>
      <c r="T1118" s="5">
        <f t="shared" si="1299"/>
        <v>1.7738398438325188E-2</v>
      </c>
      <c r="U1118" s="5">
        <f t="shared" si="1300"/>
        <v>4.7672835113495874E-3</v>
      </c>
      <c r="V1118" s="5">
        <f t="shared" si="1301"/>
        <v>2.2219037836447603E-5</v>
      </c>
      <c r="W1118" s="5">
        <f t="shared" si="1302"/>
        <v>2.2000703923431498E-2</v>
      </c>
      <c r="X1118" s="5">
        <f t="shared" si="1303"/>
        <v>4.0109743433170315E-3</v>
      </c>
      <c r="Y1118" s="5">
        <f t="shared" si="1304"/>
        <v>3.6562273731644826E-4</v>
      </c>
      <c r="Z1118" s="5">
        <f t="shared" si="1305"/>
        <v>4.2707711478022037E-4</v>
      </c>
      <c r="AA1118" s="5">
        <f t="shared" si="1306"/>
        <v>2.8970969774254259E-4</v>
      </c>
      <c r="AB1118" s="5">
        <f t="shared" si="1307"/>
        <v>9.8262943694920048E-5</v>
      </c>
      <c r="AC1118" s="5">
        <f t="shared" si="1308"/>
        <v>1.7174152156151607E-7</v>
      </c>
      <c r="AD1118" s="5">
        <f t="shared" si="1309"/>
        <v>3.7310693216730676E-3</v>
      </c>
      <c r="AE1118" s="5">
        <f t="shared" si="1310"/>
        <v>6.8021565921031662E-4</v>
      </c>
      <c r="AF1118" s="5">
        <f t="shared" si="1311"/>
        <v>6.2005460518681403E-5</v>
      </c>
      <c r="AG1118" s="5">
        <f t="shared" si="1312"/>
        <v>3.768096271700227E-6</v>
      </c>
      <c r="AH1118" s="5">
        <f t="shared" si="1313"/>
        <v>1.9465233430291838E-5</v>
      </c>
      <c r="AI1118" s="5">
        <f t="shared" si="1314"/>
        <v>1.3204329378500944E-5</v>
      </c>
      <c r="AJ1118" s="5">
        <f t="shared" si="1315"/>
        <v>4.4786083598826152E-6</v>
      </c>
      <c r="AK1118" s="5">
        <f t="shared" si="1316"/>
        <v>1.012694764282813E-6</v>
      </c>
      <c r="AL1118" s="5">
        <f t="shared" si="1317"/>
        <v>8.4958206944155806E-10</v>
      </c>
      <c r="AM1118" s="5">
        <f t="shared" si="1318"/>
        <v>5.0619755919004822E-4</v>
      </c>
      <c r="AN1118" s="5">
        <f t="shared" si="1319"/>
        <v>9.2285475484200354E-5</v>
      </c>
      <c r="AO1118" s="5">
        <f t="shared" si="1320"/>
        <v>8.412337071490545E-6</v>
      </c>
      <c r="AP1118" s="5">
        <f t="shared" si="1321"/>
        <v>5.1122103908604632E-7</v>
      </c>
      <c r="AQ1118" s="5">
        <f t="shared" si="1322"/>
        <v>2.3300328010802399E-8</v>
      </c>
      <c r="AR1118" s="5">
        <f t="shared" si="1323"/>
        <v>7.0974594401432371E-7</v>
      </c>
      <c r="AS1118" s="5">
        <f t="shared" si="1324"/>
        <v>4.8145938004709111E-7</v>
      </c>
      <c r="AT1118" s="5">
        <f t="shared" si="1325"/>
        <v>1.6330007701364986E-7</v>
      </c>
      <c r="AU1118" s="5">
        <f t="shared" si="1326"/>
        <v>3.692511595343822E-8</v>
      </c>
      <c r="AV1118" s="5">
        <f t="shared" si="1327"/>
        <v>6.2620799685579235E-9</v>
      </c>
      <c r="AW1118" s="5">
        <f t="shared" si="1328"/>
        <v>2.9185885719823708E-12</v>
      </c>
      <c r="AX1118" s="5">
        <f t="shared" si="1329"/>
        <v>5.7230235007413865E-5</v>
      </c>
      <c r="AY1118" s="5">
        <f t="shared" si="1330"/>
        <v>1.0433711806478324E-5</v>
      </c>
      <c r="AZ1118" s="5">
        <f t="shared" si="1331"/>
        <v>9.5109116751436248E-7</v>
      </c>
      <c r="BA1118" s="5">
        <f t="shared" si="1332"/>
        <v>5.7798185069170393E-8</v>
      </c>
      <c r="BB1118" s="5">
        <f t="shared" si="1333"/>
        <v>2.6343138634285718E-9</v>
      </c>
      <c r="BC1118" s="5">
        <f t="shared" si="1334"/>
        <v>9.60529749887053E-11</v>
      </c>
      <c r="BD1118" s="5">
        <f t="shared" si="1335"/>
        <v>2.1565770362184239E-8</v>
      </c>
      <c r="BE1118" s="5">
        <f t="shared" si="1336"/>
        <v>1.4629238132857313E-8</v>
      </c>
      <c r="BF1118" s="5">
        <f t="shared" si="1337"/>
        <v>4.9619050178500228E-9</v>
      </c>
      <c r="BG1118" s="5">
        <f t="shared" si="1338"/>
        <v>1.1219769242285428E-9</v>
      </c>
      <c r="BH1118" s="5">
        <f t="shared" si="1339"/>
        <v>1.9027453376870394E-10</v>
      </c>
      <c r="BI1118" s="5">
        <f t="shared" si="1340"/>
        <v>2.581471858757976E-11</v>
      </c>
      <c r="BJ1118" s="8">
        <f t="shared" si="1341"/>
        <v>0.4334291172494204</v>
      </c>
      <c r="BK1118" s="8">
        <f t="shared" si="1342"/>
        <v>0.47682856077447971</v>
      </c>
      <c r="BL1118" s="8">
        <f t="shared" si="1343"/>
        <v>8.9318412308506373E-2</v>
      </c>
      <c r="BM1118" s="8">
        <f t="shared" si="1344"/>
        <v>5.6530143588185783E-2</v>
      </c>
      <c r="BN1118" s="8">
        <f t="shared" si="1345"/>
        <v>0.94346259015011302</v>
      </c>
    </row>
    <row r="1119" spans="1:66" x14ac:dyDescent="0.25">
      <c r="A1119" t="s">
        <v>22</v>
      </c>
      <c r="B1119" t="s">
        <v>254</v>
      </c>
      <c r="C1119" t="s">
        <v>248</v>
      </c>
      <c r="D1119" s="7" t="s">
        <v>528</v>
      </c>
      <c r="E1119">
        <f>VLOOKUP(A1119,home!$A$2:$E$405,3,FALSE)</f>
        <v>1.4</v>
      </c>
      <c r="F1119">
        <f>VLOOKUP(B1119,home!$B$2:$E$405,3,FALSE)</f>
        <v>0.23810000000000001</v>
      </c>
      <c r="G1119">
        <f>VLOOKUP(C1119,away!$B$2:$E$405,4,FALSE)</f>
        <v>0.89290000000000003</v>
      </c>
      <c r="H1119">
        <f>VLOOKUP(A1119,away!$A$2:$E$405,3,FALSE)</f>
        <v>1.0286</v>
      </c>
      <c r="I1119">
        <f>VLOOKUP(C1119,away!$B$2:$E$405,3,FALSE)</f>
        <v>0.72909999999999997</v>
      </c>
      <c r="J1119">
        <f>VLOOKUP(B1119,home!$B$2:$E$405,4,FALSE)</f>
        <v>1.9443999999999999</v>
      </c>
      <c r="K1119" s="3">
        <f t="shared" si="1290"/>
        <v>0.297639286</v>
      </c>
      <c r="L1119" s="3">
        <f t="shared" si="1291"/>
        <v>1.4582071743439997</v>
      </c>
      <c r="M1119" s="5">
        <f t="shared" si="1292"/>
        <v>0.17276094509404932</v>
      </c>
      <c r="N1119" s="5">
        <f t="shared" si="1293"/>
        <v>5.1420444346478043E-2</v>
      </c>
      <c r="O1119" s="5">
        <f t="shared" si="1294"/>
        <v>0.25192124958259254</v>
      </c>
      <c r="P1119" s="5">
        <f t="shared" si="1295"/>
        <v>7.4981660853990634E-2</v>
      </c>
      <c r="Q1119" s="5">
        <f t="shared" si="1296"/>
        <v>7.6523721705442291E-3</v>
      </c>
      <c r="R1119" s="5">
        <f t="shared" si="1297"/>
        <v>0.18367668675552093</v>
      </c>
      <c r="S1119" s="5">
        <f t="shared" si="1298"/>
        <v>8.1358802786158872E-3</v>
      </c>
      <c r="T1119" s="5">
        <f t="shared" si="1299"/>
        <v>1.1158743999837959E-2</v>
      </c>
      <c r="U1119" s="5">
        <f t="shared" si="1300"/>
        <v>5.46693979007589E-2</v>
      </c>
      <c r="V1119" s="5">
        <f t="shared" si="1301"/>
        <v>3.9234807346568253E-4</v>
      </c>
      <c r="W1119" s="5">
        <f t="shared" si="1302"/>
        <v>7.5921552968235162E-4</v>
      </c>
      <c r="X1119" s="5">
        <f t="shared" si="1303"/>
        <v>1.1070935322561851E-3</v>
      </c>
      <c r="Y1119" s="5">
        <f t="shared" si="1304"/>
        <v>8.0718586570290474E-4</v>
      </c>
      <c r="Z1119" s="5">
        <f t="shared" si="1305"/>
        <v>8.9279554128878683E-2</v>
      </c>
      <c r="AA1119" s="5">
        <f t="shared" si="1306"/>
        <v>2.6573102745317802E-2</v>
      </c>
      <c r="AB1119" s="5">
        <f t="shared" si="1307"/>
        <v>3.9545996639605147E-3</v>
      </c>
      <c r="AC1119" s="5">
        <f t="shared" si="1308"/>
        <v>1.0642925606430128E-5</v>
      </c>
      <c r="AD1119" s="5">
        <f t="shared" si="1309"/>
        <v>5.6493092043691722E-5</v>
      </c>
      <c r="AE1119" s="5">
        <f t="shared" si="1310"/>
        <v>8.2378632118987202E-5</v>
      </c>
      <c r="AF1119" s="5">
        <f t="shared" si="1311"/>
        <v>6.00625561842761E-5</v>
      </c>
      <c r="AG1119" s="5">
        <f t="shared" si="1312"/>
        <v>2.9194550112450315E-5</v>
      </c>
      <c r="AH1119" s="5">
        <f t="shared" si="1313"/>
        <v>3.2547021588241118E-2</v>
      </c>
      <c r="AI1119" s="5">
        <f t="shared" si="1314"/>
        <v>9.6872722669506719E-3</v>
      </c>
      <c r="AJ1119" s="5">
        <f t="shared" si="1315"/>
        <v>1.4416564004113993E-3</v>
      </c>
      <c r="AK1119" s="5">
        <f t="shared" si="1316"/>
        <v>1.4303119389192637E-4</v>
      </c>
      <c r="AL1119" s="5">
        <f t="shared" si="1317"/>
        <v>1.8476959312329762E-7</v>
      </c>
      <c r="AM1119" s="5">
        <f t="shared" si="1318"/>
        <v>3.3629127159633366E-6</v>
      </c>
      <c r="AN1119" s="5">
        <f t="shared" si="1319"/>
        <v>4.9038234491104025E-6</v>
      </c>
      <c r="AO1119" s="5">
        <f t="shared" si="1320"/>
        <v>3.5753952676045638E-6</v>
      </c>
      <c r="AP1119" s="5">
        <f t="shared" si="1321"/>
        <v>1.737889010112186E-6</v>
      </c>
      <c r="AQ1119" s="5">
        <f t="shared" si="1322"/>
        <v>6.3355055568979595E-7</v>
      </c>
      <c r="AR1119" s="5">
        <f t="shared" si="1323"/>
        <v>9.4920600767004464E-3</v>
      </c>
      <c r="AS1119" s="5">
        <f t="shared" si="1324"/>
        <v>2.8252099838982259E-3</v>
      </c>
      <c r="AT1119" s="5">
        <f t="shared" si="1325"/>
        <v>4.2044674120376963E-4</v>
      </c>
      <c r="AU1119" s="5">
        <f t="shared" si="1326"/>
        <v>4.1713822617638929E-5</v>
      </c>
      <c r="AV1119" s="5">
        <f t="shared" si="1327"/>
        <v>3.103918095061175E-6</v>
      </c>
      <c r="AW1119" s="5">
        <f t="shared" si="1328"/>
        <v>2.2276014215543768E-9</v>
      </c>
      <c r="AX1119" s="5">
        <f t="shared" si="1329"/>
        <v>1.6682248994327472E-7</v>
      </c>
      <c r="AY1119" s="5">
        <f t="shared" si="1330"/>
        <v>2.4326175167721292E-7</v>
      </c>
      <c r="AZ1119" s="5">
        <f t="shared" si="1331"/>
        <v>1.7736301576960021E-7</v>
      </c>
      <c r="BA1119" s="5">
        <f t="shared" si="1332"/>
        <v>8.6210674019506307E-8</v>
      </c>
      <c r="BB1119" s="5">
        <f t="shared" si="1333"/>
        <v>3.142825584006902E-8</v>
      </c>
      <c r="BC1119" s="5">
        <f t="shared" si="1334"/>
        <v>9.165781628621469E-9</v>
      </c>
      <c r="BD1119" s="5">
        <f t="shared" si="1335"/>
        <v>2.3068983505248088E-3</v>
      </c>
      <c r="BE1119" s="5">
        <f t="shared" si="1336"/>
        <v>6.8662357792478174E-4</v>
      </c>
      <c r="BF1119" s="5">
        <f t="shared" si="1337"/>
        <v>1.0218307574214869E-4</v>
      </c>
      <c r="BG1119" s="5">
        <f t="shared" si="1338"/>
        <v>1.0137899235059019E-5</v>
      </c>
      <c r="BH1119" s="5">
        <f t="shared" si="1339"/>
        <v>7.5435927246572804E-7</v>
      </c>
      <c r="BI1119" s="5">
        <f t="shared" si="1340"/>
        <v>4.4905391048835737E-8</v>
      </c>
      <c r="BJ1119" s="8">
        <f t="shared" si="1341"/>
        <v>7.3148112097928458E-2</v>
      </c>
      <c r="BK1119" s="8">
        <f t="shared" si="1342"/>
        <v>0.25628190525707273</v>
      </c>
      <c r="BL1119" s="8">
        <f t="shared" si="1343"/>
        <v>0.58050319480825141</v>
      </c>
      <c r="BM1119" s="8">
        <f t="shared" si="1344"/>
        <v>0.25679916645480522</v>
      </c>
      <c r="BN1119" s="8">
        <f t="shared" si="1345"/>
        <v>0.74241335880317572</v>
      </c>
    </row>
    <row r="1120" spans="1:66" x14ac:dyDescent="0.25">
      <c r="A1120" t="s">
        <v>22</v>
      </c>
      <c r="B1120" t="s">
        <v>161</v>
      </c>
      <c r="C1120" t="s">
        <v>158</v>
      </c>
      <c r="D1120" s="7" t="s">
        <v>528</v>
      </c>
      <c r="E1120">
        <f>VLOOKUP(A1120,home!$A$2:$E$405,3,FALSE)</f>
        <v>1.4</v>
      </c>
      <c r="F1120">
        <f>VLOOKUP(B1120,home!$B$2:$E$405,3,FALSE)</f>
        <v>1.25</v>
      </c>
      <c r="G1120">
        <f>VLOOKUP(C1120,away!$B$2:$E$405,4,FALSE)</f>
        <v>1.4286000000000001</v>
      </c>
      <c r="H1120">
        <f>VLOOKUP(A1120,away!$A$2:$E$405,3,FALSE)</f>
        <v>1.0286</v>
      </c>
      <c r="I1120">
        <f>VLOOKUP(C1120,away!$B$2:$E$405,3,FALSE)</f>
        <v>0.97219999999999995</v>
      </c>
      <c r="J1120">
        <f>VLOOKUP(B1120,home!$B$2:$E$405,4,FALSE)</f>
        <v>1.2152000000000001</v>
      </c>
      <c r="K1120" s="3">
        <f t="shared" si="1290"/>
        <v>2.5000500000000003</v>
      </c>
      <c r="L1120" s="3">
        <f t="shared" si="1291"/>
        <v>1.2152059787839999</v>
      </c>
      <c r="M1120" s="5">
        <f t="shared" si="1292"/>
        <v>2.4349207436702023E-2</v>
      </c>
      <c r="N1120" s="5">
        <f t="shared" si="1293"/>
        <v>6.0874236052126898E-2</v>
      </c>
      <c r="O1120" s="5">
        <f t="shared" si="1294"/>
        <v>2.9589302455732134E-2</v>
      </c>
      <c r="P1120" s="5">
        <f t="shared" si="1295"/>
        <v>7.3974735604453126E-2</v>
      </c>
      <c r="Q1120" s="5">
        <f t="shared" si="1296"/>
        <v>7.609431692105996E-2</v>
      </c>
      <c r="R1120" s="5">
        <f t="shared" si="1297"/>
        <v>1.7978548626126894E-2</v>
      </c>
      <c r="S1120" s="5">
        <f t="shared" si="1298"/>
        <v>5.6185211797698018E-2</v>
      </c>
      <c r="T1120" s="5">
        <f t="shared" si="1299"/>
        <v>9.2470268873956568E-2</v>
      </c>
      <c r="U1120" s="5">
        <f t="shared" si="1300"/>
        <v>4.4947270492748541E-2</v>
      </c>
      <c r="V1120" s="5">
        <f t="shared" si="1301"/>
        <v>1.8966103007753855E-2</v>
      </c>
      <c r="W1120" s="5">
        <f t="shared" si="1302"/>
        <v>6.3413199006165322E-2</v>
      </c>
      <c r="X1120" s="5">
        <f t="shared" si="1303"/>
        <v>7.7060098566111707E-2</v>
      </c>
      <c r="Y1120" s="5">
        <f t="shared" si="1304"/>
        <v>4.6821946251611651E-2</v>
      </c>
      <c r="Z1120" s="5">
        <f t="shared" si="1305"/>
        <v>7.2825465934427559E-3</v>
      </c>
      <c r="AA1120" s="5">
        <f t="shared" si="1306"/>
        <v>1.8206730610936563E-2</v>
      </c>
      <c r="AB1120" s="5">
        <f t="shared" si="1307"/>
        <v>2.2758868431935985E-2</v>
      </c>
      <c r="AC1120" s="5">
        <f t="shared" si="1308"/>
        <v>3.6012785505767329E-3</v>
      </c>
      <c r="AD1120" s="5">
        <f t="shared" si="1309"/>
        <v>3.9634042043840911E-2</v>
      </c>
      <c r="AE1120" s="5">
        <f t="shared" si="1310"/>
        <v>4.8163524855051904E-2</v>
      </c>
      <c r="AF1120" s="5">
        <f t="shared" si="1311"/>
        <v>2.926430168158543E-2</v>
      </c>
      <c r="AG1120" s="5">
        <f t="shared" si="1312"/>
        <v>1.1854051456133758E-2</v>
      </c>
      <c r="AH1120" s="5">
        <f t="shared" si="1313"/>
        <v>2.2124485402811732E-3</v>
      </c>
      <c r="AI1120" s="5">
        <f t="shared" si="1314"/>
        <v>5.5312319731299475E-3</v>
      </c>
      <c r="AJ1120" s="5">
        <f t="shared" si="1315"/>
        <v>6.9141782472117658E-3</v>
      </c>
      <c r="AK1120" s="5">
        <f t="shared" si="1316"/>
        <v>5.7619304423139252E-3</v>
      </c>
      <c r="AL1120" s="5">
        <f t="shared" si="1317"/>
        <v>4.3763827518319357E-4</v>
      </c>
      <c r="AM1120" s="5">
        <f t="shared" si="1318"/>
        <v>1.9817417362340887E-2</v>
      </c>
      <c r="AN1120" s="5">
        <f t="shared" si="1319"/>
        <v>2.4082244062774493E-2</v>
      </c>
      <c r="AO1120" s="5">
        <f t="shared" si="1320"/>
        <v>1.4632443483809527E-2</v>
      </c>
      <c r="AP1120" s="5">
        <f t="shared" si="1321"/>
        <v>5.9271442685814388E-3</v>
      </c>
      <c r="AQ1120" s="5">
        <f t="shared" si="1322"/>
        <v>1.8006752880738717E-3</v>
      </c>
      <c r="AR1120" s="5">
        <f t="shared" si="1323"/>
        <v>5.3771613878032245E-4</v>
      </c>
      <c r="AS1120" s="5">
        <f t="shared" si="1324"/>
        <v>1.3443172327577452E-3</v>
      </c>
      <c r="AT1120" s="5">
        <f t="shared" si="1325"/>
        <v>1.6804301488780012E-3</v>
      </c>
      <c r="AU1120" s="5">
        <f t="shared" si="1326"/>
        <v>1.4003864645674823E-3</v>
      </c>
      <c r="AV1120" s="5">
        <f t="shared" si="1327"/>
        <v>8.7525904518548369E-4</v>
      </c>
      <c r="AW1120" s="5">
        <f t="shared" si="1328"/>
        <v>3.6932728122243439E-5</v>
      </c>
      <c r="AX1120" s="5">
        <f t="shared" si="1329"/>
        <v>8.2574223794533944E-3</v>
      </c>
      <c r="AY1120" s="5">
        <f t="shared" si="1330"/>
        <v>1.0034469044856571E-2</v>
      </c>
      <c r="AZ1120" s="5">
        <f t="shared" si="1331"/>
        <v>6.0969733886163391E-3</v>
      </c>
      <c r="BA1120" s="5">
        <f t="shared" si="1332"/>
        <v>2.4696928381111728E-3</v>
      </c>
      <c r="BB1120" s="5">
        <f t="shared" si="1333"/>
        <v>7.5029637565818101E-4</v>
      </c>
      <c r="BC1120" s="5">
        <f t="shared" si="1334"/>
        <v>1.8235292831195733E-4</v>
      </c>
      <c r="BD1120" s="5">
        <f t="shared" si="1335"/>
        <v>1.0890597778908245E-4</v>
      </c>
      <c r="BE1120" s="5">
        <f t="shared" si="1336"/>
        <v>2.7227038977159561E-4</v>
      </c>
      <c r="BF1120" s="5">
        <f t="shared" si="1337"/>
        <v>3.4034479397423897E-4</v>
      </c>
      <c r="BG1120" s="5">
        <f t="shared" si="1338"/>
        <v>2.8362633405843205E-4</v>
      </c>
      <c r="BH1120" s="5">
        <f t="shared" si="1339"/>
        <v>1.7727000411569578E-4</v>
      </c>
      <c r="BI1120" s="5">
        <f t="shared" si="1340"/>
        <v>8.8636774757889025E-5</v>
      </c>
      <c r="BJ1120" s="8">
        <f t="shared" si="1341"/>
        <v>0.63970111712823186</v>
      </c>
      <c r="BK1120" s="8">
        <f t="shared" si="1342"/>
        <v>0.18754864371722355</v>
      </c>
      <c r="BL1120" s="8">
        <f t="shared" si="1343"/>
        <v>0.16100967312505288</v>
      </c>
      <c r="BM1120" s="8">
        <f t="shared" si="1344"/>
        <v>0.70268409715101554</v>
      </c>
      <c r="BN1120" s="8">
        <f t="shared" si="1345"/>
        <v>0.28286034709620106</v>
      </c>
    </row>
    <row r="1121" spans="1:66" x14ac:dyDescent="0.25">
      <c r="A1121" t="s">
        <v>22</v>
      </c>
      <c r="B1121" t="s">
        <v>159</v>
      </c>
      <c r="C1121" t="s">
        <v>162</v>
      </c>
      <c r="D1121" s="7" t="s">
        <v>528</v>
      </c>
      <c r="E1121">
        <f>VLOOKUP(A1121,home!$A$2:$E$405,3,FALSE)</f>
        <v>1.4</v>
      </c>
      <c r="F1121">
        <f>VLOOKUP(B1121,home!$B$2:$E$405,3,FALSE)</f>
        <v>0.95240000000000002</v>
      </c>
      <c r="G1121">
        <f>VLOOKUP(C1121,away!$B$2:$E$405,4,FALSE)</f>
        <v>1.9048</v>
      </c>
      <c r="H1121">
        <f>VLOOKUP(A1121,away!$A$2:$E$405,3,FALSE)</f>
        <v>1.0286</v>
      </c>
      <c r="I1121">
        <f>VLOOKUP(C1121,away!$B$2:$E$405,3,FALSE)</f>
        <v>0.64810000000000001</v>
      </c>
      <c r="J1121">
        <f>VLOOKUP(B1121,home!$B$2:$E$405,4,FALSE)</f>
        <v>2.2685</v>
      </c>
      <c r="K1121" s="3">
        <f t="shared" si="1290"/>
        <v>2.539784128</v>
      </c>
      <c r="L1121" s="3">
        <f t="shared" si="1291"/>
        <v>1.5122629947099999</v>
      </c>
      <c r="M1121" s="5">
        <f t="shared" si="1292"/>
        <v>1.7386745381880737E-2</v>
      </c>
      <c r="N1121" s="5">
        <f t="shared" si="1293"/>
        <v>4.4158579958478002E-2</v>
      </c>
      <c r="O1121" s="5">
        <f t="shared" si="1294"/>
        <v>2.6293331639463225E-2</v>
      </c>
      <c r="P1121" s="5">
        <f t="shared" si="1295"/>
        <v>6.6779386370148922E-2</v>
      </c>
      <c r="Q1121" s="5">
        <f t="shared" si="1296"/>
        <v>5.6076630246780661E-2</v>
      </c>
      <c r="R1121" s="5">
        <f t="shared" si="1297"/>
        <v>1.9881216222998929E-2</v>
      </c>
      <c r="S1121" s="5">
        <f t="shared" si="1298"/>
        <v>6.4121926588701875E-2</v>
      </c>
      <c r="T1121" s="5">
        <f t="shared" si="1299"/>
        <v>8.4802612790241885E-2</v>
      </c>
      <c r="U1121" s="5">
        <f t="shared" si="1300"/>
        <v>5.0493997408508788E-2</v>
      </c>
      <c r="V1121" s="5">
        <f t="shared" si="1301"/>
        <v>2.7364541950493673E-2</v>
      </c>
      <c r="W1121" s="5">
        <f t="shared" si="1302"/>
        <v>4.7474178484166081E-2</v>
      </c>
      <c r="X1121" s="5">
        <f t="shared" si="1303"/>
        <v>7.1793443325862044E-2</v>
      </c>
      <c r="Y1121" s="5">
        <f t="shared" si="1304"/>
        <v>5.4285283802255405E-2</v>
      </c>
      <c r="Z1121" s="5">
        <f t="shared" si="1305"/>
        <v>1.0021875861289799E-2</v>
      </c>
      <c r="AA1121" s="5">
        <f t="shared" si="1306"/>
        <v>2.5453401245290164E-2</v>
      </c>
      <c r="AB1121" s="5">
        <f t="shared" si="1307"/>
        <v>3.2323072243201696E-2</v>
      </c>
      <c r="AC1121" s="5">
        <f t="shared" si="1308"/>
        <v>6.5688951541016368E-3</v>
      </c>
      <c r="AD1121" s="5">
        <f t="shared" si="1309"/>
        <v>3.0143541250981037E-2</v>
      </c>
      <c r="AE1121" s="5">
        <f t="shared" si="1310"/>
        <v>4.5584961963373E-2</v>
      </c>
      <c r="AF1121" s="5">
        <f t="shared" si="1311"/>
        <v>3.446822554623595E-2</v>
      </c>
      <c r="AG1121" s="5">
        <f t="shared" si="1312"/>
        <v>1.7375007328963504E-2</v>
      </c>
      <c r="AH1121" s="5">
        <f t="shared" si="1313"/>
        <v>3.7889280006514932E-3</v>
      </c>
      <c r="AI1121" s="5">
        <f t="shared" si="1314"/>
        <v>9.6230591981894369E-3</v>
      </c>
      <c r="AJ1121" s="5">
        <f t="shared" si="1315"/>
        <v>1.2220246507182968E-2</v>
      </c>
      <c r="AK1121" s="5">
        <f t="shared" si="1316"/>
        <v>1.0345596039730247E-2</v>
      </c>
      <c r="AL1121" s="5">
        <f t="shared" si="1317"/>
        <v>1.0091981630510334E-3</v>
      </c>
      <c r="AM1121" s="5">
        <f t="shared" si="1318"/>
        <v>1.5311617526190976E-2</v>
      </c>
      <c r="AN1121" s="5">
        <f t="shared" si="1319"/>
        <v>2.3155192574011683E-2</v>
      </c>
      <c r="AO1121" s="5">
        <f t="shared" si="1320"/>
        <v>1.7508370432530833E-2</v>
      </c>
      <c r="AP1121" s="5">
        <f t="shared" si="1321"/>
        <v>8.825753567597034E-3</v>
      </c>
      <c r="AQ1121" s="5">
        <f t="shared" si="1322"/>
        <v>3.336715130176689E-3</v>
      </c>
      <c r="AR1121" s="5">
        <f t="shared" si="1323"/>
        <v>1.1459711210011598E-3</v>
      </c>
      <c r="AS1121" s="5">
        <f t="shared" si="1324"/>
        <v>2.9105192642651136E-3</v>
      </c>
      <c r="AT1121" s="5">
        <f t="shared" si="1325"/>
        <v>3.6960453158093863E-3</v>
      </c>
      <c r="AU1121" s="5">
        <f t="shared" si="1326"/>
        <v>3.1290524098204755E-3</v>
      </c>
      <c r="AV1121" s="5">
        <f t="shared" si="1327"/>
        <v>1.9867794115355493E-3</v>
      </c>
      <c r="AW1121" s="5">
        <f t="shared" si="1328"/>
        <v>1.0767083483903416E-4</v>
      </c>
      <c r="AX1121" s="5">
        <f t="shared" si="1329"/>
        <v>6.4813671945044143E-3</v>
      </c>
      <c r="AY1121" s="5">
        <f t="shared" si="1330"/>
        <v>9.8015317633763956E-3</v>
      </c>
      <c r="AZ1121" s="5">
        <f t="shared" si="1331"/>
        <v>7.4112468886143885E-3</v>
      </c>
      <c r="BA1121" s="5">
        <f t="shared" si="1332"/>
        <v>3.735918138103722E-3</v>
      </c>
      <c r="BB1121" s="5">
        <f t="shared" si="1333"/>
        <v>1.4124226878800355E-3</v>
      </c>
      <c r="BC1121" s="5">
        <f t="shared" si="1334"/>
        <v>4.2719091275396197E-4</v>
      </c>
      <c r="BD1121" s="5">
        <f t="shared" si="1335"/>
        <v>2.8883495321606497E-4</v>
      </c>
      <c r="BE1121" s="5">
        <f t="shared" si="1336"/>
        <v>7.3357842978978441E-4</v>
      </c>
      <c r="BF1121" s="5">
        <f t="shared" si="1337"/>
        <v>9.3156542631162844E-4</v>
      </c>
      <c r="BG1121" s="5">
        <f t="shared" si="1338"/>
        <v>7.8865836131327587E-4</v>
      </c>
      <c r="BH1121" s="5">
        <f t="shared" si="1339"/>
        <v>5.0075549711948693E-4</v>
      </c>
      <c r="BI1121" s="5">
        <f t="shared" si="1340"/>
        <v>2.5436217271856444E-4</v>
      </c>
      <c r="BJ1121" s="8">
        <f t="shared" si="1341"/>
        <v>0.58356979151307775</v>
      </c>
      <c r="BK1121" s="8">
        <f t="shared" si="1342"/>
        <v>0.1930322253717543</v>
      </c>
      <c r="BL1121" s="8">
        <f t="shared" si="1343"/>
        <v>0.20678897086811743</v>
      </c>
      <c r="BM1121" s="8">
        <f t="shared" si="1344"/>
        <v>0.75314311286595115</v>
      </c>
      <c r="BN1121" s="8">
        <f t="shared" si="1345"/>
        <v>0.23057588981975047</v>
      </c>
    </row>
    <row r="1122" spans="1:66" x14ac:dyDescent="0.25">
      <c r="A1122" t="s">
        <v>22</v>
      </c>
      <c r="B1122" t="s">
        <v>163</v>
      </c>
      <c r="C1122" t="s">
        <v>24</v>
      </c>
      <c r="D1122" s="7" t="s">
        <v>528</v>
      </c>
      <c r="E1122">
        <f>VLOOKUP(A1122,home!$A$2:$E$405,3,FALSE)</f>
        <v>1.4</v>
      </c>
      <c r="F1122">
        <f>VLOOKUP(B1122,home!$B$2:$E$405,3,FALSE)</f>
        <v>1.4286000000000001</v>
      </c>
      <c r="G1122">
        <f>VLOOKUP(C1122,away!$B$2:$E$405,4,FALSE)</f>
        <v>1.0713999999999999</v>
      </c>
      <c r="H1122">
        <f>VLOOKUP(A1122,away!$A$2:$E$405,3,FALSE)</f>
        <v>1.0286</v>
      </c>
      <c r="I1122">
        <f>VLOOKUP(C1122,away!$B$2:$E$405,3,FALSE)</f>
        <v>0.97219999999999995</v>
      </c>
      <c r="J1122">
        <f>VLOOKUP(B1122,home!$B$2:$E$405,4,FALSE)</f>
        <v>0.24299999999999999</v>
      </c>
      <c r="K1122" s="3">
        <f t="shared" si="1290"/>
        <v>2.1428428559999997</v>
      </c>
      <c r="L1122" s="3">
        <f t="shared" si="1291"/>
        <v>0.24300119555999997</v>
      </c>
      <c r="M1122" s="5">
        <f t="shared" si="1292"/>
        <v>9.2011284526336459E-2</v>
      </c>
      <c r="N1122" s="5">
        <f t="shared" si="1293"/>
        <v>0.19716572371864344</v>
      </c>
      <c r="O1122" s="5">
        <f t="shared" si="1294"/>
        <v>2.2358852144911085E-2</v>
      </c>
      <c r="P1122" s="5">
        <f t="shared" si="1295"/>
        <v>4.7911506587082993E-2</v>
      </c>
      <c r="Q1122" s="5">
        <f t="shared" si="1296"/>
        <v>0.21124758125928242</v>
      </c>
      <c r="R1122" s="5">
        <f t="shared" si="1297"/>
        <v>2.7166139012813318E-3</v>
      </c>
      <c r="S1122" s="5">
        <f t="shared" si="1298"/>
        <v>6.2370405849161113E-3</v>
      </c>
      <c r="T1122" s="5">
        <f t="shared" si="1299"/>
        <v>5.1333414805163867E-2</v>
      </c>
      <c r="U1122" s="5">
        <f t="shared" si="1300"/>
        <v>5.8212766908709909E-3</v>
      </c>
      <c r="V1122" s="5">
        <f t="shared" si="1301"/>
        <v>3.6085671762549327E-4</v>
      </c>
      <c r="W1122" s="5">
        <f t="shared" si="1302"/>
        <v>0.15089012344957756</v>
      </c>
      <c r="X1122" s="5">
        <f t="shared" si="1303"/>
        <v>3.6666480396443331E-2</v>
      </c>
      <c r="Y1122" s="5">
        <f t="shared" si="1304"/>
        <v>4.4549992866565157E-3</v>
      </c>
      <c r="Z1122" s="5">
        <f t="shared" si="1305"/>
        <v>2.2004680862875966E-4</v>
      </c>
      <c r="AA1122" s="5">
        <f t="shared" si="1306"/>
        <v>4.715257318557368E-4</v>
      </c>
      <c r="AB1122" s="5">
        <f t="shared" si="1307"/>
        <v>5.0520277296361863E-4</v>
      </c>
      <c r="AC1122" s="5">
        <f t="shared" si="1308"/>
        <v>1.1743932478302616E-5</v>
      </c>
      <c r="AD1122" s="5">
        <f t="shared" si="1309"/>
        <v>8.0833455768721321E-2</v>
      </c>
      <c r="AE1122" s="5">
        <f t="shared" si="1310"/>
        <v>1.9642626393045655E-2</v>
      </c>
      <c r="AF1122" s="5">
        <f t="shared" si="1311"/>
        <v>2.3865908487242524E-3</v>
      </c>
      <c r="AG1122" s="5">
        <f t="shared" si="1312"/>
        <v>1.9331480985084934E-4</v>
      </c>
      <c r="AH1122" s="5">
        <f t="shared" si="1313"/>
        <v>1.3367909393987783E-5</v>
      </c>
      <c r="AI1122" s="5">
        <f t="shared" si="1314"/>
        <v>2.864532914456201E-5</v>
      </c>
      <c r="AJ1122" s="5">
        <f t="shared" si="1315"/>
        <v>3.0691219457596648E-5</v>
      </c>
      <c r="AK1122" s="5">
        <f t="shared" si="1316"/>
        <v>2.1922153452213048E-5</v>
      </c>
      <c r="AL1122" s="5">
        <f t="shared" si="1317"/>
        <v>2.4460890908718947E-7</v>
      </c>
      <c r="AM1122" s="5">
        <f t="shared" si="1318"/>
        <v>3.4642678643959285E-2</v>
      </c>
      <c r="AN1122" s="5">
        <f t="shared" si="1319"/>
        <v>8.4182123278829842E-3</v>
      </c>
      <c r="AO1122" s="5">
        <f t="shared" si="1320"/>
        <v>1.0228178300767477E-3</v>
      </c>
      <c r="AP1122" s="5">
        <f t="shared" si="1321"/>
        <v>8.2848651849578157E-5</v>
      </c>
      <c r="AQ1122" s="5">
        <f t="shared" si="1322"/>
        <v>5.0330803624954252E-6</v>
      </c>
      <c r="AR1122" s="5">
        <f t="shared" si="1323"/>
        <v>6.4968359297535768E-7</v>
      </c>
      <c r="AS1122" s="5">
        <f t="shared" si="1324"/>
        <v>1.3921698458676569E-6</v>
      </c>
      <c r="AT1122" s="5">
        <f t="shared" si="1325"/>
        <v>1.4916006042780649E-6</v>
      </c>
      <c r="AU1122" s="5">
        <f t="shared" si="1326"/>
        <v>1.0654218996275112E-6</v>
      </c>
      <c r="AV1122" s="5">
        <f t="shared" si="1327"/>
        <v>5.7075792656069023E-7</v>
      </c>
      <c r="AW1122" s="5">
        <f t="shared" si="1328"/>
        <v>3.5380869674244322E-9</v>
      </c>
      <c r="AX1122" s="5">
        <f t="shared" si="1329"/>
        <v>1.2372302740818656E-2</v>
      </c>
      <c r="AY1122" s="5">
        <f t="shared" si="1330"/>
        <v>3.0064843578491976E-3</v>
      </c>
      <c r="AZ1122" s="5">
        <f t="shared" si="1331"/>
        <v>3.6528964669489688E-4</v>
      </c>
      <c r="BA1122" s="5">
        <f t="shared" si="1332"/>
        <v>2.9588606957516631E-5</v>
      </c>
      <c r="BB1122" s="5">
        <f t="shared" si="1333"/>
        <v>1.7975167164078693E-6</v>
      </c>
      <c r="BC1122" s="5">
        <f t="shared" si="1334"/>
        <v>8.7359742225239587E-8</v>
      </c>
      <c r="BD1122" s="5">
        <f t="shared" si="1335"/>
        <v>2.6312314971454671E-8</v>
      </c>
      <c r="BE1122" s="5">
        <f t="shared" si="1336"/>
        <v>5.6383156161403484E-8</v>
      </c>
      <c r="BF1122" s="5">
        <f t="shared" si="1337"/>
        <v>6.0410121689597923E-8</v>
      </c>
      <c r="BG1122" s="5">
        <f t="shared" si="1338"/>
        <v>4.3149799230881837E-8</v>
      </c>
      <c r="BH1122" s="5">
        <f t="shared" si="1339"/>
        <v>2.3115809754932357E-8</v>
      </c>
      <c r="BI1122" s="5">
        <f t="shared" si="1340"/>
        <v>9.9067095588023778E-9</v>
      </c>
      <c r="BJ1122" s="8">
        <f t="shared" si="1341"/>
        <v>0.81476145149901935</v>
      </c>
      <c r="BK1122" s="8">
        <f t="shared" si="1342"/>
        <v>0.14953916131519765</v>
      </c>
      <c r="BL1122" s="8">
        <f t="shared" si="1343"/>
        <v>3.1973486765111803E-2</v>
      </c>
      <c r="BM1122" s="8">
        <f t="shared" si="1344"/>
        <v>0.42007610343065732</v>
      </c>
      <c r="BN1122" s="8">
        <f t="shared" si="1345"/>
        <v>0.57341156213753763</v>
      </c>
    </row>
    <row r="1123" spans="1:66" x14ac:dyDescent="0.25">
      <c r="A1123" t="s">
        <v>25</v>
      </c>
      <c r="B1123" t="s">
        <v>501</v>
      </c>
      <c r="C1123" t="s">
        <v>168</v>
      </c>
      <c r="D1123" s="7" t="s">
        <v>528</v>
      </c>
      <c r="E1123">
        <f>VLOOKUP(A1123,home!$A$2:$E$405,3,FALSE)</f>
        <v>1.35</v>
      </c>
      <c r="F1123">
        <f>VLOOKUP(B1123,home!$B$2:$E$405,3,FALSE)</f>
        <v>0.98770000000000002</v>
      </c>
      <c r="G1123">
        <f>VLOOKUP(C1123,away!$B$2:$E$405,4,FALSE)</f>
        <v>1.7283999999999999</v>
      </c>
      <c r="H1123">
        <f>VLOOKUP(A1123,away!$A$2:$E$405,3,FALSE)</f>
        <v>1.0667</v>
      </c>
      <c r="I1123">
        <f>VLOOKUP(C1123,away!$B$2:$E$405,3,FALSE)</f>
        <v>1.5625</v>
      </c>
      <c r="J1123">
        <f>VLOOKUP(B1123,home!$B$2:$E$405,4,FALSE)</f>
        <v>1.25</v>
      </c>
      <c r="K1123" s="3">
        <f t="shared" si="1290"/>
        <v>2.3046399179999999</v>
      </c>
      <c r="L1123" s="3">
        <f t="shared" si="1291"/>
        <v>2.0833984375000001</v>
      </c>
      <c r="M1123" s="5">
        <f t="shared" si="1292"/>
        <v>1.2425078917631224E-2</v>
      </c>
      <c r="N1123" s="5">
        <f t="shared" si="1293"/>
        <v>2.8635332857873144E-2</v>
      </c>
      <c r="O1123" s="5">
        <f t="shared" si="1294"/>
        <v>2.5886390002807083E-2</v>
      </c>
      <c r="P1123" s="5">
        <f t="shared" si="1295"/>
        <v>5.9658807733385319E-2</v>
      </c>
      <c r="Q1123" s="5">
        <f t="shared" si="1296"/>
        <v>3.2997065584735745E-2</v>
      </c>
      <c r="R1123" s="5">
        <f t="shared" si="1297"/>
        <v>2.6965832242181954E-2</v>
      </c>
      <c r="S1123" s="5">
        <f t="shared" si="1298"/>
        <v>7.1612690828034925E-2</v>
      </c>
      <c r="T1123" s="5">
        <f t="shared" si="1299"/>
        <v>6.8746034881323484E-2</v>
      </c>
      <c r="U1123" s="5">
        <f t="shared" si="1300"/>
        <v>6.2146533407423953E-2</v>
      </c>
      <c r="V1123" s="5">
        <f t="shared" si="1301"/>
        <v>3.8205236912845289E-2</v>
      </c>
      <c r="W1123" s="5">
        <f t="shared" si="1302"/>
        <v>2.534878484114866E-2</v>
      </c>
      <c r="X1123" s="5">
        <f t="shared" si="1303"/>
        <v>5.2811618730572808E-2</v>
      </c>
      <c r="Y1123" s="5">
        <f t="shared" si="1304"/>
        <v>5.5013821972560571E-2</v>
      </c>
      <c r="Z1123" s="5">
        <f t="shared" si="1305"/>
        <v>1.8726857586416339E-2</v>
      </c>
      <c r="AA1123" s="5">
        <f t="shared" si="1306"/>
        <v>4.3158663532356215E-2</v>
      </c>
      <c r="AB1123" s="5">
        <f t="shared" si="1307"/>
        <v>4.9732589392099527E-2</v>
      </c>
      <c r="AC1123" s="5">
        <f t="shared" si="1308"/>
        <v>1.1465112709251948E-2</v>
      </c>
      <c r="AD1123" s="5">
        <f t="shared" si="1309"/>
        <v>1.460495535442613E-2</v>
      </c>
      <c r="AE1123" s="5">
        <f t="shared" si="1310"/>
        <v>3.0427941165168657E-2</v>
      </c>
      <c r="AF1123" s="5">
        <f t="shared" si="1311"/>
        <v>3.1696762539927162E-2</v>
      </c>
      <c r="AG1123" s="5">
        <f t="shared" si="1312"/>
        <v>2.2012328516497596E-2</v>
      </c>
      <c r="AH1123" s="5">
        <f t="shared" si="1313"/>
        <v>9.7538764587062066E-3</v>
      </c>
      <c r="AI1123" s="5">
        <f t="shared" si="1314"/>
        <v>2.2479173041974797E-2</v>
      </c>
      <c r="AJ1123" s="5">
        <f t="shared" si="1315"/>
        <v>2.590319975808231E-2</v>
      </c>
      <c r="AK1123" s="5">
        <f t="shared" si="1316"/>
        <v>1.9899182722134805E-2</v>
      </c>
      <c r="AL1123" s="5">
        <f t="shared" si="1317"/>
        <v>2.2019818442915928E-3</v>
      </c>
      <c r="AM1123" s="5">
        <f t="shared" si="1318"/>
        <v>6.7318326220836599E-3</v>
      </c>
      <c r="AN1123" s="5">
        <f t="shared" si="1319"/>
        <v>1.4025089566360626E-2</v>
      </c>
      <c r="AO1123" s="5">
        <f t="shared" si="1320"/>
        <v>1.4609924844176642E-2</v>
      </c>
      <c r="AP1123" s="5">
        <f t="shared" si="1321"/>
        <v>1.0146098197450017E-2</v>
      </c>
      <c r="AQ1123" s="5">
        <f t="shared" si="1322"/>
        <v>5.2845912828222343E-3</v>
      </c>
      <c r="AR1123" s="5">
        <f t="shared" si="1323"/>
        <v>4.064242194727309E-3</v>
      </c>
      <c r="AS1123" s="5">
        <f t="shared" si="1324"/>
        <v>9.3666147983884826E-3</v>
      </c>
      <c r="AT1123" s="5">
        <f t="shared" si="1325"/>
        <v>1.0793337180447815E-2</v>
      </c>
      <c r="AU1123" s="5">
        <f t="shared" si="1326"/>
        <v>8.2915852381645304E-3</v>
      </c>
      <c r="AV1123" s="5">
        <f t="shared" si="1327"/>
        <v>4.7772795808433809E-3</v>
      </c>
      <c r="AW1123" s="5">
        <f t="shared" si="1328"/>
        <v>2.9368830114539639E-4</v>
      </c>
      <c r="AX1123" s="5">
        <f t="shared" si="1329"/>
        <v>2.5857416970247681E-3</v>
      </c>
      <c r="AY1123" s="5">
        <f t="shared" si="1330"/>
        <v>5.3871302113600011E-3</v>
      </c>
      <c r="AZ1123" s="5">
        <f t="shared" si="1331"/>
        <v>5.6117693324782359E-3</v>
      </c>
      <c r="BA1123" s="5">
        <f t="shared" si="1332"/>
        <v>3.8971838196318592E-3</v>
      </c>
      <c r="BB1123" s="5">
        <f t="shared" si="1333"/>
        <v>2.0298466701178246E-3</v>
      </c>
      <c r="BC1123" s="5">
        <f t="shared" si="1334"/>
        <v>8.4579587617761081E-4</v>
      </c>
      <c r="BD1123" s="5">
        <f t="shared" si="1335"/>
        <v>1.4112393063527415E-3</v>
      </c>
      <c r="BE1123" s="5">
        <f t="shared" si="1336"/>
        <v>3.2523984392711577E-3</v>
      </c>
      <c r="BF1123" s="5">
        <f t="shared" si="1337"/>
        <v>3.747803636192606E-3</v>
      </c>
      <c r="BG1123" s="5">
        <f t="shared" si="1338"/>
        <v>2.8791126215983419E-3</v>
      </c>
      <c r="BH1123" s="5">
        <f t="shared" si="1339"/>
        <v>1.6588294690382927E-3</v>
      </c>
      <c r="BI1123" s="5">
        <f t="shared" si="1340"/>
        <v>7.6460092230007891E-4</v>
      </c>
      <c r="BJ1123" s="8">
        <f t="shared" si="1341"/>
        <v>0.43344965056391738</v>
      </c>
      <c r="BK1123" s="8">
        <f t="shared" si="1342"/>
        <v>0.20095603915680027</v>
      </c>
      <c r="BL1123" s="8">
        <f t="shared" si="1343"/>
        <v>0.33693248394509157</v>
      </c>
      <c r="BM1123" s="8">
        <f t="shared" si="1344"/>
        <v>0.79840308200339671</v>
      </c>
      <c r="BN1123" s="8">
        <f t="shared" si="1345"/>
        <v>0.18656850733861446</v>
      </c>
    </row>
    <row r="1124" spans="1:66" x14ac:dyDescent="0.25">
      <c r="A1124" t="s">
        <v>173</v>
      </c>
      <c r="B1124" t="s">
        <v>257</v>
      </c>
      <c r="C1124" t="s">
        <v>486</v>
      </c>
      <c r="D1124" s="7" t="s">
        <v>528</v>
      </c>
      <c r="E1124">
        <f>VLOOKUP(A1124,home!$A$2:$E$405,3,FALSE)</f>
        <v>1.8412999999999999</v>
      </c>
      <c r="F1124">
        <f>VLOOKUP(B1124,home!$B$2:$E$405,3,FALSE)</f>
        <v>1.6293</v>
      </c>
      <c r="G1124">
        <f>VLOOKUP(C1124,away!$B$2:$E$405,4,FALSE)</f>
        <v>1.3576999999999999</v>
      </c>
      <c r="H1124">
        <f>VLOOKUP(A1124,away!$A$2:$E$405,3,FALSE)</f>
        <v>1.4127000000000001</v>
      </c>
      <c r="I1124">
        <f>VLOOKUP(C1124,away!$B$2:$E$405,3,FALSE)</f>
        <v>0.70789999999999997</v>
      </c>
      <c r="J1124">
        <f>VLOOKUP(B1124,home!$B$2:$E$405,4,FALSE)</f>
        <v>1.0618000000000001</v>
      </c>
      <c r="K1124" s="3">
        <f t="shared" si="1290"/>
        <v>4.0731408531929993</v>
      </c>
      <c r="L1124" s="3">
        <f t="shared" si="1291"/>
        <v>1.0618534403940001</v>
      </c>
      <c r="M1124" s="5">
        <f t="shared" si="1292"/>
        <v>5.8870850992547097E-3</v>
      </c>
      <c r="N1124" s="5">
        <f t="shared" si="1293"/>
        <v>2.3978926823998117E-2</v>
      </c>
      <c r="O1124" s="5">
        <f t="shared" si="1294"/>
        <v>6.2512215665358663E-3</v>
      </c>
      <c r="P1124" s="5">
        <f t="shared" si="1295"/>
        <v>2.5462105945018375E-2</v>
      </c>
      <c r="Q1124" s="5">
        <f t="shared" si="1296"/>
        <v>4.88347732312761E-2</v>
      </c>
      <c r="R1124" s="5">
        <f t="shared" si="1297"/>
        <v>3.3189405635456405E-3</v>
      </c>
      <c r="S1124" s="5">
        <f t="shared" si="1298"/>
        <v>2.7531402562764713E-2</v>
      </c>
      <c r="T1124" s="5">
        <f t="shared" si="1299"/>
        <v>5.185537196649135E-2</v>
      </c>
      <c r="U1124" s="5">
        <f t="shared" si="1300"/>
        <v>1.3518512398697143E-2</v>
      </c>
      <c r="V1124" s="5">
        <f t="shared" si="1301"/>
        <v>1.3230608980869205E-2</v>
      </c>
      <c r="W1124" s="5">
        <f t="shared" si="1302"/>
        <v>6.6303636634908861E-2</v>
      </c>
      <c r="X1124" s="5">
        <f t="shared" si="1303"/>
        <v>7.040474467141164E-2</v>
      </c>
      <c r="Y1124" s="5">
        <f t="shared" si="1304"/>
        <v>3.7379760174699801E-2</v>
      </c>
      <c r="Z1124" s="5">
        <f t="shared" si="1305"/>
        <v>1.17474281862138E-3</v>
      </c>
      <c r="AA1124" s="5">
        <f t="shared" si="1306"/>
        <v>4.7848929665218363E-3</v>
      </c>
      <c r="AB1124" s="5">
        <f t="shared" si="1307"/>
        <v>9.7447715100479684E-3</v>
      </c>
      <c r="AC1124" s="5">
        <f t="shared" si="1308"/>
        <v>3.5764640088039004E-3</v>
      </c>
      <c r="AD1124" s="5">
        <f t="shared" si="1309"/>
        <v>6.7516012773227829E-2</v>
      </c>
      <c r="AE1124" s="5">
        <f t="shared" si="1310"/>
        <v>7.1692110444937229E-2</v>
      </c>
      <c r="AF1124" s="5">
        <f t="shared" si="1311"/>
        <v>3.8063257062531608E-2</v>
      </c>
      <c r="AG1124" s="5">
        <f t="shared" si="1312"/>
        <v>1.347253348815014E-2</v>
      </c>
      <c r="AH1124" s="5">
        <f t="shared" si="1313"/>
        <v>3.1185117588281426E-4</v>
      </c>
      <c r="AI1124" s="5">
        <f t="shared" si="1314"/>
        <v>1.2702137646045659E-3</v>
      </c>
      <c r="AJ1124" s="5">
        <f t="shared" si="1315"/>
        <v>2.586879788449467E-3</v>
      </c>
      <c r="AK1124" s="5">
        <f t="shared" si="1316"/>
        <v>3.5122419162109293E-3</v>
      </c>
      <c r="AL1124" s="5">
        <f t="shared" si="1317"/>
        <v>6.1873952195621283E-4</v>
      </c>
      <c r="AM1124" s="5">
        <f t="shared" si="1318"/>
        <v>5.5000445974266926E-2</v>
      </c>
      <c r="AN1124" s="5">
        <f t="shared" si="1319"/>
        <v>5.8402412780979671E-2</v>
      </c>
      <c r="AO1124" s="5">
        <f t="shared" si="1320"/>
        <v>3.100740146939689E-2</v>
      </c>
      <c r="AP1124" s="5">
        <f t="shared" si="1321"/>
        <v>1.0975105309319022E-2</v>
      </c>
      <c r="AQ1124" s="5">
        <f t="shared" si="1322"/>
        <v>2.9134883328467143E-3</v>
      </c>
      <c r="AR1124" s="5">
        <f t="shared" si="1323"/>
        <v>6.6228048800416172E-5</v>
      </c>
      <c r="AS1124" s="5">
        <f t="shared" si="1324"/>
        <v>2.6975617119623466E-4</v>
      </c>
      <c r="AT1124" s="5">
        <f t="shared" si="1325"/>
        <v>5.4937744065015415E-4</v>
      </c>
      <c r="AU1124" s="5">
        <f t="shared" si="1326"/>
        <v>7.4589723244491838E-4</v>
      </c>
      <c r="AV1124" s="5">
        <f t="shared" si="1327"/>
        <v>7.5953612243874805E-4</v>
      </c>
      <c r="AW1124" s="5">
        <f t="shared" si="1328"/>
        <v>7.4336030078288453E-5</v>
      </c>
      <c r="AX1124" s="5">
        <f t="shared" si="1329"/>
        <v>3.7337427240270171E-2</v>
      </c>
      <c r="AY1124" s="5">
        <f t="shared" si="1330"/>
        <v>3.9646875570541536E-2</v>
      </c>
      <c r="AZ1124" s="5">
        <f t="shared" si="1331"/>
        <v>2.1049585612726181E-2</v>
      </c>
      <c r="BA1124" s="5">
        <f t="shared" si="1332"/>
        <v>7.4505249672471158E-3</v>
      </c>
      <c r="BB1124" s="5">
        <f t="shared" si="1333"/>
        <v>1.9778413923031857E-3</v>
      </c>
      <c r="BC1124" s="5">
        <f t="shared" si="1334"/>
        <v>4.2003553739415947E-4</v>
      </c>
      <c r="BD1124" s="5">
        <f t="shared" si="1335"/>
        <v>1.1720746911550602E-5</v>
      </c>
      <c r="BE1124" s="5">
        <f t="shared" si="1336"/>
        <v>4.7740253075372426E-5</v>
      </c>
      <c r="BF1124" s="5">
        <f t="shared" si="1337"/>
        <v>9.7226387571536083E-5</v>
      </c>
      <c r="BG1124" s="5">
        <f t="shared" si="1338"/>
        <v>1.3200559040866657E-4</v>
      </c>
      <c r="BH1124" s="5">
        <f t="shared" si="1339"/>
        <v>1.3441934078585045E-4</v>
      </c>
      <c r="BI1124" s="5">
        <f t="shared" si="1340"/>
        <v>1.0950178168282389E-4</v>
      </c>
      <c r="BJ1124" s="8">
        <f t="shared" si="1341"/>
        <v>0.75568227145892419</v>
      </c>
      <c r="BK1124" s="8">
        <f t="shared" si="1342"/>
        <v>0.11595328168920865</v>
      </c>
      <c r="BL1124" s="8">
        <f t="shared" si="1343"/>
        <v>4.8222934766462493E-2</v>
      </c>
      <c r="BM1124" s="8">
        <f t="shared" si="1344"/>
        <v>0.76772763796312482</v>
      </c>
      <c r="BN1124" s="8">
        <f t="shared" si="1345"/>
        <v>0.11373305322962882</v>
      </c>
    </row>
    <row r="1125" spans="1:66" x14ac:dyDescent="0.25">
      <c r="A1125" t="s">
        <v>173</v>
      </c>
      <c r="B1125" t="s">
        <v>487</v>
      </c>
      <c r="C1125" t="s">
        <v>179</v>
      </c>
      <c r="D1125" s="7" t="s">
        <v>528</v>
      </c>
      <c r="E1125">
        <f>VLOOKUP(A1125,home!$A$2:$E$405,3,FALSE)</f>
        <v>1.8412999999999999</v>
      </c>
      <c r="F1125">
        <f>VLOOKUP(B1125,home!$B$2:$E$405,3,FALSE)</f>
        <v>0.72409999999999997</v>
      </c>
      <c r="G1125">
        <f>VLOOKUP(C1125,away!$B$2:$E$405,4,FALSE)</f>
        <v>0.36209999999999998</v>
      </c>
      <c r="H1125">
        <f>VLOOKUP(A1125,away!$A$2:$E$405,3,FALSE)</f>
        <v>1.4127000000000001</v>
      </c>
      <c r="I1125">
        <f>VLOOKUP(C1125,away!$B$2:$E$405,3,FALSE)</f>
        <v>1.6516999999999999</v>
      </c>
      <c r="J1125">
        <f>VLOOKUP(B1125,home!$B$2:$E$405,4,FALSE)</f>
        <v>1.4157</v>
      </c>
      <c r="K1125" s="3">
        <f t="shared" si="1290"/>
        <v>0.48278261799299993</v>
      </c>
      <c r="L1125" s="3">
        <f t="shared" si="1291"/>
        <v>3.3033329244630001</v>
      </c>
      <c r="M1125" s="5">
        <f t="shared" si="1292"/>
        <v>2.2683544200775226E-2</v>
      </c>
      <c r="N1125" s="5">
        <f t="shared" si="1293"/>
        <v>1.0951220854610193E-2</v>
      </c>
      <c r="O1125" s="5">
        <f t="shared" si="1294"/>
        <v>7.493129840193255E-2</v>
      </c>
      <c r="P1125" s="5">
        <f t="shared" si="1295"/>
        <v>3.6175528412099686E-2</v>
      </c>
      <c r="Q1125" s="5">
        <f t="shared" si="1296"/>
        <v>2.6435295372041236E-3</v>
      </c>
      <c r="R1125" s="5">
        <f t="shared" si="1297"/>
        <v>0.12376151254193279</v>
      </c>
      <c r="S1125" s="5">
        <f t="shared" si="1298"/>
        <v>1.4423108270817608E-2</v>
      </c>
      <c r="T1125" s="5">
        <f t="shared" si="1299"/>
        <v>8.7324581570368178E-3</v>
      </c>
      <c r="U1125" s="5">
        <f t="shared" si="1300"/>
        <v>5.9749907031767809E-2</v>
      </c>
      <c r="V1125" s="5">
        <f t="shared" si="1301"/>
        <v>2.5557615121220819E-3</v>
      </c>
      <c r="W1125" s="5">
        <f t="shared" si="1302"/>
        <v>4.2541670357107669E-4</v>
      </c>
      <c r="X1125" s="5">
        <f t="shared" si="1303"/>
        <v>1.4052930035228541E-3</v>
      </c>
      <c r="Y1125" s="5">
        <f t="shared" si="1304"/>
        <v>2.3210753235272715E-3</v>
      </c>
      <c r="Z1125" s="5">
        <f t="shared" si="1305"/>
        <v>0.13627515972036905</v>
      </c>
      <c r="AA1125" s="5">
        <f t="shared" si="1306"/>
        <v>6.5791278377213977E-2</v>
      </c>
      <c r="AB1125" s="5">
        <f t="shared" si="1307"/>
        <v>1.5881442808028806E-2</v>
      </c>
      <c r="AC1125" s="5">
        <f t="shared" si="1308"/>
        <v>2.5474420569483665E-4</v>
      </c>
      <c r="AD1125" s="5">
        <f t="shared" si="1309"/>
        <v>5.1345947471999109E-5</v>
      </c>
      <c r="AE1125" s="5">
        <f t="shared" si="1310"/>
        <v>1.6961275882200241E-4</v>
      </c>
      <c r="AF1125" s="5">
        <f t="shared" si="1311"/>
        <v>2.801437053128614E-4</v>
      </c>
      <c r="AG1125" s="5">
        <f t="shared" si="1312"/>
        <v>3.0846930844701176E-4</v>
      </c>
      <c r="AH1125" s="5">
        <f t="shared" si="1313"/>
        <v>0.11254055547268729</v>
      </c>
      <c r="AI1125" s="5">
        <f t="shared" si="1314"/>
        <v>5.4332624001490401E-2</v>
      </c>
      <c r="AJ1125" s="5">
        <f t="shared" si="1315"/>
        <v>1.3115423228934419E-2</v>
      </c>
      <c r="AK1125" s="5">
        <f t="shared" si="1316"/>
        <v>2.110632787517054E-3</v>
      </c>
      <c r="AL1125" s="5">
        <f t="shared" si="1317"/>
        <v>1.6250557971653102E-5</v>
      </c>
      <c r="AM1125" s="5">
        <f t="shared" si="1318"/>
        <v>4.9577861887725589E-6</v>
      </c>
      <c r="AN1125" s="5">
        <f t="shared" si="1319"/>
        <v>1.6377218349820327E-5</v>
      </c>
      <c r="AO1125" s="5">
        <f t="shared" si="1320"/>
        <v>2.7049702293040547E-5</v>
      </c>
      <c r="AP1125" s="5">
        <f t="shared" si="1321"/>
        <v>2.9784724060507719E-5</v>
      </c>
      <c r="AQ1125" s="5">
        <f t="shared" si="1322"/>
        <v>2.4597214908780115E-5</v>
      </c>
      <c r="AR1125" s="5">
        <f t="shared" si="1323"/>
        <v>7.4351784446056515E-2</v>
      </c>
      <c r="AS1125" s="5">
        <f t="shared" si="1324"/>
        <v>3.5895749147318377E-2</v>
      </c>
      <c r="AT1125" s="5">
        <f t="shared" si="1325"/>
        <v>8.6649218740811797E-3</v>
      </c>
      <c r="AU1125" s="5">
        <f t="shared" si="1326"/>
        <v>1.3944245556912409E-3</v>
      </c>
      <c r="AV1125" s="5">
        <f t="shared" si="1327"/>
        <v>1.6830098439758577E-4</v>
      </c>
      <c r="AW1125" s="5">
        <f t="shared" si="1328"/>
        <v>7.1989597933083551E-7</v>
      </c>
      <c r="AX1125" s="5">
        <f t="shared" si="1329"/>
        <v>3.9892216594419185E-7</v>
      </c>
      <c r="AY1125" s="5">
        <f t="shared" si="1330"/>
        <v>1.3177727250615416E-6</v>
      </c>
      <c r="AZ1125" s="5">
        <f t="shared" si="1331"/>
        <v>2.1765210148275597E-6</v>
      </c>
      <c r="BA1125" s="5">
        <f t="shared" si="1332"/>
        <v>2.3965911763551667E-6</v>
      </c>
      <c r="BB1125" s="5">
        <f t="shared" si="1333"/>
        <v>1.9791846348328837E-6</v>
      </c>
      <c r="BC1125" s="5">
        <f t="shared" si="1334"/>
        <v>1.3075811535669489E-6</v>
      </c>
      <c r="BD1125" s="5">
        <f t="shared" si="1335"/>
        <v>4.0934782925539086E-2</v>
      </c>
      <c r="BE1125" s="5">
        <f t="shared" si="1336"/>
        <v>1.9762601667766912E-2</v>
      </c>
      <c r="BF1125" s="5">
        <f t="shared" si="1337"/>
        <v>4.7705202857586679E-3</v>
      </c>
      <c r="BG1125" s="5">
        <f t="shared" si="1338"/>
        <v>7.6770809091576111E-4</v>
      </c>
      <c r="BH1125" s="5">
        <f t="shared" si="1339"/>
        <v>9.2659030496679802E-5</v>
      </c>
      <c r="BI1125" s="5">
        <f t="shared" si="1340"/>
        <v>8.9468338647760622E-6</v>
      </c>
      <c r="BJ1125" s="8">
        <f t="shared" si="1341"/>
        <v>2.7400908518197719E-2</v>
      </c>
      <c r="BK1125" s="8">
        <f t="shared" si="1342"/>
        <v>7.6110254932206162E-2</v>
      </c>
      <c r="BL1125" s="8">
        <f t="shared" si="1343"/>
        <v>0.70902707449339197</v>
      </c>
      <c r="BM1125" s="8">
        <f t="shared" si="1344"/>
        <v>0.67766616583886474</v>
      </c>
      <c r="BN1125" s="8">
        <f t="shared" si="1345"/>
        <v>0.27114663394855454</v>
      </c>
    </row>
    <row r="1126" spans="1:66" x14ac:dyDescent="0.25">
      <c r="A1126" t="s">
        <v>173</v>
      </c>
      <c r="B1126" t="s">
        <v>260</v>
      </c>
      <c r="C1126" t="s">
        <v>436</v>
      </c>
      <c r="D1126" s="7" t="s">
        <v>528</v>
      </c>
      <c r="E1126">
        <f>VLOOKUP(A1126,home!$A$2:$E$405,3,FALSE)</f>
        <v>1.8412999999999999</v>
      </c>
      <c r="F1126">
        <f>VLOOKUP(B1126,home!$B$2:$E$405,3,FALSE)</f>
        <v>0.54310000000000003</v>
      </c>
      <c r="G1126">
        <f>VLOOKUP(C1126,away!$B$2:$E$405,4,FALSE)</f>
        <v>0.27150000000000002</v>
      </c>
      <c r="H1126">
        <f>VLOOKUP(A1126,away!$A$2:$E$405,3,FALSE)</f>
        <v>1.4127000000000001</v>
      </c>
      <c r="I1126">
        <f>VLOOKUP(C1126,away!$B$2:$E$405,3,FALSE)</f>
        <v>0.88480000000000003</v>
      </c>
      <c r="J1126">
        <f>VLOOKUP(B1126,home!$B$2:$E$405,4,FALSE)</f>
        <v>0.35389999999999999</v>
      </c>
      <c r="K1126" s="3">
        <f t="shared" si="1290"/>
        <v>0.27150272314500007</v>
      </c>
      <c r="L1126" s="3">
        <f t="shared" si="1291"/>
        <v>0.44235976814399997</v>
      </c>
      <c r="M1126" s="5">
        <f t="shared" si="1292"/>
        <v>0.48974888869410232</v>
      </c>
      <c r="N1126" s="5">
        <f t="shared" si="1293"/>
        <v>0.13296815693768632</v>
      </c>
      <c r="O1126" s="5">
        <f t="shared" si="1294"/>
        <v>0.21664520485150476</v>
      </c>
      <c r="P1126" s="5">
        <f t="shared" si="1295"/>
        <v>5.8819763073489927E-2</v>
      </c>
      <c r="Q1126" s="5">
        <f t="shared" si="1296"/>
        <v>1.8050608350076786E-2</v>
      </c>
      <c r="R1126" s="5">
        <f t="shared" si="1297"/>
        <v>4.7917561293810515E-2</v>
      </c>
      <c r="S1126" s="5">
        <f t="shared" si="1298"/>
        <v>1.7660910559934226E-3</v>
      </c>
      <c r="T1126" s="5">
        <f t="shared" si="1299"/>
        <v>7.9848629245981174E-3</v>
      </c>
      <c r="U1126" s="5">
        <f t="shared" si="1300"/>
        <v>1.3009748377737008E-2</v>
      </c>
      <c r="V1126" s="5">
        <f t="shared" si="1301"/>
        <v>2.3567873223252533E-5</v>
      </c>
      <c r="W1126" s="5">
        <f t="shared" si="1302"/>
        <v>1.6335964404899091E-3</v>
      </c>
      <c r="X1126" s="5">
        <f t="shared" si="1303"/>
        <v>7.226373426559798E-4</v>
      </c>
      <c r="Y1126" s="5">
        <f t="shared" si="1304"/>
        <v>1.5983284367474776E-4</v>
      </c>
      <c r="Z1126" s="5">
        <f t="shared" si="1305"/>
        <v>7.0656004346519741E-3</v>
      </c>
      <c r="AA1126" s="5">
        <f t="shared" si="1306"/>
        <v>1.9183297586625072E-3</v>
      </c>
      <c r="AB1126" s="5">
        <f t="shared" si="1307"/>
        <v>2.6041587668348075E-4</v>
      </c>
      <c r="AC1126" s="5">
        <f t="shared" si="1308"/>
        <v>1.769091200536162E-7</v>
      </c>
      <c r="AD1126" s="5">
        <f t="shared" si="1309"/>
        <v>1.108814705282473E-4</v>
      </c>
      <c r="AE1126" s="5">
        <f t="shared" si="1310"/>
        <v>4.9049501594341241E-5</v>
      </c>
      <c r="AF1126" s="5">
        <f t="shared" si="1311"/>
        <v>1.0848763076425776E-5</v>
      </c>
      <c r="AG1126" s="5">
        <f t="shared" si="1312"/>
        <v>1.5996854397122979E-6</v>
      </c>
      <c r="AH1126" s="5">
        <f t="shared" si="1313"/>
        <v>7.8138434251769833E-4</v>
      </c>
      <c r="AI1126" s="5">
        <f t="shared" si="1314"/>
        <v>2.1214797681642057E-4</v>
      </c>
      <c r="AJ1126" s="5">
        <f t="shared" si="1315"/>
        <v>2.8799376707680264E-5</v>
      </c>
      <c r="AK1126" s="5">
        <f t="shared" si="1316"/>
        <v>2.6063697336712943E-6</v>
      </c>
      <c r="AL1126" s="5">
        <f t="shared" si="1317"/>
        <v>8.4988472805644211E-10</v>
      </c>
      <c r="AM1126" s="5">
        <f t="shared" si="1318"/>
        <v>6.0209242389482435E-6</v>
      </c>
      <c r="AN1126" s="5">
        <f t="shared" si="1319"/>
        <v>2.6634146503537343E-6</v>
      </c>
      <c r="AO1126" s="5">
        <f t="shared" si="1320"/>
        <v>5.8909374360090546E-7</v>
      </c>
      <c r="AP1126" s="5">
        <f t="shared" si="1321"/>
        <v>8.6863790611459144E-8</v>
      </c>
      <c r="AQ1126" s="5">
        <f t="shared" si="1322"/>
        <v>9.6062615687485084E-9</v>
      </c>
      <c r="AR1126" s="5">
        <f t="shared" si="1323"/>
        <v>6.9130599317496222E-5</v>
      </c>
      <c r="AS1126" s="5">
        <f t="shared" si="1324"/>
        <v>1.876914596734611E-5</v>
      </c>
      <c r="AT1126" s="5">
        <f t="shared" si="1325"/>
        <v>2.5479371206202329E-6</v>
      </c>
      <c r="AU1126" s="5">
        <f t="shared" si="1326"/>
        <v>2.3059062221687469E-7</v>
      </c>
      <c r="AV1126" s="5">
        <f t="shared" si="1327"/>
        <v>1.5651495465895353E-8</v>
      </c>
      <c r="AW1126" s="5">
        <f t="shared" si="1328"/>
        <v>2.8353543065119366E-12</v>
      </c>
      <c r="AX1126" s="5">
        <f t="shared" si="1329"/>
        <v>2.7244955445403095E-7</v>
      </c>
      <c r="AY1126" s="5">
        <f t="shared" si="1330"/>
        <v>1.2052072173922121E-7</v>
      </c>
      <c r="AZ1126" s="5">
        <f t="shared" si="1331"/>
        <v>2.6656759262554721E-8</v>
      </c>
      <c r="BA1126" s="5">
        <f t="shared" si="1332"/>
        <v>3.9306259489513762E-9</v>
      </c>
      <c r="BB1126" s="5">
        <f t="shared" si="1333"/>
        <v>4.3468769585973016E-10</v>
      </c>
      <c r="BC1126" s="5">
        <f t="shared" si="1334"/>
        <v>3.8457669671111988E-11</v>
      </c>
      <c r="BD1126" s="5">
        <f t="shared" si="1335"/>
        <v>5.0967659809572259E-6</v>
      </c>
      <c r="BE1126" s="5">
        <f t="shared" si="1336"/>
        <v>1.3837858430626844E-6</v>
      </c>
      <c r="BF1126" s="5">
        <f t="shared" si="1337"/>
        <v>1.8785081232050929E-7</v>
      </c>
      <c r="BG1126" s="5">
        <f t="shared" si="1338"/>
        <v>1.700066903000621E-8</v>
      </c>
      <c r="BH1126" s="5">
        <f t="shared" si="1339"/>
        <v>1.1539319842333878E-9</v>
      </c>
      <c r="BI1126" s="5">
        <f t="shared" si="1340"/>
        <v>6.2659135208695631E-11</v>
      </c>
      <c r="BJ1126" s="8">
        <f t="shared" si="1341"/>
        <v>0.16170186819331245</v>
      </c>
      <c r="BK1126" s="8">
        <f t="shared" si="1342"/>
        <v>0.55035860897653543</v>
      </c>
      <c r="BL1126" s="8">
        <f t="shared" si="1343"/>
        <v>0.28087357876859337</v>
      </c>
      <c r="BM1126" s="8">
        <f t="shared" si="1344"/>
        <v>3.5849352654536225E-2</v>
      </c>
      <c r="BN1126" s="8">
        <f t="shared" si="1345"/>
        <v>0.96415018320067059</v>
      </c>
    </row>
    <row r="1127" spans="1:66" x14ac:dyDescent="0.25">
      <c r="A1127" t="s">
        <v>173</v>
      </c>
      <c r="B1127" t="s">
        <v>258</v>
      </c>
      <c r="C1127" t="s">
        <v>174</v>
      </c>
      <c r="D1127" s="7" t="s">
        <v>528</v>
      </c>
      <c r="E1127">
        <f>VLOOKUP(A1127,home!$A$2:$E$405,3,FALSE)</f>
        <v>1.8412999999999999</v>
      </c>
      <c r="F1127">
        <f>VLOOKUP(B1127,home!$B$2:$E$405,3,FALSE)</f>
        <v>0.54310000000000003</v>
      </c>
      <c r="G1127">
        <f>VLOOKUP(C1127,away!$B$2:$E$405,4,FALSE)</f>
        <v>0.72409999999999997</v>
      </c>
      <c r="H1127">
        <f>VLOOKUP(A1127,away!$A$2:$E$405,3,FALSE)</f>
        <v>1.4127000000000001</v>
      </c>
      <c r="I1127">
        <f>VLOOKUP(C1127,away!$B$2:$E$405,3,FALSE)</f>
        <v>0.47189999999999999</v>
      </c>
      <c r="J1127">
        <f>VLOOKUP(B1127,home!$B$2:$E$405,4,FALSE)</f>
        <v>0.70789999999999997</v>
      </c>
      <c r="K1127" s="3">
        <f t="shared" si="1290"/>
        <v>0.72410726272300008</v>
      </c>
      <c r="L1127" s="3">
        <f t="shared" si="1291"/>
        <v>0.47192375072699999</v>
      </c>
      <c r="M1127" s="5">
        <f t="shared" si="1292"/>
        <v>0.30239202316418196</v>
      </c>
      <c r="N1127" s="5">
        <f t="shared" si="1293"/>
        <v>0.2189642601626858</v>
      </c>
      <c r="O1127" s="5">
        <f t="shared" si="1294"/>
        <v>0.1427059777615666</v>
      </c>
      <c r="P1127" s="5">
        <f t="shared" si="1295"/>
        <v>0.10333443493113731</v>
      </c>
      <c r="Q1127" s="5">
        <f t="shared" si="1296"/>
        <v>7.9276805530284628E-2</v>
      </c>
      <c r="R1127" s="5">
        <f t="shared" si="1297"/>
        <v>3.3673170138201175E-2</v>
      </c>
      <c r="S1127" s="5">
        <f t="shared" si="1298"/>
        <v>8.8279490070575454E-3</v>
      </c>
      <c r="T1127" s="5">
        <f t="shared" si="1299"/>
        <v>3.7412607411506892E-2</v>
      </c>
      <c r="U1127" s="5">
        <f t="shared" si="1300"/>
        <v>2.438298705597872E-2</v>
      </c>
      <c r="V1127" s="5">
        <f t="shared" si="1301"/>
        <v>3.3519076502810474E-4</v>
      </c>
      <c r="W1127" s="5">
        <f t="shared" si="1302"/>
        <v>1.9134970216652669E-2</v>
      </c>
      <c r="X1127" s="5">
        <f t="shared" si="1303"/>
        <v>9.0302469146921645E-3</v>
      </c>
      <c r="Y1127" s="5">
        <f t="shared" si="1304"/>
        <v>2.1307939969862225E-3</v>
      </c>
      <c r="Z1127" s="5">
        <f t="shared" si="1305"/>
        <v>5.2970562501627721E-3</v>
      </c>
      <c r="AA1127" s="5">
        <f t="shared" si="1306"/>
        <v>3.8356369017951237E-3</v>
      </c>
      <c r="AB1127" s="5">
        <f t="shared" si="1307"/>
        <v>1.3887062688790976E-3</v>
      </c>
      <c r="AC1127" s="5">
        <f t="shared" si="1308"/>
        <v>7.158908313759693E-6</v>
      </c>
      <c r="AD1127" s="5">
        <f t="shared" si="1309"/>
        <v>3.4639427264666232E-3</v>
      </c>
      <c r="AE1127" s="5">
        <f t="shared" si="1310"/>
        <v>1.6347168437776394E-3</v>
      </c>
      <c r="AF1127" s="5">
        <f t="shared" si="1311"/>
        <v>3.8573085214607341E-4</v>
      </c>
      <c r="AG1127" s="5">
        <f t="shared" si="1312"/>
        <v>6.0678516838632287E-5</v>
      </c>
      <c r="AH1127" s="5">
        <f t="shared" si="1313"/>
        <v>6.2495166334717819E-4</v>
      </c>
      <c r="AI1127" s="5">
        <f t="shared" si="1314"/>
        <v>4.5253203828051104E-4</v>
      </c>
      <c r="AJ1127" s="5">
        <f t="shared" si="1315"/>
        <v>1.6384086776688036E-4</v>
      </c>
      <c r="AK1127" s="5">
        <f t="shared" si="1316"/>
        <v>3.9546120760278924E-5</v>
      </c>
      <c r="AL1127" s="5">
        <f t="shared" si="1317"/>
        <v>9.7854663967049171E-8</v>
      </c>
      <c r="AM1127" s="5">
        <f t="shared" si="1318"/>
        <v>5.0165321717819862E-4</v>
      </c>
      <c r="AN1127" s="5">
        <f t="shared" si="1319"/>
        <v>2.3674206781500181E-4</v>
      </c>
      <c r="AO1127" s="5">
        <f t="shared" si="1320"/>
        <v>5.586210229906071E-5</v>
      </c>
      <c r="AP1127" s="5">
        <f t="shared" si="1321"/>
        <v>8.787550946822702E-6</v>
      </c>
      <c r="AQ1127" s="5">
        <f t="shared" si="1322"/>
        <v>1.0367635006322922E-6</v>
      </c>
      <c r="AR1127" s="5">
        <f t="shared" si="1323"/>
        <v>5.8985906597975564E-5</v>
      </c>
      <c r="AS1127" s="5">
        <f t="shared" si="1324"/>
        <v>4.2712123365894628E-5</v>
      </c>
      <c r="AT1127" s="5">
        <f t="shared" si="1325"/>
        <v>1.5464079367782525E-5</v>
      </c>
      <c r="AU1127" s="5">
        <f t="shared" si="1326"/>
        <v>3.7325507271787427E-6</v>
      </c>
      <c r="AV1127" s="5">
        <f t="shared" si="1327"/>
        <v>6.756917725080356E-7</v>
      </c>
      <c r="AW1127" s="5">
        <f t="shared" si="1328"/>
        <v>9.2886749941750887E-10</v>
      </c>
      <c r="AX1127" s="5">
        <f t="shared" si="1329"/>
        <v>6.0541789654515335E-5</v>
      </c>
      <c r="AY1127" s="5">
        <f t="shared" si="1330"/>
        <v>2.8571108449483963E-5</v>
      </c>
      <c r="AZ1127" s="5">
        <f t="shared" si="1331"/>
        <v>6.7416923309541751E-6</v>
      </c>
      <c r="BA1127" s="5">
        <f t="shared" si="1332"/>
        <v>1.060521577023782E-6</v>
      </c>
      <c r="BB1127" s="5">
        <f t="shared" si="1333"/>
        <v>1.2512133008899405E-7</v>
      </c>
      <c r="BC1127" s="5">
        <f t="shared" si="1334"/>
        <v>1.1809545478309824E-8</v>
      </c>
      <c r="BD1127" s="5">
        <f t="shared" si="1335"/>
        <v>4.6394750469581854E-6</v>
      </c>
      <c r="BE1127" s="5">
        <f t="shared" si="1336"/>
        <v>3.3594775767245534E-6</v>
      </c>
      <c r="BF1127" s="5">
        <f t="shared" si="1337"/>
        <v>1.2163110561306567E-6</v>
      </c>
      <c r="BG1127" s="5">
        <f t="shared" si="1338"/>
        <v>2.9357988982483045E-7</v>
      </c>
      <c r="BH1127" s="5">
        <f t="shared" si="1339"/>
        <v>5.3145832602894472E-8</v>
      </c>
      <c r="BI1127" s="5">
        <f t="shared" si="1340"/>
        <v>7.6966566742433402E-9</v>
      </c>
      <c r="BJ1127" s="8">
        <f t="shared" si="1341"/>
        <v>0.37239588691666448</v>
      </c>
      <c r="BK1127" s="8">
        <f t="shared" si="1342"/>
        <v>0.41492542573883212</v>
      </c>
      <c r="BL1127" s="8">
        <f t="shared" si="1343"/>
        <v>0.20739848885446582</v>
      </c>
      <c r="BM1127" s="8">
        <f t="shared" si="1344"/>
        <v>0.11964161589248594</v>
      </c>
      <c r="BN1127" s="8">
        <f t="shared" si="1345"/>
        <v>0.88034667168805747</v>
      </c>
    </row>
    <row r="1128" spans="1:66" x14ac:dyDescent="0.25">
      <c r="A1128" t="s">
        <v>27</v>
      </c>
      <c r="B1128" t="s">
        <v>490</v>
      </c>
      <c r="C1128" t="s">
        <v>432</v>
      </c>
      <c r="D1128" s="7" t="s">
        <v>528</v>
      </c>
      <c r="E1128">
        <f>VLOOKUP(A1128,home!$A$2:$E$405,3,FALSE)</f>
        <v>1.381</v>
      </c>
      <c r="F1128">
        <f>VLOOKUP(B1128,home!$B$2:$E$405,3,FALSE)</f>
        <v>0.54310000000000003</v>
      </c>
      <c r="G1128">
        <f>VLOOKUP(C1128,away!$B$2:$E$405,4,FALSE)</f>
        <v>1.2069000000000001</v>
      </c>
      <c r="H1128">
        <f>VLOOKUP(A1128,away!$A$2:$E$405,3,FALSE)</f>
        <v>1.127</v>
      </c>
      <c r="I1128">
        <f>VLOOKUP(C1128,away!$B$2:$E$405,3,FALSE)</f>
        <v>0.59150000000000003</v>
      </c>
      <c r="J1128">
        <f>VLOOKUP(B1128,home!$B$2:$E$405,4,FALSE)</f>
        <v>0.2218</v>
      </c>
      <c r="K1128" s="3">
        <f t="shared" si="1290"/>
        <v>0.90520046559</v>
      </c>
      <c r="L1128" s="3">
        <f t="shared" si="1291"/>
        <v>0.1478564269</v>
      </c>
      <c r="M1128" s="5">
        <f t="shared" si="1292"/>
        <v>0.34886966038187517</v>
      </c>
      <c r="N1128" s="5">
        <f t="shared" si="1293"/>
        <v>0.31579697900789855</v>
      </c>
      <c r="O1128" s="5">
        <f t="shared" si="1294"/>
        <v>5.1582621437880546E-2</v>
      </c>
      <c r="P1128" s="5">
        <f t="shared" si="1295"/>
        <v>4.6692612941922187E-2</v>
      </c>
      <c r="Q1128" s="5">
        <f t="shared" si="1296"/>
        <v>0.1429297862149326</v>
      </c>
      <c r="R1128" s="5">
        <f t="shared" si="1297"/>
        <v>3.8134110479701787E-3</v>
      </c>
      <c r="S1128" s="5">
        <f t="shared" si="1298"/>
        <v>1.5623314026201769E-3</v>
      </c>
      <c r="T1128" s="5">
        <f t="shared" si="1299"/>
        <v>2.113308748732081E-2</v>
      </c>
      <c r="U1128" s="5">
        <f t="shared" si="1300"/>
        <v>3.4519014561086555E-3</v>
      </c>
      <c r="V1128" s="5">
        <f t="shared" si="1301"/>
        <v>2.3233552926233393E-5</v>
      </c>
      <c r="W1128" s="5">
        <f t="shared" si="1302"/>
        <v>4.3126703009478733E-2</v>
      </c>
      <c r="X1128" s="5">
        <f t="shared" si="1303"/>
        <v>6.376560210959001E-3</v>
      </c>
      <c r="Y1128" s="5">
        <f t="shared" si="1304"/>
        <v>4.7140770435255406E-4</v>
      </c>
      <c r="Z1128" s="5">
        <f t="shared" si="1305"/>
        <v>1.8794577728461828E-4</v>
      </c>
      <c r="AA1128" s="5">
        <f t="shared" si="1306"/>
        <v>1.7012860510371092E-4</v>
      </c>
      <c r="AB1128" s="5">
        <f t="shared" si="1307"/>
        <v>7.7000246275028177E-5</v>
      </c>
      <c r="AC1128" s="5">
        <f t="shared" si="1308"/>
        <v>1.9434824399440667E-7</v>
      </c>
      <c r="AD1128" s="5">
        <f t="shared" si="1309"/>
        <v>9.7595779108854471E-3</v>
      </c>
      <c r="AE1128" s="5">
        <f t="shared" si="1310"/>
        <v>1.4430163179556888E-3</v>
      </c>
      <c r="AF1128" s="5">
        <f t="shared" si="1311"/>
        <v>1.0667961836566121E-4</v>
      </c>
      <c r="AG1128" s="5">
        <f t="shared" si="1312"/>
        <v>5.2577557315340919E-6</v>
      </c>
      <c r="AH1128" s="5">
        <f t="shared" si="1313"/>
        <v>6.9472477700617127E-6</v>
      </c>
      <c r="AI1128" s="5">
        <f t="shared" si="1314"/>
        <v>6.2886519160289508E-6</v>
      </c>
      <c r="AJ1128" s="5">
        <f t="shared" si="1315"/>
        <v>2.8462453211614258E-6</v>
      </c>
      <c r="AK1128" s="5">
        <f t="shared" si="1316"/>
        <v>8.5880752996622746E-7</v>
      </c>
      <c r="AL1128" s="5">
        <f t="shared" si="1317"/>
        <v>1.0404604771696047E-9</v>
      </c>
      <c r="AM1128" s="5">
        <f t="shared" si="1318"/>
        <v>1.7668748937790778E-3</v>
      </c>
      <c r="AN1128" s="5">
        <f t="shared" si="1319"/>
        <v>2.6124380857349145E-4</v>
      </c>
      <c r="AO1128" s="5">
        <f t="shared" si="1320"/>
        <v>1.9313288042712017E-5</v>
      </c>
      <c r="AP1128" s="5">
        <f t="shared" si="1321"/>
        <v>9.5186458722863062E-7</v>
      </c>
      <c r="AQ1128" s="5">
        <f t="shared" si="1322"/>
        <v>3.5184824190067183E-8</v>
      </c>
      <c r="AR1128" s="5">
        <f t="shared" si="1323"/>
        <v>2.0543904641406369E-7</v>
      </c>
      <c r="AS1128" s="5">
        <f t="shared" si="1324"/>
        <v>1.8596352046437606E-7</v>
      </c>
      <c r="AT1128" s="5">
        <f t="shared" si="1325"/>
        <v>8.4167132653554347E-8</v>
      </c>
      <c r="AU1128" s="5">
        <f t="shared" si="1326"/>
        <v>2.5396042555124232E-8</v>
      </c>
      <c r="AV1128" s="5">
        <f t="shared" si="1327"/>
        <v>5.7471273862604756E-9</v>
      </c>
      <c r="AW1128" s="5">
        <f t="shared" si="1328"/>
        <v>3.8681923571773287E-12</v>
      </c>
      <c r="AX1128" s="5">
        <f t="shared" si="1329"/>
        <v>2.6656266274801703E-4</v>
      </c>
      <c r="AY1128" s="5">
        <f t="shared" si="1330"/>
        <v>3.9413002858871536E-5</v>
      </c>
      <c r="AZ1128" s="5">
        <f t="shared" si="1331"/>
        <v>2.9137328880561147E-6</v>
      </c>
      <c r="BA1128" s="5">
        <f t="shared" si="1332"/>
        <v>1.4360471125633152E-7</v>
      </c>
      <c r="BB1128" s="5">
        <f t="shared" si="1333"/>
        <v>5.3082198730918487E-9</v>
      </c>
      <c r="BC1128" s="5">
        <f t="shared" si="1334"/>
        <v>1.5697088472698657E-10</v>
      </c>
      <c r="BD1128" s="5">
        <f t="shared" si="1335"/>
        <v>5.0625805580877765E-9</v>
      </c>
      <c r="BE1128" s="5">
        <f t="shared" si="1336"/>
        <v>4.5826502782679368E-9</v>
      </c>
      <c r="BF1128" s="5">
        <f t="shared" si="1337"/>
        <v>2.0741085827621396E-9</v>
      </c>
      <c r="BG1128" s="5">
        <f t="shared" si="1338"/>
        <v>6.258280182668348E-10</v>
      </c>
      <c r="BH1128" s="5">
        <f t="shared" si="1339"/>
        <v>1.416249533786014E-10</v>
      </c>
      <c r="BI1128" s="5">
        <f t="shared" si="1340"/>
        <v>2.5639794747494416E-11</v>
      </c>
      <c r="BJ1128" s="8">
        <f t="shared" si="1341"/>
        <v>0.5435065127460843</v>
      </c>
      <c r="BK1128" s="8">
        <f t="shared" si="1342"/>
        <v>0.39718744667090711</v>
      </c>
      <c r="BL1128" s="8">
        <f t="shared" si="1343"/>
        <v>5.9112522971176994E-2</v>
      </c>
      <c r="BM1128" s="8">
        <f t="shared" si="1344"/>
        <v>9.0269944133983065E-2</v>
      </c>
      <c r="BN1128" s="8">
        <f t="shared" si="1345"/>
        <v>0.9096850710324792</v>
      </c>
    </row>
    <row r="1129" spans="1:66" x14ac:dyDescent="0.25">
      <c r="A1129" t="s">
        <v>27</v>
      </c>
      <c r="B1129" t="s">
        <v>263</v>
      </c>
      <c r="C1129" t="s">
        <v>266</v>
      </c>
      <c r="D1129" s="7" t="s">
        <v>528</v>
      </c>
      <c r="E1129">
        <f>VLOOKUP(A1129,home!$A$2:$E$405,3,FALSE)</f>
        <v>1.381</v>
      </c>
      <c r="F1129">
        <f>VLOOKUP(B1129,home!$B$2:$E$405,3,FALSE)</f>
        <v>0.72409999999999997</v>
      </c>
      <c r="G1129">
        <f>VLOOKUP(C1129,away!$B$2:$E$405,4,FALSE)</f>
        <v>3.0775000000000001</v>
      </c>
      <c r="H1129">
        <f>VLOOKUP(A1129,away!$A$2:$E$405,3,FALSE)</f>
        <v>1.127</v>
      </c>
      <c r="I1129">
        <f>VLOOKUP(C1129,away!$B$2:$E$405,3,FALSE)</f>
        <v>0.44369999999999998</v>
      </c>
      <c r="J1129">
        <f>VLOOKUP(B1129,home!$B$2:$E$405,4,FALSE)</f>
        <v>0.88729999999999998</v>
      </c>
      <c r="K1129" s="3">
        <f t="shared" si="1290"/>
        <v>3.0774449127499999</v>
      </c>
      <c r="L1129" s="3">
        <f t="shared" si="1291"/>
        <v>0.44369427626999991</v>
      </c>
      <c r="M1129" s="5">
        <f t="shared" si="1292"/>
        <v>2.9565735015416917E-2</v>
      </c>
      <c r="N1129" s="5">
        <f t="shared" si="1293"/>
        <v>9.0986920814909319E-2</v>
      </c>
      <c r="O1129" s="5">
        <f t="shared" si="1294"/>
        <v>1.3118147400056001E-2</v>
      </c>
      <c r="P1129" s="5">
        <f t="shared" si="1295"/>
        <v>4.0370375981006977E-2</v>
      </c>
      <c r="Q1129" s="5">
        <f t="shared" si="1296"/>
        <v>0.14000361829431487</v>
      </c>
      <c r="R1129" s="5">
        <f t="shared" si="1297"/>
        <v>2.9102234583355136E-3</v>
      </c>
      <c r="S1129" s="5">
        <f t="shared" si="1298"/>
        <v>1.3780878912684147E-2</v>
      </c>
      <c r="T1129" s="5">
        <f t="shared" si="1299"/>
        <v>6.211880409427735E-2</v>
      </c>
      <c r="U1129" s="5">
        <f t="shared" si="1300"/>
        <v>8.9560523768203379E-3</v>
      </c>
      <c r="V1129" s="5">
        <f t="shared" si="1301"/>
        <v>2.0907808867396639E-3</v>
      </c>
      <c r="W1129" s="5">
        <f t="shared" si="1302"/>
        <v>0.14361780762881074</v>
      </c>
      <c r="X1129" s="5">
        <f t="shared" si="1303"/>
        <v>6.3722399215349237E-2</v>
      </c>
      <c r="Y1129" s="5">
        <f t="shared" si="1304"/>
        <v>1.4136631901021194E-2</v>
      </c>
      <c r="Z1129" s="5">
        <f t="shared" si="1305"/>
        <v>4.3041649704338402E-4</v>
      </c>
      <c r="AA1129" s="5">
        <f t="shared" si="1306"/>
        <v>1.3245830591898373E-3</v>
      </c>
      <c r="AB1129" s="5">
        <f t="shared" si="1307"/>
        <v>2.0381656985092988E-3</v>
      </c>
      <c r="AC1129" s="5">
        <f t="shared" si="1308"/>
        <v>1.7842785416879225E-4</v>
      </c>
      <c r="AD1129" s="5">
        <f t="shared" si="1309"/>
        <v>0.11049397286689794</v>
      </c>
      <c r="AE1129" s="5">
        <f t="shared" si="1310"/>
        <v>4.9025543323375283E-2</v>
      </c>
      <c r="AF1129" s="5">
        <f t="shared" si="1311"/>
        <v>1.0876176481804259E-2</v>
      </c>
      <c r="AG1129" s="5">
        <f t="shared" si="1312"/>
        <v>1.6085657508929784E-3</v>
      </c>
      <c r="AH1129" s="5">
        <f t="shared" si="1313"/>
        <v>4.7743334037583211E-5</v>
      </c>
      <c r="AI1129" s="5">
        <f t="shared" si="1314"/>
        <v>1.4692748045168433E-4</v>
      </c>
      <c r="AJ1129" s="5">
        <f t="shared" si="1315"/>
        <v>2.2608061362960552E-4</v>
      </c>
      <c r="AK1129" s="5">
        <f t="shared" si="1316"/>
        <v>2.3191687809527597E-4</v>
      </c>
      <c r="AL1129" s="5">
        <f t="shared" si="1317"/>
        <v>9.7453346646343913E-6</v>
      </c>
      <c r="AM1129" s="5">
        <f t="shared" si="1318"/>
        <v>6.8007822937754314E-2</v>
      </c>
      <c r="AN1129" s="5">
        <f t="shared" si="1319"/>
        <v>3.0174681779065193E-2</v>
      </c>
      <c r="AO1129" s="5">
        <f t="shared" si="1320"/>
        <v>6.6941667968199413E-3</v>
      </c>
      <c r="AP1129" s="5">
        <f t="shared" si="1321"/>
        <v>9.9005449738189585E-4</v>
      </c>
      <c r="AQ1129" s="5">
        <f t="shared" si="1322"/>
        <v>1.098203784209297E-4</v>
      </c>
      <c r="AR1129" s="5">
        <f t="shared" si="1323"/>
        <v>4.2366888085044705E-6</v>
      </c>
      <c r="AS1129" s="5">
        <f t="shared" si="1324"/>
        <v>1.3038176420636939E-5</v>
      </c>
      <c r="AT1129" s="5">
        <f t="shared" si="1325"/>
        <v>2.0062134848613076E-5</v>
      </c>
      <c r="AU1129" s="5">
        <f t="shared" si="1326"/>
        <v>2.0580038276256269E-5</v>
      </c>
      <c r="AV1129" s="5">
        <f t="shared" si="1327"/>
        <v>1.5833483524366283E-5</v>
      </c>
      <c r="AW1129" s="5">
        <f t="shared" si="1328"/>
        <v>3.6963098618015648E-7</v>
      </c>
      <c r="AX1129" s="5">
        <f t="shared" si="1329"/>
        <v>3.4881721454499137E-2</v>
      </c>
      <c r="AY1129" s="5">
        <f t="shared" si="1330"/>
        <v>1.547682015580572E-2</v>
      </c>
      <c r="AZ1129" s="5">
        <f t="shared" si="1331"/>
        <v>3.4334882589955825E-3</v>
      </c>
      <c r="BA1129" s="5">
        <f t="shared" si="1332"/>
        <v>5.0780636271886229E-4</v>
      </c>
      <c r="BB1129" s="5">
        <f t="shared" si="1333"/>
        <v>5.6327694147961677E-5</v>
      </c>
      <c r="BC1129" s="5">
        <f t="shared" si="1334"/>
        <v>4.9984550977875566E-6</v>
      </c>
      <c r="BD1129" s="5">
        <f t="shared" si="1335"/>
        <v>3.1329909577843279E-7</v>
      </c>
      <c r="BE1129" s="5">
        <f t="shared" si="1336"/>
        <v>9.6416070847251288E-7</v>
      </c>
      <c r="BF1129" s="5">
        <f t="shared" si="1337"/>
        <v>1.4835757336810853E-6</v>
      </c>
      <c r="BG1129" s="5">
        <f t="shared" si="1338"/>
        <v>1.521874198098735E-6</v>
      </c>
      <c r="BH1129" s="5">
        <f t="shared" si="1339"/>
        <v>1.1708710021961094E-6</v>
      </c>
      <c r="BI1129" s="5">
        <f t="shared" si="1340"/>
        <v>7.2065820183898215E-7</v>
      </c>
      <c r="BJ1129" s="8">
        <f t="shared" si="1341"/>
        <v>0.84692814914236059</v>
      </c>
      <c r="BK1129" s="8">
        <f t="shared" si="1342"/>
        <v>0.10147276414048685</v>
      </c>
      <c r="BL1129" s="8">
        <f t="shared" si="1343"/>
        <v>2.9079765259943578E-2</v>
      </c>
      <c r="BM1129" s="8">
        <f t="shared" si="1344"/>
        <v>0.64547962355097521</v>
      </c>
      <c r="BN1129" s="8">
        <f t="shared" si="1345"/>
        <v>0.31695502096403966</v>
      </c>
    </row>
    <row r="1130" spans="1:66" x14ac:dyDescent="0.25">
      <c r="A1130" t="s">
        <v>27</v>
      </c>
      <c r="B1130" t="s">
        <v>278</v>
      </c>
      <c r="C1130" t="s">
        <v>264</v>
      </c>
      <c r="D1130" s="7" t="s">
        <v>528</v>
      </c>
      <c r="E1130">
        <f>VLOOKUP(A1130,home!$A$2:$E$405,3,FALSE)</f>
        <v>1.381</v>
      </c>
      <c r="F1130">
        <f>VLOOKUP(B1130,home!$B$2:$E$405,3,FALSE)</f>
        <v>0.72409999999999997</v>
      </c>
      <c r="G1130">
        <f>VLOOKUP(C1130,away!$B$2:$E$405,4,FALSE)</f>
        <v>0.72409999999999997</v>
      </c>
      <c r="H1130">
        <f>VLOOKUP(A1130,away!$A$2:$E$405,3,FALSE)</f>
        <v>1.127</v>
      </c>
      <c r="I1130">
        <f>VLOOKUP(C1130,away!$B$2:$E$405,3,FALSE)</f>
        <v>0</v>
      </c>
      <c r="J1130">
        <f>VLOOKUP(B1130,home!$B$2:$E$405,4,FALSE)</f>
        <v>0.44369999999999998</v>
      </c>
      <c r="K1130" s="3">
        <f t="shared" si="1290"/>
        <v>0.7240870386099999</v>
      </c>
      <c r="L1130" s="3">
        <f t="shared" si="1291"/>
        <v>0</v>
      </c>
      <c r="M1130" s="5">
        <f t="shared" si="1292"/>
        <v>0.4847669404903866</v>
      </c>
      <c r="N1130" s="5">
        <f t="shared" si="1293"/>
        <v>0.35101345835571407</v>
      </c>
      <c r="O1130" s="5">
        <f t="shared" si="1294"/>
        <v>0</v>
      </c>
      <c r="P1130" s="5">
        <f t="shared" si="1295"/>
        <v>0</v>
      </c>
      <c r="Q1130" s="5">
        <f t="shared" si="1296"/>
        <v>0.12708214778652174</v>
      </c>
      <c r="R1130" s="5">
        <f t="shared" si="1297"/>
        <v>0</v>
      </c>
      <c r="S1130" s="5">
        <f t="shared" si="1298"/>
        <v>0</v>
      </c>
      <c r="T1130" s="5">
        <f t="shared" si="1299"/>
        <v>0</v>
      </c>
      <c r="U1130" s="5">
        <f t="shared" si="1300"/>
        <v>0</v>
      </c>
      <c r="V1130" s="5">
        <f t="shared" si="1301"/>
        <v>0</v>
      </c>
      <c r="W1130" s="5">
        <f t="shared" si="1302"/>
        <v>3.0672845350313633E-2</v>
      </c>
      <c r="X1130" s="5">
        <f t="shared" si="1303"/>
        <v>0</v>
      </c>
      <c r="Y1130" s="5">
        <f t="shared" si="1304"/>
        <v>0</v>
      </c>
      <c r="Z1130" s="5">
        <f t="shared" si="1305"/>
        <v>0</v>
      </c>
      <c r="AA1130" s="5">
        <f t="shared" si="1306"/>
        <v>0</v>
      </c>
      <c r="AB1130" s="5">
        <f t="shared" si="1307"/>
        <v>0</v>
      </c>
      <c r="AC1130" s="5">
        <f t="shared" si="1308"/>
        <v>0</v>
      </c>
      <c r="AD1130" s="5">
        <f t="shared" si="1309"/>
        <v>5.5524524388627745E-3</v>
      </c>
      <c r="AE1130" s="5">
        <f t="shared" si="1310"/>
        <v>0</v>
      </c>
      <c r="AF1130" s="5">
        <f t="shared" si="1311"/>
        <v>0</v>
      </c>
      <c r="AG1130" s="5">
        <f t="shared" si="1312"/>
        <v>0</v>
      </c>
      <c r="AH1130" s="5">
        <f t="shared" si="1313"/>
        <v>0</v>
      </c>
      <c r="AI1130" s="5">
        <f t="shared" si="1314"/>
        <v>0</v>
      </c>
      <c r="AJ1130" s="5">
        <f t="shared" si="1315"/>
        <v>0</v>
      </c>
      <c r="AK1130" s="5">
        <f t="shared" si="1316"/>
        <v>0</v>
      </c>
      <c r="AL1130" s="5">
        <f t="shared" si="1317"/>
        <v>0</v>
      </c>
      <c r="AM1130" s="5">
        <f t="shared" si="1318"/>
        <v>8.0409176869580368E-4</v>
      </c>
      <c r="AN1130" s="5">
        <f t="shared" si="1319"/>
        <v>0</v>
      </c>
      <c r="AO1130" s="5">
        <f t="shared" si="1320"/>
        <v>0</v>
      </c>
      <c r="AP1130" s="5">
        <f t="shared" si="1321"/>
        <v>0</v>
      </c>
      <c r="AQ1130" s="5">
        <f t="shared" si="1322"/>
        <v>0</v>
      </c>
      <c r="AR1130" s="5">
        <f t="shared" si="1323"/>
        <v>0</v>
      </c>
      <c r="AS1130" s="5">
        <f t="shared" si="1324"/>
        <v>0</v>
      </c>
      <c r="AT1130" s="5">
        <f t="shared" si="1325"/>
        <v>0</v>
      </c>
      <c r="AU1130" s="5">
        <f t="shared" si="1326"/>
        <v>0</v>
      </c>
      <c r="AV1130" s="5">
        <f t="shared" si="1327"/>
        <v>0</v>
      </c>
      <c r="AW1130" s="5">
        <f t="shared" si="1328"/>
        <v>0</v>
      </c>
      <c r="AX1130" s="5">
        <f t="shared" si="1329"/>
        <v>9.7038737927603573E-5</v>
      </c>
      <c r="AY1130" s="5">
        <f t="shared" si="1330"/>
        <v>0</v>
      </c>
      <c r="AZ1130" s="5">
        <f t="shared" si="1331"/>
        <v>0</v>
      </c>
      <c r="BA1130" s="5">
        <f t="shared" si="1332"/>
        <v>0</v>
      </c>
      <c r="BB1130" s="5">
        <f t="shared" si="1333"/>
        <v>0</v>
      </c>
      <c r="BC1130" s="5">
        <f t="shared" si="1334"/>
        <v>0</v>
      </c>
      <c r="BD1130" s="5">
        <f t="shared" si="1335"/>
        <v>0</v>
      </c>
      <c r="BE1130" s="5">
        <f t="shared" si="1336"/>
        <v>0</v>
      </c>
      <c r="BF1130" s="5">
        <f t="shared" si="1337"/>
        <v>0</v>
      </c>
      <c r="BG1130" s="5">
        <f t="shared" si="1338"/>
        <v>0</v>
      </c>
      <c r="BH1130" s="5">
        <f t="shared" si="1339"/>
        <v>0</v>
      </c>
      <c r="BI1130" s="5">
        <f t="shared" si="1340"/>
        <v>0</v>
      </c>
      <c r="BJ1130" s="8">
        <f t="shared" si="1341"/>
        <v>0.51522203443803571</v>
      </c>
      <c r="BK1130" s="8">
        <f t="shared" si="1342"/>
        <v>0.4847669404903866</v>
      </c>
      <c r="BL1130" s="8">
        <f t="shared" si="1343"/>
        <v>0</v>
      </c>
      <c r="BM1130" s="8">
        <f t="shared" si="1344"/>
        <v>3.7126428295799811E-2</v>
      </c>
      <c r="BN1130" s="8">
        <f t="shared" si="1345"/>
        <v>0.96286254663262238</v>
      </c>
    </row>
    <row r="1131" spans="1:66" x14ac:dyDescent="0.25">
      <c r="A1131" t="s">
        <v>285</v>
      </c>
      <c r="B1131" t="s">
        <v>339</v>
      </c>
      <c r="C1131" t="s">
        <v>363</v>
      </c>
      <c r="D1131" s="7" t="s">
        <v>528</v>
      </c>
      <c r="E1131">
        <f>VLOOKUP(A1131,home!$A$2:$E$405,3,FALSE)</f>
        <v>1.35</v>
      </c>
      <c r="F1131">
        <f>VLOOKUP(B1131,home!$B$2:$E$405,3,FALSE)</f>
        <v>1.1111</v>
      </c>
      <c r="G1131">
        <f>VLOOKUP(C1131,away!$B$2:$E$405,4,FALSE)</f>
        <v>0.92589999999999995</v>
      </c>
      <c r="H1131">
        <f>VLOOKUP(A1131,away!$A$2:$E$405,3,FALSE)</f>
        <v>1.3</v>
      </c>
      <c r="I1131">
        <f>VLOOKUP(C1131,away!$B$2:$E$405,3,FALSE)</f>
        <v>0.96150000000000002</v>
      </c>
      <c r="J1131">
        <f>VLOOKUP(B1131,home!$B$2:$E$405,4,FALSE)</f>
        <v>0.76919999999999999</v>
      </c>
      <c r="K1131" s="3">
        <f t="shared" si="1290"/>
        <v>1.3888361115000001</v>
      </c>
      <c r="L1131" s="3">
        <f t="shared" si="1291"/>
        <v>0.96146154000000006</v>
      </c>
      <c r="M1131" s="5">
        <f t="shared" si="1292"/>
        <v>9.5340779665626235E-2</v>
      </c>
      <c r="N1131" s="5">
        <f t="shared" si="1293"/>
        <v>0.13241271769818663</v>
      </c>
      <c r="O1131" s="5">
        <f t="shared" si="1294"/>
        <v>9.1666492842113687E-2</v>
      </c>
      <c r="P1131" s="5">
        <f t="shared" si="1295"/>
        <v>0.12730973547368379</v>
      </c>
      <c r="Q1131" s="5">
        <f t="shared" si="1296"/>
        <v>9.1949781980548387E-2</v>
      </c>
      <c r="R1131" s="5">
        <f t="shared" si="1297"/>
        <v>4.4066903687188796E-2</v>
      </c>
      <c r="S1131" s="5">
        <f t="shared" si="1298"/>
        <v>4.2499570496544875E-2</v>
      </c>
      <c r="T1131" s="5">
        <f t="shared" si="1299"/>
        <v>8.8406178985682302E-2</v>
      </c>
      <c r="U1131" s="5">
        <f t="shared" si="1300"/>
        <v>6.1201707162760313E-2</v>
      </c>
      <c r="V1131" s="5">
        <f t="shared" si="1301"/>
        <v>6.3055786675452058E-3</v>
      </c>
      <c r="W1131" s="5">
        <f t="shared" si="1302"/>
        <v>4.2567725886379214E-2</v>
      </c>
      <c r="X1131" s="5">
        <f t="shared" si="1303"/>
        <v>4.0927231285016026E-2</v>
      </c>
      <c r="Y1131" s="5">
        <f t="shared" si="1304"/>
        <v>1.9674979409613845E-2</v>
      </c>
      <c r="Z1131" s="5">
        <f t="shared" si="1305"/>
        <v>1.4122877694038742E-2</v>
      </c>
      <c r="AA1131" s="5">
        <f t="shared" si="1306"/>
        <v>1.9614362539778857E-2</v>
      </c>
      <c r="AB1131" s="5">
        <f t="shared" si="1307"/>
        <v>1.3620567499648866E-2</v>
      </c>
      <c r="AC1131" s="5">
        <f t="shared" si="1308"/>
        <v>5.2624487849604038E-4</v>
      </c>
      <c r="AD1131" s="5">
        <f t="shared" si="1309"/>
        <v>1.4779898723859205E-2</v>
      </c>
      <c r="AE1131" s="5">
        <f t="shared" si="1310"/>
        <v>1.4210304188085707E-2</v>
      </c>
      <c r="AF1131" s="5">
        <f t="shared" si="1311"/>
        <v>6.8313304742726663E-3</v>
      </c>
      <c r="AG1131" s="5">
        <f t="shared" si="1312"/>
        <v>2.1893538393477096E-3</v>
      </c>
      <c r="AH1131" s="5">
        <f t="shared" si="1313"/>
        <v>3.3946509342355343E-3</v>
      </c>
      <c r="AI1131" s="5">
        <f t="shared" si="1314"/>
        <v>4.7146138034035228E-3</v>
      </c>
      <c r="AJ1131" s="5">
        <f t="shared" si="1315"/>
        <v>3.2739129509715874E-3</v>
      </c>
      <c r="AK1131" s="5">
        <f t="shared" si="1316"/>
        <v>1.5156428440722906E-3</v>
      </c>
      <c r="AL1131" s="5">
        <f t="shared" si="1317"/>
        <v>2.8108054710975339E-5</v>
      </c>
      <c r="AM1131" s="5">
        <f t="shared" si="1318"/>
        <v>4.1053714144016814E-3</v>
      </c>
      <c r="AN1131" s="5">
        <f t="shared" si="1319"/>
        <v>3.9471567223626188E-3</v>
      </c>
      <c r="AO1131" s="5">
        <f t="shared" si="1320"/>
        <v>1.8975196904520578E-3</v>
      </c>
      <c r="AP1131" s="5">
        <f t="shared" si="1321"/>
        <v>6.0813073458745295E-4</v>
      </c>
      <c r="AQ1131" s="5">
        <f t="shared" si="1322"/>
        <v>1.4617357814944597E-4</v>
      </c>
      <c r="AR1131" s="5">
        <f t="shared" si="1323"/>
        <v>6.5276526299850722E-4</v>
      </c>
      <c r="AS1131" s="5">
        <f t="shared" si="1324"/>
        <v>9.065839695851218E-4</v>
      </c>
      <c r="AT1131" s="5">
        <f t="shared" si="1325"/>
        <v>6.2954827753341754E-4</v>
      </c>
      <c r="AU1131" s="5">
        <f t="shared" si="1326"/>
        <v>2.9144646059034494E-4</v>
      </c>
      <c r="AV1131" s="5">
        <f t="shared" si="1327"/>
        <v>1.0119284225918319E-4</v>
      </c>
      <c r="AW1131" s="5">
        <f t="shared" si="1328"/>
        <v>1.0425843608591798E-6</v>
      </c>
      <c r="AX1131" s="5">
        <f t="shared" si="1329"/>
        <v>9.5028134524014819E-4</v>
      </c>
      <c r="AY1131" s="5">
        <f t="shared" si="1330"/>
        <v>9.136589656278647E-4</v>
      </c>
      <c r="AZ1131" s="5">
        <f t="shared" si="1331"/>
        <v>4.3922397806368688E-4</v>
      </c>
      <c r="BA1131" s="5">
        <f t="shared" si="1332"/>
        <v>1.4076565411801287E-4</v>
      </c>
      <c r="BB1131" s="5">
        <f t="shared" si="1333"/>
        <v>3.3835190646853004E-5</v>
      </c>
      <c r="BC1131" s="5">
        <f t="shared" si="1334"/>
        <v>6.5062469011033781E-6</v>
      </c>
      <c r="BD1131" s="5">
        <f t="shared" si="1335"/>
        <v>1.0460144917017493E-4</v>
      </c>
      <c r="BE1131" s="5">
        <f t="shared" si="1336"/>
        <v>1.4527426992277069E-4</v>
      </c>
      <c r="BF1131" s="5">
        <f t="shared" si="1337"/>
        <v>1.0088107607027112E-4</v>
      </c>
      <c r="BG1131" s="5">
        <f t="shared" si="1338"/>
        <v>4.6702427137790376E-5</v>
      </c>
      <c r="BH1131" s="5">
        <f t="shared" si="1339"/>
        <v>1.621550432591522E-5</v>
      </c>
      <c r="BI1131" s="5">
        <f t="shared" si="1340"/>
        <v>4.504135594803099E-6</v>
      </c>
      <c r="BJ1131" s="8">
        <f t="shared" si="1341"/>
        <v>0.46713812599154259</v>
      </c>
      <c r="BK1131" s="8">
        <f t="shared" si="1342"/>
        <v>0.27292367620223501</v>
      </c>
      <c r="BL1131" s="8">
        <f t="shared" si="1343"/>
        <v>0.24606856993936177</v>
      </c>
      <c r="BM1131" s="8">
        <f t="shared" si="1344"/>
        <v>0.41659422209856362</v>
      </c>
      <c r="BN1131" s="8">
        <f t="shared" si="1345"/>
        <v>0.5827464113473475</v>
      </c>
    </row>
    <row r="1132" spans="1:66" x14ac:dyDescent="0.25">
      <c r="A1132" t="s">
        <v>285</v>
      </c>
      <c r="B1132" t="s">
        <v>295</v>
      </c>
      <c r="C1132" t="s">
        <v>317</v>
      </c>
      <c r="D1132" s="7" t="s">
        <v>528</v>
      </c>
      <c r="E1132">
        <f>VLOOKUP(A1132,home!$A$2:$E$405,3,FALSE)</f>
        <v>1.35</v>
      </c>
      <c r="F1132">
        <f>VLOOKUP(B1132,home!$B$2:$E$405,3,FALSE)</f>
        <v>0.74070000000000003</v>
      </c>
      <c r="G1132">
        <f>VLOOKUP(C1132,away!$B$2:$E$405,4,FALSE)</f>
        <v>0.98770000000000002</v>
      </c>
      <c r="H1132">
        <f>VLOOKUP(A1132,away!$A$2:$E$405,3,FALSE)</f>
        <v>1.3</v>
      </c>
      <c r="I1132">
        <f>VLOOKUP(C1132,away!$B$2:$E$405,3,FALSE)</f>
        <v>1.0256000000000001</v>
      </c>
      <c r="J1132">
        <f>VLOOKUP(B1132,home!$B$2:$E$405,4,FALSE)</f>
        <v>0.57689999999999997</v>
      </c>
      <c r="K1132" s="3">
        <f t="shared" si="1290"/>
        <v>0.98764567650000012</v>
      </c>
      <c r="L1132" s="3">
        <f t="shared" si="1291"/>
        <v>0.76916923200000009</v>
      </c>
      <c r="M1132" s="5">
        <f t="shared" si="1292"/>
        <v>0.17259371606473686</v>
      </c>
      <c r="N1132" s="5">
        <f t="shared" si="1293"/>
        <v>0.17046143746240597</v>
      </c>
      <c r="O1132" s="5">
        <f t="shared" si="1294"/>
        <v>0.13275377603353972</v>
      </c>
      <c r="P1132" s="5">
        <f t="shared" si="1295"/>
        <v>0.13111369293857483</v>
      </c>
      <c r="Q1132" s="5">
        <f t="shared" si="1296"/>
        <v>8.4177750859860193E-2</v>
      </c>
      <c r="R1132" s="5">
        <f t="shared" si="1297"/>
        <v>5.1055059978408875E-2</v>
      </c>
      <c r="S1132" s="5">
        <f t="shared" si="1298"/>
        <v>2.4900675511185643E-2</v>
      </c>
      <c r="T1132" s="5">
        <f t="shared" si="1299"/>
        <v>6.4746935980366002E-2</v>
      </c>
      <c r="U1132" s="5">
        <f t="shared" si="1300"/>
        <v>5.0424309251123713E-2</v>
      </c>
      <c r="V1132" s="5">
        <f t="shared" si="1301"/>
        <v>2.1018014620803396E-3</v>
      </c>
      <c r="W1132" s="5">
        <f t="shared" si="1302"/>
        <v>2.7712597231411701E-2</v>
      </c>
      <c r="X1132" s="5">
        <f t="shared" si="1303"/>
        <v>2.1315677129210266E-2</v>
      </c>
      <c r="Y1132" s="5">
        <f t="shared" si="1304"/>
        <v>8.197681503517313E-3</v>
      </c>
      <c r="Z1132" s="5">
        <f t="shared" si="1305"/>
        <v>1.3089993757768901E-2</v>
      </c>
      <c r="AA1132" s="5">
        <f t="shared" si="1306"/>
        <v>1.2928275740272444E-2</v>
      </c>
      <c r="AB1132" s="5">
        <f t="shared" si="1307"/>
        <v>6.384277819739958E-3</v>
      </c>
      <c r="AC1132" s="5">
        <f t="shared" si="1308"/>
        <v>9.9791781894048606E-5</v>
      </c>
      <c r="AD1132" s="5">
        <f t="shared" si="1309"/>
        <v>6.8425567100474085E-3</v>
      </c>
      <c r="AE1132" s="5">
        <f t="shared" si="1310"/>
        <v>5.2630840895836126E-3</v>
      </c>
      <c r="AF1132" s="5">
        <f t="shared" si="1311"/>
        <v>2.0241011735682231E-3</v>
      </c>
      <c r="AG1132" s="5">
        <f t="shared" si="1312"/>
        <v>5.1895878172125644E-4</v>
      </c>
      <c r="AH1132" s="5">
        <f t="shared" si="1313"/>
        <v>2.5171051113869747E-3</v>
      </c>
      <c r="AI1132" s="5">
        <f t="shared" si="1314"/>
        <v>2.4860079805573967E-3</v>
      </c>
      <c r="AJ1132" s="5">
        <f t="shared" si="1315"/>
        <v>1.2276475168710044E-3</v>
      </c>
      <c r="AK1132" s="5">
        <f t="shared" si="1316"/>
        <v>4.0416025410120295E-4</v>
      </c>
      <c r="AL1132" s="5">
        <f t="shared" si="1317"/>
        <v>3.0323396117485357E-6</v>
      </c>
      <c r="AM1132" s="5">
        <f t="shared" si="1318"/>
        <v>1.3516043101768781E-3</v>
      </c>
      <c r="AN1132" s="5">
        <f t="shared" si="1319"/>
        <v>1.039612449226639E-3</v>
      </c>
      <c r="AO1132" s="5">
        <f t="shared" si="1320"/>
        <v>3.9981895457464646E-4</v>
      </c>
      <c r="AP1132" s="5">
        <f t="shared" si="1321"/>
        <v>1.0250947940974128E-4</v>
      </c>
      <c r="AQ1132" s="5">
        <f t="shared" si="1322"/>
        <v>1.9711784387577624E-5</v>
      </c>
      <c r="AR1132" s="5">
        <f t="shared" si="1323"/>
        <v>3.8721596107775888E-4</v>
      </c>
      <c r="AS1132" s="5">
        <f t="shared" si="1324"/>
        <v>3.8243216983024084E-4</v>
      </c>
      <c r="AT1132" s="5">
        <f t="shared" si="1325"/>
        <v>1.8885373954367557E-4</v>
      </c>
      <c r="AU1132" s="5">
        <f t="shared" si="1326"/>
        <v>6.2173526450389442E-5</v>
      </c>
      <c r="AV1132" s="5">
        <f t="shared" si="1327"/>
        <v>1.5351353647871379E-5</v>
      </c>
      <c r="AW1132" s="5">
        <f t="shared" si="1328"/>
        <v>6.3987981236033209E-8</v>
      </c>
      <c r="AX1132" s="5">
        <f t="shared" si="1329"/>
        <v>2.2248435888082638E-4</v>
      </c>
      <c r="AY1132" s="5">
        <f t="shared" si="1330"/>
        <v>1.711281234523776E-4</v>
      </c>
      <c r="AZ1132" s="5">
        <f t="shared" si="1331"/>
        <v>6.5813243644733242E-5</v>
      </c>
      <c r="BA1132" s="5">
        <f t="shared" si="1332"/>
        <v>1.6873840689882786E-5</v>
      </c>
      <c r="BB1132" s="5">
        <f t="shared" si="1333"/>
        <v>3.2447097710818729E-6</v>
      </c>
      <c r="BC1132" s="5">
        <f t="shared" si="1334"/>
        <v>4.9914618453718824E-7</v>
      </c>
      <c r="BD1132" s="5">
        <f t="shared" si="1335"/>
        <v>4.9639100566720272E-5</v>
      </c>
      <c r="BE1132" s="5">
        <f t="shared" si="1336"/>
        <v>4.9025843060069983E-5</v>
      </c>
      <c r="BF1132" s="5">
        <f t="shared" si="1337"/>
        <v>2.4210080967522824E-5</v>
      </c>
      <c r="BG1132" s="5">
        <f t="shared" si="1338"/>
        <v>7.9703272650962872E-6</v>
      </c>
      <c r="BH1132" s="5">
        <f t="shared" si="1339"/>
        <v>1.9679648159156041E-6</v>
      </c>
      <c r="BI1132" s="5">
        <f t="shared" si="1340"/>
        <v>3.8873038838863316E-7</v>
      </c>
      <c r="BJ1132" s="8">
        <f t="shared" si="1341"/>
        <v>0.3946540813220909</v>
      </c>
      <c r="BK1132" s="8">
        <f t="shared" si="1342"/>
        <v>0.33098383822153588</v>
      </c>
      <c r="BL1132" s="8">
        <f t="shared" si="1343"/>
        <v>0.26134984848361492</v>
      </c>
      <c r="BM1132" s="8">
        <f t="shared" si="1344"/>
        <v>0.25775126431201301</v>
      </c>
      <c r="BN1132" s="8">
        <f t="shared" si="1345"/>
        <v>0.74215543333752654</v>
      </c>
    </row>
    <row r="1133" spans="1:66" x14ac:dyDescent="0.25">
      <c r="A1133" t="s">
        <v>285</v>
      </c>
      <c r="B1133" t="s">
        <v>364</v>
      </c>
      <c r="C1133" t="s">
        <v>315</v>
      </c>
      <c r="D1133" s="7" t="s">
        <v>528</v>
      </c>
      <c r="E1133">
        <f>VLOOKUP(A1133,home!$A$2:$E$405,3,FALSE)</f>
        <v>1.35</v>
      </c>
      <c r="F1133">
        <f>VLOOKUP(B1133,home!$B$2:$E$405,3,FALSE)</f>
        <v>1.8519000000000001</v>
      </c>
      <c r="G1133">
        <f>VLOOKUP(C1133,away!$B$2:$E$405,4,FALSE)</f>
        <v>2.4691000000000001</v>
      </c>
      <c r="H1133">
        <f>VLOOKUP(A1133,away!$A$2:$E$405,3,FALSE)</f>
        <v>1.3</v>
      </c>
      <c r="I1133">
        <f>VLOOKUP(C1133,away!$B$2:$E$405,3,FALSE)</f>
        <v>0</v>
      </c>
      <c r="J1133">
        <f>VLOOKUP(B1133,home!$B$2:$E$405,4,FALSE)</f>
        <v>0.3846</v>
      </c>
      <c r="K1133" s="3">
        <f t="shared" si="1290"/>
        <v>6.1729104915000006</v>
      </c>
      <c r="L1133" s="3">
        <f t="shared" si="1291"/>
        <v>0</v>
      </c>
      <c r="M1133" s="5">
        <f t="shared" si="1292"/>
        <v>2.0851583247133085E-3</v>
      </c>
      <c r="N1133" s="5">
        <f t="shared" si="1293"/>
        <v>1.2871495699061347E-2</v>
      </c>
      <c r="O1133" s="5">
        <f t="shared" si="1294"/>
        <v>0</v>
      </c>
      <c r="P1133" s="5">
        <f t="shared" si="1295"/>
        <v>0</v>
      </c>
      <c r="Q1133" s="5">
        <f t="shared" si="1296"/>
        <v>3.9727295421016461E-2</v>
      </c>
      <c r="R1133" s="5">
        <f t="shared" si="1297"/>
        <v>0</v>
      </c>
      <c r="S1133" s="5">
        <f t="shared" si="1298"/>
        <v>0</v>
      </c>
      <c r="T1133" s="5">
        <f t="shared" si="1299"/>
        <v>0</v>
      </c>
      <c r="U1133" s="5">
        <f t="shared" si="1300"/>
        <v>0</v>
      </c>
      <c r="V1133" s="5">
        <f t="shared" si="1301"/>
        <v>0</v>
      </c>
      <c r="W1133" s="5">
        <f t="shared" si="1302"/>
        <v>8.1744346234437479E-2</v>
      </c>
      <c r="X1133" s="5">
        <f t="shared" si="1303"/>
        <v>0</v>
      </c>
      <c r="Y1133" s="5">
        <f t="shared" si="1304"/>
        <v>0</v>
      </c>
      <c r="Z1133" s="5">
        <f t="shared" si="1305"/>
        <v>0</v>
      </c>
      <c r="AA1133" s="5">
        <f t="shared" si="1306"/>
        <v>0</v>
      </c>
      <c r="AB1133" s="5">
        <f t="shared" si="1307"/>
        <v>0</v>
      </c>
      <c r="AC1133" s="5">
        <f t="shared" si="1308"/>
        <v>0</v>
      </c>
      <c r="AD1133" s="5">
        <f t="shared" si="1309"/>
        <v>0.12615013312284196</v>
      </c>
      <c r="AE1133" s="5">
        <f t="shared" si="1310"/>
        <v>0</v>
      </c>
      <c r="AF1133" s="5">
        <f t="shared" si="1311"/>
        <v>0</v>
      </c>
      <c r="AG1133" s="5">
        <f t="shared" si="1312"/>
        <v>0</v>
      </c>
      <c r="AH1133" s="5">
        <f t="shared" si="1313"/>
        <v>0</v>
      </c>
      <c r="AI1133" s="5">
        <f t="shared" si="1314"/>
        <v>0</v>
      </c>
      <c r="AJ1133" s="5">
        <f t="shared" si="1315"/>
        <v>0</v>
      </c>
      <c r="AK1133" s="5">
        <f t="shared" si="1316"/>
        <v>0</v>
      </c>
      <c r="AL1133" s="5">
        <f t="shared" si="1317"/>
        <v>0</v>
      </c>
      <c r="AM1133" s="5">
        <f t="shared" si="1318"/>
        <v>0.15574269605162253</v>
      </c>
      <c r="AN1133" s="5">
        <f t="shared" si="1319"/>
        <v>0</v>
      </c>
      <c r="AO1133" s="5">
        <f t="shared" si="1320"/>
        <v>0</v>
      </c>
      <c r="AP1133" s="5">
        <f t="shared" si="1321"/>
        <v>0</v>
      </c>
      <c r="AQ1133" s="5">
        <f t="shared" si="1322"/>
        <v>0</v>
      </c>
      <c r="AR1133" s="5">
        <f t="shared" si="1323"/>
        <v>0</v>
      </c>
      <c r="AS1133" s="5">
        <f t="shared" si="1324"/>
        <v>0</v>
      </c>
      <c r="AT1133" s="5">
        <f t="shared" si="1325"/>
        <v>0</v>
      </c>
      <c r="AU1133" s="5">
        <f t="shared" si="1326"/>
        <v>0</v>
      </c>
      <c r="AV1133" s="5">
        <f t="shared" si="1327"/>
        <v>0</v>
      </c>
      <c r="AW1133" s="5">
        <f t="shared" si="1328"/>
        <v>0</v>
      </c>
      <c r="AX1133" s="5">
        <f t="shared" si="1329"/>
        <v>0.16023095373859272</v>
      </c>
      <c r="AY1133" s="5">
        <f t="shared" si="1330"/>
        <v>0</v>
      </c>
      <c r="AZ1133" s="5">
        <f t="shared" si="1331"/>
        <v>0</v>
      </c>
      <c r="BA1133" s="5">
        <f t="shared" si="1332"/>
        <v>0</v>
      </c>
      <c r="BB1133" s="5">
        <f t="shared" si="1333"/>
        <v>0</v>
      </c>
      <c r="BC1133" s="5">
        <f t="shared" si="1334"/>
        <v>0</v>
      </c>
      <c r="BD1133" s="5">
        <f t="shared" si="1335"/>
        <v>0</v>
      </c>
      <c r="BE1133" s="5">
        <f t="shared" si="1336"/>
        <v>0</v>
      </c>
      <c r="BF1133" s="5">
        <f t="shared" si="1337"/>
        <v>0</v>
      </c>
      <c r="BG1133" s="5">
        <f t="shared" si="1338"/>
        <v>0</v>
      </c>
      <c r="BH1133" s="5">
        <f t="shared" si="1339"/>
        <v>0</v>
      </c>
      <c r="BI1133" s="5">
        <f t="shared" si="1340"/>
        <v>0</v>
      </c>
      <c r="BJ1133" s="8">
        <f t="shared" si="1341"/>
        <v>0.57646692026757251</v>
      </c>
      <c r="BK1133" s="8">
        <f t="shared" si="1342"/>
        <v>2.0851583247133085E-3</v>
      </c>
      <c r="BL1133" s="8">
        <f t="shared" si="1343"/>
        <v>0</v>
      </c>
      <c r="BM1133" s="8">
        <f t="shared" si="1344"/>
        <v>0.5238681291474947</v>
      </c>
      <c r="BN1133" s="8">
        <f t="shared" si="1345"/>
        <v>5.4683949444791116E-2</v>
      </c>
    </row>
    <row r="1134" spans="1:66" s="20" customFormat="1" x14ac:dyDescent="0.25">
      <c r="A1134" t="s">
        <v>285</v>
      </c>
      <c r="B1134" t="s">
        <v>361</v>
      </c>
      <c r="C1134" t="s">
        <v>321</v>
      </c>
      <c r="D1134" s="7" t="s">
        <v>528</v>
      </c>
      <c r="E1134">
        <f>VLOOKUP(A1134,home!$A$2:$E$405,3,FALSE)</f>
        <v>1.35</v>
      </c>
      <c r="F1134">
        <f>VLOOKUP(B1134,home!$B$2:$E$405,3,FALSE)</f>
        <v>1.6667000000000001</v>
      </c>
      <c r="G1134">
        <f>VLOOKUP(C1134,away!$B$2:$E$405,4,FALSE)</f>
        <v>1.9753000000000001</v>
      </c>
      <c r="H1134">
        <f>VLOOKUP(A1134,away!$A$2:$E$405,3,FALSE)</f>
        <v>1.3</v>
      </c>
      <c r="I1134">
        <f>VLOOKUP(C1134,away!$B$2:$E$405,3,FALSE)</f>
        <v>1.0256000000000001</v>
      </c>
      <c r="J1134">
        <f>VLOOKUP(B1134,home!$B$2:$E$405,4,FALSE)</f>
        <v>0.3846</v>
      </c>
      <c r="K1134" s="3">
        <f t="shared" si="1290"/>
        <v>4.4445138885000004</v>
      </c>
      <c r="L1134" s="3">
        <f t="shared" si="1291"/>
        <v>0.51277948800000006</v>
      </c>
      <c r="M1134" s="5">
        <f t="shared" si="1292"/>
        <v>7.0319348987433524E-3</v>
      </c>
      <c r="N1134" s="5">
        <f t="shared" si="1293"/>
        <v>3.1253532320492668E-2</v>
      </c>
      <c r="O1134" s="5">
        <f t="shared" si="1294"/>
        <v>3.6058319770269484E-3</v>
      </c>
      <c r="P1134" s="5">
        <f t="shared" si="1295"/>
        <v>1.6026170301493687E-2</v>
      </c>
      <c r="Q1134" s="5">
        <f t="shared" si="1296"/>
        <v>6.9453379231556658E-2</v>
      </c>
      <c r="R1134" s="5">
        <f t="shared" si="1297"/>
        <v>9.2449833749695318E-4</v>
      </c>
      <c r="S1134" s="5">
        <f t="shared" si="1298"/>
        <v>9.1311331173720301E-3</v>
      </c>
      <c r="T1134" s="5">
        <f t="shared" si="1299"/>
        <v>3.5614268242227465E-2</v>
      </c>
      <c r="U1134" s="5">
        <f t="shared" si="1300"/>
        <v>4.1089457009003691E-3</v>
      </c>
      <c r="V1134" s="5">
        <f t="shared" si="1301"/>
        <v>2.3122621850141987E-3</v>
      </c>
      <c r="W1134" s="5">
        <f t="shared" si="1302"/>
        <v>0.10289550286597038</v>
      </c>
      <c r="X1134" s="5">
        <f t="shared" si="1303"/>
        <v>5.2762703277114832E-2</v>
      </c>
      <c r="Y1134" s="5">
        <f t="shared" si="1304"/>
        <v>1.3527815985967431E-2</v>
      </c>
      <c r="Z1134" s="5">
        <f t="shared" si="1305"/>
        <v>1.5802126138617965E-4</v>
      </c>
      <c r="AA1134" s="5">
        <f t="shared" si="1306"/>
        <v>7.0232769090916418E-4</v>
      </c>
      <c r="AB1134" s="5">
        <f t="shared" si="1307"/>
        <v>1.5607525882619581E-3</v>
      </c>
      <c r="AC1134" s="5">
        <f t="shared" si="1308"/>
        <v>3.2936087375257583E-4</v>
      </c>
      <c r="AD1134" s="5">
        <f t="shared" si="1309"/>
        <v>0.11433012288799924</v>
      </c>
      <c r="AE1134" s="5">
        <f t="shared" si="1310"/>
        <v>5.8626141877485341E-2</v>
      </c>
      <c r="AF1134" s="5">
        <f t="shared" si="1311"/>
        <v>1.5031141507676146E-2</v>
      </c>
      <c r="AG1134" s="5">
        <f t="shared" si="1312"/>
        <v>2.5692203487872409E-3</v>
      </c>
      <c r="AH1134" s="5">
        <f t="shared" si="1313"/>
        <v>2.0257515376679849E-5</v>
      </c>
      <c r="AI1134" s="5">
        <f t="shared" si="1314"/>
        <v>9.0034808438155896E-5</v>
      </c>
      <c r="AJ1134" s="5">
        <f t="shared" si="1315"/>
        <v>2.0008047827591046E-4</v>
      </c>
      <c r="AK1134" s="5">
        <f t="shared" si="1316"/>
        <v>2.9642015483833561E-4</v>
      </c>
      <c r="AL1134" s="5">
        <f t="shared" si="1317"/>
        <v>3.0025269172220711E-5</v>
      </c>
      <c r="AM1134" s="5">
        <f t="shared" si="1318"/>
        <v>0.10162836380992488</v>
      </c>
      <c r="AN1134" s="5">
        <f t="shared" si="1319"/>
        <v>5.2112940360731011E-2</v>
      </c>
      <c r="AO1134" s="5">
        <f t="shared" si="1320"/>
        <v>1.3361223438175092E-2</v>
      </c>
      <c r="AP1134" s="5">
        <f t="shared" si="1321"/>
        <v>2.2837871045603415E-3</v>
      </c>
      <c r="AQ1134" s="5">
        <f t="shared" si="1322"/>
        <v>2.9276979554436369E-4</v>
      </c>
      <c r="AR1134" s="5">
        <f t="shared" si="1323"/>
        <v>2.0775276726012049E-6</v>
      </c>
      <c r="AS1134" s="5">
        <f t="shared" si="1324"/>
        <v>9.2336005946191356E-6</v>
      </c>
      <c r="AT1134" s="5">
        <f t="shared" si="1325"/>
        <v>2.0519433041823308E-5</v>
      </c>
      <c r="AU1134" s="5">
        <f t="shared" si="1326"/>
        <v>3.0399635046176504E-5</v>
      </c>
      <c r="AV1134" s="5">
        <f t="shared" si="1327"/>
        <v>3.3777900042015708E-5</v>
      </c>
      <c r="AW1134" s="5">
        <f t="shared" si="1328"/>
        <v>1.9008126814435154E-6</v>
      </c>
      <c r="AX1134" s="5">
        <f t="shared" si="1329"/>
        <v>7.5281445736456967E-2</v>
      </c>
      <c r="AY1134" s="5">
        <f t="shared" si="1330"/>
        <v>3.8602781200640195E-2</v>
      </c>
      <c r="AZ1134" s="5">
        <f t="shared" si="1331"/>
        <v>9.8973571897201518E-3</v>
      </c>
      <c r="BA1134" s="5">
        <f t="shared" si="1332"/>
        <v>1.6917205840992731E-3</v>
      </c>
      <c r="BB1134" s="5">
        <f t="shared" si="1333"/>
        <v>2.1686990373837161E-4</v>
      </c>
      <c r="BC1134" s="5">
        <f t="shared" si="1334"/>
        <v>2.2241287640314307E-5</v>
      </c>
      <c r="BD1134" s="5">
        <f t="shared" si="1335"/>
        <v>1.7755226271037948E-7</v>
      </c>
      <c r="BE1134" s="5">
        <f t="shared" si="1336"/>
        <v>7.8913349755088223E-7</v>
      </c>
      <c r="BF1134" s="5">
        <f t="shared" si="1337"/>
        <v>1.7536573948727388E-6</v>
      </c>
      <c r="BG1134" s="5">
        <f t="shared" si="1338"/>
        <v>2.5980515490608725E-6</v>
      </c>
      <c r="BH1134" s="5">
        <f t="shared" si="1339"/>
        <v>2.8867690482099973E-6</v>
      </c>
      <c r="BI1134" s="5">
        <f t="shared" si="1340"/>
        <v>2.5660570255322519E-6</v>
      </c>
      <c r="BJ1134" s="8">
        <f t="shared" si="1341"/>
        <v>0.79145532895650839</v>
      </c>
      <c r="BK1134" s="8">
        <f t="shared" si="1342"/>
        <v>7.3463667846188269E-2</v>
      </c>
      <c r="BL1134" s="8">
        <f t="shared" si="1343"/>
        <v>1.1615928568699646E-2</v>
      </c>
      <c r="BM1134" s="8">
        <f t="shared" si="1344"/>
        <v>0.70979671917801324</v>
      </c>
      <c r="BN1134" s="8">
        <f t="shared" si="1345"/>
        <v>0.12829534706681026</v>
      </c>
    </row>
    <row r="1135" spans="1:66" x14ac:dyDescent="0.25">
      <c r="A1135" t="s">
        <v>287</v>
      </c>
      <c r="B1135" t="s">
        <v>506</v>
      </c>
      <c r="C1135" t="s">
        <v>323</v>
      </c>
      <c r="D1135" s="7" t="s">
        <v>528</v>
      </c>
      <c r="E1135">
        <f>VLOOKUP(A1135,home!$A$2:$E$405,3,FALSE)</f>
        <v>1.2423999999999999</v>
      </c>
      <c r="F1135">
        <f>VLOOKUP(B1135,home!$B$2:$E$405,3,FALSE)</f>
        <v>1.2073</v>
      </c>
      <c r="G1135">
        <f>VLOOKUP(C1135,away!$B$2:$E$405,4,FALSE)</f>
        <v>1.3414999999999999</v>
      </c>
      <c r="H1135">
        <f>VLOOKUP(A1135,away!$A$2:$E$405,3,FALSE)</f>
        <v>0.87880000000000003</v>
      </c>
      <c r="I1135">
        <f>VLOOKUP(C1135,away!$B$2:$E$405,3,FALSE)</f>
        <v>0.75860000000000005</v>
      </c>
      <c r="J1135">
        <f>VLOOKUP(B1135,home!$B$2:$E$405,4,FALSE)</f>
        <v>0</v>
      </c>
      <c r="K1135" s="3">
        <f t="shared" si="1290"/>
        <v>2.0121822810799999</v>
      </c>
      <c r="L1135" s="3">
        <f t="shared" si="1291"/>
        <v>0</v>
      </c>
      <c r="M1135" s="5">
        <f t="shared" si="1292"/>
        <v>0.13369659253771168</v>
      </c>
      <c r="N1135" s="5">
        <f t="shared" si="1293"/>
        <v>0.26902191454515595</v>
      </c>
      <c r="O1135" s="5">
        <f t="shared" si="1294"/>
        <v>0</v>
      </c>
      <c r="P1135" s="5">
        <f t="shared" si="1295"/>
        <v>0</v>
      </c>
      <c r="Q1135" s="5">
        <f t="shared" si="1296"/>
        <v>0.2706605648349904</v>
      </c>
      <c r="R1135" s="5">
        <f t="shared" si="1297"/>
        <v>0</v>
      </c>
      <c r="S1135" s="5">
        <f t="shared" si="1298"/>
        <v>0</v>
      </c>
      <c r="T1135" s="5">
        <f t="shared" si="1299"/>
        <v>0</v>
      </c>
      <c r="U1135" s="5">
        <f t="shared" si="1300"/>
        <v>0</v>
      </c>
      <c r="V1135" s="5">
        <f t="shared" si="1301"/>
        <v>0</v>
      </c>
      <c r="W1135" s="5">
        <f t="shared" si="1302"/>
        <v>0.18153946424935744</v>
      </c>
      <c r="X1135" s="5">
        <f t="shared" si="1303"/>
        <v>0</v>
      </c>
      <c r="Y1135" s="5">
        <f t="shared" si="1304"/>
        <v>0</v>
      </c>
      <c r="Z1135" s="5">
        <f t="shared" si="1305"/>
        <v>0</v>
      </c>
      <c r="AA1135" s="5">
        <f t="shared" si="1306"/>
        <v>0</v>
      </c>
      <c r="AB1135" s="5">
        <f t="shared" si="1307"/>
        <v>0</v>
      </c>
      <c r="AC1135" s="5">
        <f t="shared" si="1308"/>
        <v>0</v>
      </c>
      <c r="AD1135" s="5">
        <f t="shared" si="1309"/>
        <v>9.1322623319828267E-2</v>
      </c>
      <c r="AE1135" s="5">
        <f t="shared" si="1310"/>
        <v>0</v>
      </c>
      <c r="AF1135" s="5">
        <f t="shared" si="1311"/>
        <v>0</v>
      </c>
      <c r="AG1135" s="5">
        <f t="shared" si="1312"/>
        <v>0</v>
      </c>
      <c r="AH1135" s="5">
        <f t="shared" si="1313"/>
        <v>0</v>
      </c>
      <c r="AI1135" s="5">
        <f t="shared" si="1314"/>
        <v>0</v>
      </c>
      <c r="AJ1135" s="5">
        <f t="shared" si="1315"/>
        <v>0</v>
      </c>
      <c r="AK1135" s="5">
        <f t="shared" si="1316"/>
        <v>0</v>
      </c>
      <c r="AL1135" s="5">
        <f t="shared" si="1317"/>
        <v>0</v>
      </c>
      <c r="AM1135" s="5">
        <f t="shared" si="1318"/>
        <v>3.6751552901180311E-2</v>
      </c>
      <c r="AN1135" s="5">
        <f t="shared" si="1319"/>
        <v>0</v>
      </c>
      <c r="AO1135" s="5">
        <f t="shared" si="1320"/>
        <v>0</v>
      </c>
      <c r="AP1135" s="5">
        <f t="shared" si="1321"/>
        <v>0</v>
      </c>
      <c r="AQ1135" s="5">
        <f t="shared" si="1322"/>
        <v>0</v>
      </c>
      <c r="AR1135" s="5">
        <f t="shared" si="1323"/>
        <v>0</v>
      </c>
      <c r="AS1135" s="5">
        <f t="shared" si="1324"/>
        <v>0</v>
      </c>
      <c r="AT1135" s="5">
        <f t="shared" si="1325"/>
        <v>0</v>
      </c>
      <c r="AU1135" s="5">
        <f t="shared" si="1326"/>
        <v>0</v>
      </c>
      <c r="AV1135" s="5">
        <f t="shared" si="1327"/>
        <v>0</v>
      </c>
      <c r="AW1135" s="5">
        <f t="shared" si="1328"/>
        <v>0</v>
      </c>
      <c r="AX1135" s="5">
        <f t="shared" si="1329"/>
        <v>1.2325137258321543E-2</v>
      </c>
      <c r="AY1135" s="5">
        <f t="shared" si="1330"/>
        <v>0</v>
      </c>
      <c r="AZ1135" s="5">
        <f t="shared" si="1331"/>
        <v>0</v>
      </c>
      <c r="BA1135" s="5">
        <f t="shared" si="1332"/>
        <v>0</v>
      </c>
      <c r="BB1135" s="5">
        <f t="shared" si="1333"/>
        <v>0</v>
      </c>
      <c r="BC1135" s="5">
        <f t="shared" si="1334"/>
        <v>0</v>
      </c>
      <c r="BD1135" s="5">
        <f t="shared" si="1335"/>
        <v>0</v>
      </c>
      <c r="BE1135" s="5">
        <f t="shared" si="1336"/>
        <v>0</v>
      </c>
      <c r="BF1135" s="5">
        <f t="shared" si="1337"/>
        <v>0</v>
      </c>
      <c r="BG1135" s="5">
        <f t="shared" si="1338"/>
        <v>0</v>
      </c>
      <c r="BH1135" s="5">
        <f t="shared" si="1339"/>
        <v>0</v>
      </c>
      <c r="BI1135" s="5">
        <f t="shared" si="1340"/>
        <v>0</v>
      </c>
      <c r="BJ1135" s="8">
        <f t="shared" si="1341"/>
        <v>0.86162125710883386</v>
      </c>
      <c r="BK1135" s="8">
        <f t="shared" si="1342"/>
        <v>0.13369659253771168</v>
      </c>
      <c r="BL1135" s="8">
        <f t="shared" si="1343"/>
        <v>0</v>
      </c>
      <c r="BM1135" s="8">
        <f t="shared" si="1344"/>
        <v>0.32193877772868756</v>
      </c>
      <c r="BN1135" s="8">
        <f t="shared" si="1345"/>
        <v>0.67337907191785806</v>
      </c>
    </row>
    <row r="1136" spans="1:66" x14ac:dyDescent="0.25">
      <c r="A1136" t="s">
        <v>287</v>
      </c>
      <c r="B1136" t="s">
        <v>333</v>
      </c>
      <c r="C1136" t="s">
        <v>507</v>
      </c>
      <c r="D1136" s="7" t="s">
        <v>528</v>
      </c>
      <c r="E1136">
        <f>VLOOKUP(A1136,home!$A$2:$E$405,3,FALSE)</f>
        <v>1.2423999999999999</v>
      </c>
      <c r="F1136">
        <f>VLOOKUP(B1136,home!$B$2:$E$405,3,FALSE)</f>
        <v>0.40239999999999998</v>
      </c>
      <c r="G1136">
        <f>VLOOKUP(C1136,away!$B$2:$E$405,4,FALSE)</f>
        <v>1.0731999999999999</v>
      </c>
      <c r="H1136">
        <f>VLOOKUP(A1136,away!$A$2:$E$405,3,FALSE)</f>
        <v>0.87880000000000003</v>
      </c>
      <c r="I1136">
        <f>VLOOKUP(C1136,away!$B$2:$E$405,3,FALSE)</f>
        <v>1.8965000000000001</v>
      </c>
      <c r="J1136">
        <f>VLOOKUP(B1136,home!$B$2:$E$405,4,FALSE)</f>
        <v>3.4137</v>
      </c>
      <c r="K1136" s="3">
        <f t="shared" si="1290"/>
        <v>0.53653749683199992</v>
      </c>
      <c r="L1136" s="3">
        <f t="shared" si="1291"/>
        <v>5.6894233055400001</v>
      </c>
      <c r="M1136" s="5">
        <f t="shared" si="1292"/>
        <v>1.9774229896416026E-3</v>
      </c>
      <c r="N1136" s="5">
        <f t="shared" si="1293"/>
        <v>1.060961581040355E-3</v>
      </c>
      <c r="O1136" s="5">
        <f t="shared" si="1294"/>
        <v>1.1250396442177514E-2</v>
      </c>
      <c r="P1136" s="5">
        <f t="shared" si="1295"/>
        <v>6.0362595454535603E-3</v>
      </c>
      <c r="Q1136" s="5">
        <f t="shared" si="1296"/>
        <v>2.846228354631565E-4</v>
      </c>
      <c r="R1136" s="5">
        <f t="shared" si="1297"/>
        <v>3.2004133857344533E-2</v>
      </c>
      <c r="S1136" s="5">
        <f t="shared" si="1298"/>
        <v>4.6065547800022231E-3</v>
      </c>
      <c r="T1136" s="5">
        <f t="shared" si="1299"/>
        <v>1.6193397933729594E-3</v>
      </c>
      <c r="U1136" s="5">
        <f t="shared" si="1300"/>
        <v>1.7171417868095892E-2</v>
      </c>
      <c r="V1136" s="5">
        <f t="shared" si="1301"/>
        <v>1.5624353519202679E-3</v>
      </c>
      <c r="W1136" s="5">
        <f t="shared" si="1302"/>
        <v>5.0903607893542717E-5</v>
      </c>
      <c r="X1136" s="5">
        <f t="shared" si="1303"/>
        <v>2.8961217308559183E-4</v>
      </c>
      <c r="Y1136" s="5">
        <f t="shared" si="1304"/>
        <v>8.2386312356062547E-4</v>
      </c>
      <c r="Z1136" s="5">
        <f t="shared" si="1305"/>
        <v>6.0695021680532604E-2</v>
      </c>
      <c r="AA1136" s="5">
        <f t="shared" si="1306"/>
        <v>3.2565155002636924E-2</v>
      </c>
      <c r="AB1136" s="5">
        <f t="shared" si="1307"/>
        <v>8.7362133745304462E-3</v>
      </c>
      <c r="AC1136" s="5">
        <f t="shared" si="1308"/>
        <v>2.980920545511414E-4</v>
      </c>
      <c r="AD1136" s="5">
        <f t="shared" si="1309"/>
        <v>6.8279235897297606E-6</v>
      </c>
      <c r="AE1136" s="5">
        <f t="shared" si="1310"/>
        <v>3.8846947599854833E-5</v>
      </c>
      <c r="AF1136" s="5">
        <f t="shared" si="1311"/>
        <v>1.1050836451185266E-4</v>
      </c>
      <c r="AG1136" s="5">
        <f t="shared" si="1312"/>
        <v>2.0957628817028137E-4</v>
      </c>
      <c r="AH1136" s="5">
        <f t="shared" si="1313"/>
        <v>8.632991771986942E-2</v>
      </c>
      <c r="AI1136" s="5">
        <f t="shared" si="1314"/>
        <v>4.6319237955131244E-2</v>
      </c>
      <c r="AJ1136" s="5">
        <f t="shared" si="1315"/>
        <v>1.242600399380594E-2</v>
      </c>
      <c r="AK1136" s="5">
        <f t="shared" si="1316"/>
        <v>2.2223390261536906E-3</v>
      </c>
      <c r="AL1136" s="5">
        <f t="shared" si="1317"/>
        <v>3.6398100338346247E-5</v>
      </c>
      <c r="AM1136" s="5">
        <f t="shared" si="1318"/>
        <v>7.3268740627875393E-7</v>
      </c>
      <c r="AN1136" s="5">
        <f t="shared" si="1319"/>
        <v>4.1685688049579969E-6</v>
      </c>
      <c r="AO1136" s="5">
        <f t="shared" si="1320"/>
        <v>1.1858376254837532E-5</v>
      </c>
      <c r="AP1136" s="5">
        <f t="shared" si="1321"/>
        <v>2.2489107410044937E-5</v>
      </c>
      <c r="AQ1136" s="5">
        <f t="shared" si="1322"/>
        <v>3.1987512954875486E-5</v>
      </c>
      <c r="AR1136" s="5">
        <f t="shared" si="1323"/>
        <v>9.8233489168155122E-2</v>
      </c>
      <c r="AS1136" s="5">
        <f t="shared" si="1324"/>
        <v>5.2705950383355321E-2</v>
      </c>
      <c r="AT1136" s="5">
        <f t="shared" si="1325"/>
        <v>1.4139359343418523E-2</v>
      </c>
      <c r="AU1136" s="5">
        <f t="shared" si="1326"/>
        <v>2.5287654896419746E-3</v>
      </c>
      <c r="AV1136" s="5">
        <f t="shared" si="1327"/>
        <v>3.3919437647191291E-4</v>
      </c>
      <c r="AW1136" s="5">
        <f t="shared" si="1328"/>
        <v>3.0863455134764385E-6</v>
      </c>
      <c r="AX1136" s="5">
        <f t="shared" si="1329"/>
        <v>6.5519044487522154E-8</v>
      </c>
      <c r="AY1136" s="5">
        <f t="shared" si="1330"/>
        <v>3.727655786640206E-7</v>
      </c>
      <c r="AZ1136" s="5">
        <f t="shared" si="1331"/>
        <v>1.0604105853770919E-6</v>
      </c>
      <c r="BA1136" s="5">
        <f t="shared" si="1332"/>
        <v>2.0110415659619137E-6</v>
      </c>
      <c r="BB1136" s="5">
        <f t="shared" si="1333"/>
        <v>2.8604166884483419E-6</v>
      </c>
      <c r="BC1136" s="5">
        <f t="shared" si="1334"/>
        <v>3.2548242741627086E-6</v>
      </c>
      <c r="BD1136" s="5">
        <f t="shared" si="1335"/>
        <v>9.3148650442968828E-2</v>
      </c>
      <c r="BE1136" s="5">
        <f t="shared" si="1336"/>
        <v>4.9977743741949451E-2</v>
      </c>
      <c r="BF1136" s="5">
        <f t="shared" si="1337"/>
        <v>1.3407466762308352E-2</v>
      </c>
      <c r="BG1136" s="5">
        <f t="shared" si="1338"/>
        <v>2.3978695518357203E-3</v>
      </c>
      <c r="BH1136" s="5">
        <f t="shared" si="1339"/>
        <v>3.2163673176790173E-4</v>
      </c>
      <c r="BI1136" s="5">
        <f t="shared" si="1340"/>
        <v>3.4514033390395085E-5</v>
      </c>
      <c r="BJ1136" s="8">
        <f t="shared" si="1341"/>
        <v>4.5759238688560452E-3</v>
      </c>
      <c r="BK1136" s="8">
        <f t="shared" si="1342"/>
        <v>1.4517535587485806E-2</v>
      </c>
      <c r="BL1136" s="8">
        <f t="shared" si="1343"/>
        <v>0.57625945526500899</v>
      </c>
      <c r="BM1136" s="8">
        <f t="shared" si="1344"/>
        <v>0.60343685273069758</v>
      </c>
      <c r="BN1136" s="8">
        <f t="shared" si="1345"/>
        <v>5.2613797251120718E-2</v>
      </c>
    </row>
    <row r="1137" spans="1:66" x14ac:dyDescent="0.25">
      <c r="A1137" t="s">
        <v>287</v>
      </c>
      <c r="B1137" t="s">
        <v>438</v>
      </c>
      <c r="C1137" t="s">
        <v>304</v>
      </c>
      <c r="D1137" s="7" t="s">
        <v>528</v>
      </c>
      <c r="E1137">
        <f>VLOOKUP(A1137,home!$A$2:$E$405,3,FALSE)</f>
        <v>1.2423999999999999</v>
      </c>
      <c r="F1137">
        <f>VLOOKUP(B1137,home!$B$2:$E$405,3,FALSE)</f>
        <v>0.53659999999999997</v>
      </c>
      <c r="G1137">
        <f>VLOOKUP(C1137,away!$B$2:$E$405,4,FALSE)</f>
        <v>0.80489999999999995</v>
      </c>
      <c r="H1137">
        <f>VLOOKUP(A1137,away!$A$2:$E$405,3,FALSE)</f>
        <v>0.87880000000000003</v>
      </c>
      <c r="I1137">
        <f>VLOOKUP(C1137,away!$B$2:$E$405,3,FALSE)</f>
        <v>1.5172000000000001</v>
      </c>
      <c r="J1137">
        <f>VLOOKUP(B1137,home!$B$2:$E$405,4,FALSE)</f>
        <v>0</v>
      </c>
      <c r="K1137" s="3">
        <f t="shared" si="1290"/>
        <v>0.53660416401599986</v>
      </c>
      <c r="L1137" s="3">
        <f t="shared" si="1291"/>
        <v>0</v>
      </c>
      <c r="M1137" s="5">
        <f t="shared" si="1292"/>
        <v>0.58473053370522921</v>
      </c>
      <c r="N1137" s="5">
        <f t="shared" si="1293"/>
        <v>0.31376883921352394</v>
      </c>
      <c r="O1137" s="5">
        <f t="shared" si="1294"/>
        <v>0</v>
      </c>
      <c r="P1137" s="5">
        <f t="shared" si="1295"/>
        <v>0</v>
      </c>
      <c r="Q1137" s="5">
        <f t="shared" si="1296"/>
        <v>8.4184832830221837E-2</v>
      </c>
      <c r="R1137" s="5">
        <f t="shared" si="1297"/>
        <v>0</v>
      </c>
      <c r="S1137" s="5">
        <f t="shared" si="1298"/>
        <v>0</v>
      </c>
      <c r="T1137" s="5">
        <f t="shared" si="1299"/>
        <v>0</v>
      </c>
      <c r="U1137" s="5">
        <f t="shared" si="1300"/>
        <v>0</v>
      </c>
      <c r="V1137" s="5">
        <f t="shared" si="1301"/>
        <v>0</v>
      </c>
      <c r="W1137" s="5">
        <f t="shared" si="1302"/>
        <v>1.5057977281229299E-2</v>
      </c>
      <c r="X1137" s="5">
        <f t="shared" si="1303"/>
        <v>0</v>
      </c>
      <c r="Y1137" s="5">
        <f t="shared" si="1304"/>
        <v>0</v>
      </c>
      <c r="Z1137" s="5">
        <f t="shared" si="1305"/>
        <v>0</v>
      </c>
      <c r="AA1137" s="5">
        <f t="shared" si="1306"/>
        <v>0</v>
      </c>
      <c r="AB1137" s="5">
        <f t="shared" si="1307"/>
        <v>0</v>
      </c>
      <c r="AC1137" s="5">
        <f t="shared" si="1308"/>
        <v>0</v>
      </c>
      <c r="AD1137" s="5">
        <f t="shared" si="1309"/>
        <v>2.0200433276914911E-3</v>
      </c>
      <c r="AE1137" s="5">
        <f t="shared" si="1310"/>
        <v>0</v>
      </c>
      <c r="AF1137" s="5">
        <f t="shared" si="1311"/>
        <v>0</v>
      </c>
      <c r="AG1137" s="5">
        <f t="shared" si="1312"/>
        <v>0</v>
      </c>
      <c r="AH1137" s="5">
        <f t="shared" si="1313"/>
        <v>0</v>
      </c>
      <c r="AI1137" s="5">
        <f t="shared" si="1314"/>
        <v>0</v>
      </c>
      <c r="AJ1137" s="5">
        <f t="shared" si="1315"/>
        <v>0</v>
      </c>
      <c r="AK1137" s="5">
        <f t="shared" si="1316"/>
        <v>0</v>
      </c>
      <c r="AL1137" s="5">
        <f t="shared" si="1317"/>
        <v>0</v>
      </c>
      <c r="AM1137" s="5">
        <f t="shared" si="1318"/>
        <v>2.1679273222639821E-4</v>
      </c>
      <c r="AN1137" s="5">
        <f t="shared" si="1319"/>
        <v>0</v>
      </c>
      <c r="AO1137" s="5">
        <f t="shared" si="1320"/>
        <v>0</v>
      </c>
      <c r="AP1137" s="5">
        <f t="shared" si="1321"/>
        <v>0</v>
      </c>
      <c r="AQ1137" s="5">
        <f t="shared" si="1322"/>
        <v>0</v>
      </c>
      <c r="AR1137" s="5">
        <f t="shared" si="1323"/>
        <v>0</v>
      </c>
      <c r="AS1137" s="5">
        <f t="shared" si="1324"/>
        <v>0</v>
      </c>
      <c r="AT1137" s="5">
        <f t="shared" si="1325"/>
        <v>0</v>
      </c>
      <c r="AU1137" s="5">
        <f t="shared" si="1326"/>
        <v>0</v>
      </c>
      <c r="AV1137" s="5">
        <f t="shared" si="1327"/>
        <v>0</v>
      </c>
      <c r="AW1137" s="5">
        <f t="shared" si="1328"/>
        <v>0</v>
      </c>
      <c r="AX1137" s="5">
        <f t="shared" si="1329"/>
        <v>1.9388647140181823E-5</v>
      </c>
      <c r="AY1137" s="5">
        <f t="shared" si="1330"/>
        <v>0</v>
      </c>
      <c r="AZ1137" s="5">
        <f t="shared" si="1331"/>
        <v>0</v>
      </c>
      <c r="BA1137" s="5">
        <f t="shared" si="1332"/>
        <v>0</v>
      </c>
      <c r="BB1137" s="5">
        <f t="shared" si="1333"/>
        <v>0</v>
      </c>
      <c r="BC1137" s="5">
        <f t="shared" si="1334"/>
        <v>0</v>
      </c>
      <c r="BD1137" s="5">
        <f t="shared" si="1335"/>
        <v>0</v>
      </c>
      <c r="BE1137" s="5">
        <f t="shared" si="1336"/>
        <v>0</v>
      </c>
      <c r="BF1137" s="5">
        <f t="shared" si="1337"/>
        <v>0</v>
      </c>
      <c r="BG1137" s="5">
        <f t="shared" si="1338"/>
        <v>0</v>
      </c>
      <c r="BH1137" s="5">
        <f t="shared" si="1339"/>
        <v>0</v>
      </c>
      <c r="BI1137" s="5">
        <f t="shared" si="1340"/>
        <v>0</v>
      </c>
      <c r="BJ1137" s="8">
        <f t="shared" si="1341"/>
        <v>0.41526787403203319</v>
      </c>
      <c r="BK1137" s="8">
        <f t="shared" si="1342"/>
        <v>0.58473053370522921</v>
      </c>
      <c r="BL1137" s="8">
        <f t="shared" si="1343"/>
        <v>0</v>
      </c>
      <c r="BM1137" s="8">
        <f t="shared" si="1344"/>
        <v>1.7314201988287366E-2</v>
      </c>
      <c r="BN1137" s="8">
        <f t="shared" si="1345"/>
        <v>0.98268420574897497</v>
      </c>
    </row>
    <row r="1138" spans="1:66" x14ac:dyDescent="0.25">
      <c r="A1138" t="s">
        <v>287</v>
      </c>
      <c r="B1138" t="s">
        <v>326</v>
      </c>
      <c r="C1138" t="s">
        <v>435</v>
      </c>
      <c r="D1138" s="7" t="s">
        <v>528</v>
      </c>
      <c r="E1138">
        <f>VLOOKUP(A1138,home!$A$2:$E$405,3,FALSE)</f>
        <v>1.2423999999999999</v>
      </c>
      <c r="F1138">
        <f>VLOOKUP(B1138,home!$B$2:$E$405,3,FALSE)</f>
        <v>1.6097999999999999</v>
      </c>
      <c r="G1138">
        <f>VLOOKUP(C1138,away!$B$2:$E$405,4,FALSE)</f>
        <v>1.3414999999999999</v>
      </c>
      <c r="H1138">
        <f>VLOOKUP(A1138,away!$A$2:$E$405,3,FALSE)</f>
        <v>0.87880000000000003</v>
      </c>
      <c r="I1138">
        <f>VLOOKUP(C1138,away!$B$2:$E$405,3,FALSE)</f>
        <v>0.75860000000000005</v>
      </c>
      <c r="J1138">
        <f>VLOOKUP(B1138,home!$B$2:$E$405,4,FALSE)</f>
        <v>1.1378999999999999</v>
      </c>
      <c r="K1138" s="3">
        <f t="shared" si="1290"/>
        <v>2.6830208200799994</v>
      </c>
      <c r="L1138" s="3">
        <f t="shared" si="1291"/>
        <v>0.75858977407200001</v>
      </c>
      <c r="M1138" s="5">
        <f t="shared" si="1292"/>
        <v>3.2013083698981475E-2</v>
      </c>
      <c r="N1138" s="5">
        <f t="shared" si="1293"/>
        <v>8.5891770079330951E-2</v>
      </c>
      <c r="O1138" s="5">
        <f t="shared" si="1294"/>
        <v>2.4284797930558384E-2</v>
      </c>
      <c r="P1138" s="5">
        <f t="shared" si="1295"/>
        <v>6.5156618459123836E-2</v>
      </c>
      <c r="Q1138" s="5">
        <f t="shared" si="1296"/>
        <v>0.11522470369818466</v>
      </c>
      <c r="R1138" s="5">
        <f t="shared" si="1297"/>
        <v>9.2110996877632269E-3</v>
      </c>
      <c r="S1138" s="5">
        <f t="shared" si="1298"/>
        <v>3.3153514426688194E-2</v>
      </c>
      <c r="T1138" s="5">
        <f t="shared" si="1299"/>
        <v>8.7408281945919056E-2</v>
      </c>
      <c r="U1138" s="5">
        <f t="shared" si="1300"/>
        <v>2.4713572238101122E-2</v>
      </c>
      <c r="V1138" s="5">
        <f t="shared" si="1301"/>
        <v>7.4975278871422055E-3</v>
      </c>
      <c r="W1138" s="5">
        <f t="shared" si="1302"/>
        <v>0.10305009300325944</v>
      </c>
      <c r="X1138" s="5">
        <f t="shared" si="1303"/>
        <v>7.8172746769441179E-2</v>
      </c>
      <c r="Y1138" s="5">
        <f t="shared" si="1304"/>
        <v>2.9650523155209017E-2</v>
      </c>
      <c r="Z1138" s="5">
        <f t="shared" si="1305"/>
        <v>2.3291486770316591E-3</v>
      </c>
      <c r="AA1138" s="5">
        <f t="shared" si="1306"/>
        <v>6.2491543935377274E-3</v>
      </c>
      <c r="AB1138" s="5">
        <f t="shared" si="1307"/>
        <v>8.3833056728780646E-3</v>
      </c>
      <c r="AC1138" s="5">
        <f t="shared" si="1308"/>
        <v>9.5373810385358923E-4</v>
      </c>
      <c r="AD1138" s="5">
        <f t="shared" si="1309"/>
        <v>6.9121386259731341E-2</v>
      </c>
      <c r="AE1138" s="5">
        <f t="shared" si="1310"/>
        <v>5.2434776786313045E-2</v>
      </c>
      <c r="AF1138" s="5">
        <f t="shared" si="1311"/>
        <v>1.9888242737922477E-2</v>
      </c>
      <c r="AG1138" s="5">
        <f t="shared" si="1312"/>
        <v>5.0290058550832356E-3</v>
      </c>
      <c r="AH1138" s="5">
        <f t="shared" si="1313"/>
        <v>4.4171709217238599E-4</v>
      </c>
      <c r="AI1138" s="5">
        <f t="shared" si="1314"/>
        <v>1.1851361548837077E-3</v>
      </c>
      <c r="AJ1138" s="5">
        <f t="shared" si="1315"/>
        <v>1.5898724890912718E-3</v>
      </c>
      <c r="AK1138" s="5">
        <f t="shared" si="1316"/>
        <v>1.4218869965014313E-3</v>
      </c>
      <c r="AL1138" s="5">
        <f t="shared" si="1317"/>
        <v>7.7646190322731935E-5</v>
      </c>
      <c r="AM1138" s="5">
        <f t="shared" si="1318"/>
        <v>3.7090823689530171E-2</v>
      </c>
      <c r="AN1138" s="5">
        <f t="shared" si="1319"/>
        <v>2.813671956278508E-2</v>
      </c>
      <c r="AO1138" s="5">
        <f t="shared" si="1320"/>
        <v>1.0672113868130176E-2</v>
      </c>
      <c r="AP1138" s="5">
        <f t="shared" si="1321"/>
        <v>2.6985854826985095E-3</v>
      </c>
      <c r="AQ1138" s="5">
        <f t="shared" si="1322"/>
        <v>5.1177983790856032E-4</v>
      </c>
      <c r="AR1138" s="5">
        <f t="shared" si="1323"/>
        <v>6.7016413830958227E-5</v>
      </c>
      <c r="AS1138" s="5">
        <f t="shared" si="1324"/>
        <v>1.7980643359555819E-4</v>
      </c>
      <c r="AT1138" s="5">
        <f t="shared" si="1325"/>
        <v>2.4121220246060729E-4</v>
      </c>
      <c r="AU1138" s="5">
        <f t="shared" si="1326"/>
        <v>2.1572578708638714E-4</v>
      </c>
      <c r="AV1138" s="5">
        <f t="shared" si="1327"/>
        <v>1.4469919454523043E-4</v>
      </c>
      <c r="AW1138" s="5">
        <f t="shared" si="1328"/>
        <v>4.3898398657127418E-6</v>
      </c>
      <c r="AX1138" s="5">
        <f t="shared" si="1329"/>
        <v>1.658590869882098E-2</v>
      </c>
      <c r="AY1138" s="5">
        <f t="shared" si="1330"/>
        <v>1.2581900732617427E-2</v>
      </c>
      <c r="AZ1138" s="5">
        <f t="shared" si="1331"/>
        <v>4.7722506170762916E-3</v>
      </c>
      <c r="BA1138" s="5">
        <f t="shared" si="1332"/>
        <v>1.2067268391409557E-3</v>
      </c>
      <c r="BB1138" s="5">
        <f t="shared" si="1333"/>
        <v>2.2885266006763904E-4</v>
      </c>
      <c r="BC1138" s="5">
        <f t="shared" si="1334"/>
        <v>3.4721057539297317E-5</v>
      </c>
      <c r="BD1138" s="5">
        <f t="shared" si="1335"/>
        <v>8.4729943711903732E-6</v>
      </c>
      <c r="BE1138" s="5">
        <f t="shared" si="1336"/>
        <v>2.2733220306324413E-5</v>
      </c>
      <c r="BF1138" s="5">
        <f t="shared" si="1337"/>
        <v>3.0496851694666921E-5</v>
      </c>
      <c r="BG1138" s="5">
        <f t="shared" si="1338"/>
        <v>2.7274562681227787E-5</v>
      </c>
      <c r="BH1138" s="5">
        <f t="shared" si="1339"/>
        <v>1.8294554883077781E-5</v>
      </c>
      <c r="BI1138" s="5">
        <f t="shared" si="1340"/>
        <v>9.8169343290787837E-6</v>
      </c>
      <c r="BJ1138" s="8">
        <f t="shared" si="1341"/>
        <v>0.76039191333670941</v>
      </c>
      <c r="BK1138" s="8">
        <f t="shared" si="1342"/>
        <v>0.15143402949872947</v>
      </c>
      <c r="BL1138" s="8">
        <f t="shared" si="1343"/>
        <v>7.8446091805271623E-2</v>
      </c>
      <c r="BM1138" s="8">
        <f t="shared" si="1344"/>
        <v>0.64824159887104804</v>
      </c>
      <c r="BN1138" s="8">
        <f t="shared" si="1345"/>
        <v>0.33178207355394251</v>
      </c>
    </row>
    <row r="1139" spans="1:66" x14ac:dyDescent="0.25">
      <c r="A1139" t="s">
        <v>287</v>
      </c>
      <c r="B1139" t="s">
        <v>368</v>
      </c>
      <c r="C1139" t="s">
        <v>332</v>
      </c>
      <c r="D1139" s="7" t="s">
        <v>528</v>
      </c>
      <c r="E1139">
        <f>VLOOKUP(A1139,home!$A$2:$E$405,3,FALSE)</f>
        <v>1.2423999999999999</v>
      </c>
      <c r="F1139">
        <f>VLOOKUP(B1139,home!$B$2:$E$405,3,FALSE)</f>
        <v>0.53659999999999997</v>
      </c>
      <c r="G1139">
        <f>VLOOKUP(C1139,away!$B$2:$E$405,4,FALSE)</f>
        <v>1.3414999999999999</v>
      </c>
      <c r="H1139">
        <f>VLOOKUP(A1139,away!$A$2:$E$405,3,FALSE)</f>
        <v>0.87880000000000003</v>
      </c>
      <c r="I1139">
        <f>VLOOKUP(C1139,away!$B$2:$E$405,3,FALSE)</f>
        <v>1.5172000000000001</v>
      </c>
      <c r="J1139">
        <f>VLOOKUP(B1139,home!$B$2:$E$405,4,FALSE)</f>
        <v>0.75860000000000005</v>
      </c>
      <c r="K1139" s="3">
        <f t="shared" si="1290"/>
        <v>0.89434027335999977</v>
      </c>
      <c r="L1139" s="3">
        <f t="shared" si="1291"/>
        <v>1.011453032096</v>
      </c>
      <c r="M1139" s="5">
        <f t="shared" si="1292"/>
        <v>0.14870462762493175</v>
      </c>
      <c r="N1139" s="5">
        <f t="shared" si="1293"/>
        <v>0.13299253731997845</v>
      </c>
      <c r="O1139" s="5">
        <f t="shared" si="1294"/>
        <v>0.15040774649794381</v>
      </c>
      <c r="P1139" s="5">
        <f t="shared" si="1295"/>
        <v>0.13451570511843261</v>
      </c>
      <c r="Q1139" s="5">
        <f t="shared" si="1296"/>
        <v>5.9470291090794734E-2</v>
      </c>
      <c r="R1139" s="5">
        <f t="shared" si="1297"/>
        <v>7.6065185623035908E-2</v>
      </c>
      <c r="S1139" s="5">
        <f t="shared" si="1298"/>
        <v>3.0420161114870725E-2</v>
      </c>
      <c r="T1139" s="5">
        <f t="shared" si="1299"/>
        <v>6.0151406243416063E-2</v>
      </c>
      <c r="U1139" s="5">
        <f t="shared" si="1300"/>
        <v>6.8028158903285063E-2</v>
      </c>
      <c r="V1139" s="5">
        <f t="shared" si="1301"/>
        <v>3.0575073460421057E-3</v>
      </c>
      <c r="W1139" s="5">
        <f t="shared" si="1302"/>
        <v>1.7728892130313378E-2</v>
      </c>
      <c r="X1139" s="5">
        <f t="shared" si="1303"/>
        <v>1.7931941700908376E-2</v>
      </c>
      <c r="Y1139" s="5">
        <f t="shared" si="1304"/>
        <v>9.068658402376242E-3</v>
      </c>
      <c r="Z1139" s="5">
        <f t="shared" si="1305"/>
        <v>2.5645454211788245E-2</v>
      </c>
      <c r="AA1139" s="5">
        <f t="shared" si="1306"/>
        <v>2.2935762530212057E-2</v>
      </c>
      <c r="AB1139" s="5">
        <f t="shared" si="1307"/>
        <v>1.0256188065494944E-2</v>
      </c>
      <c r="AC1139" s="5">
        <f t="shared" si="1308"/>
        <v>1.7286060760454011E-4</v>
      </c>
      <c r="AD1139" s="5">
        <f t="shared" si="1309"/>
        <v>3.9639155585486033E-3</v>
      </c>
      <c r="AE1139" s="5">
        <f t="shared" si="1310"/>
        <v>4.0093144106664938E-3</v>
      </c>
      <c r="AF1139" s="5">
        <f t="shared" si="1311"/>
        <v>2.0276166086474062E-3</v>
      </c>
      <c r="AG1139" s="5">
        <f t="shared" si="1312"/>
        <v>6.8361298891487588E-4</v>
      </c>
      <c r="AH1139" s="5">
        <f t="shared" si="1313"/>
        <v>6.4847931054980885E-3</v>
      </c>
      <c r="AI1139" s="5">
        <f t="shared" si="1314"/>
        <v>5.7996116386542021E-3</v>
      </c>
      <c r="AJ1139" s="5">
        <f t="shared" si="1315"/>
        <v>2.5934131291479173E-3</v>
      </c>
      <c r="AK1139" s="5">
        <f t="shared" si="1316"/>
        <v>7.7313126895252045E-4</v>
      </c>
      <c r="AL1139" s="5">
        <f t="shared" si="1317"/>
        <v>6.2546719333506278E-6</v>
      </c>
      <c r="AM1139" s="5">
        <f t="shared" si="1318"/>
        <v>7.0901786484166296E-4</v>
      </c>
      <c r="AN1139" s="5">
        <f t="shared" si="1319"/>
        <v>7.1713826920433187E-4</v>
      </c>
      <c r="AO1139" s="5">
        <f t="shared" si="1320"/>
        <v>3.6267583840939949E-4</v>
      </c>
      <c r="AP1139" s="5">
        <f t="shared" si="1321"/>
        <v>1.2227652547571537E-4</v>
      </c>
      <c r="AQ1139" s="5">
        <f t="shared" si="1322"/>
        <v>3.0919240611644019E-5</v>
      </c>
      <c r="AR1139" s="5">
        <f t="shared" si="1323"/>
        <v>1.311812729814256E-3</v>
      </c>
      <c r="AS1139" s="5">
        <f t="shared" si="1324"/>
        <v>1.1732069553792093E-3</v>
      </c>
      <c r="AT1139" s="5">
        <f t="shared" si="1325"/>
        <v>5.2462311459084744E-4</v>
      </c>
      <c r="AU1139" s="5">
        <f t="shared" si="1326"/>
        <v>1.5639719323805101E-4</v>
      </c>
      <c r="AV1139" s="5">
        <f t="shared" si="1327"/>
        <v>3.4968077138313811E-5</v>
      </c>
      <c r="AW1139" s="5">
        <f t="shared" si="1328"/>
        <v>1.5716308430360671E-7</v>
      </c>
      <c r="AX1139" s="5">
        <f t="shared" si="1329"/>
        <v>1.0568387184326933E-4</v>
      </c>
      <c r="AY1139" s="5">
        <f t="shared" si="1330"/>
        <v>1.0689427261951982E-4</v>
      </c>
      <c r="AZ1139" s="5">
        <f t="shared" si="1331"/>
        <v>5.4059268077354889E-5</v>
      </c>
      <c r="BA1139" s="5">
        <f t="shared" si="1332"/>
        <v>1.8226136869910369E-5</v>
      </c>
      <c r="BB1139" s="5">
        <f t="shared" si="1333"/>
        <v>4.6087203501168846E-6</v>
      </c>
      <c r="BC1139" s="5">
        <f t="shared" si="1334"/>
        <v>9.3230083444165273E-7</v>
      </c>
      <c r="BD1139" s="5">
        <f t="shared" si="1335"/>
        <v>2.2113949385212659E-4</v>
      </c>
      <c r="BE1139" s="5">
        <f t="shared" si="1336"/>
        <v>1.9777395538240287E-4</v>
      </c>
      <c r="BF1139" s="5">
        <f t="shared" si="1337"/>
        <v>8.8438606660093278E-5</v>
      </c>
      <c r="BG1139" s="5">
        <f t="shared" si="1338"/>
        <v>2.6364735885321778E-5</v>
      </c>
      <c r="BH1139" s="5">
        <f t="shared" si="1339"/>
        <v>5.8947612746857179E-6</v>
      </c>
      <c r="BI1139" s="5">
        <f t="shared" si="1340"/>
        <v>1.0543844819588734E-6</v>
      </c>
      <c r="BJ1139" s="8">
        <f t="shared" si="1341"/>
        <v>0.31026061876370198</v>
      </c>
      <c r="BK1139" s="8">
        <f t="shared" si="1342"/>
        <v>0.31698401075643451</v>
      </c>
      <c r="BL1139" s="8">
        <f t="shared" si="1343"/>
        <v>0.3470856647699217</v>
      </c>
      <c r="BM1139" s="8">
        <f t="shared" si="1344"/>
        <v>0.29771291811719391</v>
      </c>
      <c r="BN1139" s="8">
        <f t="shared" si="1345"/>
        <v>0.70215609327511719</v>
      </c>
    </row>
    <row r="1140" spans="1:66" x14ac:dyDescent="0.25">
      <c r="A1140" t="s">
        <v>34</v>
      </c>
      <c r="B1140" t="s">
        <v>269</v>
      </c>
      <c r="C1140" t="s">
        <v>439</v>
      </c>
      <c r="D1140" s="7" t="s">
        <v>528</v>
      </c>
      <c r="E1140">
        <f>VLOOKUP(A1140,home!$A$2:$E$405,3,FALSE)</f>
        <v>1.4921</v>
      </c>
      <c r="F1140">
        <f>VLOOKUP(B1140,home!$B$2:$E$405,3,FALSE)</f>
        <v>0.44679999999999997</v>
      </c>
      <c r="G1140">
        <f>VLOOKUP(C1140,away!$B$2:$E$405,4,FALSE)</f>
        <v>1.1728000000000001</v>
      </c>
      <c r="H1140">
        <f>VLOOKUP(A1140,away!$A$2:$E$405,3,FALSE)</f>
        <v>1.2222</v>
      </c>
      <c r="I1140">
        <f>VLOOKUP(C1140,away!$B$2:$E$405,3,FALSE)</f>
        <v>1.8409</v>
      </c>
      <c r="J1140">
        <f>VLOOKUP(B1140,home!$B$2:$E$405,4,FALSE)</f>
        <v>1.9091</v>
      </c>
      <c r="K1140" s="3">
        <f t="shared" si="1290"/>
        <v>0.78187090438399998</v>
      </c>
      <c r="L1140" s="3">
        <f t="shared" si="1291"/>
        <v>4.2953756886179999</v>
      </c>
      <c r="M1140" s="5">
        <f t="shared" si="1292"/>
        <v>6.2370585559511516E-3</v>
      </c>
      <c r="N1140" s="5">
        <f t="shared" si="1293"/>
        <v>4.876574613837492E-3</v>
      </c>
      <c r="O1140" s="5">
        <f t="shared" si="1294"/>
        <v>2.6790509689719466E-2</v>
      </c>
      <c r="P1140" s="5">
        <f t="shared" si="1295"/>
        <v>2.0946720040009272E-2</v>
      </c>
      <c r="Q1140" s="5">
        <f t="shared" si="1296"/>
        <v>1.9064259018085872E-3</v>
      </c>
      <c r="R1140" s="5">
        <f t="shared" si="1297"/>
        <v>5.7537652003452996E-2</v>
      </c>
      <c r="S1140" s="5">
        <f t="shared" si="1298"/>
        <v>1.7587019445884235E-2</v>
      </c>
      <c r="T1140" s="5">
        <f t="shared" si="1299"/>
        <v>8.1888154707802519E-3</v>
      </c>
      <c r="U1140" s="5">
        <f t="shared" si="1300"/>
        <v>4.4987016008071659E-2</v>
      </c>
      <c r="V1140" s="5">
        <f t="shared" si="1301"/>
        <v>6.5627512172497246E-3</v>
      </c>
      <c r="W1140" s="5">
        <f t="shared" si="1302"/>
        <v>4.9685964799605449E-4</v>
      </c>
      <c r="X1140" s="5">
        <f t="shared" si="1303"/>
        <v>2.1341988526575495E-3</v>
      </c>
      <c r="Y1140" s="5">
        <f t="shared" si="1304"/>
        <v>4.5835929331908346E-3</v>
      </c>
      <c r="Z1140" s="5">
        <f t="shared" si="1305"/>
        <v>8.2381943865264887E-2</v>
      </c>
      <c r="AA1140" s="5">
        <f t="shared" si="1306"/>
        <v>6.4412044954846578E-2</v>
      </c>
      <c r="AB1140" s="5">
        <f t="shared" si="1307"/>
        <v>2.5180951921034374E-2</v>
      </c>
      <c r="AC1140" s="5">
        <f t="shared" si="1308"/>
        <v>1.3775334880092784E-3</v>
      </c>
      <c r="AD1140" s="5">
        <f t="shared" si="1309"/>
        <v>9.7120025582647727E-5</v>
      </c>
      <c r="AE1140" s="5">
        <f t="shared" si="1310"/>
        <v>4.1716699676566318E-4</v>
      </c>
      <c r="AF1140" s="5">
        <f t="shared" si="1311"/>
        <v>8.9594448800050706E-4</v>
      </c>
      <c r="AG1140" s="5">
        <f t="shared" si="1312"/>
        <v>1.2828060573695595E-3</v>
      </c>
      <c r="AH1140" s="5">
        <f t="shared" si="1313"/>
        <v>8.8465349714987901E-2</v>
      </c>
      <c r="AI1140" s="5">
        <f t="shared" si="1314"/>
        <v>6.9168482988304428E-2</v>
      </c>
      <c r="AJ1140" s="5">
        <f t="shared" si="1315"/>
        <v>2.7040412174467447E-2</v>
      </c>
      <c r="AK1140" s="5">
        <f t="shared" si="1316"/>
        <v>7.0473705072556644E-3</v>
      </c>
      <c r="AL1140" s="5">
        <f t="shared" si="1317"/>
        <v>1.8505395169994497E-4</v>
      </c>
      <c r="AM1140" s="5">
        <f t="shared" si="1318"/>
        <v>1.5187064447220401E-5</v>
      </c>
      <c r="AN1140" s="5">
        <f t="shared" si="1319"/>
        <v>6.5234147408065279E-5</v>
      </c>
      <c r="AO1140" s="5">
        <f t="shared" si="1320"/>
        <v>1.401025854221633E-4</v>
      </c>
      <c r="AP1140" s="5">
        <f t="shared" si="1321"/>
        <v>2.0059774644496221E-4</v>
      </c>
      <c r="AQ1140" s="5">
        <f t="shared" si="1322"/>
        <v>2.1541067081781213E-4</v>
      </c>
      <c r="AR1140" s="5">
        <f t="shared" si="1323"/>
        <v>7.5998382490169644E-2</v>
      </c>
      <c r="AS1140" s="5">
        <f t="shared" si="1324"/>
        <v>5.9420924049310091E-2</v>
      </c>
      <c r="AT1140" s="5">
        <f t="shared" si="1325"/>
        <v>2.3229745812883524E-2</v>
      </c>
      <c r="AU1140" s="5">
        <f t="shared" si="1326"/>
        <v>6.0542207891098945E-3</v>
      </c>
      <c r="AV1140" s="5">
        <f t="shared" si="1327"/>
        <v>1.1834047709304415E-3</v>
      </c>
      <c r="AW1140" s="5">
        <f t="shared" si="1328"/>
        <v>1.7263628019981204E-5</v>
      </c>
      <c r="AX1140" s="5">
        <f t="shared" si="1329"/>
        <v>1.9790539690477172E-6</v>
      </c>
      <c r="AY1140" s="5">
        <f t="shared" si="1330"/>
        <v>8.5007803051105243E-6</v>
      </c>
      <c r="AZ1140" s="5">
        <f t="shared" si="1331"/>
        <v>1.8257022528427232E-5</v>
      </c>
      <c r="BA1140" s="5">
        <f t="shared" si="1332"/>
        <v>2.6140256905052479E-5</v>
      </c>
      <c r="BB1140" s="5">
        <f t="shared" si="1333"/>
        <v>2.8070556001047808E-5</v>
      </c>
      <c r="BC1140" s="5">
        <f t="shared" si="1334"/>
        <v>2.4114716762578164E-5</v>
      </c>
      <c r="BD1140" s="5">
        <f t="shared" si="1335"/>
        <v>5.4406934087094447E-2</v>
      </c>
      <c r="BE1140" s="5">
        <f t="shared" si="1336"/>
        <v>4.2539198759437208E-2</v>
      </c>
      <c r="BF1140" s="5">
        <f t="shared" si="1337"/>
        <v>1.663008090290595E-2</v>
      </c>
      <c r="BG1140" s="5">
        <f t="shared" si="1338"/>
        <v>4.3341921318447215E-3</v>
      </c>
      <c r="BH1140" s="5">
        <f t="shared" si="1339"/>
        <v>8.4719468047486212E-4</v>
      </c>
      <c r="BI1140" s="5">
        <f t="shared" si="1340"/>
        <v>1.3247937420243891E-4</v>
      </c>
      <c r="BJ1140" s="8">
        <f t="shared" si="1341"/>
        <v>2.5623099589000636E-2</v>
      </c>
      <c r="BK1140" s="8">
        <f t="shared" si="1342"/>
        <v>5.2904637479108722E-2</v>
      </c>
      <c r="BL1140" s="8">
        <f t="shared" si="1343"/>
        <v>0.69540654781050382</v>
      </c>
      <c r="BM1140" s="8">
        <f t="shared" si="1344"/>
        <v>0.73803005078681405</v>
      </c>
      <c r="BN1140" s="8">
        <f t="shared" si="1345"/>
        <v>0.11829494080477897</v>
      </c>
    </row>
    <row r="1141" spans="1:66" x14ac:dyDescent="0.25">
      <c r="A1141" t="s">
        <v>34</v>
      </c>
      <c r="B1141" t="s">
        <v>492</v>
      </c>
      <c r="C1141" t="s">
        <v>270</v>
      </c>
      <c r="D1141" s="7" t="s">
        <v>528</v>
      </c>
      <c r="E1141">
        <f>VLOOKUP(A1141,home!$A$2:$E$405,3,FALSE)</f>
        <v>1.4921</v>
      </c>
      <c r="F1141">
        <f>VLOOKUP(B1141,home!$B$2:$E$405,3,FALSE)</f>
        <v>0.89359999999999995</v>
      </c>
      <c r="G1141">
        <f>VLOOKUP(C1141,away!$B$2:$E$405,4,FALSE)</f>
        <v>1.5638000000000001</v>
      </c>
      <c r="H1141">
        <f>VLOOKUP(A1141,away!$A$2:$E$405,3,FALSE)</f>
        <v>1.2222</v>
      </c>
      <c r="I1141">
        <f>VLOOKUP(C1141,away!$B$2:$E$405,3,FALSE)</f>
        <v>2.1819000000000002</v>
      </c>
      <c r="J1141">
        <f>VLOOKUP(B1141,home!$B$2:$E$405,4,FALSE)</f>
        <v>1.0909</v>
      </c>
      <c r="K1141" s="3">
        <f t="shared" si="1290"/>
        <v>2.085077967728</v>
      </c>
      <c r="L1141" s="3">
        <f t="shared" si="1291"/>
        <v>2.909122862562</v>
      </c>
      <c r="M1141" s="5">
        <f t="shared" si="1292"/>
        <v>6.7771350163860471E-3</v>
      </c>
      <c r="N1141" s="5">
        <f t="shared" si="1293"/>
        <v>1.4130854906984486E-2</v>
      </c>
      <c r="O1141" s="5">
        <f t="shared" si="1294"/>
        <v>1.9715518418838146E-2</v>
      </c>
      <c r="P1141" s="5">
        <f t="shared" si="1295"/>
        <v>4.1108393077454994E-2</v>
      </c>
      <c r="Q1141" s="5">
        <f t="shared" si="1296"/>
        <v>1.4731967115857229E-2</v>
      </c>
      <c r="R1141" s="5">
        <f t="shared" si="1297"/>
        <v>2.8677432689752137E-2</v>
      </c>
      <c r="S1141" s="5">
        <f t="shared" si="1298"/>
        <v>6.2338288130774938E-2</v>
      </c>
      <c r="T1141" s="5">
        <f t="shared" si="1299"/>
        <v>4.2857102347251833E-2</v>
      </c>
      <c r="U1141" s="5">
        <f t="shared" si="1300"/>
        <v>5.9794683072404896E-2</v>
      </c>
      <c r="V1141" s="5">
        <f t="shared" si="1301"/>
        <v>4.2014260632086409E-2</v>
      </c>
      <c r="W1141" s="5">
        <f t="shared" si="1302"/>
        <v>1.0239100018189106E-2</v>
      </c>
      <c r="X1141" s="5">
        <f t="shared" si="1303"/>
        <v>2.9786799954972919E-2</v>
      </c>
      <c r="Y1141" s="5">
        <f t="shared" si="1304"/>
        <v>4.3326730375786236E-2</v>
      </c>
      <c r="Z1141" s="5">
        <f t="shared" si="1305"/>
        <v>2.780872502578027E-2</v>
      </c>
      <c r="AA1141" s="5">
        <f t="shared" si="1306"/>
        <v>5.7983359861860699E-2</v>
      </c>
      <c r="AB1141" s="5">
        <f t="shared" si="1307"/>
        <v>6.0449913071404911E-2</v>
      </c>
      <c r="AC1141" s="5">
        <f t="shared" si="1308"/>
        <v>1.5927994801144773E-2</v>
      </c>
      <c r="AD1141" s="5">
        <f t="shared" si="1309"/>
        <v>5.3373304643223665E-3</v>
      </c>
      <c r="AE1141" s="5">
        <f t="shared" si="1310"/>
        <v>1.5526950078808853E-2</v>
      </c>
      <c r="AF1141" s="5">
        <f t="shared" si="1311"/>
        <v>2.2584902730060842E-2</v>
      </c>
      <c r="AG1141" s="5">
        <f t="shared" si="1312"/>
        <v>2.1900752293586307E-2</v>
      </c>
      <c r="AH1141" s="5">
        <f t="shared" si="1313"/>
        <v>2.0224749437799356E-2</v>
      </c>
      <c r="AI1141" s="5">
        <f t="shared" si="1314"/>
        <v>4.2170179455574691E-2</v>
      </c>
      <c r="AJ1141" s="5">
        <f t="shared" si="1315"/>
        <v>4.3964056038977378E-2</v>
      </c>
      <c r="AK1141" s="5">
        <f t="shared" si="1316"/>
        <v>3.0556161539610289E-2</v>
      </c>
      <c r="AL1141" s="5">
        <f t="shared" si="1317"/>
        <v>3.8646080955328597E-3</v>
      </c>
      <c r="AM1141" s="5">
        <f t="shared" si="1318"/>
        <v>2.2257500315284034E-3</v>
      </c>
      <c r="AN1141" s="5">
        <f t="shared" si="1319"/>
        <v>6.4749803030673724E-3</v>
      </c>
      <c r="AO1141" s="5">
        <f t="shared" si="1320"/>
        <v>9.4182566171459609E-3</v>
      </c>
      <c r="AP1141" s="5">
        <f t="shared" si="1321"/>
        <v>9.1329552168050512E-3</v>
      </c>
      <c r="AQ1141" s="5">
        <f t="shared" si="1322"/>
        <v>6.6422222059906158E-3</v>
      </c>
      <c r="AR1141" s="5">
        <f t="shared" si="1323"/>
        <v>1.176725619581801E-2</v>
      </c>
      <c r="AS1141" s="5">
        <f t="shared" si="1324"/>
        <v>2.4535646634510931E-2</v>
      </c>
      <c r="AT1141" s="5">
        <f t="shared" si="1325"/>
        <v>2.5579368110789206E-2</v>
      </c>
      <c r="AU1141" s="5">
        <f t="shared" si="1326"/>
        <v>1.7778325625403591E-2</v>
      </c>
      <c r="AV1141" s="5">
        <f t="shared" si="1327"/>
        <v>9.2672987661557849E-3</v>
      </c>
      <c r="AW1141" s="5">
        <f t="shared" si="1328"/>
        <v>6.5115941035294195E-4</v>
      </c>
      <c r="AX1141" s="5">
        <f t="shared" si="1329"/>
        <v>7.7347705873496379E-4</v>
      </c>
      <c r="AY1141" s="5">
        <f t="shared" si="1330"/>
        <v>2.2501397952330942E-3</v>
      </c>
      <c r="AZ1141" s="5">
        <f t="shared" si="1331"/>
        <v>3.272966561136586E-3</v>
      </c>
      <c r="BA1141" s="5">
        <f t="shared" si="1332"/>
        <v>3.1738206171344568E-3</v>
      </c>
      <c r="BB1141" s="5">
        <f t="shared" si="1333"/>
        <v>2.3082585297441211E-3</v>
      </c>
      <c r="BC1141" s="5">
        <f t="shared" si="1334"/>
        <v>1.3430015323164738E-3</v>
      </c>
      <c r="BD1141" s="5">
        <f t="shared" si="1335"/>
        <v>5.7053990048130856E-3</v>
      </c>
      <c r="BE1141" s="5">
        <f t="shared" si="1336"/>
        <v>1.1896201762033022E-2</v>
      </c>
      <c r="BF1141" s="5">
        <f t="shared" si="1337"/>
        <v>1.2402254096831036E-2</v>
      </c>
      <c r="BG1141" s="5">
        <f t="shared" si="1338"/>
        <v>8.6198889224889073E-3</v>
      </c>
      <c r="BH1141" s="5">
        <f t="shared" si="1339"/>
        <v>4.493285119136067E-3</v>
      </c>
      <c r="BI1141" s="5">
        <f t="shared" si="1340"/>
        <v>1.8737699609261383E-3</v>
      </c>
      <c r="BJ1141" s="8">
        <f t="shared" si="1341"/>
        <v>0.26743831875465729</v>
      </c>
      <c r="BK1141" s="8">
        <f t="shared" si="1342"/>
        <v>0.17428081954861308</v>
      </c>
      <c r="BL1141" s="8">
        <f t="shared" si="1343"/>
        <v>0.49745474778512822</v>
      </c>
      <c r="BM1141" s="8">
        <f t="shared" si="1344"/>
        <v>0.84024232950402578</v>
      </c>
      <c r="BN1141" s="8">
        <f t="shared" si="1345"/>
        <v>0.12514130122527303</v>
      </c>
    </row>
    <row r="1142" spans="1:66" x14ac:dyDescent="0.25">
      <c r="A1142" t="s">
        <v>34</v>
      </c>
      <c r="B1142" t="s">
        <v>208</v>
      </c>
      <c r="C1142" t="s">
        <v>280</v>
      </c>
      <c r="D1142" s="7" t="s">
        <v>528</v>
      </c>
      <c r="E1142">
        <f>VLOOKUP(A1142,home!$A$2:$E$405,3,FALSE)</f>
        <v>1.4921</v>
      </c>
      <c r="F1142">
        <f>VLOOKUP(B1142,home!$B$2:$E$405,3,FALSE)</f>
        <v>0.8377</v>
      </c>
      <c r="G1142">
        <f>VLOOKUP(C1142,away!$B$2:$E$405,4,FALSE)</f>
        <v>1.0053000000000001</v>
      </c>
      <c r="H1142">
        <f>VLOOKUP(A1142,away!$A$2:$E$405,3,FALSE)</f>
        <v>1.2222</v>
      </c>
      <c r="I1142">
        <f>VLOOKUP(C1142,away!$B$2:$E$405,3,FALSE)</f>
        <v>0.81820000000000004</v>
      </c>
      <c r="J1142">
        <f>VLOOKUP(B1142,home!$B$2:$E$405,4,FALSE)</f>
        <v>1.6364000000000001</v>
      </c>
      <c r="K1142" s="3">
        <f t="shared" si="1290"/>
        <v>1.2565568105010001</v>
      </c>
      <c r="L1142" s="3">
        <f t="shared" si="1291"/>
        <v>1.6364066110560003</v>
      </c>
      <c r="M1142" s="5">
        <f t="shared" si="1292"/>
        <v>5.5411760655558993E-2</v>
      </c>
      <c r="N1142" s="5">
        <f t="shared" si="1293"/>
        <v>6.9628025233594001E-2</v>
      </c>
      <c r="O1142" s="5">
        <f t="shared" si="1294"/>
        <v>9.0676171467009514E-2</v>
      </c>
      <c r="P1142" s="5">
        <f t="shared" si="1295"/>
        <v>0.11393976080702725</v>
      </c>
      <c r="Q1142" s="5">
        <f t="shared" si="1296"/>
        <v>4.3745784654504023E-2</v>
      </c>
      <c r="R1142" s="5">
        <f t="shared" si="1297"/>
        <v>7.4191543226930917E-2</v>
      </c>
      <c r="S1142" s="5">
        <f t="shared" si="1298"/>
        <v>5.8571812820841063E-2</v>
      </c>
      <c r="T1142" s="5">
        <f t="shared" si="1299"/>
        <v>7.1585891214462516E-2</v>
      </c>
      <c r="U1142" s="5">
        <f t="shared" si="1300"/>
        <v>9.322588892337938E-2</v>
      </c>
      <c r="V1142" s="5">
        <f t="shared" si="1301"/>
        <v>1.3381953305152114E-2</v>
      </c>
      <c r="W1142" s="5">
        <f t="shared" si="1302"/>
        <v>1.8323021212775716E-2</v>
      </c>
      <c r="X1142" s="5">
        <f t="shared" si="1303"/>
        <v>2.9983913047105518E-2</v>
      </c>
      <c r="Y1142" s="5">
        <f t="shared" si="1304"/>
        <v>2.4532936767805866E-2</v>
      </c>
      <c r="Z1142" s="5">
        <f t="shared" si="1305"/>
        <v>4.0469177273665585E-2</v>
      </c>
      <c r="AA1142" s="5">
        <f t="shared" si="1306"/>
        <v>5.0851820318596787E-2</v>
      </c>
      <c r="AB1142" s="5">
        <f t="shared" si="1307"/>
        <v>3.1949100573852966E-2</v>
      </c>
      <c r="AC1142" s="5">
        <f t="shared" si="1308"/>
        <v>1.7197799491041746E-3</v>
      </c>
      <c r="AD1142" s="5">
        <f t="shared" si="1309"/>
        <v>5.7559792734669041E-3</v>
      </c>
      <c r="AE1142" s="5">
        <f t="shared" si="1310"/>
        <v>9.4191225362025566E-3</v>
      </c>
      <c r="AF1142" s="5">
        <f t="shared" si="1311"/>
        <v>7.7067571942942125E-3</v>
      </c>
      <c r="AG1142" s="5">
        <f t="shared" si="1312"/>
        <v>4.2037961408488136E-3</v>
      </c>
      <c r="AH1142" s="5">
        <f t="shared" si="1313"/>
        <v>1.6556007308655901E-2</v>
      </c>
      <c r="AI1142" s="5">
        <f t="shared" si="1314"/>
        <v>2.0803563738395904E-2</v>
      </c>
      <c r="AJ1142" s="5">
        <f t="shared" si="1315"/>
        <v>1.3070429849086511E-2</v>
      </c>
      <c r="AK1142" s="5">
        <f t="shared" si="1316"/>
        <v>5.474579214348403E-3</v>
      </c>
      <c r="AL1142" s="5">
        <f t="shared" si="1317"/>
        <v>1.4145106650531437E-4</v>
      </c>
      <c r="AM1142" s="5">
        <f t="shared" si="1318"/>
        <v>1.4465429914354868E-3</v>
      </c>
      <c r="AN1142" s="5">
        <f t="shared" si="1319"/>
        <v>2.3671325143617542E-3</v>
      </c>
      <c r="AO1142" s="5">
        <f t="shared" si="1320"/>
        <v>1.9367956478735936E-3</v>
      </c>
      <c r="AP1142" s="5">
        <f t="shared" si="1321"/>
        <v>1.0564617341482791E-3</v>
      </c>
      <c r="AQ1142" s="5">
        <f t="shared" si="1322"/>
        <v>4.3220024152198263E-4</v>
      </c>
      <c r="AR1142" s="5">
        <f t="shared" si="1323"/>
        <v>5.418471962515191E-3</v>
      </c>
      <c r="AS1142" s="5">
        <f t="shared" si="1324"/>
        <v>6.8086178470071826E-3</v>
      </c>
      <c r="AT1142" s="5">
        <f t="shared" si="1325"/>
        <v>4.2777075628777665E-3</v>
      </c>
      <c r="AU1142" s="5">
        <f t="shared" si="1326"/>
        <v>1.7917275238218966E-3</v>
      </c>
      <c r="AV1142" s="5">
        <f t="shared" si="1327"/>
        <v>5.6285185565512418E-4</v>
      </c>
      <c r="AW1142" s="5">
        <f t="shared" si="1328"/>
        <v>8.0793622212447232E-6</v>
      </c>
      <c r="AX1142" s="5">
        <f t="shared" si="1329"/>
        <v>3.0294390792845813E-4</v>
      </c>
      <c r="AY1142" s="5">
        <f t="shared" si="1330"/>
        <v>4.9573941371326919E-4</v>
      </c>
      <c r="AZ1142" s="5">
        <f t="shared" si="1331"/>
        <v>4.0561562698070966E-4</v>
      </c>
      <c r="BA1142" s="5">
        <f t="shared" si="1332"/>
        <v>2.2125069784628595E-4</v>
      </c>
      <c r="BB1142" s="5">
        <f t="shared" si="1333"/>
        <v>9.0514026164103959E-5</v>
      </c>
      <c r="BC1142" s="5">
        <f t="shared" si="1334"/>
        <v>2.9623550161647078E-5</v>
      </c>
      <c r="BD1142" s="5">
        <f t="shared" si="1335"/>
        <v>1.4778038902135736E-3</v>
      </c>
      <c r="BE1142" s="5">
        <f t="shared" si="1336"/>
        <v>1.8569445428327379E-3</v>
      </c>
      <c r="BF1142" s="5">
        <f t="shared" si="1337"/>
        <v>1.1666781560095716E-3</v>
      </c>
      <c r="BG1142" s="5">
        <f t="shared" si="1338"/>
        <v>4.8866579419885826E-4</v>
      </c>
      <c r="BH1142" s="5">
        <f t="shared" si="1339"/>
        <v>1.5350908293986385E-4</v>
      </c>
      <c r="BI1142" s="5">
        <f t="shared" si="1340"/>
        <v>3.8578576728369748E-5</v>
      </c>
      <c r="BJ1142" s="8">
        <f t="shared" si="1341"/>
        <v>0.29367004762719567</v>
      </c>
      <c r="BK1142" s="8">
        <f t="shared" si="1342"/>
        <v>0.2436622580179022</v>
      </c>
      <c r="BL1142" s="8">
        <f t="shared" si="1343"/>
        <v>0.42084066141505655</v>
      </c>
      <c r="BM1142" s="8">
        <f t="shared" si="1344"/>
        <v>0.55056143823770332</v>
      </c>
      <c r="BN1142" s="8">
        <f t="shared" si="1345"/>
        <v>0.44759304604462469</v>
      </c>
    </row>
    <row r="1143" spans="1:66" x14ac:dyDescent="0.25">
      <c r="A1143" t="s">
        <v>70</v>
      </c>
      <c r="B1143" t="s">
        <v>71</v>
      </c>
      <c r="C1143" t="s">
        <v>91</v>
      </c>
      <c r="D1143" s="7" t="s">
        <v>529</v>
      </c>
      <c r="E1143">
        <f>VLOOKUP(A1143,home!$A$2:$E$405,3,FALSE)</f>
        <v>1.359</v>
      </c>
      <c r="F1143">
        <f>VLOOKUP(B1143,home!$B$2:$E$405,3,FALSE)</f>
        <v>0.98109999999999997</v>
      </c>
      <c r="G1143">
        <f>VLOOKUP(C1143,away!$B$2:$E$405,4,FALSE)</f>
        <v>0.85850000000000004</v>
      </c>
      <c r="H1143">
        <f>VLOOKUP(A1143,away!$A$2:$E$405,3,FALSE)</f>
        <v>1.0342</v>
      </c>
      <c r="I1143">
        <f>VLOOKUP(C1143,away!$B$2:$E$405,3,FALSE)</f>
        <v>1.6115999999999999</v>
      </c>
      <c r="J1143">
        <f>VLOOKUP(B1143,home!$B$2:$E$405,4,FALSE)</f>
        <v>1.1281000000000001</v>
      </c>
      <c r="K1143" s="3">
        <f t="shared" si="1290"/>
        <v>1.1446508416500001</v>
      </c>
      <c r="L1143" s="3">
        <f t="shared" si="1291"/>
        <v>1.8802231318320002</v>
      </c>
      <c r="M1143" s="5">
        <f t="shared" si="1292"/>
        <v>4.8563941228776726E-2</v>
      </c>
      <c r="N1143" s="5">
        <f t="shared" si="1293"/>
        <v>5.5588756201360418E-2</v>
      </c>
      <c r="O1143" s="5">
        <f t="shared" si="1294"/>
        <v>9.1311045671275765E-2</v>
      </c>
      <c r="P1143" s="5">
        <f t="shared" si="1295"/>
        <v>0.1045192652795674</v>
      </c>
      <c r="Q1143" s="5">
        <f t="shared" si="1296"/>
        <v>3.1814858286081937E-2</v>
      </c>
      <c r="R1143" s="5">
        <f t="shared" si="1297"/>
        <v>8.5842570131450482E-2</v>
      </c>
      <c r="S1143" s="5">
        <f t="shared" si="1298"/>
        <v>5.6236564301474834E-2</v>
      </c>
      <c r="T1143" s="5">
        <f t="shared" si="1299"/>
        <v>5.9819032485448245E-2</v>
      </c>
      <c r="U1143" s="5">
        <f t="shared" si="1300"/>
        <v>9.825977015036394E-2</v>
      </c>
      <c r="V1143" s="5">
        <f t="shared" si="1301"/>
        <v>1.3448030767766407E-2</v>
      </c>
      <c r="W1143" s="5">
        <f t="shared" si="1302"/>
        <v>1.2138968104713058E-2</v>
      </c>
      <c r="X1143" s="5">
        <f t="shared" si="1303"/>
        <v>2.2823968627052341E-2</v>
      </c>
      <c r="Y1143" s="5">
        <f t="shared" si="1304"/>
        <v>2.1457076886395841E-2</v>
      </c>
      <c r="Z1143" s="5">
        <f t="shared" si="1305"/>
        <v>5.380106201902133E-2</v>
      </c>
      <c r="AA1143" s="5">
        <f t="shared" si="1306"/>
        <v>6.1583430921736612E-2</v>
      </c>
      <c r="AB1143" s="5">
        <f t="shared" si="1307"/>
        <v>3.524576301813024E-2</v>
      </c>
      <c r="AC1143" s="5">
        <f t="shared" si="1308"/>
        <v>1.8089273900290994E-3</v>
      </c>
      <c r="AD1143" s="5">
        <f t="shared" si="1309"/>
        <v>3.4737200144555795E-3</v>
      </c>
      <c r="AE1143" s="5">
        <f t="shared" si="1310"/>
        <v>6.5313687246871697E-3</v>
      </c>
      <c r="AF1143" s="5">
        <f t="shared" si="1311"/>
        <v>6.140215279340445E-3</v>
      </c>
      <c r="AG1143" s="5">
        <f t="shared" si="1312"/>
        <v>3.8483249342147318E-3</v>
      </c>
      <c r="AH1143" s="5">
        <f t="shared" si="1313"/>
        <v>2.5289500331322986E-2</v>
      </c>
      <c r="AI1143" s="5">
        <f t="shared" si="1314"/>
        <v>2.894764783915681E-2</v>
      </c>
      <c r="AJ1143" s="5">
        <f t="shared" si="1315"/>
        <v>1.6567474731439328E-2</v>
      </c>
      <c r="AK1143" s="5">
        <f t="shared" si="1316"/>
        <v>6.321324631785712E-3</v>
      </c>
      <c r="AL1143" s="5">
        <f t="shared" si="1317"/>
        <v>1.5572686809685373E-4</v>
      </c>
      <c r="AM1143" s="5">
        <f t="shared" si="1318"/>
        <v>7.9523930764060515E-4</v>
      </c>
      <c r="AN1143" s="5">
        <f t="shared" si="1319"/>
        <v>1.49522734156793E-3</v>
      </c>
      <c r="AO1143" s="5">
        <f t="shared" si="1320"/>
        <v>1.405680517481845E-3</v>
      </c>
      <c r="AP1143" s="5">
        <f t="shared" si="1321"/>
        <v>8.8099767497831403E-4</v>
      </c>
      <c r="AQ1143" s="5">
        <f t="shared" si="1322"/>
        <v>4.1411805189610899E-4</v>
      </c>
      <c r="AR1143" s="5">
        <f t="shared" si="1323"/>
        <v>9.5099807030852995E-3</v>
      </c>
      <c r="AS1143" s="5">
        <f t="shared" si="1324"/>
        <v>1.0885607415861847E-2</v>
      </c>
      <c r="AT1143" s="5">
        <f t="shared" si="1325"/>
        <v>6.2301098452188751E-3</v>
      </c>
      <c r="AU1143" s="5">
        <f t="shared" si="1326"/>
        <v>2.3771001593005789E-3</v>
      </c>
      <c r="AV1143" s="5">
        <f t="shared" si="1327"/>
        <v>6.8023742450743982E-4</v>
      </c>
      <c r="AW1143" s="5">
        <f t="shared" si="1328"/>
        <v>9.3098668968628155E-6</v>
      </c>
      <c r="AX1143" s="5">
        <f t="shared" si="1329"/>
        <v>1.517118904673305E-4</v>
      </c>
      <c r="AY1143" s="5">
        <f t="shared" si="1330"/>
        <v>2.8525220583063753E-4</v>
      </c>
      <c r="AZ1143" s="5">
        <f t="shared" si="1331"/>
        <v>2.6816889790443385E-4</v>
      </c>
      <c r="BA1143" s="5">
        <f t="shared" si="1332"/>
        <v>1.6807245502593689E-4</v>
      </c>
      <c r="BB1143" s="5">
        <f t="shared" si="1333"/>
        <v>7.900342944089001E-5</v>
      </c>
      <c r="BC1143" s="5">
        <f t="shared" si="1334"/>
        <v>2.9708815105763726E-5</v>
      </c>
      <c r="BD1143" s="5">
        <f t="shared" si="1335"/>
        <v>2.9801476168694876E-3</v>
      </c>
      <c r="BE1143" s="5">
        <f t="shared" si="1336"/>
        <v>3.411228477890901E-3</v>
      </c>
      <c r="BF1143" s="5">
        <f t="shared" si="1337"/>
        <v>1.9523327741391349E-3</v>
      </c>
      <c r="BG1143" s="5">
        <f t="shared" si="1338"/>
        <v>7.4491311769974669E-4</v>
      </c>
      <c r="BH1143" s="5">
        <f t="shared" si="1339"/>
        <v>2.1316635678278532E-4</v>
      </c>
      <c r="BI1143" s="5">
        <f t="shared" si="1340"/>
        <v>4.8800209940575843E-5</v>
      </c>
      <c r="BJ1143" s="8">
        <f t="shared" si="1341"/>
        <v>0.22960947013108957</v>
      </c>
      <c r="BK1143" s="8">
        <f t="shared" si="1342"/>
        <v>0.22501770804154198</v>
      </c>
      <c r="BL1143" s="8">
        <f t="shared" si="1343"/>
        <v>0.48840215152795863</v>
      </c>
      <c r="BM1143" s="8">
        <f t="shared" si="1344"/>
        <v>0.57891401258216479</v>
      </c>
      <c r="BN1143" s="8">
        <f t="shared" si="1345"/>
        <v>0.4176404367985127</v>
      </c>
    </row>
    <row r="1144" spans="1:66" x14ac:dyDescent="0.25">
      <c r="A1144" t="s">
        <v>141</v>
      </c>
      <c r="B1144" t="s">
        <v>155</v>
      </c>
      <c r="C1144" t="s">
        <v>240</v>
      </c>
      <c r="D1144" s="7" t="s">
        <v>529</v>
      </c>
      <c r="E1144">
        <f>VLOOKUP(A1144,home!$A$2:$E$405,3,FALSE)</f>
        <v>1.3483000000000001</v>
      </c>
      <c r="F1144">
        <f>VLOOKUP(B1144,home!$B$2:$E$405,3,FALSE)</f>
        <v>0.55630000000000002</v>
      </c>
      <c r="G1144">
        <f>VLOOKUP(C1144,away!$B$2:$E$405,4,FALSE)</f>
        <v>1.4833000000000001</v>
      </c>
      <c r="H1144">
        <f>VLOOKUP(A1144,away!$A$2:$E$405,3,FALSE)</f>
        <v>1.1460999999999999</v>
      </c>
      <c r="I1144">
        <f>VLOOKUP(C1144,away!$B$2:$E$405,3,FALSE)</f>
        <v>1.3959999999999999</v>
      </c>
      <c r="J1144">
        <f>VLOOKUP(B1144,home!$B$2:$E$405,4,FALSE)</f>
        <v>1.0907</v>
      </c>
      <c r="K1144" s="3">
        <f t="shared" si="1290"/>
        <v>1.112562944857</v>
      </c>
      <c r="L1144" s="3">
        <f t="shared" si="1291"/>
        <v>1.7450715729199997</v>
      </c>
      <c r="M1144" s="5">
        <f t="shared" si="1292"/>
        <v>5.7404388850068939E-2</v>
      </c>
      <c r="N1144" s="5">
        <f t="shared" si="1293"/>
        <v>6.3865995906749032E-2</v>
      </c>
      <c r="O1144" s="5">
        <f t="shared" si="1294"/>
        <v>0.10017476714310108</v>
      </c>
      <c r="P1144" s="5">
        <f t="shared" si="1295"/>
        <v>0.11145073393309278</v>
      </c>
      <c r="Q1144" s="5">
        <f t="shared" si="1296"/>
        <v>3.5527470241118915E-2</v>
      </c>
      <c r="R1144" s="5">
        <f t="shared" si="1297"/>
        <v>8.7406069232653094E-2</v>
      </c>
      <c r="S1144" s="5">
        <f t="shared" si="1298"/>
        <v>5.4095454820830009E-2</v>
      </c>
      <c r="T1144" s="5">
        <f t="shared" si="1299"/>
        <v>6.199797837553786E-2</v>
      </c>
      <c r="U1144" s="5">
        <f t="shared" si="1300"/>
        <v>9.7244753783855345E-2</v>
      </c>
      <c r="V1144" s="5">
        <f t="shared" si="1301"/>
        <v>1.1669603555870363E-2</v>
      </c>
      <c r="W1144" s="5">
        <f t="shared" si="1302"/>
        <v>1.3175515638259562E-2</v>
      </c>
      <c r="X1144" s="5">
        <f t="shared" si="1303"/>
        <v>2.2992217798889665E-2</v>
      </c>
      <c r="Y1144" s="5">
        <f t="shared" si="1304"/>
        <v>2.0061532839613809E-2</v>
      </c>
      <c r="Z1144" s="5">
        <f t="shared" si="1305"/>
        <v>5.0843282239526763E-2</v>
      </c>
      <c r="AA1144" s="5">
        <f t="shared" si="1306"/>
        <v>5.6566351814603497E-2</v>
      </c>
      <c r="AB1144" s="5">
        <f t="shared" si="1307"/>
        <v>3.1466813477336195E-2</v>
      </c>
      <c r="AC1144" s="5">
        <f t="shared" si="1308"/>
        <v>1.4160348919562845E-3</v>
      </c>
      <c r="AD1144" s="5">
        <f t="shared" si="1309"/>
        <v>3.6646476196278803E-3</v>
      </c>
      <c r="AE1144" s="5">
        <f t="shared" si="1310"/>
        <v>6.3950723857815577E-3</v>
      </c>
      <c r="AF1144" s="5">
        <f t="shared" si="1311"/>
        <v>5.5799295135965411E-3</v>
      </c>
      <c r="AG1144" s="5">
        <f t="shared" si="1312"/>
        <v>3.2457921243582142E-3</v>
      </c>
      <c r="AH1144" s="5">
        <f t="shared" si="1313"/>
        <v>2.2181291627536619E-2</v>
      </c>
      <c r="AI1144" s="5">
        <f t="shared" si="1314"/>
        <v>2.4678083133864059E-2</v>
      </c>
      <c r="AJ1144" s="5">
        <f t="shared" si="1315"/>
        <v>1.3727960422418833E-2</v>
      </c>
      <c r="AK1144" s="5">
        <f t="shared" si="1316"/>
        <v>5.091073358148881E-3</v>
      </c>
      <c r="AL1144" s="5">
        <f t="shared" si="1317"/>
        <v>1.0996938118832066E-4</v>
      </c>
      <c r="AM1144" s="5">
        <f t="shared" si="1318"/>
        <v>8.1543022951127697E-4</v>
      </c>
      <c r="AN1144" s="5">
        <f t="shared" si="1319"/>
        <v>1.4229841132197604E-3</v>
      </c>
      <c r="AO1144" s="5">
        <f t="shared" si="1320"/>
        <v>1.2416045623482896E-3</v>
      </c>
      <c r="AP1144" s="5">
        <f t="shared" si="1321"/>
        <v>7.2222960885392562E-4</v>
      </c>
      <c r="AQ1144" s="5">
        <f t="shared" si="1322"/>
        <v>3.1508558988302914E-4</v>
      </c>
      <c r="AR1144" s="5">
        <f t="shared" si="1323"/>
        <v>7.7415882939725058E-3</v>
      </c>
      <c r="AS1144" s="5">
        <f t="shared" si="1324"/>
        <v>8.6130042702125282E-3</v>
      </c>
      <c r="AT1144" s="5">
        <f t="shared" si="1325"/>
        <v>4.7912546974667848E-3</v>
      </c>
      <c r="AU1144" s="5">
        <f t="shared" si="1326"/>
        <v>1.7768574785911933E-3</v>
      </c>
      <c r="AV1144" s="5">
        <f t="shared" si="1327"/>
        <v>4.9421644724315073E-4</v>
      </c>
      <c r="AW1144" s="5">
        <f t="shared" si="1328"/>
        <v>5.9307158337170583E-6</v>
      </c>
      <c r="AX1144" s="5">
        <f t="shared" si="1329"/>
        <v>1.512029095784141E-4</v>
      </c>
      <c r="AY1144" s="5">
        <f t="shared" si="1330"/>
        <v>2.6385989924808352E-4</v>
      </c>
      <c r="AZ1144" s="5">
        <f t="shared" si="1331"/>
        <v>2.3022720470568299E-4</v>
      </c>
      <c r="BA1144" s="5">
        <f t="shared" si="1332"/>
        <v>1.3392098341490695E-4</v>
      </c>
      <c r="BB1144" s="5">
        <f t="shared" si="1333"/>
        <v>5.8425425293711236E-5</v>
      </c>
      <c r="BC1144" s="5">
        <f t="shared" si="1334"/>
        <v>2.0391309763163309E-5</v>
      </c>
      <c r="BD1144" s="5">
        <f t="shared" si="1335"/>
        <v>2.25160427684361E-3</v>
      </c>
      <c r="BE1144" s="5">
        <f t="shared" si="1336"/>
        <v>2.5050514848977425E-3</v>
      </c>
      <c r="BF1144" s="5">
        <f t="shared" si="1337"/>
        <v>1.3935137285281168E-3</v>
      </c>
      <c r="BG1144" s="5">
        <f t="shared" si="1338"/>
        <v>5.1679057916996648E-4</v>
      </c>
      <c r="BH1144" s="5">
        <f t="shared" si="1339"/>
        <v>1.4374051215892321E-4</v>
      </c>
      <c r="BI1144" s="5">
        <f t="shared" si="1340"/>
        <v>3.1984073500556963E-5</v>
      </c>
      <c r="BJ1144" s="8">
        <f t="shared" si="1341"/>
        <v>0.24188151427935325</v>
      </c>
      <c r="BK1144" s="8">
        <f t="shared" si="1342"/>
        <v>0.23641004533225476</v>
      </c>
      <c r="BL1144" s="8">
        <f t="shared" si="1343"/>
        <v>0.4687967698361028</v>
      </c>
      <c r="BM1144" s="8">
        <f t="shared" si="1344"/>
        <v>0.54184425719703933</v>
      </c>
      <c r="BN1144" s="8">
        <f t="shared" si="1345"/>
        <v>0.45582942530678383</v>
      </c>
    </row>
    <row r="1145" spans="1:66" x14ac:dyDescent="0.25">
      <c r="A1145" t="s">
        <v>22</v>
      </c>
      <c r="B1145" t="s">
        <v>166</v>
      </c>
      <c r="C1145" t="s">
        <v>250</v>
      </c>
      <c r="D1145" s="7" t="s">
        <v>529</v>
      </c>
      <c r="E1145">
        <f>VLOOKUP(A1145,home!$A$2:$E$405,3,FALSE)</f>
        <v>1.4</v>
      </c>
      <c r="F1145">
        <f>VLOOKUP(B1145,home!$B$2:$E$405,3,FALSE)</f>
        <v>0.53569999999999995</v>
      </c>
      <c r="G1145">
        <f>VLOOKUP(C1145,away!$B$2:$E$405,4,FALSE)</f>
        <v>0</v>
      </c>
      <c r="H1145">
        <f>VLOOKUP(A1145,away!$A$2:$E$405,3,FALSE)</f>
        <v>1.0286</v>
      </c>
      <c r="I1145">
        <f>VLOOKUP(C1145,away!$B$2:$E$405,3,FALSE)</f>
        <v>1.4582999999999999</v>
      </c>
      <c r="J1145">
        <f>VLOOKUP(B1145,home!$B$2:$E$405,4,FALSE)</f>
        <v>1.4582999999999999</v>
      </c>
      <c r="K1145" s="3">
        <f t="shared" ref="K1145:K1152" si="1346">E1145*F1145*G1145</f>
        <v>0</v>
      </c>
      <c r="L1145" s="3">
        <f t="shared" ref="L1145:L1152" si="1347">H1145*I1145*J1145</f>
        <v>2.1874607622539997</v>
      </c>
      <c r="M1145" s="5">
        <f t="shared" ref="M1145:M1152" si="1348">_xlfn.POISSON.DIST(0,K1145,FALSE) * _xlfn.POISSON.DIST(0,L1145,FALSE)</f>
        <v>0.11220129295980634</v>
      </c>
      <c r="N1145" s="5">
        <f t="shared" ref="N1145:N1152" si="1349">_xlfn.POISSON.DIST(1,K1145,FALSE) * _xlfn.POISSON.DIST(0,L1145,FALSE)</f>
        <v>0</v>
      </c>
      <c r="O1145" s="5">
        <f t="shared" ref="O1145:O1152" si="1350">_xlfn.POISSON.DIST(0,K1145,FALSE) * _xlfn.POISSON.DIST(1,L1145,FALSE)</f>
        <v>0.2454359258237423</v>
      </c>
      <c r="P1145" s="5">
        <f t="shared" ref="P1145:P1152" si="1351">_xlfn.POISSON.DIST(1,K1145,FALSE) * _xlfn.POISSON.DIST(1,L1145,FALSE)</f>
        <v>0</v>
      </c>
      <c r="Q1145" s="5">
        <f t="shared" ref="Q1145:Q1152" si="1352">_xlfn.POISSON.DIST(2,K1145,FALSE) * _xlfn.POISSON.DIST(0,L1145,FALSE)</f>
        <v>0</v>
      </c>
      <c r="R1145" s="5">
        <f t="shared" ref="R1145:R1152" si="1353">_xlfn.POISSON.DIST(0,K1145,FALSE) * _xlfn.POISSON.DIST(2,L1145,FALSE)</f>
        <v>0.26844072869345981</v>
      </c>
      <c r="S1145" s="5">
        <f t="shared" ref="S1145:S1152" si="1354">_xlfn.POISSON.DIST(2,K1145,FALSE) * _xlfn.POISSON.DIST(2,L1145,FALSE)</f>
        <v>0</v>
      </c>
      <c r="T1145" s="5">
        <f t="shared" ref="T1145:T1152" si="1355">_xlfn.POISSON.DIST(2,K1145,FALSE) * _xlfn.POISSON.DIST(1,L1145,FALSE)</f>
        <v>0</v>
      </c>
      <c r="U1145" s="5">
        <f t="shared" ref="U1145:U1152" si="1356">_xlfn.POISSON.DIST(1,K1145,FALSE) * _xlfn.POISSON.DIST(2,L1145,FALSE)</f>
        <v>0</v>
      </c>
      <c r="V1145" s="5">
        <f t="shared" ref="V1145:V1152" si="1357">_xlfn.POISSON.DIST(3,K1145,FALSE) * _xlfn.POISSON.DIST(3,L1145,FALSE)</f>
        <v>0</v>
      </c>
      <c r="W1145" s="5">
        <f t="shared" ref="W1145:W1152" si="1358">_xlfn.POISSON.DIST(3,K1145,FALSE) * _xlfn.POISSON.DIST(0,L1145,FALSE)</f>
        <v>0</v>
      </c>
      <c r="X1145" s="5">
        <f t="shared" ref="X1145:X1152" si="1359">_xlfn.POISSON.DIST(3,K1145,FALSE) * _xlfn.POISSON.DIST(1,L1145,FALSE)</f>
        <v>0</v>
      </c>
      <c r="Y1145" s="5">
        <f t="shared" ref="Y1145:Y1152" si="1360">_xlfn.POISSON.DIST(3,K1145,FALSE) * _xlfn.POISSON.DIST(2,L1145,FALSE)</f>
        <v>0</v>
      </c>
      <c r="Z1145" s="5">
        <f t="shared" ref="Z1145:Z1152" si="1361">_xlfn.POISSON.DIST(0,K1145,FALSE) * _xlfn.POISSON.DIST(3,L1145,FALSE)</f>
        <v>0.19573452033593822</v>
      </c>
      <c r="AA1145" s="5">
        <f t="shared" ref="AA1145:AA1152" si="1362">_xlfn.POISSON.DIST(1,K1145,FALSE) * _xlfn.POISSON.DIST(3,L1145,FALSE)</f>
        <v>0</v>
      </c>
      <c r="AB1145" s="5">
        <f t="shared" ref="AB1145:AB1152" si="1363">_xlfn.POISSON.DIST(2,K1145,FALSE) * _xlfn.POISSON.DIST(3,L1145,FALSE)</f>
        <v>0</v>
      </c>
      <c r="AC1145" s="5">
        <f t="shared" ref="AC1145:AC1152" si="1364">_xlfn.POISSON.DIST(4,K1145,FALSE) * _xlfn.POISSON.DIST(4,L1145,FALSE)</f>
        <v>0</v>
      </c>
      <c r="AD1145" s="5">
        <f t="shared" ref="AD1145:AD1152" si="1365">_xlfn.POISSON.DIST(4,K1145,FALSE) * _xlfn.POISSON.DIST(0,L1145,FALSE)</f>
        <v>0</v>
      </c>
      <c r="AE1145" s="5">
        <f t="shared" ref="AE1145:AE1152" si="1366">_xlfn.POISSON.DIST(4,K1145,FALSE) * _xlfn.POISSON.DIST(1,L1145,FALSE)</f>
        <v>0</v>
      </c>
      <c r="AF1145" s="5">
        <f t="shared" ref="AF1145:AF1152" si="1367">_xlfn.POISSON.DIST(4,K1145,FALSE) * _xlfn.POISSON.DIST(2,L1145,FALSE)</f>
        <v>0</v>
      </c>
      <c r="AG1145" s="5">
        <f t="shared" ref="AG1145:AG1152" si="1368">_xlfn.POISSON.DIST(4,K1145,FALSE) * _xlfn.POISSON.DIST(3,L1145,FALSE)</f>
        <v>0</v>
      </c>
      <c r="AH1145" s="5">
        <f t="shared" ref="AH1145:AH1152" si="1369">_xlfn.POISSON.DIST(0,K1145,FALSE) * _xlfn.POISSON.DIST(4,L1145,FALSE)</f>
        <v>0.10704039576336809</v>
      </c>
      <c r="AI1145" s="5">
        <f t="shared" ref="AI1145:AI1152" si="1370">_xlfn.POISSON.DIST(1,K1145,FALSE) * _xlfn.POISSON.DIST(4,L1145,FALSE)</f>
        <v>0</v>
      </c>
      <c r="AJ1145" s="5">
        <f t="shared" ref="AJ1145:AJ1152" si="1371">_xlfn.POISSON.DIST(2,K1145,FALSE) * _xlfn.POISSON.DIST(4,L1145,FALSE)</f>
        <v>0</v>
      </c>
      <c r="AK1145" s="5">
        <f t="shared" ref="AK1145:AK1152" si="1372">_xlfn.POISSON.DIST(3,K1145,FALSE) * _xlfn.POISSON.DIST(4,L1145,FALSE)</f>
        <v>0</v>
      </c>
      <c r="AL1145" s="5">
        <f t="shared" ref="AL1145:AL1152" si="1373">_xlfn.POISSON.DIST(5,K1145,FALSE) * _xlfn.POISSON.DIST(5,L1145,FALSE)</f>
        <v>0</v>
      </c>
      <c r="AM1145" s="5">
        <f t="shared" ref="AM1145:AM1152" si="1374">_xlfn.POISSON.DIST(5,K1145,FALSE) * _xlfn.POISSON.DIST(0,L1145,FALSE)</f>
        <v>0</v>
      </c>
      <c r="AN1145" s="5">
        <f t="shared" ref="AN1145:AN1152" si="1375">_xlfn.POISSON.DIST(5,K1145,FALSE) * _xlfn.POISSON.DIST(1,L1145,FALSE)</f>
        <v>0</v>
      </c>
      <c r="AO1145" s="5">
        <f t="shared" ref="AO1145:AO1152" si="1376">_xlfn.POISSON.DIST(5,K1145,FALSE) * _xlfn.POISSON.DIST(2,L1145,FALSE)</f>
        <v>0</v>
      </c>
      <c r="AP1145" s="5">
        <f t="shared" ref="AP1145:AP1152" si="1377">_xlfn.POISSON.DIST(5,K1145,FALSE) * _xlfn.POISSON.DIST(3,L1145,FALSE)</f>
        <v>0</v>
      </c>
      <c r="AQ1145" s="5">
        <f t="shared" ref="AQ1145:AQ1152" si="1378">_xlfn.POISSON.DIST(5,K1145,FALSE) * _xlfn.POISSON.DIST(4,L1145,FALSE)</f>
        <v>0</v>
      </c>
      <c r="AR1145" s="5">
        <f t="shared" ref="AR1145:AR1152" si="1379">_xlfn.POISSON.DIST(0,K1145,FALSE) * _xlfn.POISSON.DIST(5,L1145,FALSE)</f>
        <v>4.6829333141701415E-2</v>
      </c>
      <c r="AS1145" s="5">
        <f t="shared" ref="AS1145:AS1152" si="1380">_xlfn.POISSON.DIST(1,K1145,FALSE) * _xlfn.POISSON.DIST(5,L1145,FALSE)</f>
        <v>0</v>
      </c>
      <c r="AT1145" s="5">
        <f t="shared" ref="AT1145:AT1152" si="1381">_xlfn.POISSON.DIST(2,K1145,FALSE) * _xlfn.POISSON.DIST(5,L1145,FALSE)</f>
        <v>0</v>
      </c>
      <c r="AU1145" s="5">
        <f t="shared" ref="AU1145:AU1152" si="1382">_xlfn.POISSON.DIST(3,K1145,FALSE) * _xlfn.POISSON.DIST(5,L1145,FALSE)</f>
        <v>0</v>
      </c>
      <c r="AV1145" s="5">
        <f t="shared" ref="AV1145:AV1152" si="1383">_xlfn.POISSON.DIST(4,K1145,FALSE) * _xlfn.POISSON.DIST(5,L1145,FALSE)</f>
        <v>0</v>
      </c>
      <c r="AW1145" s="5">
        <f t="shared" ref="AW1145:AW1152" si="1384">_xlfn.POISSON.DIST(6,K1145,FALSE) * _xlfn.POISSON.DIST(6,L1145,FALSE)</f>
        <v>0</v>
      </c>
      <c r="AX1145" s="5">
        <f t="shared" ref="AX1145:AX1152" si="1385">_xlfn.POISSON.DIST(6,K1145,FALSE) * _xlfn.POISSON.DIST(0,L1145,FALSE)</f>
        <v>0</v>
      </c>
      <c r="AY1145" s="5">
        <f t="shared" ref="AY1145:AY1152" si="1386">_xlfn.POISSON.DIST(6,K1145,FALSE) * _xlfn.POISSON.DIST(1,L1145,FALSE)</f>
        <v>0</v>
      </c>
      <c r="AZ1145" s="5">
        <f t="shared" ref="AZ1145:AZ1152" si="1387">_xlfn.POISSON.DIST(6,K1145,FALSE) * _xlfn.POISSON.DIST(2,L1145,FALSE)</f>
        <v>0</v>
      </c>
      <c r="BA1145" s="5">
        <f t="shared" ref="BA1145:BA1152" si="1388">_xlfn.POISSON.DIST(6,K1145,FALSE) * _xlfn.POISSON.DIST(3,L1145,FALSE)</f>
        <v>0</v>
      </c>
      <c r="BB1145" s="5">
        <f t="shared" ref="BB1145:BB1152" si="1389">_xlfn.POISSON.DIST(6,K1145,FALSE) * _xlfn.POISSON.DIST(4,L1145,FALSE)</f>
        <v>0</v>
      </c>
      <c r="BC1145" s="5">
        <f t="shared" ref="BC1145:BC1152" si="1390">_xlfn.POISSON.DIST(6,K1145,FALSE) * _xlfn.POISSON.DIST(5,L1145,FALSE)</f>
        <v>0</v>
      </c>
      <c r="BD1145" s="5">
        <f t="shared" ref="BD1145:BD1152" si="1391">_xlfn.POISSON.DIST(0,K1145,FALSE) * _xlfn.POISSON.DIST(6,L1145,FALSE)</f>
        <v>1.707288812833211E-2</v>
      </c>
      <c r="BE1145" s="5">
        <f t="shared" ref="BE1145:BE1152" si="1392">_xlfn.POISSON.DIST(1,K1145,FALSE) * _xlfn.POISSON.DIST(6,L1145,FALSE)</f>
        <v>0</v>
      </c>
      <c r="BF1145" s="5">
        <f t="shared" ref="BF1145:BF1152" si="1393">_xlfn.POISSON.DIST(2,K1145,FALSE) * _xlfn.POISSON.DIST(6,L1145,FALSE)</f>
        <v>0</v>
      </c>
      <c r="BG1145" s="5">
        <f t="shared" ref="BG1145:BG1152" si="1394">_xlfn.POISSON.DIST(3,K1145,FALSE) * _xlfn.POISSON.DIST(6,L1145,FALSE)</f>
        <v>0</v>
      </c>
      <c r="BH1145" s="5">
        <f t="shared" ref="BH1145:BH1152" si="1395">_xlfn.POISSON.DIST(4,K1145,FALSE) * _xlfn.POISSON.DIST(6,L1145,FALSE)</f>
        <v>0</v>
      </c>
      <c r="BI1145" s="5">
        <f t="shared" ref="BI1145:BI1152" si="1396">_xlfn.POISSON.DIST(5,K1145,FALSE) * _xlfn.POISSON.DIST(6,L1145,FALSE)</f>
        <v>0</v>
      </c>
      <c r="BJ1145" s="8">
        <f t="shared" ref="BJ1145:BJ1152" si="1397">SUM(N1145,Q1145,T1145,W1145,X1145,Y1145,AD1145,AE1145,AF1145,AG1145,AM1145,AN1145,AO1145,AP1145,AQ1145,AX1145,AY1145,AZ1145,BA1145,BB1145,BC1145)</f>
        <v>0</v>
      </c>
      <c r="BK1145" s="8">
        <f t="shared" ref="BK1145:BK1152" si="1398">SUM(M1145,P1145,S1145,V1145,AC1145,AL1145,AY1145)</f>
        <v>0.11220129295980634</v>
      </c>
      <c r="BL1145" s="8">
        <f t="shared" ref="BL1145:BL1152" si="1399">SUM(O1145,R1145,U1145,AA1145,AB1145,AH1145,AI1145,AJ1145,AK1145,AR1145,AS1145,AT1145,AU1145,AV1145,BD1145,BE1145,BF1145,BG1145,BH1145,BI1145)</f>
        <v>0.68481927155060374</v>
      </c>
      <c r="BM1145" s="8">
        <f t="shared" ref="BM1145:BM1152" si="1400">SUM(S1145:BI1145)</f>
        <v>0.36667713736933982</v>
      </c>
      <c r="BN1145" s="8">
        <f t="shared" ref="BN1145:BN1152" si="1401">SUM(M1145:R1145)</f>
        <v>0.6260779474770084</v>
      </c>
    </row>
    <row r="1146" spans="1:66" x14ac:dyDescent="0.25">
      <c r="A1146" t="s">
        <v>22</v>
      </c>
      <c r="B1146" t="s">
        <v>256</v>
      </c>
      <c r="C1146" t="s">
        <v>255</v>
      </c>
      <c r="D1146" s="7" t="s">
        <v>529</v>
      </c>
      <c r="E1146">
        <f>VLOOKUP(A1146,home!$A$2:$E$405,3,FALSE)</f>
        <v>1.4</v>
      </c>
      <c r="F1146">
        <f>VLOOKUP(B1146,home!$B$2:$E$405,3,FALSE)</f>
        <v>1.25</v>
      </c>
      <c r="G1146">
        <f>VLOOKUP(C1146,away!$B$2:$E$405,4,FALSE)</f>
        <v>0.71430000000000005</v>
      </c>
      <c r="H1146">
        <f>VLOOKUP(A1146,away!$A$2:$E$405,3,FALSE)</f>
        <v>1.0286</v>
      </c>
      <c r="I1146">
        <f>VLOOKUP(C1146,away!$B$2:$E$405,3,FALSE)</f>
        <v>0.97219999999999995</v>
      </c>
      <c r="J1146">
        <f>VLOOKUP(B1146,home!$B$2:$E$405,4,FALSE)</f>
        <v>1.2152000000000001</v>
      </c>
      <c r="K1146" s="3">
        <f t="shared" si="1346"/>
        <v>1.2500250000000002</v>
      </c>
      <c r="L1146" s="3">
        <f t="shared" si="1347"/>
        <v>1.2152059787839999</v>
      </c>
      <c r="M1146" s="5">
        <f t="shared" si="1348"/>
        <v>8.4989209400146509E-2</v>
      </c>
      <c r="N1146" s="5">
        <f t="shared" si="1349"/>
        <v>0.10623863648041813</v>
      </c>
      <c r="O1146" s="5">
        <f t="shared" si="1350"/>
        <v>0.10327939539518338</v>
      </c>
      <c r="P1146" s="5">
        <f t="shared" si="1351"/>
        <v>0.1291018262288641</v>
      </c>
      <c r="Q1146" s="5">
        <f t="shared" si="1352"/>
        <v>6.6400475783217366E-2</v>
      </c>
      <c r="R1146" s="5">
        <f t="shared" si="1353"/>
        <v>6.2752869384711793E-2</v>
      </c>
      <c r="S1146" s="5">
        <f t="shared" si="1354"/>
        <v>4.9027640253584644E-2</v>
      </c>
      <c r="T1146" s="5">
        <f t="shared" si="1355"/>
        <v>8.0690255165867947E-2</v>
      </c>
      <c r="U1146" s="5">
        <f t="shared" si="1356"/>
        <v>7.8442655552624349E-2</v>
      </c>
      <c r="V1146" s="5">
        <f t="shared" si="1357"/>
        <v>8.2749823799247793E-3</v>
      </c>
      <c r="W1146" s="5">
        <f t="shared" si="1358"/>
        <v>2.7667418246972105E-2</v>
      </c>
      <c r="X1146" s="5">
        <f t="shared" si="1359"/>
        <v>3.3621612071238038E-2</v>
      </c>
      <c r="Y1146" s="5">
        <f t="shared" si="1360"/>
        <v>2.042859200266239E-2</v>
      </c>
      <c r="Z1146" s="5">
        <f t="shared" si="1361"/>
        <v>2.5419220687384395E-2</v>
      </c>
      <c r="AA1146" s="5">
        <f t="shared" si="1362"/>
        <v>3.1774661339747677E-2</v>
      </c>
      <c r="AB1146" s="5">
        <f t="shared" si="1363"/>
        <v>1.9859560520609051E-2</v>
      </c>
      <c r="AC1146" s="5">
        <f t="shared" si="1364"/>
        <v>7.8562571707641417E-4</v>
      </c>
      <c r="AD1146" s="5">
        <f t="shared" si="1365"/>
        <v>8.6462411235428294E-3</v>
      </c>
      <c r="AE1146" s="5">
        <f t="shared" si="1366"/>
        <v>1.0506963907337335E-2</v>
      </c>
      <c r="AF1146" s="5">
        <f t="shared" si="1367"/>
        <v>6.3840626795320142E-3</v>
      </c>
      <c r="AG1146" s="5">
        <f t="shared" si="1368"/>
        <v>2.5859837123663686E-3</v>
      </c>
      <c r="AH1146" s="5">
        <f t="shared" si="1369"/>
        <v>7.7223972388348675E-3</v>
      </c>
      <c r="AI1146" s="5">
        <f t="shared" si="1370"/>
        <v>9.653189608474555E-3</v>
      </c>
      <c r="AJ1146" s="5">
        <f t="shared" si="1371"/>
        <v>6.0333641701667048E-3</v>
      </c>
      <c r="AK1146" s="5">
        <f t="shared" si="1372"/>
        <v>2.5139520156042127E-3</v>
      </c>
      <c r="AL1146" s="5">
        <f t="shared" si="1373"/>
        <v>4.7735808120954699E-5</v>
      </c>
      <c r="AM1146" s="5">
        <f t="shared" si="1374"/>
        <v>2.1616035120913244E-3</v>
      </c>
      <c r="AN1146" s="5">
        <f t="shared" si="1375"/>
        <v>2.62679351165387E-3</v>
      </c>
      <c r="AO1146" s="5">
        <f t="shared" si="1376"/>
        <v>1.5960475901964008E-3</v>
      </c>
      <c r="AP1146" s="5">
        <f t="shared" si="1377"/>
        <v>6.4650885801015388E-4</v>
      </c>
      <c r="AQ1146" s="5">
        <f t="shared" si="1378"/>
        <v>1.9641035739768889E-4</v>
      </c>
      <c r="AR1146" s="5">
        <f t="shared" si="1379"/>
        <v>1.8768606590354347E-3</v>
      </c>
      <c r="AS1146" s="5">
        <f t="shared" si="1380"/>
        <v>2.3461227453107692E-3</v>
      </c>
      <c r="AT1146" s="5">
        <f t="shared" si="1381"/>
        <v>1.4663560423535476E-3</v>
      </c>
      <c r="AU1146" s="5">
        <f t="shared" si="1382"/>
        <v>6.1099390394766466E-4</v>
      </c>
      <c r="AV1146" s="5">
        <f t="shared" si="1383"/>
        <v>1.9093941369554494E-4</v>
      </c>
      <c r="AW1146" s="5">
        <f t="shared" si="1384"/>
        <v>2.0142360974812021E-6</v>
      </c>
      <c r="AX1146" s="5">
        <f t="shared" si="1385"/>
        <v>4.5034307170032663E-4</v>
      </c>
      <c r="AY1146" s="5">
        <f t="shared" si="1386"/>
        <v>5.4725959323418858E-4</v>
      </c>
      <c r="AZ1146" s="5">
        <f t="shared" si="1387"/>
        <v>3.3251656482254294E-4</v>
      </c>
      <c r="BA1146" s="5">
        <f t="shared" si="1388"/>
        <v>1.3469203920569054E-4</v>
      </c>
      <c r="BB1146" s="5">
        <f t="shared" si="1389"/>
        <v>4.0919642834341041E-5</v>
      </c>
      <c r="BC1146" s="5">
        <f t="shared" si="1390"/>
        <v>9.945158924399408E-6</v>
      </c>
      <c r="BD1146" s="5">
        <f t="shared" si="1391"/>
        <v>3.80128715700723E-4</v>
      </c>
      <c r="BE1146" s="5">
        <f t="shared" si="1392"/>
        <v>4.7517039784379628E-4</v>
      </c>
      <c r="BF1146" s="5">
        <f t="shared" si="1393"/>
        <v>2.9698743828234582E-4</v>
      </c>
      <c r="BG1146" s="5">
        <f t="shared" si="1394"/>
        <v>1.237472408462965E-4</v>
      </c>
      <c r="BH1146" s="5">
        <f t="shared" si="1395"/>
        <v>3.8671786184722951E-5</v>
      </c>
      <c r="BI1146" s="5">
        <f t="shared" si="1396"/>
        <v>9.6681399051116585E-6</v>
      </c>
      <c r="BJ1146" s="8">
        <f t="shared" si="1397"/>
        <v>0.37191328107322535</v>
      </c>
      <c r="BK1146" s="8">
        <f t="shared" si="1398"/>
        <v>0.27277427938095161</v>
      </c>
      <c r="BL1146" s="8">
        <f t="shared" si="1399"/>
        <v>0.32984769170906247</v>
      </c>
      <c r="BM1146" s="8">
        <f t="shared" si="1400"/>
        <v>0.44664681482094576</v>
      </c>
      <c r="BN1146" s="8">
        <f t="shared" si="1401"/>
        <v>0.55276241267254134</v>
      </c>
    </row>
    <row r="1147" spans="1:66" x14ac:dyDescent="0.25">
      <c r="A1147" t="s">
        <v>22</v>
      </c>
      <c r="B1147" t="s">
        <v>160</v>
      </c>
      <c r="C1147" t="s">
        <v>172</v>
      </c>
      <c r="D1147" s="7" t="s">
        <v>529</v>
      </c>
      <c r="E1147">
        <f>VLOOKUP(A1147,home!$A$2:$E$405,3,FALSE)</f>
        <v>1.4</v>
      </c>
      <c r="F1147">
        <f>VLOOKUP(B1147,home!$B$2:$E$405,3,FALSE)</f>
        <v>0.23810000000000001</v>
      </c>
      <c r="G1147">
        <f>VLOOKUP(C1147,away!$B$2:$E$405,4,FALSE)</f>
        <v>0.71430000000000005</v>
      </c>
      <c r="H1147">
        <f>VLOOKUP(A1147,away!$A$2:$E$405,3,FALSE)</f>
        <v>1.0286</v>
      </c>
      <c r="I1147">
        <f>VLOOKUP(C1147,away!$B$2:$E$405,3,FALSE)</f>
        <v>0.72909999999999997</v>
      </c>
      <c r="J1147">
        <f>VLOOKUP(B1147,home!$B$2:$E$405,4,FALSE)</f>
        <v>0.3241</v>
      </c>
      <c r="K1147" s="3">
        <f t="shared" si="1346"/>
        <v>0.238104762</v>
      </c>
      <c r="L1147" s="3">
        <f t="shared" si="1347"/>
        <v>0.24305952746599999</v>
      </c>
      <c r="M1147" s="5">
        <f t="shared" si="1348"/>
        <v>0.61806336806069317</v>
      </c>
      <c r="N1147" s="5">
        <f t="shared" si="1349"/>
        <v>0.14716383115300971</v>
      </c>
      <c r="O1147" s="5">
        <f t="shared" si="1350"/>
        <v>0.15022619018487648</v>
      </c>
      <c r="P1147" s="5">
        <f t="shared" si="1351"/>
        <v>3.5769571260136745E-2</v>
      </c>
      <c r="Q1147" s="5">
        <f t="shared" si="1352"/>
        <v>1.7520204495847781E-2</v>
      </c>
      <c r="R1147" s="5">
        <f t="shared" si="1353"/>
        <v>1.8256953399676756E-2</v>
      </c>
      <c r="S1147" s="5">
        <f t="shared" si="1354"/>
        <v>5.1752874148996595E-4</v>
      </c>
      <c r="T1147" s="5">
        <f t="shared" si="1355"/>
        <v>4.2584526258684493E-3</v>
      </c>
      <c r="U1147" s="5">
        <f t="shared" si="1356"/>
        <v>4.3470675440751248E-3</v>
      </c>
      <c r="V1147" s="5">
        <f t="shared" si="1357"/>
        <v>3.327918598375534E-6</v>
      </c>
      <c r="W1147" s="5">
        <f t="shared" si="1358"/>
        <v>1.3905480405583888E-3</v>
      </c>
      <c r="X1147" s="5">
        <f t="shared" si="1359"/>
        <v>3.3798594965689409E-4</v>
      </c>
      <c r="Y1147" s="5">
        <f t="shared" si="1360"/>
        <v>4.1075352606875964E-5</v>
      </c>
      <c r="Z1147" s="5">
        <f t="shared" si="1361"/>
        <v>1.4791754887647382E-3</v>
      </c>
      <c r="AA1147" s="5">
        <f t="shared" si="1362"/>
        <v>3.5219872770856161E-4</v>
      </c>
      <c r="AB1147" s="5">
        <f t="shared" si="1363"/>
        <v>4.1930097118874927E-5</v>
      </c>
      <c r="AC1147" s="5">
        <f t="shared" si="1364"/>
        <v>1.2037420797364607E-8</v>
      </c>
      <c r="AD1147" s="5">
        <f t="shared" si="1365"/>
        <v>8.2774027561680345E-5</v>
      </c>
      <c r="AE1147" s="5">
        <f t="shared" si="1366"/>
        <v>2.0119016025599682E-5</v>
      </c>
      <c r="AF1147" s="5">
        <f t="shared" si="1367"/>
        <v>2.4450592641315689E-6</v>
      </c>
      <c r="AG1147" s="5">
        <f t="shared" si="1368"/>
        <v>1.9809831645539494E-7</v>
      </c>
      <c r="AH1147" s="5">
        <f t="shared" si="1369"/>
        <v>8.9881923834611718E-5</v>
      </c>
      <c r="AI1147" s="5">
        <f t="shared" si="1370"/>
        <v>2.1401314082742345E-5</v>
      </c>
      <c r="AJ1147" s="5">
        <f t="shared" si="1371"/>
        <v>2.547877398079307E-6</v>
      </c>
      <c r="AK1147" s="5">
        <f t="shared" si="1372"/>
        <v>2.0222058049161758E-7</v>
      </c>
      <c r="AL1147" s="5">
        <f t="shared" si="1373"/>
        <v>2.7865969947424801E-11</v>
      </c>
      <c r="AM1147" s="5">
        <f t="shared" si="1374"/>
        <v>3.9417780264710687E-6</v>
      </c>
      <c r="AN1147" s="5">
        <f t="shared" si="1375"/>
        <v>9.5808670448991987E-7</v>
      </c>
      <c r="AO1147" s="5">
        <f t="shared" si="1376"/>
        <v>1.1643605083238851E-7</v>
      </c>
      <c r="AP1147" s="5">
        <f t="shared" si="1377"/>
        <v>9.4336304984425016E-9</v>
      </c>
      <c r="AQ1147" s="5">
        <f t="shared" si="1378"/>
        <v>5.7323344281007008E-10</v>
      </c>
      <c r="AR1147" s="5">
        <f t="shared" si="1379"/>
        <v>4.3693315869951458E-6</v>
      </c>
      <c r="AS1147" s="5">
        <f t="shared" si="1380"/>
        <v>1.0403586576205614E-6</v>
      </c>
      <c r="AT1147" s="5">
        <f t="shared" si="1381"/>
        <v>1.2385717528369163E-7</v>
      </c>
      <c r="AU1147" s="5">
        <f t="shared" si="1382"/>
        <v>9.8303277476385603E-9</v>
      </c>
      <c r="AV1147" s="5">
        <f t="shared" si="1383"/>
        <v>5.8516196218336858E-10</v>
      </c>
      <c r="AW1147" s="5">
        <f t="shared" si="1384"/>
        <v>4.4797357236055328E-14</v>
      </c>
      <c r="AX1147" s="5">
        <f t="shared" si="1385"/>
        <v>1.5642601980828716E-7</v>
      </c>
      <c r="AY1147" s="5">
        <f t="shared" si="1386"/>
        <v>3.8020834457989424E-8</v>
      </c>
      <c r="AZ1147" s="5">
        <f t="shared" si="1387"/>
        <v>4.6206630286109587E-9</v>
      </c>
      <c r="BA1147" s="5">
        <f t="shared" si="1388"/>
        <v>3.7436539077126533E-10</v>
      </c>
      <c r="BB1147" s="5">
        <f t="shared" si="1389"/>
        <v>2.2748268745122048E-11</v>
      </c>
      <c r="BC1147" s="5">
        <f t="shared" si="1390"/>
        <v>1.1058366903717885E-12</v>
      </c>
      <c r="BD1147" s="5">
        <f t="shared" si="1391"/>
        <v>1.7700127847955113E-7</v>
      </c>
      <c r="BE1147" s="5">
        <f t="shared" si="1392"/>
        <v>4.2144847286069237E-8</v>
      </c>
      <c r="BF1147" s="5">
        <f t="shared" si="1393"/>
        <v>5.0174444162879305E-9</v>
      </c>
      <c r="BG1147" s="5">
        <f t="shared" si="1394"/>
        <v>3.9822580286282225E-10</v>
      </c>
      <c r="BH1147" s="5">
        <f t="shared" si="1395"/>
        <v>2.3704865003227795E-11</v>
      </c>
      <c r="BI1147" s="5">
        <f t="shared" si="1396"/>
        <v>1.1288482479671368E-12</v>
      </c>
      <c r="BJ1147" s="8">
        <f t="shared" si="1397"/>
        <v>0.1708228595920985</v>
      </c>
      <c r="BK1147" s="8">
        <f t="shared" si="1398"/>
        <v>0.6543538460670395</v>
      </c>
      <c r="BL1147" s="8">
        <f t="shared" si="1399"/>
        <v>0.17334414183889102</v>
      </c>
      <c r="BM1147" s="8">
        <f t="shared" si="1400"/>
        <v>1.299986641176344E-2</v>
      </c>
      <c r="BN1147" s="8">
        <f t="shared" si="1401"/>
        <v>0.98700011855424075</v>
      </c>
    </row>
    <row r="1148" spans="1:66" x14ac:dyDescent="0.25">
      <c r="A1148" t="s">
        <v>27</v>
      </c>
      <c r="B1148" t="s">
        <v>183</v>
      </c>
      <c r="C1148" t="s">
        <v>180</v>
      </c>
      <c r="D1148" s="7" t="s">
        <v>529</v>
      </c>
      <c r="E1148">
        <f>VLOOKUP(A1148,home!$A$2:$E$405,3,FALSE)</f>
        <v>1.381</v>
      </c>
      <c r="F1148">
        <f>VLOOKUP(B1148,home!$B$2:$E$405,3,FALSE)</f>
        <v>0.90510000000000002</v>
      </c>
      <c r="G1148">
        <f>VLOOKUP(C1148,away!$B$2:$E$405,4,FALSE)</f>
        <v>1.0862000000000001</v>
      </c>
      <c r="H1148">
        <f>VLOOKUP(A1148,away!$A$2:$E$405,3,FALSE)</f>
        <v>1.127</v>
      </c>
      <c r="I1148">
        <f>VLOOKUP(C1148,away!$B$2:$E$405,3,FALSE)</f>
        <v>0.66549999999999998</v>
      </c>
      <c r="J1148">
        <f>VLOOKUP(B1148,home!$B$2:$E$405,4,FALSE)</f>
        <v>1.1091</v>
      </c>
      <c r="K1148" s="3">
        <f t="shared" si="1346"/>
        <v>1.3576881952200002</v>
      </c>
      <c r="L1148" s="3">
        <f t="shared" si="1347"/>
        <v>0.83184551834999998</v>
      </c>
      <c r="M1148" s="5">
        <f t="shared" si="1348"/>
        <v>0.11196894604702966</v>
      </c>
      <c r="N1148" s="5">
        <f t="shared" si="1349"/>
        <v>0.1520189162792773</v>
      </c>
      <c r="O1148" s="5">
        <f t="shared" si="1350"/>
        <v>9.3140865963594568E-2</v>
      </c>
      <c r="P1148" s="5">
        <f t="shared" si="1351"/>
        <v>0.12645625421134069</v>
      </c>
      <c r="Q1148" s="5">
        <f t="shared" si="1352"/>
        <v>0.10319714404125614</v>
      </c>
      <c r="R1148" s="5">
        <f t="shared" si="1353"/>
        <v>3.8739405963527089E-2</v>
      </c>
      <c r="S1148" s="5">
        <f t="shared" si="1354"/>
        <v>3.5704507351633295E-2</v>
      </c>
      <c r="T1148" s="5">
        <f t="shared" si="1355"/>
        <v>8.5844081777238332E-2</v>
      </c>
      <c r="U1148" s="5">
        <f t="shared" si="1356"/>
        <v>5.2596034166516016E-2</v>
      </c>
      <c r="V1148" s="5">
        <f t="shared" si="1357"/>
        <v>4.4804667499826157E-3</v>
      </c>
      <c r="W1148" s="5">
        <f t="shared" si="1358"/>
        <v>4.6703181415077177E-2</v>
      </c>
      <c r="X1148" s="5">
        <f t="shared" si="1359"/>
        <v>3.884983215281896E-2</v>
      </c>
      <c r="Y1148" s="5">
        <f t="shared" si="1360"/>
        <v>1.6158529382486089E-2</v>
      </c>
      <c r="Z1148" s="5">
        <f t="shared" si="1361"/>
        <v>1.0741733744767092E-2</v>
      </c>
      <c r="AA1148" s="5">
        <f t="shared" si="1362"/>
        <v>1.4583925101466609E-2</v>
      </c>
      <c r="AB1148" s="5">
        <f t="shared" si="1363"/>
        <v>9.9002114751169292E-3</v>
      </c>
      <c r="AC1148" s="5">
        <f t="shared" si="1364"/>
        <v>3.1626126167343891E-4</v>
      </c>
      <c r="AD1148" s="5">
        <f t="shared" si="1365"/>
        <v>1.5852089521617097E-2</v>
      </c>
      <c r="AE1148" s="5">
        <f t="shared" si="1366"/>
        <v>1.3186489625040178E-2</v>
      </c>
      <c r="AF1148" s="5">
        <f t="shared" si="1367"/>
        <v>5.4845611486792206E-3</v>
      </c>
      <c r="AG1148" s="5">
        <f t="shared" si="1368"/>
        <v>1.5207692038817795E-3</v>
      </c>
      <c r="AH1148" s="5">
        <f t="shared" si="1369"/>
        <v>2.2338657687233669E-3</v>
      </c>
      <c r="AI1148" s="5">
        <f t="shared" si="1370"/>
        <v>3.0328931839017667E-3</v>
      </c>
      <c r="AJ1148" s="5">
        <f t="shared" si="1371"/>
        <v>2.0588616365733148E-3</v>
      </c>
      <c r="AK1148" s="5">
        <f t="shared" si="1372"/>
        <v>9.3176404652230713E-4</v>
      </c>
      <c r="AL1148" s="5">
        <f t="shared" si="1373"/>
        <v>1.4287252283888627E-5</v>
      </c>
      <c r="AM1148" s="5">
        <f t="shared" si="1374"/>
        <v>4.3044389626140326E-3</v>
      </c>
      <c r="AN1148" s="5">
        <f t="shared" si="1375"/>
        <v>3.5806282600616066E-3</v>
      </c>
      <c r="AO1148" s="5">
        <f t="shared" si="1376"/>
        <v>1.4892647855048024E-3</v>
      </c>
      <c r="AP1148" s="5">
        <f t="shared" si="1377"/>
        <v>4.1294607915288132E-4</v>
      </c>
      <c r="AQ1148" s="5">
        <f t="shared" si="1378"/>
        <v>8.5876836315882177E-5</v>
      </c>
      <c r="AR1148" s="5">
        <f t="shared" si="1379"/>
        <v>3.7164624566160217E-4</v>
      </c>
      <c r="AS1148" s="5">
        <f t="shared" si="1380"/>
        <v>5.0457972053258955E-4</v>
      </c>
      <c r="AT1148" s="5">
        <f t="shared" si="1381"/>
        <v>3.4253096505725179E-4</v>
      </c>
      <c r="AU1148" s="5">
        <f t="shared" si="1382"/>
        <v>1.5501674925184845E-4</v>
      </c>
      <c r="AV1148" s="5">
        <f t="shared" si="1383"/>
        <v>5.2616102630153371E-5</v>
      </c>
      <c r="AW1148" s="5">
        <f t="shared" si="1384"/>
        <v>4.4821763101324432E-7</v>
      </c>
      <c r="AX1148" s="5">
        <f t="shared" si="1385"/>
        <v>9.7401432776435032E-4</v>
      </c>
      <c r="AY1148" s="5">
        <f t="shared" si="1386"/>
        <v>8.102294533594628E-4</v>
      </c>
      <c r="AZ1148" s="5">
        <f t="shared" si="1387"/>
        <v>3.3699286980611964E-4</v>
      </c>
      <c r="BA1148" s="5">
        <f t="shared" si="1388"/>
        <v>9.3442002821375231E-5</v>
      </c>
      <c r="BB1148" s="5">
        <f t="shared" si="1389"/>
        <v>1.9432327818152262E-5</v>
      </c>
      <c r="BC1148" s="5">
        <f t="shared" si="1390"/>
        <v>3.2329389613275991E-6</v>
      </c>
      <c r="BD1148" s="5">
        <f t="shared" si="1391"/>
        <v>5.152537731086779E-5</v>
      </c>
      <c r="BE1148" s="5">
        <f t="shared" si="1392"/>
        <v>6.9955396529221639E-5</v>
      </c>
      <c r="BF1148" s="5">
        <f t="shared" si="1393"/>
        <v>4.7488808029829201E-5</v>
      </c>
      <c r="BG1148" s="5">
        <f t="shared" si="1394"/>
        <v>2.1491664689055964E-5</v>
      </c>
      <c r="BH1148" s="5">
        <f t="shared" si="1395"/>
        <v>7.2947448609894508E-6</v>
      </c>
      <c r="BI1148" s="5">
        <f t="shared" si="1396"/>
        <v>1.9807977969814247E-6</v>
      </c>
      <c r="BJ1148" s="8">
        <f t="shared" si="1397"/>
        <v>0.49092609339155219</v>
      </c>
      <c r="BK1148" s="8">
        <f t="shared" si="1398"/>
        <v>0.27975095232730296</v>
      </c>
      <c r="BL1148" s="8">
        <f t="shared" si="1399"/>
        <v>0.21884395387829236</v>
      </c>
      <c r="BM1148" s="8">
        <f t="shared" si="1400"/>
        <v>0.37393141960016074</v>
      </c>
      <c r="BN1148" s="8">
        <f t="shared" si="1401"/>
        <v>0.62552153250602538</v>
      </c>
    </row>
    <row r="1149" spans="1:66" x14ac:dyDescent="0.25">
      <c r="A1149" t="s">
        <v>27</v>
      </c>
      <c r="B1149" t="s">
        <v>491</v>
      </c>
      <c r="C1149" t="s">
        <v>488</v>
      </c>
      <c r="D1149" s="7" t="s">
        <v>529</v>
      </c>
      <c r="E1149">
        <f>VLOOKUP(A1149,home!$A$2:$E$405,3,FALSE)</f>
        <v>1.381</v>
      </c>
      <c r="F1149">
        <f>VLOOKUP(B1149,home!$B$2:$E$405,3,FALSE)</f>
        <v>0.48270000000000002</v>
      </c>
      <c r="G1149">
        <f>VLOOKUP(C1149,away!$B$2:$E$405,4,FALSE)</f>
        <v>1.4481999999999999</v>
      </c>
      <c r="H1149">
        <f>VLOOKUP(A1149,away!$A$2:$E$405,3,FALSE)</f>
        <v>1.127</v>
      </c>
      <c r="I1149">
        <f>VLOOKUP(C1149,away!$B$2:$E$405,3,FALSE)</f>
        <v>1.1091</v>
      </c>
      <c r="J1149">
        <f>VLOOKUP(B1149,home!$B$2:$E$405,4,FALSE)</f>
        <v>0.88729999999999998</v>
      </c>
      <c r="K1149" s="3">
        <f t="shared" si="1346"/>
        <v>0.96538271934000008</v>
      </c>
      <c r="L1149" s="3">
        <f t="shared" si="1347"/>
        <v>1.1090856926099999</v>
      </c>
      <c r="M1149" s="5">
        <f t="shared" si="1348"/>
        <v>0.12562318953303242</v>
      </c>
      <c r="N1149" s="5">
        <f t="shared" si="1349"/>
        <v>0.12127445632356307</v>
      </c>
      <c r="O1149" s="5">
        <f t="shared" si="1350"/>
        <v>0.13932688217112055</v>
      </c>
      <c r="P1149" s="5">
        <f t="shared" si="1351"/>
        <v>0.13450376438752012</v>
      </c>
      <c r="Q1149" s="5">
        <f t="shared" si="1352"/>
        <v>5.8538132216060683E-2</v>
      </c>
      <c r="R1149" s="5">
        <f t="shared" si="1353"/>
        <v>7.7262725805974569E-2</v>
      </c>
      <c r="S1149" s="5">
        <f t="shared" si="1354"/>
        <v>3.6003031569375302E-2</v>
      </c>
      <c r="T1149" s="5">
        <f t="shared" si="1355"/>
        <v>6.4923804912945415E-2</v>
      </c>
      <c r="U1149" s="5">
        <f t="shared" si="1356"/>
        <v>7.4588100342192529E-2</v>
      </c>
      <c r="V1149" s="5">
        <f t="shared" si="1357"/>
        <v>4.2831293007148741E-3</v>
      </c>
      <c r="W1149" s="5">
        <f t="shared" si="1358"/>
        <v>1.8837233754608378E-2</v>
      </c>
      <c r="X1149" s="5">
        <f t="shared" si="1359"/>
        <v>2.0892106445586305E-2</v>
      </c>
      <c r="Y1149" s="5">
        <f t="shared" si="1360"/>
        <v>1.1585568173642468E-2</v>
      </c>
      <c r="Z1149" s="5">
        <f t="shared" si="1361"/>
        <v>2.856366125448526E-2</v>
      </c>
      <c r="AA1149" s="5">
        <f t="shared" si="1362"/>
        <v>2.7574864976161576E-2</v>
      </c>
      <c r="AB1149" s="5">
        <f t="shared" si="1363"/>
        <v>1.3310149068060094E-2</v>
      </c>
      <c r="AC1149" s="5">
        <f t="shared" si="1364"/>
        <v>2.8661956067093893E-4</v>
      </c>
      <c r="AD1149" s="5">
        <f t="shared" si="1365"/>
        <v>4.5462849867167685E-3</v>
      </c>
      <c r="AE1149" s="5">
        <f t="shared" si="1366"/>
        <v>5.0422196332952111E-3</v>
      </c>
      <c r="AF1149" s="5">
        <f t="shared" si="1367"/>
        <v>2.7961268271424803E-3</v>
      </c>
      <c r="AG1149" s="5">
        <f t="shared" si="1368"/>
        <v>1.0337147529022393E-3</v>
      </c>
      <c r="AH1149" s="5">
        <f t="shared" si="1369"/>
        <v>7.9198870064770555E-3</v>
      </c>
      <c r="AI1149" s="5">
        <f t="shared" si="1370"/>
        <v>7.645722055178353E-3</v>
      </c>
      <c r="AJ1149" s="5">
        <f t="shared" si="1371"/>
        <v>3.6905239744729457E-3</v>
      </c>
      <c r="AK1149" s="5">
        <f t="shared" si="1372"/>
        <v>1.1875893567553858E-3</v>
      </c>
      <c r="AL1149" s="5">
        <f t="shared" si="1373"/>
        <v>1.2275252682452051E-5</v>
      </c>
      <c r="AM1149" s="5">
        <f t="shared" si="1374"/>
        <v>8.7778099267425019E-4</v>
      </c>
      <c r="AN1149" s="5">
        <f t="shared" si="1375"/>
        <v>9.7353434022001402E-4</v>
      </c>
      <c r="AO1149" s="5">
        <f t="shared" si="1376"/>
        <v>5.3986650400126689E-4</v>
      </c>
      <c r="AP1149" s="5">
        <f t="shared" si="1377"/>
        <v>1.9958607183572806E-4</v>
      </c>
      <c r="AQ1149" s="5">
        <f t="shared" si="1378"/>
        <v>5.5339514179309447E-5</v>
      </c>
      <c r="AR1149" s="5">
        <f t="shared" si="1379"/>
        <v>1.7567666731943066E-3</v>
      </c>
      <c r="AS1149" s="5">
        <f t="shared" si="1380"/>
        <v>1.695952188214205E-3</v>
      </c>
      <c r="AT1149" s="5">
        <f t="shared" si="1381"/>
        <v>8.1862146766442634E-4</v>
      </c>
      <c r="AU1149" s="5">
        <f t="shared" si="1382"/>
        <v>2.6342767285466196E-4</v>
      </c>
      <c r="AV1149" s="5">
        <f t="shared" si="1383"/>
        <v>6.3577130792460363E-5</v>
      </c>
      <c r="AW1149" s="5">
        <f t="shared" si="1384"/>
        <v>3.6508380090561301E-7</v>
      </c>
      <c r="AX1149" s="5">
        <f t="shared" si="1385"/>
        <v>1.4123243361547201E-4</v>
      </c>
      <c r="AY1149" s="5">
        <f t="shared" si="1386"/>
        <v>1.5663887145541162E-4</v>
      </c>
      <c r="AZ1149" s="5">
        <f t="shared" si="1387"/>
        <v>8.6862965618886984E-5</v>
      </c>
      <c r="BA1149" s="5">
        <f t="shared" si="1388"/>
        <v>3.2112824128527283E-5</v>
      </c>
      <c r="BB1149" s="5">
        <f t="shared" si="1389"/>
        <v>8.9039684475627045E-6</v>
      </c>
      <c r="BC1149" s="5">
        <f t="shared" si="1390"/>
        <v>1.9750528025285312E-6</v>
      </c>
      <c r="BD1149" s="5">
        <f t="shared" si="1391"/>
        <v>3.2473413041564559E-4</v>
      </c>
      <c r="BE1149" s="5">
        <f t="shared" si="1392"/>
        <v>3.1349271788316612E-4</v>
      </c>
      <c r="BF1149" s="5">
        <f t="shared" si="1393"/>
        <v>1.5132022624166918E-4</v>
      </c>
      <c r="BG1149" s="5">
        <f t="shared" si="1394"/>
        <v>4.8693977166775551E-5</v>
      </c>
      <c r="BH1149" s="5">
        <f t="shared" si="1395"/>
        <v>1.1752081023185411E-5</v>
      </c>
      <c r="BI1149" s="5">
        <f t="shared" si="1396"/>
        <v>2.2690511872133495E-6</v>
      </c>
      <c r="BJ1149" s="8">
        <f t="shared" si="1397"/>
        <v>0.31254348156544198</v>
      </c>
      <c r="BK1149" s="8">
        <f t="shared" si="1398"/>
        <v>0.30086864847545147</v>
      </c>
      <c r="BL1149" s="8">
        <f t="shared" si="1399"/>
        <v>0.35795705207303075</v>
      </c>
      <c r="BM1149" s="8">
        <f t="shared" si="1400"/>
        <v>0.34324741914348361</v>
      </c>
      <c r="BN1149" s="8">
        <f t="shared" si="1401"/>
        <v>0.65652915043727134</v>
      </c>
    </row>
    <row r="1150" spans="1:66" x14ac:dyDescent="0.25">
      <c r="A1150" t="s">
        <v>285</v>
      </c>
      <c r="B1150" t="s">
        <v>362</v>
      </c>
      <c r="C1150" t="s">
        <v>291</v>
      </c>
      <c r="D1150" s="7" t="s">
        <v>529</v>
      </c>
      <c r="E1150">
        <f>VLOOKUP(A1150,home!$A$2:$E$405,3,FALSE)</f>
        <v>1.35</v>
      </c>
      <c r="F1150">
        <f>VLOOKUP(B1150,home!$B$2:$E$405,3,FALSE)</f>
        <v>0.24690000000000001</v>
      </c>
      <c r="G1150">
        <f>VLOOKUP(C1150,away!$B$2:$E$405,4,FALSE)</f>
        <v>0.74070000000000003</v>
      </c>
      <c r="H1150">
        <f>VLOOKUP(A1150,away!$A$2:$E$405,3,FALSE)</f>
        <v>1.3</v>
      </c>
      <c r="I1150">
        <f>VLOOKUP(C1150,away!$B$2:$E$405,3,FALSE)</f>
        <v>0.25640000000000002</v>
      </c>
      <c r="J1150">
        <f>VLOOKUP(B1150,home!$B$2:$E$405,4,FALSE)</f>
        <v>1.0256000000000001</v>
      </c>
      <c r="K1150" s="3">
        <f t="shared" si="1346"/>
        <v>0.24688642050000004</v>
      </c>
      <c r="L1150" s="3">
        <f t="shared" si="1347"/>
        <v>0.34185299200000008</v>
      </c>
      <c r="M1150" s="5">
        <f t="shared" si="1348"/>
        <v>0.5550265034011147</v>
      </c>
      <c r="N1150" s="5">
        <f t="shared" si="1349"/>
        <v>0.1370285067073323</v>
      </c>
      <c r="O1150" s="5">
        <f t="shared" si="1350"/>
        <v>0.18973747082696929</v>
      </c>
      <c r="P1150" s="5">
        <f t="shared" si="1351"/>
        <v>4.6843605007193631E-2</v>
      </c>
      <c r="Q1150" s="5">
        <f t="shared" si="1352"/>
        <v>1.6915238763716759E-2</v>
      </c>
      <c r="R1150" s="5">
        <f t="shared" si="1353"/>
        <v>3.2431161048356083E-2</v>
      </c>
      <c r="S1150" s="5">
        <f t="shared" si="1354"/>
        <v>9.8838673316657363E-4</v>
      </c>
      <c r="T1150" s="5">
        <f t="shared" si="1355"/>
        <v>5.7825249817709569E-3</v>
      </c>
      <c r="U1150" s="5">
        <f t="shared" si="1356"/>
        <v>8.0068132638876632E-3</v>
      </c>
      <c r="V1150" s="5">
        <f t="shared" si="1357"/>
        <v>9.2687461147428327E-6</v>
      </c>
      <c r="W1150" s="5">
        <f t="shared" si="1358"/>
        <v>1.3920475834256251E-3</v>
      </c>
      <c r="X1150" s="5">
        <f t="shared" si="1359"/>
        <v>4.7587563140041969E-4</v>
      </c>
      <c r="Y1150" s="5">
        <f t="shared" si="1360"/>
        <v>8.1339754207061308E-5</v>
      </c>
      <c r="Z1150" s="5">
        <f t="shared" si="1361"/>
        <v>3.6955631461381287E-3</v>
      </c>
      <c r="AA1150" s="5">
        <f t="shared" si="1362"/>
        <v>9.1238435688176115E-4</v>
      </c>
      <c r="AB1150" s="5">
        <f t="shared" si="1363"/>
        <v>1.1262765399536628E-4</v>
      </c>
      <c r="AC1150" s="5">
        <f t="shared" si="1364"/>
        <v>4.8891976244645374E-8</v>
      </c>
      <c r="AD1150" s="5">
        <f t="shared" si="1365"/>
        <v>8.591941125940697E-5</v>
      </c>
      <c r="AE1150" s="5">
        <f t="shared" si="1366"/>
        <v>2.937180780990677E-5</v>
      </c>
      <c r="AF1150" s="5">
        <f t="shared" si="1367"/>
        <v>5.0204201901327987E-6</v>
      </c>
      <c r="AG1150" s="5">
        <f t="shared" si="1368"/>
        <v>5.7208188769803545E-7</v>
      </c>
      <c r="AH1150" s="5">
        <f t="shared" si="1369"/>
        <v>3.1583482965806325E-4</v>
      </c>
      <c r="AI1150" s="5">
        <f t="shared" si="1370"/>
        <v>7.7975330563506497E-5</v>
      </c>
      <c r="AJ1150" s="5">
        <f t="shared" si="1371"/>
        <v>9.6255251250641839E-6</v>
      </c>
      <c r="AK1150" s="5">
        <f t="shared" si="1372"/>
        <v>7.9213714785330361E-7</v>
      </c>
      <c r="AL1150" s="5">
        <f t="shared" si="1373"/>
        <v>1.6505708532409269E-10</v>
      </c>
      <c r="AM1150" s="5">
        <f t="shared" si="1374"/>
        <v>4.2424671794604811E-6</v>
      </c>
      <c r="AN1150" s="5">
        <f t="shared" si="1375"/>
        <v>1.4503000987603669E-6</v>
      </c>
      <c r="AO1150" s="5">
        <f t="shared" si="1376"/>
        <v>2.4789471402956344E-7</v>
      </c>
      <c r="AP1150" s="5">
        <f t="shared" si="1377"/>
        <v>2.8247849897330218E-8</v>
      </c>
      <c r="AQ1150" s="5">
        <f t="shared" si="1378"/>
        <v>2.4141530012423079E-9</v>
      </c>
      <c r="AR1150" s="5">
        <f t="shared" si="1379"/>
        <v>2.1593816299283869E-5</v>
      </c>
      <c r="AS1150" s="5">
        <f t="shared" si="1380"/>
        <v>5.331220011064752E-6</v>
      </c>
      <c r="AT1150" s="5">
        <f t="shared" si="1381"/>
        <v>6.5810291271487355E-7</v>
      </c>
      <c r="AU1150" s="5">
        <f t="shared" si="1382"/>
        <v>5.4158890813599683E-8</v>
      </c>
      <c r="AV1150" s="5">
        <f t="shared" si="1383"/>
        <v>3.3427736728049914E-9</v>
      </c>
      <c r="AW1150" s="5">
        <f t="shared" si="1384"/>
        <v>3.869619469210911E-13</v>
      </c>
      <c r="AX1150" s="5">
        <f t="shared" si="1385"/>
        <v>1.7456792267095464E-7</v>
      </c>
      <c r="AY1150" s="5">
        <f t="shared" si="1386"/>
        <v>5.9676566672290487E-8</v>
      </c>
      <c r="AZ1150" s="5">
        <f t="shared" si="1387"/>
        <v>1.0200306434604994E-8</v>
      </c>
      <c r="BA1150" s="5">
        <f t="shared" si="1388"/>
        <v>1.1623350913288565E-9</v>
      </c>
      <c r="BB1150" s="5">
        <f t="shared" si="1389"/>
        <v>9.9336932169340766E-11</v>
      </c>
      <c r="BC1150" s="5">
        <f t="shared" si="1390"/>
        <v>6.791725495638044E-12</v>
      </c>
      <c r="BD1150" s="5">
        <f t="shared" si="1391"/>
        <v>1.2303184517680922E-6</v>
      </c>
      <c r="BE1150" s="5">
        <f t="shared" si="1392"/>
        <v>3.0374891863212623E-7</v>
      </c>
      <c r="BF1150" s="5">
        <f t="shared" si="1393"/>
        <v>3.7495741625915705E-8</v>
      </c>
      <c r="BG1150" s="5">
        <f t="shared" si="1394"/>
        <v>3.0857298113383923E-9</v>
      </c>
      <c r="BH1150" s="5">
        <f t="shared" si="1395"/>
        <v>1.904561969378691E-10</v>
      </c>
      <c r="BI1150" s="5">
        <f t="shared" si="1396"/>
        <v>9.4042097448067225E-12</v>
      </c>
      <c r="BJ1150" s="8">
        <f t="shared" si="1397"/>
        <v>0.1618026341802549</v>
      </c>
      <c r="BK1150" s="8">
        <f t="shared" si="1398"/>
        <v>0.60286787262118968</v>
      </c>
      <c r="BL1150" s="8">
        <f t="shared" si="1399"/>
        <v>0.23163390046217441</v>
      </c>
      <c r="BM1150" s="8">
        <f t="shared" si="1400"/>
        <v>2.2017424978894695E-2</v>
      </c>
      <c r="BN1150" s="8">
        <f t="shared" si="1401"/>
        <v>0.97798248575468283</v>
      </c>
    </row>
    <row r="1151" spans="1:66" x14ac:dyDescent="0.25">
      <c r="A1151" t="s">
        <v>287</v>
      </c>
      <c r="B1151" t="s">
        <v>340</v>
      </c>
      <c r="C1151" t="s">
        <v>329</v>
      </c>
      <c r="D1151" s="7" t="s">
        <v>529</v>
      </c>
      <c r="E1151">
        <f>VLOOKUP(A1151,home!$A$2:$E$405,3,FALSE)</f>
        <v>1.2423999999999999</v>
      </c>
      <c r="F1151">
        <f>VLOOKUP(B1151,home!$B$2:$E$405,3,FALSE)</f>
        <v>0.40239999999999998</v>
      </c>
      <c r="G1151">
        <f>VLOOKUP(C1151,away!$B$2:$E$405,4,FALSE)</f>
        <v>0.40239999999999998</v>
      </c>
      <c r="H1151">
        <f>VLOOKUP(A1151,away!$A$2:$E$405,3,FALSE)</f>
        <v>0.87880000000000003</v>
      </c>
      <c r="I1151">
        <f>VLOOKUP(C1151,away!$B$2:$E$405,3,FALSE)</f>
        <v>0.56899999999999995</v>
      </c>
      <c r="J1151">
        <f>VLOOKUP(B1151,home!$B$2:$E$405,4,FALSE)</f>
        <v>0.85340000000000005</v>
      </c>
      <c r="K1151" s="3">
        <f t="shared" si="1346"/>
        <v>0.20117656422399996</v>
      </c>
      <c r="L1151" s="3">
        <f t="shared" si="1347"/>
        <v>0.42673174648000001</v>
      </c>
      <c r="M1151" s="5">
        <f t="shared" si="1348"/>
        <v>0.53370698347722667</v>
      </c>
      <c r="N1151" s="5">
        <f t="shared" si="1349"/>
        <v>0.10736933723830357</v>
      </c>
      <c r="O1151" s="5">
        <f t="shared" si="1350"/>
        <v>0.22774971316780943</v>
      </c>
      <c r="P1151" s="5">
        <f t="shared" si="1351"/>
        <v>4.5817904798101383E-2</v>
      </c>
      <c r="Q1151" s="5">
        <f t="shared" si="1352"/>
        <v>1.0800097184304944E-2</v>
      </c>
      <c r="R1151" s="5">
        <f t="shared" si="1353"/>
        <v>4.8594016430209191E-2</v>
      </c>
      <c r="S1151" s="5">
        <f t="shared" si="1354"/>
        <v>9.8334875928106466E-4</v>
      </c>
      <c r="T1151" s="5">
        <f t="shared" si="1355"/>
        <v>4.6087443336121792E-3</v>
      </c>
      <c r="U1151" s="5">
        <f t="shared" si="1356"/>
        <v>9.7759772672740882E-3</v>
      </c>
      <c r="V1151" s="5">
        <f t="shared" si="1357"/>
        <v>9.3798826428287897E-6</v>
      </c>
      <c r="W1151" s="5">
        <f t="shared" si="1358"/>
        <v>7.242421482745884E-4</v>
      </c>
      <c r="X1151" s="5">
        <f t="shared" si="1359"/>
        <v>3.0905711680764223E-4</v>
      </c>
      <c r="Y1151" s="5">
        <f t="shared" si="1360"/>
        <v>6.5942241608699274E-5</v>
      </c>
      <c r="Z1151" s="5">
        <f t="shared" si="1361"/>
        <v>6.9122031665803281E-3</v>
      </c>
      <c r="AA1151" s="5">
        <f t="shared" si="1362"/>
        <v>1.3905732842708833E-3</v>
      </c>
      <c r="AB1151" s="5">
        <f t="shared" si="1363"/>
        <v>1.3987537781564997E-4</v>
      </c>
      <c r="AC1151" s="5">
        <f t="shared" si="1364"/>
        <v>5.0328010412481231E-8</v>
      </c>
      <c r="AD1151" s="5">
        <f t="shared" si="1365"/>
        <v>3.6425136764022603E-5</v>
      </c>
      <c r="AE1151" s="5">
        <f t="shared" si="1366"/>
        <v>1.5543762227084222E-5</v>
      </c>
      <c r="AF1151" s="5">
        <f t="shared" si="1367"/>
        <v>3.3165084010167524E-6</v>
      </c>
      <c r="AG1151" s="5">
        <f t="shared" si="1368"/>
        <v>4.7175314072715707E-7</v>
      </c>
      <c r="AH1151" s="5">
        <f t="shared" si="1369"/>
        <v>7.3741413232485239E-4</v>
      </c>
      <c r="AI1151" s="5">
        <f t="shared" si="1370"/>
        <v>1.4835044155133589E-4</v>
      </c>
      <c r="AJ1151" s="5">
        <f t="shared" si="1371"/>
        <v>1.4922316066205538E-5</v>
      </c>
      <c r="AK1151" s="5">
        <f t="shared" si="1372"/>
        <v>1.0006734254879419E-6</v>
      </c>
      <c r="AL1151" s="5">
        <f t="shared" si="1373"/>
        <v>1.7282322031713254E-10</v>
      </c>
      <c r="AM1151" s="5">
        <f t="shared" si="1374"/>
        <v>1.4655767731150765E-6</v>
      </c>
      <c r="AN1151" s="5">
        <f t="shared" si="1375"/>
        <v>6.2540813599191936E-7</v>
      </c>
      <c r="AO1151" s="5">
        <f t="shared" si="1376"/>
        <v>1.3344075306731655E-7</v>
      </c>
      <c r="AP1151" s="5">
        <f t="shared" si="1377"/>
        <v>1.8981135202674139E-8</v>
      </c>
      <c r="AQ1151" s="5">
        <f t="shared" si="1378"/>
        <v>2.024963243802536E-9</v>
      </c>
      <c r="AR1151" s="5">
        <f t="shared" si="1379"/>
        <v>6.2935604113203655E-5</v>
      </c>
      <c r="AS1151" s="5">
        <f t="shared" si="1380"/>
        <v>1.266116860285615E-5</v>
      </c>
      <c r="AT1151" s="5">
        <f t="shared" si="1381"/>
        <v>1.2735651992916911E-6</v>
      </c>
      <c r="AU1151" s="5">
        <f t="shared" si="1382"/>
        <v>8.5403823702918756E-8</v>
      </c>
      <c r="AV1151" s="5">
        <f t="shared" si="1383"/>
        <v>4.2953119560363504E-9</v>
      </c>
      <c r="AW1151" s="5">
        <f t="shared" si="1384"/>
        <v>4.1212782068175303E-13</v>
      </c>
      <c r="AX1151" s="5">
        <f t="shared" si="1385"/>
        <v>4.9139949970297915E-8</v>
      </c>
      <c r="AY1151" s="5">
        <f t="shared" si="1386"/>
        <v>2.0969576672765053E-8</v>
      </c>
      <c r="AZ1151" s="5">
        <f t="shared" si="1387"/>
        <v>4.4741920382576501E-9</v>
      </c>
      <c r="BA1151" s="5">
        <f t="shared" si="1388"/>
        <v>6.3642659419086606E-10</v>
      </c>
      <c r="BB1151" s="5">
        <f t="shared" si="1389"/>
        <v>6.7895858011346623E-11</v>
      </c>
      <c r="BC1151" s="5">
        <f t="shared" si="1390"/>
        <v>5.794663613588011E-12</v>
      </c>
      <c r="BD1151" s="5">
        <f t="shared" si="1391"/>
        <v>4.4761033765002074E-6</v>
      </c>
      <c r="BE1151" s="5">
        <f t="shared" si="1392"/>
        <v>9.0048709839575719E-7</v>
      </c>
      <c r="BF1151" s="5">
        <f t="shared" si="1393"/>
        <v>9.05784502916487E-8</v>
      </c>
      <c r="BG1151" s="5">
        <f t="shared" si="1394"/>
        <v>6.0740871408027525E-9</v>
      </c>
      <c r="BH1151" s="5">
        <f t="shared" si="1395"/>
        <v>3.0549099544596924E-10</v>
      </c>
      <c r="BI1151" s="5">
        <f t="shared" si="1396"/>
        <v>1.2291525773037955E-11</v>
      </c>
      <c r="BJ1151" s="8">
        <f t="shared" si="1397"/>
        <v>0.12393549814904091</v>
      </c>
      <c r="BK1151" s="8">
        <f t="shared" si="1398"/>
        <v>0.58051768838766227</v>
      </c>
      <c r="BL1151" s="8">
        <f t="shared" si="1399"/>
        <v>0.28863427668859293</v>
      </c>
      <c r="BM1151" s="8">
        <f t="shared" si="1400"/>
        <v>2.5961593126756721E-2</v>
      </c>
      <c r="BN1151" s="8">
        <f t="shared" si="1401"/>
        <v>0.9740380522959553</v>
      </c>
    </row>
    <row r="1152" spans="1:66" s="14" customFormat="1" x14ac:dyDescent="0.25">
      <c r="A1152" s="14" t="s">
        <v>34</v>
      </c>
      <c r="B1152" s="14" t="s">
        <v>271</v>
      </c>
      <c r="C1152" s="14" t="s">
        <v>206</v>
      </c>
      <c r="D1152" s="21" t="s">
        <v>529</v>
      </c>
      <c r="E1152" s="14">
        <f>VLOOKUP(A1152,home!$A$2:$E$405,3,FALSE)</f>
        <v>1.4921</v>
      </c>
      <c r="F1152" s="14">
        <f>VLOOKUP(B1152,home!$B$2:$E$405,3,FALSE)</f>
        <v>0.89359999999999995</v>
      </c>
      <c r="G1152" s="14">
        <f>VLOOKUP(C1152,away!$B$2:$E$405,4,FALSE)</f>
        <v>1.1728000000000001</v>
      </c>
      <c r="H1152" s="14">
        <f>VLOOKUP(A1152,away!$A$2:$E$405,3,FALSE)</f>
        <v>1.2222</v>
      </c>
      <c r="I1152" s="14">
        <f>VLOOKUP(C1152,away!$B$2:$E$405,3,FALSE)</f>
        <v>1.2273000000000001</v>
      </c>
      <c r="J1152" s="14">
        <f>VLOOKUP(B1152,home!$B$2:$E$405,4,FALSE)</f>
        <v>0.81820000000000004</v>
      </c>
      <c r="K1152" s="16">
        <f t="shared" si="1346"/>
        <v>1.563741808768</v>
      </c>
      <c r="L1152" s="16">
        <f t="shared" si="1347"/>
        <v>1.2273049582920001</v>
      </c>
      <c r="M1152" s="17">
        <f t="shared" si="1348"/>
        <v>6.1356953850015931E-2</v>
      </c>
      <c r="N1152" s="17">
        <f t="shared" si="1349"/>
        <v>9.5946433993918598E-2</v>
      </c>
      <c r="O1152" s="17">
        <f t="shared" si="1350"/>
        <v>7.5303693685817977E-2</v>
      </c>
      <c r="P1152" s="17">
        <f t="shared" si="1351"/>
        <v>0.11775553417117242</v>
      </c>
      <c r="Q1152" s="17">
        <f t="shared" si="1352"/>
        <v>7.5017725119244899E-2</v>
      </c>
      <c r="R1152" s="17">
        <f t="shared" si="1353"/>
        <v>4.6210298319153208E-2</v>
      </c>
      <c r="S1152" s="17">
        <f t="shared" si="1354"/>
        <v>5.6498754248107769E-2</v>
      </c>
      <c r="T1152" s="17">
        <f t="shared" si="1355"/>
        <v>9.2069625998635607E-2</v>
      </c>
      <c r="U1152" s="17">
        <f t="shared" si="1356"/>
        <v>7.2260975477301495E-2</v>
      </c>
      <c r="V1152" s="17">
        <f t="shared" si="1357"/>
        <v>1.2047970603036497E-2</v>
      </c>
      <c r="W1152" s="17">
        <f t="shared" si="1358"/>
        <v>3.9102784389209555E-2</v>
      </c>
      <c r="X1152" s="17">
        <f t="shared" si="1359"/>
        <v>4.7991041163899913E-2</v>
      </c>
      <c r="Y1152" s="17">
        <f t="shared" si="1360"/>
        <v>2.9449821387024927E-2</v>
      </c>
      <c r="Z1152" s="17">
        <f t="shared" si="1361"/>
        <v>1.8904709417083075E-2</v>
      </c>
      <c r="AA1152" s="17">
        <f t="shared" si="1362"/>
        <v>2.9562084498102926E-2</v>
      </c>
      <c r="AB1152" s="17">
        <f t="shared" si="1363"/>
        <v>2.3113733742007963E-2</v>
      </c>
      <c r="AC1152" s="17">
        <f t="shared" si="1364"/>
        <v>1.4451450946244052E-3</v>
      </c>
      <c r="AD1152" s="17">
        <f t="shared" si="1365"/>
        <v>1.528666469716191E-2</v>
      </c>
      <c r="AE1152" s="17">
        <f t="shared" si="1366"/>
        <v>1.876139937857409E-2</v>
      </c>
      <c r="AF1152" s="17">
        <f t="shared" si="1367"/>
        <v>1.1512979240910218E-2</v>
      </c>
      <c r="AG1152" s="17">
        <f t="shared" si="1368"/>
        <v>4.7099788356939941E-3</v>
      </c>
      <c r="AH1152" s="17">
        <f t="shared" si="1369"/>
        <v>5.8004609006638815E-3</v>
      </c>
      <c r="AI1152" s="17">
        <f t="shared" si="1370"/>
        <v>9.0704232204921985E-3</v>
      </c>
      <c r="AJ1152" s="17">
        <f t="shared" si="1371"/>
        <v>7.091900006551871E-3</v>
      </c>
      <c r="AK1152" s="17">
        <f t="shared" si="1372"/>
        <v>3.696633514615738E-3</v>
      </c>
      <c r="AL1152" s="17">
        <f t="shared" si="1373"/>
        <v>1.1094020931242966E-4</v>
      </c>
      <c r="AM1152" s="17">
        <f t="shared" si="1374"/>
        <v>4.7808793407139788E-3</v>
      </c>
      <c r="AN1152" s="17">
        <f t="shared" si="1375"/>
        <v>5.8675969198540559E-3</v>
      </c>
      <c r="AO1152" s="17">
        <f t="shared" si="1376"/>
        <v>3.6006653964978756E-3</v>
      </c>
      <c r="AP1152" s="17">
        <f t="shared" si="1377"/>
        <v>1.4730381647574248E-3</v>
      </c>
      <c r="AQ1152" s="17">
        <f t="shared" si="1378"/>
        <v>4.5196676084003398E-4</v>
      </c>
      <c r="AR1152" s="17">
        <f t="shared" si="1379"/>
        <v>1.4237868847527325E-3</v>
      </c>
      <c r="AS1152" s="17">
        <f t="shared" si="1380"/>
        <v>2.2264350784633935E-3</v>
      </c>
      <c r="AT1152" s="17">
        <f t="shared" si="1381"/>
        <v>1.7407848083504358E-3</v>
      </c>
      <c r="AU1152" s="17">
        <f t="shared" si="1382"/>
        <v>9.0737932829525571E-4</v>
      </c>
      <c r="AV1152" s="17">
        <f t="shared" si="1383"/>
        <v>3.5472674801677887E-4</v>
      </c>
      <c r="AW1152" s="17">
        <f t="shared" si="1384"/>
        <v>5.9143090776007294E-6</v>
      </c>
      <c r="AX1152" s="17">
        <f t="shared" si="1385"/>
        <v>1.2460101512916058E-3</v>
      </c>
      <c r="AY1152" s="17">
        <f t="shared" si="1386"/>
        <v>1.5292344367623533E-3</v>
      </c>
      <c r="AZ1152" s="17">
        <f t="shared" si="1387"/>
        <v>9.3841850331465525E-4</v>
      </c>
      <c r="BA1152" s="17">
        <f t="shared" si="1388"/>
        <v>3.8390856069034482E-4</v>
      </c>
      <c r="BB1152" s="17">
        <f t="shared" si="1389"/>
        <v>1.1779322001650137E-4</v>
      </c>
      <c r="BC1152" s="17">
        <f t="shared" si="1390"/>
        <v>2.8913640595886523E-5</v>
      </c>
      <c r="BD1152" s="17">
        <f t="shared" si="1391"/>
        <v>2.9123678386802474E-4</v>
      </c>
      <c r="BE1152" s="17">
        <f t="shared" si="1392"/>
        <v>4.5541913518556005E-4</v>
      </c>
      <c r="BF1152" s="17">
        <f t="shared" si="1393"/>
        <v>3.5607897110131304E-4</v>
      </c>
      <c r="BG1152" s="17">
        <f t="shared" si="1394"/>
        <v>1.8560519144473857E-4</v>
      </c>
      <c r="BH1152" s="17">
        <f t="shared" si="1395"/>
        <v>7.2559649446631572E-5</v>
      </c>
      <c r="BI1152" s="17">
        <f t="shared" si="1396"/>
        <v>2.2692911493849533E-5</v>
      </c>
      <c r="BJ1152" s="18">
        <f t="shared" si="1397"/>
        <v>0.4502668792996084</v>
      </c>
      <c r="BK1152" s="18">
        <f t="shared" si="1398"/>
        <v>0.25074453261303181</v>
      </c>
      <c r="BL1152" s="18">
        <f t="shared" si="1399"/>
        <v>0.28014690885512589</v>
      </c>
      <c r="BM1152" s="18">
        <f t="shared" si="1400"/>
        <v>0.52694907091784116</v>
      </c>
      <c r="BN1152" s="18">
        <f t="shared" si="1401"/>
        <v>0.47159063913932303</v>
      </c>
    </row>
    <row r="1153" spans="1:66" x14ac:dyDescent="0.25">
      <c r="A1153" t="s">
        <v>10</v>
      </c>
      <c r="B1153" t="s">
        <v>215</v>
      </c>
      <c r="C1153" t="s">
        <v>213</v>
      </c>
      <c r="D1153" s="7" t="s">
        <v>530</v>
      </c>
      <c r="E1153">
        <f>VLOOKUP(A1153,home!$A$2:$E$405,3,FALSE)</f>
        <v>1.5185</v>
      </c>
      <c r="F1153">
        <f>VLOOKUP(B1153,home!$B$2:$E$405,3,FALSE)</f>
        <v>0.82320000000000004</v>
      </c>
      <c r="G1153">
        <f>VLOOKUP(C1153,away!$B$2:$E$405,4,FALSE)</f>
        <v>1.3170999999999999</v>
      </c>
      <c r="H1153">
        <f>VLOOKUP(A1153,away!$A$2:$E$405,3,FALSE)</f>
        <v>1.4074</v>
      </c>
      <c r="I1153">
        <f>VLOOKUP(C1153,away!$B$2:$E$405,3,FALSE)</f>
        <v>1.0658000000000001</v>
      </c>
      <c r="J1153">
        <f>VLOOKUP(B1153,home!$B$2:$E$405,4,FALSE)</f>
        <v>1.2434000000000001</v>
      </c>
      <c r="K1153" s="3">
        <f t="shared" ref="K1153:K1216" si="1402">E1153*F1153*G1153</f>
        <v>1.6464134593199999</v>
      </c>
      <c r="L1153" s="3">
        <f t="shared" ref="L1153:L1216" si="1403">H1153*I1153*J1153</f>
        <v>1.8651086043280003</v>
      </c>
      <c r="M1153" s="5">
        <f t="shared" ref="M1153:M1216" si="1404">_xlfn.POISSON.DIST(0,K1153,FALSE) * _xlfn.POISSON.DIST(0,L1153,FALSE)</f>
        <v>2.9851444043469323E-2</v>
      </c>
      <c r="N1153" s="5">
        <f t="shared" ref="N1153:N1216" si="1405">_xlfn.POISSON.DIST(1,K1153,FALSE) * _xlfn.POISSON.DIST(0,L1153,FALSE)</f>
        <v>4.9147819253305726E-2</v>
      </c>
      <c r="O1153" s="5">
        <f t="shared" ref="O1153:O1216" si="1406">_xlfn.POISSON.DIST(0,K1153,FALSE) * _xlfn.POISSON.DIST(1,L1153,FALSE)</f>
        <v>5.567618513709046E-2</v>
      </c>
      <c r="P1153" s="5">
        <f t="shared" ref="P1153:P1216" si="1407">_xlfn.POISSON.DIST(1,K1153,FALSE) * _xlfn.POISSON.DIST(1,L1153,FALSE)</f>
        <v>9.1666020573297854E-2</v>
      </c>
      <c r="Q1153" s="5">
        <f t="shared" ref="Q1153:Q1216" si="1408">_xlfn.POISSON.DIST(2,K1153,FALSE) * _xlfn.POISSON.DIST(0,L1153,FALSE)</f>
        <v>4.0458815557434601E-2</v>
      </c>
      <c r="R1153" s="5">
        <f t="shared" ref="R1153:R1216" si="1409">_xlfn.POISSON.DIST(0,K1153,FALSE) * _xlfn.POISSON.DIST(2,L1153,FALSE)</f>
        <v>5.1921065977673077E-2</v>
      </c>
      <c r="S1153" s="5">
        <f t="shared" ref="S1153:S1216" si="1410">_xlfn.POISSON.DIST(2,K1153,FALSE) * _xlfn.POISSON.DIST(2,L1153,FALSE)</f>
        <v>7.0370626924349269E-2</v>
      </c>
      <c r="T1153" s="5">
        <f t="shared" ref="T1153:T1216" si="1411">_xlfn.POISSON.DIST(2,K1153,FALSE) * _xlfn.POISSON.DIST(1,L1153,FALSE)</f>
        <v>7.5460085017090825E-2</v>
      </c>
      <c r="U1153" s="5">
        <f t="shared" ref="U1153:U1216" si="1412">_xlfn.POISSON.DIST(1,K1153,FALSE) * _xlfn.POISSON.DIST(2,L1153,FALSE)</f>
        <v>8.5483541847882677E-2</v>
      </c>
      <c r="V1153" s="5">
        <f t="shared" ref="V1153:V1216" si="1413">_xlfn.POISSON.DIST(3,K1153,FALSE) * _xlfn.POISSON.DIST(3,L1153,FALSE)</f>
        <v>2.4009988059576277E-2</v>
      </c>
      <c r="W1153" s="5">
        <f t="shared" ref="W1153:W1216" si="1414">_xlfn.POISSON.DIST(3,K1153,FALSE) * _xlfn.POISSON.DIST(0,L1153,FALSE)</f>
        <v>2.2203979493968573E-2</v>
      </c>
      <c r="X1153" s="5">
        <f t="shared" ref="X1153:X1216" si="1415">_xlfn.POISSON.DIST(3,K1153,FALSE) * _xlfn.POISSON.DIST(1,L1153,FALSE)</f>
        <v>4.1412833204523262E-2</v>
      </c>
      <c r="Y1153" s="5">
        <f t="shared" ref="Y1153:Y1216" si="1416">_xlfn.POISSON.DIST(3,K1153,FALSE) * _xlfn.POISSON.DIST(2,L1153,FALSE)</f>
        <v>3.8619715769678334E-2</v>
      </c>
      <c r="Z1153" s="5">
        <f t="shared" ref="Z1153:Z1216" si="1417">_xlfn.POISSON.DIST(0,K1153,FALSE) * _xlfn.POISSON.DIST(3,L1153,FALSE)</f>
        <v>3.2279475633613296E-2</v>
      </c>
      <c r="AA1153" s="5">
        <f t="shared" ref="AA1153:AA1216" si="1418">_xlfn.POISSON.DIST(1,K1153,FALSE) * _xlfn.POISSON.DIST(3,L1153,FALSE)</f>
        <v>5.3145363142972898E-2</v>
      </c>
      <c r="AB1153" s="5">
        <f t="shared" ref="AB1153:AB1216" si="1419">_xlfn.POISSON.DIST(2,K1153,FALSE) * _xlfn.POISSON.DIST(3,L1153,FALSE)</f>
        <v>4.3749620589519832E-2</v>
      </c>
      <c r="AC1153" s="5">
        <f t="shared" ref="AC1153:AC1216" si="1420">_xlfn.POISSON.DIST(4,K1153,FALSE) * _xlfn.POISSON.DIST(4,L1153,FALSE)</f>
        <v>4.6080267847110525E-3</v>
      </c>
      <c r="AD1153" s="5">
        <f t="shared" ref="AD1153:AD1216" si="1421">_xlfn.POISSON.DIST(4,K1153,FALSE) * _xlfn.POISSON.DIST(0,L1153,FALSE)</f>
        <v>9.1392326723337934E-3</v>
      </c>
      <c r="AE1153" s="5">
        <f t="shared" ref="AE1153:AE1216" si="1422">_xlfn.POISSON.DIST(4,K1153,FALSE) * _xlfn.POISSON.DIST(1,L1153,FALSE)</f>
        <v>1.7045661494125341E-2</v>
      </c>
      <c r="AF1153" s="5">
        <f t="shared" ref="AF1153:AF1216" si="1423">_xlfn.POISSON.DIST(4,K1153,FALSE) * _xlfn.POISSON.DIST(2,L1153,FALSE)</f>
        <v>1.5896004959577829E-2</v>
      </c>
      <c r="AG1153" s="5">
        <f t="shared" ref="AG1153:AG1216" si="1424">_xlfn.POISSON.DIST(4,K1153,FALSE) * _xlfn.POISSON.DIST(3,L1153,FALSE)</f>
        <v>9.8825918748497252E-3</v>
      </c>
      <c r="AH1153" s="5">
        <f t="shared" ref="AH1153:AH1216" si="1425">_xlfn.POISSON.DIST(0,K1153,FALSE) * _xlfn.POISSON.DIST(4,L1153,FALSE)</f>
        <v>1.5051181936862045E-2</v>
      </c>
      <c r="AI1153" s="5">
        <f t="shared" ref="AI1153:AI1216" si="1426">_xlfn.POISSON.DIST(1,K1153,FALSE) * _xlfn.POISSON.DIST(4,L1153,FALSE)</f>
        <v>2.4780468519523733E-2</v>
      </c>
      <c r="AJ1153" s="5">
        <f t="shared" ref="AJ1153:AJ1216" si="1427">_xlfn.POISSON.DIST(2,K1153,FALSE) * _xlfn.POISSON.DIST(4,L1153,FALSE)</f>
        <v>2.0399448449399719E-2</v>
      </c>
      <c r="AK1153" s="5">
        <f t="shared" ref="AK1153:AK1216" si="1428">_xlfn.POISSON.DIST(3,K1153,FALSE) * _xlfn.POISSON.DIST(4,L1153,FALSE)</f>
        <v>1.1195308829932065E-2</v>
      </c>
      <c r="AL1153" s="5">
        <f t="shared" ref="AL1153:AL1216" si="1429">_xlfn.POISSON.DIST(5,K1153,FALSE) * _xlfn.POISSON.DIST(5,L1153,FALSE)</f>
        <v>5.6600207002989542E-4</v>
      </c>
      <c r="AM1153" s="5">
        <f t="shared" ref="AM1153:AM1216" si="1430">_xlfn.POISSON.DIST(5,K1153,FALSE) * _xlfn.POISSON.DIST(0,L1153,FALSE)</f>
        <v>3.0093911359174875E-3</v>
      </c>
      <c r="AN1153" s="5">
        <f t="shared" ref="AN1153:AN1216" si="1431">_xlfn.POISSON.DIST(5,K1153,FALSE) * _xlfn.POISSON.DIST(1,L1153,FALSE)</f>
        <v>5.6128413013881197E-3</v>
      </c>
      <c r="AO1153" s="5">
        <f t="shared" ref="AO1153:AO1216" si="1432">_xlfn.POISSON.DIST(5,K1153,FALSE) * _xlfn.POISSON.DIST(2,L1153,FALSE)</f>
        <v>5.2342793029732772E-3</v>
      </c>
      <c r="AP1153" s="5">
        <f t="shared" ref="AP1153:AP1216" si="1433">_xlfn.POISSON.DIST(5,K1153,FALSE) * _xlfn.POISSON.DIST(3,L1153,FALSE)</f>
        <v>3.25416645514381E-3</v>
      </c>
      <c r="AQ1153" s="5">
        <f t="shared" ref="AQ1153:AQ1216" si="1434">_xlfn.POISSON.DIST(5,K1153,FALSE) * _xlfn.POISSON.DIST(4,L1153,FALSE)</f>
        <v>1.5173434638510669E-3</v>
      </c>
      <c r="AR1153" s="5">
        <f t="shared" ref="AR1153:AR1216" si="1435">_xlfn.POISSON.DIST(0,K1153,FALSE) * _xlfn.POISSON.DIST(5,L1153,FALSE)</f>
        <v>5.6144177871495157E-3</v>
      </c>
      <c r="AS1153" s="5">
        <f t="shared" ref="AS1153:AS1216" si="1436">_xlfn.POISSON.DIST(1,K1153,FALSE) * _xlfn.POISSON.DIST(5,L1153,FALSE)</f>
        <v>9.2436530110085718E-3</v>
      </c>
      <c r="AT1153" s="5">
        <f t="shared" ref="AT1153:AT1216" si="1437">_xlfn.POISSON.DIST(2,K1153,FALSE) * _xlfn.POISSON.DIST(5,L1153,FALSE)</f>
        <v>7.6094373653041803E-3</v>
      </c>
      <c r="AU1153" s="5">
        <f t="shared" ref="AU1153:AU1216" si="1438">_xlfn.POISSON.DIST(3,K1153,FALSE) * _xlfn.POISSON.DIST(5,L1153,FALSE)</f>
        <v>4.1760933653631066E-3</v>
      </c>
      <c r="AV1153" s="5">
        <f t="shared" ref="AV1153:AV1216" si="1439">_xlfn.POISSON.DIST(4,K1153,FALSE) * _xlfn.POISSON.DIST(5,L1153,FALSE)</f>
        <v>1.7188940810276946E-3</v>
      </c>
      <c r="AW1153" s="5">
        <f t="shared" ref="AW1153:AW1216" si="1440">_xlfn.POISSON.DIST(6,K1153,FALSE) * _xlfn.POISSON.DIST(6,L1153,FALSE)</f>
        <v>4.8279031810113852E-5</v>
      </c>
      <c r="AX1153" s="5">
        <f t="shared" ref="AX1153:AX1216" si="1441">_xlfn.POISSON.DIST(6,K1153,FALSE) * _xlfn.POISSON.DIST(0,L1153,FALSE)</f>
        <v>8.2578367842214265E-4</v>
      </c>
      <c r="AY1153" s="5">
        <f t="shared" ref="AY1153:AY1216" si="1442">_xlfn.POISSON.DIST(6,K1153,FALSE) * _xlfn.POISSON.DIST(1,L1153,FALSE)</f>
        <v>1.5401762439387647E-3</v>
      </c>
      <c r="AZ1153" s="5">
        <f t="shared" ref="AZ1153:AZ1216" si="1443">_xlfn.POISSON.DIST(6,K1153,FALSE) * _xlfn.POISSON.DIST(2,L1153,FALSE)</f>
        <v>1.4362979823758857E-3</v>
      </c>
      <c r="BA1153" s="5">
        <f t="shared" ref="BA1153:BA1216" si="1444">_xlfn.POISSON.DIST(6,K1153,FALSE) * _xlfn.POISSON.DIST(3,L1153,FALSE)</f>
        <v>8.9295057510273724E-4</v>
      </c>
      <c r="BB1153" s="5">
        <f t="shared" ref="BB1153:BB1216" si="1445">_xlfn.POISSON.DIST(6,K1153,FALSE) * _xlfn.POISSON.DIST(4,L1153,FALSE)</f>
        <v>4.1636245021593786E-4</v>
      </c>
      <c r="BC1153" s="5">
        <f t="shared" ref="BC1153:BC1216" si="1446">_xlfn.POISSON.DIST(6,K1153,FALSE) * _xlfn.POISSON.DIST(5,L1153,FALSE)</f>
        <v>1.5531223768336686E-4</v>
      </c>
      <c r="BD1153" s="5">
        <f t="shared" ref="BD1153:BD1216" si="1447">_xlfn.POISSON.DIST(0,K1153,FALSE) * _xlfn.POISSON.DIST(6,L1153,FALSE)</f>
        <v>1.745249820517456E-3</v>
      </c>
      <c r="BE1153" s="5">
        <f t="shared" ref="BE1153:BE1216" si="1448">_xlfn.POISSON.DIST(1,K1153,FALSE) * _xlfn.POISSON.DIST(6,L1153,FALSE)</f>
        <v>2.8734027943757533E-3</v>
      </c>
      <c r="BF1153" s="5">
        <f t="shared" ref="BF1153:BF1216" si="1449">_xlfn.POISSON.DIST(2,K1153,FALSE) * _xlfn.POISSON.DIST(6,L1153,FALSE)</f>
        <v>2.3654045173539698E-3</v>
      </c>
      <c r="BG1153" s="5">
        <f t="shared" ref="BG1153:BG1216" si="1450">_xlfn.POISSON.DIST(3,K1153,FALSE) * _xlfn.POISSON.DIST(6,L1153,FALSE)</f>
        <v>1.2981446113693013E-3</v>
      </c>
      <c r="BH1153" s="5">
        <f t="shared" ref="BH1153:BH1216" si="1451">_xlfn.POISSON.DIST(4,K1153,FALSE) * _xlfn.POISSON.DIST(6,L1153,FALSE)</f>
        <v>5.3432069007553753E-4</v>
      </c>
      <c r="BI1153" s="5">
        <f t="shared" ref="BI1153:BI1216" si="1452">_xlfn.POISSON.DIST(5,K1153,FALSE) * _xlfn.POISSON.DIST(6,L1153,FALSE)</f>
        <v>1.7594255514670292E-4</v>
      </c>
      <c r="BJ1153" s="8">
        <f t="shared" ref="BJ1153:BJ1216" si="1453">SUM(N1153,Q1153,T1153,W1153,X1153,Y1153,AD1153,AE1153,AF1153,AG1153,AM1153,AN1153,AO1153,AP1153,AQ1153,AX1153,AY1153,AZ1153,BA1153,BB1153,BC1153)</f>
        <v>0.3431616441239006</v>
      </c>
      <c r="BK1153" s="8">
        <f t="shared" ref="BK1153:BK1216" si="1454">SUM(M1153,P1153,S1153,V1153,AC1153,AL1153,AY1153)</f>
        <v>0.22261228469937247</v>
      </c>
      <c r="BL1153" s="8">
        <f t="shared" ref="BL1153:BL1216" si="1455">SUM(O1153,R1153,U1153,AA1153,AB1153,AH1153,AI1153,AJ1153,AK1153,AR1153,AS1153,AT1153,AU1153,AV1153,BD1153,BE1153,BF1153,BG1153,BH1153,BI1153)</f>
        <v>0.39875714502954823</v>
      </c>
      <c r="BM1153" s="8">
        <f t="shared" ref="BM1153:BM1216" si="1456">SUM(S1153:BI1153)</f>
        <v>0.67659730173203503</v>
      </c>
      <c r="BN1153" s="8">
        <f t="shared" ref="BN1153:BN1216" si="1457">SUM(M1153:R1153)</f>
        <v>0.31872135054227102</v>
      </c>
    </row>
    <row r="1154" spans="1:66" x14ac:dyDescent="0.25">
      <c r="A1154" t="s">
        <v>13</v>
      </c>
      <c r="B1154" t="s">
        <v>48</v>
      </c>
      <c r="C1154" t="s">
        <v>49</v>
      </c>
      <c r="D1154" s="7" t="s">
        <v>530</v>
      </c>
      <c r="E1154">
        <f>VLOOKUP(A1154,home!$A$2:$E$405,3,FALSE)</f>
        <v>1.2857000000000001</v>
      </c>
      <c r="F1154">
        <f>VLOOKUP(B1154,home!$B$2:$E$405,3,FALSE)</f>
        <v>1.2963</v>
      </c>
      <c r="G1154">
        <f>VLOOKUP(C1154,away!$B$2:$E$405,4,FALSE)</f>
        <v>0.51849999999999996</v>
      </c>
      <c r="H1154">
        <f>VLOOKUP(A1154,away!$A$2:$E$405,3,FALSE)</f>
        <v>1.4921</v>
      </c>
      <c r="I1154">
        <f>VLOOKUP(C1154,away!$B$2:$E$405,3,FALSE)</f>
        <v>0.67020000000000002</v>
      </c>
      <c r="J1154">
        <f>VLOOKUP(B1154,home!$B$2:$E$405,4,FALSE)</f>
        <v>1.5638000000000001</v>
      </c>
      <c r="K1154" s="3">
        <f t="shared" si="1402"/>
        <v>0.86415953383499999</v>
      </c>
      <c r="L1154" s="3">
        <f t="shared" si="1403"/>
        <v>1.563808475796</v>
      </c>
      <c r="M1154" s="5">
        <f t="shared" si="1404"/>
        <v>8.8215904452839861E-2</v>
      </c>
      <c r="N1154" s="5">
        <f t="shared" si="1405"/>
        <v>7.6232614868799009E-2</v>
      </c>
      <c r="O1154" s="5">
        <f t="shared" si="1406"/>
        <v>0.13795277908336109</v>
      </c>
      <c r="P1154" s="5">
        <f t="shared" si="1407"/>
        <v>0.11921320926392007</v>
      </c>
      <c r="Q1154" s="5">
        <f t="shared" si="1408"/>
        <v>3.2938570464022217E-2</v>
      </c>
      <c r="R1154" s="5">
        <f t="shared" si="1409"/>
        <v>0.10786586259508661</v>
      </c>
      <c r="S1154" s="5">
        <f t="shared" si="1410"/>
        <v>4.0275586786623047E-2</v>
      </c>
      <c r="T1154" s="5">
        <f t="shared" si="1411"/>
        <v>5.1509615672241722E-2</v>
      </c>
      <c r="U1154" s="5">
        <f t="shared" si="1412"/>
        <v>9.3213313536880227E-2</v>
      </c>
      <c r="V1154" s="5">
        <f t="shared" si="1413"/>
        <v>6.047513623411274E-3</v>
      </c>
      <c r="W1154" s="5">
        <f t="shared" si="1414"/>
        <v>9.4880598991269136E-3</v>
      </c>
      <c r="X1154" s="5">
        <f t="shared" si="1415"/>
        <v>1.4837508489114809E-2</v>
      </c>
      <c r="Y1154" s="5">
        <f t="shared" si="1416"/>
        <v>1.1601510767486421E-2</v>
      </c>
      <c r="Z1154" s="5">
        <f t="shared" si="1417"/>
        <v>5.6227183391747718E-2</v>
      </c>
      <c r="AA1154" s="5">
        <f t="shared" si="1418"/>
        <v>4.8589256588667772E-2</v>
      </c>
      <c r="AB1154" s="5">
        <f t="shared" si="1419"/>
        <v>2.0994434661526166E-2</v>
      </c>
      <c r="AC1154" s="5">
        <f t="shared" si="1420"/>
        <v>5.1078056132975412E-4</v>
      </c>
      <c r="AD1154" s="5">
        <f t="shared" si="1421"/>
        <v>2.0497993548570172E-3</v>
      </c>
      <c r="AE1154" s="5">
        <f t="shared" si="1422"/>
        <v>3.2054936048065761E-3</v>
      </c>
      <c r="AF1154" s="5">
        <f t="shared" si="1423"/>
        <v>2.5063890341531993E-3</v>
      </c>
      <c r="AG1154" s="5">
        <f t="shared" si="1424"/>
        <v>1.3065041384169743E-3</v>
      </c>
      <c r="AH1154" s="5">
        <f t="shared" si="1425"/>
        <v>2.1982136489537809E-2</v>
      </c>
      <c r="AI1154" s="5">
        <f t="shared" si="1426"/>
        <v>1.8996072821496339E-2</v>
      </c>
      <c r="AJ1154" s="5">
        <f t="shared" si="1427"/>
        <v>8.2078187170599934E-3</v>
      </c>
      <c r="AK1154" s="5">
        <f t="shared" si="1428"/>
        <v>2.3642882654455843E-3</v>
      </c>
      <c r="AL1154" s="5">
        <f t="shared" si="1429"/>
        <v>2.7610345469302144E-5</v>
      </c>
      <c r="AM1154" s="5">
        <f t="shared" si="1430"/>
        <v>3.5427073098970486E-4</v>
      </c>
      <c r="AN1154" s="5">
        <f t="shared" si="1431"/>
        <v>5.540115718481451E-4</v>
      </c>
      <c r="AO1154" s="5">
        <f t="shared" si="1432"/>
        <v>4.3318399587259702E-4</v>
      </c>
      <c r="AP1154" s="5">
        <f t="shared" si="1433"/>
        <v>2.2580560144158223E-4</v>
      </c>
      <c r="AQ1154" s="5">
        <f t="shared" si="1434"/>
        <v>8.827917835414001E-5</v>
      </c>
      <c r="AR1154" s="5">
        <f t="shared" si="1435"/>
        <v>6.8751702716887408E-3</v>
      </c>
      <c r="AS1154" s="5">
        <f t="shared" si="1436"/>
        <v>5.941243937018793E-3</v>
      </c>
      <c r="AT1154" s="5">
        <f t="shared" si="1437"/>
        <v>2.5670912955070898E-3</v>
      </c>
      <c r="AU1154" s="5">
        <f t="shared" si="1438"/>
        <v>7.394588057457644E-4</v>
      </c>
      <c r="AV1154" s="5">
        <f t="shared" si="1439"/>
        <v>1.5975259421586137E-4</v>
      </c>
      <c r="AW1154" s="5">
        <f t="shared" si="1440"/>
        <v>1.0364463543219822E-6</v>
      </c>
      <c r="AX1154" s="5">
        <f t="shared" si="1441"/>
        <v>5.1024404957241309E-5</v>
      </c>
      <c r="AY1154" s="5">
        <f t="shared" si="1442"/>
        <v>7.979239694458141E-5</v>
      </c>
      <c r="AZ1154" s="5">
        <f t="shared" si="1443"/>
        <v>6.2390013323007632E-5</v>
      </c>
      <c r="BA1154" s="5">
        <f t="shared" si="1444"/>
        <v>3.2522010546514899E-5</v>
      </c>
      <c r="BB1154" s="5">
        <f t="shared" si="1445"/>
        <v>1.2714548935641736E-5</v>
      </c>
      <c r="BC1154" s="5">
        <f t="shared" si="1446"/>
        <v>3.9766238782959056E-6</v>
      </c>
      <c r="BD1154" s="5">
        <f t="shared" si="1447"/>
        <v>1.7919082572345889E-3</v>
      </c>
      <c r="BE1154" s="5">
        <f t="shared" si="1448"/>
        <v>1.5484946042469297E-3</v>
      </c>
      <c r="BF1154" s="5">
        <f t="shared" si="1449"/>
        <v>6.6907318767601975E-4</v>
      </c>
      <c r="BG1154" s="5">
        <f t="shared" si="1450"/>
        <v>1.9272865798786892E-4</v>
      </c>
      <c r="BH1154" s="5">
        <f t="shared" si="1451"/>
        <v>4.1637076810860476E-5</v>
      </c>
      <c r="BI1154" s="5">
        <f t="shared" si="1452"/>
        <v>7.1962153774250581E-6</v>
      </c>
      <c r="BJ1154" s="8">
        <f t="shared" si="1453"/>
        <v>0.20757403737011632</v>
      </c>
      <c r="BK1154" s="8">
        <f t="shared" si="1454"/>
        <v>0.25437039743053785</v>
      </c>
      <c r="BL1154" s="8">
        <f t="shared" si="1455"/>
        <v>0.48069971766257152</v>
      </c>
      <c r="BM1154" s="8">
        <f t="shared" si="1456"/>
        <v>0.43637363917635419</v>
      </c>
      <c r="BN1154" s="8">
        <f t="shared" si="1457"/>
        <v>0.56241894072802889</v>
      </c>
    </row>
    <row r="1155" spans="1:66" x14ac:dyDescent="0.25">
      <c r="A1155" t="s">
        <v>16</v>
      </c>
      <c r="B1155" t="s">
        <v>223</v>
      </c>
      <c r="C1155" t="s">
        <v>272</v>
      </c>
      <c r="D1155" s="7" t="s">
        <v>530</v>
      </c>
      <c r="E1155">
        <f>VLOOKUP(A1155,home!$A$2:$E$405,3,FALSE)</f>
        <v>1.7778</v>
      </c>
      <c r="F1155">
        <f>VLOOKUP(B1155,home!$B$2:$E$405,3,FALSE)</f>
        <v>1.125</v>
      </c>
      <c r="G1155">
        <f>VLOOKUP(C1155,away!$B$2:$E$405,4,FALSE)</f>
        <v>0.28120000000000001</v>
      </c>
      <c r="H1155">
        <f>VLOOKUP(A1155,away!$A$2:$E$405,3,FALSE)</f>
        <v>1.2716000000000001</v>
      </c>
      <c r="I1155">
        <f>VLOOKUP(C1155,away!$B$2:$E$405,3,FALSE)</f>
        <v>1.7694000000000001</v>
      </c>
      <c r="J1155">
        <f>VLOOKUP(B1155,home!$B$2:$E$405,4,FALSE)</f>
        <v>0.98299999999999998</v>
      </c>
      <c r="K1155" s="3">
        <f t="shared" si="1402"/>
        <v>0.56240703000000003</v>
      </c>
      <c r="L1155" s="3">
        <f t="shared" si="1403"/>
        <v>2.2117195663200002</v>
      </c>
      <c r="M1155" s="5">
        <f t="shared" si="1404"/>
        <v>6.2403956740135248E-2</v>
      </c>
      <c r="N1155" s="5">
        <f t="shared" si="1405"/>
        <v>3.5096423970467951E-2</v>
      </c>
      <c r="O1155" s="5">
        <f t="shared" si="1406"/>
        <v>0.13802005213794397</v>
      </c>
      <c r="P1155" s="5">
        <f t="shared" si="1407"/>
        <v>7.7623447603346232E-2</v>
      </c>
      <c r="Q1155" s="5">
        <f t="shared" si="1408"/>
        <v>9.8692377844258432E-3</v>
      </c>
      <c r="R1155" s="5">
        <f t="shared" si="1409"/>
        <v>0.15263082492899865</v>
      </c>
      <c r="S1155" s="5">
        <f t="shared" si="1410"/>
        <v>2.4138692210337796E-2</v>
      </c>
      <c r="T1155" s="5">
        <f t="shared" si="1411"/>
        <v>2.1827986312479286E-2</v>
      </c>
      <c r="U1155" s="5">
        <f t="shared" si="1412"/>
        <v>8.5840648934768102E-2</v>
      </c>
      <c r="V1155" s="5">
        <f t="shared" si="1413"/>
        <v>3.3361996184617018E-3</v>
      </c>
      <c r="W1155" s="5">
        <f t="shared" si="1414"/>
        <v>1.8501762369009063E-3</v>
      </c>
      <c r="X1155" s="5">
        <f t="shared" si="1415"/>
        <v>4.0920709842940418E-3</v>
      </c>
      <c r="Y1155" s="5">
        <f t="shared" si="1416"/>
        <v>4.5252567313667381E-3</v>
      </c>
      <c r="Z1155" s="5">
        <f t="shared" si="1417"/>
        <v>0.11252552730634295</v>
      </c>
      <c r="AA1155" s="5">
        <f t="shared" si="1418"/>
        <v>6.3285147611544246E-2</v>
      </c>
      <c r="AB1155" s="5">
        <f t="shared" si="1419"/>
        <v>1.7796005955660096E-2</v>
      </c>
      <c r="AC1155" s="5">
        <f t="shared" si="1420"/>
        <v>2.5936588179452949E-4</v>
      </c>
      <c r="AD1155" s="5">
        <f t="shared" si="1421"/>
        <v>2.6013803059300375E-4</v>
      </c>
      <c r="AE1155" s="5">
        <f t="shared" si="1422"/>
        <v>5.7535237220649718E-4</v>
      </c>
      <c r="AF1155" s="5">
        <f t="shared" si="1423"/>
        <v>6.3625904956886878E-4</v>
      </c>
      <c r="AG1155" s="5">
        <f t="shared" si="1424"/>
        <v>4.690755297265447E-4</v>
      </c>
      <c r="AH1155" s="5">
        <f t="shared" si="1425"/>
        <v>6.2218727613478547E-2</v>
      </c>
      <c r="AI1155" s="5">
        <f t="shared" si="1426"/>
        <v>3.4992249807475458E-2</v>
      </c>
      <c r="AJ1155" s="5">
        <f t="shared" si="1427"/>
        <v>9.8399436436201731E-3</v>
      </c>
      <c r="AK1155" s="5">
        <f t="shared" si="1428"/>
        <v>1.8446844933252666E-3</v>
      </c>
      <c r="AL1155" s="5">
        <f t="shared" si="1429"/>
        <v>1.2904870131495902E-5</v>
      </c>
      <c r="AM1155" s="5">
        <f t="shared" si="1430"/>
        <v>2.9260691435172089E-5</v>
      </c>
      <c r="AN1155" s="5">
        <f t="shared" si="1431"/>
        <v>6.4716443771222157E-5</v>
      </c>
      <c r="AO1155" s="5">
        <f t="shared" si="1432"/>
        <v>7.1567312475730079E-5</v>
      </c>
      <c r="AP1155" s="5">
        <f t="shared" si="1433"/>
        <v>5.2762275103836562E-5</v>
      </c>
      <c r="AQ1155" s="5">
        <f t="shared" si="1434"/>
        <v>2.9173839052678492E-5</v>
      </c>
      <c r="AR1155" s="5">
        <f t="shared" si="1435"/>
        <v>2.752207545085298E-2</v>
      </c>
      <c r="AS1155" s="5">
        <f t="shared" si="1436"/>
        <v>1.5478608713750137E-2</v>
      </c>
      <c r="AT1155" s="5">
        <f t="shared" si="1437"/>
        <v>4.3526391776161667E-3</v>
      </c>
      <c r="AU1155" s="5">
        <f t="shared" si="1438"/>
        <v>8.1598495751491692E-4</v>
      </c>
      <c r="AV1155" s="5">
        <f t="shared" si="1439"/>
        <v>1.1472891912016015E-4</v>
      </c>
      <c r="AW1155" s="5">
        <f t="shared" si="1440"/>
        <v>4.4589431807076264E-7</v>
      </c>
      <c r="AX1155" s="5">
        <f t="shared" si="1441"/>
        <v>2.742736427633593E-6</v>
      </c>
      <c r="AY1155" s="5">
        <f t="shared" si="1442"/>
        <v>6.0661638222558369E-6</v>
      </c>
      <c r="AZ1155" s="5">
        <f t="shared" si="1443"/>
        <v>6.7083266090928789E-6</v>
      </c>
      <c r="BA1155" s="5">
        <f t="shared" si="1444"/>
        <v>4.9456457395319406E-6</v>
      </c>
      <c r="BB1155" s="5">
        <f t="shared" si="1445"/>
        <v>2.7345953625524852E-6</v>
      </c>
      <c r="BC1155" s="5">
        <f t="shared" si="1446"/>
        <v>1.2096316138650523E-6</v>
      </c>
      <c r="BD1155" s="5">
        <f t="shared" si="1447"/>
        <v>1.0145185463397814E-2</v>
      </c>
      <c r="BE1155" s="5">
        <f t="shared" si="1448"/>
        <v>5.7057236252687389E-3</v>
      </c>
      <c r="BF1155" s="5">
        <f t="shared" si="1449"/>
        <v>1.6044695390441122E-3</v>
      </c>
      <c r="BG1155" s="5">
        <f t="shared" si="1450"/>
        <v>3.0078831605975602E-4</v>
      </c>
      <c r="BH1155" s="5">
        <f t="shared" si="1451"/>
        <v>4.2291365873467169E-5</v>
      </c>
      <c r="BI1155" s="5">
        <f t="shared" si="1452"/>
        <v>4.7569922951080078E-6</v>
      </c>
      <c r="BJ1155" s="8">
        <f t="shared" si="1453"/>
        <v>7.9473864663443264E-2</v>
      </c>
      <c r="BK1155" s="8">
        <f t="shared" si="1454"/>
        <v>0.16778063308802929</v>
      </c>
      <c r="BL1155" s="8">
        <f t="shared" si="1455"/>
        <v>0.63255553764760786</v>
      </c>
      <c r="BM1155" s="8">
        <f t="shared" si="1456"/>
        <v>0.51668599927060122</v>
      </c>
      <c r="BN1155" s="8">
        <f t="shared" si="1457"/>
        <v>0.47564394316531788</v>
      </c>
    </row>
    <row r="1156" spans="1:66" x14ac:dyDescent="0.25">
      <c r="A1156" t="s">
        <v>16</v>
      </c>
      <c r="B1156" t="s">
        <v>55</v>
      </c>
      <c r="C1156" t="s">
        <v>47</v>
      </c>
      <c r="D1156" s="7" t="s">
        <v>530</v>
      </c>
      <c r="E1156">
        <f>VLOOKUP(A1156,home!$A$2:$E$405,3,FALSE)</f>
        <v>1.7778</v>
      </c>
      <c r="F1156">
        <f>VLOOKUP(B1156,home!$B$2:$E$405,3,FALSE)</f>
        <v>0.4219</v>
      </c>
      <c r="G1156">
        <f>VLOOKUP(C1156,away!$B$2:$E$405,4,FALSE)</f>
        <v>0.78749999999999998</v>
      </c>
      <c r="H1156">
        <f>VLOOKUP(A1156,away!$A$2:$E$405,3,FALSE)</f>
        <v>1.2716000000000001</v>
      </c>
      <c r="I1156">
        <f>VLOOKUP(C1156,away!$B$2:$E$405,3,FALSE)</f>
        <v>0.62909999999999999</v>
      </c>
      <c r="J1156">
        <f>VLOOKUP(B1156,home!$B$2:$E$405,4,FALSE)</f>
        <v>0.98299999999999998</v>
      </c>
      <c r="K1156" s="3">
        <f t="shared" si="1402"/>
        <v>0.59066738325000001</v>
      </c>
      <c r="L1156" s="3">
        <f t="shared" si="1403"/>
        <v>0.78636417948000004</v>
      </c>
      <c r="M1156" s="5">
        <f t="shared" si="1404"/>
        <v>0.25232645771783491</v>
      </c>
      <c r="N1156" s="5">
        <f t="shared" si="1405"/>
        <v>0.14904100850493532</v>
      </c>
      <c r="O1156" s="5">
        <f t="shared" si="1406"/>
        <v>0.19842048788438019</v>
      </c>
      <c r="P1156" s="5">
        <f t="shared" si="1407"/>
        <v>0.11720051036185518</v>
      </c>
      <c r="Q1156" s="5">
        <f t="shared" si="1408"/>
        <v>4.4016831245275563E-2</v>
      </c>
      <c r="R1156" s="5">
        <f t="shared" si="1409"/>
        <v>7.8015382073610945E-2</v>
      </c>
      <c r="S1156" s="5">
        <f t="shared" si="1410"/>
        <v>1.3609313657903853E-2</v>
      </c>
      <c r="T1156" s="5">
        <f t="shared" si="1411"/>
        <v>3.461325938550075E-2</v>
      </c>
      <c r="U1156" s="5">
        <f t="shared" si="1412"/>
        <v>4.6081141582668739E-2</v>
      </c>
      <c r="V1156" s="5">
        <f t="shared" si="1413"/>
        <v>7.0236106070552533E-4</v>
      </c>
      <c r="W1156" s="5">
        <f t="shared" si="1414"/>
        <v>8.6664355102012546E-3</v>
      </c>
      <c r="X1156" s="5">
        <f t="shared" si="1415"/>
        <v>6.8149744489957448E-3</v>
      </c>
      <c r="Y1156" s="5">
        <f t="shared" si="1416"/>
        <v>2.6795258953808518E-3</v>
      </c>
      <c r="Z1156" s="5">
        <f t="shared" si="1417"/>
        <v>2.0449500637044593E-2</v>
      </c>
      <c r="AA1156" s="5">
        <f t="shared" si="1418"/>
        <v>1.2078853030052338E-2</v>
      </c>
      <c r="AB1156" s="5">
        <f t="shared" si="1419"/>
        <v>3.5672922559611734E-3</v>
      </c>
      <c r="AC1156" s="5">
        <f t="shared" si="1420"/>
        <v>2.038952720156106E-5</v>
      </c>
      <c r="AD1156" s="5">
        <f t="shared" si="1421"/>
        <v>1.2797451962288629E-3</v>
      </c>
      <c r="AE1156" s="5">
        <f t="shared" si="1422"/>
        <v>1.0063457811759814E-3</v>
      </c>
      <c r="AF1156" s="5">
        <f t="shared" si="1423"/>
        <v>3.9567713724380512E-4</v>
      </c>
      <c r="AG1156" s="5">
        <f t="shared" si="1424"/>
        <v>1.0371544245590673E-4</v>
      </c>
      <c r="AH1156" s="5">
        <f t="shared" si="1425"/>
        <v>4.0201886973063265E-3</v>
      </c>
      <c r="AI1156" s="5">
        <f t="shared" si="1426"/>
        <v>2.3745943380091544E-3</v>
      </c>
      <c r="AJ1156" s="5">
        <f t="shared" si="1427"/>
        <v>7.0129771195606651E-4</v>
      </c>
      <c r="AK1156" s="5">
        <f t="shared" si="1428"/>
        <v>1.3807789480010073E-4</v>
      </c>
      <c r="AL1156" s="5">
        <f t="shared" si="1429"/>
        <v>3.7882083641536115E-7</v>
      </c>
      <c r="AM1156" s="5">
        <f t="shared" si="1430"/>
        <v>1.5118074925665214E-4</v>
      </c>
      <c r="AN1156" s="5">
        <f t="shared" si="1431"/>
        <v>1.1888312584237888E-4</v>
      </c>
      <c r="AO1156" s="5">
        <f t="shared" si="1432"/>
        <v>4.6742715853529924E-5</v>
      </c>
      <c r="AP1156" s="5">
        <f t="shared" si="1433"/>
        <v>1.2252265799609282E-5</v>
      </c>
      <c r="AQ1156" s="5">
        <f t="shared" si="1434"/>
        <v>2.4086857355701548E-6</v>
      </c>
      <c r="AR1156" s="5">
        <f t="shared" si="1435"/>
        <v>6.3226647726241213E-4</v>
      </c>
      <c r="AS1156" s="5">
        <f t="shared" si="1436"/>
        <v>3.734591856412846E-4</v>
      </c>
      <c r="AT1156" s="5">
        <f t="shared" si="1437"/>
        <v>1.1029507996670676E-4</v>
      </c>
      <c r="AU1156" s="5">
        <f t="shared" si="1438"/>
        <v>2.1715902089761398E-5</v>
      </c>
      <c r="AV1156" s="5">
        <f t="shared" si="1439"/>
        <v>3.2067187655681418E-6</v>
      </c>
      <c r="AW1156" s="5">
        <f t="shared" si="1440"/>
        <v>4.8876271642016769E-9</v>
      </c>
      <c r="AX1156" s="5">
        <f t="shared" si="1441"/>
        <v>1.4882922926866841E-5</v>
      </c>
      <c r="AY1156" s="5">
        <f t="shared" si="1442"/>
        <v>1.1703397475649724E-5</v>
      </c>
      <c r="AZ1156" s="5">
        <f t="shared" si="1443"/>
        <v>4.6015662765337987E-6</v>
      </c>
      <c r="BA1156" s="5">
        <f t="shared" si="1444"/>
        <v>1.2061689631231132E-6</v>
      </c>
      <c r="BB1156" s="5">
        <f t="shared" si="1445"/>
        <v>2.371220167501373E-7</v>
      </c>
      <c r="BC1156" s="5">
        <f t="shared" si="1446"/>
        <v>3.7292852027672918E-8</v>
      </c>
      <c r="BD1156" s="5">
        <f t="shared" si="1447"/>
        <v>8.286528493419443E-5</v>
      </c>
      <c r="BE1156" s="5">
        <f t="shared" si="1448"/>
        <v>4.8945821014346277E-5</v>
      </c>
      <c r="BF1156" s="5">
        <f t="shared" si="1449"/>
        <v>1.4455350009783387E-5</v>
      </c>
      <c r="BG1156" s="5">
        <f t="shared" si="1450"/>
        <v>2.8461012547472057E-6</v>
      </c>
      <c r="BH1156" s="5">
        <f t="shared" si="1451"/>
        <v>4.2027479515151823E-7</v>
      </c>
      <c r="BI1156" s="5">
        <f t="shared" si="1452"/>
        <v>4.9648522699615442E-8</v>
      </c>
      <c r="BJ1156" s="8">
        <f t="shared" si="1453"/>
        <v>0.2489816545603927</v>
      </c>
      <c r="BK1156" s="8">
        <f t="shared" si="1454"/>
        <v>0.38387111454381312</v>
      </c>
      <c r="BL1156" s="8">
        <f t="shared" si="1455"/>
        <v>0.34668784131300151</v>
      </c>
      <c r="BM1156" s="8">
        <f t="shared" si="1456"/>
        <v>0.16095773475651162</v>
      </c>
      <c r="BN1156" s="8">
        <f t="shared" si="1457"/>
        <v>0.83902067778789202</v>
      </c>
    </row>
    <row r="1157" spans="1:66" x14ac:dyDescent="0.25">
      <c r="A1157" t="s">
        <v>19</v>
      </c>
      <c r="B1157" t="s">
        <v>236</v>
      </c>
      <c r="C1157" t="s">
        <v>144</v>
      </c>
      <c r="D1157" s="7" t="s">
        <v>530</v>
      </c>
      <c r="E1157">
        <f>VLOOKUP(A1157,home!$A$2:$E$405,3,FALSE)</f>
        <v>1.4750000000000001</v>
      </c>
      <c r="F1157">
        <f>VLOOKUP(B1157,home!$B$2:$E$405,3,FALSE)</f>
        <v>1.8644000000000001</v>
      </c>
      <c r="G1157">
        <f>VLOOKUP(C1157,away!$B$2:$E$405,4,FALSE)</f>
        <v>1.4915</v>
      </c>
      <c r="H1157">
        <f>VLOOKUP(A1157,away!$A$2:$E$405,3,FALSE)</f>
        <v>1.5625</v>
      </c>
      <c r="I1157">
        <f>VLOOKUP(C1157,away!$B$2:$E$405,3,FALSE)</f>
        <v>1.28</v>
      </c>
      <c r="J1157">
        <f>VLOOKUP(B1157,home!$B$2:$E$405,4,FALSE)</f>
        <v>0.8</v>
      </c>
      <c r="K1157" s="3">
        <f t="shared" si="1402"/>
        <v>4.1016100850000008</v>
      </c>
      <c r="L1157" s="3">
        <f t="shared" si="1403"/>
        <v>1.6</v>
      </c>
      <c r="M1157" s="5">
        <f t="shared" si="1404"/>
        <v>3.340582503347408E-3</v>
      </c>
      <c r="N1157" s="5">
        <f t="shared" si="1405"/>
        <v>1.3701766885504276E-2</v>
      </c>
      <c r="O1157" s="5">
        <f t="shared" si="1406"/>
        <v>5.3449320053558539E-3</v>
      </c>
      <c r="P1157" s="5">
        <f t="shared" si="1407"/>
        <v>2.1922827016806846E-2</v>
      </c>
      <c r="Q1157" s="5">
        <f t="shared" si="1408"/>
        <v>2.80996526199517E-2</v>
      </c>
      <c r="R1157" s="5">
        <f t="shared" si="1409"/>
        <v>4.2759456042846845E-3</v>
      </c>
      <c r="S1157" s="5">
        <f t="shared" si="1410"/>
        <v>3.5967555353538197E-2</v>
      </c>
      <c r="T1157" s="5">
        <f t="shared" si="1411"/>
        <v>4.4959444191922729E-2</v>
      </c>
      <c r="U1157" s="5">
        <f t="shared" si="1412"/>
        <v>1.7538261613445481E-2</v>
      </c>
      <c r="V1157" s="5">
        <f t="shared" si="1413"/>
        <v>2.6226646714820983E-2</v>
      </c>
      <c r="W1157" s="5">
        <f t="shared" si="1414"/>
        <v>3.8417939523663534E-2</v>
      </c>
      <c r="X1157" s="5">
        <f t="shared" si="1415"/>
        <v>6.1468703237861667E-2</v>
      </c>
      <c r="Y1157" s="5">
        <f t="shared" si="1416"/>
        <v>4.9174962590289348E-2</v>
      </c>
      <c r="Z1157" s="5">
        <f t="shared" si="1417"/>
        <v>2.2805043222851647E-3</v>
      </c>
      <c r="AA1157" s="5">
        <f t="shared" si="1418"/>
        <v>9.353739527170923E-3</v>
      </c>
      <c r="AB1157" s="5">
        <f t="shared" si="1419"/>
        <v>1.91826961885537E-2</v>
      </c>
      <c r="AC1157" s="5">
        <f t="shared" si="1420"/>
        <v>1.0757147866124184E-2</v>
      </c>
      <c r="AD1157" s="5">
        <f t="shared" si="1421"/>
        <v>3.9393852048794621E-2</v>
      </c>
      <c r="AE1157" s="5">
        <f t="shared" si="1422"/>
        <v>6.3030163278071399E-2</v>
      </c>
      <c r="AF1157" s="5">
        <f t="shared" si="1423"/>
        <v>5.0424130622457132E-2</v>
      </c>
      <c r="AG1157" s="5">
        <f t="shared" si="1424"/>
        <v>2.6892869665310466E-2</v>
      </c>
      <c r="AH1157" s="5">
        <f t="shared" si="1425"/>
        <v>9.1220172891406568E-4</v>
      </c>
      <c r="AI1157" s="5">
        <f t="shared" si="1426"/>
        <v>3.7414958108683686E-3</v>
      </c>
      <c r="AJ1157" s="5">
        <f t="shared" si="1427"/>
        <v>7.6730784754214789E-3</v>
      </c>
      <c r="AK1157" s="5">
        <f t="shared" si="1428"/>
        <v>1.049065868592839E-2</v>
      </c>
      <c r="AL1157" s="5">
        <f t="shared" si="1429"/>
        <v>2.8237840751059958E-3</v>
      </c>
      <c r="AM1157" s="5">
        <f t="shared" si="1430"/>
        <v>3.2315644170066785E-2</v>
      </c>
      <c r="AN1157" s="5">
        <f t="shared" si="1431"/>
        <v>5.1705030672106869E-2</v>
      </c>
      <c r="AO1157" s="5">
        <f t="shared" si="1432"/>
        <v>4.1364024537685506E-2</v>
      </c>
      <c r="AP1157" s="5">
        <f t="shared" si="1433"/>
        <v>2.20608130867656E-2</v>
      </c>
      <c r="AQ1157" s="5">
        <f t="shared" si="1434"/>
        <v>8.824325234706238E-3</v>
      </c>
      <c r="AR1157" s="5">
        <f t="shared" si="1435"/>
        <v>2.9190455325250094E-4</v>
      </c>
      <c r="AS1157" s="5">
        <f t="shared" si="1436"/>
        <v>1.1972786594778777E-3</v>
      </c>
      <c r="AT1157" s="5">
        <f t="shared" si="1437"/>
        <v>2.4553851121348726E-3</v>
      </c>
      <c r="AU1157" s="5">
        <f t="shared" si="1438"/>
        <v>3.3570107794970842E-3</v>
      </c>
      <c r="AV1157" s="5">
        <f t="shared" si="1439"/>
        <v>3.4422873171597386E-3</v>
      </c>
      <c r="AW1157" s="5">
        <f t="shared" si="1440"/>
        <v>5.1475827734742924E-4</v>
      </c>
      <c r="AX1157" s="5">
        <f t="shared" si="1441"/>
        <v>2.2091028671869562E-2</v>
      </c>
      <c r="AY1157" s="5">
        <f t="shared" si="1442"/>
        <v>3.5345645874991304E-2</v>
      </c>
      <c r="AZ1157" s="5">
        <f t="shared" si="1443"/>
        <v>2.8276516699993051E-2</v>
      </c>
      <c r="BA1157" s="5">
        <f t="shared" si="1444"/>
        <v>1.5080808906662959E-2</v>
      </c>
      <c r="BB1157" s="5">
        <f t="shared" si="1445"/>
        <v>6.0323235626651827E-3</v>
      </c>
      <c r="BC1157" s="5">
        <f t="shared" si="1446"/>
        <v>1.9303435400528578E-3</v>
      </c>
      <c r="BD1157" s="5">
        <f t="shared" si="1447"/>
        <v>7.7841214200666985E-5</v>
      </c>
      <c r="BE1157" s="5">
        <f t="shared" si="1448"/>
        <v>3.1927430919410097E-4</v>
      </c>
      <c r="BF1157" s="5">
        <f t="shared" si="1449"/>
        <v>6.5476936323596662E-4</v>
      </c>
      <c r="BG1157" s="5">
        <f t="shared" si="1450"/>
        <v>8.952028745325565E-4</v>
      </c>
      <c r="BH1157" s="5">
        <f t="shared" si="1451"/>
        <v>9.1794328457593102E-4</v>
      </c>
      <c r="BI1157" s="5">
        <f t="shared" si="1452"/>
        <v>7.5300908669493282E-4</v>
      </c>
      <c r="BJ1157" s="8">
        <f t="shared" si="1453"/>
        <v>0.68058998962139272</v>
      </c>
      <c r="BK1157" s="8">
        <f t="shared" si="1454"/>
        <v>0.13638418940473493</v>
      </c>
      <c r="BL1157" s="8">
        <f t="shared" si="1455"/>
        <v>9.2874916193899176E-2</v>
      </c>
      <c r="BM1157" s="8">
        <f t="shared" si="1456"/>
        <v>0.80061300530941726</v>
      </c>
      <c r="BN1157" s="8">
        <f t="shared" si="1457"/>
        <v>7.6685706635250775E-2</v>
      </c>
    </row>
    <row r="1158" spans="1:66" x14ac:dyDescent="0.25">
      <c r="A1158" t="s">
        <v>25</v>
      </c>
      <c r="B1158" t="s">
        <v>499</v>
      </c>
      <c r="C1158" t="s">
        <v>251</v>
      </c>
      <c r="D1158" s="7" t="s">
        <v>530</v>
      </c>
      <c r="E1158">
        <f>VLOOKUP(A1158,home!$A$2:$E$405,3,FALSE)</f>
        <v>1.35</v>
      </c>
      <c r="F1158">
        <f>VLOOKUP(B1158,home!$B$2:$E$405,3,FALSE)</f>
        <v>1.2345999999999999</v>
      </c>
      <c r="G1158">
        <f>VLOOKUP(C1158,away!$B$2:$E$405,4,FALSE)</f>
        <v>0.49380000000000002</v>
      </c>
      <c r="H1158">
        <f>VLOOKUP(A1158,away!$A$2:$E$405,3,FALSE)</f>
        <v>1.0667</v>
      </c>
      <c r="I1158">
        <f>VLOOKUP(C1158,away!$B$2:$E$405,3,FALSE)</f>
        <v>0.9375</v>
      </c>
      <c r="J1158">
        <f>VLOOKUP(B1158,home!$B$2:$E$405,4,FALSE)</f>
        <v>0.9375</v>
      </c>
      <c r="K1158" s="3">
        <f t="shared" si="1402"/>
        <v>0.82302139799999996</v>
      </c>
      <c r="L1158" s="3">
        <f t="shared" si="1403"/>
        <v>0.93752929687499997</v>
      </c>
      <c r="M1158" s="5">
        <f t="shared" si="1404"/>
        <v>0.17195014568106454</v>
      </c>
      <c r="N1158" s="5">
        <f t="shared" si="1405"/>
        <v>0.1415186492847334</v>
      </c>
      <c r="O1158" s="5">
        <f t="shared" si="1406"/>
        <v>0.16120829917792223</v>
      </c>
      <c r="P1158" s="5">
        <f t="shared" si="1407"/>
        <v>0.13267787975861581</v>
      </c>
      <c r="Q1158" s="5">
        <f t="shared" si="1408"/>
        <v>5.8236438288696471E-2</v>
      </c>
      <c r="R1158" s="5">
        <f t="shared" si="1409"/>
        <v>7.5568751689346028E-2</v>
      </c>
      <c r="S1158" s="5">
        <f t="shared" si="1410"/>
        <v>2.5593784331379359E-2</v>
      </c>
      <c r="T1158" s="5">
        <f t="shared" si="1411"/>
        <v>5.4598367041305926E-2</v>
      </c>
      <c r="U1158" s="5">
        <f t="shared" si="1412"/>
        <v>6.2194699660480433E-2</v>
      </c>
      <c r="V1158" s="5">
        <f t="shared" si="1413"/>
        <v>2.1942594185184743E-3</v>
      </c>
      <c r="W1158" s="5">
        <f t="shared" si="1414"/>
        <v>1.5976611618301235E-2</v>
      </c>
      <c r="X1158" s="5">
        <f t="shared" si="1415"/>
        <v>1.4978541456950909E-2</v>
      </c>
      <c r="Y1158" s="5">
        <f t="shared" si="1416"/>
        <v>7.0214107201741118E-3</v>
      </c>
      <c r="Z1158" s="5">
        <f t="shared" si="1417"/>
        <v>2.3615972879011352E-2</v>
      </c>
      <c r="AA1158" s="5">
        <f t="shared" si="1418"/>
        <v>1.9436451014014006E-2</v>
      </c>
      <c r="AB1158" s="5">
        <f t="shared" si="1419"/>
        <v>7.9983075428561607E-3</v>
      </c>
      <c r="AC1158" s="5">
        <f t="shared" si="1420"/>
        <v>1.0581907554377547E-4</v>
      </c>
      <c r="AD1158" s="5">
        <f t="shared" si="1421"/>
        <v>3.2872733073493303E-3</v>
      </c>
      <c r="AE1158" s="5">
        <f t="shared" si="1422"/>
        <v>3.0819150324751729E-3</v>
      </c>
      <c r="AF1158" s="5">
        <f t="shared" si="1423"/>
        <v>1.4446928167124709E-3</v>
      </c>
      <c r="AG1158" s="5">
        <f t="shared" si="1424"/>
        <v>4.5148061355093535E-4</v>
      </c>
      <c r="AH1158" s="5">
        <f t="shared" si="1425"/>
        <v>5.5351666120696443E-3</v>
      </c>
      <c r="AI1158" s="5">
        <f t="shared" si="1426"/>
        <v>4.5555605632284822E-3</v>
      </c>
      <c r="AJ1158" s="5">
        <f t="shared" si="1427"/>
        <v>1.8746619117109859E-3</v>
      </c>
      <c r="AK1158" s="5">
        <f t="shared" si="1428"/>
        <v>5.1429562245124279E-4</v>
      </c>
      <c r="AL1158" s="5">
        <f t="shared" si="1429"/>
        <v>3.2660281910330551E-6</v>
      </c>
      <c r="AM1158" s="5">
        <f t="shared" si="1430"/>
        <v>5.4109925460454596E-4</v>
      </c>
      <c r="AN1158" s="5">
        <f t="shared" si="1431"/>
        <v>5.0729640370898656E-4</v>
      </c>
      <c r="AO1158" s="5">
        <f t="shared" si="1432"/>
        <v>2.3780262033825116E-4</v>
      </c>
      <c r="AP1158" s="5">
        <f t="shared" si="1433"/>
        <v>7.4315641146917725E-5</v>
      </c>
      <c r="AQ1158" s="5">
        <f t="shared" si="1434"/>
        <v>1.7418272697821144E-5</v>
      </c>
      <c r="AR1158" s="5">
        <f t="shared" si="1435"/>
        <v>1.0378761723799264E-3</v>
      </c>
      <c r="AS1158" s="5">
        <f t="shared" si="1436"/>
        <v>8.5419429834301594E-4</v>
      </c>
      <c r="AT1158" s="5">
        <f t="shared" si="1437"/>
        <v>3.5151009279294897E-4</v>
      </c>
      <c r="AU1158" s="5">
        <f t="shared" si="1438"/>
        <v>9.6433442660520872E-5</v>
      </c>
      <c r="AV1158" s="5">
        <f t="shared" si="1439"/>
        <v>1.9841696698103677E-5</v>
      </c>
      <c r="AW1158" s="5">
        <f t="shared" si="1440"/>
        <v>7.0002476250987602E-8</v>
      </c>
      <c r="AX1158" s="5">
        <f t="shared" si="1441"/>
        <v>7.4222710830231883E-5</v>
      </c>
      <c r="AY1158" s="5">
        <f t="shared" si="1442"/>
        <v>6.9585965896823738E-5</v>
      </c>
      <c r="AZ1158" s="5">
        <f t="shared" si="1443"/>
        <v>3.2619440839808445E-5</v>
      </c>
      <c r="BA1158" s="5">
        <f t="shared" si="1444"/>
        <v>1.0193893811667091E-5</v>
      </c>
      <c r="BB1158" s="5">
        <f t="shared" si="1445"/>
        <v>2.3892685244176642E-6</v>
      </c>
      <c r="BC1158" s="5">
        <f t="shared" si="1446"/>
        <v>4.4800184794857257E-7</v>
      </c>
      <c r="BD1158" s="5">
        <f t="shared" si="1447"/>
        <v>1.6217321968911135E-4</v>
      </c>
      <c r="BE1158" s="5">
        <f t="shared" si="1448"/>
        <v>1.3347202998669353E-4</v>
      </c>
      <c r="BF1158" s="5">
        <f t="shared" si="1449"/>
        <v>5.4925168356773204E-5</v>
      </c>
      <c r="BG1158" s="5">
        <f t="shared" si="1450"/>
        <v>1.5068196282125616E-5</v>
      </c>
      <c r="BH1158" s="5">
        <f t="shared" si="1451"/>
        <v>3.1003619923633561E-6</v>
      </c>
      <c r="BI1158" s="5">
        <f t="shared" si="1452"/>
        <v>5.10332852252191E-7</v>
      </c>
      <c r="BJ1158" s="8">
        <f t="shared" si="1453"/>
        <v>0.3021627716544974</v>
      </c>
      <c r="BK1158" s="8">
        <f t="shared" si="1454"/>
        <v>0.33259474025920988</v>
      </c>
      <c r="BL1158" s="8">
        <f t="shared" si="1455"/>
        <v>0.34161529880611297</v>
      </c>
      <c r="BM1158" s="8">
        <f t="shared" si="1456"/>
        <v>0.25875910375503253</v>
      </c>
      <c r="BN1158" s="8">
        <f t="shared" si="1457"/>
        <v>0.74116016388037853</v>
      </c>
    </row>
    <row r="1159" spans="1:66" x14ac:dyDescent="0.25">
      <c r="A1159" t="s">
        <v>173</v>
      </c>
      <c r="B1159" t="s">
        <v>503</v>
      </c>
      <c r="C1159" t="s">
        <v>434</v>
      </c>
      <c r="D1159" s="7" t="s">
        <v>530</v>
      </c>
      <c r="E1159">
        <f>VLOOKUP(A1159,home!$A$2:$E$405,3,FALSE)</f>
        <v>1.8412999999999999</v>
      </c>
      <c r="F1159">
        <f>VLOOKUP(B1159,home!$B$2:$E$405,3,FALSE)</f>
        <v>0.72409999999999997</v>
      </c>
      <c r="G1159">
        <f>VLOOKUP(C1159,away!$B$2:$E$405,4,FALSE)</f>
        <v>0.9052</v>
      </c>
      <c r="H1159">
        <f>VLOOKUP(A1159,away!$A$2:$E$405,3,FALSE)</f>
        <v>1.4127000000000001</v>
      </c>
      <c r="I1159">
        <f>VLOOKUP(C1159,away!$B$2:$E$405,3,FALSE)</f>
        <v>0.70789999999999997</v>
      </c>
      <c r="J1159">
        <f>VLOOKUP(B1159,home!$B$2:$E$405,4,FALSE)</f>
        <v>1.6516999999999999</v>
      </c>
      <c r="K1159" s="3">
        <f t="shared" si="1402"/>
        <v>1.2068898807159998</v>
      </c>
      <c r="L1159" s="3">
        <f t="shared" si="1403"/>
        <v>1.6517831300610002</v>
      </c>
      <c r="M1159" s="5">
        <f t="shared" si="1404"/>
        <v>5.7344805737756251E-2</v>
      </c>
      <c r="N1159" s="5">
        <f t="shared" si="1405"/>
        <v>6.9208865756522825E-2</v>
      </c>
      <c r="O1159" s="5">
        <f t="shared" si="1406"/>
        <v>9.4721182714251007E-2</v>
      </c>
      <c r="P1159" s="5">
        <f t="shared" si="1407"/>
        <v>0.11431803690728083</v>
      </c>
      <c r="Q1159" s="5">
        <f t="shared" si="1408"/>
        <v>4.1763739868689739E-2</v>
      </c>
      <c r="R1159" s="5">
        <f t="shared" si="1409"/>
        <v>7.8229425833412747E-2</v>
      </c>
      <c r="S1159" s="5">
        <f t="shared" si="1410"/>
        <v>5.6973833088294665E-2</v>
      </c>
      <c r="T1159" s="5">
        <f t="shared" si="1411"/>
        <v>6.8984640963357713E-2</v>
      </c>
      <c r="U1159" s="5">
        <f t="shared" si="1412"/>
        <v>9.4414302412568665E-2</v>
      </c>
      <c r="V1159" s="5">
        <f t="shared" si="1413"/>
        <v>1.2619832820356879E-2</v>
      </c>
      <c r="W1159" s="5">
        <f t="shared" si="1414"/>
        <v>1.6801411676125678E-2</v>
      </c>
      <c r="X1159" s="5">
        <f t="shared" si="1415"/>
        <v>2.7752288367834305E-2</v>
      </c>
      <c r="Y1159" s="5">
        <f t="shared" si="1416"/>
        <v>2.2920380873288425E-2</v>
      </c>
      <c r="Z1159" s="5">
        <f t="shared" si="1417"/>
        <v>4.3072681955329796E-2</v>
      </c>
      <c r="AA1159" s="5">
        <f t="shared" si="1418"/>
        <v>5.1983983987186171E-2</v>
      </c>
      <c r="AB1159" s="5">
        <f t="shared" si="1419"/>
        <v>3.1369472116718783E-2</v>
      </c>
      <c r="AC1159" s="5">
        <f t="shared" si="1420"/>
        <v>1.5723683422160881E-3</v>
      </c>
      <c r="AD1159" s="5">
        <f t="shared" si="1421"/>
        <v>5.0693634334149284E-3</v>
      </c>
      <c r="AE1159" s="5">
        <f t="shared" si="1422"/>
        <v>8.3734889994628876E-3</v>
      </c>
      <c r="AF1159" s="5">
        <f t="shared" si="1423"/>
        <v>6.9155939345320831E-3</v>
      </c>
      <c r="AG1159" s="5">
        <f t="shared" si="1424"/>
        <v>3.8076871318040908E-3</v>
      </c>
      <c r="AH1159" s="5">
        <f t="shared" si="1425"/>
        <v>1.7786682355074149E-2</v>
      </c>
      <c r="AI1159" s="5">
        <f t="shared" si="1426"/>
        <v>2.1466566945848819E-2</v>
      </c>
      <c r="AJ1159" s="5">
        <f t="shared" si="1427"/>
        <v>1.2953891210328755E-2</v>
      </c>
      <c r="AK1159" s="5">
        <f t="shared" si="1428"/>
        <v>5.211306739213906E-3</v>
      </c>
      <c r="AL1159" s="5">
        <f t="shared" si="1429"/>
        <v>1.253819311895933E-4</v>
      </c>
      <c r="AM1159" s="5">
        <f t="shared" si="1430"/>
        <v>1.2236326858920386E-3</v>
      </c>
      <c r="AN1159" s="5">
        <f t="shared" si="1431"/>
        <v>2.0211758279476996E-3</v>
      </c>
      <c r="AO1159" s="5">
        <f t="shared" si="1432"/>
        <v>1.6692720677455432E-3</v>
      </c>
      <c r="AP1159" s="5">
        <f t="shared" si="1433"/>
        <v>9.1909181366137713E-4</v>
      </c>
      <c r="AQ1159" s="5">
        <f t="shared" si="1434"/>
        <v>3.7953508819575774E-4</v>
      </c>
      <c r="AR1159" s="5">
        <f t="shared" si="1435"/>
        <v>5.8759483707730284E-3</v>
      </c>
      <c r="AS1159" s="5">
        <f t="shared" si="1436"/>
        <v>7.091622628295634E-3</v>
      </c>
      <c r="AT1159" s="5">
        <f t="shared" si="1437"/>
        <v>4.2794037939733014E-3</v>
      </c>
      <c r="AU1159" s="5">
        <f t="shared" si="1438"/>
        <v>1.721589711481346E-3</v>
      </c>
      <c r="AV1159" s="5">
        <f t="shared" si="1439"/>
        <v>5.1944230038290318E-4</v>
      </c>
      <c r="AW1159" s="5">
        <f t="shared" si="1440"/>
        <v>6.9430952971603754E-6</v>
      </c>
      <c r="AX1159" s="5">
        <f t="shared" si="1441"/>
        <v>2.4613165105274011E-4</v>
      </c>
      <c r="AY1159" s="5">
        <f t="shared" si="1442"/>
        <v>4.0655610898297691E-4</v>
      </c>
      <c r="AZ1159" s="5">
        <f t="shared" si="1443"/>
        <v>3.3577126112066145E-4</v>
      </c>
      <c r="BA1159" s="5">
        <f t="shared" si="1444"/>
        <v>1.8487376822613855E-4</v>
      </c>
      <c r="BB1159" s="5">
        <f t="shared" si="1445"/>
        <v>7.634284288668575E-5</v>
      </c>
      <c r="BC1159" s="5">
        <f t="shared" si="1446"/>
        <v>2.5220363996224989E-5</v>
      </c>
      <c r="BD1159" s="5">
        <f t="shared" si="1447"/>
        <v>1.6176320653253839E-3</v>
      </c>
      <c r="BE1159" s="5">
        <f t="shared" si="1448"/>
        <v>1.9523037703629291E-3</v>
      </c>
      <c r="BF1159" s="5">
        <f t="shared" si="1449"/>
        <v>1.1781078322673562E-3</v>
      </c>
      <c r="BG1159" s="5">
        <f t="shared" si="1450"/>
        <v>4.7394880705191181E-4</v>
      </c>
      <c r="BH1159" s="5">
        <f t="shared" si="1451"/>
        <v>1.4300100480209296E-4</v>
      </c>
      <c r="BI1159" s="5">
        <f t="shared" si="1452"/>
        <v>3.4517293125573214E-5</v>
      </c>
      <c r="BJ1159" s="8">
        <f t="shared" si="1453"/>
        <v>0.27908506448474052</v>
      </c>
      <c r="BK1159" s="8">
        <f t="shared" si="1454"/>
        <v>0.24336081493607728</v>
      </c>
      <c r="BL1159" s="8">
        <f t="shared" si="1455"/>
        <v>0.43302433189244449</v>
      </c>
      <c r="BM1159" s="8">
        <f t="shared" si="1456"/>
        <v>0.54255722343699275</v>
      </c>
      <c r="BN1159" s="8">
        <f t="shared" si="1457"/>
        <v>0.45558605681791342</v>
      </c>
    </row>
    <row r="1160" spans="1:66" x14ac:dyDescent="0.25">
      <c r="A1160" t="s">
        <v>27</v>
      </c>
      <c r="B1160" t="s">
        <v>182</v>
      </c>
      <c r="C1160" t="s">
        <v>263</v>
      </c>
      <c r="D1160" s="7" t="s">
        <v>530</v>
      </c>
      <c r="E1160">
        <f>VLOOKUP(A1160,home!$A$2:$E$405,3,FALSE)</f>
        <v>1.381</v>
      </c>
      <c r="F1160">
        <f>VLOOKUP(B1160,home!$B$2:$E$405,3,FALSE)</f>
        <v>0.48270000000000002</v>
      </c>
      <c r="G1160">
        <f>VLOOKUP(C1160,away!$B$2:$E$405,4,FALSE)</f>
        <v>0.96550000000000002</v>
      </c>
      <c r="H1160">
        <f>VLOOKUP(A1160,away!$A$2:$E$405,3,FALSE)</f>
        <v>1.127</v>
      </c>
      <c r="I1160">
        <f>VLOOKUP(C1160,away!$B$2:$E$405,3,FALSE)</f>
        <v>0.29580000000000001</v>
      </c>
      <c r="J1160">
        <f>VLOOKUP(B1160,home!$B$2:$E$405,4,FALSE)</f>
        <v>0.29580000000000001</v>
      </c>
      <c r="K1160" s="3">
        <f t="shared" si="1402"/>
        <v>0.64361069985000008</v>
      </c>
      <c r="L1160" s="3">
        <f t="shared" si="1403"/>
        <v>9.860984028E-2</v>
      </c>
      <c r="M1160" s="5">
        <f t="shared" si="1404"/>
        <v>0.47605564033114744</v>
      </c>
      <c r="N1160" s="5">
        <f t="shared" si="1405"/>
        <v>0.30639450384106964</v>
      </c>
      <c r="O1160" s="5">
        <f t="shared" si="1406"/>
        <v>4.6943770657447578E-2</v>
      </c>
      <c r="P1160" s="5">
        <f t="shared" si="1407"/>
        <v>3.0213513086437729E-2</v>
      </c>
      <c r="Q1160" s="5">
        <f t="shared" si="1408"/>
        <v>9.8599390523672198E-2</v>
      </c>
      <c r="R1160" s="5">
        <f t="shared" si="1409"/>
        <v>2.3145588633359279E-3</v>
      </c>
      <c r="S1160" s="5">
        <f t="shared" si="1410"/>
        <v>4.7938533633870768E-4</v>
      </c>
      <c r="T1160" s="5">
        <f t="shared" si="1411"/>
        <v>9.7228701512446607E-3</v>
      </c>
      <c r="U1160" s="5">
        <f t="shared" si="1412"/>
        <v>1.4896748498756569E-3</v>
      </c>
      <c r="V1160" s="5">
        <f t="shared" si="1413"/>
        <v>3.3805374147817378E-6</v>
      </c>
      <c r="W1160" s="5">
        <f t="shared" si="1414"/>
        <v>2.1153207579908042E-2</v>
      </c>
      <c r="X1160" s="5">
        <f t="shared" si="1415"/>
        <v>2.0859144208644174E-3</v>
      </c>
      <c r="Y1160" s="5">
        <f t="shared" si="1416"/>
        <v>1.0284584393959445E-4</v>
      </c>
      <c r="Z1160" s="5">
        <f t="shared" si="1417"/>
        <v>7.607942661073807E-5</v>
      </c>
      <c r="AA1160" s="5">
        <f t="shared" si="1418"/>
        <v>4.8965533005123839E-5</v>
      </c>
      <c r="AB1160" s="5">
        <f t="shared" si="1419"/>
        <v>1.5757370482978014E-5</v>
      </c>
      <c r="AC1160" s="5">
        <f t="shared" si="1420"/>
        <v>1.3409397816089914E-8</v>
      </c>
      <c r="AD1160" s="5">
        <f t="shared" si="1421"/>
        <v>3.4036076836442349E-3</v>
      </c>
      <c r="AE1160" s="5">
        <f t="shared" si="1422"/>
        <v>3.3562921005993878E-4</v>
      </c>
      <c r="AF1160" s="5">
        <f t="shared" si="1423"/>
        <v>1.6548171398656564E-5</v>
      </c>
      <c r="AG1160" s="5">
        <f t="shared" si="1424"/>
        <v>5.4393751284919607E-7</v>
      </c>
      <c r="AH1160" s="5">
        <f t="shared" si="1425"/>
        <v>1.8755450266697154E-6</v>
      </c>
      <c r="AI1160" s="5">
        <f t="shared" si="1426"/>
        <v>1.2071208472150824E-6</v>
      </c>
      <c r="AJ1160" s="5">
        <f t="shared" si="1427"/>
        <v>3.8845794663981209E-7</v>
      </c>
      <c r="AK1160" s="5">
        <f t="shared" si="1428"/>
        <v>8.3338563633047814E-8</v>
      </c>
      <c r="AL1160" s="5">
        <f t="shared" si="1429"/>
        <v>3.4041820499457693E-11</v>
      </c>
      <c r="AM1160" s="5">
        <f t="shared" si="1430"/>
        <v>4.3811966465702083E-4</v>
      </c>
      <c r="AN1160" s="5">
        <f t="shared" si="1431"/>
        <v>4.3202910155355987E-5</v>
      </c>
      <c r="AO1160" s="5">
        <f t="shared" si="1432"/>
        <v>2.130116035025422E-6</v>
      </c>
      <c r="AP1160" s="5">
        <f t="shared" si="1433"/>
        <v>7.0016800663907918E-8</v>
      </c>
      <c r="AQ1160" s="5">
        <f t="shared" si="1434"/>
        <v>1.726086382596139E-9</v>
      </c>
      <c r="AR1160" s="5">
        <f t="shared" si="1435"/>
        <v>3.6989439103569847E-8</v>
      </c>
      <c r="AS1160" s="5">
        <f t="shared" si="1436"/>
        <v>2.3806798788507541E-8</v>
      </c>
      <c r="AT1160" s="5">
        <f t="shared" si="1437"/>
        <v>7.6611552147297373E-9</v>
      </c>
      <c r="AU1160" s="5">
        <f t="shared" si="1438"/>
        <v>1.6436004898038944E-9</v>
      </c>
      <c r="AV1160" s="5">
        <f t="shared" si="1439"/>
        <v>2.644597153791218E-10</v>
      </c>
      <c r="AW1160" s="5">
        <f t="shared" si="1440"/>
        <v>6.0014167696814698E-14</v>
      </c>
      <c r="AX1160" s="5">
        <f t="shared" si="1441"/>
        <v>4.6996417331325404E-5</v>
      </c>
      <c r="AY1160" s="5">
        <f t="shared" si="1442"/>
        <v>4.6343092067742224E-6</v>
      </c>
      <c r="AZ1160" s="5">
        <f t="shared" si="1443"/>
        <v>2.2849424534406976E-7</v>
      </c>
      <c r="BA1160" s="5">
        <f t="shared" si="1444"/>
        <v>7.51059367942595E-9</v>
      </c>
      <c r="BB1160" s="5">
        <f t="shared" si="1445"/>
        <v>1.8515461078404259E-10</v>
      </c>
      <c r="BC1160" s="5">
        <f t="shared" si="1446"/>
        <v>3.651613319304006E-12</v>
      </c>
      <c r="BD1160" s="5">
        <f t="shared" si="1447"/>
        <v>6.0792044700830056E-10</v>
      </c>
      <c r="BE1160" s="5">
        <f t="shared" si="1448"/>
        <v>3.9126410435213714E-10</v>
      </c>
      <c r="BF1160" s="5">
        <f t="shared" si="1449"/>
        <v>1.2591088201413123E-10</v>
      </c>
      <c r="BG1160" s="5">
        <f t="shared" si="1450"/>
        <v>2.7012530297281926E-11</v>
      </c>
      <c r="BH1160" s="5">
        <f t="shared" si="1451"/>
        <v>4.3463883823382374E-12</v>
      </c>
      <c r="BI1160" s="5">
        <f t="shared" si="1452"/>
        <v>5.5947641371532472E-13</v>
      </c>
      <c r="BJ1160" s="8">
        <f t="shared" si="1453"/>
        <v>0.44235045271723211</v>
      </c>
      <c r="BK1160" s="8">
        <f t="shared" si="1454"/>
        <v>0.50675656704398497</v>
      </c>
      <c r="BL1160" s="8">
        <f t="shared" si="1455"/>
        <v>5.0816353258998574E-2</v>
      </c>
      <c r="BM1160" s="8">
        <f t="shared" si="1456"/>
        <v>3.9473440834569135E-2</v>
      </c>
      <c r="BN1160" s="8">
        <f t="shared" si="1457"/>
        <v>0.9605213773031106</v>
      </c>
    </row>
    <row r="1161" spans="1:66" x14ac:dyDescent="0.25">
      <c r="A1161" t="s">
        <v>285</v>
      </c>
      <c r="B1161" t="s">
        <v>322</v>
      </c>
      <c r="C1161" t="s">
        <v>362</v>
      </c>
      <c r="D1161" s="7" t="s">
        <v>530</v>
      </c>
      <c r="E1161">
        <f>VLOOKUP(A1161,home!$A$2:$E$405,3,FALSE)</f>
        <v>1.35</v>
      </c>
      <c r="F1161">
        <f>VLOOKUP(B1161,home!$B$2:$E$405,3,FALSE)</f>
        <v>1.2345999999999999</v>
      </c>
      <c r="G1161">
        <f>VLOOKUP(C1161,away!$B$2:$E$405,4,FALSE)</f>
        <v>1.7283999999999999</v>
      </c>
      <c r="H1161">
        <f>VLOOKUP(A1161,away!$A$2:$E$405,3,FALSE)</f>
        <v>1.3</v>
      </c>
      <c r="I1161">
        <f>VLOOKUP(C1161,away!$B$2:$E$405,3,FALSE)</f>
        <v>0.51280000000000003</v>
      </c>
      <c r="J1161">
        <f>VLOOKUP(B1161,home!$B$2:$E$405,4,FALSE)</f>
        <v>0.76919999999999999</v>
      </c>
      <c r="K1161" s="3">
        <f t="shared" si="1402"/>
        <v>2.8807415639999996</v>
      </c>
      <c r="L1161" s="3">
        <f t="shared" si="1403"/>
        <v>0.51277948800000006</v>
      </c>
      <c r="M1161" s="5">
        <f t="shared" si="1404"/>
        <v>3.3590195607162615E-2</v>
      </c>
      <c r="N1161" s="5">
        <f t="shared" si="1405"/>
        <v>9.6764672628443543E-2</v>
      </c>
      <c r="O1161" s="5">
        <f t="shared" si="1406"/>
        <v>1.7224363305260698E-2</v>
      </c>
      <c r="P1161" s="5">
        <f t="shared" si="1407"/>
        <v>4.9618939286900907E-2</v>
      </c>
      <c r="Q1161" s="5">
        <f t="shared" si="1408"/>
        <v>0.13937700718380522</v>
      </c>
      <c r="R1161" s="5">
        <f t="shared" si="1409"/>
        <v>4.4161500983987837E-3</v>
      </c>
      <c r="S1161" s="5">
        <f t="shared" si="1410"/>
        <v>1.8324090493180727E-2</v>
      </c>
      <c r="T1161" s="5">
        <f t="shared" si="1411"/>
        <v>7.1469670382683981E-2</v>
      </c>
      <c r="U1161" s="5">
        <f t="shared" si="1412"/>
        <v>1.2721787141320065E-2</v>
      </c>
      <c r="V1161" s="5">
        <f t="shared" si="1413"/>
        <v>3.0075638879278424E-3</v>
      </c>
      <c r="W1161" s="5">
        <f t="shared" si="1414"/>
        <v>0.13383637922010475</v>
      </c>
      <c r="X1161" s="5">
        <f t="shared" si="1415"/>
        <v>6.8628550012259162E-2</v>
      </c>
      <c r="Y1161" s="5">
        <f t="shared" si="1416"/>
        <v>1.7595656368734322E-2</v>
      </c>
      <c r="Z1161" s="5">
        <f t="shared" si="1417"/>
        <v>7.5483706212935956E-4</v>
      </c>
      <c r="AA1161" s="5">
        <f t="shared" si="1418"/>
        <v>2.174490498923696E-3</v>
      </c>
      <c r="AB1161" s="5">
        <f t="shared" si="1419"/>
        <v>3.1320725803862942E-3</v>
      </c>
      <c r="AC1161" s="5">
        <f t="shared" si="1420"/>
        <v>2.7767055099544007E-4</v>
      </c>
      <c r="AD1161" s="5">
        <f t="shared" si="1421"/>
        <v>9.6387005098655401E-2</v>
      </c>
      <c r="AE1161" s="5">
        <f t="shared" si="1422"/>
        <v>4.9425279124341914E-2</v>
      </c>
      <c r="AF1161" s="5">
        <f t="shared" si="1423"/>
        <v>1.2672134661818567E-2</v>
      </c>
      <c r="AG1161" s="5">
        <f t="shared" si="1424"/>
        <v>2.1660035745847931E-3</v>
      </c>
      <c r="AH1161" s="5">
        <f t="shared" si="1425"/>
        <v>9.6766240560529316E-5</v>
      </c>
      <c r="AI1161" s="5">
        <f t="shared" si="1426"/>
        <v>2.7875853117473944E-4</v>
      </c>
      <c r="AJ1161" s="5">
        <f t="shared" si="1427"/>
        <v>4.0151564353733081E-4</v>
      </c>
      <c r="AK1161" s="5">
        <f t="shared" si="1428"/>
        <v>3.855542676447322E-4</v>
      </c>
      <c r="AL1161" s="5">
        <f t="shared" si="1429"/>
        <v>1.6406832961300373E-5</v>
      </c>
      <c r="AM1161" s="5">
        <f t="shared" si="1430"/>
        <v>5.5533210363435295E-2</v>
      </c>
      <c r="AN1161" s="5">
        <f t="shared" si="1431"/>
        <v>2.8476291177158646E-2</v>
      </c>
      <c r="AO1161" s="5">
        <f t="shared" si="1432"/>
        <v>7.3010290049811636E-3</v>
      </c>
      <c r="AP1161" s="5">
        <f t="shared" si="1433"/>
        <v>1.2479393050157971E-3</v>
      </c>
      <c r="AQ1161" s="5">
        <f t="shared" si="1434"/>
        <v>1.5997941947026913E-4</v>
      </c>
      <c r="AR1161" s="5">
        <f t="shared" si="1435"/>
        <v>9.923948658062617E-6</v>
      </c>
      <c r="AS1161" s="5">
        <f t="shared" si="1436"/>
        <v>2.8588331378282997E-5</v>
      </c>
      <c r="AT1161" s="5">
        <f t="shared" si="1437"/>
        <v>4.117779722341262E-5</v>
      </c>
      <c r="AU1161" s="5">
        <f t="shared" si="1438"/>
        <v>3.9540863991816165E-5</v>
      </c>
      <c r="AV1161" s="5">
        <f t="shared" si="1439"/>
        <v>2.8476752594423945E-5</v>
      </c>
      <c r="AW1161" s="5">
        <f t="shared" si="1440"/>
        <v>6.732202936352369E-7</v>
      </c>
      <c r="AX1161" s="5">
        <f t="shared" si="1441"/>
        <v>2.6662804546050557E-2</v>
      </c>
      <c r="AY1161" s="5">
        <f t="shared" si="1442"/>
        <v>1.3672139263767881E-2</v>
      </c>
      <c r="AZ1161" s="5">
        <f t="shared" si="1443"/>
        <v>3.505396285769795E-3</v>
      </c>
      <c r="BA1161" s="5">
        <f t="shared" si="1444"/>
        <v>5.991651042180459E-4</v>
      </c>
      <c r="BB1161" s="5">
        <f t="shared" si="1445"/>
        <v>7.6809893842099067E-5</v>
      </c>
      <c r="BC1161" s="5">
        <f t="shared" si="1446"/>
        <v>7.8773076075371876E-6</v>
      </c>
      <c r="BD1161" s="5">
        <f t="shared" si="1447"/>
        <v>8.4813288530327204E-7</v>
      </c>
      <c r="BE1161" s="5">
        <f t="shared" si="1448"/>
        <v>2.4432516544883803E-6</v>
      </c>
      <c r="BF1161" s="5">
        <f t="shared" si="1449"/>
        <v>3.5191882961982222E-6</v>
      </c>
      <c r="BG1161" s="5">
        <f t="shared" si="1450"/>
        <v>3.3792906654668531E-6</v>
      </c>
      <c r="BH1161" s="5">
        <f t="shared" si="1451"/>
        <v>2.4337157692118955E-6</v>
      </c>
      <c r="BI1161" s="5">
        <f t="shared" si="1452"/>
        <v>1.4021812342661875E-6</v>
      </c>
      <c r="BJ1161" s="8">
        <f t="shared" si="1453"/>
        <v>0.82556499992674881</v>
      </c>
      <c r="BK1161" s="8">
        <f t="shared" si="1454"/>
        <v>0.1185070059228967</v>
      </c>
      <c r="BL1161" s="8">
        <f t="shared" si="1455"/>
        <v>4.0993191761557801E-2</v>
      </c>
      <c r="BM1161" s="8">
        <f t="shared" si="1456"/>
        <v>0.63115724051988675</v>
      </c>
      <c r="BN1161" s="8">
        <f t="shared" si="1457"/>
        <v>0.34099132810997179</v>
      </c>
    </row>
    <row r="1162" spans="1:66" x14ac:dyDescent="0.25">
      <c r="A1162" t="s">
        <v>287</v>
      </c>
      <c r="B1162" t="s">
        <v>327</v>
      </c>
      <c r="C1162" t="s">
        <v>328</v>
      </c>
      <c r="D1162" s="7" t="s">
        <v>530</v>
      </c>
      <c r="E1162">
        <f>VLOOKUP(A1162,home!$A$2:$E$405,3,FALSE)</f>
        <v>1.2423999999999999</v>
      </c>
      <c r="F1162">
        <f>VLOOKUP(B1162,home!$B$2:$E$405,3,FALSE)</f>
        <v>0.80489999999999995</v>
      </c>
      <c r="G1162">
        <f>VLOOKUP(C1162,away!$B$2:$E$405,4,FALSE)</f>
        <v>0.80489999999999995</v>
      </c>
      <c r="H1162">
        <f>VLOOKUP(A1162,away!$A$2:$E$405,3,FALSE)</f>
        <v>0.87880000000000003</v>
      </c>
      <c r="I1162">
        <f>VLOOKUP(C1162,away!$B$2:$E$405,3,FALSE)</f>
        <v>0</v>
      </c>
      <c r="J1162">
        <f>VLOOKUP(B1162,home!$B$2:$E$405,4,FALSE)</f>
        <v>0</v>
      </c>
      <c r="K1162" s="3">
        <f t="shared" si="1402"/>
        <v>0.80490624602399985</v>
      </c>
      <c r="L1162" s="3">
        <f t="shared" si="1403"/>
        <v>0</v>
      </c>
      <c r="M1162" s="5">
        <f t="shared" si="1404"/>
        <v>0.44712984479506296</v>
      </c>
      <c r="N1162" s="5">
        <f t="shared" si="1405"/>
        <v>0.35989760485928779</v>
      </c>
      <c r="O1162" s="5">
        <f t="shared" si="1406"/>
        <v>0</v>
      </c>
      <c r="P1162" s="5">
        <f t="shared" si="1407"/>
        <v>0</v>
      </c>
      <c r="Q1162" s="5">
        <f t="shared" si="1408"/>
        <v>0.14484191504015909</v>
      </c>
      <c r="R1162" s="5">
        <f t="shared" si="1409"/>
        <v>0</v>
      </c>
      <c r="S1162" s="5">
        <f t="shared" si="1410"/>
        <v>0</v>
      </c>
      <c r="T1162" s="5">
        <f t="shared" si="1411"/>
        <v>0</v>
      </c>
      <c r="U1162" s="5">
        <f t="shared" si="1412"/>
        <v>0</v>
      </c>
      <c r="V1162" s="5">
        <f t="shared" si="1413"/>
        <v>0</v>
      </c>
      <c r="W1162" s="5">
        <f t="shared" si="1414"/>
        <v>3.8861387367300528E-2</v>
      </c>
      <c r="X1162" s="5">
        <f t="shared" si="1415"/>
        <v>0</v>
      </c>
      <c r="Y1162" s="5">
        <f t="shared" si="1416"/>
        <v>0</v>
      </c>
      <c r="Z1162" s="5">
        <f t="shared" si="1417"/>
        <v>0</v>
      </c>
      <c r="AA1162" s="5">
        <f t="shared" si="1418"/>
        <v>0</v>
      </c>
      <c r="AB1162" s="5">
        <f t="shared" si="1419"/>
        <v>0</v>
      </c>
      <c r="AC1162" s="5">
        <f t="shared" si="1420"/>
        <v>0</v>
      </c>
      <c r="AD1162" s="5">
        <f t="shared" si="1421"/>
        <v>7.8199433552745886E-3</v>
      </c>
      <c r="AE1162" s="5">
        <f t="shared" si="1422"/>
        <v>0</v>
      </c>
      <c r="AF1162" s="5">
        <f t="shared" si="1423"/>
        <v>0</v>
      </c>
      <c r="AG1162" s="5">
        <f t="shared" si="1424"/>
        <v>0</v>
      </c>
      <c r="AH1162" s="5">
        <f t="shared" si="1425"/>
        <v>0</v>
      </c>
      <c r="AI1162" s="5">
        <f t="shared" si="1426"/>
        <v>0</v>
      </c>
      <c r="AJ1162" s="5">
        <f t="shared" si="1427"/>
        <v>0</v>
      </c>
      <c r="AK1162" s="5">
        <f t="shared" si="1428"/>
        <v>0</v>
      </c>
      <c r="AL1162" s="5">
        <f t="shared" si="1429"/>
        <v>0</v>
      </c>
      <c r="AM1162" s="5">
        <f t="shared" si="1430"/>
        <v>1.2588642500428785E-3</v>
      </c>
      <c r="AN1162" s="5">
        <f t="shared" si="1431"/>
        <v>0</v>
      </c>
      <c r="AO1162" s="5">
        <f t="shared" si="1432"/>
        <v>0</v>
      </c>
      <c r="AP1162" s="5">
        <f t="shared" si="1433"/>
        <v>0</v>
      </c>
      <c r="AQ1162" s="5">
        <f t="shared" si="1434"/>
        <v>0</v>
      </c>
      <c r="AR1162" s="5">
        <f t="shared" si="1435"/>
        <v>0</v>
      </c>
      <c r="AS1162" s="5">
        <f t="shared" si="1436"/>
        <v>0</v>
      </c>
      <c r="AT1162" s="5">
        <f t="shared" si="1437"/>
        <v>0</v>
      </c>
      <c r="AU1162" s="5">
        <f t="shared" si="1438"/>
        <v>0</v>
      </c>
      <c r="AV1162" s="5">
        <f t="shared" si="1439"/>
        <v>0</v>
      </c>
      <c r="AW1162" s="5">
        <f t="shared" si="1440"/>
        <v>0</v>
      </c>
      <c r="AX1162" s="5">
        <f t="shared" si="1441"/>
        <v>1.688779496259718E-4</v>
      </c>
      <c r="AY1162" s="5">
        <f t="shared" si="1442"/>
        <v>0</v>
      </c>
      <c r="AZ1162" s="5">
        <f t="shared" si="1443"/>
        <v>0</v>
      </c>
      <c r="BA1162" s="5">
        <f t="shared" si="1444"/>
        <v>0</v>
      </c>
      <c r="BB1162" s="5">
        <f t="shared" si="1445"/>
        <v>0</v>
      </c>
      <c r="BC1162" s="5">
        <f t="shared" si="1446"/>
        <v>0</v>
      </c>
      <c r="BD1162" s="5">
        <f t="shared" si="1447"/>
        <v>0</v>
      </c>
      <c r="BE1162" s="5">
        <f t="shared" si="1448"/>
        <v>0</v>
      </c>
      <c r="BF1162" s="5">
        <f t="shared" si="1449"/>
        <v>0</v>
      </c>
      <c r="BG1162" s="5">
        <f t="shared" si="1450"/>
        <v>0</v>
      </c>
      <c r="BH1162" s="5">
        <f t="shared" si="1451"/>
        <v>0</v>
      </c>
      <c r="BI1162" s="5">
        <f t="shared" si="1452"/>
        <v>0</v>
      </c>
      <c r="BJ1162" s="8">
        <f t="shared" si="1453"/>
        <v>0.55284859282169074</v>
      </c>
      <c r="BK1162" s="8">
        <f t="shared" si="1454"/>
        <v>0.44712984479506296</v>
      </c>
      <c r="BL1162" s="8">
        <f t="shared" si="1455"/>
        <v>0</v>
      </c>
      <c r="BM1162" s="8">
        <f t="shared" si="1456"/>
        <v>4.8109072922243971E-2</v>
      </c>
      <c r="BN1162" s="8">
        <f t="shared" si="1457"/>
        <v>0.95186936469450989</v>
      </c>
    </row>
    <row r="1163" spans="1:66" x14ac:dyDescent="0.25">
      <c r="A1163" t="s">
        <v>34</v>
      </c>
      <c r="B1163" t="s">
        <v>284</v>
      </c>
      <c r="C1163" t="s">
        <v>492</v>
      </c>
      <c r="D1163" s="7" t="s">
        <v>530</v>
      </c>
      <c r="E1163">
        <f>VLOOKUP(A1163,home!$A$2:$E$405,3,FALSE)</f>
        <v>1.4921</v>
      </c>
      <c r="F1163">
        <f>VLOOKUP(B1163,home!$B$2:$E$405,3,FALSE)</f>
        <v>1.117</v>
      </c>
      <c r="G1163">
        <f>VLOOKUP(C1163,away!$B$2:$E$405,4,FALSE)</f>
        <v>1.5638000000000001</v>
      </c>
      <c r="H1163">
        <f>VLOOKUP(A1163,away!$A$2:$E$405,3,FALSE)</f>
        <v>1.2222</v>
      </c>
      <c r="I1163">
        <f>VLOOKUP(C1163,away!$B$2:$E$405,3,FALSE)</f>
        <v>0.54549999999999998</v>
      </c>
      <c r="J1163">
        <f>VLOOKUP(B1163,home!$B$2:$E$405,4,FALSE)</f>
        <v>1.3636999999999999</v>
      </c>
      <c r="K1163" s="3">
        <f t="shared" si="1402"/>
        <v>2.6063474596599998</v>
      </c>
      <c r="L1163" s="3">
        <f t="shared" si="1403"/>
        <v>0.90919256336999987</v>
      </c>
      <c r="M1163" s="5">
        <f t="shared" si="1404"/>
        <v>2.9731742792229374E-2</v>
      </c>
      <c r="N1163" s="5">
        <f t="shared" si="1405"/>
        <v>7.7491252297791538E-2</v>
      </c>
      <c r="O1163" s="5">
        <f t="shared" si="1406"/>
        <v>2.7031879442724543E-2</v>
      </c>
      <c r="P1163" s="5">
        <f t="shared" si="1407"/>
        <v>7.0454470315380477E-2</v>
      </c>
      <c r="Q1163" s="5">
        <f t="shared" si="1408"/>
        <v>0.10098456428611058</v>
      </c>
      <c r="R1163" s="5">
        <f t="shared" si="1409"/>
        <v>1.2288591881619763E-2</v>
      </c>
      <c r="S1163" s="5">
        <f t="shared" si="1410"/>
        <v>4.1738491602299942E-2</v>
      </c>
      <c r="T1163" s="5">
        <f t="shared" si="1411"/>
        <v>9.181441486409142E-2</v>
      </c>
      <c r="U1163" s="5">
        <f t="shared" si="1412"/>
        <v>3.2028340233458165E-2</v>
      </c>
      <c r="V1163" s="5">
        <f t="shared" si="1413"/>
        <v>1.09896137238195E-2</v>
      </c>
      <c r="W1163" s="5">
        <f t="shared" si="1414"/>
        <v>8.7733620863992071E-2</v>
      </c>
      <c r="X1163" s="5">
        <f t="shared" si="1415"/>
        <v>7.9766755647064647E-2</v>
      </c>
      <c r="Y1163" s="5">
        <f t="shared" si="1416"/>
        <v>3.6261670519231556E-2</v>
      </c>
      <c r="Z1163" s="5">
        <f t="shared" si="1417"/>
        <v>3.7242321176858815E-3</v>
      </c>
      <c r="AA1163" s="5">
        <f t="shared" si="1418"/>
        <v>9.7066429191147788E-3</v>
      </c>
      <c r="AB1163" s="5">
        <f t="shared" si="1419"/>
        <v>1.2649442057030768E-2</v>
      </c>
      <c r="AC1163" s="5">
        <f t="shared" si="1420"/>
        <v>1.6276110588543682E-3</v>
      </c>
      <c r="AD1163" s="5">
        <f t="shared" si="1421"/>
        <v>5.7166074966409831E-2</v>
      </c>
      <c r="AE1163" s="5">
        <f t="shared" si="1422"/>
        <v>5.1974970236511729E-2</v>
      </c>
      <c r="AF1163" s="5">
        <f t="shared" si="1423"/>
        <v>2.362762821020677E-2</v>
      </c>
      <c r="AG1163" s="5">
        <f t="shared" si="1424"/>
        <v>7.1606879529304071E-3</v>
      </c>
      <c r="AH1163" s="5">
        <f t="shared" si="1425"/>
        <v>8.4651103641592733E-4</v>
      </c>
      <c r="AI1163" s="5">
        <f t="shared" si="1426"/>
        <v>2.2063018893368055E-3</v>
      </c>
      <c r="AJ1163" s="5">
        <f t="shared" si="1427"/>
        <v>2.8751946622580216E-3</v>
      </c>
      <c r="AK1163" s="5">
        <f t="shared" si="1428"/>
        <v>2.4979187680013947E-3</v>
      </c>
      <c r="AL1163" s="5">
        <f t="shared" si="1429"/>
        <v>1.5427615640615681E-4</v>
      </c>
      <c r="AM1163" s="5">
        <f t="shared" si="1430"/>
        <v>2.979893085348707E-2</v>
      </c>
      <c r="AN1163" s="5">
        <f t="shared" si="1431"/>
        <v>2.7092966328367288E-2</v>
      </c>
      <c r="AO1163" s="5">
        <f t="shared" si="1432"/>
        <v>1.2316361752692672E-2</v>
      </c>
      <c r="AP1163" s="5">
        <f t="shared" si="1433"/>
        <v>3.7326481711076258E-3</v>
      </c>
      <c r="AQ1163" s="5">
        <f t="shared" si="1434"/>
        <v>8.4842398971192088E-4</v>
      </c>
      <c r="AR1163" s="5">
        <f t="shared" si="1435"/>
        <v>1.539283078239985E-4</v>
      </c>
      <c r="AS1163" s="5">
        <f t="shared" si="1436"/>
        <v>4.0119065406684094E-4</v>
      </c>
      <c r="AT1163" s="5">
        <f t="shared" si="1437"/>
        <v>5.2282112103322253E-4</v>
      </c>
      <c r="AU1163" s="5">
        <f t="shared" si="1438"/>
        <v>4.5421783355384414E-4</v>
      </c>
      <c r="AV1163" s="5">
        <f t="shared" si="1439"/>
        <v>2.9596237415383263E-4</v>
      </c>
      <c r="AW1163" s="5">
        <f t="shared" si="1440"/>
        <v>1.0155106836717834E-5</v>
      </c>
      <c r="AX1163" s="5">
        <f t="shared" si="1441"/>
        <v>1.2944394621761677E-2</v>
      </c>
      <c r="AY1163" s="5">
        <f t="shared" si="1442"/>
        <v>1.1768947327432338E-2</v>
      </c>
      <c r="AZ1163" s="5">
        <f t="shared" si="1443"/>
        <v>5.3501196943973577E-3</v>
      </c>
      <c r="BA1163" s="5">
        <f t="shared" si="1444"/>
        <v>1.6214296797618184E-3</v>
      </c>
      <c r="BB1163" s="5">
        <f t="shared" si="1445"/>
        <v>3.6854795171671135E-4</v>
      </c>
      <c r="BC1163" s="5">
        <f t="shared" si="1446"/>
        <v>6.701621138921597E-5</v>
      </c>
      <c r="BD1163" s="5">
        <f t="shared" si="1447"/>
        <v>2.3325078794284588E-5</v>
      </c>
      <c r="BE1163" s="5">
        <f t="shared" si="1448"/>
        <v>6.0793259861852962E-5</v>
      </c>
      <c r="BF1163" s="5">
        <f t="shared" si="1449"/>
        <v>7.9224179202695379E-5</v>
      </c>
      <c r="BG1163" s="5">
        <f t="shared" si="1450"/>
        <v>6.8828579402864553E-5</v>
      </c>
      <c r="BH1163" s="5">
        <f t="shared" si="1451"/>
        <v>4.484779826966566E-5</v>
      </c>
      <c r="BI1163" s="5">
        <f t="shared" si="1452"/>
        <v>2.3377789018297441E-5</v>
      </c>
      <c r="BJ1163" s="8">
        <f t="shared" si="1453"/>
        <v>0.71989142642616655</v>
      </c>
      <c r="BK1163" s="8">
        <f t="shared" si="1454"/>
        <v>0.16646515297642211</v>
      </c>
      <c r="BL1163" s="8">
        <f t="shared" si="1455"/>
        <v>0.10425933986514158</v>
      </c>
      <c r="BM1163" s="8">
        <f t="shared" si="1456"/>
        <v>0.66459885814896447</v>
      </c>
      <c r="BN1163" s="8">
        <f t="shared" si="1457"/>
        <v>0.31798250101585623</v>
      </c>
    </row>
    <row r="1164" spans="1:66" x14ac:dyDescent="0.25">
      <c r="A1164" t="s">
        <v>10</v>
      </c>
      <c r="B1164" t="s">
        <v>37</v>
      </c>
      <c r="C1164" t="s">
        <v>41</v>
      </c>
      <c r="D1164" s="7" t="s">
        <v>531</v>
      </c>
      <c r="E1164">
        <f>VLOOKUP(A1164,home!$A$2:$E$405,3,FALSE)</f>
        <v>1.5185</v>
      </c>
      <c r="F1164">
        <f>VLOOKUP(B1164,home!$B$2:$E$405,3,FALSE)</f>
        <v>0.1646</v>
      </c>
      <c r="G1164">
        <f>VLOOKUP(C1164,away!$B$2:$E$405,4,FALSE)</f>
        <v>0.98780000000000001</v>
      </c>
      <c r="H1164">
        <f>VLOOKUP(A1164,away!$A$2:$E$405,3,FALSE)</f>
        <v>1.4074</v>
      </c>
      <c r="I1164">
        <f>VLOOKUP(C1164,away!$B$2:$E$405,3,FALSE)</f>
        <v>1.0658000000000001</v>
      </c>
      <c r="J1164">
        <f>VLOOKUP(B1164,home!$B$2:$E$405,4,FALSE)</f>
        <v>1.2434000000000001</v>
      </c>
      <c r="K1164" s="3">
        <f t="shared" si="1402"/>
        <v>0.24689576977999997</v>
      </c>
      <c r="L1164" s="3">
        <f t="shared" si="1403"/>
        <v>1.8651086043280003</v>
      </c>
      <c r="M1164" s="5">
        <f t="shared" si="1404"/>
        <v>0.12099520356763252</v>
      </c>
      <c r="N1164" s="5">
        <f t="shared" si="1405"/>
        <v>2.9873203924518432E-2</v>
      </c>
      <c r="O1164" s="5">
        <f t="shared" si="1406"/>
        <v>0.22566919525640936</v>
      </c>
      <c r="P1164" s="5">
        <f t="shared" si="1407"/>
        <v>5.5716769678464312E-2</v>
      </c>
      <c r="Q1164" s="5">
        <f t="shared" si="1408"/>
        <v>3.6877838393694472E-3</v>
      </c>
      <c r="R1164" s="5">
        <f t="shared" si="1409"/>
        <v>0.21044877890225236</v>
      </c>
      <c r="S1164" s="5">
        <f t="shared" si="1410"/>
        <v>6.4142179439117221E-3</v>
      </c>
      <c r="T1164" s="5">
        <f t="shared" si="1411"/>
        <v>6.8781173697097043E-3</v>
      </c>
      <c r="U1164" s="5">
        <f t="shared" si="1412"/>
        <v>5.1958913266332618E-2</v>
      </c>
      <c r="V1164" s="5">
        <f t="shared" si="1413"/>
        <v>3.2818518908262032E-4</v>
      </c>
      <c r="W1164" s="5">
        <f t="shared" si="1414"/>
        <v>3.0349940993445464E-4</v>
      </c>
      <c r="X1164" s="5">
        <f t="shared" si="1415"/>
        <v>5.6605936087722225E-4</v>
      </c>
      <c r="Y1164" s="5">
        <f t="shared" si="1416"/>
        <v>5.2788109226625801E-4</v>
      </c>
      <c r="Z1164" s="5">
        <f t="shared" si="1417"/>
        <v>0.13083660943363729</v>
      </c>
      <c r="AA1164" s="5">
        <f t="shared" si="1418"/>
        <v>3.2303005401523088E-2</v>
      </c>
      <c r="AB1164" s="5">
        <f t="shared" si="1419"/>
        <v>3.9877376924082704E-3</v>
      </c>
      <c r="AC1164" s="5">
        <f t="shared" si="1420"/>
        <v>9.4453220318040519E-6</v>
      </c>
      <c r="AD1164" s="5">
        <f t="shared" si="1421"/>
        <v>1.8733180110885728E-5</v>
      </c>
      <c r="AE1164" s="5">
        <f t="shared" si="1422"/>
        <v>3.4939415411239131E-5</v>
      </c>
      <c r="AF1164" s="5">
        <f t="shared" si="1423"/>
        <v>3.2582902156846224E-5</v>
      </c>
      <c r="AG1164" s="5">
        <f t="shared" si="1424"/>
        <v>2.0256883722237089E-5</v>
      </c>
      <c r="AH1164" s="5">
        <f t="shared" si="1425"/>
        <v>6.1006121503944737E-2</v>
      </c>
      <c r="AI1164" s="5">
        <f t="shared" si="1426"/>
        <v>1.5062153330008645E-2</v>
      </c>
      <c r="AJ1164" s="5">
        <f t="shared" si="1427"/>
        <v>1.8593909704784372E-3</v>
      </c>
      <c r="AK1164" s="5">
        <f t="shared" si="1428"/>
        <v>1.5302525499275173E-4</v>
      </c>
      <c r="AL1164" s="5">
        <f t="shared" si="1429"/>
        <v>1.7397808067351584E-7</v>
      </c>
      <c r="AM1164" s="5">
        <f t="shared" si="1430"/>
        <v>9.2502858478090367E-7</v>
      </c>
      <c r="AN1164" s="5">
        <f t="shared" si="1431"/>
        <v>1.7252787727242164E-6</v>
      </c>
      <c r="AO1164" s="5">
        <f t="shared" si="1432"/>
        <v>1.6089161419361946E-6</v>
      </c>
      <c r="AP1164" s="5">
        <f t="shared" si="1433"/>
        <v>1.0002677799891357E-6</v>
      </c>
      <c r="AQ1164" s="5">
        <f t="shared" si="1434"/>
        <v>4.6640201077245104E-7</v>
      </c>
      <c r="AR1164" s="5">
        <f t="shared" si="1435"/>
        <v>2.2756608426737355E-2</v>
      </c>
      <c r="AS1164" s="5">
        <f t="shared" si="1436"/>
        <v>5.6185103551013539E-3</v>
      </c>
      <c r="AT1164" s="5">
        <f t="shared" si="1437"/>
        <v>6.9359321956982483E-4</v>
      </c>
      <c r="AU1164" s="5">
        <f t="shared" si="1438"/>
        <v>5.7081743953293512E-5</v>
      </c>
      <c r="AV1164" s="5">
        <f t="shared" si="1439"/>
        <v>3.5233102784333137E-6</v>
      </c>
      <c r="AW1164" s="5">
        <f t="shared" si="1440"/>
        <v>2.2254088417850217E-9</v>
      </c>
      <c r="AX1164" s="5">
        <f t="shared" si="1441"/>
        <v>3.8064274084664203E-8</v>
      </c>
      <c r="AY1164" s="5">
        <f t="shared" si="1442"/>
        <v>7.0994005112806523E-8</v>
      </c>
      <c r="AZ1164" s="5">
        <f t="shared" si="1443"/>
        <v>6.6205764895800758E-8</v>
      </c>
      <c r="BA1164" s="5">
        <f t="shared" si="1444"/>
        <v>4.1160313921091562E-8</v>
      </c>
      <c r="BB1164" s="5">
        <f t="shared" si="1445"/>
        <v>1.9192113912767363E-8</v>
      </c>
      <c r="BC1164" s="5">
        <f t="shared" si="1446"/>
        <v>7.1590753587891065E-9</v>
      </c>
      <c r="BD1164" s="5">
        <f t="shared" si="1447"/>
        <v>7.0739243636718215E-3</v>
      </c>
      <c r="BE1164" s="5">
        <f t="shared" si="1448"/>
        <v>1.7465220011342508E-3</v>
      </c>
      <c r="BF1164" s="5">
        <f t="shared" si="1449"/>
        <v>2.1560444695387343E-4</v>
      </c>
      <c r="BG1164" s="5">
        <f t="shared" si="1450"/>
        <v>1.7743941966222592E-5</v>
      </c>
      <c r="BH1164" s="5">
        <f t="shared" si="1451"/>
        <v>1.0952260526705428E-6</v>
      </c>
      <c r="BI1164" s="5">
        <f t="shared" si="1452"/>
        <v>5.4081335871440907E-8</v>
      </c>
      <c r="BJ1164" s="8">
        <f t="shared" si="1453"/>
        <v>4.1949026046914202E-2</v>
      </c>
      <c r="BK1164" s="8">
        <f t="shared" si="1454"/>
        <v>0.18346406667320878</v>
      </c>
      <c r="BL1164" s="8">
        <f t="shared" si="1455"/>
        <v>0.64063258269510492</v>
      </c>
      <c r="BM1164" s="8">
        <f t="shared" si="1456"/>
        <v>0.35049128091162285</v>
      </c>
      <c r="BN1164" s="8">
        <f t="shared" si="1457"/>
        <v>0.64639093516864643</v>
      </c>
    </row>
    <row r="1165" spans="1:66" x14ac:dyDescent="0.25">
      <c r="A1165" t="s">
        <v>10</v>
      </c>
      <c r="B1165" t="s">
        <v>36</v>
      </c>
      <c r="C1165" t="s">
        <v>11</v>
      </c>
      <c r="D1165" s="7" t="s">
        <v>531</v>
      </c>
      <c r="E1165">
        <f>VLOOKUP(A1165,home!$A$2:$E$405,3,FALSE)</f>
        <v>1.5185</v>
      </c>
      <c r="F1165">
        <f>VLOOKUP(B1165,home!$B$2:$E$405,3,FALSE)</f>
        <v>0.65849999999999997</v>
      </c>
      <c r="G1165">
        <f>VLOOKUP(C1165,away!$B$2:$E$405,4,FALSE)</f>
        <v>1.3170999999999999</v>
      </c>
      <c r="H1165">
        <f>VLOOKUP(A1165,away!$A$2:$E$405,3,FALSE)</f>
        <v>1.4074</v>
      </c>
      <c r="I1165">
        <f>VLOOKUP(C1165,away!$B$2:$E$405,3,FALSE)</f>
        <v>0.71050000000000002</v>
      </c>
      <c r="J1165">
        <f>VLOOKUP(B1165,home!$B$2:$E$405,4,FALSE)</f>
        <v>0.88819999999999999</v>
      </c>
      <c r="K1165" s="3">
        <f t="shared" si="1402"/>
        <v>1.3170107664749999</v>
      </c>
      <c r="L1165" s="3">
        <f t="shared" si="1403"/>
        <v>0.8881624291400001</v>
      </c>
      <c r="M1165" s="5">
        <f t="shared" si="1404"/>
        <v>0.11023143205043272</v>
      </c>
      <c r="N1165" s="5">
        <f t="shared" si="1405"/>
        <v>0.14517598281437727</v>
      </c>
      <c r="O1165" s="5">
        <f t="shared" si="1406"/>
        <v>9.7903416457493189E-2</v>
      </c>
      <c r="P1165" s="5">
        <f t="shared" si="1407"/>
        <v>0.12893985354920423</v>
      </c>
      <c r="Q1165" s="5">
        <f t="shared" si="1408"/>
        <v>9.559916620006223E-2</v>
      </c>
      <c r="R1165" s="5">
        <f t="shared" si="1409"/>
        <v>4.34770680909961E-2</v>
      </c>
      <c r="S1165" s="5">
        <f t="shared" si="1410"/>
        <v>3.7705864661369444E-2</v>
      </c>
      <c r="T1165" s="5">
        <f t="shared" si="1411"/>
        <v>8.4907587676005855E-2</v>
      </c>
      <c r="U1165" s="5">
        <f t="shared" si="1412"/>
        <v>5.7259766770608539E-2</v>
      </c>
      <c r="V1165" s="5">
        <f t="shared" si="1413"/>
        <v>4.9005871625907365E-3</v>
      </c>
      <c r="W1165" s="5">
        <f t="shared" si="1414"/>
        <v>4.1968377050504962E-2</v>
      </c>
      <c r="X1165" s="5">
        <f t="shared" si="1415"/>
        <v>3.7274735708239921E-2</v>
      </c>
      <c r="Y1165" s="5">
        <f t="shared" si="1416"/>
        <v>1.6553009906090935E-2</v>
      </c>
      <c r="Z1165" s="5">
        <f t="shared" si="1417"/>
        <v>1.2871566135861429E-2</v>
      </c>
      <c r="AA1165" s="5">
        <f t="shared" si="1418"/>
        <v>1.6951991182324513E-2</v>
      </c>
      <c r="AB1165" s="5">
        <f t="shared" si="1419"/>
        <v>1.1162977450155325E-2</v>
      </c>
      <c r="AC1165" s="5">
        <f t="shared" si="1420"/>
        <v>3.5826951719659218E-4</v>
      </c>
      <c r="AD1165" s="5">
        <f t="shared" si="1421"/>
        <v>1.3818201106749336E-2</v>
      </c>
      <c r="AE1165" s="5">
        <f t="shared" si="1422"/>
        <v>1.2272807061315527E-2</v>
      </c>
      <c r="AF1165" s="5">
        <f t="shared" si="1423"/>
        <v>5.4501230659722722E-3</v>
      </c>
      <c r="AG1165" s="5">
        <f t="shared" si="1424"/>
        <v>1.6135315137952928E-3</v>
      </c>
      <c r="AH1165" s="5">
        <f t="shared" si="1425"/>
        <v>2.8580103615157121E-3</v>
      </c>
      <c r="AI1165" s="5">
        <f t="shared" si="1426"/>
        <v>3.7640304168132998E-3</v>
      </c>
      <c r="AJ1165" s="5">
        <f t="shared" si="1427"/>
        <v>2.4786342921412491E-3</v>
      </c>
      <c r="AK1165" s="5">
        <f t="shared" si="1428"/>
        <v>1.0881293496347222E-3</v>
      </c>
      <c r="AL1165" s="5">
        <f t="shared" si="1429"/>
        <v>1.6762993356500216E-5</v>
      </c>
      <c r="AM1165" s="5">
        <f t="shared" si="1430"/>
        <v>3.6397439261811279E-3</v>
      </c>
      <c r="AN1165" s="5">
        <f t="shared" si="1431"/>
        <v>3.2326838069245919E-3</v>
      </c>
      <c r="AO1165" s="5">
        <f t="shared" si="1432"/>
        <v>1.435574151299844E-3</v>
      </c>
      <c r="AP1165" s="5">
        <f t="shared" si="1433"/>
        <v>4.2500767514302122E-4</v>
      </c>
      <c r="AQ1165" s="5">
        <f t="shared" si="1434"/>
        <v>9.4368962289542418E-5</v>
      </c>
      <c r="AR1165" s="5">
        <f t="shared" si="1435"/>
        <v>5.0767548503821713E-4</v>
      </c>
      <c r="AS1165" s="5">
        <f t="shared" si="1436"/>
        <v>6.686140796707497E-4</v>
      </c>
      <c r="AT1165" s="5">
        <f t="shared" si="1437"/>
        <v>4.4028597077157538E-4</v>
      </c>
      <c r="AU1165" s="5">
        <f t="shared" si="1438"/>
        <v>1.9328712127802069E-4</v>
      </c>
      <c r="AV1165" s="5">
        <f t="shared" si="1439"/>
        <v>6.3640304936028082E-5</v>
      </c>
      <c r="AW1165" s="5">
        <f t="shared" si="1440"/>
        <v>5.4466666384143272E-7</v>
      </c>
      <c r="AX1165" s="5">
        <f t="shared" si="1441"/>
        <v>7.9893032299875502E-4</v>
      </c>
      <c r="AY1165" s="5">
        <f t="shared" si="1442"/>
        <v>7.0957989638817907E-4</v>
      </c>
      <c r="AZ1165" s="5">
        <f t="shared" si="1443"/>
        <v>3.1511110222251732E-4</v>
      </c>
      <c r="BA1165" s="5">
        <f t="shared" si="1444"/>
        <v>9.3289947332977967E-5</v>
      </c>
      <c r="BB1165" s="5">
        <f t="shared" si="1445"/>
        <v>2.0714156559400093E-5</v>
      </c>
      <c r="BC1165" s="5">
        <f t="shared" si="1446"/>
        <v>3.6795071214766114E-6</v>
      </c>
      <c r="BD1165" s="5">
        <f t="shared" si="1447"/>
        <v>7.5149715334395107E-5</v>
      </c>
      <c r="BE1165" s="5">
        <f t="shared" si="1448"/>
        <v>9.8972984192929764E-5</v>
      </c>
      <c r="BF1165" s="5">
        <f t="shared" si="1449"/>
        <v>6.5174242886124241E-5</v>
      </c>
      <c r="BG1165" s="5">
        <f t="shared" si="1450"/>
        <v>2.8611726525960775E-5</v>
      </c>
      <c r="BH1165" s="5">
        <f t="shared" si="1451"/>
        <v>9.4204879705321722E-6</v>
      </c>
      <c r="BI1165" s="5">
        <f t="shared" si="1452"/>
        <v>2.4813768165278191E-6</v>
      </c>
      <c r="BJ1165" s="8">
        <f t="shared" si="1453"/>
        <v>0.46540220555757505</v>
      </c>
      <c r="BK1165" s="8">
        <f t="shared" si="1454"/>
        <v>0.28286234983053843</v>
      </c>
      <c r="BL1165" s="8">
        <f t="shared" si="1455"/>
        <v>0.23909733786710372</v>
      </c>
      <c r="BM1165" s="8">
        <f t="shared" si="1456"/>
        <v>0.37819750499878846</v>
      </c>
      <c r="BN1165" s="8">
        <f t="shared" si="1457"/>
        <v>0.62132691916256566</v>
      </c>
    </row>
    <row r="1166" spans="1:66" x14ac:dyDescent="0.25">
      <c r="A1166" t="s">
        <v>10</v>
      </c>
      <c r="B1166" t="s">
        <v>425</v>
      </c>
      <c r="C1166" t="s">
        <v>214</v>
      </c>
      <c r="D1166" s="7" t="s">
        <v>531</v>
      </c>
      <c r="E1166">
        <f>VLOOKUP(A1166,home!$A$2:$E$405,3,FALSE)</f>
        <v>1.5185</v>
      </c>
      <c r="F1166">
        <f>VLOOKUP(B1166,home!$B$2:$E$405,3,FALSE)</f>
        <v>0</v>
      </c>
      <c r="G1166">
        <f>VLOOKUP(C1166,away!$B$2:$E$405,4,FALSE)</f>
        <v>0.7903</v>
      </c>
      <c r="H1166">
        <f>VLOOKUP(A1166,away!$A$2:$E$405,3,FALSE)</f>
        <v>1.4074</v>
      </c>
      <c r="I1166">
        <f>VLOOKUP(C1166,away!$B$2:$E$405,3,FALSE)</f>
        <v>1.2789999999999999</v>
      </c>
      <c r="J1166">
        <f>VLOOKUP(B1166,home!$B$2:$E$405,4,FALSE)</f>
        <v>1.4211</v>
      </c>
      <c r="K1166" s="3">
        <f t="shared" si="1402"/>
        <v>0</v>
      </c>
      <c r="L1166" s="3">
        <f t="shared" si="1403"/>
        <v>2.5580718030599998</v>
      </c>
      <c r="M1166" s="5">
        <f t="shared" si="1404"/>
        <v>7.7453943007006198E-2</v>
      </c>
      <c r="N1166" s="5">
        <f t="shared" si="1405"/>
        <v>0</v>
      </c>
      <c r="O1166" s="5">
        <f t="shared" si="1406"/>
        <v>0.19813274764203881</v>
      </c>
      <c r="P1166" s="5">
        <f t="shared" si="1407"/>
        <v>0</v>
      </c>
      <c r="Q1166" s="5">
        <f t="shared" si="1408"/>
        <v>0</v>
      </c>
      <c r="R1166" s="5">
        <f t="shared" si="1409"/>
        <v>0.2534188975029511</v>
      </c>
      <c r="S1166" s="5">
        <f t="shared" si="1410"/>
        <v>0</v>
      </c>
      <c r="T1166" s="5">
        <f t="shared" si="1411"/>
        <v>0</v>
      </c>
      <c r="U1166" s="5">
        <f t="shared" si="1412"/>
        <v>0</v>
      </c>
      <c r="V1166" s="5">
        <f t="shared" si="1413"/>
        <v>0</v>
      </c>
      <c r="W1166" s="5">
        <f t="shared" si="1414"/>
        <v>0</v>
      </c>
      <c r="X1166" s="5">
        <f t="shared" si="1415"/>
        <v>0</v>
      </c>
      <c r="Y1166" s="5">
        <f t="shared" si="1416"/>
        <v>0</v>
      </c>
      <c r="Z1166" s="5">
        <f t="shared" si="1417"/>
        <v>0.21608791202161712</v>
      </c>
      <c r="AA1166" s="5">
        <f t="shared" si="1418"/>
        <v>0</v>
      </c>
      <c r="AB1166" s="5">
        <f t="shared" si="1419"/>
        <v>0</v>
      </c>
      <c r="AC1166" s="5">
        <f t="shared" si="1420"/>
        <v>0</v>
      </c>
      <c r="AD1166" s="5">
        <f t="shared" si="1421"/>
        <v>0</v>
      </c>
      <c r="AE1166" s="5">
        <f t="shared" si="1422"/>
        <v>0</v>
      </c>
      <c r="AF1166" s="5">
        <f t="shared" si="1423"/>
        <v>0</v>
      </c>
      <c r="AG1166" s="5">
        <f t="shared" si="1424"/>
        <v>0</v>
      </c>
      <c r="AH1166" s="5">
        <f t="shared" si="1425"/>
        <v>0.1381920986811522</v>
      </c>
      <c r="AI1166" s="5">
        <f t="shared" si="1426"/>
        <v>0</v>
      </c>
      <c r="AJ1166" s="5">
        <f t="shared" si="1427"/>
        <v>0</v>
      </c>
      <c r="AK1166" s="5">
        <f t="shared" si="1428"/>
        <v>0</v>
      </c>
      <c r="AL1166" s="5">
        <f t="shared" si="1429"/>
        <v>0</v>
      </c>
      <c r="AM1166" s="5">
        <f t="shared" si="1430"/>
        <v>0</v>
      </c>
      <c r="AN1166" s="5">
        <f t="shared" si="1431"/>
        <v>0</v>
      </c>
      <c r="AO1166" s="5">
        <f t="shared" si="1432"/>
        <v>0</v>
      </c>
      <c r="AP1166" s="5">
        <f t="shared" si="1433"/>
        <v>0</v>
      </c>
      <c r="AQ1166" s="5">
        <f t="shared" si="1434"/>
        <v>0</v>
      </c>
      <c r="AR1166" s="5">
        <f t="shared" si="1435"/>
        <v>7.070106220838808E-2</v>
      </c>
      <c r="AS1166" s="5">
        <f t="shared" si="1436"/>
        <v>0</v>
      </c>
      <c r="AT1166" s="5">
        <f t="shared" si="1437"/>
        <v>0</v>
      </c>
      <c r="AU1166" s="5">
        <f t="shared" si="1438"/>
        <v>0</v>
      </c>
      <c r="AV1166" s="5">
        <f t="shared" si="1439"/>
        <v>0</v>
      </c>
      <c r="AW1166" s="5">
        <f t="shared" si="1440"/>
        <v>0</v>
      </c>
      <c r="AX1166" s="5">
        <f t="shared" si="1441"/>
        <v>0</v>
      </c>
      <c r="AY1166" s="5">
        <f t="shared" si="1442"/>
        <v>0</v>
      </c>
      <c r="AZ1166" s="5">
        <f t="shared" si="1443"/>
        <v>0</v>
      </c>
      <c r="BA1166" s="5">
        <f t="shared" si="1444"/>
        <v>0</v>
      </c>
      <c r="BB1166" s="5">
        <f t="shared" si="1445"/>
        <v>0</v>
      </c>
      <c r="BC1166" s="5">
        <f t="shared" si="1446"/>
        <v>0</v>
      </c>
      <c r="BD1166" s="5">
        <f t="shared" si="1447"/>
        <v>3.0143065613611398E-2</v>
      </c>
      <c r="BE1166" s="5">
        <f t="shared" si="1448"/>
        <v>0</v>
      </c>
      <c r="BF1166" s="5">
        <f t="shared" si="1449"/>
        <v>0</v>
      </c>
      <c r="BG1166" s="5">
        <f t="shared" si="1450"/>
        <v>0</v>
      </c>
      <c r="BH1166" s="5">
        <f t="shared" si="1451"/>
        <v>0</v>
      </c>
      <c r="BI1166" s="5">
        <f t="shared" si="1452"/>
        <v>0</v>
      </c>
      <c r="BJ1166" s="8">
        <f t="shared" si="1453"/>
        <v>0</v>
      </c>
      <c r="BK1166" s="8">
        <f t="shared" si="1454"/>
        <v>7.7453943007006198E-2</v>
      </c>
      <c r="BL1166" s="8">
        <f t="shared" si="1455"/>
        <v>0.69058787164814162</v>
      </c>
      <c r="BM1166" s="8">
        <f t="shared" si="1456"/>
        <v>0.4551241385247688</v>
      </c>
      <c r="BN1166" s="8">
        <f t="shared" si="1457"/>
        <v>0.52900558815199616</v>
      </c>
    </row>
    <row r="1167" spans="1:66" x14ac:dyDescent="0.25">
      <c r="A1167" t="s">
        <v>10</v>
      </c>
      <c r="B1167" t="s">
        <v>216</v>
      </c>
      <c r="C1167" t="s">
        <v>40</v>
      </c>
      <c r="D1167" s="7" t="s">
        <v>531</v>
      </c>
      <c r="E1167">
        <f>VLOOKUP(A1167,home!$A$2:$E$405,3,FALSE)</f>
        <v>1.5185</v>
      </c>
      <c r="F1167">
        <f>VLOOKUP(B1167,home!$B$2:$E$405,3,FALSE)</f>
        <v>1.1525000000000001</v>
      </c>
      <c r="G1167">
        <f>VLOOKUP(C1167,away!$B$2:$E$405,4,FALSE)</f>
        <v>0.82320000000000004</v>
      </c>
      <c r="H1167">
        <f>VLOOKUP(A1167,away!$A$2:$E$405,3,FALSE)</f>
        <v>1.4074</v>
      </c>
      <c r="I1167">
        <f>VLOOKUP(C1167,away!$B$2:$E$405,3,FALSE)</f>
        <v>1.0658000000000001</v>
      </c>
      <c r="J1167">
        <f>VLOOKUP(B1167,home!$B$2:$E$405,4,FALSE)</f>
        <v>1.0658000000000001</v>
      </c>
      <c r="K1167" s="3">
        <f t="shared" si="1402"/>
        <v>1.4406586530000001</v>
      </c>
      <c r="L1167" s="3">
        <f t="shared" si="1403"/>
        <v>1.5987073753360002</v>
      </c>
      <c r="M1167" s="5">
        <f t="shared" si="1404"/>
        <v>4.7865225073621093E-2</v>
      </c>
      <c r="N1167" s="5">
        <f t="shared" si="1405"/>
        <v>6.8957450680104782E-2</v>
      </c>
      <c r="O1167" s="5">
        <f t="shared" si="1406"/>
        <v>7.652248834731569E-2</v>
      </c>
      <c r="P1167" s="5">
        <f t="shared" si="1407"/>
        <v>0.11024278498665201</v>
      </c>
      <c r="Q1167" s="5">
        <f t="shared" si="1408"/>
        <v>4.9672074005556864E-2</v>
      </c>
      <c r="R1167" s="5">
        <f t="shared" si="1409"/>
        <v>6.1168533249958364E-2</v>
      </c>
      <c r="S1167" s="5">
        <f t="shared" si="1410"/>
        <v>6.3477564468359018E-2</v>
      </c>
      <c r="T1167" s="5">
        <f t="shared" si="1411"/>
        <v>7.9411111060919387E-2</v>
      </c>
      <c r="U1167" s="5">
        <f t="shared" si="1412"/>
        <v>8.8122976717870713E-2</v>
      </c>
      <c r="V1167" s="5">
        <f t="shared" si="1413"/>
        <v>1.624455490598439E-2</v>
      </c>
      <c r="W1167" s="5">
        <f t="shared" si="1414"/>
        <v>2.3853501076187285E-2</v>
      </c>
      <c r="X1167" s="5">
        <f t="shared" si="1415"/>
        <v>3.8134768098085831E-2</v>
      </c>
      <c r="Y1167" s="5">
        <f t="shared" si="1416"/>
        <v>3.0483167507568916E-2</v>
      </c>
      <c r="Z1167" s="5">
        <f t="shared" si="1417"/>
        <v>3.2596861748397946E-2</v>
      </c>
      <c r="AA1167" s="5">
        <f t="shared" si="1418"/>
        <v>4.6960950938474202E-2</v>
      </c>
      <c r="AB1167" s="5">
        <f t="shared" si="1419"/>
        <v>3.3827350161310679E-2</v>
      </c>
      <c r="AC1167" s="5">
        <f t="shared" si="1420"/>
        <v>2.3383951644302017E-3</v>
      </c>
      <c r="AD1167" s="5">
        <f t="shared" si="1421"/>
        <v>8.5911881824385153E-3</v>
      </c>
      <c r="AE1167" s="5">
        <f t="shared" si="1422"/>
        <v>1.373479591016394E-2</v>
      </c>
      <c r="AF1167" s="5">
        <f t="shared" si="1423"/>
        <v>1.0978959760156911E-2</v>
      </c>
      <c r="AG1167" s="5">
        <f t="shared" si="1424"/>
        <v>5.8507146473600084E-3</v>
      </c>
      <c r="AH1167" s="5">
        <f t="shared" si="1425"/>
        <v>1.3028210822492928E-2</v>
      </c>
      <c r="AI1167" s="5">
        <f t="shared" si="1426"/>
        <v>1.8769204654532683E-2</v>
      </c>
      <c r="AJ1167" s="5">
        <f t="shared" si="1427"/>
        <v>1.3520008547740199E-2</v>
      </c>
      <c r="AK1167" s="5">
        <f t="shared" si="1428"/>
        <v>6.4925724343119591E-3</v>
      </c>
      <c r="AL1167" s="5">
        <f t="shared" si="1429"/>
        <v>2.1543088530731733E-4</v>
      </c>
      <c r="AM1167" s="5">
        <f t="shared" si="1430"/>
        <v>2.4753939189162744E-3</v>
      </c>
      <c r="AN1167" s="5">
        <f t="shared" si="1431"/>
        <v>3.9574305150333325E-3</v>
      </c>
      <c r="AO1167" s="5">
        <f t="shared" si="1432"/>
        <v>3.1633866758817675E-3</v>
      </c>
      <c r="AP1167" s="5">
        <f t="shared" si="1433"/>
        <v>1.6857765365906057E-3</v>
      </c>
      <c r="AQ1167" s="5">
        <f t="shared" si="1434"/>
        <v>6.7376584555394468E-4</v>
      </c>
      <c r="AR1167" s="5">
        <f t="shared" si="1435"/>
        <v>4.165659345870344E-3</v>
      </c>
      <c r="AS1167" s="5">
        <f t="shared" si="1436"/>
        <v>6.0012931820784309E-3</v>
      </c>
      <c r="AT1167" s="5">
        <f t="shared" si="1437"/>
        <v>4.3229074759756E-3</v>
      </c>
      <c r="AU1167" s="5">
        <f t="shared" si="1438"/>
        <v>2.0759446871275455E-3</v>
      </c>
      <c r="AV1167" s="5">
        <f t="shared" si="1439"/>
        <v>7.4768191916491978E-4</v>
      </c>
      <c r="AW1167" s="5">
        <f t="shared" si="1440"/>
        <v>1.3782739122591657E-5</v>
      </c>
      <c r="AX1167" s="5">
        <f t="shared" si="1441"/>
        <v>5.9436627814505151E-4</v>
      </c>
      <c r="AY1167" s="5">
        <f t="shared" si="1442"/>
        <v>9.5021775252150231E-4</v>
      </c>
      <c r="AZ1167" s="5">
        <f t="shared" si="1443"/>
        <v>7.5956006456566201E-4</v>
      </c>
      <c r="BA1167" s="5">
        <f t="shared" si="1444"/>
        <v>4.0477142574393761E-4</v>
      </c>
      <c r="BB1167" s="5">
        <f t="shared" si="1445"/>
        <v>1.6177776591552522E-4</v>
      </c>
      <c r="BC1167" s="5">
        <f t="shared" si="1446"/>
        <v>5.1727061506906184E-5</v>
      </c>
      <c r="BD1167" s="5">
        <f t="shared" si="1447"/>
        <v>1.1099450532300445E-3</v>
      </c>
      <c r="BE1167" s="5">
        <f t="shared" si="1448"/>
        <v>1.5990519452904091E-3</v>
      </c>
      <c r="BF1167" s="5">
        <f t="shared" si="1449"/>
        <v>1.1518440107895556E-3</v>
      </c>
      <c r="BG1167" s="5">
        <f t="shared" si="1450"/>
        <v>5.5313801368339947E-4</v>
      </c>
      <c r="BH1167" s="5">
        <f t="shared" si="1451"/>
        <v>1.9922076642905567E-4</v>
      </c>
      <c r="BI1167" s="5">
        <f t="shared" si="1452"/>
        <v>5.7401824202662108E-5</v>
      </c>
      <c r="BJ1167" s="8">
        <f t="shared" si="1453"/>
        <v>0.34454590476891711</v>
      </c>
      <c r="BK1167" s="8">
        <f t="shared" si="1454"/>
        <v>0.2413341732368755</v>
      </c>
      <c r="BL1167" s="8">
        <f t="shared" si="1455"/>
        <v>0.38039638409784932</v>
      </c>
      <c r="BM1167" s="8">
        <f t="shared" si="1456"/>
        <v>0.5835083324954321</v>
      </c>
      <c r="BN1167" s="8">
        <f t="shared" si="1457"/>
        <v>0.4144285563432088</v>
      </c>
    </row>
    <row r="1168" spans="1:66" x14ac:dyDescent="0.25">
      <c r="A1168" t="s">
        <v>13</v>
      </c>
      <c r="B1168" t="s">
        <v>217</v>
      </c>
      <c r="C1168" t="s">
        <v>52</v>
      </c>
      <c r="D1168" s="7" t="s">
        <v>531</v>
      </c>
      <c r="E1168">
        <f>VLOOKUP(A1168,home!$A$2:$E$405,3,FALSE)</f>
        <v>1.2857000000000001</v>
      </c>
      <c r="F1168">
        <f>VLOOKUP(B1168,home!$B$2:$E$405,3,FALSE)</f>
        <v>1.2963</v>
      </c>
      <c r="G1168">
        <f>VLOOKUP(C1168,away!$B$2:$E$405,4,FALSE)</f>
        <v>1.0369999999999999</v>
      </c>
      <c r="H1168">
        <f>VLOOKUP(A1168,away!$A$2:$E$405,3,FALSE)</f>
        <v>1.4921</v>
      </c>
      <c r="I1168">
        <f>VLOOKUP(C1168,away!$B$2:$E$405,3,FALSE)</f>
        <v>0.89359999999999995</v>
      </c>
      <c r="J1168">
        <f>VLOOKUP(B1168,home!$B$2:$E$405,4,FALSE)</f>
        <v>0.67020000000000002</v>
      </c>
      <c r="K1168" s="3">
        <f t="shared" si="1402"/>
        <v>1.72831906767</v>
      </c>
      <c r="L1168" s="3">
        <f t="shared" si="1403"/>
        <v>0.89360484331199996</v>
      </c>
      <c r="M1168" s="5">
        <f t="shared" si="1404"/>
        <v>7.266293125123123E-2</v>
      </c>
      <c r="N1168" s="5">
        <f t="shared" si="1405"/>
        <v>0.12558472959429728</v>
      </c>
      <c r="O1168" s="5">
        <f t="shared" si="1406"/>
        <v>6.4931947295347098E-2</v>
      </c>
      <c r="P1168" s="5">
        <f t="shared" si="1407"/>
        <v>0.11222312261149189</v>
      </c>
      <c r="Q1168" s="5">
        <f t="shared" si="1408"/>
        <v>0.10852524138300247</v>
      </c>
      <c r="R1168" s="5">
        <f t="shared" si="1409"/>
        <v>2.9011751294400839E-2</v>
      </c>
      <c r="S1168" s="5">
        <f t="shared" si="1410"/>
        <v>4.3330309663431529E-2</v>
      </c>
      <c r="T1168" s="5">
        <f t="shared" si="1411"/>
        <v>9.6978681321454901E-2</v>
      </c>
      <c r="U1168" s="5">
        <f t="shared" si="1412"/>
        <v>5.0141562948612779E-2</v>
      </c>
      <c r="V1168" s="5">
        <f t="shared" si="1413"/>
        <v>7.4356462250800039E-3</v>
      </c>
      <c r="W1168" s="5">
        <f t="shared" si="1414"/>
        <v>6.2522081335244159E-2</v>
      </c>
      <c r="X1168" s="5">
        <f t="shared" si="1415"/>
        <v>5.5870034695120974E-2</v>
      </c>
      <c r="Y1168" s="5">
        <f t="shared" si="1416"/>
        <v>2.4962866799784784E-2</v>
      </c>
      <c r="Z1168" s="5">
        <f t="shared" si="1417"/>
        <v>8.6416804898799271E-3</v>
      </c>
      <c r="AA1168" s="5">
        <f t="shared" si="1418"/>
        <v>1.4935581167371304E-2</v>
      </c>
      <c r="AB1168" s="5">
        <f t="shared" si="1419"/>
        <v>1.2906724859150393E-2</v>
      </c>
      <c r="AC1168" s="5">
        <f t="shared" si="1420"/>
        <v>7.1774168723640899E-4</v>
      </c>
      <c r="AD1168" s="5">
        <f t="shared" si="1421"/>
        <v>2.7014526330529285E-2</v>
      </c>
      <c r="AE1168" s="5">
        <f t="shared" si="1422"/>
        <v>2.4140311568740518E-2</v>
      </c>
      <c r="AF1168" s="5">
        <f t="shared" si="1423"/>
        <v>1.0785949668443612E-2</v>
      </c>
      <c r="AG1168" s="5">
        <f t="shared" si="1424"/>
        <v>3.212792287813558E-3</v>
      </c>
      <c r="AH1168" s="5">
        <f t="shared" si="1425"/>
        <v>1.9305618850278792E-3</v>
      </c>
      <c r="AI1168" s="5">
        <f t="shared" si="1426"/>
        <v>3.3366269172106222E-3</v>
      </c>
      <c r="AJ1168" s="5">
        <f t="shared" si="1427"/>
        <v>2.8833779613580447E-3</v>
      </c>
      <c r="AK1168" s="5">
        <f t="shared" si="1428"/>
        <v>1.6611323699715198E-3</v>
      </c>
      <c r="AL1168" s="5">
        <f t="shared" si="1429"/>
        <v>4.434019491540711E-5</v>
      </c>
      <c r="AM1168" s="5">
        <f t="shared" si="1430"/>
        <v>9.3379441922253927E-3</v>
      </c>
      <c r="AN1168" s="5">
        <f t="shared" si="1431"/>
        <v>8.3444321567497717E-3</v>
      </c>
      <c r="AO1168" s="5">
        <f t="shared" si="1432"/>
        <v>3.7283124949799959E-3</v>
      </c>
      <c r="AP1168" s="5">
        <f t="shared" si="1433"/>
        <v>1.1105460342982572E-3</v>
      </c>
      <c r="AQ1168" s="5">
        <f t="shared" si="1434"/>
        <v>2.4809732874246421E-4</v>
      </c>
      <c r="AR1168" s="5">
        <f t="shared" si="1435"/>
        <v>3.4503189015489157E-4</v>
      </c>
      <c r="AS1168" s="5">
        <f t="shared" si="1436"/>
        <v>5.9632519470892008E-4</v>
      </c>
      <c r="AT1168" s="5">
        <f t="shared" si="1437"/>
        <v>5.1532010227372605E-4</v>
      </c>
      <c r="AU1168" s="5">
        <f t="shared" si="1438"/>
        <v>2.9687918623777835E-4</v>
      </c>
      <c r="AV1168" s="5">
        <f t="shared" si="1439"/>
        <v>1.282754895922764E-4</v>
      </c>
      <c r="AW1168" s="5">
        <f t="shared" si="1440"/>
        <v>1.9022365954858753E-6</v>
      </c>
      <c r="AX1168" s="5">
        <f t="shared" si="1441"/>
        <v>2.6898245000435846E-3</v>
      </c>
      <c r="AY1168" s="5">
        <f t="shared" si="1442"/>
        <v>2.4036402008982259E-3</v>
      </c>
      <c r="AZ1168" s="5">
        <f t="shared" si="1443"/>
        <v>1.0739522625510414E-3</v>
      </c>
      <c r="BA1168" s="5">
        <f t="shared" si="1444"/>
        <v>3.1989631443383044E-4</v>
      </c>
      <c r="BB1168" s="5">
        <f t="shared" si="1445"/>
        <v>7.1465223983932321E-5</v>
      </c>
      <c r="BC1168" s="5">
        <f t="shared" si="1446"/>
        <v>1.2772334056083769E-5</v>
      </c>
      <c r="BD1168" s="5">
        <f t="shared" si="1447"/>
        <v>5.1387028023250822E-5</v>
      </c>
      <c r="BE1168" s="5">
        <f t="shared" si="1448"/>
        <v>8.8813180363477021E-5</v>
      </c>
      <c r="BF1168" s="5">
        <f t="shared" si="1449"/>
        <v>7.6748756541306101E-5</v>
      </c>
      <c r="BG1168" s="5">
        <f t="shared" si="1450"/>
        <v>4.4215446450100639E-5</v>
      </c>
      <c r="BH1168" s="5">
        <f t="shared" si="1451"/>
        <v>1.9104599796312696E-5</v>
      </c>
      <c r="BI1168" s="5">
        <f t="shared" si="1452"/>
        <v>6.6037688216343147E-6</v>
      </c>
      <c r="BJ1168" s="8">
        <f t="shared" si="1453"/>
        <v>0.56893809802739403</v>
      </c>
      <c r="BK1168" s="8">
        <f t="shared" si="1454"/>
        <v>0.2388177318342847</v>
      </c>
      <c r="BL1168" s="8">
        <f t="shared" si="1455"/>
        <v>0.18390797134141418</v>
      </c>
      <c r="BM1168" s="8">
        <f t="shared" si="1456"/>
        <v>0.4849640202988994</v>
      </c>
      <c r="BN1168" s="8">
        <f t="shared" si="1457"/>
        <v>0.51293972342977079</v>
      </c>
    </row>
    <row r="1169" spans="1:66" x14ac:dyDescent="0.25">
      <c r="A1169" t="s">
        <v>13</v>
      </c>
      <c r="B1169" t="s">
        <v>219</v>
      </c>
      <c r="C1169" t="s">
        <v>50</v>
      </c>
      <c r="D1169" s="7" t="s">
        <v>531</v>
      </c>
      <c r="E1169">
        <f>VLOOKUP(A1169,home!$A$2:$E$405,3,FALSE)</f>
        <v>1.2857000000000001</v>
      </c>
      <c r="F1169">
        <f>VLOOKUP(B1169,home!$B$2:$E$405,3,FALSE)</f>
        <v>1.1667000000000001</v>
      </c>
      <c r="G1169">
        <f>VLOOKUP(C1169,away!$B$2:$E$405,4,FALSE)</f>
        <v>1.1667000000000001</v>
      </c>
      <c r="H1169">
        <f>VLOOKUP(A1169,away!$A$2:$E$405,3,FALSE)</f>
        <v>1.4921</v>
      </c>
      <c r="I1169">
        <f>VLOOKUP(C1169,away!$B$2:$E$405,3,FALSE)</f>
        <v>0.16750000000000001</v>
      </c>
      <c r="J1169">
        <f>VLOOKUP(B1169,home!$B$2:$E$405,4,FALSE)</f>
        <v>1.3404</v>
      </c>
      <c r="K1169" s="3">
        <f t="shared" si="1402"/>
        <v>1.7500805558730004</v>
      </c>
      <c r="L1169" s="3">
        <f t="shared" si="1403"/>
        <v>0.33500181570000004</v>
      </c>
      <c r="M1169" s="5">
        <f t="shared" si="1404"/>
        <v>0.12429688121446122</v>
      </c>
      <c r="N1169" s="5">
        <f t="shared" si="1405"/>
        <v>0.2175295549690846</v>
      </c>
      <c r="O1169" s="5">
        <f t="shared" si="1406"/>
        <v>4.1639680892691731E-2</v>
      </c>
      <c r="P1169" s="5">
        <f t="shared" si="1407"/>
        <v>7.2872795883056299E-2</v>
      </c>
      <c r="Q1169" s="5">
        <f t="shared" si="1408"/>
        <v>0.19034712223955103</v>
      </c>
      <c r="R1169" s="5">
        <f t="shared" si="1409"/>
        <v>6.974684352110164E-3</v>
      </c>
      <c r="S1169" s="5">
        <f t="shared" si="1410"/>
        <v>1.0680968677425972E-2</v>
      </c>
      <c r="T1169" s="5">
        <f t="shared" si="1411"/>
        <v>6.3766631563519444E-2</v>
      </c>
      <c r="U1169" s="5">
        <f t="shared" si="1412"/>
        <v>1.2206259467979673E-2</v>
      </c>
      <c r="V1169" s="5">
        <f t="shared" si="1413"/>
        <v>6.9578222957305961E-4</v>
      </c>
      <c r="W1169" s="5">
        <f t="shared" si="1414"/>
        <v>0.11104093249927309</v>
      </c>
      <c r="X1169" s="5">
        <f t="shared" si="1415"/>
        <v>3.7198914004277626E-2</v>
      </c>
      <c r="Y1169" s="5">
        <f t="shared" si="1416"/>
        <v>6.230851866750581E-3</v>
      </c>
      <c r="Z1169" s="5">
        <f t="shared" si="1417"/>
        <v>7.7884397396376086E-4</v>
      </c>
      <c r="AA1169" s="5">
        <f t="shared" si="1418"/>
        <v>1.3630396948928352E-3</v>
      </c>
      <c r="AB1169" s="5">
        <f t="shared" si="1419"/>
        <v>1.1927146334575092E-3</v>
      </c>
      <c r="AC1169" s="5">
        <f t="shared" si="1420"/>
        <v>2.5495207471885228E-5</v>
      </c>
      <c r="AD1169" s="5">
        <f t="shared" si="1421"/>
        <v>4.8582644218246041E-2</v>
      </c>
      <c r="AE1169" s="5">
        <f t="shared" si="1422"/>
        <v>1.6275274024619531E-2</v>
      </c>
      <c r="AF1169" s="5">
        <f t="shared" si="1423"/>
        <v>2.7261231746312947E-3</v>
      </c>
      <c r="AG1169" s="5">
        <f t="shared" si="1424"/>
        <v>3.044187377744439E-4</v>
      </c>
      <c r="AH1169" s="5">
        <f t="shared" si="1425"/>
        <v>6.5228536356215877E-5</v>
      </c>
      <c r="AI1169" s="5">
        <f t="shared" si="1426"/>
        <v>1.1415519316506849E-4</v>
      </c>
      <c r="AJ1169" s="5">
        <f t="shared" si="1427"/>
        <v>9.9890391955056418E-5</v>
      </c>
      <c r="AK1169" s="5">
        <f t="shared" si="1428"/>
        <v>5.8272077559692312E-5</v>
      </c>
      <c r="AL1169" s="5">
        <f t="shared" si="1429"/>
        <v>5.9789337654876134E-7</v>
      </c>
      <c r="AM1169" s="5">
        <f t="shared" si="1430"/>
        <v>1.7004708199849634E-2</v>
      </c>
      <c r="AN1169" s="5">
        <f t="shared" si="1431"/>
        <v>5.6966081223983047E-3</v>
      </c>
      <c r="AO1169" s="5">
        <f t="shared" si="1432"/>
        <v>9.5418703216740004E-4</v>
      </c>
      <c r="AP1169" s="5">
        <f t="shared" si="1433"/>
        <v>1.0655146276449109E-4</v>
      </c>
      <c r="AQ1169" s="5">
        <f t="shared" si="1434"/>
        <v>8.9237333728988664E-6</v>
      </c>
      <c r="AR1169" s="5">
        <f t="shared" si="1435"/>
        <v>4.3703356229571584E-6</v>
      </c>
      <c r="AS1169" s="5">
        <f t="shared" si="1436"/>
        <v>7.648439396376438E-6</v>
      </c>
      <c r="AT1169" s="5">
        <f t="shared" si="1437"/>
        <v>6.6926925351857179E-6</v>
      </c>
      <c r="AU1169" s="5">
        <f t="shared" si="1438"/>
        <v>3.9042503574216321E-6</v>
      </c>
      <c r="AV1169" s="5">
        <f t="shared" si="1439"/>
        <v>1.7081881589459525E-6</v>
      </c>
      <c r="AW1169" s="5">
        <f t="shared" si="1440"/>
        <v>9.737028521141488E-9</v>
      </c>
      <c r="AX1169" s="5">
        <f t="shared" si="1441"/>
        <v>4.9599348631418393E-3</v>
      </c>
      <c r="AY1169" s="5">
        <f t="shared" si="1442"/>
        <v>1.6615871849062472E-3</v>
      </c>
      <c r="AZ1169" s="5">
        <f t="shared" si="1443"/>
        <v>2.7831736194372221E-4</v>
      </c>
      <c r="BA1169" s="5">
        <f t="shared" si="1444"/>
        <v>3.1078940530660335E-5</v>
      </c>
      <c r="BB1169" s="5">
        <f t="shared" si="1445"/>
        <v>2.6028753769508844E-6</v>
      </c>
      <c r="BC1169" s="5">
        <f t="shared" si="1446"/>
        <v>1.7439359546387371E-7</v>
      </c>
      <c r="BD1169" s="5">
        <f t="shared" si="1447"/>
        <v>2.4401172815150618E-7</v>
      </c>
      <c r="BE1169" s="5">
        <f t="shared" si="1448"/>
        <v>4.2704018084291945E-7</v>
      </c>
      <c r="BF1169" s="5">
        <f t="shared" si="1449"/>
        <v>3.7367735853484164E-7</v>
      </c>
      <c r="BG1169" s="5">
        <f t="shared" si="1450"/>
        <v>2.1798849311393659E-7</v>
      </c>
      <c r="BH1169" s="5">
        <f t="shared" si="1451"/>
        <v>9.5374355800688964E-8</v>
      </c>
      <c r="BI1169" s="5">
        <f t="shared" si="1452"/>
        <v>3.3382561123139781E-8</v>
      </c>
      <c r="BJ1169" s="8">
        <f t="shared" si="1453"/>
        <v>0.72470714146777526</v>
      </c>
      <c r="BK1169" s="8">
        <f t="shared" si="1454"/>
        <v>0.21023410829027125</v>
      </c>
      <c r="BL1169" s="8">
        <f t="shared" si="1455"/>
        <v>6.3739640620916416E-2</v>
      </c>
      <c r="BM1169" s="8">
        <f t="shared" si="1456"/>
        <v>0.3441374373540938</v>
      </c>
      <c r="BN1169" s="8">
        <f t="shared" si="1457"/>
        <v>0.65366071955095495</v>
      </c>
    </row>
    <row r="1170" spans="1:66" x14ac:dyDescent="0.25">
      <c r="A1170" t="s">
        <v>13</v>
      </c>
      <c r="B1170" t="s">
        <v>45</v>
      </c>
      <c r="C1170" t="s">
        <v>15</v>
      </c>
      <c r="D1170" s="7" t="s">
        <v>531</v>
      </c>
      <c r="E1170">
        <f>VLOOKUP(A1170,home!$A$2:$E$405,3,FALSE)</f>
        <v>1.2857000000000001</v>
      </c>
      <c r="F1170">
        <f>VLOOKUP(B1170,home!$B$2:$E$405,3,FALSE)</f>
        <v>0.77780000000000005</v>
      </c>
      <c r="G1170">
        <f>VLOOKUP(C1170,away!$B$2:$E$405,4,FALSE)</f>
        <v>0.77780000000000005</v>
      </c>
      <c r="H1170">
        <f>VLOOKUP(A1170,away!$A$2:$E$405,3,FALSE)</f>
        <v>1.4921</v>
      </c>
      <c r="I1170">
        <f>VLOOKUP(C1170,away!$B$2:$E$405,3,FALSE)</f>
        <v>1.117</v>
      </c>
      <c r="J1170">
        <f>VLOOKUP(B1170,home!$B$2:$E$405,4,FALSE)</f>
        <v>0.89359999999999995</v>
      </c>
      <c r="K1170" s="3">
        <f t="shared" si="1402"/>
        <v>0.77781358038800008</v>
      </c>
      <c r="L1170" s="3">
        <f t="shared" si="1403"/>
        <v>1.4893414055199998</v>
      </c>
      <c r="M1170" s="5">
        <f t="shared" si="1404"/>
        <v>0.10360652319792968</v>
      </c>
      <c r="N1170" s="5">
        <f t="shared" si="1405"/>
        <v>8.0586560760134054E-2</v>
      </c>
      <c r="O1170" s="5">
        <f t="shared" si="1406"/>
        <v>0.15430548488064505</v>
      </c>
      <c r="P1170" s="5">
        <f t="shared" si="1407"/>
        <v>0.12002090166852093</v>
      </c>
      <c r="Q1170" s="5">
        <f t="shared" si="1408"/>
        <v>3.1340660677997484E-2</v>
      </c>
      <c r="R1170" s="5">
        <f t="shared" si="1409"/>
        <v>0.1149067738657925</v>
      </c>
      <c r="S1170" s="5">
        <f t="shared" si="1410"/>
        <v>3.4758952411243105E-2</v>
      </c>
      <c r="T1170" s="5">
        <f t="shared" si="1411"/>
        <v>4.6676943624094171E-2</v>
      </c>
      <c r="U1170" s="5">
        <f t="shared" si="1412"/>
        <v>8.9376049191386323E-2</v>
      </c>
      <c r="V1170" s="5">
        <f t="shared" si="1413"/>
        <v>4.4739791372668362E-3</v>
      </c>
      <c r="W1170" s="5">
        <f t="shared" si="1414"/>
        <v>8.1257304978928791E-3</v>
      </c>
      <c r="X1170" s="5">
        <f t="shared" si="1415"/>
        <v>1.210198688060851E-2</v>
      </c>
      <c r="Y1170" s="5">
        <f t="shared" si="1416"/>
        <v>9.0119950751750381E-3</v>
      </c>
      <c r="Z1170" s="5">
        <f t="shared" si="1417"/>
        <v>5.7045138697682726E-2</v>
      </c>
      <c r="AA1170" s="5">
        <f t="shared" si="1418"/>
        <v>4.4370483574174654E-2</v>
      </c>
      <c r="AB1170" s="5">
        <f t="shared" si="1419"/>
        <v>1.7255982346187863E-2</v>
      </c>
      <c r="AC1170" s="5">
        <f t="shared" si="1420"/>
        <v>3.2392447015322642E-4</v>
      </c>
      <c r="AD1170" s="5">
        <f t="shared" si="1421"/>
        <v>1.5800758829585065E-3</v>
      </c>
      <c r="AE1170" s="5">
        <f t="shared" si="1422"/>
        <v>2.3532724363536772E-3</v>
      </c>
      <c r="AF1170" s="5">
        <f t="shared" si="1423"/>
        <v>1.7524130389652299E-3</v>
      </c>
      <c r="AG1170" s="5">
        <f t="shared" si="1424"/>
        <v>8.6998043283468326E-4</v>
      </c>
      <c r="AH1170" s="5">
        <f t="shared" si="1425"/>
        <v>2.1239921761522541E-2</v>
      </c>
      <c r="AI1170" s="5">
        <f t="shared" si="1426"/>
        <v>1.6520699592490844E-2</v>
      </c>
      <c r="AJ1170" s="5">
        <f t="shared" si="1427"/>
        <v>6.4250122502749378E-3</v>
      </c>
      <c r="AK1170" s="5">
        <f t="shared" si="1428"/>
        <v>1.6658205941410373E-3</v>
      </c>
      <c r="AL1170" s="5">
        <f t="shared" si="1429"/>
        <v>1.5009752583248526E-5</v>
      </c>
      <c r="AM1170" s="5">
        <f t="shared" si="1430"/>
        <v>2.4580089596173732E-4</v>
      </c>
      <c r="AN1170" s="5">
        <f t="shared" si="1431"/>
        <v>3.6608145186972917E-4</v>
      </c>
      <c r="AO1170" s="5">
        <f t="shared" si="1432"/>
        <v>2.7261013203123231E-4</v>
      </c>
      <c r="AP1170" s="5">
        <f t="shared" si="1433"/>
        <v>1.3533651906612941E-4</v>
      </c>
      <c r="AQ1170" s="5">
        <f t="shared" si="1434"/>
        <v>5.0390570381033383E-5</v>
      </c>
      <c r="AR1170" s="5">
        <f t="shared" si="1435"/>
        <v>6.3266989858881536E-3</v>
      </c>
      <c r="AS1170" s="5">
        <f t="shared" si="1436"/>
        <v>4.9209923902507934E-3</v>
      </c>
      <c r="AT1170" s="5">
        <f t="shared" si="1437"/>
        <v>1.9138073550615357E-3</v>
      </c>
      <c r="AU1170" s="5">
        <f t="shared" si="1438"/>
        <v>4.9619511700443398E-4</v>
      </c>
      <c r="AV1170" s="5">
        <f t="shared" si="1439"/>
        <v>9.6486825132065346E-5</v>
      </c>
      <c r="AW1170" s="5">
        <f t="shared" si="1440"/>
        <v>4.8299297917900995E-7</v>
      </c>
      <c r="AX1170" s="5">
        <f t="shared" si="1441"/>
        <v>3.1864545825096193E-5</v>
      </c>
      <c r="AY1170" s="5">
        <f t="shared" si="1442"/>
        <v>4.7457187465405215E-5</v>
      </c>
      <c r="AZ1170" s="5">
        <f t="shared" si="1443"/>
        <v>3.5339977140876359E-5</v>
      </c>
      <c r="BA1170" s="5">
        <f t="shared" si="1444"/>
        <v>1.7544430408679153E-5</v>
      </c>
      <c r="BB1170" s="5">
        <f t="shared" si="1445"/>
        <v>6.5324116609775123E-6</v>
      </c>
      <c r="BC1170" s="5">
        <f t="shared" si="1446"/>
        <v>1.9457982329190943E-6</v>
      </c>
      <c r="BD1170" s="5">
        <f t="shared" si="1447"/>
        <v>1.5704357933241054E-3</v>
      </c>
      <c r="BE1170" s="5">
        <f t="shared" si="1448"/>
        <v>1.2215062871748917E-3</v>
      </c>
      <c r="BF1170" s="5">
        <f t="shared" si="1449"/>
        <v>4.7505208934697747E-4</v>
      </c>
      <c r="BG1170" s="5">
        <f t="shared" si="1450"/>
        <v>1.2316732216192426E-4</v>
      </c>
      <c r="BH1170" s="5">
        <f t="shared" si="1451"/>
        <v>2.395030395939214E-5</v>
      </c>
      <c r="BI1170" s="5">
        <f t="shared" si="1452"/>
        <v>3.7257743348071396E-6</v>
      </c>
      <c r="BJ1170" s="8">
        <f t="shared" si="1453"/>
        <v>0.19561052322705805</v>
      </c>
      <c r="BK1170" s="8">
        <f t="shared" si="1454"/>
        <v>0.26324674782516239</v>
      </c>
      <c r="BL1170" s="8">
        <f t="shared" si="1455"/>
        <v>0.48323824630025491</v>
      </c>
      <c r="BM1170" s="8">
        <f t="shared" si="1456"/>
        <v>0.39432677680465217</v>
      </c>
      <c r="BN1170" s="8">
        <f t="shared" si="1457"/>
        <v>0.60476690505101971</v>
      </c>
    </row>
    <row r="1171" spans="1:66" x14ac:dyDescent="0.25">
      <c r="A1171" t="s">
        <v>13</v>
      </c>
      <c r="B1171" t="s">
        <v>46</v>
      </c>
      <c r="C1171" t="s">
        <v>43</v>
      </c>
      <c r="D1171" s="7" t="s">
        <v>531</v>
      </c>
      <c r="E1171">
        <f>VLOOKUP(A1171,home!$A$2:$E$405,3,FALSE)</f>
        <v>1.2857000000000001</v>
      </c>
      <c r="F1171">
        <f>VLOOKUP(B1171,home!$B$2:$E$405,3,FALSE)</f>
        <v>1.5556000000000001</v>
      </c>
      <c r="G1171">
        <f>VLOOKUP(C1171,away!$B$2:$E$405,4,FALSE)</f>
        <v>1.1667000000000001</v>
      </c>
      <c r="H1171">
        <f>VLOOKUP(A1171,away!$A$2:$E$405,3,FALSE)</f>
        <v>1.4921</v>
      </c>
      <c r="I1171">
        <f>VLOOKUP(C1171,away!$B$2:$E$405,3,FALSE)</f>
        <v>1.0053000000000001</v>
      </c>
      <c r="J1171">
        <f>VLOOKUP(B1171,home!$B$2:$E$405,4,FALSE)</f>
        <v>0.50260000000000005</v>
      </c>
      <c r="K1171" s="3">
        <f t="shared" si="1402"/>
        <v>2.3334407411640004</v>
      </c>
      <c r="L1171" s="3">
        <f t="shared" si="1403"/>
        <v>0.75390408613800008</v>
      </c>
      <c r="M1171" s="5">
        <f t="shared" si="1404"/>
        <v>4.5622930486784716E-2</v>
      </c>
      <c r="N1171" s="5">
        <f t="shared" si="1405"/>
        <v>0.1064584047291566</v>
      </c>
      <c r="O1171" s="5">
        <f t="shared" si="1406"/>
        <v>3.4395313715576935E-2</v>
      </c>
      <c r="P1171" s="5">
        <f t="shared" si="1407"/>
        <v>8.0259426329044148E-2</v>
      </c>
      <c r="Q1171" s="5">
        <f t="shared" si="1408"/>
        <v>0.12420718941717018</v>
      </c>
      <c r="R1171" s="5">
        <f t="shared" si="1409"/>
        <v>1.2965383777085922E-2</v>
      </c>
      <c r="S1171" s="5">
        <f t="shared" si="1410"/>
        <v>3.5297905274482275E-2</v>
      </c>
      <c r="T1171" s="5">
        <f t="shared" si="1411"/>
        <v>9.3640307629321157E-2</v>
      </c>
      <c r="U1171" s="5">
        <f t="shared" si="1412"/>
        <v>3.0253954730279083E-2</v>
      </c>
      <c r="V1171" s="5">
        <f t="shared" si="1413"/>
        <v>6.8995266627734789E-3</v>
      </c>
      <c r="W1171" s="5">
        <f t="shared" si="1414"/>
        <v>9.6610038710499627E-2</v>
      </c>
      <c r="X1171" s="5">
        <f t="shared" si="1415"/>
        <v>7.2834702945796026E-2</v>
      </c>
      <c r="Y1171" s="5">
        <f t="shared" si="1416"/>
        <v>2.7455190081741528E-2</v>
      </c>
      <c r="Z1171" s="5">
        <f t="shared" si="1417"/>
        <v>3.2582186026308057E-3</v>
      </c>
      <c r="AA1171" s="5">
        <f t="shared" si="1418"/>
        <v>7.6028600309971609E-3</v>
      </c>
      <c r="AB1171" s="5">
        <f t="shared" si="1419"/>
        <v>8.8704116728480879E-3</v>
      </c>
      <c r="AC1171" s="5">
        <f t="shared" si="1420"/>
        <v>7.5859886408511366E-4</v>
      </c>
      <c r="AD1171" s="5">
        <f t="shared" si="1421"/>
        <v>5.6358450083127766E-2</v>
      </c>
      <c r="AE1171" s="5">
        <f t="shared" si="1422"/>
        <v>4.2488865806074534E-2</v>
      </c>
      <c r="AF1171" s="5">
        <f t="shared" si="1423"/>
        <v>1.6016264773284369E-2</v>
      </c>
      <c r="AG1171" s="5">
        <f t="shared" si="1424"/>
        <v>4.0249091524157329E-3</v>
      </c>
      <c r="AH1171" s="5">
        <f t="shared" si="1425"/>
        <v>6.1409607951355206E-4</v>
      </c>
      <c r="AI1171" s="5">
        <f t="shared" si="1426"/>
        <v>1.4329568109260099E-3</v>
      </c>
      <c r="AJ1171" s="5">
        <f t="shared" si="1427"/>
        <v>1.6718599014715959E-3</v>
      </c>
      <c r="AK1171" s="5">
        <f t="shared" si="1428"/>
        <v>1.3003953358707509E-3</v>
      </c>
      <c r="AL1171" s="5">
        <f t="shared" si="1429"/>
        <v>5.3380796889381577E-5</v>
      </c>
      <c r="AM1171" s="5">
        <f t="shared" si="1430"/>
        <v>2.630182070656558E-2</v>
      </c>
      <c r="AN1171" s="5">
        <f t="shared" si="1431"/>
        <v>1.9829050103548851E-2</v>
      </c>
      <c r="AO1171" s="5">
        <f t="shared" si="1432"/>
        <v>7.4746009486503055E-3</v>
      </c>
      <c r="AP1171" s="5">
        <f t="shared" si="1433"/>
        <v>1.8783773991461461E-3</v>
      </c>
      <c r="AQ1171" s="5">
        <f t="shared" si="1434"/>
        <v>3.5402909913138708E-4</v>
      </c>
      <c r="AR1171" s="5">
        <f t="shared" si="1435"/>
        <v>9.2593908725318653E-5</v>
      </c>
      <c r="AS1171" s="5">
        <f t="shared" si="1436"/>
        <v>2.1606239900327936E-4</v>
      </c>
      <c r="AT1171" s="5">
        <f t="shared" si="1437"/>
        <v>2.5208440223394214E-4</v>
      </c>
      <c r="AU1171" s="5">
        <f t="shared" si="1438"/>
        <v>1.9607467146155126E-4</v>
      </c>
      <c r="AV1171" s="5">
        <f t="shared" si="1439"/>
        <v>1.1438215667468254E-4</v>
      </c>
      <c r="AW1171" s="5">
        <f t="shared" si="1440"/>
        <v>2.6085275355180798E-6</v>
      </c>
      <c r="AX1171" s="5">
        <f t="shared" si="1441"/>
        <v>1.0228956667248502E-2</v>
      </c>
      <c r="AY1171" s="5">
        <f t="shared" si="1442"/>
        <v>7.7116522283671857E-3</v>
      </c>
      <c r="AZ1171" s="5">
        <f t="shared" si="1443"/>
        <v>2.9069230629206171E-3</v>
      </c>
      <c r="BA1171" s="5">
        <f t="shared" si="1444"/>
        <v>7.3051372507488155E-4</v>
      </c>
      <c r="BB1171" s="5">
        <f t="shared" si="1445"/>
        <v>1.3768432057846116E-4</v>
      </c>
      <c r="BC1171" s="5">
        <f t="shared" si="1446"/>
        <v>2.0760154376247243E-5</v>
      </c>
      <c r="BD1171" s="5">
        <f t="shared" si="1447"/>
        <v>1.163448768991779E-5</v>
      </c>
      <c r="BE1171" s="5">
        <f t="shared" si="1448"/>
        <v>2.7148387578225205E-5</v>
      </c>
      <c r="BF1171" s="5">
        <f t="shared" si="1449"/>
        <v>3.1674576815970688E-5</v>
      </c>
      <c r="BG1171" s="5">
        <f t="shared" si="1450"/>
        <v>2.4636916000504898E-5</v>
      </c>
      <c r="BH1171" s="5">
        <f t="shared" si="1451"/>
        <v>1.4372195883053344E-5</v>
      </c>
      <c r="BI1171" s="5">
        <f t="shared" si="1452"/>
        <v>6.7073334827012343E-6</v>
      </c>
      <c r="BJ1171" s="8">
        <f t="shared" si="1453"/>
        <v>0.71766869174419579</v>
      </c>
      <c r="BK1171" s="8">
        <f t="shared" si="1454"/>
        <v>0.17660342064242635</v>
      </c>
      <c r="BL1171" s="8">
        <f t="shared" si="1455"/>
        <v>0.10009460349011824</v>
      </c>
      <c r="BM1171" s="8">
        <f t="shared" si="1456"/>
        <v>0.58600724232372114</v>
      </c>
      <c r="BN1171" s="8">
        <f t="shared" si="1457"/>
        <v>0.40390864845481855</v>
      </c>
    </row>
    <row r="1172" spans="1:66" x14ac:dyDescent="0.25">
      <c r="A1172" t="s">
        <v>13</v>
      </c>
      <c r="B1172" t="s">
        <v>51</v>
      </c>
      <c r="C1172" t="s">
        <v>42</v>
      </c>
      <c r="D1172" s="7" t="s">
        <v>531</v>
      </c>
      <c r="E1172">
        <f>VLOOKUP(A1172,home!$A$2:$E$405,3,FALSE)</f>
        <v>1.2857000000000001</v>
      </c>
      <c r="F1172">
        <f>VLOOKUP(B1172,home!$B$2:$E$405,3,FALSE)</f>
        <v>1.8148</v>
      </c>
      <c r="G1172">
        <f>VLOOKUP(C1172,away!$B$2:$E$405,4,FALSE)</f>
        <v>1.0369999999999999</v>
      </c>
      <c r="H1172">
        <f>VLOOKUP(A1172,away!$A$2:$E$405,3,FALSE)</f>
        <v>1.4921</v>
      </c>
      <c r="I1172">
        <f>VLOOKUP(C1172,away!$B$2:$E$405,3,FALSE)</f>
        <v>0.89359999999999995</v>
      </c>
      <c r="J1172">
        <f>VLOOKUP(B1172,home!$B$2:$E$405,4,FALSE)</f>
        <v>0.44679999999999997</v>
      </c>
      <c r="K1172" s="3">
        <f t="shared" si="1402"/>
        <v>2.4196200293199999</v>
      </c>
      <c r="L1172" s="3">
        <f t="shared" si="1403"/>
        <v>0.59573656220799998</v>
      </c>
      <c r="M1172" s="5">
        <f t="shared" si="1404"/>
        <v>4.9028349275501128E-2</v>
      </c>
      <c r="N1172" s="5">
        <f t="shared" si="1405"/>
        <v>0.11862997591149924</v>
      </c>
      <c r="O1172" s="5">
        <f t="shared" si="1406"/>
        <v>2.9207980248120127E-2</v>
      </c>
      <c r="P1172" s="5">
        <f t="shared" si="1407"/>
        <v>7.0672214024334393E-2</v>
      </c>
      <c r="Q1172" s="5">
        <f t="shared" si="1408"/>
        <v>0.14351973289660636</v>
      </c>
      <c r="R1172" s="5">
        <f t="shared" si="1409"/>
        <v>8.7001308710271258E-3</v>
      </c>
      <c r="S1172" s="5">
        <f t="shared" si="1410"/>
        <v>2.5467723821557719E-2</v>
      </c>
      <c r="T1172" s="5">
        <f t="shared" si="1411"/>
        <v>8.549995228483466E-2</v>
      </c>
      <c r="U1172" s="5">
        <f t="shared" si="1412"/>
        <v>2.1051010913242487E-2</v>
      </c>
      <c r="V1172" s="5">
        <f t="shared" si="1413"/>
        <v>4.078956257454581E-3</v>
      </c>
      <c r="W1172" s="5">
        <f t="shared" si="1414"/>
        <v>0.11575440677309508</v>
      </c>
      <c r="X1172" s="5">
        <f t="shared" si="1415"/>
        <v>6.8959132351430086E-2</v>
      </c>
      <c r="Y1172" s="5">
        <f t="shared" si="1416"/>
        <v>2.0540738219943715E-2</v>
      </c>
      <c r="Z1172" s="5">
        <f t="shared" si="1417"/>
        <v>1.7276620186217975E-3</v>
      </c>
      <c r="AA1172" s="5">
        <f t="shared" si="1418"/>
        <v>4.180285624152724E-3</v>
      </c>
      <c r="AB1172" s="5">
        <f t="shared" si="1419"/>
        <v>5.0573514122391949E-3</v>
      </c>
      <c r="AC1172" s="5">
        <f t="shared" si="1420"/>
        <v>3.6747727830239817E-4</v>
      </c>
      <c r="AD1172" s="5">
        <f t="shared" si="1421"/>
        <v>7.0020420277558879E-2</v>
      </c>
      <c r="AE1172" s="5">
        <f t="shared" si="1422"/>
        <v>4.1713724460512247E-2</v>
      </c>
      <c r="AF1172" s="5">
        <f t="shared" si="1423"/>
        <v>1.2425195403498663E-2</v>
      </c>
      <c r="AG1172" s="5">
        <f t="shared" si="1424"/>
        <v>2.4673810648143126E-3</v>
      </c>
      <c r="AH1172" s="5">
        <f t="shared" si="1425"/>
        <v>2.5730785790777078E-4</v>
      </c>
      <c r="AI1172" s="5">
        <f t="shared" si="1426"/>
        <v>6.2258724669506669E-4</v>
      </c>
      <c r="AJ1172" s="5">
        <f t="shared" si="1427"/>
        <v>7.5321228605128776E-4</v>
      </c>
      <c r="AK1172" s="5">
        <f t="shared" si="1428"/>
        <v>6.0749584455320027E-4</v>
      </c>
      <c r="AL1172" s="5">
        <f t="shared" si="1429"/>
        <v>2.1188094843114862E-5</v>
      </c>
      <c r="AM1172" s="5">
        <f t="shared" si="1430"/>
        <v>3.3884562272997139E-2</v>
      </c>
      <c r="AN1172" s="5">
        <f t="shared" si="1431"/>
        <v>2.0186272640438208E-2</v>
      </c>
      <c r="AO1172" s="5">
        <f t="shared" si="1432"/>
        <v>6.0128503333040321E-3</v>
      </c>
      <c r="AP1172" s="5">
        <f t="shared" si="1433"/>
        <v>1.1940249288779237E-3</v>
      </c>
      <c r="AQ1172" s="5">
        <f t="shared" si="1434"/>
        <v>1.7783107658009644E-4</v>
      </c>
      <c r="AR1172" s="5">
        <f t="shared" si="1435"/>
        <v>3.0657539739816E-5</v>
      </c>
      <c r="AS1172" s="5">
        <f t="shared" si="1436"/>
        <v>7.4179597204132659E-5</v>
      </c>
      <c r="AT1172" s="5">
        <f t="shared" si="1437"/>
        <v>8.9743219581004622E-5</v>
      </c>
      <c r="AU1172" s="5">
        <f t="shared" si="1438"/>
        <v>7.2381497197953866E-5</v>
      </c>
      <c r="AV1172" s="5">
        <f t="shared" si="1439"/>
        <v>4.3783930093084653E-5</v>
      </c>
      <c r="AW1172" s="5">
        <f t="shared" si="1440"/>
        <v>8.4838080396792131E-7</v>
      </c>
      <c r="AX1172" s="5">
        <f t="shared" si="1441"/>
        <v>1.3664627593414124E-2</v>
      </c>
      <c r="AY1172" s="5">
        <f t="shared" si="1442"/>
        <v>8.1405182663531056E-3</v>
      </c>
      <c r="AZ1172" s="5">
        <f t="shared" si="1443"/>
        <v>2.4248021832943135E-3</v>
      </c>
      <c r="BA1172" s="5">
        <f t="shared" si="1444"/>
        <v>4.8151443890340234E-4</v>
      </c>
      <c r="BB1172" s="5">
        <f t="shared" si="1445"/>
        <v>7.171393912145673E-5</v>
      </c>
      <c r="BC1172" s="5">
        <f t="shared" si="1446"/>
        <v>8.5445231109220905E-6</v>
      </c>
      <c r="BD1172" s="5">
        <f t="shared" si="1447"/>
        <v>3.043969555058852E-6</v>
      </c>
      <c r="BE1172" s="5">
        <f t="shared" si="1448"/>
        <v>7.3652497040606866E-6</v>
      </c>
      <c r="BF1172" s="5">
        <f t="shared" si="1449"/>
        <v>8.91055285244422E-6</v>
      </c>
      <c r="BG1172" s="5">
        <f t="shared" si="1450"/>
        <v>7.1867173846961651E-6</v>
      </c>
      <c r="BH1172" s="5">
        <f t="shared" si="1451"/>
        <v>4.3472813322682718E-6</v>
      </c>
      <c r="BI1172" s="5">
        <f t="shared" si="1452"/>
        <v>2.1037537969290484E-6</v>
      </c>
      <c r="BJ1172" s="8">
        <f t="shared" si="1453"/>
        <v>0.765777921840188</v>
      </c>
      <c r="BK1172" s="8">
        <f t="shared" si="1454"/>
        <v>0.15777642701834643</v>
      </c>
      <c r="BL1172" s="8">
        <f t="shared" si="1455"/>
        <v>7.078106561243043E-2</v>
      </c>
      <c r="BM1172" s="8">
        <f t="shared" si="1456"/>
        <v>0.56816502337694896</v>
      </c>
      <c r="BN1172" s="8">
        <f t="shared" si="1457"/>
        <v>0.41975838322708836</v>
      </c>
    </row>
    <row r="1173" spans="1:66" x14ac:dyDescent="0.25">
      <c r="A1173" t="s">
        <v>13</v>
      </c>
      <c r="B1173" t="s">
        <v>220</v>
      </c>
      <c r="C1173" t="s">
        <v>54</v>
      </c>
      <c r="D1173" s="7" t="s">
        <v>531</v>
      </c>
      <c r="E1173">
        <f>VLOOKUP(A1173,home!$A$2:$E$405,3,FALSE)</f>
        <v>1.2857000000000001</v>
      </c>
      <c r="F1173">
        <f>VLOOKUP(B1173,home!$B$2:$E$405,3,FALSE)</f>
        <v>1.5556000000000001</v>
      </c>
      <c r="G1173">
        <f>VLOOKUP(C1173,away!$B$2:$E$405,4,FALSE)</f>
        <v>1.8148</v>
      </c>
      <c r="H1173">
        <f>VLOOKUP(A1173,away!$A$2:$E$405,3,FALSE)</f>
        <v>1.4921</v>
      </c>
      <c r="I1173">
        <f>VLOOKUP(C1173,away!$B$2:$E$405,3,FALSE)</f>
        <v>0.67020000000000002</v>
      </c>
      <c r="J1173">
        <f>VLOOKUP(B1173,home!$B$2:$E$405,4,FALSE)</f>
        <v>2.0106000000000002</v>
      </c>
      <c r="K1173" s="3">
        <f t="shared" si="1402"/>
        <v>3.6296633728160002</v>
      </c>
      <c r="L1173" s="3">
        <f t="shared" si="1403"/>
        <v>2.0106108974520001</v>
      </c>
      <c r="M1173" s="5">
        <f t="shared" si="1404"/>
        <v>3.5518940936700065E-3</v>
      </c>
      <c r="N1173" s="5">
        <f t="shared" si="1405"/>
        <v>1.2892179895915507E-2</v>
      </c>
      <c r="O1173" s="5">
        <f t="shared" si="1406"/>
        <v>7.1414769713283094E-3</v>
      </c>
      <c r="P1173" s="5">
        <f t="shared" si="1407"/>
        <v>2.5921157390639306E-2</v>
      </c>
      <c r="Q1173" s="5">
        <f t="shared" si="1408"/>
        <v>2.3397136581979658E-2</v>
      </c>
      <c r="R1173" s="5">
        <f t="shared" si="1409"/>
        <v>7.1793657112276038E-3</v>
      </c>
      <c r="S1173" s="5">
        <f t="shared" si="1410"/>
        <v>4.7292119553038643E-2</v>
      </c>
      <c r="T1173" s="5">
        <f t="shared" si="1411"/>
        <v>4.7042537780901138E-2</v>
      </c>
      <c r="U1173" s="5">
        <f t="shared" si="1412"/>
        <v>2.605868076209393E-2</v>
      </c>
      <c r="V1173" s="5">
        <f t="shared" si="1413"/>
        <v>3.8347817372392901E-2</v>
      </c>
      <c r="W1173" s="5">
        <f t="shared" si="1414"/>
        <v>2.8307909893461637E-2</v>
      </c>
      <c r="X1173" s="5">
        <f t="shared" si="1415"/>
        <v>5.6916192115883252E-2</v>
      </c>
      <c r="Y1173" s="5">
        <f t="shared" si="1416"/>
        <v>5.7218158054833254E-2</v>
      </c>
      <c r="Z1173" s="5">
        <f t="shared" si="1417"/>
        <v>4.8116369785958174E-3</v>
      </c>
      <c r="AA1173" s="5">
        <f t="shared" si="1418"/>
        <v>1.7464622504496284E-2</v>
      </c>
      <c r="AB1173" s="5">
        <f t="shared" si="1419"/>
        <v>3.1695350312314102E-2</v>
      </c>
      <c r="AC1173" s="5">
        <f t="shared" si="1420"/>
        <v>1.7491016473942321E-2</v>
      </c>
      <c r="AD1173" s="5">
        <f t="shared" si="1421"/>
        <v>2.5687045925318341E-2</v>
      </c>
      <c r="AE1173" s="5">
        <f t="shared" si="1422"/>
        <v>5.1646654460795048E-2</v>
      </c>
      <c r="AF1173" s="5">
        <f t="shared" si="1423"/>
        <v>5.1920663137906255E-2</v>
      </c>
      <c r="AG1173" s="5">
        <f t="shared" si="1424"/>
        <v>3.4797417036002899E-2</v>
      </c>
      <c r="AH1173" s="5">
        <f t="shared" si="1425"/>
        <v>2.4185824359369413E-3</v>
      </c>
      <c r="AI1173" s="5">
        <f t="shared" si="1426"/>
        <v>8.7786400818564165E-3</v>
      </c>
      <c r="AJ1173" s="5">
        <f t="shared" si="1427"/>
        <v>1.5931754184124347E-2</v>
      </c>
      <c r="AK1173" s="5">
        <f t="shared" si="1428"/>
        <v>1.9275634875608069E-2</v>
      </c>
      <c r="AL1173" s="5">
        <f t="shared" si="1429"/>
        <v>5.1058660983313254E-3</v>
      </c>
      <c r="AM1173" s="5">
        <f t="shared" si="1430"/>
        <v>1.8647065950194094E-2</v>
      </c>
      <c r="AN1173" s="5">
        <f t="shared" si="1431"/>
        <v>3.7491994004966382E-2</v>
      </c>
      <c r="AO1173" s="5">
        <f t="shared" si="1432"/>
        <v>3.7690905856795243E-2</v>
      </c>
      <c r="AP1173" s="5">
        <f t="shared" si="1433"/>
        <v>2.5260582016836647E-2</v>
      </c>
      <c r="AQ1173" s="5">
        <f t="shared" si="1434"/>
        <v>1.2697300369757945E-2</v>
      </c>
      <c r="AR1173" s="5">
        <f t="shared" si="1435"/>
        <v>9.7256564041616346E-4</v>
      </c>
      <c r="AS1173" s="5">
        <f t="shared" si="1436"/>
        <v>3.5300858826778849E-3</v>
      </c>
      <c r="AT1173" s="5">
        <f t="shared" si="1437"/>
        <v>6.4065117156253803E-3</v>
      </c>
      <c r="AU1173" s="5">
        <f t="shared" si="1438"/>
        <v>7.7511603072406808E-3</v>
      </c>
      <c r="AV1173" s="5">
        <f t="shared" si="1439"/>
        <v>7.0335256660041768E-3</v>
      </c>
      <c r="AW1173" s="5">
        <f t="shared" si="1440"/>
        <v>1.0350499328281913E-3</v>
      </c>
      <c r="AX1173" s="5">
        <f t="shared" si="1441"/>
        <v>1.1280428714983984E-2</v>
      </c>
      <c r="AY1173" s="5">
        <f t="shared" si="1442"/>
        <v>2.2680552902277256E-2</v>
      </c>
      <c r="AZ1173" s="5">
        <f t="shared" si="1443"/>
        <v>2.2800883412777629E-2</v>
      </c>
      <c r="BA1173" s="5">
        <f t="shared" si="1444"/>
        <v>1.5281234887087752E-2</v>
      </c>
      <c r="BB1173" s="5">
        <f t="shared" si="1445"/>
        <v>7.6811543476255784E-3</v>
      </c>
      <c r="BC1173" s="5">
        <f t="shared" si="1446"/>
        <v>3.0887625272693585E-3</v>
      </c>
      <c r="BD1173" s="5">
        <f t="shared" si="1447"/>
        <v>3.2590851251802002E-4</v>
      </c>
      <c r="BE1173" s="5">
        <f t="shared" si="1448"/>
        <v>1.182938190775602E-3</v>
      </c>
      <c r="BF1173" s="5">
        <f t="shared" si="1449"/>
        <v>2.1468337116817148E-3</v>
      </c>
      <c r="BG1173" s="5">
        <f t="shared" si="1450"/>
        <v>2.5974278969392488E-3</v>
      </c>
      <c r="BH1173" s="5">
        <f t="shared" si="1451"/>
        <v>2.3569472252627207E-3</v>
      </c>
      <c r="BI1173" s="5">
        <f t="shared" si="1452"/>
        <v>1.7109850030392801E-3</v>
      </c>
      <c r="BJ1173" s="8">
        <f t="shared" si="1453"/>
        <v>0.60442675987356886</v>
      </c>
      <c r="BK1173" s="8">
        <f t="shared" si="1454"/>
        <v>0.16039042388429176</v>
      </c>
      <c r="BL1173" s="8">
        <f t="shared" si="1455"/>
        <v>0.17195899759116692</v>
      </c>
      <c r="BM1173" s="8">
        <f t="shared" si="1456"/>
        <v>0.83985910471341352</v>
      </c>
      <c r="BN1173" s="8">
        <f t="shared" si="1457"/>
        <v>8.0083210644760386E-2</v>
      </c>
    </row>
    <row r="1174" spans="1:66" x14ac:dyDescent="0.25">
      <c r="A1174" t="s">
        <v>16</v>
      </c>
      <c r="B1174" t="s">
        <v>57</v>
      </c>
      <c r="C1174" t="s">
        <v>464</v>
      </c>
      <c r="D1174" s="7" t="s">
        <v>531</v>
      </c>
      <c r="E1174">
        <f>VLOOKUP(A1174,home!$A$2:$E$405,3,FALSE)</f>
        <v>1.7778</v>
      </c>
      <c r="F1174">
        <f>VLOOKUP(B1174,home!$B$2:$E$405,3,FALSE)</f>
        <v>0.84370000000000001</v>
      </c>
      <c r="G1174">
        <f>VLOOKUP(C1174,away!$B$2:$E$405,4,FALSE)</f>
        <v>1.5468999999999999</v>
      </c>
      <c r="H1174">
        <f>VLOOKUP(A1174,away!$A$2:$E$405,3,FALSE)</f>
        <v>1.2716000000000001</v>
      </c>
      <c r="I1174">
        <f>VLOOKUP(C1174,away!$B$2:$E$405,3,FALSE)</f>
        <v>0.39319999999999999</v>
      </c>
      <c r="J1174">
        <f>VLOOKUP(B1174,home!$B$2:$E$405,4,FALSE)</f>
        <v>0.78639999999999999</v>
      </c>
      <c r="K1174" s="3">
        <f t="shared" si="1402"/>
        <v>2.3202415004339998</v>
      </c>
      <c r="L1174" s="3">
        <f t="shared" si="1403"/>
        <v>0.39319458956800002</v>
      </c>
      <c r="M1174" s="5">
        <f t="shared" si="1404"/>
        <v>6.6308572599737076E-2</v>
      </c>
      <c r="N1174" s="5">
        <f t="shared" si="1405"/>
        <v>0.15385190198045073</v>
      </c>
      <c r="O1174" s="5">
        <f t="shared" si="1406"/>
        <v>2.6072171988193553E-2</v>
      </c>
      <c r="P1174" s="5">
        <f t="shared" si="1407"/>
        <v>6.0493735453459499E-2</v>
      </c>
      <c r="Q1174" s="5">
        <f t="shared" si="1408"/>
        <v>0.17848678394787293</v>
      </c>
      <c r="R1174" s="5">
        <f t="shared" si="1409"/>
        <v>5.1257184820220347E-3</v>
      </c>
      <c r="S1174" s="5">
        <f t="shared" si="1410"/>
        <v>1.3797205571002046E-2</v>
      </c>
      <c r="T1174" s="5">
        <f t="shared" si="1411"/>
        <v>7.0180037757696184E-2</v>
      </c>
      <c r="U1174" s="5">
        <f t="shared" si="1412"/>
        <v>1.1892904741529089E-2</v>
      </c>
      <c r="V1174" s="5">
        <f t="shared" si="1413"/>
        <v>1.3985865562334463E-3</v>
      </c>
      <c r="W1174" s="5">
        <f t="shared" si="1414"/>
        <v>0.13804414779828392</v>
      </c>
      <c r="X1174" s="5">
        <f t="shared" si="1415"/>
        <v>5.4278212035810576E-2</v>
      </c>
      <c r="Y1174" s="5">
        <f t="shared" si="1416"/>
        <v>1.0670949651952708E-2</v>
      </c>
      <c r="Z1174" s="5">
        <f t="shared" si="1417"/>
        <v>6.7180159159325548E-4</v>
      </c>
      <c r="AA1174" s="5">
        <f t="shared" si="1418"/>
        <v>1.5587419328722842E-3</v>
      </c>
      <c r="AB1174" s="5">
        <f t="shared" si="1419"/>
        <v>1.8083288605584915E-3</v>
      </c>
      <c r="AC1174" s="5">
        <f t="shared" si="1420"/>
        <v>7.974621702787052E-5</v>
      </c>
      <c r="AD1174" s="5">
        <f t="shared" si="1421"/>
        <v>8.0073940153405798E-2</v>
      </c>
      <c r="AE1174" s="5">
        <f t="shared" si="1422"/>
        <v>3.1484640033710987E-2</v>
      </c>
      <c r="AF1174" s="5">
        <f t="shared" si="1423"/>
        <v>6.1897950578756068E-3</v>
      </c>
      <c r="AG1174" s="5">
        <f t="shared" si="1424"/>
        <v>8.1126464243047819E-4</v>
      </c>
      <c r="AH1174" s="5">
        <f t="shared" si="1425"/>
        <v>6.6037187769409794E-5</v>
      </c>
      <c r="AI1174" s="5">
        <f t="shared" si="1426"/>
        <v>1.5322222363453716E-4</v>
      </c>
      <c r="AJ1174" s="5">
        <f t="shared" si="1427"/>
        <v>1.7775628103281626E-4</v>
      </c>
      <c r="AK1174" s="5">
        <f t="shared" si="1428"/>
        <v>1.3747916673838309E-4</v>
      </c>
      <c r="AL1174" s="5">
        <f t="shared" si="1429"/>
        <v>2.9101193810450361E-6</v>
      </c>
      <c r="AM1174" s="5">
        <f t="shared" si="1430"/>
        <v>3.7158175809440114E-2</v>
      </c>
      <c r="AN1174" s="5">
        <f t="shared" si="1431"/>
        <v>1.4610393686488391E-2</v>
      </c>
      <c r="AO1174" s="5">
        <f t="shared" si="1432"/>
        <v>2.8723638744928507E-3</v>
      </c>
      <c r="AP1174" s="5">
        <f t="shared" si="1433"/>
        <v>3.7646597824038901E-4</v>
      </c>
      <c r="AQ1174" s="5">
        <f t="shared" si="1434"/>
        <v>3.7006096450136334E-5</v>
      </c>
      <c r="AR1174" s="5">
        <f t="shared" si="1435"/>
        <v>5.1930929882436082E-6</v>
      </c>
      <c r="AS1174" s="5">
        <f t="shared" si="1436"/>
        <v>1.2049229866935632E-5</v>
      </c>
      <c r="AT1174" s="5">
        <f t="shared" si="1437"/>
        <v>1.3978561592766452E-5</v>
      </c>
      <c r="AU1174" s="5">
        <f t="shared" si="1438"/>
        <v>1.0811212907969836E-5</v>
      </c>
      <c r="AV1174" s="5">
        <f t="shared" si="1439"/>
        <v>6.271156214774842E-6</v>
      </c>
      <c r="AW1174" s="5">
        <f t="shared" si="1440"/>
        <v>7.3747793029882101E-8</v>
      </c>
      <c r="AX1174" s="5">
        <f t="shared" si="1441"/>
        <v>1.4369323598914263E-2</v>
      </c>
      <c r="AY1174" s="5">
        <f t="shared" si="1442"/>
        <v>5.6499402948448707E-3</v>
      </c>
      <c r="AZ1174" s="5">
        <f t="shared" si="1443"/>
        <v>1.1107629776576169E-3</v>
      </c>
      <c r="BA1174" s="5">
        <f t="shared" si="1444"/>
        <v>1.4558199770247211E-4</v>
      </c>
      <c r="BB1174" s="5">
        <f t="shared" si="1445"/>
        <v>1.4310513458778257E-5</v>
      </c>
      <c r="BC1174" s="5">
        <f t="shared" si="1446"/>
        <v>1.1253632931863316E-6</v>
      </c>
      <c r="BD1174" s="5">
        <f t="shared" si="1447"/>
        <v>3.4031601101681742E-7</v>
      </c>
      <c r="BE1174" s="5">
        <f t="shared" si="1448"/>
        <v>7.8961533202337393E-7</v>
      </c>
      <c r="BF1174" s="5">
        <f t="shared" si="1449"/>
        <v>9.1604913136980243E-7</v>
      </c>
      <c r="BG1174" s="5">
        <f t="shared" si="1450"/>
        <v>7.0848507034691073E-7</v>
      </c>
      <c r="BH1174" s="5">
        <f t="shared" si="1451"/>
        <v>4.1096411566420112E-7</v>
      </c>
      <c r="BI1174" s="5">
        <f t="shared" si="1452"/>
        <v>1.9070719927064756E-7</v>
      </c>
      <c r="BJ1174" s="8">
        <f t="shared" si="1453"/>
        <v>0.80041712325047321</v>
      </c>
      <c r="BK1174" s="8">
        <f t="shared" si="1454"/>
        <v>0.14773069681168588</v>
      </c>
      <c r="BL1174" s="8">
        <f t="shared" si="1455"/>
        <v>4.7044020254780966E-2</v>
      </c>
      <c r="BM1174" s="8">
        <f t="shared" si="1456"/>
        <v>0.49987489090974535</v>
      </c>
      <c r="BN1174" s="8">
        <f t="shared" si="1457"/>
        <v>0.49033888445173585</v>
      </c>
    </row>
    <row r="1175" spans="1:66" x14ac:dyDescent="0.25">
      <c r="A1175" t="s">
        <v>16</v>
      </c>
      <c r="B1175" t="s">
        <v>224</v>
      </c>
      <c r="C1175" t="s">
        <v>221</v>
      </c>
      <c r="D1175" s="7" t="s">
        <v>531</v>
      </c>
      <c r="E1175">
        <f>VLOOKUP(A1175,home!$A$2:$E$405,3,FALSE)</f>
        <v>1.7778</v>
      </c>
      <c r="F1175">
        <f>VLOOKUP(B1175,home!$B$2:$E$405,3,FALSE)</f>
        <v>0.98440000000000005</v>
      </c>
      <c r="G1175">
        <f>VLOOKUP(C1175,away!$B$2:$E$405,4,FALSE)</f>
        <v>0.33750000000000002</v>
      </c>
      <c r="H1175">
        <f>VLOOKUP(A1175,away!$A$2:$E$405,3,FALSE)</f>
        <v>1.2716000000000001</v>
      </c>
      <c r="I1175">
        <f>VLOOKUP(C1175,away!$B$2:$E$405,3,FALSE)</f>
        <v>0.94369999999999998</v>
      </c>
      <c r="J1175">
        <f>VLOOKUP(B1175,home!$B$2:$E$405,4,FALSE)</f>
        <v>0.98299999999999998</v>
      </c>
      <c r="K1175" s="3">
        <f t="shared" si="1402"/>
        <v>0.59064738300000008</v>
      </c>
      <c r="L1175" s="3">
        <f t="shared" si="1403"/>
        <v>1.1796087683600001</v>
      </c>
      <c r="M1175" s="5">
        <f t="shared" si="1404"/>
        <v>0.17028936338626524</v>
      </c>
      <c r="N1175" s="5">
        <f t="shared" si="1405"/>
        <v>0.1005809668368336</v>
      </c>
      <c r="O1175" s="5">
        <f t="shared" si="1406"/>
        <v>0.20087482620888081</v>
      </c>
      <c r="P1175" s="5">
        <f t="shared" si="1407"/>
        <v>0.11864619041085528</v>
      </c>
      <c r="Q1175" s="5">
        <f t="shared" si="1408"/>
        <v>2.9703942420892776E-2</v>
      </c>
      <c r="R1175" s="5">
        <f t="shared" si="1409"/>
        <v>0.11847685316939352</v>
      </c>
      <c r="S1175" s="5">
        <f t="shared" si="1410"/>
        <v>2.0666174062613694E-2</v>
      </c>
      <c r="T1175" s="5">
        <f t="shared" si="1411"/>
        <v>3.5039030934545683E-2</v>
      </c>
      <c r="U1175" s="5">
        <f t="shared" si="1412"/>
        <v>6.997804327057755E-2</v>
      </c>
      <c r="V1175" s="5">
        <f t="shared" si="1413"/>
        <v>1.5998668867956295E-3</v>
      </c>
      <c r="W1175" s="5">
        <f t="shared" si="1414"/>
        <v>5.8481852852276693E-3</v>
      </c>
      <c r="X1175" s="5">
        <f t="shared" si="1415"/>
        <v>6.898570641448486E-3</v>
      </c>
      <c r="Y1175" s="5">
        <f t="shared" si="1416"/>
        <v>4.0688072089017533E-3</v>
      </c>
      <c r="Z1175" s="5">
        <f t="shared" si="1417"/>
        <v>4.6585444948772294E-2</v>
      </c>
      <c r="AA1175" s="5">
        <f t="shared" si="1418"/>
        <v>2.7515571144882931E-2</v>
      </c>
      <c r="AB1175" s="5">
        <f t="shared" si="1419"/>
        <v>8.1260000442377085E-3</v>
      </c>
      <c r="AC1175" s="5">
        <f t="shared" si="1420"/>
        <v>6.9667486678327611E-5</v>
      </c>
      <c r="AD1175" s="5">
        <f t="shared" si="1421"/>
        <v>8.6355383350470772E-4</v>
      </c>
      <c r="AE1175" s="5">
        <f t="shared" si="1422"/>
        <v>1.0186556739530447E-3</v>
      </c>
      <c r="AF1175" s="5">
        <f t="shared" si="1423"/>
        <v>6.0080758246733865E-4</v>
      </c>
      <c r="AG1175" s="5">
        <f t="shared" si="1424"/>
        <v>2.3623929745854891E-4</v>
      </c>
      <c r="AH1175" s="5">
        <f t="shared" si="1425"/>
        <v>1.3738149834880963E-2</v>
      </c>
      <c r="AI1175" s="5">
        <f t="shared" si="1426"/>
        <v>8.1144022472343248E-3</v>
      </c>
      <c r="AJ1175" s="5">
        <f t="shared" si="1427"/>
        <v>2.3963752259691363E-3</v>
      </c>
      <c r="AK1175" s="5">
        <f t="shared" si="1428"/>
        <v>4.7180425196823484E-4</v>
      </c>
      <c r="AL1175" s="5">
        <f t="shared" si="1429"/>
        <v>1.941585011656521E-6</v>
      </c>
      <c r="AM1175" s="5">
        <f t="shared" si="1430"/>
        <v>1.0201116236783474E-4</v>
      </c>
      <c r="AN1175" s="5">
        <f t="shared" si="1431"/>
        <v>1.2033326159969351E-4</v>
      </c>
      <c r="AO1175" s="5">
        <f t="shared" si="1432"/>
        <v>7.0973085254178106E-5</v>
      </c>
      <c r="AP1175" s="5">
        <f t="shared" si="1433"/>
        <v>2.7906824561130109E-5</v>
      </c>
      <c r="AQ1175" s="5">
        <f t="shared" si="1434"/>
        <v>8.2297837373483187E-6</v>
      </c>
      <c r="AR1175" s="5">
        <f t="shared" si="1435"/>
        <v>3.2411284012538134E-3</v>
      </c>
      <c r="AS1175" s="5">
        <f t="shared" si="1436"/>
        <v>1.9143640081675389E-3</v>
      </c>
      <c r="AT1175" s="5">
        <f t="shared" si="1437"/>
        <v>5.6535704576677378E-4</v>
      </c>
      <c r="AU1175" s="5">
        <f t="shared" si="1438"/>
        <v>1.1130888651425209E-4</v>
      </c>
      <c r="AV1175" s="5">
        <f t="shared" si="1439"/>
        <v>1.6436075631071745E-5</v>
      </c>
      <c r="AW1175" s="5">
        <f t="shared" si="1440"/>
        <v>3.7576833992550768E-8</v>
      </c>
      <c r="AX1175" s="5">
        <f t="shared" si="1441"/>
        <v>1.0042104348224941E-5</v>
      </c>
      <c r="AY1175" s="5">
        <f t="shared" si="1442"/>
        <v>1.1845754341952222E-5</v>
      </c>
      <c r="AZ1175" s="5">
        <f t="shared" si="1443"/>
        <v>6.9866778448026951E-6</v>
      </c>
      <c r="BA1175" s="5">
        <f t="shared" si="1444"/>
        <v>2.7471821491452696E-6</v>
      </c>
      <c r="BB1175" s="5">
        <f t="shared" si="1445"/>
        <v>8.1015003785345707E-7</v>
      </c>
      <c r="BC1175" s="5">
        <f t="shared" si="1446"/>
        <v>1.9113201766782471E-7</v>
      </c>
      <c r="BD1175" s="5">
        <f t="shared" si="1447"/>
        <v>6.3721058024993819E-4</v>
      </c>
      <c r="BE1175" s="5">
        <f t="shared" si="1448"/>
        <v>3.7636676164453753E-4</v>
      </c>
      <c r="BF1175" s="5">
        <f t="shared" si="1449"/>
        <v>1.1115002140676543E-4</v>
      </c>
      <c r="BG1175" s="5">
        <f t="shared" si="1450"/>
        <v>2.188348975476667E-5</v>
      </c>
      <c r="BH1175" s="5">
        <f t="shared" si="1451"/>
        <v>3.2313564886400607E-6</v>
      </c>
      <c r="BI1175" s="5">
        <f t="shared" si="1452"/>
        <v>3.8171845071106446E-7</v>
      </c>
      <c r="BJ1175" s="8">
        <f t="shared" si="1453"/>
        <v>0.18522083683349344</v>
      </c>
      <c r="BK1175" s="8">
        <f t="shared" si="1454"/>
        <v>0.31128504957256176</v>
      </c>
      <c r="BL1175" s="8">
        <f t="shared" si="1455"/>
        <v>0.45669084374335406</v>
      </c>
      <c r="BM1175" s="8">
        <f t="shared" si="1456"/>
        <v>0.26119822448755237</v>
      </c>
      <c r="BN1175" s="8">
        <f t="shared" si="1457"/>
        <v>0.73857214243312119</v>
      </c>
    </row>
    <row r="1176" spans="1:66" x14ac:dyDescent="0.25">
      <c r="A1176" t="s">
        <v>16</v>
      </c>
      <c r="B1176" t="s">
        <v>18</v>
      </c>
      <c r="C1176" t="s">
        <v>225</v>
      </c>
      <c r="D1176" s="7" t="s">
        <v>531</v>
      </c>
      <c r="E1176">
        <f>VLOOKUP(A1176,home!$A$2:$E$405,3,FALSE)</f>
        <v>1.7778</v>
      </c>
      <c r="F1176">
        <f>VLOOKUP(B1176,home!$B$2:$E$405,3,FALSE)</f>
        <v>2.25</v>
      </c>
      <c r="G1176">
        <f>VLOOKUP(C1176,away!$B$2:$E$405,4,FALSE)</f>
        <v>1.125</v>
      </c>
      <c r="H1176">
        <f>VLOOKUP(A1176,away!$A$2:$E$405,3,FALSE)</f>
        <v>1.2716000000000001</v>
      </c>
      <c r="I1176">
        <f>VLOOKUP(C1176,away!$B$2:$E$405,3,FALSE)</f>
        <v>0.58979999999999999</v>
      </c>
      <c r="J1176">
        <f>VLOOKUP(B1176,home!$B$2:$E$405,4,FALSE)</f>
        <v>0.62909999999999999</v>
      </c>
      <c r="K1176" s="3">
        <f t="shared" si="1402"/>
        <v>4.5000562500000001</v>
      </c>
      <c r="L1176" s="3">
        <f t="shared" si="1403"/>
        <v>0.47181850768799999</v>
      </c>
      <c r="M1176" s="5">
        <f t="shared" si="1404"/>
        <v>6.9301435085657023E-3</v>
      </c>
      <c r="N1176" s="5">
        <f t="shared" si="1405"/>
        <v>3.1186035609118014E-2</v>
      </c>
      <c r="O1176" s="5">
        <f t="shared" si="1406"/>
        <v>3.2697699682751507E-3</v>
      </c>
      <c r="P1176" s="5">
        <f t="shared" si="1407"/>
        <v>1.4714148781798891E-2</v>
      </c>
      <c r="Q1176" s="5">
        <f t="shared" si="1408"/>
        <v>7.016945722776706E-2</v>
      </c>
      <c r="R1176" s="5">
        <f t="shared" si="1409"/>
        <v>7.7136899345731016E-4</v>
      </c>
      <c r="S1176" s="5">
        <f t="shared" si="1410"/>
        <v>7.8103063127520651E-3</v>
      </c>
      <c r="T1176" s="5">
        <f t="shared" si="1411"/>
        <v>3.3107248594482004E-2</v>
      </c>
      <c r="U1176" s="5">
        <f t="shared" si="1412"/>
        <v>3.4712038600637775E-3</v>
      </c>
      <c r="V1176" s="5">
        <f t="shared" si="1413"/>
        <v>1.8425465660786046E-3</v>
      </c>
      <c r="W1176" s="5">
        <f t="shared" si="1414"/>
        <v>0.1052555015189736</v>
      </c>
      <c r="X1176" s="5">
        <f t="shared" si="1415"/>
        <v>4.9661493652634149E-2</v>
      </c>
      <c r="Y1176" s="5">
        <f t="shared" si="1416"/>
        <v>1.1715605912371462E-2</v>
      </c>
      <c r="Z1176" s="5">
        <f t="shared" si="1417"/>
        <v>1.2131538912327425E-4</v>
      </c>
      <c r="AA1176" s="5">
        <f t="shared" si="1418"/>
        <v>5.4592607504537233E-4</v>
      </c>
      <c r="AB1176" s="5">
        <f t="shared" si="1419"/>
        <v>1.2283490230229487E-3</v>
      </c>
      <c r="AC1176" s="5">
        <f t="shared" si="1420"/>
        <v>2.4450706068679563E-4</v>
      </c>
      <c r="AD1176" s="5">
        <f t="shared" si="1421"/>
        <v>0.11841391936433543</v>
      </c>
      <c r="AE1176" s="5">
        <f t="shared" si="1422"/>
        <v>5.5869878723967911E-2</v>
      </c>
      <c r="AF1176" s="5">
        <f t="shared" si="1423"/>
        <v>1.3180221402126038E-2</v>
      </c>
      <c r="AG1176" s="5">
        <f t="shared" si="1424"/>
        <v>2.0728907976495159E-3</v>
      </c>
      <c r="AH1176" s="5">
        <f t="shared" si="1425"/>
        <v>1.430971146393307E-5</v>
      </c>
      <c r="AI1176" s="5">
        <f t="shared" si="1426"/>
        <v>6.4394506508968659E-5</v>
      </c>
      <c r="AJ1176" s="5">
        <f t="shared" si="1427"/>
        <v>1.4488945074067508E-4</v>
      </c>
      <c r="AK1176" s="5">
        <f t="shared" si="1428"/>
        <v>2.1733689278821401E-4</v>
      </c>
      <c r="AL1176" s="5">
        <f t="shared" si="1429"/>
        <v>2.076559173528828E-5</v>
      </c>
      <c r="AM1176" s="5">
        <f t="shared" si="1430"/>
        <v>0.10657385958449472</v>
      </c>
      <c r="AN1176" s="5">
        <f t="shared" si="1431"/>
        <v>5.0283519387706761E-2</v>
      </c>
      <c r="AO1176" s="5">
        <f t="shared" si="1432"/>
        <v>1.1862347539404208E-2</v>
      </c>
      <c r="AP1176" s="5">
        <f t="shared" si="1433"/>
        <v>1.8656250379060376E-3</v>
      </c>
      <c r="AQ1176" s="5">
        <f t="shared" si="1434"/>
        <v>2.2005910532254877E-4</v>
      </c>
      <c r="AR1176" s="5">
        <f t="shared" si="1435"/>
        <v>1.3503173416717538E-6</v>
      </c>
      <c r="AS1176" s="5">
        <f t="shared" si="1436"/>
        <v>6.0765039928733607E-6</v>
      </c>
      <c r="AT1176" s="5">
        <f t="shared" si="1437"/>
        <v>1.3672304885639864E-5</v>
      </c>
      <c r="AU1176" s="5">
        <f t="shared" si="1438"/>
        <v>2.05087136841764E-5</v>
      </c>
      <c r="AV1176" s="5">
        <f t="shared" si="1439"/>
        <v>2.3072591298484638E-5</v>
      </c>
      <c r="AW1176" s="5">
        <f t="shared" si="1440"/>
        <v>1.2247141217104099E-6</v>
      </c>
      <c r="AX1176" s="5">
        <f t="shared" si="1441"/>
        <v>7.9931393818304664E-2</v>
      </c>
      <c r="AY1176" s="5">
        <f t="shared" si="1442"/>
        <v>3.7713110948774338E-2</v>
      </c>
      <c r="AZ1176" s="5">
        <f t="shared" si="1443"/>
        <v>8.8968718640613405E-3</v>
      </c>
      <c r="BA1176" s="5">
        <f t="shared" si="1444"/>
        <v>1.3992362686642589E-3</v>
      </c>
      <c r="BB1176" s="5">
        <f t="shared" si="1445"/>
        <v>1.65046392046024E-4</v>
      </c>
      <c r="BC1176" s="5">
        <f t="shared" si="1446"/>
        <v>1.5574388478888733E-5</v>
      </c>
      <c r="BD1176" s="5">
        <f t="shared" si="1447"/>
        <v>1.0618411884213232E-7</v>
      </c>
      <c r="BE1176" s="5">
        <f t="shared" si="1448"/>
        <v>4.7783450764628024E-7</v>
      </c>
      <c r="BF1176" s="5">
        <f t="shared" si="1449"/>
        <v>1.0751410812996584E-6</v>
      </c>
      <c r="BG1176" s="5">
        <f t="shared" si="1450"/>
        <v>1.612731780844762E-6</v>
      </c>
      <c r="BH1176" s="5">
        <f t="shared" si="1451"/>
        <v>1.8143459324910253E-6</v>
      </c>
      <c r="BI1176" s="5">
        <f t="shared" si="1452"/>
        <v>1.6329317506336633E-6</v>
      </c>
      <c r="BJ1176" s="8">
        <f t="shared" si="1453"/>
        <v>0.78955889713858896</v>
      </c>
      <c r="BK1176" s="8">
        <f t="shared" si="1454"/>
        <v>6.9275528770391698E-2</v>
      </c>
      <c r="BL1176" s="8">
        <f t="shared" si="1455"/>
        <v>9.7989480817409508E-3</v>
      </c>
      <c r="BM1176" s="8">
        <f t="shared" si="1456"/>
        <v>0.70400187905621014</v>
      </c>
      <c r="BN1176" s="8">
        <f t="shared" si="1457"/>
        <v>0.12704092408898213</v>
      </c>
    </row>
    <row r="1177" spans="1:66" x14ac:dyDescent="0.25">
      <c r="A1177" t="s">
        <v>16</v>
      </c>
      <c r="B1177" t="s">
        <v>56</v>
      </c>
      <c r="C1177" t="s">
        <v>426</v>
      </c>
      <c r="D1177" s="7" t="s">
        <v>531</v>
      </c>
      <c r="E1177">
        <f>VLOOKUP(A1177,home!$A$2:$E$405,3,FALSE)</f>
        <v>1.7778</v>
      </c>
      <c r="F1177">
        <f>VLOOKUP(B1177,home!$B$2:$E$405,3,FALSE)</f>
        <v>1.5468999999999999</v>
      </c>
      <c r="G1177">
        <f>VLOOKUP(C1177,away!$B$2:$E$405,4,FALSE)</f>
        <v>1.2656000000000001</v>
      </c>
      <c r="H1177">
        <f>VLOOKUP(A1177,away!$A$2:$E$405,3,FALSE)</f>
        <v>1.2716000000000001</v>
      </c>
      <c r="I1177">
        <f>VLOOKUP(C1177,away!$B$2:$E$405,3,FALSE)</f>
        <v>0.39319999999999999</v>
      </c>
      <c r="J1177">
        <f>VLOOKUP(B1177,home!$B$2:$E$405,4,FALSE)</f>
        <v>0.78639999999999999</v>
      </c>
      <c r="K1177" s="3">
        <f t="shared" si="1402"/>
        <v>3.4804997545920004</v>
      </c>
      <c r="L1177" s="3">
        <f t="shared" si="1403"/>
        <v>0.39319458956800002</v>
      </c>
      <c r="M1177" s="5">
        <f t="shared" si="1404"/>
        <v>2.0781453594197176E-2</v>
      </c>
      <c r="N1177" s="5">
        <f t="shared" si="1405"/>
        <v>7.2329844134668309E-2</v>
      </c>
      <c r="O1177" s="5">
        <f t="shared" si="1406"/>
        <v>8.1711551165967976E-3</v>
      </c>
      <c r="P1177" s="5">
        <f t="shared" si="1407"/>
        <v>2.8439703378048319E-2</v>
      </c>
      <c r="Q1177" s="5">
        <f t="shared" si="1408"/>
        <v>0.12587200238019536</v>
      </c>
      <c r="R1177" s="5">
        <f t="shared" si="1409"/>
        <v>1.6064269911833704E-3</v>
      </c>
      <c r="S1177" s="5">
        <f t="shared" si="1410"/>
        <v>9.7300307286639909E-3</v>
      </c>
      <c r="T1177" s="5">
        <f t="shared" si="1411"/>
        <v>4.9492190313983234E-2</v>
      </c>
      <c r="U1177" s="5">
        <f t="shared" si="1412"/>
        <v>5.591168748583686E-3</v>
      </c>
      <c r="V1177" s="5">
        <f t="shared" si="1413"/>
        <v>1.4795200095561699E-3</v>
      </c>
      <c r="W1177" s="5">
        <f t="shared" si="1414"/>
        <v>0.14603249113142455</v>
      </c>
      <c r="X1177" s="5">
        <f t="shared" si="1415"/>
        <v>5.7419185414013085E-2</v>
      </c>
      <c r="Y1177" s="5">
        <f t="shared" si="1416"/>
        <v>1.1288456521095882E-2</v>
      </c>
      <c r="Z1177" s="5">
        <f t="shared" si="1417"/>
        <v>2.1054613382310089E-4</v>
      </c>
      <c r="AA1177" s="5">
        <f t="shared" si="1418"/>
        <v>7.3280576710159709E-4</v>
      </c>
      <c r="AB1177" s="5">
        <f t="shared" si="1419"/>
        <v>1.2752651462803557E-3</v>
      </c>
      <c r="AC1177" s="5">
        <f t="shared" si="1420"/>
        <v>1.2654646011327957E-4</v>
      </c>
      <c r="AD1177" s="5">
        <f t="shared" si="1421"/>
        <v>0.12706651238634545</v>
      </c>
      <c r="AE1177" s="5">
        <f t="shared" si="1422"/>
        <v>4.9961865185586284E-2</v>
      </c>
      <c r="AF1177" s="5">
        <f t="shared" si="1423"/>
        <v>9.8223675378491734E-3</v>
      </c>
      <c r="AG1177" s="5">
        <f t="shared" si="1424"/>
        <v>1.2873672575435511E-3</v>
      </c>
      <c r="AH1177" s="5">
        <f t="shared" si="1425"/>
        <v>2.0696400168425834E-5</v>
      </c>
      <c r="AI1177" s="5">
        <f t="shared" si="1426"/>
        <v>7.2033815707143954E-5</v>
      </c>
      <c r="AJ1177" s="5">
        <f t="shared" si="1427"/>
        <v>1.2535683894551996E-4</v>
      </c>
      <c r="AK1177" s="5">
        <f t="shared" si="1428"/>
        <v>1.454348157287704E-4</v>
      </c>
      <c r="AL1177" s="5">
        <f t="shared" si="1429"/>
        <v>6.927222434851486E-6</v>
      </c>
      <c r="AM1177" s="5">
        <f t="shared" si="1430"/>
        <v>8.8450993035507297E-2</v>
      </c>
      <c r="AN1177" s="5">
        <f t="shared" si="1431"/>
        <v>3.4778451903478322E-2</v>
      </c>
      <c r="AO1177" s="5">
        <f t="shared" si="1432"/>
        <v>6.8373495609992925E-3</v>
      </c>
      <c r="AP1177" s="5">
        <f t="shared" si="1433"/>
        <v>8.9613628479002095E-4</v>
      </c>
      <c r="AQ1177" s="5">
        <f t="shared" si="1434"/>
        <v>8.8088984673751147E-5</v>
      </c>
      <c r="AR1177" s="5">
        <f t="shared" si="1435"/>
        <v>1.6275425139518567E-6</v>
      </c>
      <c r="AS1177" s="5">
        <f t="shared" si="1436"/>
        <v>5.6646613203974842E-6</v>
      </c>
      <c r="AT1177" s="5">
        <f t="shared" si="1437"/>
        <v>9.8579261677451212E-6</v>
      </c>
      <c r="AU1177" s="5">
        <f t="shared" si="1438"/>
        <v>1.1436836535874319E-5</v>
      </c>
      <c r="AV1177" s="5">
        <f t="shared" si="1439"/>
        <v>9.9514766891048491E-6</v>
      </c>
      <c r="AW1177" s="5">
        <f t="shared" si="1440"/>
        <v>2.6333329484809465E-7</v>
      </c>
      <c r="AX1177" s="5">
        <f t="shared" si="1441"/>
        <v>5.1308943258916988E-2</v>
      </c>
      <c r="AY1177" s="5">
        <f t="shared" si="1442"/>
        <v>2.0174398885857668E-2</v>
      </c>
      <c r="AZ1177" s="5">
        <f t="shared" si="1443"/>
        <v>3.9662322448529609E-3</v>
      </c>
      <c r="BA1177" s="5">
        <f t="shared" si="1444"/>
        <v>5.1983368654877587E-4</v>
      </c>
      <c r="BB1177" s="5">
        <f t="shared" si="1445"/>
        <v>5.1098948256541564E-5</v>
      </c>
      <c r="BC1177" s="5">
        <f t="shared" si="1446"/>
        <v>4.0183659974174667E-6</v>
      </c>
      <c r="BD1177" s="5">
        <f t="shared" si="1447"/>
        <v>1.0665681846296189E-7</v>
      </c>
      <c r="BE1177" s="5">
        <f t="shared" si="1448"/>
        <v>3.7121903048590234E-7</v>
      </c>
      <c r="BF1177" s="5">
        <f t="shared" si="1449"/>
        <v>6.4601387225303179E-7</v>
      </c>
      <c r="BG1177" s="5">
        <f t="shared" si="1450"/>
        <v>7.4948370794656838E-7</v>
      </c>
      <c r="BH1177" s="5">
        <f t="shared" si="1451"/>
        <v>6.5214446539468359E-7</v>
      </c>
      <c r="BI1177" s="5">
        <f t="shared" si="1452"/>
        <v>4.5395773035294534E-7</v>
      </c>
      <c r="BJ1177" s="8">
        <f t="shared" si="1453"/>
        <v>0.85764782742258361</v>
      </c>
      <c r="BK1177" s="8">
        <f t="shared" si="1454"/>
        <v>8.0738580278871458E-2</v>
      </c>
      <c r="BL1177" s="8">
        <f t="shared" si="1455"/>
        <v>1.7781861559147644E-2</v>
      </c>
      <c r="BM1177" s="8">
        <f t="shared" si="1456"/>
        <v>0.67900409424697394</v>
      </c>
      <c r="BN1177" s="8">
        <f t="shared" si="1457"/>
        <v>0.25720058559488929</v>
      </c>
    </row>
    <row r="1178" spans="1:66" x14ac:dyDescent="0.25">
      <c r="A1178" t="s">
        <v>59</v>
      </c>
      <c r="B1178" t="s">
        <v>66</v>
      </c>
      <c r="C1178" t="s">
        <v>67</v>
      </c>
      <c r="D1178" s="7" t="s">
        <v>531</v>
      </c>
      <c r="E1178">
        <f>VLOOKUP(A1178,home!$A$2:$E$405,3,FALSE)</f>
        <v>1.806</v>
      </c>
      <c r="F1178">
        <f>VLOOKUP(B1178,home!$B$2:$E$405,3,FALSE)</f>
        <v>1.292</v>
      </c>
      <c r="G1178">
        <f>VLOOKUP(C1178,away!$B$2:$E$405,4,FALSE)</f>
        <v>0.92279999999999995</v>
      </c>
      <c r="H1178">
        <f>VLOOKUP(A1178,away!$A$2:$E$405,3,FALSE)</f>
        <v>1.1493</v>
      </c>
      <c r="I1178">
        <f>VLOOKUP(C1178,away!$B$2:$E$405,3,FALSE)</f>
        <v>0.58009999999999995</v>
      </c>
      <c r="J1178">
        <f>VLOOKUP(B1178,home!$B$2:$E$405,4,FALSE)</f>
        <v>1.4501999999999999</v>
      </c>
      <c r="K1178" s="3">
        <f t="shared" si="1402"/>
        <v>2.1532172256000002</v>
      </c>
      <c r="L1178" s="3">
        <f t="shared" si="1403"/>
        <v>0.96686129028599987</v>
      </c>
      <c r="M1178" s="5">
        <f t="shared" si="1404"/>
        <v>4.4153701516596408E-2</v>
      </c>
      <c r="N1178" s="5">
        <f t="shared" si="1405"/>
        <v>9.5072510679536232E-2</v>
      </c>
      <c r="O1178" s="5">
        <f t="shared" si="1406"/>
        <v>4.2690504819239312E-2</v>
      </c>
      <c r="P1178" s="5">
        <f t="shared" si="1407"/>
        <v>9.1921930346345895E-2</v>
      </c>
      <c r="Q1178" s="5">
        <f t="shared" si="1408"/>
        <v>0.10235588383810872</v>
      </c>
      <c r="R1178" s="5">
        <f t="shared" si="1409"/>
        <v>2.0637898286245203E-2</v>
      </c>
      <c r="S1178" s="5">
        <f t="shared" si="1410"/>
        <v>4.7842202286383813E-2</v>
      </c>
      <c r="T1178" s="5">
        <f t="shared" si="1411"/>
        <v>9.8963941916077713E-2</v>
      </c>
      <c r="U1178" s="5">
        <f t="shared" si="1412"/>
        <v>4.4437878090123895E-2</v>
      </c>
      <c r="V1178" s="5">
        <f t="shared" si="1413"/>
        <v>1.1066764595116164E-2</v>
      </c>
      <c r="W1178" s="5">
        <f t="shared" si="1414"/>
        <v>7.3464817407242783E-2</v>
      </c>
      <c r="X1178" s="5">
        <f t="shared" si="1415"/>
        <v>7.1030288148992135E-2</v>
      </c>
      <c r="Y1178" s="5">
        <f t="shared" si="1416"/>
        <v>3.4338218024560448E-2</v>
      </c>
      <c r="Z1178" s="5">
        <f t="shared" si="1417"/>
        <v>6.6513283219434222E-3</v>
      </c>
      <c r="AA1178" s="5">
        <f t="shared" si="1418"/>
        <v>1.4321754715929719E-2</v>
      </c>
      <c r="AB1178" s="5">
        <f t="shared" si="1419"/>
        <v>1.5418924477578956E-2</v>
      </c>
      <c r="AC1178" s="5">
        <f t="shared" si="1420"/>
        <v>1.4399675583955606E-3</v>
      </c>
      <c r="AD1178" s="5">
        <f t="shared" si="1421"/>
        <v>3.9546427579208482E-2</v>
      </c>
      <c r="AE1178" s="5">
        <f t="shared" si="1422"/>
        <v>3.8235909995435358E-2</v>
      </c>
      <c r="AF1178" s="5">
        <f t="shared" si="1423"/>
        <v>1.8484410636722994E-2</v>
      </c>
      <c r="AG1178" s="5">
        <f t="shared" si="1424"/>
        <v>5.9572870394660853E-3</v>
      </c>
      <c r="AH1178" s="5">
        <f t="shared" si="1425"/>
        <v>1.6077279708675077E-3</v>
      </c>
      <c r="AI1178" s="5">
        <f t="shared" si="1426"/>
        <v>3.4617875609508526E-3</v>
      </c>
      <c r="AJ1178" s="5">
        <f t="shared" si="1427"/>
        <v>3.7269903038035937E-3</v>
      </c>
      <c r="AK1178" s="5">
        <f t="shared" si="1428"/>
        <v>2.6750065739313588E-3</v>
      </c>
      <c r="AL1178" s="5">
        <f t="shared" si="1429"/>
        <v>1.1991257181831661E-4</v>
      </c>
      <c r="AM1178" s="5">
        <f t="shared" si="1430"/>
        <v>1.7030409814898926E-2</v>
      </c>
      <c r="AN1178" s="5">
        <f t="shared" si="1431"/>
        <v>1.6466044007732529E-2</v>
      </c>
      <c r="AO1178" s="5">
        <f t="shared" si="1432"/>
        <v>7.9601902776111639E-3</v>
      </c>
      <c r="AP1178" s="5">
        <f t="shared" si="1433"/>
        <v>2.5654666142444008E-3</v>
      </c>
      <c r="AQ1178" s="5">
        <f t="shared" si="1434"/>
        <v>6.2011259020849918E-4</v>
      </c>
      <c r="AR1178" s="5">
        <f t="shared" si="1435"/>
        <v>3.1088998806837024E-4</v>
      </c>
      <c r="AS1178" s="5">
        <f t="shared" si="1436"/>
        <v>6.6941367757539325E-4</v>
      </c>
      <c r="AT1178" s="5">
        <f t="shared" si="1437"/>
        <v>7.2069653080379084E-4</v>
      </c>
      <c r="AU1178" s="5">
        <f t="shared" si="1438"/>
        <v>5.1727206151896119E-4</v>
      </c>
      <c r="AV1178" s="5">
        <f t="shared" si="1439"/>
        <v>2.7844977829606258E-4</v>
      </c>
      <c r="AW1178" s="5">
        <f t="shared" si="1440"/>
        <v>6.9344853543978347E-6</v>
      </c>
      <c r="AX1178" s="5">
        <f t="shared" si="1441"/>
        <v>6.1116952954112722E-3</v>
      </c>
      <c r="AY1178" s="5">
        <f t="shared" si="1442"/>
        <v>5.9091615991562173E-3</v>
      </c>
      <c r="AZ1178" s="5">
        <f t="shared" si="1443"/>
        <v>2.8566698041343308E-3</v>
      </c>
      <c r="BA1178" s="5">
        <f t="shared" si="1444"/>
        <v>9.2066781758212463E-4</v>
      </c>
      <c r="BB1178" s="5">
        <f t="shared" si="1445"/>
        <v>2.2253951850806212E-4</v>
      </c>
      <c r="BC1178" s="5">
        <f t="shared" si="1446"/>
        <v>4.3032969200866025E-5</v>
      </c>
      <c r="BD1178" s="5">
        <f t="shared" si="1447"/>
        <v>5.0097915833463914E-5</v>
      </c>
      <c r="BE1178" s="5">
        <f t="shared" si="1448"/>
        <v>1.0787169533927349E-4</v>
      </c>
      <c r="BF1178" s="5">
        <f t="shared" si="1449"/>
        <v>1.1613559627959948E-4</v>
      </c>
      <c r="BG1178" s="5">
        <f t="shared" si="1450"/>
        <v>8.3355055471520298E-5</v>
      </c>
      <c r="BH1178" s="5">
        <f t="shared" si="1451"/>
        <v>4.4870385320530273E-5</v>
      </c>
      <c r="BI1178" s="5">
        <f t="shared" si="1452"/>
        <v>1.9323137318295035E-5</v>
      </c>
      <c r="BJ1178" s="8">
        <f t="shared" si="1453"/>
        <v>0.63815568557403923</v>
      </c>
      <c r="BK1178" s="8">
        <f t="shared" si="1454"/>
        <v>0.20245364047381237</v>
      </c>
      <c r="BL1178" s="8">
        <f t="shared" si="1455"/>
        <v>0.15189684862049563</v>
      </c>
      <c r="BM1178" s="8">
        <f t="shared" si="1456"/>
        <v>0.59642284639041743</v>
      </c>
      <c r="BN1178" s="8">
        <f t="shared" si="1457"/>
        <v>0.39683242948607172</v>
      </c>
    </row>
    <row r="1179" spans="1:66" x14ac:dyDescent="0.25">
      <c r="A1179" t="s">
        <v>59</v>
      </c>
      <c r="B1179" t="s">
        <v>75</v>
      </c>
      <c r="C1179" t="s">
        <v>63</v>
      </c>
      <c r="D1179" s="7" t="s">
        <v>531</v>
      </c>
      <c r="E1179">
        <f>VLOOKUP(A1179,home!$A$2:$E$405,3,FALSE)</f>
        <v>1.806</v>
      </c>
      <c r="F1179">
        <f>VLOOKUP(B1179,home!$B$2:$E$405,3,FALSE)</f>
        <v>0.36909999999999998</v>
      </c>
      <c r="G1179">
        <f>VLOOKUP(C1179,away!$B$2:$E$405,4,FALSE)</f>
        <v>0.55369999999999997</v>
      </c>
      <c r="H1179">
        <f>VLOOKUP(A1179,away!$A$2:$E$405,3,FALSE)</f>
        <v>1.1493</v>
      </c>
      <c r="I1179">
        <f>VLOOKUP(C1179,away!$B$2:$E$405,3,FALSE)</f>
        <v>1.4501999999999999</v>
      </c>
      <c r="J1179">
        <f>VLOOKUP(B1179,home!$B$2:$E$405,4,FALSE)</f>
        <v>0.87009999999999998</v>
      </c>
      <c r="K1179" s="3">
        <f t="shared" si="1402"/>
        <v>0.36909343002</v>
      </c>
      <c r="L1179" s="3">
        <f t="shared" si="1403"/>
        <v>1.4502085996859999</v>
      </c>
      <c r="M1179" s="5">
        <f t="shared" si="1404"/>
        <v>0.16213887957051687</v>
      </c>
      <c r="N1179" s="5">
        <f t="shared" si="1405"/>
        <v>5.9844395200281786E-2</v>
      </c>
      <c r="O1179" s="5">
        <f t="shared" si="1406"/>
        <v>0.23513519749661627</v>
      </c>
      <c r="P1179" s="5">
        <f t="shared" si="1407"/>
        <v>8.678685656245623E-2</v>
      </c>
      <c r="Q1179" s="5">
        <f t="shared" si="1408"/>
        <v>1.1044086545972215E-2</v>
      </c>
      <c r="R1179" s="5">
        <f t="shared" si="1409"/>
        <v>0.17049754274922949</v>
      </c>
      <c r="S1179" s="5">
        <f t="shared" si="1410"/>
        <v>1.1613436721567727E-2</v>
      </c>
      <c r="T1179" s="5">
        <f t="shared" si="1411"/>
        <v>1.6016229284645359E-2</v>
      </c>
      <c r="U1179" s="5">
        <f t="shared" si="1412"/>
        <v>6.2929522863294701E-2</v>
      </c>
      <c r="V1179" s="5">
        <f t="shared" si="1413"/>
        <v>6.9069297575951108E-4</v>
      </c>
      <c r="W1179" s="5">
        <f t="shared" si="1414"/>
        <v>1.3587665948968737E-3</v>
      </c>
      <c r="X1179" s="5">
        <f t="shared" si="1415"/>
        <v>1.9704950008855096E-3</v>
      </c>
      <c r="Y1179" s="5">
        <f t="shared" si="1416"/>
        <v>1.4288143979612191E-3</v>
      </c>
      <c r="Z1179" s="5">
        <f t="shared" si="1417"/>
        <v>8.2419000906754608E-2</v>
      </c>
      <c r="AA1179" s="5">
        <f t="shared" si="1418"/>
        <v>3.0420311743495555E-2</v>
      </c>
      <c r="AB1179" s="5">
        <f t="shared" si="1419"/>
        <v>5.613968601842231E-3</v>
      </c>
      <c r="AC1179" s="5">
        <f t="shared" si="1420"/>
        <v>2.3106376603932652E-5</v>
      </c>
      <c r="AD1179" s="5">
        <f t="shared" si="1421"/>
        <v>1.2537795577677066E-4</v>
      </c>
      <c r="AE1179" s="5">
        <f t="shared" si="1422"/>
        <v>1.8182418967852384E-4</v>
      </c>
      <c r="AF1179" s="5">
        <f t="shared" si="1423"/>
        <v>1.3184150175136685E-4</v>
      </c>
      <c r="AG1179" s="5">
        <f t="shared" si="1424"/>
        <v>6.3732559878449638E-5</v>
      </c>
      <c r="AH1179" s="5">
        <f t="shared" si="1425"/>
        <v>2.9881185973125945E-2</v>
      </c>
      <c r="AI1179" s="5">
        <f t="shared" si="1426"/>
        <v>1.1028949423886568E-2</v>
      </c>
      <c r="AJ1179" s="5">
        <f t="shared" si="1427"/>
        <v>2.0353563861896982E-3</v>
      </c>
      <c r="AK1179" s="5">
        <f t="shared" si="1428"/>
        <v>2.5041222329728928E-4</v>
      </c>
      <c r="AL1179" s="5">
        <f t="shared" si="1429"/>
        <v>4.9471904513351394E-7</v>
      </c>
      <c r="AM1179" s="5">
        <f t="shared" si="1430"/>
        <v>9.2552359493088348E-6</v>
      </c>
      <c r="AN1179" s="5">
        <f t="shared" si="1431"/>
        <v>1.3422022765810692E-5</v>
      </c>
      <c r="AO1179" s="5">
        <f t="shared" si="1432"/>
        <v>9.7323664200799683E-6</v>
      </c>
      <c r="AP1179" s="5">
        <f t="shared" si="1433"/>
        <v>4.7046538258984035E-6</v>
      </c>
      <c r="AQ1179" s="5">
        <f t="shared" si="1434"/>
        <v>1.7056823592158768E-6</v>
      </c>
      <c r="AR1179" s="5">
        <f t="shared" si="1435"/>
        <v>8.6667905734087846E-3</v>
      </c>
      <c r="AS1179" s="5">
        <f t="shared" si="1436"/>
        <v>3.1988554600044516E-3</v>
      </c>
      <c r="AT1179" s="5">
        <f t="shared" si="1437"/>
        <v>5.9033826693562403E-4</v>
      </c>
      <c r="AU1179" s="5">
        <f t="shared" si="1438"/>
        <v>7.2629991938443967E-5</v>
      </c>
      <c r="AV1179" s="5">
        <f t="shared" si="1439"/>
        <v>6.701813211721305E-6</v>
      </c>
      <c r="AW1179" s="5">
        <f t="shared" si="1440"/>
        <v>7.3556815618065317E-9</v>
      </c>
      <c r="AX1179" s="5">
        <f t="shared" si="1441"/>
        <v>5.6934113036246828E-7</v>
      </c>
      <c r="AY1179" s="5">
        <f t="shared" si="1442"/>
        <v>8.2566340340659943E-7</v>
      </c>
      <c r="AZ1179" s="5">
        <f t="shared" si="1443"/>
        <v>5.9869208403313081E-7</v>
      </c>
      <c r="BA1179" s="5">
        <f t="shared" si="1444"/>
        <v>2.8940946960959302E-7</v>
      </c>
      <c r="BB1179" s="5">
        <f t="shared" si="1445"/>
        <v>1.0492602541459897E-7</v>
      </c>
      <c r="BC1179" s="5">
        <f t="shared" si="1446"/>
        <v>3.0432924877424649E-8</v>
      </c>
      <c r="BD1179" s="5">
        <f t="shared" si="1447"/>
        <v>2.0947757035391615E-3</v>
      </c>
      <c r="BE1179" s="5">
        <f t="shared" si="1448"/>
        <v>7.7316794954182782E-4</v>
      </c>
      <c r="BF1179" s="5">
        <f t="shared" si="1449"/>
        <v>1.4268560523896177E-4</v>
      </c>
      <c r="BG1179" s="5">
        <f t="shared" si="1450"/>
        <v>1.7554773150709367E-5</v>
      </c>
      <c r="BH1179" s="5">
        <f t="shared" si="1451"/>
        <v>1.6198378588545798E-6</v>
      </c>
      <c r="BI1179" s="5">
        <f t="shared" si="1452"/>
        <v>1.1957430228017792E-7</v>
      </c>
      <c r="BJ1179" s="8">
        <f t="shared" si="1453"/>
        <v>9.2206801658086118E-2</v>
      </c>
      <c r="BK1179" s="8">
        <f t="shared" si="1454"/>
        <v>0.26125429258935279</v>
      </c>
      <c r="BL1179" s="8">
        <f t="shared" si="1455"/>
        <v>0.56335768701010847</v>
      </c>
      <c r="BM1179" s="8">
        <f t="shared" si="1456"/>
        <v>0.27379000573150747</v>
      </c>
      <c r="BN1179" s="8">
        <f t="shared" si="1457"/>
        <v>0.72544695812507287</v>
      </c>
    </row>
    <row r="1180" spans="1:66" x14ac:dyDescent="0.25">
      <c r="A1180" t="s">
        <v>59</v>
      </c>
      <c r="B1180" t="s">
        <v>68</v>
      </c>
      <c r="C1180" t="s">
        <v>294</v>
      </c>
      <c r="D1180" s="7" t="s">
        <v>531</v>
      </c>
      <c r="E1180">
        <f>VLOOKUP(A1180,home!$A$2:$E$405,3,FALSE)</f>
        <v>1.806</v>
      </c>
      <c r="F1180">
        <f>VLOOKUP(B1180,home!$B$2:$E$405,3,FALSE)</f>
        <v>0.55369999999999997</v>
      </c>
      <c r="G1180">
        <f>VLOOKUP(C1180,away!$B$2:$E$405,4,FALSE)</f>
        <v>1.292</v>
      </c>
      <c r="H1180">
        <f>VLOOKUP(A1180,away!$A$2:$E$405,3,FALSE)</f>
        <v>1.1493</v>
      </c>
      <c r="I1180">
        <f>VLOOKUP(C1180,away!$B$2:$E$405,3,FALSE)</f>
        <v>0.58009999999999995</v>
      </c>
      <c r="J1180">
        <f>VLOOKUP(B1180,home!$B$2:$E$405,4,FALSE)</f>
        <v>1.4501999999999999</v>
      </c>
      <c r="K1180" s="3">
        <f t="shared" si="1402"/>
        <v>1.2919770023999999</v>
      </c>
      <c r="L1180" s="3">
        <f t="shared" si="1403"/>
        <v>0.96686129028599987</v>
      </c>
      <c r="M1180" s="5">
        <f t="shared" si="1404"/>
        <v>0.10447177991722148</v>
      </c>
      <c r="N1180" s="5">
        <f t="shared" si="1405"/>
        <v>0.13497513705284431</v>
      </c>
      <c r="O1180" s="5">
        <f t="shared" si="1406"/>
        <v>0.10100971992923977</v>
      </c>
      <c r="P1180" s="5">
        <f t="shared" si="1407"/>
        <v>0.13050223516744272</v>
      </c>
      <c r="Q1180" s="5">
        <f t="shared" si="1408"/>
        <v>8.7192386484031506E-2</v>
      </c>
      <c r="R1180" s="5">
        <f t="shared" si="1409"/>
        <v>4.8831194071106108E-2</v>
      </c>
      <c r="S1180" s="5">
        <f t="shared" si="1410"/>
        <v>4.0754626266521342E-2</v>
      </c>
      <c r="T1180" s="5">
        <f t="shared" si="1411"/>
        <v>8.4302943299066277E-2</v>
      </c>
      <c r="U1180" s="5">
        <f t="shared" si="1412"/>
        <v>6.3088779739600323E-2</v>
      </c>
      <c r="V1180" s="5">
        <f t="shared" si="1413"/>
        <v>5.6565725483304803E-3</v>
      </c>
      <c r="W1180" s="5">
        <f t="shared" si="1414"/>
        <v>3.7550186040580434E-2</v>
      </c>
      <c r="X1180" s="5">
        <f t="shared" si="1415"/>
        <v>3.6305821325674933E-2</v>
      </c>
      <c r="Y1180" s="5">
        <f t="shared" si="1416"/>
        <v>1.7551346625917518E-2</v>
      </c>
      <c r="Z1180" s="5">
        <f t="shared" si="1417"/>
        <v>1.5737663768598576E-2</v>
      </c>
      <c r="AA1180" s="5">
        <f t="shared" si="1418"/>
        <v>2.0332699660533072E-2</v>
      </c>
      <c r="AB1180" s="5">
        <f t="shared" si="1419"/>
        <v>1.3134690179057511E-2</v>
      </c>
      <c r="AC1180" s="5">
        <f t="shared" si="1420"/>
        <v>4.416236623474039E-4</v>
      </c>
      <c r="AD1180" s="5">
        <f t="shared" si="1421"/>
        <v>1.2128494200067855E-2</v>
      </c>
      <c r="AE1180" s="5">
        <f t="shared" si="1422"/>
        <v>1.1726571551503872E-2</v>
      </c>
      <c r="AF1180" s="5">
        <f t="shared" si="1423"/>
        <v>5.6689840504590651E-3</v>
      </c>
      <c r="AG1180" s="5">
        <f t="shared" si="1424"/>
        <v>1.8270404112125354E-3</v>
      </c>
      <c r="AH1180" s="5">
        <f t="shared" si="1425"/>
        <v>3.804034474348612E-3</v>
      </c>
      <c r="AI1180" s="5">
        <f t="shared" si="1426"/>
        <v>4.9147250571951791E-3</v>
      </c>
      <c r="AJ1180" s="5">
        <f t="shared" si="1427"/>
        <v>3.1748558735075986E-3</v>
      </c>
      <c r="AK1180" s="5">
        <f t="shared" si="1428"/>
        <v>1.3672802581687936E-3</v>
      </c>
      <c r="AL1180" s="5">
        <f t="shared" si="1429"/>
        <v>2.2066389635491547E-5</v>
      </c>
      <c r="AM1180" s="5">
        <f t="shared" si="1430"/>
        <v>3.133947116045891E-3</v>
      </c>
      <c r="AN1180" s="5">
        <f t="shared" si="1431"/>
        <v>3.030092152308218E-3</v>
      </c>
      <c r="AO1180" s="5">
        <f t="shared" si="1432"/>
        <v>1.4648394040331029E-3</v>
      </c>
      <c r="AP1180" s="5">
        <f t="shared" si="1433"/>
        <v>4.72098838748407E-4</v>
      </c>
      <c r="AQ1180" s="5">
        <f t="shared" si="1434"/>
        <v>1.1411352309370173E-4</v>
      </c>
      <c r="AR1180" s="5">
        <f t="shared" si="1435"/>
        <v>7.3559473603222497E-4</v>
      </c>
      <c r="AS1180" s="5">
        <f t="shared" si="1436"/>
        <v>9.5037148204013327E-4</v>
      </c>
      <c r="AT1180" s="5">
        <f t="shared" si="1437"/>
        <v>6.1392904926632858E-4</v>
      </c>
      <c r="AU1180" s="5">
        <f t="shared" si="1438"/>
        <v>2.6439407091913102E-4</v>
      </c>
      <c r="AV1180" s="5">
        <f t="shared" si="1439"/>
        <v>8.5397764799607958E-5</v>
      </c>
      <c r="AW1180" s="5">
        <f t="shared" si="1440"/>
        <v>7.6568076613317807E-7</v>
      </c>
      <c r="AX1180" s="5">
        <f t="shared" si="1441"/>
        <v>6.748312667781822E-4</v>
      </c>
      <c r="AY1180" s="5">
        <f t="shared" si="1442"/>
        <v>6.5246822932248896E-4</v>
      </c>
      <c r="AZ1180" s="5">
        <f t="shared" si="1443"/>
        <v>3.154231370366816E-4</v>
      </c>
      <c r="BA1180" s="5">
        <f t="shared" si="1444"/>
        <v>1.0165680708711459E-4</v>
      </c>
      <c r="BB1180" s="5">
        <f t="shared" si="1445"/>
        <v>2.4572007916650643E-5</v>
      </c>
      <c r="BC1180" s="5">
        <f t="shared" si="1446"/>
        <v>4.7515446558421304E-6</v>
      </c>
      <c r="BD1180" s="5">
        <f t="shared" si="1447"/>
        <v>1.1853634593461773E-4</v>
      </c>
      <c r="BE1180" s="5">
        <f t="shared" si="1448"/>
        <v>1.5314623289605682E-4</v>
      </c>
      <c r="BF1180" s="5">
        <f t="shared" si="1449"/>
        <v>9.8930705452949911E-5</v>
      </c>
      <c r="BG1180" s="5">
        <f t="shared" si="1450"/>
        <v>4.2605398758806522E-5</v>
      </c>
      <c r="BH1180" s="5">
        <f t="shared" si="1451"/>
        <v>1.3761298843614877E-5</v>
      </c>
      <c r="BI1180" s="5">
        <f t="shared" si="1452"/>
        <v>3.5558563258208274E-6</v>
      </c>
      <c r="BJ1180" s="8">
        <f t="shared" si="1453"/>
        <v>0.43921770506838448</v>
      </c>
      <c r="BK1180" s="8">
        <f t="shared" si="1454"/>
        <v>0.28250137218082133</v>
      </c>
      <c r="BL1180" s="8">
        <f t="shared" si="1455"/>
        <v>0.26273820218402633</v>
      </c>
      <c r="BM1180" s="8">
        <f t="shared" si="1456"/>
        <v>0.39256078803138855</v>
      </c>
      <c r="BN1180" s="8">
        <f t="shared" si="1457"/>
        <v>0.60698245262188588</v>
      </c>
    </row>
    <row r="1181" spans="1:66" x14ac:dyDescent="0.25">
      <c r="A1181" t="s">
        <v>59</v>
      </c>
      <c r="B1181" t="s">
        <v>229</v>
      </c>
      <c r="C1181" t="s">
        <v>60</v>
      </c>
      <c r="D1181" s="7" t="s">
        <v>531</v>
      </c>
      <c r="E1181">
        <f>VLOOKUP(A1181,home!$A$2:$E$405,3,FALSE)</f>
        <v>1.806</v>
      </c>
      <c r="F1181">
        <f>VLOOKUP(B1181,home!$B$2:$E$405,3,FALSE)</f>
        <v>2.2147999999999999</v>
      </c>
      <c r="G1181">
        <f>VLOOKUP(C1181,away!$B$2:$E$405,4,FALSE)</f>
        <v>0.55369999999999997</v>
      </c>
      <c r="H1181">
        <f>VLOOKUP(A1181,away!$A$2:$E$405,3,FALSE)</f>
        <v>1.1493</v>
      </c>
      <c r="I1181">
        <f>VLOOKUP(C1181,away!$B$2:$E$405,3,FALSE)</f>
        <v>0.28999999999999998</v>
      </c>
      <c r="J1181">
        <f>VLOOKUP(B1181,home!$B$2:$E$405,4,FALSE)</f>
        <v>0.58009999999999995</v>
      </c>
      <c r="K1181" s="3">
        <f t="shared" si="1402"/>
        <v>2.2147605765599998</v>
      </c>
      <c r="L1181" s="3">
        <f t="shared" si="1403"/>
        <v>0.19334558969999996</v>
      </c>
      <c r="M1181" s="5">
        <f t="shared" si="1404"/>
        <v>8.9985550975249962E-2</v>
      </c>
      <c r="N1181" s="5">
        <f t="shared" si="1405"/>
        <v>0.19929645076001384</v>
      </c>
      <c r="O1181" s="5">
        <f t="shared" si="1406"/>
        <v>1.739830941778911E-2</v>
      </c>
      <c r="P1181" s="5">
        <f t="shared" si="1407"/>
        <v>3.8533089797311883E-2</v>
      </c>
      <c r="Q1181" s="5">
        <f t="shared" si="1408"/>
        <v>0.22069696109580497</v>
      </c>
      <c r="R1181" s="5">
        <f t="shared" si="1409"/>
        <v>1.681943197082749E-3</v>
      </c>
      <c r="S1181" s="5">
        <f t="shared" si="1410"/>
        <v>4.1251039562342825E-3</v>
      </c>
      <c r="T1181" s="5">
        <f t="shared" si="1411"/>
        <v>4.2670784088066363E-2</v>
      </c>
      <c r="U1181" s="5">
        <f t="shared" si="1412"/>
        <v>3.7251014849121588E-3</v>
      </c>
      <c r="V1181" s="5">
        <f t="shared" si="1413"/>
        <v>1.9626978312519593E-4</v>
      </c>
      <c r="W1181" s="5">
        <f t="shared" si="1414"/>
        <v>0.16293030960052829</v>
      </c>
      <c r="X1181" s="5">
        <f t="shared" si="1415"/>
        <v>3.1501856789717703E-2</v>
      </c>
      <c r="Y1181" s="5">
        <f t="shared" si="1416"/>
        <v>3.0453725388264585E-3</v>
      </c>
      <c r="Z1181" s="5">
        <f t="shared" si="1417"/>
        <v>1.0839876642728915E-4</v>
      </c>
      <c r="AA1181" s="5">
        <f t="shared" si="1418"/>
        <v>2.4007731443089568E-4</v>
      </c>
      <c r="AB1181" s="5">
        <f t="shared" si="1419"/>
        <v>2.658568856639735E-4</v>
      </c>
      <c r="AC1181" s="5">
        <f t="shared" si="1420"/>
        <v>5.2528441342087175E-6</v>
      </c>
      <c r="AD1181" s="5">
        <f t="shared" si="1421"/>
        <v>9.0212906607491331E-2</v>
      </c>
      <c r="AE1181" s="5">
        <f t="shared" si="1422"/>
        <v>1.7442267626576434E-2</v>
      </c>
      <c r="AF1181" s="5">
        <f t="shared" si="1423"/>
        <v>1.6861927599828195E-3</v>
      </c>
      <c r="AG1181" s="5">
        <f t="shared" si="1424"/>
        <v>1.0867264450891628E-4</v>
      </c>
      <c r="AH1181" s="5">
        <f t="shared" si="1425"/>
        <v>5.2396058544091923E-6</v>
      </c>
      <c r="AI1181" s="5">
        <f t="shared" si="1426"/>
        <v>1.1604472483058452E-5</v>
      </c>
      <c r="AJ1181" s="5">
        <f t="shared" si="1427"/>
        <v>1.2850564083626597E-5</v>
      </c>
      <c r="AK1181" s="5">
        <f t="shared" si="1428"/>
        <v>9.4869742396580229E-6</v>
      </c>
      <c r="AL1181" s="5">
        <f t="shared" si="1429"/>
        <v>8.9973695786079663E-8</v>
      </c>
      <c r="AM1181" s="5">
        <f t="shared" si="1430"/>
        <v>3.9959997810232212E-2</v>
      </c>
      <c r="AN1181" s="5">
        <f t="shared" si="1431"/>
        <v>7.7260893410300542E-3</v>
      </c>
      <c r="AO1181" s="5">
        <f t="shared" si="1432"/>
        <v>7.4690264985816991E-4</v>
      </c>
      <c r="AP1181" s="5">
        <f t="shared" si="1433"/>
        <v>4.8136777761773498E-5</v>
      </c>
      <c r="AQ1181" s="5">
        <f t="shared" si="1434"/>
        <v>2.326758420651984E-6</v>
      </c>
      <c r="AR1181" s="5">
        <f t="shared" si="1435"/>
        <v>2.0261093674326344E-7</v>
      </c>
      <c r="AS1181" s="5">
        <f t="shared" si="1436"/>
        <v>4.4873471507887176E-7</v>
      </c>
      <c r="AT1181" s="5">
        <f t="shared" si="1437"/>
        <v>4.9691997814528468E-7</v>
      </c>
      <c r="AU1181" s="5">
        <f t="shared" si="1438"/>
        <v>3.6685292576707775E-7</v>
      </c>
      <c r="AV1181" s="5">
        <f t="shared" si="1439"/>
        <v>2.0312284934615398E-7</v>
      </c>
      <c r="AW1181" s="5">
        <f t="shared" si="1440"/>
        <v>1.0702225899190939E-9</v>
      </c>
      <c r="AX1181" s="5">
        <f t="shared" si="1441"/>
        <v>1.4750304631587701E-2</v>
      </c>
      <c r="AY1181" s="5">
        <f t="shared" si="1442"/>
        <v>2.8519063472489648E-3</v>
      </c>
      <c r="AZ1181" s="5">
        <f t="shared" si="1443"/>
        <v>2.7570175723901194E-4</v>
      </c>
      <c r="BA1181" s="5">
        <f t="shared" si="1444"/>
        <v>1.7768572944901006E-5</v>
      </c>
      <c r="BB1181" s="5">
        <f t="shared" si="1445"/>
        <v>8.5886880353983693E-7</v>
      </c>
      <c r="BC1181" s="5">
        <f t="shared" si="1446"/>
        <v>3.321169905906863E-8</v>
      </c>
      <c r="BD1181" s="5">
        <f t="shared" si="1447"/>
        <v>6.5289885073826148E-9</v>
      </c>
      <c r="BE1181" s="5">
        <f t="shared" si="1448"/>
        <v>1.4460146350964332E-8</v>
      </c>
      <c r="BF1181" s="5">
        <f t="shared" si="1449"/>
        <v>1.6012881034701872E-8</v>
      </c>
      <c r="BG1181" s="5">
        <f t="shared" si="1450"/>
        <v>1.1821565877601002E-8</v>
      </c>
      <c r="BH1181" s="5">
        <f t="shared" si="1451"/>
        <v>6.545484514729404E-9</v>
      </c>
      <c r="BI1181" s="5">
        <f t="shared" si="1452"/>
        <v>2.8993362115413315E-9</v>
      </c>
      <c r="BJ1181" s="8">
        <f t="shared" si="1453"/>
        <v>0.83597180123834292</v>
      </c>
      <c r="BK1181" s="8">
        <f t="shared" si="1454"/>
        <v>0.1356972636770003</v>
      </c>
      <c r="BL1181" s="8">
        <f t="shared" si="1455"/>
        <v>2.3352246426347215E-2</v>
      </c>
      <c r="BM1181" s="8">
        <f t="shared" si="1456"/>
        <v>0.42468549958783897</v>
      </c>
      <c r="BN1181" s="8">
        <f t="shared" si="1457"/>
        <v>0.56759230524325255</v>
      </c>
    </row>
    <row r="1182" spans="1:66" x14ac:dyDescent="0.25">
      <c r="A1182" t="s">
        <v>59</v>
      </c>
      <c r="B1182" t="s">
        <v>69</v>
      </c>
      <c r="C1182" t="s">
        <v>301</v>
      </c>
      <c r="D1182" s="7" t="s">
        <v>531</v>
      </c>
      <c r="E1182">
        <f>VLOOKUP(A1182,home!$A$2:$E$405,3,FALSE)</f>
        <v>1.806</v>
      </c>
      <c r="F1182">
        <f>VLOOKUP(B1182,home!$B$2:$E$405,3,FALSE)</f>
        <v>0.73829999999999996</v>
      </c>
      <c r="G1182">
        <f>VLOOKUP(C1182,away!$B$2:$E$405,4,FALSE)</f>
        <v>1.1073999999999999</v>
      </c>
      <c r="H1182">
        <f>VLOOKUP(A1182,away!$A$2:$E$405,3,FALSE)</f>
        <v>1.1493</v>
      </c>
      <c r="I1182">
        <f>VLOOKUP(C1182,away!$B$2:$E$405,3,FALSE)</f>
        <v>1.4501999999999999</v>
      </c>
      <c r="J1182">
        <f>VLOOKUP(B1182,home!$B$2:$E$405,4,FALSE)</f>
        <v>1.1600999999999999</v>
      </c>
      <c r="K1182" s="3">
        <f t="shared" si="1402"/>
        <v>1.4765737165199999</v>
      </c>
      <c r="L1182" s="3">
        <f t="shared" si="1403"/>
        <v>1.9335559090859997</v>
      </c>
      <c r="M1182" s="5">
        <f t="shared" si="1404"/>
        <v>3.3036917667845569E-2</v>
      </c>
      <c r="N1182" s="5">
        <f t="shared" si="1405"/>
        <v>4.8781444303175978E-2</v>
      </c>
      <c r="O1182" s="5">
        <f t="shared" si="1406"/>
        <v>6.387872737465046E-2</v>
      </c>
      <c r="P1182" s="5">
        <f t="shared" si="1407"/>
        <v>9.432164988615549E-2</v>
      </c>
      <c r="Q1182" s="5">
        <f t="shared" si="1408"/>
        <v>3.6014699255976966E-2</v>
      </c>
      <c r="R1182" s="5">
        <f t="shared" si="1409"/>
        <v>6.1756545390074517E-2</v>
      </c>
      <c r="S1182" s="5">
        <f t="shared" si="1410"/>
        <v>6.73229697659221E-2</v>
      </c>
      <c r="T1182" s="5">
        <f t="shared" si="1411"/>
        <v>6.9636434560349431E-2</v>
      </c>
      <c r="U1182" s="5">
        <f t="shared" si="1412"/>
        <v>9.1188091746058395E-2</v>
      </c>
      <c r="V1182" s="5">
        <f t="shared" si="1413"/>
        <v>2.1356625092371632E-2</v>
      </c>
      <c r="W1182" s="5">
        <f t="shared" si="1414"/>
        <v>1.7726119443249335E-2</v>
      </c>
      <c r="X1182" s="5">
        <f t="shared" si="1415"/>
        <v>3.4274442994658982E-2</v>
      </c>
      <c r="Y1182" s="5">
        <f t="shared" si="1416"/>
        <v>3.3135775891477065E-2</v>
      </c>
      <c r="Z1182" s="5">
        <f t="shared" si="1417"/>
        <v>3.9803244421238781E-2</v>
      </c>
      <c r="AA1182" s="5">
        <f t="shared" si="1418"/>
        <v>5.8772424544622497E-2</v>
      </c>
      <c r="AB1182" s="5">
        <f t="shared" si="1419"/>
        <v>4.3390908669372258E-2</v>
      </c>
      <c r="AC1182" s="5">
        <f t="shared" si="1420"/>
        <v>3.8108732913685688E-3</v>
      </c>
      <c r="AD1182" s="5">
        <f t="shared" si="1421"/>
        <v>6.5434805164490233E-3</v>
      </c>
      <c r="AE1182" s="5">
        <f t="shared" si="1422"/>
        <v>1.2652185418569118E-2</v>
      </c>
      <c r="AF1182" s="5">
        <f t="shared" si="1423"/>
        <v>1.2231853939463022E-2</v>
      </c>
      <c r="AG1182" s="5">
        <f t="shared" si="1424"/>
        <v>7.883657821241865E-3</v>
      </c>
      <c r="AH1182" s="5">
        <f t="shared" si="1425"/>
        <v>1.9240449612870164E-2</v>
      </c>
      <c r="AI1182" s="5">
        <f t="shared" si="1426"/>
        <v>2.8409942192391489E-2</v>
      </c>
      <c r="AJ1182" s="5">
        <f t="shared" si="1427"/>
        <v>2.0974686964568931E-2</v>
      </c>
      <c r="AK1182" s="5">
        <f t="shared" si="1428"/>
        <v>1.0323557161372383E-2</v>
      </c>
      <c r="AL1182" s="5">
        <f t="shared" si="1429"/>
        <v>4.3520749721613812E-4</v>
      </c>
      <c r="AM1182" s="5">
        <f t="shared" si="1430"/>
        <v>1.932386269029869E-3</v>
      </c>
      <c r="AN1182" s="5">
        <f t="shared" si="1431"/>
        <v>3.7363768891193515E-3</v>
      </c>
      <c r="AO1182" s="5">
        <f t="shared" si="1432"/>
        <v>3.6122468062645442E-3</v>
      </c>
      <c r="AP1182" s="5">
        <f t="shared" si="1433"/>
        <v>2.3281603857766135E-3</v>
      </c>
      <c r="AQ1182" s="5">
        <f t="shared" si="1434"/>
        <v>1.1254070678045787E-3</v>
      </c>
      <c r="AR1182" s="5">
        <f t="shared" si="1435"/>
        <v>7.4404970084873054E-3</v>
      </c>
      <c r="AS1182" s="5">
        <f t="shared" si="1436"/>
        <v>1.0986442320578041E-2</v>
      </c>
      <c r="AT1182" s="5">
        <f t="shared" si="1437"/>
        <v>8.1111459843142657E-3</v>
      </c>
      <c r="AU1182" s="5">
        <f t="shared" si="1438"/>
        <v>3.9922349904317304E-3</v>
      </c>
      <c r="AV1182" s="5">
        <f t="shared" si="1439"/>
        <v>1.4737073142607412E-3</v>
      </c>
      <c r="AW1182" s="5">
        <f t="shared" si="1440"/>
        <v>3.4514829736979301E-5</v>
      </c>
      <c r="AX1182" s="5">
        <f t="shared" si="1441"/>
        <v>4.7555179583560808E-4</v>
      </c>
      <c r="AY1182" s="5">
        <f t="shared" si="1442"/>
        <v>9.1950598491439888E-4</v>
      </c>
      <c r="AZ1182" s="5">
        <f t="shared" si="1443"/>
        <v>8.8895811528558926E-4</v>
      </c>
      <c r="BA1182" s="5">
        <f t="shared" si="1444"/>
        <v>5.7295007224680145E-4</v>
      </c>
      <c r="BB1182" s="5">
        <f t="shared" si="1445"/>
        <v>2.7695774945101355E-4</v>
      </c>
      <c r="BC1182" s="5">
        <f t="shared" si="1446"/>
        <v>1.0710265860363337E-4</v>
      </c>
      <c r="BD1182" s="5">
        <f t="shared" si="1447"/>
        <v>2.3977694928828891E-3</v>
      </c>
      <c r="BE1182" s="5">
        <f t="shared" si="1448"/>
        <v>3.5404834114643627E-3</v>
      </c>
      <c r="BF1182" s="5">
        <f t="shared" si="1449"/>
        <v>2.6138923745716715E-3</v>
      </c>
      <c r="BG1182" s="5">
        <f t="shared" si="1450"/>
        <v>1.2865349260348605E-3</v>
      </c>
      <c r="BH1182" s="5">
        <f t="shared" si="1451"/>
        <v>4.7491591429201917E-4</v>
      </c>
      <c r="BI1182" s="5">
        <f t="shared" si="1452"/>
        <v>1.4024967132013214E-4</v>
      </c>
      <c r="BJ1182" s="8">
        <f t="shared" si="1453"/>
        <v>0.29485569793894273</v>
      </c>
      <c r="BK1182" s="8">
        <f t="shared" si="1454"/>
        <v>0.22120374918579389</v>
      </c>
      <c r="BL1182" s="8">
        <f t="shared" si="1455"/>
        <v>0.44039320706461921</v>
      </c>
      <c r="BM1182" s="8">
        <f t="shared" si="1456"/>
        <v>0.65758092357753817</v>
      </c>
      <c r="BN1182" s="8">
        <f t="shared" si="1457"/>
        <v>0.33778998387787895</v>
      </c>
    </row>
    <row r="1183" spans="1:66" x14ac:dyDescent="0.25">
      <c r="A1183" t="s">
        <v>59</v>
      </c>
      <c r="B1183" t="s">
        <v>231</v>
      </c>
      <c r="C1183" t="s">
        <v>228</v>
      </c>
      <c r="D1183" s="7" t="s">
        <v>531</v>
      </c>
      <c r="E1183">
        <f>VLOOKUP(A1183,home!$A$2:$E$405,3,FALSE)</f>
        <v>1.806</v>
      </c>
      <c r="F1183">
        <f>VLOOKUP(B1183,home!$B$2:$E$405,3,FALSE)</f>
        <v>2.5840000000000001</v>
      </c>
      <c r="G1183">
        <f>VLOOKUP(C1183,away!$B$2:$E$405,4,FALSE)</f>
        <v>0.55369999999999997</v>
      </c>
      <c r="H1183">
        <f>VLOOKUP(A1183,away!$A$2:$E$405,3,FALSE)</f>
        <v>1.1493</v>
      </c>
      <c r="I1183">
        <f>VLOOKUP(C1183,away!$B$2:$E$405,3,FALSE)</f>
        <v>1.4501999999999999</v>
      </c>
      <c r="J1183">
        <f>VLOOKUP(B1183,home!$B$2:$E$405,4,FALSE)</f>
        <v>0.58009999999999995</v>
      </c>
      <c r="K1183" s="3">
        <f t="shared" si="1402"/>
        <v>2.5839540047999998</v>
      </c>
      <c r="L1183" s="3">
        <f t="shared" si="1403"/>
        <v>0.96686129028599987</v>
      </c>
      <c r="M1183" s="5">
        <f t="shared" si="1404"/>
        <v>2.8701230140809553E-2</v>
      </c>
      <c r="N1183" s="5">
        <f t="shared" si="1405"/>
        <v>7.4162658565031306E-2</v>
      </c>
      <c r="O1183" s="5">
        <f t="shared" si="1406"/>
        <v>2.7750108406738552E-2</v>
      </c>
      <c r="P1183" s="5">
        <f t="shared" si="1407"/>
        <v>7.1705003751226223E-2</v>
      </c>
      <c r="Q1183" s="5">
        <f t="shared" si="1408"/>
        <v>9.5816449302863843E-2</v>
      </c>
      <c r="R1183" s="5">
        <f t="shared" si="1409"/>
        <v>1.3415252809857801E-2</v>
      </c>
      <c r="S1183" s="5">
        <f t="shared" si="1410"/>
        <v>4.4785602722761393E-2</v>
      </c>
      <c r="T1183" s="5">
        <f t="shared" si="1411"/>
        <v>9.2641215803590013E-2</v>
      </c>
      <c r="U1183" s="5">
        <f t="shared" si="1412"/>
        <v>3.4664396223436519E-2</v>
      </c>
      <c r="V1183" s="5">
        <f t="shared" si="1413"/>
        <v>1.2432110615629034E-2</v>
      </c>
      <c r="W1183" s="5">
        <f t="shared" si="1414"/>
        <v>8.2528432633950391E-2</v>
      </c>
      <c r="X1183" s="5">
        <f t="shared" si="1415"/>
        <v>7.979354686174249E-2</v>
      </c>
      <c r="Y1183" s="5">
        <f t="shared" si="1416"/>
        <v>3.857464583762036E-2</v>
      </c>
      <c r="Z1183" s="5">
        <f t="shared" si="1417"/>
        <v>4.3235628804173341E-3</v>
      </c>
      <c r="AA1183" s="5">
        <f t="shared" si="1418"/>
        <v>1.1171887619858992E-2</v>
      </c>
      <c r="AB1183" s="5">
        <f t="shared" si="1419"/>
        <v>1.4433821878255091E-2</v>
      </c>
      <c r="AC1183" s="5">
        <f t="shared" si="1420"/>
        <v>1.9412158772373854E-3</v>
      </c>
      <c r="AD1183" s="5">
        <f t="shared" si="1421"/>
        <v>5.331241850359078E-2</v>
      </c>
      <c r="AE1183" s="5">
        <f t="shared" si="1422"/>
        <v>5.1545713742648991E-2</v>
      </c>
      <c r="AF1183" s="5">
        <f t="shared" si="1423"/>
        <v>2.4918777648965197E-2</v>
      </c>
      <c r="AG1183" s="5">
        <f t="shared" si="1424"/>
        <v>8.0310005033428083E-3</v>
      </c>
      <c r="AH1183" s="5">
        <f t="shared" si="1425"/>
        <v>1.0450713962982393E-3</v>
      </c>
      <c r="AI1183" s="5">
        <f t="shared" si="1426"/>
        <v>2.7004164197667628E-3</v>
      </c>
      <c r="AJ1183" s="5">
        <f t="shared" si="1427"/>
        <v>3.4888759112420027E-3</v>
      </c>
      <c r="AK1183" s="5">
        <f t="shared" si="1428"/>
        <v>3.0050316277013406E-3</v>
      </c>
      <c r="AL1183" s="5">
        <f t="shared" si="1429"/>
        <v>1.9399153426713779E-4</v>
      </c>
      <c r="AM1183" s="5">
        <f t="shared" si="1430"/>
        <v>2.7551367459585387E-2</v>
      </c>
      <c r="AN1183" s="5">
        <f t="shared" si="1431"/>
        <v>2.6638350691118438E-2</v>
      </c>
      <c r="AO1183" s="5">
        <f t="shared" si="1432"/>
        <v>1.2877795060152863E-2</v>
      </c>
      <c r="AP1183" s="5">
        <f t="shared" si="1433"/>
        <v>4.1503471826326915E-3</v>
      </c>
      <c r="AQ1183" s="5">
        <f t="shared" si="1434"/>
        <v>1.0032025080337769E-3</v>
      </c>
      <c r="AR1183" s="5">
        <f t="shared" si="1435"/>
        <v>2.0208781573318146E-4</v>
      </c>
      <c r="AS1183" s="5">
        <f t="shared" si="1436"/>
        <v>5.2218562078503871E-4</v>
      </c>
      <c r="AT1183" s="5">
        <f t="shared" si="1437"/>
        <v>6.7465181303823739E-4</v>
      </c>
      <c r="AU1183" s="5">
        <f t="shared" si="1438"/>
        <v>5.8108975138191146E-4</v>
      </c>
      <c r="AV1183" s="5">
        <f t="shared" si="1439"/>
        <v>3.7537729755788158E-4</v>
      </c>
      <c r="AW1183" s="5">
        <f t="shared" si="1440"/>
        <v>1.3462608884790873E-5</v>
      </c>
      <c r="AX1183" s="5">
        <f t="shared" si="1441"/>
        <v>1.1865244380818683E-2</v>
      </c>
      <c r="AY1183" s="5">
        <f t="shared" si="1442"/>
        <v>1.147204549159706E-2</v>
      </c>
      <c r="AZ1183" s="5">
        <f t="shared" si="1443"/>
        <v>5.5459383531126097E-3</v>
      </c>
      <c r="BA1183" s="5">
        <f t="shared" si="1444"/>
        <v>1.7873843706456905E-3</v>
      </c>
      <c r="BB1183" s="5">
        <f t="shared" si="1445"/>
        <v>4.3203818970988055E-4</v>
      </c>
      <c r="BC1183" s="5">
        <f t="shared" si="1446"/>
        <v>8.3544200311144555E-5</v>
      </c>
      <c r="BD1183" s="5">
        <f t="shared" si="1447"/>
        <v>3.2565147711810527E-5</v>
      </c>
      <c r="BE1183" s="5">
        <f t="shared" si="1448"/>
        <v>8.4146843846836364E-5</v>
      </c>
      <c r="BF1183" s="5">
        <f t="shared" si="1449"/>
        <v>1.0871578707465654E-4</v>
      </c>
      <c r="BG1183" s="5">
        <f t="shared" si="1450"/>
        <v>9.3638864465514282E-5</v>
      </c>
      <c r="BH1183" s="5">
        <f t="shared" si="1451"/>
        <v>6.0489629710147507E-5</v>
      </c>
      <c r="BI1183" s="5">
        <f t="shared" si="1452"/>
        <v>3.1260484187680925E-5</v>
      </c>
      <c r="BJ1183" s="8">
        <f t="shared" si="1453"/>
        <v>0.70473211729106444</v>
      </c>
      <c r="BK1183" s="8">
        <f t="shared" si="1454"/>
        <v>0.1712312001335278</v>
      </c>
      <c r="BL1183" s="8">
        <f t="shared" si="1455"/>
        <v>0.11444107134864817</v>
      </c>
      <c r="BM1183" s="8">
        <f t="shared" si="1456"/>
        <v>0.6717186657944183</v>
      </c>
      <c r="BN1183" s="8">
        <f t="shared" si="1457"/>
        <v>0.31155070297652721</v>
      </c>
    </row>
    <row r="1184" spans="1:66" x14ac:dyDescent="0.25">
      <c r="A1184" t="s">
        <v>70</v>
      </c>
      <c r="B1184" t="s">
        <v>72</v>
      </c>
      <c r="C1184" t="s">
        <v>88</v>
      </c>
      <c r="D1184" s="7" t="s">
        <v>531</v>
      </c>
      <c r="E1184">
        <f>VLOOKUP(A1184,home!$A$2:$E$405,3,FALSE)</f>
        <v>1.359</v>
      </c>
      <c r="F1184">
        <f>VLOOKUP(B1184,home!$B$2:$E$405,3,FALSE)</f>
        <v>0.5887</v>
      </c>
      <c r="G1184">
        <f>VLOOKUP(C1184,away!$B$2:$E$405,4,FALSE)</f>
        <v>0.73580000000000001</v>
      </c>
      <c r="H1184">
        <f>VLOOKUP(A1184,away!$A$2:$E$405,3,FALSE)</f>
        <v>1.0342</v>
      </c>
      <c r="I1184">
        <f>VLOOKUP(C1184,away!$B$2:$E$405,3,FALSE)</f>
        <v>0.96689999999999998</v>
      </c>
      <c r="J1184">
        <f>VLOOKUP(B1184,home!$B$2:$E$405,4,FALSE)</f>
        <v>0.96689999999999998</v>
      </c>
      <c r="K1184" s="3">
        <f t="shared" si="1402"/>
        <v>0.58867186014000006</v>
      </c>
      <c r="L1184" s="3">
        <f t="shared" si="1403"/>
        <v>0.96686903986200001</v>
      </c>
      <c r="M1184" s="5">
        <f t="shared" si="1404"/>
        <v>0.21107518119204463</v>
      </c>
      <c r="N1184" s="5">
        <f t="shared" si="1405"/>
        <v>0.12425401954170844</v>
      </c>
      <c r="O1184" s="5">
        <f t="shared" si="1406"/>
        <v>0.20408205777784985</v>
      </c>
      <c r="P1184" s="5">
        <f t="shared" si="1407"/>
        <v>0.12013736457328582</v>
      </c>
      <c r="Q1184" s="5">
        <f t="shared" si="1408"/>
        <v>3.6572422406744708E-2</v>
      </c>
      <c r="R1184" s="5">
        <f t="shared" si="1409"/>
        <v>9.866031162836543E-2</v>
      </c>
      <c r="S1184" s="5">
        <f t="shared" si="1410"/>
        <v>1.7094603786556604E-2</v>
      </c>
      <c r="T1184" s="5">
        <f t="shared" si="1411"/>
        <v>3.5360742937836753E-2</v>
      </c>
      <c r="U1184" s="5">
        <f t="shared" si="1412"/>
        <v>5.8078549168261946E-2</v>
      </c>
      <c r="V1184" s="5">
        <f t="shared" si="1413"/>
        <v>1.0810790711016775E-3</v>
      </c>
      <c r="W1184" s="5">
        <f t="shared" si="1414"/>
        <v>7.176385309334744E-3</v>
      </c>
      <c r="X1184" s="5">
        <f t="shared" si="1415"/>
        <v>6.9386247737162456E-3</v>
      </c>
      <c r="Y1184" s="5">
        <f t="shared" si="1416"/>
        <v>3.3543707364628557E-3</v>
      </c>
      <c r="Z1184" s="5">
        <f t="shared" si="1417"/>
        <v>3.1797200258867807E-2</v>
      </c>
      <c r="AA1184" s="5">
        <f t="shared" si="1418"/>
        <v>1.8718117023631801E-2</v>
      </c>
      <c r="AB1184" s="5">
        <f t="shared" si="1419"/>
        <v>5.5094143833097665E-3</v>
      </c>
      <c r="AC1184" s="5">
        <f t="shared" si="1420"/>
        <v>3.8457266080504744E-5</v>
      </c>
      <c r="AD1184" s="5">
        <f t="shared" si="1421"/>
        <v>1.056134022281863E-3</v>
      </c>
      <c r="AE1184" s="5">
        <f t="shared" si="1422"/>
        <v>1.0211432880892571E-3</v>
      </c>
      <c r="AF1184" s="5">
        <f t="shared" si="1423"/>
        <v>4.9365591525819266E-4</v>
      </c>
      <c r="AG1184" s="5">
        <f t="shared" si="1424"/>
        <v>1.5910020693596193E-4</v>
      </c>
      <c r="AH1184" s="5">
        <f t="shared" si="1425"/>
        <v>7.6859321211478118E-3</v>
      </c>
      <c r="AI1184" s="5">
        <f t="shared" si="1426"/>
        <v>4.5244919586658579E-3</v>
      </c>
      <c r="AJ1184" s="5">
        <f t="shared" si="1427"/>
        <v>1.3317205487481513E-3</v>
      </c>
      <c r="AK1184" s="5">
        <f t="shared" si="1428"/>
        <v>2.6131547087274534E-4</v>
      </c>
      <c r="AL1184" s="5">
        <f t="shared" si="1429"/>
        <v>8.7554672596052118E-7</v>
      </c>
      <c r="AM1184" s="5">
        <f t="shared" si="1430"/>
        <v>1.2434327589076096E-4</v>
      </c>
      <c r="AN1184" s="5">
        <f t="shared" si="1431"/>
        <v>1.2022366377379582E-4</v>
      </c>
      <c r="AO1184" s="5">
        <f t="shared" si="1432"/>
        <v>5.8120269180830924E-5</v>
      </c>
      <c r="AP1184" s="5">
        <f t="shared" si="1433"/>
        <v>1.8731562953130334E-5</v>
      </c>
      <c r="AQ1184" s="5">
        <f t="shared" si="1434"/>
        <v>4.5277420719019322E-6</v>
      </c>
      <c r="AR1184" s="5">
        <f t="shared" si="1435"/>
        <v>1.4862579620837386E-3</v>
      </c>
      <c r="AS1184" s="5">
        <f t="shared" si="1436"/>
        <v>8.749182391877199E-4</v>
      </c>
      <c r="AT1184" s="5">
        <f t="shared" si="1437"/>
        <v>2.5751987366652427E-4</v>
      </c>
      <c r="AU1184" s="5">
        <f t="shared" si="1438"/>
        <v>5.0531567684763565E-5</v>
      </c>
      <c r="AV1184" s="5">
        <f t="shared" si="1439"/>
        <v>7.4366279861950189E-6</v>
      </c>
      <c r="AW1184" s="5">
        <f t="shared" si="1440"/>
        <v>1.384260280358004E-8</v>
      </c>
      <c r="AX1184" s="5">
        <f t="shared" si="1441"/>
        <v>1.2199564585752574E-5</v>
      </c>
      <c r="AY1184" s="5">
        <f t="shared" si="1442"/>
        <v>1.1795381297761048E-5</v>
      </c>
      <c r="AZ1184" s="5">
        <f t="shared" si="1443"/>
        <v>5.7022944950862064E-6</v>
      </c>
      <c r="BA1184" s="5">
        <f t="shared" si="1444"/>
        <v>1.8377906678247902E-6</v>
      </c>
      <c r="BB1184" s="5">
        <f t="shared" si="1445"/>
        <v>4.4422572461677456E-7</v>
      </c>
      <c r="BC1184" s="5">
        <f t="shared" si="1446"/>
        <v>8.5901619968444431E-8</v>
      </c>
      <c r="BD1184" s="5">
        <f t="shared" si="1447"/>
        <v>2.3950280146452606E-4</v>
      </c>
      <c r="BE1184" s="5">
        <f t="shared" si="1448"/>
        <v>1.4098855964686367E-4</v>
      </c>
      <c r="BF1184" s="5">
        <f t="shared" si="1449"/>
        <v>4.1497998832889289E-5</v>
      </c>
      <c r="BG1184" s="5">
        <f t="shared" si="1450"/>
        <v>8.1429013883481661E-6</v>
      </c>
      <c r="BH1184" s="5">
        <f t="shared" si="1451"/>
        <v>1.1983742268038755E-6</v>
      </c>
      <c r="BI1184" s="5">
        <f t="shared" si="1452"/>
        <v>1.4108983704729439E-7</v>
      </c>
      <c r="BJ1184" s="8">
        <f t="shared" si="1453"/>
        <v>0.21674461081063037</v>
      </c>
      <c r="BK1184" s="8">
        <f t="shared" si="1454"/>
        <v>0.34943935681709287</v>
      </c>
      <c r="BL1184" s="8">
        <f t="shared" si="1455"/>
        <v>0.4019600460768587</v>
      </c>
      <c r="BM1184" s="8">
        <f t="shared" si="1456"/>
        <v>0.20514807530475607</v>
      </c>
      <c r="BN1184" s="8">
        <f t="shared" si="1457"/>
        <v>0.79478135711999887</v>
      </c>
    </row>
    <row r="1185" spans="1:66" x14ac:dyDescent="0.25">
      <c r="A1185" t="s">
        <v>70</v>
      </c>
      <c r="B1185" t="s">
        <v>101</v>
      </c>
      <c r="C1185" t="s">
        <v>71</v>
      </c>
      <c r="D1185" s="7" t="s">
        <v>531</v>
      </c>
      <c r="E1185">
        <f>VLOOKUP(A1185,home!$A$2:$E$405,3,FALSE)</f>
        <v>1.359</v>
      </c>
      <c r="F1185">
        <f>VLOOKUP(B1185,home!$B$2:$E$405,3,FALSE)</f>
        <v>0.73580000000000001</v>
      </c>
      <c r="G1185">
        <f>VLOOKUP(C1185,away!$B$2:$E$405,4,FALSE)</f>
        <v>1.4717</v>
      </c>
      <c r="H1185">
        <f>VLOOKUP(A1185,away!$A$2:$E$405,3,FALSE)</f>
        <v>1.0342</v>
      </c>
      <c r="I1185">
        <f>VLOOKUP(C1185,away!$B$2:$E$405,3,FALSE)</f>
        <v>1.2087000000000001</v>
      </c>
      <c r="J1185">
        <f>VLOOKUP(B1185,home!$B$2:$E$405,4,FALSE)</f>
        <v>1.2087000000000001</v>
      </c>
      <c r="K1185" s="3">
        <f t="shared" si="1402"/>
        <v>1.4716296527399999</v>
      </c>
      <c r="L1185" s="3">
        <f t="shared" si="1403"/>
        <v>1.5109203745980002</v>
      </c>
      <c r="M1185" s="5">
        <f t="shared" si="1404"/>
        <v>5.0663475753426258E-2</v>
      </c>
      <c r="N1185" s="5">
        <f t="shared" si="1405"/>
        <v>7.4557873229616087E-2</v>
      </c>
      <c r="O1185" s="5">
        <f t="shared" si="1406"/>
        <v>7.654847776380351E-2</v>
      </c>
      <c r="P1185" s="5">
        <f t="shared" si="1407"/>
        <v>0.11265100974932177</v>
      </c>
      <c r="Q1185" s="5">
        <f t="shared" si="1408"/>
        <v>5.4860788544966441E-2</v>
      </c>
      <c r="R1185" s="5">
        <f t="shared" si="1409"/>
        <v>5.7829327348896356E-2</v>
      </c>
      <c r="S1185" s="5">
        <f t="shared" si="1410"/>
        <v>6.2620308855751858E-2</v>
      </c>
      <c r="T1185" s="5">
        <f t="shared" si="1411"/>
        <v>8.2890283179102381E-2</v>
      </c>
      <c r="U1185" s="5">
        <f t="shared" si="1412"/>
        <v>8.5103352924644118E-2</v>
      </c>
      <c r="V1185" s="5">
        <f t="shared" si="1413"/>
        <v>1.5470801134369414E-2</v>
      </c>
      <c r="W1185" s="5">
        <f t="shared" si="1414"/>
        <v>2.6911587731823835E-2</v>
      </c>
      <c r="X1185" s="5">
        <f t="shared" si="1415"/>
        <v>4.0661266216794216E-2</v>
      </c>
      <c r="Y1185" s="5">
        <f t="shared" si="1416"/>
        <v>3.0717967791953873E-2</v>
      </c>
      <c r="Z1185" s="5">
        <f t="shared" si="1417"/>
        <v>2.9125169646914948E-2</v>
      </c>
      <c r="AA1185" s="5">
        <f t="shared" si="1418"/>
        <v>4.2861463293483032E-2</v>
      </c>
      <c r="AB1185" s="5">
        <f t="shared" si="1419"/>
        <v>3.1538100171258347E-2</v>
      </c>
      <c r="AC1185" s="5">
        <f t="shared" si="1420"/>
        <v>2.1499726177242762E-3</v>
      </c>
      <c r="AD1185" s="5">
        <f t="shared" si="1421"/>
        <v>9.9009726271164899E-3</v>
      </c>
      <c r="AE1185" s="5">
        <f t="shared" si="1422"/>
        <v>1.4959581270647395E-2</v>
      </c>
      <c r="AF1185" s="5">
        <f t="shared" si="1423"/>
        <v>1.1301368068637897E-2</v>
      </c>
      <c r="AG1185" s="5">
        <f t="shared" si="1424"/>
        <v>5.6918224252454153E-3</v>
      </c>
      <c r="AH1185" s="5">
        <f t="shared" si="1425"/>
        <v>1.1001453058286766E-2</v>
      </c>
      <c r="AI1185" s="5">
        <f t="shared" si="1426"/>
        <v>1.6190064543801962E-2</v>
      </c>
      <c r="AJ1185" s="5">
        <f t="shared" si="1427"/>
        <v>1.1912889531216735E-2</v>
      </c>
      <c r="AK1185" s="5">
        <f t="shared" si="1428"/>
        <v>5.8437871613181529E-3</v>
      </c>
      <c r="AL1185" s="5">
        <f t="shared" si="1429"/>
        <v>1.9121987405584047E-4</v>
      </c>
      <c r="AM1185" s="5">
        <f t="shared" si="1430"/>
        <v>2.914112981806338E-3</v>
      </c>
      <c r="AN1185" s="5">
        <f t="shared" si="1431"/>
        <v>4.4029926780917283E-3</v>
      </c>
      <c r="AO1185" s="5">
        <f t="shared" si="1432"/>
        <v>3.3262856732673035E-3</v>
      </c>
      <c r="AP1185" s="5">
        <f t="shared" si="1433"/>
        <v>1.6752509318243315E-3</v>
      </c>
      <c r="AQ1185" s="5">
        <f t="shared" si="1434"/>
        <v>6.3279269136441729E-4</v>
      </c>
      <c r="AR1185" s="5">
        <f t="shared" si="1435"/>
        <v>3.3244639151897917E-3</v>
      </c>
      <c r="AS1185" s="5">
        <f t="shared" si="1436"/>
        <v>4.8923796770574141E-3</v>
      </c>
      <c r="AT1185" s="5">
        <f t="shared" si="1437"/>
        <v>3.5998855026101182E-3</v>
      </c>
      <c r="AU1185" s="5">
        <f t="shared" si="1438"/>
        <v>1.7658994173699622E-3</v>
      </c>
      <c r="AV1185" s="5">
        <f t="shared" si="1439"/>
        <v>6.4968748658948152E-4</v>
      </c>
      <c r="AW1185" s="5">
        <f t="shared" si="1440"/>
        <v>1.1810563930911288E-5</v>
      </c>
      <c r="AX1185" s="5">
        <f t="shared" si="1441"/>
        <v>7.1474917924346359E-4</v>
      </c>
      <c r="AY1185" s="5">
        <f t="shared" si="1442"/>
        <v>1.0799290976461473E-3</v>
      </c>
      <c r="AZ1185" s="5">
        <f t="shared" si="1443"/>
        <v>8.1584343837739874E-4</v>
      </c>
      <c r="BA1185" s="5">
        <f t="shared" si="1444"/>
        <v>4.1089149117549988E-4</v>
      </c>
      <c r="BB1185" s="5">
        <f t="shared" si="1445"/>
        <v>1.5520608144150436E-4</v>
      </c>
      <c r="BC1185" s="5">
        <f t="shared" si="1446"/>
        <v>4.6900806142297117E-5</v>
      </c>
      <c r="BD1185" s="5">
        <f t="shared" si="1447"/>
        <v>8.37166710679349E-4</v>
      </c>
      <c r="BE1185" s="5">
        <f t="shared" si="1448"/>
        <v>1.2319993557225383E-3</v>
      </c>
      <c r="BF1185" s="5">
        <f t="shared" si="1449"/>
        <v>9.0652339201893154E-4</v>
      </c>
      <c r="BG1185" s="5">
        <f t="shared" si="1450"/>
        <v>4.4468890153250218E-4</v>
      </c>
      <c r="BH1185" s="5">
        <f t="shared" si="1451"/>
        <v>1.6360434343490207E-4</v>
      </c>
      <c r="BI1185" s="5">
        <f t="shared" si="1452"/>
        <v>4.8153000623172146E-5</v>
      </c>
      <c r="BJ1185" s="8">
        <f t="shared" si="1453"/>
        <v>0.36862846613628442</v>
      </c>
      <c r="BK1185" s="8">
        <f t="shared" si="1454"/>
        <v>0.24482671708229559</v>
      </c>
      <c r="BL1185" s="8">
        <f t="shared" si="1455"/>
        <v>0.35669336749953712</v>
      </c>
      <c r="BM1185" s="8">
        <f t="shared" si="1456"/>
        <v>0.5710946494412863</v>
      </c>
      <c r="BN1185" s="8">
        <f t="shared" si="1457"/>
        <v>0.42711095239003039</v>
      </c>
    </row>
    <row r="1186" spans="1:66" x14ac:dyDescent="0.25">
      <c r="A1186" t="s">
        <v>70</v>
      </c>
      <c r="B1186" t="s">
        <v>77</v>
      </c>
      <c r="C1186" t="s">
        <v>78</v>
      </c>
      <c r="D1186" s="7" t="s">
        <v>531</v>
      </c>
      <c r="E1186">
        <f>VLOOKUP(A1186,home!$A$2:$E$405,3,FALSE)</f>
        <v>1.359</v>
      </c>
      <c r="F1186">
        <f>VLOOKUP(B1186,home!$B$2:$E$405,3,FALSE)</f>
        <v>1.4717</v>
      </c>
      <c r="G1186">
        <f>VLOOKUP(C1186,away!$B$2:$E$405,4,FALSE)</f>
        <v>0</v>
      </c>
      <c r="H1186">
        <f>VLOOKUP(A1186,away!$A$2:$E$405,3,FALSE)</f>
        <v>1.0342</v>
      </c>
      <c r="I1186">
        <f>VLOOKUP(C1186,away!$B$2:$E$405,3,FALSE)</f>
        <v>0.48349999999999999</v>
      </c>
      <c r="J1186">
        <f>VLOOKUP(B1186,home!$B$2:$E$405,4,FALSE)</f>
        <v>0.72519999999999996</v>
      </c>
      <c r="K1186" s="3">
        <f t="shared" si="1402"/>
        <v>0</v>
      </c>
      <c r="L1186" s="3">
        <f t="shared" si="1403"/>
        <v>0.36262588963999998</v>
      </c>
      <c r="M1186" s="5">
        <f t="shared" si="1404"/>
        <v>0.69584670827285156</v>
      </c>
      <c r="N1186" s="5">
        <f t="shared" si="1405"/>
        <v>0</v>
      </c>
      <c r="O1186" s="5">
        <f t="shared" si="1406"/>
        <v>0.25233203164050833</v>
      </c>
      <c r="P1186" s="5">
        <f t="shared" si="1407"/>
        <v>0</v>
      </c>
      <c r="Q1186" s="5">
        <f t="shared" si="1408"/>
        <v>0</v>
      </c>
      <c r="R1186" s="5">
        <f t="shared" si="1409"/>
        <v>4.5751063729153982E-2</v>
      </c>
      <c r="S1186" s="5">
        <f t="shared" si="1410"/>
        <v>0</v>
      </c>
      <c r="T1186" s="5">
        <f t="shared" si="1411"/>
        <v>0</v>
      </c>
      <c r="U1186" s="5">
        <f t="shared" si="1412"/>
        <v>0</v>
      </c>
      <c r="V1186" s="5">
        <f t="shared" si="1413"/>
        <v>0</v>
      </c>
      <c r="W1186" s="5">
        <f t="shared" si="1414"/>
        <v>0</v>
      </c>
      <c r="X1186" s="5">
        <f t="shared" si="1415"/>
        <v>0</v>
      </c>
      <c r="Y1186" s="5">
        <f t="shared" si="1416"/>
        <v>0</v>
      </c>
      <c r="Z1186" s="5">
        <f t="shared" si="1417"/>
        <v>5.5301733955869332E-3</v>
      </c>
      <c r="AA1186" s="5">
        <f t="shared" si="1418"/>
        <v>0</v>
      </c>
      <c r="AB1186" s="5">
        <f t="shared" si="1419"/>
        <v>0</v>
      </c>
      <c r="AC1186" s="5">
        <f t="shared" si="1420"/>
        <v>0</v>
      </c>
      <c r="AD1186" s="5">
        <f t="shared" si="1421"/>
        <v>0</v>
      </c>
      <c r="AE1186" s="5">
        <f t="shared" si="1422"/>
        <v>0</v>
      </c>
      <c r="AF1186" s="5">
        <f t="shared" si="1423"/>
        <v>0</v>
      </c>
      <c r="AG1186" s="5">
        <f t="shared" si="1424"/>
        <v>0</v>
      </c>
      <c r="AH1186" s="5">
        <f t="shared" si="1425"/>
        <v>5.0134601185954281E-4</v>
      </c>
      <c r="AI1186" s="5">
        <f t="shared" si="1426"/>
        <v>0</v>
      </c>
      <c r="AJ1186" s="5">
        <f t="shared" si="1427"/>
        <v>0</v>
      </c>
      <c r="AK1186" s="5">
        <f t="shared" si="1428"/>
        <v>0</v>
      </c>
      <c r="AL1186" s="5">
        <f t="shared" si="1429"/>
        <v>0</v>
      </c>
      <c r="AM1186" s="5">
        <f t="shared" si="1430"/>
        <v>0</v>
      </c>
      <c r="AN1186" s="5">
        <f t="shared" si="1431"/>
        <v>0</v>
      </c>
      <c r="AO1186" s="5">
        <f t="shared" si="1432"/>
        <v>0</v>
      </c>
      <c r="AP1186" s="5">
        <f t="shared" si="1433"/>
        <v>0</v>
      </c>
      <c r="AQ1186" s="5">
        <f t="shared" si="1434"/>
        <v>0</v>
      </c>
      <c r="AR1186" s="5">
        <f t="shared" si="1435"/>
        <v>3.6360208713606555E-5</v>
      </c>
      <c r="AS1186" s="5">
        <f t="shared" si="1436"/>
        <v>0</v>
      </c>
      <c r="AT1186" s="5">
        <f t="shared" si="1437"/>
        <v>0</v>
      </c>
      <c r="AU1186" s="5">
        <f t="shared" si="1438"/>
        <v>0</v>
      </c>
      <c r="AV1186" s="5">
        <f t="shared" si="1439"/>
        <v>0</v>
      </c>
      <c r="AW1186" s="5">
        <f t="shared" si="1440"/>
        <v>0</v>
      </c>
      <c r="AX1186" s="5">
        <f t="shared" si="1441"/>
        <v>0</v>
      </c>
      <c r="AY1186" s="5">
        <f t="shared" si="1442"/>
        <v>0</v>
      </c>
      <c r="AZ1186" s="5">
        <f t="shared" si="1443"/>
        <v>0</v>
      </c>
      <c r="BA1186" s="5">
        <f t="shared" si="1444"/>
        <v>0</v>
      </c>
      <c r="BB1186" s="5">
        <f t="shared" si="1445"/>
        <v>0</v>
      </c>
      <c r="BC1186" s="5">
        <f t="shared" si="1446"/>
        <v>0</v>
      </c>
      <c r="BD1186" s="5">
        <f t="shared" si="1447"/>
        <v>2.1975255053779421E-6</v>
      </c>
      <c r="BE1186" s="5">
        <f t="shared" si="1448"/>
        <v>0</v>
      </c>
      <c r="BF1186" s="5">
        <f t="shared" si="1449"/>
        <v>0</v>
      </c>
      <c r="BG1186" s="5">
        <f t="shared" si="1450"/>
        <v>0</v>
      </c>
      <c r="BH1186" s="5">
        <f t="shared" si="1451"/>
        <v>0</v>
      </c>
      <c r="BI1186" s="5">
        <f t="shared" si="1452"/>
        <v>0</v>
      </c>
      <c r="BJ1186" s="8">
        <f t="shared" si="1453"/>
        <v>0</v>
      </c>
      <c r="BK1186" s="8">
        <f t="shared" si="1454"/>
        <v>0.69584670827285156</v>
      </c>
      <c r="BL1186" s="8">
        <f t="shared" si="1455"/>
        <v>0.29862299911574086</v>
      </c>
      <c r="BM1186" s="8">
        <f t="shared" si="1456"/>
        <v>6.0700771416654599E-3</v>
      </c>
      <c r="BN1186" s="8">
        <f t="shared" si="1457"/>
        <v>0.99392980364251382</v>
      </c>
    </row>
    <row r="1187" spans="1:66" x14ac:dyDescent="0.25">
      <c r="A1187" t="s">
        <v>70</v>
      </c>
      <c r="B1187" t="s">
        <v>79</v>
      </c>
      <c r="C1187" t="s">
        <v>100</v>
      </c>
      <c r="D1187" s="7" t="s">
        <v>531</v>
      </c>
      <c r="E1187">
        <f>VLOOKUP(A1187,home!$A$2:$E$405,3,FALSE)</f>
        <v>1.359</v>
      </c>
      <c r="F1187">
        <f>VLOOKUP(B1187,home!$B$2:$E$405,3,FALSE)</f>
        <v>0.55189999999999995</v>
      </c>
      <c r="G1187">
        <f>VLOOKUP(C1187,away!$B$2:$E$405,4,FALSE)</f>
        <v>1.766</v>
      </c>
      <c r="H1187">
        <f>VLOOKUP(A1187,away!$A$2:$E$405,3,FALSE)</f>
        <v>1.0342</v>
      </c>
      <c r="I1187">
        <f>VLOOKUP(C1187,away!$B$2:$E$405,3,FALSE)</f>
        <v>0.77349999999999997</v>
      </c>
      <c r="J1187">
        <f>VLOOKUP(B1187,home!$B$2:$E$405,4,FALSE)</f>
        <v>0.48349999999999999</v>
      </c>
      <c r="K1187" s="3">
        <f t="shared" si="1402"/>
        <v>1.3245566885999998</v>
      </c>
      <c r="L1187" s="3">
        <f t="shared" si="1403"/>
        <v>0.38677761394999999</v>
      </c>
      <c r="M1187" s="5">
        <f t="shared" si="1404"/>
        <v>0.1806246238606494</v>
      </c>
      <c r="N1187" s="5">
        <f t="shared" si="1405"/>
        <v>0.23924755366048223</v>
      </c>
      <c r="O1187" s="5">
        <f t="shared" si="1406"/>
        <v>6.9861561037438194E-2</v>
      </c>
      <c r="P1187" s="5">
        <f t="shared" si="1407"/>
        <v>9.2535597948175882E-2</v>
      </c>
      <c r="Q1187" s="5">
        <f t="shared" si="1408"/>
        <v>0.15844847371608958</v>
      </c>
      <c r="R1187" s="5">
        <f t="shared" si="1409"/>
        <v>1.3510443942441316E-2</v>
      </c>
      <c r="S1187" s="5">
        <f t="shared" si="1410"/>
        <v>1.1851702033484407E-2</v>
      </c>
      <c r="T1187" s="5">
        <f t="shared" si="1411"/>
        <v>6.1284322597928403E-2</v>
      </c>
      <c r="U1187" s="5">
        <f t="shared" si="1412"/>
        <v>1.7895348889915993E-2</v>
      </c>
      <c r="V1187" s="5">
        <f t="shared" si="1413"/>
        <v>6.7463690469172003E-4</v>
      </c>
      <c r="W1187" s="5">
        <f t="shared" si="1414"/>
        <v>6.9957995219702571E-2</v>
      </c>
      <c r="X1187" s="5">
        <f t="shared" si="1415"/>
        <v>2.7058186467802059E-2</v>
      </c>
      <c r="Y1187" s="5">
        <f t="shared" si="1416"/>
        <v>5.2327503999153296E-3</v>
      </c>
      <c r="Z1187" s="5">
        <f t="shared" si="1417"/>
        <v>1.7418457571542281E-3</v>
      </c>
      <c r="AA1187" s="5">
        <f t="shared" si="1418"/>
        <v>2.3071734481481631E-3</v>
      </c>
      <c r="AB1187" s="5">
        <f t="shared" si="1419"/>
        <v>1.5279910112524875E-3</v>
      </c>
      <c r="AC1187" s="5">
        <f t="shared" si="1420"/>
        <v>2.160140462829336E-5</v>
      </c>
      <c r="AD1187" s="5">
        <f t="shared" si="1421"/>
        <v>2.3165832622325962E-2</v>
      </c>
      <c r="AE1187" s="5">
        <f t="shared" si="1422"/>
        <v>8.9600254668283051E-3</v>
      </c>
      <c r="AF1187" s="5">
        <f t="shared" si="1423"/>
        <v>1.7327686354955433E-3</v>
      </c>
      <c r="AG1187" s="5">
        <f t="shared" si="1424"/>
        <v>2.2339870612145455E-4</v>
      </c>
      <c r="AH1187" s="5">
        <f t="shared" si="1425"/>
        <v>1.6842673645526085E-4</v>
      </c>
      <c r="AI1187" s="5">
        <f t="shared" si="1426"/>
        <v>2.2309076031088514E-4</v>
      </c>
      <c r="AJ1187" s="5">
        <f t="shared" si="1427"/>
        <v>1.4774817936732116E-4</v>
      </c>
      <c r="AK1187" s="5">
        <f t="shared" si="1428"/>
        <v>6.5233613069819253E-5</v>
      </c>
      <c r="AL1187" s="5">
        <f t="shared" si="1429"/>
        <v>4.4266365262396511E-7</v>
      </c>
      <c r="AM1187" s="5">
        <f t="shared" si="1430"/>
        <v>6.1368917093779845E-3</v>
      </c>
      <c r="AN1187" s="5">
        <f t="shared" si="1431"/>
        <v>2.3736123324227532E-3</v>
      </c>
      <c r="AO1187" s="5">
        <f t="shared" si="1432"/>
        <v>4.5903005718838334E-4</v>
      </c>
      <c r="AP1187" s="5">
        <f t="shared" si="1433"/>
        <v>5.9180850083551666E-5</v>
      </c>
      <c r="AQ1187" s="5">
        <f t="shared" si="1434"/>
        <v>5.7224569967121922E-6</v>
      </c>
      <c r="AR1187" s="5">
        <f t="shared" si="1435"/>
        <v>1.302873825031026E-5</v>
      </c>
      <c r="AS1187" s="5">
        <f t="shared" si="1436"/>
        <v>1.7257302393467109E-5</v>
      </c>
      <c r="AT1187" s="5">
        <f t="shared" si="1437"/>
        <v>1.1429137656229824E-5</v>
      </c>
      <c r="AU1187" s="5">
        <f t="shared" si="1438"/>
        <v>5.046180242496447E-6</v>
      </c>
      <c r="AV1187" s="5">
        <f t="shared" si="1439"/>
        <v>1.6709879480199591E-6</v>
      </c>
      <c r="AW1187" s="5">
        <f t="shared" si="1440"/>
        <v>6.2994588368410625E-9</v>
      </c>
      <c r="AX1187" s="5">
        <f t="shared" si="1441"/>
        <v>1.354776826811748E-3</v>
      </c>
      <c r="AY1187" s="5">
        <f t="shared" si="1442"/>
        <v>5.239973485090002E-4</v>
      </c>
      <c r="AZ1187" s="5">
        <f t="shared" si="1443"/>
        <v>1.0133522208621885E-4</v>
      </c>
      <c r="BA1187" s="5">
        <f t="shared" si="1444"/>
        <v>1.306473180253369E-5</v>
      </c>
      <c r="BB1187" s="5">
        <f t="shared" si="1445"/>
        <v>1.2632864483701657E-6</v>
      </c>
      <c r="BC1187" s="5">
        <f t="shared" si="1446"/>
        <v>9.7722183647196549E-8</v>
      </c>
      <c r="BD1187" s="5">
        <f t="shared" si="1447"/>
        <v>8.3987071553901637E-7</v>
      </c>
      <c r="BE1187" s="5">
        <f t="shared" si="1448"/>
        <v>1.1124563738264716E-6</v>
      </c>
      <c r="BF1187" s="5">
        <f t="shared" si="1449"/>
        <v>7.3675576536377749E-7</v>
      </c>
      <c r="BG1187" s="5">
        <f t="shared" si="1450"/>
        <v>3.252915922924012E-7</v>
      </c>
      <c r="BH1187" s="5">
        <f t="shared" si="1451"/>
        <v>1.0771678857906103E-7</v>
      </c>
      <c r="BI1187" s="5">
        <f t="shared" si="1452"/>
        <v>2.853539855738147E-8</v>
      </c>
      <c r="BJ1187" s="8">
        <f t="shared" si="1453"/>
        <v>0.60634028003660234</v>
      </c>
      <c r="BK1187" s="8">
        <f t="shared" si="1454"/>
        <v>0.28623260216379132</v>
      </c>
      <c r="BL1187" s="8">
        <f t="shared" si="1455"/>
        <v>0.1057586005915241</v>
      </c>
      <c r="BM1187" s="8">
        <f t="shared" si="1456"/>
        <v>0.2453210833347452</v>
      </c>
      <c r="BN1187" s="8">
        <f t="shared" si="1457"/>
        <v>0.7542282541652765</v>
      </c>
    </row>
    <row r="1188" spans="1:66" x14ac:dyDescent="0.25">
      <c r="A1188" t="s">
        <v>70</v>
      </c>
      <c r="B1188" t="s">
        <v>309</v>
      </c>
      <c r="C1188" t="s">
        <v>61</v>
      </c>
      <c r="D1188" s="7" t="s">
        <v>531</v>
      </c>
      <c r="E1188">
        <f>VLOOKUP(A1188,home!$A$2:$E$405,3,FALSE)</f>
        <v>1.359</v>
      </c>
      <c r="F1188">
        <f>VLOOKUP(B1188,home!$B$2:$E$405,3,FALSE)</f>
        <v>0</v>
      </c>
      <c r="G1188">
        <f>VLOOKUP(C1188,away!$B$2:$E$405,4,FALSE)</f>
        <v>1.0302</v>
      </c>
      <c r="H1188">
        <f>VLOOKUP(A1188,away!$A$2:$E$405,3,FALSE)</f>
        <v>1.0342</v>
      </c>
      <c r="I1188">
        <f>VLOOKUP(C1188,away!$B$2:$E$405,3,FALSE)</f>
        <v>1.1603000000000001</v>
      </c>
      <c r="J1188">
        <f>VLOOKUP(B1188,home!$B$2:$E$405,4,FALSE)</f>
        <v>0.96689999999999998</v>
      </c>
      <c r="K1188" s="3">
        <f t="shared" si="1402"/>
        <v>0</v>
      </c>
      <c r="L1188" s="3">
        <f t="shared" si="1403"/>
        <v>1.160262847194</v>
      </c>
      <c r="M1188" s="5">
        <f t="shared" si="1404"/>
        <v>0.31340379274782193</v>
      </c>
      <c r="N1188" s="5">
        <f t="shared" si="1405"/>
        <v>0</v>
      </c>
      <c r="O1188" s="5">
        <f t="shared" si="1406"/>
        <v>0.36363077689498613</v>
      </c>
      <c r="P1188" s="5">
        <f t="shared" si="1407"/>
        <v>0</v>
      </c>
      <c r="Q1188" s="5">
        <f t="shared" si="1408"/>
        <v>0</v>
      </c>
      <c r="R1188" s="5">
        <f t="shared" si="1409"/>
        <v>0.21095364026377139</v>
      </c>
      <c r="S1188" s="5">
        <f t="shared" si="1410"/>
        <v>0</v>
      </c>
      <c r="T1188" s="5">
        <f t="shared" si="1411"/>
        <v>0</v>
      </c>
      <c r="U1188" s="5">
        <f t="shared" si="1412"/>
        <v>0</v>
      </c>
      <c r="V1188" s="5">
        <f t="shared" si="1413"/>
        <v>0</v>
      </c>
      <c r="W1188" s="5">
        <f t="shared" si="1414"/>
        <v>0</v>
      </c>
      <c r="X1188" s="5">
        <f t="shared" si="1415"/>
        <v>0</v>
      </c>
      <c r="Y1188" s="5">
        <f t="shared" si="1416"/>
        <v>0</v>
      </c>
      <c r="Z1188" s="5">
        <f t="shared" si="1417"/>
        <v>8.1587223759460731E-2</v>
      </c>
      <c r="AA1188" s="5">
        <f t="shared" si="1418"/>
        <v>0</v>
      </c>
      <c r="AB1188" s="5">
        <f t="shared" si="1419"/>
        <v>0</v>
      </c>
      <c r="AC1188" s="5">
        <f t="shared" si="1420"/>
        <v>0</v>
      </c>
      <c r="AD1188" s="5">
        <f t="shared" si="1421"/>
        <v>0</v>
      </c>
      <c r="AE1188" s="5">
        <f t="shared" si="1422"/>
        <v>0</v>
      </c>
      <c r="AF1188" s="5">
        <f t="shared" si="1423"/>
        <v>0</v>
      </c>
      <c r="AG1188" s="5">
        <f t="shared" si="1424"/>
        <v>0</v>
      </c>
      <c r="AH1188" s="5">
        <f t="shared" si="1425"/>
        <v>2.3665656133451486E-2</v>
      </c>
      <c r="AI1188" s="5">
        <f t="shared" si="1426"/>
        <v>0</v>
      </c>
      <c r="AJ1188" s="5">
        <f t="shared" si="1427"/>
        <v>0</v>
      </c>
      <c r="AK1188" s="5">
        <f t="shared" si="1428"/>
        <v>0</v>
      </c>
      <c r="AL1188" s="5">
        <f t="shared" si="1429"/>
        <v>0</v>
      </c>
      <c r="AM1188" s="5">
        <f t="shared" si="1430"/>
        <v>0</v>
      </c>
      <c r="AN1188" s="5">
        <f t="shared" si="1431"/>
        <v>0</v>
      </c>
      <c r="AO1188" s="5">
        <f t="shared" si="1432"/>
        <v>0</v>
      </c>
      <c r="AP1188" s="5">
        <f t="shared" si="1433"/>
        <v>0</v>
      </c>
      <c r="AQ1188" s="5">
        <f t="shared" si="1434"/>
        <v>0</v>
      </c>
      <c r="AR1188" s="5">
        <f t="shared" si="1435"/>
        <v>5.4916763132225096E-3</v>
      </c>
      <c r="AS1188" s="5">
        <f t="shared" si="1436"/>
        <v>0</v>
      </c>
      <c r="AT1188" s="5">
        <f t="shared" si="1437"/>
        <v>0</v>
      </c>
      <c r="AU1188" s="5">
        <f t="shared" si="1438"/>
        <v>0</v>
      </c>
      <c r="AV1188" s="5">
        <f t="shared" si="1439"/>
        <v>0</v>
      </c>
      <c r="AW1188" s="5">
        <f t="shared" si="1440"/>
        <v>0</v>
      </c>
      <c r="AX1188" s="5">
        <f t="shared" si="1441"/>
        <v>0</v>
      </c>
      <c r="AY1188" s="5">
        <f t="shared" si="1442"/>
        <v>0</v>
      </c>
      <c r="AZ1188" s="5">
        <f t="shared" si="1443"/>
        <v>0</v>
      </c>
      <c r="BA1188" s="5">
        <f t="shared" si="1444"/>
        <v>0</v>
      </c>
      <c r="BB1188" s="5">
        <f t="shared" si="1445"/>
        <v>0</v>
      </c>
      <c r="BC1188" s="5">
        <f t="shared" si="1446"/>
        <v>0</v>
      </c>
      <c r="BD1188" s="5">
        <f t="shared" si="1447"/>
        <v>1.0619646658412338E-3</v>
      </c>
      <c r="BE1188" s="5">
        <f t="shared" si="1448"/>
        <v>0</v>
      </c>
      <c r="BF1188" s="5">
        <f t="shared" si="1449"/>
        <v>0</v>
      </c>
      <c r="BG1188" s="5">
        <f t="shared" si="1450"/>
        <v>0</v>
      </c>
      <c r="BH1188" s="5">
        <f t="shared" si="1451"/>
        <v>0</v>
      </c>
      <c r="BI1188" s="5">
        <f t="shared" si="1452"/>
        <v>0</v>
      </c>
      <c r="BJ1188" s="8">
        <f t="shared" si="1453"/>
        <v>0</v>
      </c>
      <c r="BK1188" s="8">
        <f t="shared" si="1454"/>
        <v>0.31340379274782193</v>
      </c>
      <c r="BL1188" s="8">
        <f t="shared" si="1455"/>
        <v>0.60480371427127277</v>
      </c>
      <c r="BM1188" s="8">
        <f t="shared" si="1456"/>
        <v>0.11180652087197594</v>
      </c>
      <c r="BN1188" s="8">
        <f t="shared" si="1457"/>
        <v>0.88798820990657945</v>
      </c>
    </row>
    <row r="1189" spans="1:66" x14ac:dyDescent="0.25">
      <c r="A1189" t="s">
        <v>70</v>
      </c>
      <c r="B1189" t="s">
        <v>344</v>
      </c>
      <c r="C1189" t="s">
        <v>86</v>
      </c>
      <c r="D1189" s="7" t="s">
        <v>531</v>
      </c>
      <c r="E1189">
        <f>VLOOKUP(A1189,home!$A$2:$E$405,3,FALSE)</f>
        <v>1.359</v>
      </c>
      <c r="F1189">
        <f>VLOOKUP(B1189,home!$B$2:$E$405,3,FALSE)</f>
        <v>1.0302</v>
      </c>
      <c r="G1189">
        <f>VLOOKUP(C1189,away!$B$2:$E$405,4,FALSE)</f>
        <v>1.4717</v>
      </c>
      <c r="H1189">
        <f>VLOOKUP(A1189,away!$A$2:$E$405,3,FALSE)</f>
        <v>1.0342</v>
      </c>
      <c r="I1189">
        <f>VLOOKUP(C1189,away!$B$2:$E$405,3,FALSE)</f>
        <v>0.64459999999999995</v>
      </c>
      <c r="J1189">
        <f>VLOOKUP(B1189,home!$B$2:$E$405,4,FALSE)</f>
        <v>0.96689999999999998</v>
      </c>
      <c r="K1189" s="3">
        <f t="shared" si="1402"/>
        <v>2.0604415170599997</v>
      </c>
      <c r="L1189" s="3">
        <f t="shared" si="1403"/>
        <v>0.64457935990799997</v>
      </c>
      <c r="M1189" s="5">
        <f t="shared" si="1404"/>
        <v>6.6868927811555276E-2</v>
      </c>
      <c r="N1189" s="5">
        <f t="shared" si="1405"/>
        <v>0.13777951506421654</v>
      </c>
      <c r="O1189" s="5">
        <f t="shared" si="1406"/>
        <v>4.3102330686506561E-2</v>
      </c>
      <c r="P1189" s="5">
        <f t="shared" si="1407"/>
        <v>8.8809831628527347E-2</v>
      </c>
      <c r="Q1189" s="5">
        <f t="shared" si="1408"/>
        <v>0.14194331651935274</v>
      </c>
      <c r="R1189" s="5">
        <f t="shared" si="1409"/>
        <v>1.389143636222567E-2</v>
      </c>
      <c r="S1189" s="5">
        <f t="shared" si="1410"/>
        <v>2.9487485638002235E-2</v>
      </c>
      <c r="T1189" s="5">
        <f t="shared" si="1411"/>
        <v>9.1493732105263043E-2</v>
      </c>
      <c r="U1189" s="5">
        <f t="shared" si="1412"/>
        <v>2.8622492212326701E-2</v>
      </c>
      <c r="V1189" s="5">
        <f t="shared" si="1413"/>
        <v>4.3514291820420728E-3</v>
      </c>
      <c r="W1189" s="5">
        <f t="shared" si="1414"/>
        <v>9.7488634141887645E-2</v>
      </c>
      <c r="X1189" s="5">
        <f t="shared" si="1415"/>
        <v>6.2839161393483126E-2</v>
      </c>
      <c r="Y1189" s="5">
        <f t="shared" si="1416"/>
        <v>2.0252413214083428E-2</v>
      </c>
      <c r="Z1189" s="5">
        <f t="shared" si="1417"/>
        <v>2.9847110528553799E-3</v>
      </c>
      <c r="AA1189" s="5">
        <f t="shared" si="1418"/>
        <v>6.1498225697310871E-3</v>
      </c>
      <c r="AB1189" s="5">
        <f t="shared" si="1419"/>
        <v>6.3356748726132745E-3</v>
      </c>
      <c r="AC1189" s="5">
        <f t="shared" si="1420"/>
        <v>3.6120073407794003E-4</v>
      </c>
      <c r="AD1189" s="5">
        <f t="shared" si="1421"/>
        <v>5.0217407306854547E-2</v>
      </c>
      <c r="AE1189" s="5">
        <f t="shared" si="1422"/>
        <v>3.2369104258091627E-2</v>
      </c>
      <c r="AF1189" s="5">
        <f t="shared" si="1423"/>
        <v>1.0432228251738005E-2</v>
      </c>
      <c r="AG1189" s="5">
        <f t="shared" si="1424"/>
        <v>2.2414663363064797E-3</v>
      </c>
      <c r="AH1189" s="5">
        <f t="shared" si="1425"/>
        <v>4.8097078498996327E-4</v>
      </c>
      <c r="AI1189" s="5">
        <f t="shared" si="1426"/>
        <v>9.9101217388625879E-4</v>
      </c>
      <c r="AJ1189" s="5">
        <f t="shared" si="1427"/>
        <v>1.0209613134935659E-3</v>
      </c>
      <c r="AK1189" s="5">
        <f t="shared" si="1428"/>
        <v>7.0121035921141763E-4</v>
      </c>
      <c r="AL1189" s="5">
        <f t="shared" si="1429"/>
        <v>1.9188688933647953E-5</v>
      </c>
      <c r="AM1189" s="5">
        <f t="shared" si="1430"/>
        <v>2.0694006178831076E-2</v>
      </c>
      <c r="AN1189" s="5">
        <f t="shared" si="1431"/>
        <v>1.3338929256683132E-2</v>
      </c>
      <c r="AO1189" s="5">
        <f t="shared" si="1432"/>
        <v>4.2989992410654527E-3</v>
      </c>
      <c r="AP1189" s="5">
        <f t="shared" si="1433"/>
        <v>9.2368205968364919E-4</v>
      </c>
      <c r="AQ1189" s="5">
        <f t="shared" si="1434"/>
        <v>1.4884659769734738E-4</v>
      </c>
      <c r="AR1189" s="5">
        <f t="shared" si="1435"/>
        <v>6.2004768144655764E-5</v>
      </c>
      <c r="AS1189" s="5">
        <f t="shared" si="1436"/>
        <v>1.2775719854092805E-4</v>
      </c>
      <c r="AT1189" s="5">
        <f t="shared" si="1437"/>
        <v>1.3161811798850272E-4</v>
      </c>
      <c r="AU1189" s="5">
        <f t="shared" si="1438"/>
        <v>9.0397144900270868E-5</v>
      </c>
      <c r="AV1189" s="5">
        <f t="shared" si="1439"/>
        <v>4.6564507594051667E-5</v>
      </c>
      <c r="AW1189" s="5">
        <f t="shared" si="1440"/>
        <v>7.0791234980199879E-7</v>
      </c>
      <c r="AX1189" s="5">
        <f t="shared" si="1441"/>
        <v>7.1064649141932817E-3</v>
      </c>
      <c r="AY1189" s="5">
        <f t="shared" si="1442"/>
        <v>4.580680605599366E-3</v>
      </c>
      <c r="AZ1189" s="5">
        <f t="shared" si="1443"/>
        <v>1.4763060863501141E-3</v>
      </c>
      <c r="BA1189" s="5">
        <f t="shared" si="1444"/>
        <v>3.1719881072261375E-4</v>
      </c>
      <c r="BB1189" s="5">
        <f t="shared" si="1445"/>
        <v>5.1114951594790297E-5</v>
      </c>
      <c r="BC1189" s="5">
        <f t="shared" si="1446"/>
        <v>6.5895285561396664E-6</v>
      </c>
      <c r="BD1189" s="5">
        <f t="shared" si="1447"/>
        <v>6.6611656269876924E-6</v>
      </c>
      <c r="BE1189" s="5">
        <f t="shared" si="1448"/>
        <v>1.3724942209858443E-5</v>
      </c>
      <c r="BF1189" s="5">
        <f t="shared" si="1449"/>
        <v>1.413972037422078E-5</v>
      </c>
      <c r="BG1189" s="5">
        <f t="shared" si="1450"/>
        <v>9.7113556328878852E-6</v>
      </c>
      <c r="BH1189" s="5">
        <f t="shared" si="1451"/>
        <v>5.0024200832341697E-6</v>
      </c>
      <c r="BI1189" s="5">
        <f t="shared" si="1452"/>
        <v>2.0614388050540864E-6</v>
      </c>
      <c r="BJ1189" s="8">
        <f t="shared" si="1453"/>
        <v>0.69999979682225399</v>
      </c>
      <c r="BK1189" s="8">
        <f t="shared" si="1454"/>
        <v>0.1944787442887379</v>
      </c>
      <c r="BL1189" s="8">
        <f t="shared" si="1455"/>
        <v>0.10180555411488512</v>
      </c>
      <c r="BM1189" s="8">
        <f t="shared" si="1456"/>
        <v>0.50229347551309877</v>
      </c>
      <c r="BN1189" s="8">
        <f t="shared" si="1457"/>
        <v>0.49239535807238421</v>
      </c>
    </row>
    <row r="1190" spans="1:66" x14ac:dyDescent="0.25">
      <c r="A1190" t="s">
        <v>70</v>
      </c>
      <c r="B1190" t="s">
        <v>227</v>
      </c>
      <c r="C1190" t="s">
        <v>82</v>
      </c>
      <c r="D1190" s="7" t="s">
        <v>531</v>
      </c>
      <c r="E1190">
        <f>VLOOKUP(A1190,home!$A$2:$E$405,3,FALSE)</f>
        <v>1.359</v>
      </c>
      <c r="F1190">
        <f>VLOOKUP(B1190,home!$B$2:$E$405,3,FALSE)</f>
        <v>2.0234999999999999</v>
      </c>
      <c r="G1190">
        <f>VLOOKUP(C1190,away!$B$2:$E$405,4,FALSE)</f>
        <v>0.73580000000000001</v>
      </c>
      <c r="H1190">
        <f>VLOOKUP(A1190,away!$A$2:$E$405,3,FALSE)</f>
        <v>1.0342</v>
      </c>
      <c r="I1190">
        <f>VLOOKUP(C1190,away!$B$2:$E$405,3,FALSE)</f>
        <v>0.2417</v>
      </c>
      <c r="J1190">
        <f>VLOOKUP(B1190,home!$B$2:$E$405,4,FALSE)</f>
        <v>0.2417</v>
      </c>
      <c r="K1190" s="3">
        <f t="shared" si="1402"/>
        <v>2.0234032766999999</v>
      </c>
      <c r="L1190" s="3">
        <f t="shared" si="1403"/>
        <v>6.0416816037999997E-2</v>
      </c>
      <c r="M1190" s="5">
        <f t="shared" si="1404"/>
        <v>0.12445387760263797</v>
      </c>
      <c r="N1190" s="5">
        <f t="shared" si="1405"/>
        <v>0.25182038373919841</v>
      </c>
      <c r="O1190" s="5">
        <f t="shared" si="1406"/>
        <v>7.519107028334345E-3</v>
      </c>
      <c r="P1190" s="5">
        <f t="shared" si="1407"/>
        <v>1.5214185798989715E-2</v>
      </c>
      <c r="Q1190" s="5">
        <f t="shared" si="1408"/>
        <v>0.25476709479887277</v>
      </c>
      <c r="R1190" s="5">
        <f t="shared" si="1409"/>
        <v>2.2714025305045445E-4</v>
      </c>
      <c r="S1190" s="5">
        <f t="shared" si="1410"/>
        <v>4.6497436236023302E-4</v>
      </c>
      <c r="T1190" s="5">
        <f t="shared" si="1411"/>
        <v>1.5392216698999201E-2</v>
      </c>
      <c r="U1190" s="5">
        <f t="shared" si="1412"/>
        <v>4.5959633229275673E-4</v>
      </c>
      <c r="V1190" s="5">
        <f t="shared" si="1413"/>
        <v>6.3157769117953931E-6</v>
      </c>
      <c r="W1190" s="5">
        <f t="shared" si="1414"/>
        <v>0.17183219147045956</v>
      </c>
      <c r="X1190" s="5">
        <f t="shared" si="1415"/>
        <v>1.0381553901477146E-2</v>
      </c>
      <c r="Y1190" s="5">
        <f t="shared" si="1416"/>
        <v>3.1361021612706283E-4</v>
      </c>
      <c r="Z1190" s="5">
        <f t="shared" si="1417"/>
        <v>4.5743636277913584E-6</v>
      </c>
      <c r="AA1190" s="5">
        <f t="shared" si="1418"/>
        <v>9.2557823532903352E-6</v>
      </c>
      <c r="AB1190" s="5">
        <f t="shared" si="1419"/>
        <v>9.364090171034851E-6</v>
      </c>
      <c r="AC1190" s="5">
        <f t="shared" si="1420"/>
        <v>4.8255529102427404E-8</v>
      </c>
      <c r="AD1190" s="5">
        <f t="shared" si="1421"/>
        <v>8.69214548159674E-2</v>
      </c>
      <c r="AE1190" s="5">
        <f t="shared" si="1422"/>
        <v>5.2515175453716314E-3</v>
      </c>
      <c r="AF1190" s="5">
        <f t="shared" si="1423"/>
        <v>1.5863998472952353E-4</v>
      </c>
      <c r="AG1190" s="5">
        <f t="shared" si="1424"/>
        <v>3.1948409245582511E-6</v>
      </c>
      <c r="AH1190" s="5">
        <f t="shared" si="1425"/>
        <v>6.9092121447797172E-8</v>
      </c>
      <c r="AI1190" s="5">
        <f t="shared" si="1426"/>
        <v>1.3980122493162715E-7</v>
      </c>
      <c r="AJ1190" s="5">
        <f t="shared" si="1427"/>
        <v>1.4143712830666408E-7</v>
      </c>
      <c r="AK1190" s="5">
        <f t="shared" si="1428"/>
        <v>9.5394782954247471E-8</v>
      </c>
      <c r="AL1190" s="5">
        <f t="shared" si="1429"/>
        <v>2.3596487300684119E-10</v>
      </c>
      <c r="AM1190" s="5">
        <f t="shared" si="1430"/>
        <v>3.5175431298031863E-2</v>
      </c>
      <c r="AN1190" s="5">
        <f t="shared" si="1431"/>
        <v>2.1251875617904984E-3</v>
      </c>
      <c r="AO1190" s="5">
        <f t="shared" si="1432"/>
        <v>6.419853298347113E-5</v>
      </c>
      <c r="AP1190" s="5">
        <f t="shared" si="1433"/>
        <v>1.2928903190572839E-6</v>
      </c>
      <c r="AQ1190" s="5">
        <f t="shared" si="1434"/>
        <v>1.9528079140948751E-8</v>
      </c>
      <c r="AR1190" s="5">
        <f t="shared" si="1435"/>
        <v>8.3486519823734331E-10</v>
      </c>
      <c r="AS1190" s="5">
        <f t="shared" si="1436"/>
        <v>1.6892689777162357E-9</v>
      </c>
      <c r="AT1190" s="5">
        <f t="shared" si="1437"/>
        <v>1.7090361923693454E-9</v>
      </c>
      <c r="AU1190" s="5">
        <f t="shared" si="1438"/>
        <v>1.1526898105463417E-9</v>
      </c>
      <c r="AV1190" s="5">
        <f t="shared" si="1439"/>
        <v>5.8308908491954248E-10</v>
      </c>
      <c r="AW1190" s="5">
        <f t="shared" si="1440"/>
        <v>8.0128154236638743E-13</v>
      </c>
      <c r="AX1190" s="5">
        <f t="shared" si="1441"/>
        <v>1.1862347157962246E-2</v>
      </c>
      <c r="AY1190" s="5">
        <f t="shared" si="1442"/>
        <v>7.1668524602149701E-4</v>
      </c>
      <c r="AZ1190" s="5">
        <f t="shared" si="1443"/>
        <v>2.1649920333014773E-5</v>
      </c>
      <c r="BA1190" s="5">
        <f t="shared" si="1444"/>
        <v>4.3600641799903642E-7</v>
      </c>
      <c r="BB1190" s="5">
        <f t="shared" si="1445"/>
        <v>6.5855298869087767E-9</v>
      </c>
      <c r="BC1190" s="5">
        <f t="shared" si="1446"/>
        <v>7.9575349538023714E-11</v>
      </c>
      <c r="BD1190" s="5">
        <f t="shared" si="1447"/>
        <v>8.4066495164056585E-12</v>
      </c>
      <c r="BE1190" s="5">
        <f t="shared" si="1448"/>
        <v>1.7010042177563679E-11</v>
      </c>
      <c r="BF1190" s="5">
        <f t="shared" si="1449"/>
        <v>1.7209087539443779E-11</v>
      </c>
      <c r="BG1190" s="5">
        <f t="shared" si="1450"/>
        <v>1.160697470544256E-11</v>
      </c>
      <c r="BH1190" s="5">
        <f t="shared" si="1451"/>
        <v>5.8713976628916232E-12</v>
      </c>
      <c r="BI1190" s="5">
        <f t="shared" si="1452"/>
        <v>2.376041053980725E-12</v>
      </c>
      <c r="BJ1190" s="8">
        <f t="shared" si="1453"/>
        <v>0.84680911281917126</v>
      </c>
      <c r="BK1190" s="8">
        <f t="shared" si="1454"/>
        <v>0.1408560872784152</v>
      </c>
      <c r="BL1190" s="8">
        <f t="shared" si="1455"/>
        <v>8.2249152428889773E-3</v>
      </c>
      <c r="BM1190" s="8">
        <f t="shared" si="1456"/>
        <v>0.3411762152377994</v>
      </c>
      <c r="BN1190" s="8">
        <f t="shared" si="1457"/>
        <v>0.65400178922108365</v>
      </c>
    </row>
    <row r="1191" spans="1:66" x14ac:dyDescent="0.25">
      <c r="A1191" t="s">
        <v>70</v>
      </c>
      <c r="B1191" t="s">
        <v>74</v>
      </c>
      <c r="C1191" t="s">
        <v>76</v>
      </c>
      <c r="D1191" s="7" t="s">
        <v>531</v>
      </c>
      <c r="E1191">
        <f>VLOOKUP(A1191,home!$A$2:$E$405,3,FALSE)</f>
        <v>1.359</v>
      </c>
      <c r="F1191">
        <f>VLOOKUP(B1191,home!$B$2:$E$405,3,FALSE)</f>
        <v>0.91979999999999995</v>
      </c>
      <c r="G1191">
        <f>VLOOKUP(C1191,away!$B$2:$E$405,4,FALSE)</f>
        <v>0.73580000000000001</v>
      </c>
      <c r="H1191">
        <f>VLOOKUP(A1191,away!$A$2:$E$405,3,FALSE)</f>
        <v>1.0342</v>
      </c>
      <c r="I1191">
        <f>VLOOKUP(C1191,away!$B$2:$E$405,3,FALSE)</f>
        <v>1.2087000000000001</v>
      </c>
      <c r="J1191">
        <f>VLOOKUP(B1191,home!$B$2:$E$405,4,FALSE)</f>
        <v>0.96689999999999998</v>
      </c>
      <c r="K1191" s="3">
        <f t="shared" si="1402"/>
        <v>0.91975603355999991</v>
      </c>
      <c r="L1191" s="3">
        <f t="shared" si="1403"/>
        <v>1.208661297426</v>
      </c>
      <c r="M1191" s="5">
        <f t="shared" si="1404"/>
        <v>0.11902552286792234</v>
      </c>
      <c r="N1191" s="5">
        <f t="shared" si="1405"/>
        <v>0.10947444280540533</v>
      </c>
      <c r="O1191" s="5">
        <f t="shared" si="1406"/>
        <v>0.14386154289635106</v>
      </c>
      <c r="P1191" s="5">
        <f t="shared" si="1407"/>
        <v>0.13231752207616965</v>
      </c>
      <c r="Q1191" s="5">
        <f t="shared" si="1408"/>
        <v>5.0344889645445326E-2</v>
      </c>
      <c r="R1191" s="5">
        <f t="shared" si="1409"/>
        <v>8.6939939543404926E-2</v>
      </c>
      <c r="S1191" s="5">
        <f t="shared" si="1410"/>
        <v>3.6773471408744519E-2</v>
      </c>
      <c r="T1191" s="5">
        <f t="shared" si="1411"/>
        <v>6.0849919637632748E-2</v>
      </c>
      <c r="U1191" s="5">
        <f t="shared" si="1412"/>
        <v>7.996353395238831E-2</v>
      </c>
      <c r="V1191" s="5">
        <f t="shared" si="1413"/>
        <v>4.5422327149328163E-3</v>
      </c>
      <c r="W1191" s="5">
        <f t="shared" si="1414"/>
        <v>1.5435005336770237E-2</v>
      </c>
      <c r="X1191" s="5">
        <f t="shared" si="1415"/>
        <v>1.8655693576117949E-2</v>
      </c>
      <c r="Y1191" s="5">
        <f t="shared" si="1416"/>
        <v>1.1274207401046309E-2</v>
      </c>
      <c r="Z1191" s="5">
        <f t="shared" si="1417"/>
        <v>3.502698004222328E-2</v>
      </c>
      <c r="AA1191" s="5">
        <f t="shared" si="1418"/>
        <v>3.2216276231220566E-2</v>
      </c>
      <c r="AB1191" s="5">
        <f t="shared" si="1419"/>
        <v>1.4815557221250362E-2</v>
      </c>
      <c r="AC1191" s="5">
        <f t="shared" si="1420"/>
        <v>3.1559248966718761E-4</v>
      </c>
      <c r="AD1191" s="5">
        <f t="shared" si="1421"/>
        <v>3.549109821631305E-3</v>
      </c>
      <c r="AE1191" s="5">
        <f t="shared" si="1422"/>
        <v>4.2896716817202533E-3</v>
      </c>
      <c r="AF1191" s="5">
        <f t="shared" si="1423"/>
        <v>2.5923800701797865E-3</v>
      </c>
      <c r="AG1191" s="5">
        <f t="shared" si="1424"/>
        <v>1.0444364863482689E-3</v>
      </c>
      <c r="AH1191" s="5">
        <f t="shared" si="1425"/>
        <v>1.0583938785687041E-2</v>
      </c>
      <c r="AI1191" s="5">
        <f t="shared" si="1426"/>
        <v>9.7346415569653545E-3</v>
      </c>
      <c r="AJ1191" s="5">
        <f t="shared" si="1427"/>
        <v>4.4767476532813974E-3</v>
      </c>
      <c r="AK1191" s="5">
        <f t="shared" si="1428"/>
        <v>1.3725052216103789E-3</v>
      </c>
      <c r="AL1191" s="5">
        <f t="shared" si="1429"/>
        <v>1.4033432565534383E-5</v>
      </c>
      <c r="AM1191" s="5">
        <f t="shared" si="1430"/>
        <v>6.5286303444248982E-4</v>
      </c>
      <c r="AN1191" s="5">
        <f t="shared" si="1431"/>
        <v>7.8909028225073515E-4</v>
      </c>
      <c r="AO1191" s="5">
        <f t="shared" si="1432"/>
        <v>4.7687144216571113E-4</v>
      </c>
      <c r="AP1191" s="5">
        <f t="shared" si="1433"/>
        <v>1.9212535199780544E-4</v>
      </c>
      <c r="AQ1191" s="5">
        <f t="shared" si="1434"/>
        <v>5.8053619303523572E-5</v>
      </c>
      <c r="AR1191" s="5">
        <f t="shared" si="1435"/>
        <v>2.5584794369171737E-3</v>
      </c>
      <c r="AS1191" s="5">
        <f t="shared" si="1436"/>
        <v>2.3531768988437618E-3</v>
      </c>
      <c r="AT1191" s="5">
        <f t="shared" si="1437"/>
        <v>1.0821743253727795E-3</v>
      </c>
      <c r="AU1191" s="5">
        <f t="shared" si="1438"/>
        <v>3.3177878837511218E-4</v>
      </c>
      <c r="AV1191" s="5">
        <f t="shared" si="1439"/>
        <v>7.628888560380894E-5</v>
      </c>
      <c r="AW1191" s="5">
        <f t="shared" si="1440"/>
        <v>4.3334987193251504E-7</v>
      </c>
      <c r="AX1191" s="5">
        <f t="shared" si="1441"/>
        <v>1.0007911916946163E-4</v>
      </c>
      <c r="AY1191" s="5">
        <f t="shared" si="1442"/>
        <v>1.2096175802061276E-4</v>
      </c>
      <c r="AZ1191" s="5">
        <f t="shared" si="1443"/>
        <v>7.3100897694061855E-5</v>
      </c>
      <c r="BA1191" s="5">
        <f t="shared" si="1444"/>
        <v>2.9451408616636708E-5</v>
      </c>
      <c r="BB1191" s="5">
        <f t="shared" si="1445"/>
        <v>8.8991944374018421E-6</v>
      </c>
      <c r="BC1191" s="5">
        <f t="shared" si="1446"/>
        <v>2.1512223789512717E-6</v>
      </c>
      <c r="BD1191" s="5">
        <f t="shared" si="1447"/>
        <v>5.1538917927700881E-4</v>
      </c>
      <c r="BE1191" s="5">
        <f t="shared" si="1448"/>
        <v>4.7403230727156539E-4</v>
      </c>
      <c r="BF1191" s="5">
        <f t="shared" si="1449"/>
        <v>2.17997037357695E-4</v>
      </c>
      <c r="BG1191" s="5">
        <f t="shared" si="1450"/>
        <v>6.6834696802648232E-5</v>
      </c>
      <c r="BH1191" s="5">
        <f t="shared" si="1451"/>
        <v>1.5367903908847234E-5</v>
      </c>
      <c r="BI1191" s="5">
        <f t="shared" si="1452"/>
        <v>2.8269444686665111E-6</v>
      </c>
      <c r="BJ1191" s="8">
        <f t="shared" si="1453"/>
        <v>0.28001340379277501</v>
      </c>
      <c r="BK1191" s="8">
        <f t="shared" si="1454"/>
        <v>0.29310933674802264</v>
      </c>
      <c r="BL1191" s="8">
        <f t="shared" si="1455"/>
        <v>0.39165902946635839</v>
      </c>
      <c r="BM1191" s="8">
        <f t="shared" si="1456"/>
        <v>0.357724361806532</v>
      </c>
      <c r="BN1191" s="8">
        <f t="shared" si="1457"/>
        <v>0.64196385983469872</v>
      </c>
    </row>
    <row r="1192" spans="1:66" x14ac:dyDescent="0.25">
      <c r="A1192" t="s">
        <v>70</v>
      </c>
      <c r="B1192" t="s">
        <v>91</v>
      </c>
      <c r="C1192" t="s">
        <v>84</v>
      </c>
      <c r="D1192" s="7" t="s">
        <v>531</v>
      </c>
      <c r="E1192">
        <f>VLOOKUP(A1192,home!$A$2:$E$405,3,FALSE)</f>
        <v>1.359</v>
      </c>
      <c r="F1192">
        <f>VLOOKUP(B1192,home!$B$2:$E$405,3,FALSE)</f>
        <v>1.1037999999999999</v>
      </c>
      <c r="G1192">
        <f>VLOOKUP(C1192,away!$B$2:$E$405,4,FALSE)</f>
        <v>1.4717</v>
      </c>
      <c r="H1192">
        <f>VLOOKUP(A1192,away!$A$2:$E$405,3,FALSE)</f>
        <v>1.0342</v>
      </c>
      <c r="I1192">
        <f>VLOOKUP(C1192,away!$B$2:$E$405,3,FALSE)</f>
        <v>0.48349999999999999</v>
      </c>
      <c r="J1192">
        <f>VLOOKUP(B1192,home!$B$2:$E$405,4,FALSE)</f>
        <v>0.96689999999999998</v>
      </c>
      <c r="K1192" s="3">
        <f t="shared" si="1402"/>
        <v>2.2076444831399997</v>
      </c>
      <c r="L1192" s="3">
        <f t="shared" si="1403"/>
        <v>0.48348451832999995</v>
      </c>
      <c r="M1192" s="5">
        <f t="shared" si="1404"/>
        <v>6.780434493717627E-2</v>
      </c>
      <c r="N1192" s="5">
        <f t="shared" si="1405"/>
        <v>0.14968788803347874</v>
      </c>
      <c r="O1192" s="5">
        <f t="shared" si="1406"/>
        <v>3.2782351052631845E-2</v>
      </c>
      <c r="P1192" s="5">
        <f t="shared" si="1407"/>
        <v>7.2371776445701433E-2</v>
      </c>
      <c r="Q1192" s="5">
        <f t="shared" si="1408"/>
        <v>0.16522882010499371</v>
      </c>
      <c r="R1192" s="5">
        <f t="shared" si="1409"/>
        <v>7.9248796042033342E-3</v>
      </c>
      <c r="S1192" s="5">
        <f t="shared" si="1410"/>
        <v>1.931171973846043E-2</v>
      </c>
      <c r="T1192" s="5">
        <f t="shared" si="1411"/>
        <v>7.9885576502697092E-2</v>
      </c>
      <c r="U1192" s="5">
        <f t="shared" si="1412"/>
        <v>1.7495316737768191E-2</v>
      </c>
      <c r="V1192" s="5">
        <f t="shared" si="1413"/>
        <v>2.2902882714945943E-3</v>
      </c>
      <c r="W1192" s="5">
        <f t="shared" si="1414"/>
        <v>0.12158883105350694</v>
      </c>
      <c r="X1192" s="5">
        <f t="shared" si="1415"/>
        <v>5.8786317416212548E-2</v>
      </c>
      <c r="Y1192" s="5">
        <f t="shared" si="1416"/>
        <v>1.4211137180186002E-2</v>
      </c>
      <c r="Z1192" s="5">
        <f t="shared" si="1417"/>
        <v>1.2771855327538299E-3</v>
      </c>
      <c r="AA1192" s="5">
        <f t="shared" si="1418"/>
        <v>2.8195715953302138E-3</v>
      </c>
      <c r="AB1192" s="5">
        <f t="shared" si="1419"/>
        <v>3.1123058386244976E-3</v>
      </c>
      <c r="AC1192" s="5">
        <f t="shared" si="1420"/>
        <v>1.5278540679656619E-4</v>
      </c>
      <c r="AD1192" s="5">
        <f t="shared" si="1421"/>
        <v>6.7106228021679024E-2</v>
      </c>
      <c r="AE1192" s="5">
        <f t="shared" si="1422"/>
        <v>3.244482233200463E-2</v>
      </c>
      <c r="AF1192" s="5">
        <f t="shared" si="1423"/>
        <v>7.843284648745839E-3</v>
      </c>
      <c r="AG1192" s="5">
        <f t="shared" si="1424"/>
        <v>1.2640355668413217E-3</v>
      </c>
      <c r="AH1192" s="5">
        <f t="shared" si="1425"/>
        <v>1.5437485803038243E-4</v>
      </c>
      <c r="AI1192" s="5">
        <f t="shared" si="1426"/>
        <v>3.4080480366629443E-4</v>
      </c>
      <c r="AJ1192" s="5">
        <f t="shared" si="1427"/>
        <v>3.7618792232075292E-4</v>
      </c>
      <c r="AK1192" s="5">
        <f t="shared" si="1428"/>
        <v>2.7682973044510298E-4</v>
      </c>
      <c r="AL1192" s="5">
        <f t="shared" si="1429"/>
        <v>6.5230930643702979E-6</v>
      </c>
      <c r="AM1192" s="5">
        <f t="shared" si="1430"/>
        <v>2.9629338815278902E-2</v>
      </c>
      <c r="AN1192" s="5">
        <f t="shared" si="1431"/>
        <v>1.4325326605541493E-2</v>
      </c>
      <c r="AO1192" s="5">
        <f t="shared" si="1432"/>
        <v>3.4630368169000798E-3</v>
      </c>
      <c r="AP1192" s="5">
        <f t="shared" si="1433"/>
        <v>5.5810822912599712E-4</v>
      </c>
      <c r="AQ1192" s="5">
        <f t="shared" si="1434"/>
        <v>6.7459172083747987E-5</v>
      </c>
      <c r="AR1192" s="5">
        <f t="shared" si="1435"/>
        <v>1.4927570775416324E-5</v>
      </c>
      <c r="AS1192" s="5">
        <f t="shared" si="1436"/>
        <v>3.2954769269029726E-5</v>
      </c>
      <c r="AT1192" s="5">
        <f t="shared" si="1437"/>
        <v>3.6376207284962549E-5</v>
      </c>
      <c r="AU1192" s="5">
        <f t="shared" si="1438"/>
        <v>2.6768577776734881E-5</v>
      </c>
      <c r="AV1192" s="5">
        <f t="shared" si="1439"/>
        <v>1.477387576257819E-5</v>
      </c>
      <c r="AW1192" s="5">
        <f t="shared" si="1440"/>
        <v>1.9340281111062309E-7</v>
      </c>
      <c r="AX1192" s="5">
        <f t="shared" si="1441"/>
        <v>1.0901841062439388E-2</v>
      </c>
      <c r="AY1192" s="5">
        <f t="shared" si="1442"/>
        <v>5.2708713749837228E-3</v>
      </c>
      <c r="AZ1192" s="5">
        <f t="shared" si="1443"/>
        <v>1.2741923539566944E-3</v>
      </c>
      <c r="BA1192" s="5">
        <f t="shared" si="1444"/>
        <v>2.053507588375071E-4</v>
      </c>
      <c r="BB1192" s="5">
        <f t="shared" si="1445"/>
        <v>2.4820978181313021E-5</v>
      </c>
      <c r="BC1192" s="5">
        <f t="shared" si="1446"/>
        <v>2.4001117360943141E-6</v>
      </c>
      <c r="BD1192" s="5">
        <f t="shared" si="1447"/>
        <v>1.2028748943648566E-6</v>
      </c>
      <c r="BE1192" s="5">
        <f t="shared" si="1448"/>
        <v>2.6555201244521851E-6</v>
      </c>
      <c r="BF1192" s="5">
        <f t="shared" si="1449"/>
        <v>2.931222176307057E-6</v>
      </c>
      <c r="BG1192" s="5">
        <f t="shared" si="1450"/>
        <v>2.1570321554606327E-6</v>
      </c>
      <c r="BH1192" s="5">
        <f t="shared" si="1451"/>
        <v>1.1904900344895619E-6</v>
      </c>
      <c r="BI1192" s="5">
        <f t="shared" si="1452"/>
        <v>5.2563575137480581E-7</v>
      </c>
      <c r="BJ1192" s="8">
        <f t="shared" si="1453"/>
        <v>0.76376968713941062</v>
      </c>
      <c r="BK1192" s="8">
        <f t="shared" si="1454"/>
        <v>0.16720830926767741</v>
      </c>
      <c r="BL1192" s="8">
        <f t="shared" si="1455"/>
        <v>6.541908591902576E-2</v>
      </c>
      <c r="BM1192" s="8">
        <f t="shared" si="1456"/>
        <v>0.49660352970850985</v>
      </c>
      <c r="BN1192" s="8">
        <f t="shared" si="1457"/>
        <v>0.49580006017818529</v>
      </c>
    </row>
    <row r="1193" spans="1:66" x14ac:dyDescent="0.25">
      <c r="A1193" t="s">
        <v>70</v>
      </c>
      <c r="B1193" t="s">
        <v>85</v>
      </c>
      <c r="C1193" t="s">
        <v>346</v>
      </c>
      <c r="D1193" s="7" t="s">
        <v>531</v>
      </c>
      <c r="E1193">
        <f>VLOOKUP(A1193,home!$A$2:$E$405,3,FALSE)</f>
        <v>1.359</v>
      </c>
      <c r="F1193">
        <f>VLOOKUP(B1193,home!$B$2:$E$405,3,FALSE)</f>
        <v>1.1773</v>
      </c>
      <c r="G1193">
        <f>VLOOKUP(C1193,away!$B$2:$E$405,4,FALSE)</f>
        <v>1.3245</v>
      </c>
      <c r="H1193">
        <f>VLOOKUP(A1193,away!$A$2:$E$405,3,FALSE)</f>
        <v>1.0342</v>
      </c>
      <c r="I1193">
        <f>VLOOKUP(C1193,away!$B$2:$E$405,3,FALSE)</f>
        <v>0.38679999999999998</v>
      </c>
      <c r="J1193">
        <f>VLOOKUP(B1193,home!$B$2:$E$405,4,FALSE)</f>
        <v>1.1603000000000001</v>
      </c>
      <c r="K1193" s="3">
        <f t="shared" si="1402"/>
        <v>2.1191347021499998</v>
      </c>
      <c r="L1193" s="3">
        <f t="shared" si="1403"/>
        <v>0.46415313816800002</v>
      </c>
      <c r="M1193" s="5">
        <f t="shared" si="1404"/>
        <v>7.5525280303355757E-2</v>
      </c>
      <c r="N1193" s="5">
        <f t="shared" si="1405"/>
        <v>0.16004824238044704</v>
      </c>
      <c r="O1193" s="5">
        <f t="shared" si="1406"/>
        <v>3.5055295863820411E-2</v>
      </c>
      <c r="P1193" s="5">
        <f t="shared" si="1407"/>
        <v>7.4286893959157191E-2</v>
      </c>
      <c r="Q1193" s="5">
        <f t="shared" si="1408"/>
        <v>0.16958189222325984</v>
      </c>
      <c r="R1193" s="5">
        <f t="shared" si="1409"/>
        <v>8.1355127922999766E-3</v>
      </c>
      <c r="S1193" s="5">
        <f t="shared" si="1410"/>
        <v>1.8267203352086946E-2</v>
      </c>
      <c r="T1193" s="5">
        <f t="shared" si="1411"/>
        <v>7.8711967451893614E-2</v>
      </c>
      <c r="U1193" s="5">
        <f t="shared" si="1412"/>
        <v>1.7240247477948126E-2</v>
      </c>
      <c r="V1193" s="5">
        <f t="shared" si="1413"/>
        <v>1.9964084915912277E-3</v>
      </c>
      <c r="W1193" s="5">
        <f t="shared" si="1414"/>
        <v>0.1197889575555237</v>
      </c>
      <c r="X1193" s="5">
        <f t="shared" si="1415"/>
        <v>5.560042056726968E-2</v>
      </c>
      <c r="Y1193" s="5">
        <f t="shared" si="1416"/>
        <v>1.2903554844879416E-2</v>
      </c>
      <c r="Z1193" s="5">
        <f t="shared" si="1417"/>
        <v>1.258707931050648E-3</v>
      </c>
      <c r="AA1193" s="5">
        <f t="shared" si="1418"/>
        <v>2.6673716565608577E-3</v>
      </c>
      <c r="AB1193" s="5">
        <f t="shared" si="1419"/>
        <v>2.8262599204747227E-3</v>
      </c>
      <c r="AC1193" s="5">
        <f t="shared" si="1420"/>
        <v>1.2272958911763293E-4</v>
      </c>
      <c r="AD1193" s="5">
        <f t="shared" si="1421"/>
        <v>6.3462234222570954E-2</v>
      </c>
      <c r="AE1193" s="5">
        <f t="shared" si="1422"/>
        <v>2.9456195169558951E-2</v>
      </c>
      <c r="AF1193" s="5">
        <f t="shared" si="1423"/>
        <v>6.8360927132199347E-3</v>
      </c>
      <c r="AG1193" s="5">
        <f t="shared" si="1424"/>
        <v>1.057664628549477E-3</v>
      </c>
      <c r="AH1193" s="5">
        <f t="shared" si="1425"/>
        <v>1.4605830905852716E-4</v>
      </c>
      <c r="AI1193" s="5">
        <f t="shared" si="1426"/>
        <v>3.0951723126327457E-4</v>
      </c>
      <c r="AJ1193" s="5">
        <f t="shared" si="1427"/>
        <v>3.2795435284169606E-4</v>
      </c>
      <c r="AK1193" s="5">
        <f t="shared" si="1428"/>
        <v>2.3165981660932782E-4</v>
      </c>
      <c r="AL1193" s="5">
        <f t="shared" si="1429"/>
        <v>4.8286877907965481E-6</v>
      </c>
      <c r="AM1193" s="5">
        <f t="shared" si="1430"/>
        <v>2.6897004563404256E-2</v>
      </c>
      <c r="AN1193" s="5">
        <f t="shared" si="1431"/>
        <v>1.2484329075423102E-2</v>
      </c>
      <c r="AO1193" s="5">
        <f t="shared" si="1432"/>
        <v>2.8973202591398191E-3</v>
      </c>
      <c r="AP1193" s="5">
        <f t="shared" si="1433"/>
        <v>4.4826676351915681E-4</v>
      </c>
      <c r="AQ1193" s="5">
        <f t="shared" si="1434"/>
        <v>5.2016106255957325E-5</v>
      </c>
      <c r="AR1193" s="5">
        <f t="shared" si="1435"/>
        <v>1.3558684501005406E-5</v>
      </c>
      <c r="AS1193" s="5">
        <f t="shared" si="1436"/>
        <v>2.873267884158391E-5</v>
      </c>
      <c r="AT1193" s="5">
        <f t="shared" si="1437"/>
        <v>3.0444208409465767E-5</v>
      </c>
      <c r="AU1193" s="5">
        <f t="shared" si="1438"/>
        <v>2.1505126173328582E-5</v>
      </c>
      <c r="AV1193" s="5">
        <f t="shared" si="1439"/>
        <v>1.1393064787003713E-5</v>
      </c>
      <c r="AW1193" s="5">
        <f t="shared" si="1440"/>
        <v>1.3193088623070189E-7</v>
      </c>
      <c r="AX1193" s="5">
        <f t="shared" si="1441"/>
        <v>9.4997292923661471E-3</v>
      </c>
      <c r="AY1193" s="5">
        <f t="shared" si="1442"/>
        <v>4.4093291627982211E-3</v>
      </c>
      <c r="AZ1193" s="5">
        <f t="shared" si="1443"/>
        <v>1.0233019840642373E-3</v>
      </c>
      <c r="BA1193" s="5">
        <f t="shared" si="1444"/>
        <v>1.5832294239898553E-4</v>
      </c>
      <c r="BB1193" s="5">
        <f t="shared" si="1445"/>
        <v>1.8371522639620154E-5</v>
      </c>
      <c r="BC1193" s="5">
        <f t="shared" si="1446"/>
        <v>1.7054399772208313E-6</v>
      </c>
      <c r="BD1193" s="5">
        <f t="shared" si="1447"/>
        <v>1.0488843267619137E-6</v>
      </c>
      <c r="BE1193" s="5">
        <f t="shared" si="1448"/>
        <v>2.2227271753824112E-6</v>
      </c>
      <c r="BF1193" s="5">
        <f t="shared" si="1449"/>
        <v>2.3551291453823586E-6</v>
      </c>
      <c r="BG1193" s="5">
        <f t="shared" si="1450"/>
        <v>1.6636119666748759E-6</v>
      </c>
      <c r="BH1193" s="5">
        <f t="shared" si="1451"/>
        <v>8.8135446237318506E-7</v>
      </c>
      <c r="BI1193" s="5">
        <f t="shared" si="1452"/>
        <v>3.7354176522195418E-7</v>
      </c>
      <c r="BJ1193" s="8">
        <f t="shared" si="1453"/>
        <v>0.75533691886915932</v>
      </c>
      <c r="BK1193" s="8">
        <f t="shared" si="1454"/>
        <v>0.17461267354589777</v>
      </c>
      <c r="BL1193" s="8">
        <f t="shared" si="1455"/>
        <v>6.7054056432431119E-2</v>
      </c>
      <c r="BM1193" s="8">
        <f t="shared" si="1456"/>
        <v>0.47122004202428663</v>
      </c>
      <c r="BN1193" s="8">
        <f t="shared" si="1457"/>
        <v>0.52263311752234021</v>
      </c>
    </row>
    <row r="1194" spans="1:66" x14ac:dyDescent="0.25">
      <c r="A1194" t="s">
        <v>70</v>
      </c>
      <c r="B1194" t="s">
        <v>109</v>
      </c>
      <c r="C1194" t="s">
        <v>73</v>
      </c>
      <c r="D1194" s="7" t="s">
        <v>531</v>
      </c>
      <c r="E1194">
        <f>VLOOKUP(A1194,home!$A$2:$E$405,3,FALSE)</f>
        <v>1.359</v>
      </c>
      <c r="F1194">
        <f>VLOOKUP(B1194,home!$B$2:$E$405,3,FALSE)</f>
        <v>0.4415</v>
      </c>
      <c r="G1194">
        <f>VLOOKUP(C1194,away!$B$2:$E$405,4,FALSE)</f>
        <v>1.1773</v>
      </c>
      <c r="H1194">
        <f>VLOOKUP(A1194,away!$A$2:$E$405,3,FALSE)</f>
        <v>1.0342</v>
      </c>
      <c r="I1194">
        <f>VLOOKUP(C1194,away!$B$2:$E$405,3,FALSE)</f>
        <v>0.77349999999999997</v>
      </c>
      <c r="J1194">
        <f>VLOOKUP(B1194,home!$B$2:$E$405,4,FALSE)</f>
        <v>1.5470999999999999</v>
      </c>
      <c r="K1194" s="3">
        <f t="shared" si="1402"/>
        <v>0.70637823405</v>
      </c>
      <c r="L1194" s="3">
        <f t="shared" si="1403"/>
        <v>1.23760836927</v>
      </c>
      <c r="M1194" s="5">
        <f t="shared" si="1404"/>
        <v>0.14313219956231107</v>
      </c>
      <c r="N1194" s="5">
        <f t="shared" si="1405"/>
        <v>0.10110547036251748</v>
      </c>
      <c r="O1194" s="5">
        <f t="shared" si="1406"/>
        <v>0.17714160809033999</v>
      </c>
      <c r="P1194" s="5">
        <f t="shared" si="1407"/>
        <v>0.12512897629963154</v>
      </c>
      <c r="Q1194" s="5">
        <f t="shared" si="1408"/>
        <v>3.570935180373485E-2</v>
      </c>
      <c r="R1194" s="5">
        <f t="shared" si="1409"/>
        <v>0.1096159683592756</v>
      </c>
      <c r="S1194" s="5">
        <f t="shared" si="1410"/>
        <v>2.7347551350556765E-2</v>
      </c>
      <c r="T1194" s="5">
        <f t="shared" si="1411"/>
        <v>4.4194192653509018E-2</v>
      </c>
      <c r="U1194" s="5">
        <f t="shared" si="1412"/>
        <v>7.7430334153305774E-2</v>
      </c>
      <c r="V1194" s="5">
        <f t="shared" si="1413"/>
        <v>2.6564184216184127E-3</v>
      </c>
      <c r="W1194" s="5">
        <f t="shared" si="1414"/>
        <v>8.4081029553974701E-3</v>
      </c>
      <c r="X1194" s="5">
        <f t="shared" si="1415"/>
        <v>1.040593858728373E-2</v>
      </c>
      <c r="Y1194" s="5">
        <f t="shared" si="1416"/>
        <v>6.4392383428659951E-3</v>
      </c>
      <c r="Z1194" s="5">
        <f t="shared" si="1417"/>
        <v>4.5220546615691644E-2</v>
      </c>
      <c r="AA1194" s="5">
        <f t="shared" si="1418"/>
        <v>3.1942809861167966E-2</v>
      </c>
      <c r="AB1194" s="5">
        <f t="shared" si="1419"/>
        <v>1.1281852810163378E-2</v>
      </c>
      <c r="AC1194" s="5">
        <f t="shared" si="1420"/>
        <v>1.4514331800297077E-4</v>
      </c>
      <c r="AD1194" s="5">
        <f t="shared" si="1421"/>
        <v>1.4848252293360622E-3</v>
      </c>
      <c r="AE1194" s="5">
        <f t="shared" si="1422"/>
        <v>1.8376321307295577E-3</v>
      </c>
      <c r="AF1194" s="5">
        <f t="shared" si="1423"/>
        <v>1.1371344523151822E-3</v>
      </c>
      <c r="AG1194" s="5">
        <f t="shared" si="1424"/>
        <v>4.6910903839017548E-4</v>
      </c>
      <c r="AH1194" s="5">
        <f t="shared" si="1425"/>
        <v>1.3991331738636042E-2</v>
      </c>
      <c r="AI1194" s="5">
        <f t="shared" si="1426"/>
        <v>9.8831722055454426E-3</v>
      </c>
      <c r="AJ1194" s="5">
        <f t="shared" si="1427"/>
        <v>3.4906288646826167E-3</v>
      </c>
      <c r="AK1194" s="5">
        <f t="shared" si="1428"/>
        <v>8.219014177194879E-4</v>
      </c>
      <c r="AL1194" s="5">
        <f t="shared" si="1429"/>
        <v>5.0754854194879203E-6</v>
      </c>
      <c r="AM1194" s="5">
        <f t="shared" si="1430"/>
        <v>2.0976964467425889E-4</v>
      </c>
      <c r="AN1194" s="5">
        <f t="shared" si="1431"/>
        <v>2.5961266786765684E-4</v>
      </c>
      <c r="AO1194" s="5">
        <f t="shared" si="1432"/>
        <v>1.6064940526076254E-4</v>
      </c>
      <c r="AP1194" s="5">
        <f t="shared" si="1433"/>
        <v>6.6273682822989198E-5</v>
      </c>
      <c r="AQ1194" s="5">
        <f t="shared" si="1434"/>
        <v>2.0505216131019221E-5</v>
      </c>
      <c r="AR1194" s="5">
        <f t="shared" si="1435"/>
        <v>3.4631578513937894E-3</v>
      </c>
      <c r="AS1194" s="5">
        <f t="shared" si="1436"/>
        <v>2.4462993273039373E-3</v>
      </c>
      <c r="AT1194" s="5">
        <f t="shared" si="1437"/>
        <v>8.6400629938932904E-4</v>
      </c>
      <c r="AU1194" s="5">
        <f t="shared" si="1438"/>
        <v>2.0343841465690331E-4</v>
      </c>
      <c r="AV1194" s="5">
        <f t="shared" si="1439"/>
        <v>3.5926117020818736E-5</v>
      </c>
      <c r="AW1194" s="5">
        <f t="shared" si="1440"/>
        <v>1.232524696101253E-7</v>
      </c>
      <c r="AX1194" s="5">
        <f t="shared" si="1441"/>
        <v>2.4696118527049817E-5</v>
      </c>
      <c r="AY1194" s="5">
        <f t="shared" si="1442"/>
        <v>3.0564122977560759E-5</v>
      </c>
      <c r="AZ1194" s="5">
        <f t="shared" si="1443"/>
        <v>1.8913207198213363E-5</v>
      </c>
      <c r="BA1194" s="5">
        <f t="shared" si="1444"/>
        <v>7.8023811727488186E-6</v>
      </c>
      <c r="BB1194" s="5">
        <f t="shared" si="1445"/>
        <v>2.4140730599071542E-6</v>
      </c>
      <c r="BC1194" s="5">
        <f t="shared" si="1446"/>
        <v>5.9753540459406644E-7</v>
      </c>
      <c r="BD1194" s="5">
        <f t="shared" si="1447"/>
        <v>7.1433885683134363E-4</v>
      </c>
      <c r="BE1194" s="5">
        <f t="shared" si="1448"/>
        <v>5.0459342020182029E-4</v>
      </c>
      <c r="BF1194" s="5">
        <f t="shared" si="1449"/>
        <v>1.782169045377057E-4</v>
      </c>
      <c r="BG1194" s="5">
        <f t="shared" si="1450"/>
        <v>4.1962847435067333E-5</v>
      </c>
      <c r="BH1194" s="5">
        <f t="shared" si="1451"/>
        <v>7.4104105167231068E-6</v>
      </c>
      <c r="BI1194" s="5">
        <f t="shared" si="1452"/>
        <v>1.0469105388776837E-6</v>
      </c>
      <c r="BJ1194" s="8">
        <f t="shared" si="1453"/>
        <v>0.21199279361117623</v>
      </c>
      <c r="BK1194" s="8">
        <f t="shared" si="1454"/>
        <v>0.29844592856051788</v>
      </c>
      <c r="BL1194" s="8">
        <f t="shared" si="1455"/>
        <v>0.4440600048606626</v>
      </c>
      <c r="BM1194" s="8">
        <f t="shared" si="1456"/>
        <v>0.30785525829972998</v>
      </c>
      <c r="BN1194" s="8">
        <f t="shared" si="1457"/>
        <v>0.69183357447781046</v>
      </c>
    </row>
    <row r="1195" spans="1:66" x14ac:dyDescent="0.25">
      <c r="A1195" t="s">
        <v>89</v>
      </c>
      <c r="B1195" t="s">
        <v>87</v>
      </c>
      <c r="C1195" t="s">
        <v>99</v>
      </c>
      <c r="D1195" s="7" t="s">
        <v>531</v>
      </c>
      <c r="E1195">
        <f>VLOOKUP(A1195,home!$A$2:$E$405,3,FALSE)</f>
        <v>1.3980999999999999</v>
      </c>
      <c r="F1195">
        <f>VLOOKUP(B1195,home!$B$2:$E$405,3,FALSE)</f>
        <v>0.89410000000000001</v>
      </c>
      <c r="G1195">
        <f>VLOOKUP(C1195,away!$B$2:$E$405,4,FALSE)</f>
        <v>0.53639999999999999</v>
      </c>
      <c r="H1195">
        <f>VLOOKUP(A1195,away!$A$2:$E$405,3,FALSE)</f>
        <v>1.1943999999999999</v>
      </c>
      <c r="I1195">
        <f>VLOOKUP(C1195,away!$B$2:$E$405,3,FALSE)</f>
        <v>1.6745000000000001</v>
      </c>
      <c r="J1195">
        <f>VLOOKUP(B1195,home!$B$2:$E$405,4,FALSE)</f>
        <v>0.83720000000000006</v>
      </c>
      <c r="K1195" s="3">
        <f t="shared" si="1402"/>
        <v>0.67052210504400001</v>
      </c>
      <c r="L1195" s="3">
        <f t="shared" si="1403"/>
        <v>1.6744190881600001</v>
      </c>
      <c r="M1195" s="5">
        <f t="shared" si="1404"/>
        <v>9.585283876309604E-2</v>
      </c>
      <c r="N1195" s="5">
        <f t="shared" si="1405"/>
        <v>6.4271447221874278E-2</v>
      </c>
      <c r="O1195" s="5">
        <f t="shared" si="1406"/>
        <v>0.16049782287925077</v>
      </c>
      <c r="P1195" s="5">
        <f t="shared" si="1407"/>
        <v>0.10761733805197431</v>
      </c>
      <c r="Q1195" s="5">
        <f t="shared" si="1408"/>
        <v>2.1547713042717739E-2</v>
      </c>
      <c r="R1195" s="5">
        <f t="shared" si="1409"/>
        <v>0.13437030911857017</v>
      </c>
      <c r="S1195" s="5">
        <f t="shared" si="1410"/>
        <v>3.0206438324735005E-2</v>
      </c>
      <c r="T1195" s="5">
        <f t="shared" si="1411"/>
        <v>3.6079902024920778E-2</v>
      </c>
      <c r="U1195" s="5">
        <f t="shared" si="1412"/>
        <v>9.0098262525596676E-2</v>
      </c>
      <c r="V1195" s="5">
        <f t="shared" si="1413"/>
        <v>3.7682028762786152E-3</v>
      </c>
      <c r="W1195" s="5">
        <f t="shared" si="1414"/>
        <v>4.8160726360957189E-3</v>
      </c>
      <c r="X1195" s="5">
        <f t="shared" si="1415"/>
        <v>8.0641239518437213E-3</v>
      </c>
      <c r="Y1195" s="5">
        <f t="shared" si="1416"/>
        <v>6.7513615371276921E-3</v>
      </c>
      <c r="Z1195" s="5">
        <f t="shared" si="1417"/>
        <v>7.49974034900312E-2</v>
      </c>
      <c r="AA1195" s="5">
        <f t="shared" si="1418"/>
        <v>5.0287416860969957E-2</v>
      </c>
      <c r="AB1195" s="5">
        <f t="shared" si="1419"/>
        <v>1.6859412305421356E-2</v>
      </c>
      <c r="AC1195" s="5">
        <f t="shared" si="1420"/>
        <v>2.6441833127861613E-4</v>
      </c>
      <c r="AD1195" s="5">
        <f t="shared" si="1421"/>
        <v>8.0732079049992674E-4</v>
      </c>
      <c r="AE1195" s="5">
        <f t="shared" si="1422"/>
        <v>1.3517933418814977E-3</v>
      </c>
      <c r="AF1195" s="5">
        <f t="shared" si="1423"/>
        <v>1.1317342874469886E-3</v>
      </c>
      <c r="AG1195" s="5">
        <f t="shared" si="1424"/>
        <v>6.3166583120879808E-4</v>
      </c>
      <c r="AH1195" s="5">
        <f t="shared" si="1425"/>
        <v>3.1394270991536417E-2</v>
      </c>
      <c r="AI1195" s="5">
        <f t="shared" si="1426"/>
        <v>2.1050552671566788E-2</v>
      </c>
      <c r="AJ1195" s="5">
        <f t="shared" si="1427"/>
        <v>7.0574304448392791E-3</v>
      </c>
      <c r="AK1195" s="5">
        <f t="shared" si="1428"/>
        <v>1.5773877060250826E-3</v>
      </c>
      <c r="AL1195" s="5">
        <f t="shared" si="1429"/>
        <v>1.187486873067155E-5</v>
      </c>
      <c r="AM1195" s="5">
        <f t="shared" si="1430"/>
        <v>1.0826528717835943E-4</v>
      </c>
      <c r="AN1195" s="5">
        <f t="shared" si="1431"/>
        <v>1.8128146343656914E-4</v>
      </c>
      <c r="AO1195" s="5">
        <f t="shared" si="1432"/>
        <v>1.5177057135388528E-4</v>
      </c>
      <c r="AP1195" s="5">
        <f t="shared" si="1433"/>
        <v>8.4709180565298273E-5</v>
      </c>
      <c r="AQ1195" s="5">
        <f t="shared" si="1434"/>
        <v>3.5459667220231892E-5</v>
      </c>
      <c r="AR1195" s="5">
        <f t="shared" si="1435"/>
        <v>1.0513433321419276E-2</v>
      </c>
      <c r="AS1195" s="5">
        <f t="shared" si="1436"/>
        <v>7.0494894419177853E-3</v>
      </c>
      <c r="AT1195" s="5">
        <f t="shared" si="1437"/>
        <v>2.3634192500400827E-3</v>
      </c>
      <c r="AU1195" s="5">
        <f t="shared" si="1438"/>
        <v>5.2824161687946281E-4</v>
      </c>
      <c r="AV1195" s="5">
        <f t="shared" si="1439"/>
        <v>8.8549420230465872E-5</v>
      </c>
      <c r="AW1195" s="5">
        <f t="shared" si="1440"/>
        <v>3.7034252454141315E-7</v>
      </c>
      <c r="AX1195" s="5">
        <f t="shared" si="1441"/>
        <v>1.2099044710337785E-5</v>
      </c>
      <c r="AY1195" s="5">
        <f t="shared" si="1442"/>
        <v>2.0258871411490866E-5</v>
      </c>
      <c r="AZ1195" s="5">
        <f t="shared" si="1443"/>
        <v>1.696092049798962E-5</v>
      </c>
      <c r="BA1195" s="5">
        <f t="shared" si="1444"/>
        <v>9.4665630115326777E-6</v>
      </c>
      <c r="BB1195" s="5">
        <f t="shared" si="1445"/>
        <v>3.9627484514449336E-6</v>
      </c>
      <c r="BC1195" s="5">
        <f t="shared" si="1446"/>
        <v>1.3270603297351761E-6</v>
      </c>
      <c r="BD1195" s="5">
        <f t="shared" si="1447"/>
        <v>2.9339822392469655E-3</v>
      </c>
      <c r="BE1195" s="5">
        <f t="shared" si="1448"/>
        <v>1.9672999472215842E-3</v>
      </c>
      <c r="BF1195" s="5">
        <f t="shared" si="1449"/>
        <v>6.5955905093198334E-4</v>
      </c>
      <c r="BG1195" s="5">
        <f t="shared" si="1450"/>
        <v>1.4741630774391213E-4</v>
      </c>
      <c r="BH1195" s="5">
        <f t="shared" si="1451"/>
        <v>2.4711473246565512E-5</v>
      </c>
      <c r="BI1195" s="5">
        <f t="shared" si="1452"/>
        <v>3.3139178120051203E-6</v>
      </c>
      <c r="BJ1195" s="8">
        <f t="shared" si="1453"/>
        <v>0.14607869604378398</v>
      </c>
      <c r="BK1195" s="8">
        <f t="shared" si="1454"/>
        <v>0.23774137008750473</v>
      </c>
      <c r="BL1195" s="8">
        <f t="shared" si="1455"/>
        <v>0.53947228149046678</v>
      </c>
      <c r="BM1195" s="8">
        <f t="shared" si="1456"/>
        <v>0.41411239350541612</v>
      </c>
      <c r="BN1195" s="8">
        <f t="shared" si="1457"/>
        <v>0.58415746907748334</v>
      </c>
    </row>
    <row r="1196" spans="1:66" x14ac:dyDescent="0.25">
      <c r="A1196" t="s">
        <v>89</v>
      </c>
      <c r="B1196" t="s">
        <v>96</v>
      </c>
      <c r="C1196" t="s">
        <v>98</v>
      </c>
      <c r="D1196" s="7" t="s">
        <v>531</v>
      </c>
      <c r="E1196">
        <f>VLOOKUP(A1196,home!$A$2:$E$405,3,FALSE)</f>
        <v>1.3980999999999999</v>
      </c>
      <c r="F1196">
        <f>VLOOKUP(B1196,home!$B$2:$E$405,3,FALSE)</f>
        <v>0</v>
      </c>
      <c r="G1196">
        <f>VLOOKUP(C1196,away!$B$2:$E$405,4,FALSE)</f>
        <v>0.89410000000000001</v>
      </c>
      <c r="H1196">
        <f>VLOOKUP(A1196,away!$A$2:$E$405,3,FALSE)</f>
        <v>1.1943999999999999</v>
      </c>
      <c r="I1196">
        <f>VLOOKUP(C1196,away!$B$2:$E$405,3,FALSE)</f>
        <v>1.0466</v>
      </c>
      <c r="J1196">
        <f>VLOOKUP(B1196,home!$B$2:$E$405,4,FALSE)</f>
        <v>1.8837999999999999</v>
      </c>
      <c r="K1196" s="3">
        <f t="shared" si="1402"/>
        <v>0</v>
      </c>
      <c r="L1196" s="3">
        <f t="shared" si="1403"/>
        <v>2.3548612195519993</v>
      </c>
      <c r="M1196" s="5">
        <f t="shared" si="1404"/>
        <v>9.4906676811839688E-2</v>
      </c>
      <c r="N1196" s="5">
        <f t="shared" si="1405"/>
        <v>0</v>
      </c>
      <c r="O1196" s="5">
        <f t="shared" si="1406"/>
        <v>0.22349205270075626</v>
      </c>
      <c r="P1196" s="5">
        <f t="shared" si="1407"/>
        <v>0</v>
      </c>
      <c r="Q1196" s="5">
        <f t="shared" si="1408"/>
        <v>0</v>
      </c>
      <c r="R1196" s="5">
        <f t="shared" si="1409"/>
        <v>0.26314638389154132</v>
      </c>
      <c r="S1196" s="5">
        <f t="shared" si="1410"/>
        <v>0</v>
      </c>
      <c r="T1196" s="5">
        <f t="shared" si="1411"/>
        <v>0</v>
      </c>
      <c r="U1196" s="5">
        <f t="shared" si="1412"/>
        <v>0</v>
      </c>
      <c r="V1196" s="5">
        <f t="shared" si="1413"/>
        <v>0</v>
      </c>
      <c r="W1196" s="5">
        <f t="shared" si="1414"/>
        <v>0</v>
      </c>
      <c r="X1196" s="5">
        <f t="shared" si="1415"/>
        <v>0</v>
      </c>
      <c r="Y1196" s="5">
        <f t="shared" si="1416"/>
        <v>0</v>
      </c>
      <c r="Z1196" s="5">
        <f t="shared" si="1417"/>
        <v>0.20655773816384454</v>
      </c>
      <c r="AA1196" s="5">
        <f t="shared" si="1418"/>
        <v>0</v>
      </c>
      <c r="AB1196" s="5">
        <f t="shared" si="1419"/>
        <v>0</v>
      </c>
      <c r="AC1196" s="5">
        <f t="shared" si="1420"/>
        <v>0</v>
      </c>
      <c r="AD1196" s="5">
        <f t="shared" si="1421"/>
        <v>0</v>
      </c>
      <c r="AE1196" s="5">
        <f t="shared" si="1422"/>
        <v>0</v>
      </c>
      <c r="AF1196" s="5">
        <f t="shared" si="1423"/>
        <v>0</v>
      </c>
      <c r="AG1196" s="5">
        <f t="shared" si="1424"/>
        <v>0</v>
      </c>
      <c r="AH1196" s="5">
        <f t="shared" si="1425"/>
        <v>0.12160370180010341</v>
      </c>
      <c r="AI1196" s="5">
        <f t="shared" si="1426"/>
        <v>0</v>
      </c>
      <c r="AJ1196" s="5">
        <f t="shared" si="1427"/>
        <v>0</v>
      </c>
      <c r="AK1196" s="5">
        <f t="shared" si="1428"/>
        <v>0</v>
      </c>
      <c r="AL1196" s="5">
        <f t="shared" si="1429"/>
        <v>0</v>
      </c>
      <c r="AM1196" s="5">
        <f t="shared" si="1430"/>
        <v>0</v>
      </c>
      <c r="AN1196" s="5">
        <f t="shared" si="1431"/>
        <v>0</v>
      </c>
      <c r="AO1196" s="5">
        <f t="shared" si="1432"/>
        <v>0</v>
      </c>
      <c r="AP1196" s="5">
        <f t="shared" si="1433"/>
        <v>0</v>
      </c>
      <c r="AQ1196" s="5">
        <f t="shared" si="1434"/>
        <v>0</v>
      </c>
      <c r="AR1196" s="5">
        <f t="shared" si="1435"/>
        <v>5.7271968304605819E-2</v>
      </c>
      <c r="AS1196" s="5">
        <f t="shared" si="1436"/>
        <v>0</v>
      </c>
      <c r="AT1196" s="5">
        <f t="shared" si="1437"/>
        <v>0</v>
      </c>
      <c r="AU1196" s="5">
        <f t="shared" si="1438"/>
        <v>0</v>
      </c>
      <c r="AV1196" s="5">
        <f t="shared" si="1439"/>
        <v>0</v>
      </c>
      <c r="AW1196" s="5">
        <f t="shared" si="1440"/>
        <v>0</v>
      </c>
      <c r="AX1196" s="5">
        <f t="shared" si="1441"/>
        <v>0</v>
      </c>
      <c r="AY1196" s="5">
        <f t="shared" si="1442"/>
        <v>0</v>
      </c>
      <c r="AZ1196" s="5">
        <f t="shared" si="1443"/>
        <v>0</v>
      </c>
      <c r="BA1196" s="5">
        <f t="shared" si="1444"/>
        <v>0</v>
      </c>
      <c r="BB1196" s="5">
        <f t="shared" si="1445"/>
        <v>0</v>
      </c>
      <c r="BC1196" s="5">
        <f t="shared" si="1446"/>
        <v>0</v>
      </c>
      <c r="BD1196" s="5">
        <f t="shared" si="1447"/>
        <v>2.2477922854654581E-2</v>
      </c>
      <c r="BE1196" s="5">
        <f t="shared" si="1448"/>
        <v>0</v>
      </c>
      <c r="BF1196" s="5">
        <f t="shared" si="1449"/>
        <v>0</v>
      </c>
      <c r="BG1196" s="5">
        <f t="shared" si="1450"/>
        <v>0</v>
      </c>
      <c r="BH1196" s="5">
        <f t="shared" si="1451"/>
        <v>0</v>
      </c>
      <c r="BI1196" s="5">
        <f t="shared" si="1452"/>
        <v>0</v>
      </c>
      <c r="BJ1196" s="8">
        <f t="shared" si="1453"/>
        <v>0</v>
      </c>
      <c r="BK1196" s="8">
        <f t="shared" si="1454"/>
        <v>9.4906676811839688E-2</v>
      </c>
      <c r="BL1196" s="8">
        <f t="shared" si="1455"/>
        <v>0.68799202955166128</v>
      </c>
      <c r="BM1196" s="8">
        <f t="shared" si="1456"/>
        <v>0.40791133112320832</v>
      </c>
      <c r="BN1196" s="8">
        <f t="shared" si="1457"/>
        <v>0.58154511340413728</v>
      </c>
    </row>
    <row r="1197" spans="1:66" x14ac:dyDescent="0.25">
      <c r="A1197" t="s">
        <v>89</v>
      </c>
      <c r="B1197" t="s">
        <v>95</v>
      </c>
      <c r="C1197" t="s">
        <v>125</v>
      </c>
      <c r="D1197" s="7" t="s">
        <v>531</v>
      </c>
      <c r="E1197">
        <f>VLOOKUP(A1197,home!$A$2:$E$405,3,FALSE)</f>
        <v>1.3980999999999999</v>
      </c>
      <c r="F1197">
        <f>VLOOKUP(B1197,home!$B$2:$E$405,3,FALSE)</f>
        <v>1.4305000000000001</v>
      </c>
      <c r="G1197">
        <f>VLOOKUP(C1197,away!$B$2:$E$405,4,FALSE)</f>
        <v>1.0729</v>
      </c>
      <c r="H1197">
        <f>VLOOKUP(A1197,away!$A$2:$E$405,3,FALSE)</f>
        <v>1.1943999999999999</v>
      </c>
      <c r="I1197">
        <f>VLOOKUP(C1197,away!$B$2:$E$405,3,FALSE)</f>
        <v>0.83720000000000006</v>
      </c>
      <c r="J1197">
        <f>VLOOKUP(B1197,home!$B$2:$E$405,4,FALSE)</f>
        <v>0.62790000000000001</v>
      </c>
      <c r="K1197" s="3">
        <f t="shared" si="1402"/>
        <v>2.1457807414449999</v>
      </c>
      <c r="L1197" s="3">
        <f t="shared" si="1403"/>
        <v>0.62786965987200005</v>
      </c>
      <c r="M1197" s="5">
        <f t="shared" si="1404"/>
        <v>6.2433680269038651E-2</v>
      </c>
      <c r="N1197" s="5">
        <f t="shared" si="1405"/>
        <v>0.13396898873883778</v>
      </c>
      <c r="O1197" s="5">
        <f t="shared" si="1406"/>
        <v>3.9200213595078491E-2</v>
      </c>
      <c r="P1197" s="5">
        <f t="shared" si="1407"/>
        <v>8.4115063392849868E-2</v>
      </c>
      <c r="Q1197" s="5">
        <f t="shared" si="1408"/>
        <v>0.14373403799333015</v>
      </c>
      <c r="R1197" s="5">
        <f t="shared" si="1409"/>
        <v>1.2306312388425843E-2</v>
      </c>
      <c r="S1197" s="5">
        <f t="shared" si="1410"/>
        <v>2.8331438492389647E-2</v>
      </c>
      <c r="T1197" s="5">
        <f t="shared" si="1411"/>
        <v>9.0246241546901321E-2</v>
      </c>
      <c r="U1197" s="5">
        <f t="shared" si="1412"/>
        <v>2.6406648121290188E-2</v>
      </c>
      <c r="V1197" s="5">
        <f t="shared" si="1413"/>
        <v>4.2411238694114155E-3</v>
      </c>
      <c r="W1197" s="5">
        <f t="shared" si="1414"/>
        <v>0.10280724353873726</v>
      </c>
      <c r="X1197" s="5">
        <f t="shared" si="1415"/>
        <v>6.4549549033044828E-2</v>
      </c>
      <c r="Y1197" s="5">
        <f t="shared" si="1416"/>
        <v>2.0264351698134425E-2</v>
      </c>
      <c r="Z1197" s="5">
        <f t="shared" si="1417"/>
        <v>2.5755867245331717E-3</v>
      </c>
      <c r="AA1197" s="5">
        <f t="shared" si="1418"/>
        <v>5.5266443914246859E-3</v>
      </c>
      <c r="AB1197" s="5">
        <f t="shared" si="1419"/>
        <v>5.929483549967059E-3</v>
      </c>
      <c r="AC1197" s="5">
        <f t="shared" si="1420"/>
        <v>3.5712135020232559E-4</v>
      </c>
      <c r="AD1197" s="5">
        <f t="shared" si="1421"/>
        <v>5.5150450816617062E-2</v>
      </c>
      <c r="AE1197" s="5">
        <f t="shared" si="1422"/>
        <v>3.4627294796016818E-2</v>
      </c>
      <c r="AF1197" s="5">
        <f t="shared" si="1423"/>
        <v>1.0870713902931279E-2</v>
      </c>
      <c r="AG1197" s="5">
        <f t="shared" si="1424"/>
        <v>2.275130480266428E-3</v>
      </c>
      <c r="AH1197" s="5">
        <f t="shared" si="1425"/>
        <v>4.0428319017587024E-4</v>
      </c>
      <c r="AI1197" s="5">
        <f t="shared" si="1426"/>
        <v>8.6750308356932859E-4</v>
      </c>
      <c r="AJ1197" s="5">
        <f t="shared" si="1427"/>
        <v>9.3073570493360923E-4</v>
      </c>
      <c r="AK1197" s="5">
        <f t="shared" si="1428"/>
        <v>6.657182503405915E-4</v>
      </c>
      <c r="AL1197" s="5">
        <f t="shared" si="1429"/>
        <v>1.9245564177388712E-5</v>
      </c>
      <c r="AM1197" s="5">
        <f t="shared" si="1430"/>
        <v>2.3668155048861311E-2</v>
      </c>
      <c r="AN1197" s="5">
        <f t="shared" si="1431"/>
        <v>1.4860516460326309E-2</v>
      </c>
      <c r="AO1197" s="5">
        <f t="shared" si="1432"/>
        <v>4.6652337077336698E-3</v>
      </c>
      <c r="AP1197" s="5">
        <f t="shared" si="1433"/>
        <v>9.7638623376604286E-4</v>
      </c>
      <c r="AQ1197" s="5">
        <f t="shared" si="1434"/>
        <v>1.5326082312459711E-4</v>
      </c>
      <c r="AR1197" s="5">
        <f t="shared" si="1435"/>
        <v>5.0767429821538161E-5</v>
      </c>
      <c r="AS1197" s="5">
        <f t="shared" si="1436"/>
        <v>1.0893577320371713E-4</v>
      </c>
      <c r="AT1197" s="5">
        <f t="shared" si="1437"/>
        <v>1.168761420974783E-4</v>
      </c>
      <c r="AU1197" s="5">
        <f t="shared" si="1438"/>
        <v>8.3596858282386044E-5</v>
      </c>
      <c r="AV1197" s="5">
        <f t="shared" si="1439"/>
        <v>4.4845132136912721E-5</v>
      </c>
      <c r="AW1197" s="5">
        <f t="shared" si="1440"/>
        <v>7.2024953511395115E-7</v>
      </c>
      <c r="AX1197" s="5">
        <f t="shared" si="1441"/>
        <v>8.4644452148968149E-3</v>
      </c>
      <c r="AY1197" s="5">
        <f t="shared" si="1442"/>
        <v>5.3145683380824401E-3</v>
      </c>
      <c r="AZ1197" s="5">
        <f t="shared" si="1443"/>
        <v>1.6684281073991614E-3</v>
      </c>
      <c r="BA1197" s="5">
        <f t="shared" si="1444"/>
        <v>3.4918512943786539E-4</v>
      </c>
      <c r="BB1197" s="5">
        <f t="shared" si="1445"/>
        <v>5.4810687113128214E-5</v>
      </c>
      <c r="BC1197" s="5">
        <f t="shared" si="1446"/>
        <v>6.8827934950140864E-6</v>
      </c>
      <c r="BD1197" s="5">
        <f t="shared" si="1447"/>
        <v>5.3125548157707973E-6</v>
      </c>
      <c r="BE1197" s="5">
        <f t="shared" si="1448"/>
        <v>1.1399577811551862E-5</v>
      </c>
      <c r="BF1197" s="5">
        <f t="shared" si="1449"/>
        <v>1.2230497264315868E-5</v>
      </c>
      <c r="BG1197" s="5">
        <f t="shared" si="1450"/>
        <v>8.747988496021583E-6</v>
      </c>
      <c r="BH1197" s="5">
        <f t="shared" si="1451"/>
        <v>4.6928163102863796E-6</v>
      </c>
      <c r="BI1197" s="5">
        <f t="shared" si="1452"/>
        <v>2.0139509723502991E-6</v>
      </c>
      <c r="BJ1197" s="8">
        <f t="shared" si="1453"/>
        <v>0.71867587508905362</v>
      </c>
      <c r="BK1197" s="8">
        <f t="shared" si="1454"/>
        <v>0.18481224127615176</v>
      </c>
      <c r="BL1197" s="8">
        <f t="shared" si="1455"/>
        <v>9.2686960996417975E-2</v>
      </c>
      <c r="BM1197" s="8">
        <f t="shared" si="1456"/>
        <v>0.51767851962004863</v>
      </c>
      <c r="BN1197" s="8">
        <f t="shared" si="1457"/>
        <v>0.47575829637756073</v>
      </c>
    </row>
    <row r="1198" spans="1:66" x14ac:dyDescent="0.25">
      <c r="A1198" t="s">
        <v>89</v>
      </c>
      <c r="B1198" t="s">
        <v>116</v>
      </c>
      <c r="C1198" t="s">
        <v>115</v>
      </c>
      <c r="D1198" s="7" t="s">
        <v>531</v>
      </c>
      <c r="E1198">
        <f>VLOOKUP(A1198,home!$A$2:$E$405,3,FALSE)</f>
        <v>1.3980999999999999</v>
      </c>
      <c r="F1198">
        <f>VLOOKUP(B1198,home!$B$2:$E$405,3,FALSE)</f>
        <v>0.89410000000000001</v>
      </c>
      <c r="G1198">
        <f>VLOOKUP(C1198,away!$B$2:$E$405,4,FALSE)</f>
        <v>0.53639999999999999</v>
      </c>
      <c r="H1198">
        <f>VLOOKUP(A1198,away!$A$2:$E$405,3,FALSE)</f>
        <v>1.1943999999999999</v>
      </c>
      <c r="I1198">
        <f>VLOOKUP(C1198,away!$B$2:$E$405,3,FALSE)</f>
        <v>0.62790000000000001</v>
      </c>
      <c r="J1198">
        <f>VLOOKUP(B1198,home!$B$2:$E$405,4,FALSE)</f>
        <v>1.6745000000000001</v>
      </c>
      <c r="K1198" s="3">
        <f t="shared" si="1402"/>
        <v>0.67052210504400001</v>
      </c>
      <c r="L1198" s="3">
        <f t="shared" si="1403"/>
        <v>1.2558143161199999</v>
      </c>
      <c r="M1198" s="5">
        <f t="shared" si="1404"/>
        <v>0.14568093561805939</v>
      </c>
      <c r="N1198" s="5">
        <f t="shared" si="1405"/>
        <v>9.768228761540064E-2</v>
      </c>
      <c r="O1198" s="5">
        <f t="shared" si="1406"/>
        <v>0.18294820453491498</v>
      </c>
      <c r="P1198" s="5">
        <f t="shared" si="1407"/>
        <v>0.12267081521877146</v>
      </c>
      <c r="Q1198" s="5">
        <f t="shared" si="1408"/>
        <v>3.2749066558695937E-2</v>
      </c>
      <c r="R1198" s="5">
        <f t="shared" si="1409"/>
        <v>0.1148744871816981</v>
      </c>
      <c r="S1198" s="5">
        <f t="shared" si="1410"/>
        <v>2.5823778592915164E-2</v>
      </c>
      <c r="T1198" s="5">
        <f t="shared" si="1411"/>
        <v>4.1126746623977091E-2</v>
      </c>
      <c r="U1198" s="5">
        <f t="shared" si="1412"/>
        <v>7.7025882960922221E-2</v>
      </c>
      <c r="V1198" s="5">
        <f t="shared" si="1413"/>
        <v>2.4161050300952371E-3</v>
      </c>
      <c r="W1198" s="5">
        <f t="shared" si="1414"/>
        <v>7.3196576823876223E-3</v>
      </c>
      <c r="X1198" s="5">
        <f t="shared" si="1415"/>
        <v>9.1921309066401152E-3</v>
      </c>
      <c r="Y1198" s="5">
        <f t="shared" si="1416"/>
        <v>5.771804794103887E-3</v>
      </c>
      <c r="Z1198" s="5">
        <f t="shared" si="1417"/>
        <v>4.8087008519906639E-2</v>
      </c>
      <c r="AA1198" s="5">
        <f t="shared" si="1418"/>
        <v>3.2243402178036562E-2</v>
      </c>
      <c r="AB1198" s="5">
        <f t="shared" si="1419"/>
        <v>1.0809956951098683E-2</v>
      </c>
      <c r="AC1198" s="5">
        <f t="shared" si="1420"/>
        <v>1.2715526762240931E-4</v>
      </c>
      <c r="AD1198" s="5">
        <f t="shared" si="1421"/>
        <v>1.2269980693490087E-3</v>
      </c>
      <c r="AE1198" s="5">
        <f t="shared" si="1422"/>
        <v>1.5408817413400853E-3</v>
      </c>
      <c r="AF1198" s="5">
        <f t="shared" si="1423"/>
        <v>9.6753067511139721E-4</v>
      </c>
      <c r="AG1198" s="5">
        <f t="shared" si="1424"/>
        <v>4.0501295769671377E-4</v>
      </c>
      <c r="AH1198" s="5">
        <f t="shared" si="1425"/>
        <v>1.5097088429670799E-2</v>
      </c>
      <c r="AI1198" s="5">
        <f t="shared" si="1426"/>
        <v>1.0122931513898282E-2</v>
      </c>
      <c r="AJ1198" s="5">
        <f t="shared" si="1427"/>
        <v>3.3938246739576598E-3</v>
      </c>
      <c r="AK1198" s="5">
        <f t="shared" si="1428"/>
        <v>7.5854482151078582E-4</v>
      </c>
      <c r="AL1198" s="5">
        <f t="shared" si="1429"/>
        <v>4.2828501265249553E-6</v>
      </c>
      <c r="AM1198" s="5">
        <f t="shared" si="1430"/>
        <v>1.6454586566896426E-4</v>
      </c>
      <c r="AN1198" s="5">
        <f t="shared" si="1431"/>
        <v>2.066390537654437E-4</v>
      </c>
      <c r="AO1198" s="5">
        <f t="shared" si="1432"/>
        <v>1.2975014099406734E-4</v>
      </c>
      <c r="AP1198" s="5">
        <f t="shared" si="1433"/>
        <v>5.431402819297942E-5</v>
      </c>
      <c r="AQ1198" s="5">
        <f t="shared" si="1434"/>
        <v>1.7052083542722218E-5</v>
      </c>
      <c r="AR1198" s="5">
        <f t="shared" si="1435"/>
        <v>3.7918279563420336E-3</v>
      </c>
      <c r="AS1198" s="5">
        <f t="shared" si="1436"/>
        <v>2.5425044632511489E-3</v>
      </c>
      <c r="AT1198" s="5">
        <f t="shared" si="1437"/>
        <v>8.5240272239146277E-4</v>
      </c>
      <c r="AU1198" s="5">
        <f t="shared" si="1438"/>
        <v>1.9051828925438667E-4</v>
      </c>
      <c r="AV1198" s="5">
        <f t="shared" si="1439"/>
        <v>3.1936681090058254E-5</v>
      </c>
      <c r="AW1198" s="5">
        <f t="shared" si="1440"/>
        <v>1.0017720389571419E-7</v>
      </c>
      <c r="AX1198" s="5">
        <f t="shared" si="1441"/>
        <v>1.8388606704106853E-5</v>
      </c>
      <c r="AY1198" s="5">
        <f t="shared" si="1442"/>
        <v>2.3092675552517591E-5</v>
      </c>
      <c r="AZ1198" s="5">
        <f t="shared" si="1443"/>
        <v>1.4500056278182965E-5</v>
      </c>
      <c r="BA1198" s="5">
        <f t="shared" si="1444"/>
        <v>6.0697927528959515E-6</v>
      </c>
      <c r="BB1198" s="5">
        <f t="shared" si="1445"/>
        <v>1.9056331587420411E-6</v>
      </c>
      <c r="BC1198" s="5">
        <f t="shared" si="1446"/>
        <v>4.7862428040424557E-7</v>
      </c>
      <c r="BD1198" s="5">
        <f t="shared" si="1447"/>
        <v>7.936386386397285E-4</v>
      </c>
      <c r="BE1198" s="5">
        <f t="shared" si="1448"/>
        <v>5.3215225062496515E-4</v>
      </c>
      <c r="BF1198" s="5">
        <f t="shared" si="1449"/>
        <v>1.7840992364647694E-4</v>
      </c>
      <c r="BG1198" s="5">
        <f t="shared" si="1450"/>
        <v>3.9875932521391683E-5</v>
      </c>
      <c r="BH1198" s="5">
        <f t="shared" si="1451"/>
        <v>6.6844235537090116E-6</v>
      </c>
      <c r="BI1198" s="5">
        <f t="shared" si="1452"/>
        <v>8.9641075044773255E-7</v>
      </c>
      <c r="BJ1198" s="8">
        <f t="shared" si="1453"/>
        <v>0.1986188541855935</v>
      </c>
      <c r="BK1198" s="8">
        <f t="shared" si="1454"/>
        <v>0.29674616525314274</v>
      </c>
      <c r="BL1198" s="8">
        <f t="shared" si="1455"/>
        <v>0.45623517093777394</v>
      </c>
      <c r="BM1198" s="8">
        <f t="shared" si="1456"/>
        <v>0.30305840967052783</v>
      </c>
      <c r="BN1198" s="8">
        <f t="shared" si="1457"/>
        <v>0.69660579672754053</v>
      </c>
    </row>
    <row r="1199" spans="1:66" x14ac:dyDescent="0.25">
      <c r="A1199" t="s">
        <v>89</v>
      </c>
      <c r="B1199" t="s">
        <v>97</v>
      </c>
      <c r="C1199" t="s">
        <v>120</v>
      </c>
      <c r="D1199" s="7" t="s">
        <v>531</v>
      </c>
      <c r="E1199">
        <f>VLOOKUP(A1199,home!$A$2:$E$405,3,FALSE)</f>
        <v>1.3980999999999999</v>
      </c>
      <c r="F1199">
        <f>VLOOKUP(B1199,home!$B$2:$E$405,3,FALSE)</f>
        <v>1.4305000000000001</v>
      </c>
      <c r="G1199">
        <f>VLOOKUP(C1199,away!$B$2:$E$405,4,FALSE)</f>
        <v>1.4305000000000001</v>
      </c>
      <c r="H1199">
        <f>VLOOKUP(A1199,away!$A$2:$E$405,3,FALSE)</f>
        <v>1.1943999999999999</v>
      </c>
      <c r="I1199">
        <f>VLOOKUP(C1199,away!$B$2:$E$405,3,FALSE)</f>
        <v>0.62790000000000001</v>
      </c>
      <c r="J1199">
        <f>VLOOKUP(B1199,home!$B$2:$E$405,4,FALSE)</f>
        <v>0.62790000000000001</v>
      </c>
      <c r="K1199" s="3">
        <f t="shared" si="1402"/>
        <v>2.8609743225250002</v>
      </c>
      <c r="L1199" s="3">
        <f t="shared" si="1403"/>
        <v>0.47090224490400001</v>
      </c>
      <c r="M1199" s="5">
        <f t="shared" si="1404"/>
        <v>3.572599987590374E-2</v>
      </c>
      <c r="N1199" s="5">
        <f t="shared" si="1405"/>
        <v>0.10221116829149196</v>
      </c>
      <c r="O1199" s="5">
        <f t="shared" si="1406"/>
        <v>1.6823453543003096E-2</v>
      </c>
      <c r="P1199" s="5">
        <f t="shared" si="1407"/>
        <v>4.8131468602724103E-2</v>
      </c>
      <c r="Q1199" s="5">
        <f t="shared" si="1408"/>
        <v>0.14621176397862001</v>
      </c>
      <c r="R1199" s="5">
        <f t="shared" si="1409"/>
        <v>3.9611010202191552E-3</v>
      </c>
      <c r="S1199" s="5">
        <f t="shared" si="1410"/>
        <v>1.6211150687888295E-2</v>
      </c>
      <c r="T1199" s="5">
        <f t="shared" si="1411"/>
        <v>6.8851447888905959E-2</v>
      </c>
      <c r="U1199" s="5">
        <f t="shared" si="1412"/>
        <v>1.1332608307774586E-2</v>
      </c>
      <c r="V1199" s="5">
        <f t="shared" si="1413"/>
        <v>2.4266997986478068E-3</v>
      </c>
      <c r="W1199" s="5">
        <f t="shared" si="1414"/>
        <v>0.13943603413130587</v>
      </c>
      <c r="X1199" s="5">
        <f t="shared" si="1415"/>
        <v>6.5660741492942695E-2</v>
      </c>
      <c r="Y1199" s="5">
        <f t="shared" si="1416"/>
        <v>1.5459895285543968E-2</v>
      </c>
      <c r="Z1199" s="5">
        <f t="shared" si="1417"/>
        <v>6.2176378757090834E-4</v>
      </c>
      <c r="AA1199" s="5">
        <f t="shared" si="1418"/>
        <v>1.7788502309162579E-3</v>
      </c>
      <c r="AB1199" s="5">
        <f t="shared" si="1419"/>
        <v>2.5446224171345407E-3</v>
      </c>
      <c r="AC1199" s="5">
        <f t="shared" si="1420"/>
        <v>2.0433407317599112E-4</v>
      </c>
      <c r="AD1199" s="5">
        <f t="shared" si="1421"/>
        <v>9.9730728321096404E-2</v>
      </c>
      <c r="AE1199" s="5">
        <f t="shared" si="1422"/>
        <v>4.6963423852315223E-2</v>
      </c>
      <c r="AF1199" s="5">
        <f t="shared" si="1423"/>
        <v>1.105759086021665E-2</v>
      </c>
      <c r="AG1199" s="5">
        <f t="shared" si="1424"/>
        <v>1.735681453101991E-3</v>
      </c>
      <c r="AH1199" s="5">
        <f t="shared" si="1425"/>
        <v>7.3197490841788639E-5</v>
      </c>
      <c r="AI1199" s="5">
        <f t="shared" si="1426"/>
        <v>2.0941614177161618E-4</v>
      </c>
      <c r="AJ1199" s="5">
        <f t="shared" si="1427"/>
        <v>2.9956710216542454E-4</v>
      </c>
      <c r="AK1199" s="5">
        <f t="shared" si="1428"/>
        <v>2.8568459572283431E-4</v>
      </c>
      <c r="AL1199" s="5">
        <f t="shared" si="1429"/>
        <v>1.1011475185242141E-5</v>
      </c>
      <c r="AM1199" s="5">
        <f t="shared" si="1430"/>
        <v>5.7065410578674695E-2</v>
      </c>
      <c r="AN1199" s="5">
        <f t="shared" si="1431"/>
        <v>2.6872229947866384E-2</v>
      </c>
      <c r="AO1199" s="5">
        <f t="shared" si="1432"/>
        <v>6.3270967040133901E-3</v>
      </c>
      <c r="AP1199" s="5">
        <f t="shared" si="1433"/>
        <v>9.9314801388153493E-4</v>
      </c>
      <c r="AQ1199" s="5">
        <f t="shared" si="1434"/>
        <v>1.1691890731469096E-4</v>
      </c>
      <c r="AR1199" s="5">
        <f t="shared" si="1435"/>
        <v>6.893772551747654E-6</v>
      </c>
      <c r="AS1199" s="5">
        <f t="shared" si="1436"/>
        <v>1.972290625587769E-5</v>
      </c>
      <c r="AT1199" s="5">
        <f t="shared" si="1437"/>
        <v>2.8213364181816881E-5</v>
      </c>
      <c r="AU1199" s="5">
        <f t="shared" si="1438"/>
        <v>2.6905903492074884E-5</v>
      </c>
      <c r="AV1199" s="5">
        <f t="shared" si="1439"/>
        <v>1.9244274753790497E-5</v>
      </c>
      <c r="AW1199" s="5">
        <f t="shared" si="1440"/>
        <v>4.1208587115914371E-7</v>
      </c>
      <c r="AX1199" s="5">
        <f t="shared" si="1441"/>
        <v>2.7210445728322472E-2</v>
      </c>
      <c r="AY1199" s="5">
        <f t="shared" si="1442"/>
        <v>1.2813459978305509E-2</v>
      </c>
      <c r="AZ1199" s="5">
        <f t="shared" si="1443"/>
        <v>3.0169435343858119E-3</v>
      </c>
      <c r="BA1199" s="5">
        <f t="shared" si="1444"/>
        <v>4.7356182769696229E-4</v>
      </c>
      <c r="BB1199" s="5">
        <f t="shared" si="1445"/>
        <v>5.5750331940835204E-5</v>
      </c>
      <c r="BC1199" s="5">
        <f t="shared" si="1446"/>
        <v>5.2505912930164975E-6</v>
      </c>
      <c r="BD1199" s="5">
        <f t="shared" si="1447"/>
        <v>5.4104882841259057E-7</v>
      </c>
      <c r="BE1199" s="5">
        <f t="shared" si="1448"/>
        <v>1.5479268053206566E-6</v>
      </c>
      <c r="BF1199" s="5">
        <f t="shared" si="1449"/>
        <v>2.2142894215852771E-6</v>
      </c>
      <c r="BG1199" s="5">
        <f t="shared" si="1450"/>
        <v>2.1116750592647375E-6</v>
      </c>
      <c r="BH1199" s="5">
        <f t="shared" si="1451"/>
        <v>1.510362030518218E-6</v>
      </c>
      <c r="BI1199" s="5">
        <f t="shared" si="1452"/>
        <v>8.6422139740586804E-7</v>
      </c>
      <c r="BJ1199" s="8">
        <f t="shared" si="1453"/>
        <v>0.8322686916992359</v>
      </c>
      <c r="BK1199" s="8">
        <f t="shared" si="1454"/>
        <v>0.11552412449183069</v>
      </c>
      <c r="BL1199" s="8">
        <f t="shared" si="1455"/>
        <v>3.7418270594327098E-2</v>
      </c>
      <c r="BM1199" s="8">
        <f t="shared" si="1456"/>
        <v>0.61995484736856832</v>
      </c>
      <c r="BN1199" s="8">
        <f t="shared" si="1457"/>
        <v>0.35306495531196214</v>
      </c>
    </row>
    <row r="1200" spans="1:66" x14ac:dyDescent="0.25">
      <c r="A1200" t="s">
        <v>89</v>
      </c>
      <c r="B1200" t="s">
        <v>330</v>
      </c>
      <c r="C1200" t="s">
        <v>92</v>
      </c>
      <c r="D1200" s="7" t="s">
        <v>531</v>
      </c>
      <c r="E1200">
        <f>VLOOKUP(A1200,home!$A$2:$E$405,3,FALSE)</f>
        <v>1.3980999999999999</v>
      </c>
      <c r="F1200">
        <f>VLOOKUP(B1200,home!$B$2:$E$405,3,FALSE)</f>
        <v>1.0729</v>
      </c>
      <c r="G1200">
        <f>VLOOKUP(C1200,away!$B$2:$E$405,4,FALSE)</f>
        <v>0.71530000000000005</v>
      </c>
      <c r="H1200">
        <f>VLOOKUP(A1200,away!$A$2:$E$405,3,FALSE)</f>
        <v>1.1943999999999999</v>
      </c>
      <c r="I1200">
        <f>VLOOKUP(C1200,away!$B$2:$E$405,3,FALSE)</f>
        <v>0.62790000000000001</v>
      </c>
      <c r="J1200">
        <f>VLOOKUP(B1200,home!$B$2:$E$405,4,FALSE)</f>
        <v>0.83720000000000006</v>
      </c>
      <c r="K1200" s="3">
        <f t="shared" si="1402"/>
        <v>1.0729653717969998</v>
      </c>
      <c r="L1200" s="3">
        <f t="shared" si="1403"/>
        <v>0.62786965987200005</v>
      </c>
      <c r="M1200" s="5">
        <f t="shared" si="1404"/>
        <v>0.18253104119761288</v>
      </c>
      <c r="N1200" s="5">
        <f t="shared" si="1405"/>
        <v>0.1958494864830902</v>
      </c>
      <c r="O1200" s="5">
        <f t="shared" si="1406"/>
        <v>0.11460570275282721</v>
      </c>
      <c r="P1200" s="5">
        <f t="shared" si="1407"/>
        <v>0.12296795046424368</v>
      </c>
      <c r="Q1200" s="5">
        <f t="shared" si="1408"/>
        <v>0.10506985854029018</v>
      </c>
      <c r="R1200" s="5">
        <f t="shared" si="1409"/>
        <v>3.5978721803404584E-2</v>
      </c>
      <c r="S1200" s="5">
        <f t="shared" si="1410"/>
        <v>2.0710336091555759E-2</v>
      </c>
      <c r="T1200" s="5">
        <f t="shared" si="1411"/>
        <v>6.5970176344491135E-2</v>
      </c>
      <c r="U1200" s="5">
        <f t="shared" si="1412"/>
        <v>3.8603922616570821E-2</v>
      </c>
      <c r="V1200" s="5">
        <f t="shared" si="1413"/>
        <v>1.5502432206689924E-3</v>
      </c>
      <c r="W1200" s="5">
        <f t="shared" si="1414"/>
        <v>3.7578773277780211E-2</v>
      </c>
      <c r="X1200" s="5">
        <f t="shared" si="1415"/>
        <v>2.3594571596326858E-2</v>
      </c>
      <c r="Y1200" s="5">
        <f t="shared" si="1416"/>
        <v>7.4071578215056501E-3</v>
      </c>
      <c r="Z1200" s="5">
        <f t="shared" si="1417"/>
        <v>7.5299826071109823E-3</v>
      </c>
      <c r="AA1200" s="5">
        <f t="shared" si="1418"/>
        <v>8.0794105876637774E-3</v>
      </c>
      <c r="AB1200" s="5">
        <f t="shared" si="1419"/>
        <v>4.3344638925466401E-3</v>
      </c>
      <c r="AC1200" s="5">
        <f t="shared" si="1420"/>
        <v>6.5273223637744509E-5</v>
      </c>
      <c r="AD1200" s="5">
        <f t="shared" si="1421"/>
        <v>1.0080180610417148E-2</v>
      </c>
      <c r="AE1200" s="5">
        <f t="shared" si="1422"/>
        <v>6.3290395713109437E-3</v>
      </c>
      <c r="AF1200" s="5">
        <f t="shared" si="1423"/>
        <v>1.9869059614777158E-3</v>
      </c>
      <c r="AG1200" s="5">
        <f t="shared" si="1424"/>
        <v>4.158393234102209E-4</v>
      </c>
      <c r="AH1200" s="5">
        <f t="shared" si="1425"/>
        <v>1.1819619045922122E-3</v>
      </c>
      <c r="AI1200" s="5">
        <f t="shared" si="1426"/>
        <v>1.2682041944106729E-3</v>
      </c>
      <c r="AJ1200" s="5">
        <f t="shared" si="1427"/>
        <v>6.8036959248518115E-4</v>
      </c>
      <c r="AK1200" s="5">
        <f t="shared" si="1428"/>
        <v>2.4333767092007855E-4</v>
      </c>
      <c r="AL1200" s="5">
        <f t="shared" si="1429"/>
        <v>1.7589368861897758E-6</v>
      </c>
      <c r="AM1200" s="5">
        <f t="shared" si="1430"/>
        <v>2.1631369472874299E-3</v>
      </c>
      <c r="AN1200" s="5">
        <f t="shared" si="1431"/>
        <v>1.3581680593499148E-3</v>
      </c>
      <c r="AO1200" s="5">
        <f t="shared" si="1432"/>
        <v>4.2637625873652272E-4</v>
      </c>
      <c r="AP1200" s="5">
        <f t="shared" si="1433"/>
        <v>8.9236238850132134E-5</v>
      </c>
      <c r="AQ1200" s="5">
        <f t="shared" si="1434"/>
        <v>1.4007181733772255E-5</v>
      </c>
      <c r="AR1200" s="5">
        <f t="shared" si="1435"/>
        <v>1.4842360380359473E-4</v>
      </c>
      <c r="AS1200" s="5">
        <f t="shared" si="1436"/>
        <v>1.5925338723857461E-4</v>
      </c>
      <c r="AT1200" s="5">
        <f t="shared" si="1437"/>
        <v>8.5436684924184399E-5</v>
      </c>
      <c r="AU1200" s="5">
        <f t="shared" si="1438"/>
        <v>3.0556868134926878E-5</v>
      </c>
      <c r="AV1200" s="5">
        <f t="shared" si="1439"/>
        <v>8.1966153448359285E-6</v>
      </c>
      <c r="AW1200" s="5">
        <f t="shared" si="1440"/>
        <v>3.2915689674781722E-8</v>
      </c>
      <c r="AX1200" s="5">
        <f t="shared" si="1441"/>
        <v>3.8682850648234725E-4</v>
      </c>
      <c r="AY1200" s="5">
        <f t="shared" si="1442"/>
        <v>2.4287788279386507E-4</v>
      </c>
      <c r="AZ1200" s="5">
        <f t="shared" si="1443"/>
        <v>7.6247826830107789E-5</v>
      </c>
      <c r="BA1200" s="5">
        <f t="shared" si="1444"/>
        <v>1.5957899032599644E-5</v>
      </c>
      <c r="BB1200" s="5">
        <f t="shared" si="1445"/>
        <v>2.5048701594675141E-6</v>
      </c>
      <c r="BC1200" s="5">
        <f t="shared" si="1446"/>
        <v>3.1454639500967817E-7</v>
      </c>
      <c r="BD1200" s="5">
        <f t="shared" si="1447"/>
        <v>1.5531779606189912E-5</v>
      </c>
      <c r="BE1200" s="5">
        <f t="shared" si="1448"/>
        <v>1.6665061679824619E-5</v>
      </c>
      <c r="BF1200" s="5">
        <f t="shared" si="1449"/>
        <v>8.9405170506564785E-6</v>
      </c>
      <c r="BG1200" s="5">
        <f t="shared" si="1450"/>
        <v>3.1976217337716814E-6</v>
      </c>
      <c r="BH1200" s="5">
        <f t="shared" si="1451"/>
        <v>8.5773434811062477E-7</v>
      </c>
      <c r="BI1200" s="5">
        <f t="shared" si="1452"/>
        <v>1.8406385074471482E-7</v>
      </c>
      <c r="BJ1200" s="8">
        <f t="shared" si="1453"/>
        <v>0.45905764574775137</v>
      </c>
      <c r="BK1200" s="8">
        <f t="shared" si="1454"/>
        <v>0.32806948101739913</v>
      </c>
      <c r="BL1200" s="8">
        <f t="shared" si="1455"/>
        <v>0.20545333895313661</v>
      </c>
      <c r="BM1200" s="8">
        <f t="shared" si="1456"/>
        <v>0.24286484211682521</v>
      </c>
      <c r="BN1200" s="8">
        <f t="shared" si="1457"/>
        <v>0.7570027612414687</v>
      </c>
    </row>
    <row r="1201" spans="1:66" x14ac:dyDescent="0.25">
      <c r="A1201" t="s">
        <v>89</v>
      </c>
      <c r="B1201" t="s">
        <v>105</v>
      </c>
      <c r="C1201" t="s">
        <v>94</v>
      </c>
      <c r="D1201" s="7" t="s">
        <v>531</v>
      </c>
      <c r="E1201">
        <f>VLOOKUP(A1201,home!$A$2:$E$405,3,FALSE)</f>
        <v>1.3980999999999999</v>
      </c>
      <c r="F1201">
        <f>VLOOKUP(B1201,home!$B$2:$E$405,3,FALSE)</f>
        <v>0.53639999999999999</v>
      </c>
      <c r="G1201">
        <f>VLOOKUP(C1201,away!$B$2:$E$405,4,FALSE)</f>
        <v>1.4305000000000001</v>
      </c>
      <c r="H1201">
        <f>VLOOKUP(A1201,away!$A$2:$E$405,3,FALSE)</f>
        <v>1.1943999999999999</v>
      </c>
      <c r="I1201">
        <f>VLOOKUP(C1201,away!$B$2:$E$405,3,FALSE)</f>
        <v>1.0466</v>
      </c>
      <c r="J1201">
        <f>VLOOKUP(B1201,home!$B$2:$E$405,4,FALSE)</f>
        <v>1.0466</v>
      </c>
      <c r="K1201" s="3">
        <f t="shared" si="1402"/>
        <v>1.07279037162</v>
      </c>
      <c r="L1201" s="3">
        <f t="shared" si="1403"/>
        <v>1.3083117912639997</v>
      </c>
      <c r="M1201" s="5">
        <f t="shared" si="1404"/>
        <v>9.244862789178182E-2</v>
      </c>
      <c r="N1201" s="5">
        <f t="shared" si="1405"/>
        <v>9.9177997871783719E-2</v>
      </c>
      <c r="O1201" s="5">
        <f t="shared" si="1406"/>
        <v>0.12095162995699604</v>
      </c>
      <c r="P1201" s="5">
        <f t="shared" si="1407"/>
        <v>0.12975574404961052</v>
      </c>
      <c r="Q1201" s="5">
        <f t="shared" si="1408"/>
        <v>5.319860059669921E-2</v>
      </c>
      <c r="R1201" s="5">
        <f t="shared" si="1409"/>
        <v>7.912122182266898E-2</v>
      </c>
      <c r="S1201" s="5">
        <f t="shared" si="1410"/>
        <v>4.5529483502925822E-2</v>
      </c>
      <c r="T1201" s="5">
        <f t="shared" si="1411"/>
        <v>6.9600356439405625E-2</v>
      </c>
      <c r="U1201" s="5">
        <f t="shared" si="1412"/>
        <v>8.4880484962169517E-2</v>
      </c>
      <c r="V1201" s="5">
        <f t="shared" si="1413"/>
        <v>7.1002940802395746E-3</v>
      </c>
      <c r="W1201" s="5">
        <f t="shared" si="1414"/>
        <v>1.902364883459897E-2</v>
      </c>
      <c r="X1201" s="5">
        <f t="shared" si="1415"/>
        <v>2.4888864083171477E-2</v>
      </c>
      <c r="Y1201" s="5">
        <f t="shared" si="1416"/>
        <v>1.6281197175590154E-2</v>
      </c>
      <c r="Z1201" s="5">
        <f t="shared" si="1417"/>
        <v>3.45050758166041E-2</v>
      </c>
      <c r="AA1201" s="5">
        <f t="shared" si="1418"/>
        <v>3.7016713108070989E-2</v>
      </c>
      <c r="AB1201" s="5">
        <f t="shared" si="1419"/>
        <v>1.9855586705679201E-2</v>
      </c>
      <c r="AC1201" s="5">
        <f t="shared" si="1420"/>
        <v>6.2284857707068091E-4</v>
      </c>
      <c r="AD1201" s="5">
        <f t="shared" si="1421"/>
        <v>5.1020968257094509E-3</v>
      </c>
      <c r="AE1201" s="5">
        <f t="shared" si="1422"/>
        <v>6.6751334372462988E-3</v>
      </c>
      <c r="AF1201" s="5">
        <f t="shared" si="1423"/>
        <v>4.3665778921049628E-3</v>
      </c>
      <c r="AG1201" s="5">
        <f t="shared" si="1424"/>
        <v>1.9042817812378744E-3</v>
      </c>
      <c r="AH1201" s="5">
        <f t="shared" si="1425"/>
        <v>1.1285849387330358E-2</v>
      </c>
      <c r="AI1201" s="5">
        <f t="shared" si="1426"/>
        <v>1.2107350558281485E-2</v>
      </c>
      <c r="AJ1201" s="5">
        <f t="shared" si="1427"/>
        <v>6.494324552376203E-3</v>
      </c>
      <c r="AK1201" s="5">
        <f t="shared" si="1428"/>
        <v>2.3223496166548526E-3</v>
      </c>
      <c r="AL1201" s="5">
        <f t="shared" si="1429"/>
        <v>3.496782262367429E-5</v>
      </c>
      <c r="AM1201" s="5">
        <f t="shared" si="1430"/>
        <v>1.0946960699388132E-3</v>
      </c>
      <c r="AN1201" s="5">
        <f t="shared" si="1431"/>
        <v>1.4322037761513094E-3</v>
      </c>
      <c r="AO1201" s="5">
        <f t="shared" si="1432"/>
        <v>9.368845439157921E-4</v>
      </c>
      <c r="AP1201" s="5">
        <f t="shared" si="1433"/>
        <v>4.085790319526751E-4</v>
      </c>
      <c r="AQ1201" s="5">
        <f t="shared" si="1434"/>
        <v>1.3363719129172883E-4</v>
      </c>
      <c r="AR1201" s="5">
        <f t="shared" si="1435"/>
        <v>2.9530819655747779E-3</v>
      </c>
      <c r="AS1201" s="5">
        <f t="shared" si="1436"/>
        <v>3.1680378992732859E-3</v>
      </c>
      <c r="AT1201" s="5">
        <f t="shared" si="1437"/>
        <v>1.6993202776338162E-3</v>
      </c>
      <c r="AU1201" s="5">
        <f t="shared" si="1438"/>
        <v>6.0767147738139445E-4</v>
      </c>
      <c r="AV1201" s="5">
        <f t="shared" si="1439"/>
        <v>1.6297602751071512E-4</v>
      </c>
      <c r="AW1201" s="5">
        <f t="shared" si="1440"/>
        <v>1.3633024409215328E-6</v>
      </c>
      <c r="AX1201" s="5">
        <f t="shared" si="1441"/>
        <v>1.9572990061343545E-4</v>
      </c>
      <c r="AY1201" s="5">
        <f t="shared" si="1442"/>
        <v>2.5607573687548839E-4</v>
      </c>
      <c r="AZ1201" s="5">
        <f t="shared" si="1443"/>
        <v>1.6751345300540946E-4</v>
      </c>
      <c r="BA1201" s="5">
        <f t="shared" si="1444"/>
        <v>7.3053275254108345E-5</v>
      </c>
      <c r="BB1201" s="5">
        <f t="shared" si="1445"/>
        <v>2.389411535135113E-5</v>
      </c>
      <c r="BC1201" s="5">
        <f t="shared" si="1446"/>
        <v>6.2521905711989636E-6</v>
      </c>
      <c r="BD1201" s="5">
        <f t="shared" si="1447"/>
        <v>6.4392532602175771E-4</v>
      </c>
      <c r="BE1201" s="5">
        <f t="shared" si="1448"/>
        <v>6.9079688979841109E-4</v>
      </c>
      <c r="BF1201" s="5">
        <f t="shared" si="1449"/>
        <v>3.7054012606038878E-4</v>
      </c>
      <c r="BG1201" s="5">
        <f t="shared" si="1450"/>
        <v>1.3250395984548206E-4</v>
      </c>
      <c r="BH1201" s="5">
        <f t="shared" si="1451"/>
        <v>3.553724308093906E-5</v>
      </c>
      <c r="BI1201" s="5">
        <f t="shared" si="1452"/>
        <v>7.6248024422301791E-6</v>
      </c>
      <c r="BJ1201" s="8">
        <f t="shared" si="1453"/>
        <v>0.30494727422246909</v>
      </c>
      <c r="BK1201" s="8">
        <f t="shared" si="1454"/>
        <v>0.2757480416611276</v>
      </c>
      <c r="BL1201" s="8">
        <f t="shared" si="1455"/>
        <v>0.38450752666485072</v>
      </c>
      <c r="BM1201" s="8">
        <f t="shared" si="1456"/>
        <v>0.42479938374107667</v>
      </c>
      <c r="BN1201" s="8">
        <f t="shared" si="1457"/>
        <v>0.57465382218954031</v>
      </c>
    </row>
    <row r="1202" spans="1:66" x14ac:dyDescent="0.25">
      <c r="A1202" t="s">
        <v>89</v>
      </c>
      <c r="B1202" t="s">
        <v>127</v>
      </c>
      <c r="C1202" t="s">
        <v>81</v>
      </c>
      <c r="D1202" s="7" t="s">
        <v>531</v>
      </c>
      <c r="E1202">
        <f>VLOOKUP(A1202,home!$A$2:$E$405,3,FALSE)</f>
        <v>1.3980999999999999</v>
      </c>
      <c r="F1202">
        <f>VLOOKUP(B1202,home!$B$2:$E$405,3,FALSE)</f>
        <v>0.17879999999999999</v>
      </c>
      <c r="G1202">
        <f>VLOOKUP(C1202,away!$B$2:$E$405,4,FALSE)</f>
        <v>0.53639999999999999</v>
      </c>
      <c r="H1202">
        <f>VLOOKUP(A1202,away!$A$2:$E$405,3,FALSE)</f>
        <v>1.1943999999999999</v>
      </c>
      <c r="I1202">
        <f>VLOOKUP(C1202,away!$B$2:$E$405,3,FALSE)</f>
        <v>0</v>
      </c>
      <c r="J1202">
        <f>VLOOKUP(B1202,home!$B$2:$E$405,4,FALSE)</f>
        <v>1.6745000000000001</v>
      </c>
      <c r="K1202" s="3">
        <f t="shared" si="1402"/>
        <v>0.13408942219199999</v>
      </c>
      <c r="L1202" s="3">
        <f t="shared" si="1403"/>
        <v>0</v>
      </c>
      <c r="M1202" s="5">
        <f t="shared" si="1404"/>
        <v>0.87451186033930628</v>
      </c>
      <c r="N1202" s="5">
        <f t="shared" si="1405"/>
        <v>0.11726279005294858</v>
      </c>
      <c r="O1202" s="5">
        <f t="shared" si="1406"/>
        <v>0</v>
      </c>
      <c r="P1202" s="5">
        <f t="shared" si="1407"/>
        <v>0</v>
      </c>
      <c r="Q1202" s="5">
        <f t="shared" si="1408"/>
        <v>7.861849881410839E-3</v>
      </c>
      <c r="R1202" s="5">
        <f t="shared" si="1409"/>
        <v>0</v>
      </c>
      <c r="S1202" s="5">
        <f t="shared" si="1410"/>
        <v>0</v>
      </c>
      <c r="T1202" s="5">
        <f t="shared" si="1411"/>
        <v>0</v>
      </c>
      <c r="U1202" s="5">
        <f t="shared" si="1412"/>
        <v>0</v>
      </c>
      <c r="V1202" s="5">
        <f t="shared" si="1413"/>
        <v>0</v>
      </c>
      <c r="W1202" s="5">
        <f t="shared" si="1414"/>
        <v>3.513969693195411E-4</v>
      </c>
      <c r="X1202" s="5">
        <f t="shared" si="1415"/>
        <v>0</v>
      </c>
      <c r="Y1202" s="5">
        <f t="shared" si="1416"/>
        <v>0</v>
      </c>
      <c r="Z1202" s="5">
        <f t="shared" si="1417"/>
        <v>0</v>
      </c>
      <c r="AA1202" s="5">
        <f t="shared" si="1418"/>
        <v>0</v>
      </c>
      <c r="AB1202" s="5">
        <f t="shared" si="1419"/>
        <v>0</v>
      </c>
      <c r="AC1202" s="5">
        <f t="shared" si="1420"/>
        <v>0</v>
      </c>
      <c r="AD1202" s="5">
        <f t="shared" si="1421"/>
        <v>1.1779654144019302E-5</v>
      </c>
      <c r="AE1202" s="5">
        <f t="shared" si="1422"/>
        <v>0</v>
      </c>
      <c r="AF1202" s="5">
        <f t="shared" si="1423"/>
        <v>0</v>
      </c>
      <c r="AG1202" s="5">
        <f t="shared" si="1424"/>
        <v>0</v>
      </c>
      <c r="AH1202" s="5">
        <f t="shared" si="1425"/>
        <v>0</v>
      </c>
      <c r="AI1202" s="5">
        <f t="shared" si="1426"/>
        <v>0</v>
      </c>
      <c r="AJ1202" s="5">
        <f t="shared" si="1427"/>
        <v>0</v>
      </c>
      <c r="AK1202" s="5">
        <f t="shared" si="1428"/>
        <v>0</v>
      </c>
      <c r="AL1202" s="5">
        <f t="shared" si="1429"/>
        <v>0</v>
      </c>
      <c r="AM1202" s="5">
        <f t="shared" si="1430"/>
        <v>3.1590540355862943E-7</v>
      </c>
      <c r="AN1202" s="5">
        <f t="shared" si="1431"/>
        <v>0</v>
      </c>
      <c r="AO1202" s="5">
        <f t="shared" si="1432"/>
        <v>0</v>
      </c>
      <c r="AP1202" s="5">
        <f t="shared" si="1433"/>
        <v>0</v>
      </c>
      <c r="AQ1202" s="5">
        <f t="shared" si="1434"/>
        <v>0</v>
      </c>
      <c r="AR1202" s="5">
        <f t="shared" si="1435"/>
        <v>0</v>
      </c>
      <c r="AS1202" s="5">
        <f t="shared" si="1436"/>
        <v>0</v>
      </c>
      <c r="AT1202" s="5">
        <f t="shared" si="1437"/>
        <v>0</v>
      </c>
      <c r="AU1202" s="5">
        <f t="shared" si="1438"/>
        <v>0</v>
      </c>
      <c r="AV1202" s="5">
        <f t="shared" si="1439"/>
        <v>0</v>
      </c>
      <c r="AW1202" s="5">
        <f t="shared" si="1440"/>
        <v>0</v>
      </c>
      <c r="AX1202" s="5">
        <f t="shared" si="1441"/>
        <v>7.0599288384178631E-9</v>
      </c>
      <c r="AY1202" s="5">
        <f t="shared" si="1442"/>
        <v>0</v>
      </c>
      <c r="AZ1202" s="5">
        <f t="shared" si="1443"/>
        <v>0</v>
      </c>
      <c r="BA1202" s="5">
        <f t="shared" si="1444"/>
        <v>0</v>
      </c>
      <c r="BB1202" s="5">
        <f t="shared" si="1445"/>
        <v>0</v>
      </c>
      <c r="BC1202" s="5">
        <f t="shared" si="1446"/>
        <v>0</v>
      </c>
      <c r="BD1202" s="5">
        <f t="shared" si="1447"/>
        <v>0</v>
      </c>
      <c r="BE1202" s="5">
        <f t="shared" si="1448"/>
        <v>0</v>
      </c>
      <c r="BF1202" s="5">
        <f t="shared" si="1449"/>
        <v>0</v>
      </c>
      <c r="BG1202" s="5">
        <f t="shared" si="1450"/>
        <v>0</v>
      </c>
      <c r="BH1202" s="5">
        <f t="shared" si="1451"/>
        <v>0</v>
      </c>
      <c r="BI1202" s="5">
        <f t="shared" si="1452"/>
        <v>0</v>
      </c>
      <c r="BJ1202" s="8">
        <f t="shared" si="1453"/>
        <v>0.12548813952315538</v>
      </c>
      <c r="BK1202" s="8">
        <f t="shared" si="1454"/>
        <v>0.87451186033930628</v>
      </c>
      <c r="BL1202" s="8">
        <f t="shared" si="1455"/>
        <v>0</v>
      </c>
      <c r="BM1202" s="8">
        <f t="shared" si="1456"/>
        <v>3.6349958879595745E-4</v>
      </c>
      <c r="BN1202" s="8">
        <f t="shared" si="1457"/>
        <v>0.99963650027366568</v>
      </c>
    </row>
    <row r="1203" spans="1:66" x14ac:dyDescent="0.25">
      <c r="A1203" t="s">
        <v>89</v>
      </c>
      <c r="B1203" t="s">
        <v>104</v>
      </c>
      <c r="C1203" t="s">
        <v>121</v>
      </c>
      <c r="D1203" s="7" t="s">
        <v>531</v>
      </c>
      <c r="E1203">
        <f>VLOOKUP(A1203,home!$A$2:$E$405,3,FALSE)</f>
        <v>1.3980999999999999</v>
      </c>
      <c r="F1203">
        <f>VLOOKUP(B1203,home!$B$2:$E$405,3,FALSE)</f>
        <v>1.6093</v>
      </c>
      <c r="G1203">
        <f>VLOOKUP(C1203,away!$B$2:$E$405,4,FALSE)</f>
        <v>1.4305000000000001</v>
      </c>
      <c r="H1203">
        <f>VLOOKUP(A1203,away!$A$2:$E$405,3,FALSE)</f>
        <v>1.1943999999999999</v>
      </c>
      <c r="I1203">
        <f>VLOOKUP(C1203,away!$B$2:$E$405,3,FALSE)</f>
        <v>0.83720000000000006</v>
      </c>
      <c r="J1203">
        <f>VLOOKUP(B1203,home!$B$2:$E$405,4,FALSE)</f>
        <v>0.20930000000000001</v>
      </c>
      <c r="K1203" s="3">
        <f t="shared" si="1402"/>
        <v>3.2185711130649999</v>
      </c>
      <c r="L1203" s="3">
        <f t="shared" si="1403"/>
        <v>0.20928988662400003</v>
      </c>
      <c r="M1203" s="5">
        <f t="shared" si="1404"/>
        <v>3.2456290592493983E-2</v>
      </c>
      <c r="N1203" s="5">
        <f t="shared" si="1405"/>
        <v>0.10446287933824445</v>
      </c>
      <c r="O1203" s="5">
        <f t="shared" si="1406"/>
        <v>6.7927733783386636E-3</v>
      </c>
      <c r="P1203" s="5">
        <f t="shared" si="1407"/>
        <v>2.1863024173117772E-2</v>
      </c>
      <c r="Q1203" s="5">
        <f t="shared" si="1408"/>
        <v>0.16811060291283414</v>
      </c>
      <c r="R1203" s="5">
        <f t="shared" si="1409"/>
        <v>7.1082938510751224E-4</v>
      </c>
      <c r="S1203" s="5">
        <f t="shared" si="1410"/>
        <v>3.6818118866060062E-3</v>
      </c>
      <c r="T1203" s="5">
        <f t="shared" si="1411"/>
        <v>3.5183849023919342E-2</v>
      </c>
      <c r="U1203" s="5">
        <f t="shared" si="1412"/>
        <v>2.287854925224795E-3</v>
      </c>
      <c r="V1203" s="5">
        <f t="shared" si="1413"/>
        <v>2.7556904928745859E-4</v>
      </c>
      <c r="W1203" s="5">
        <f t="shared" si="1414"/>
        <v>0.18035864344506292</v>
      </c>
      <c r="X1203" s="5">
        <f t="shared" si="1415"/>
        <v>3.7747240038275655E-2</v>
      </c>
      <c r="Y1203" s="5">
        <f t="shared" si="1416"/>
        <v>3.950057793989813E-3</v>
      </c>
      <c r="Z1203" s="5">
        <f t="shared" si="1417"/>
        <v>4.9589800472719632E-5</v>
      </c>
      <c r="AA1203" s="5">
        <f t="shared" si="1418"/>
        <v>1.5960829930415247E-4</v>
      </c>
      <c r="AB1203" s="5">
        <f t="shared" si="1419"/>
        <v>2.568553307728889E-4</v>
      </c>
      <c r="AC1203" s="5">
        <f t="shared" si="1420"/>
        <v>1.1601704700290268E-5</v>
      </c>
      <c r="AD1203" s="5">
        <f t="shared" si="1421"/>
        <v>0.14512427994596741</v>
      </c>
      <c r="AE1203" s="5">
        <f t="shared" si="1422"/>
        <v>3.0373044096281155E-2</v>
      </c>
      <c r="AF1203" s="5">
        <f t="shared" si="1423"/>
        <v>3.1783854776682181E-3</v>
      </c>
      <c r="AG1203" s="5">
        <f t="shared" si="1424"/>
        <v>2.2173464542284984E-4</v>
      </c>
      <c r="AH1203" s="5">
        <f t="shared" si="1425"/>
        <v>2.5946609296605679E-6</v>
      </c>
      <c r="AI1203" s="5">
        <f t="shared" si="1426"/>
        <v>8.3511007164038806E-6</v>
      </c>
      <c r="AJ1203" s="5">
        <f t="shared" si="1427"/>
        <v>1.343930576405698E-5</v>
      </c>
      <c r="AK1203" s="5">
        <f t="shared" si="1428"/>
        <v>1.4418453770613915E-5</v>
      </c>
      <c r="AL1203" s="5">
        <f t="shared" si="1429"/>
        <v>3.1260300629731278E-7</v>
      </c>
      <c r="AM1203" s="5">
        <f t="shared" si="1430"/>
        <v>9.3418563047689793E-2</v>
      </c>
      <c r="AN1203" s="5">
        <f t="shared" si="1431"/>
        <v>1.9551560468827989E-2</v>
      </c>
      <c r="AO1203" s="5">
        <f t="shared" si="1432"/>
        <v>2.0459719369216455E-3</v>
      </c>
      <c r="AP1203" s="5">
        <f t="shared" si="1433"/>
        <v>1.4273374490473897E-4</v>
      </c>
      <c r="AQ1203" s="5">
        <f t="shared" si="1434"/>
        <v>7.4681823221329375E-6</v>
      </c>
      <c r="AR1203" s="5">
        <f t="shared" si="1435"/>
        <v>1.0860725835927657E-7</v>
      </c>
      <c r="AS1203" s="5">
        <f t="shared" si="1436"/>
        <v>3.4956018442435477E-7</v>
      </c>
      <c r="AT1203" s="5">
        <f t="shared" si="1437"/>
        <v>5.6254215593295114E-7</v>
      </c>
      <c r="AU1203" s="5">
        <f t="shared" si="1438"/>
        <v>6.0352731098903441E-7</v>
      </c>
      <c r="AV1203" s="5">
        <f t="shared" si="1439"/>
        <v>4.8562389227377578E-7</v>
      </c>
      <c r="AW1203" s="5">
        <f t="shared" si="1440"/>
        <v>5.8492744810736044E-9</v>
      </c>
      <c r="AX1203" s="5">
        <f t="shared" si="1441"/>
        <v>5.011238140822262E-2</v>
      </c>
      <c r="AY1203" s="5">
        <f t="shared" si="1442"/>
        <v>1.0488014623385557E-2</v>
      </c>
      <c r="AZ1203" s="5">
        <f t="shared" si="1443"/>
        <v>1.0975176957196086E-3</v>
      </c>
      <c r="BA1203" s="5">
        <f t="shared" si="1444"/>
        <v>7.6566451368330229E-5</v>
      </c>
      <c r="BB1203" s="5">
        <f t="shared" si="1445"/>
        <v>4.0061459815199591E-6</v>
      </c>
      <c r="BC1203" s="5">
        <f t="shared" si="1446"/>
        <v>1.6768916765430115E-7</v>
      </c>
      <c r="BD1203" s="5">
        <f t="shared" si="1447"/>
        <v>3.7884001314260795E-9</v>
      </c>
      <c r="BE1203" s="5">
        <f t="shared" si="1448"/>
        <v>1.2193235227739628E-8</v>
      </c>
      <c r="BF1203" s="5">
        <f t="shared" si="1449"/>
        <v>1.9622397339404655E-8</v>
      </c>
      <c r="BG1203" s="5">
        <f t="shared" si="1450"/>
        <v>2.1052027081897109E-8</v>
      </c>
      <c r="BH1203" s="5">
        <f t="shared" si="1451"/>
        <v>1.6939361559314026E-8</v>
      </c>
      <c r="BI1203" s="5">
        <f t="shared" si="1452"/>
        <v>1.0904107957714363E-8</v>
      </c>
      <c r="BJ1203" s="8">
        <f t="shared" si="1453"/>
        <v>0.88565566811217766</v>
      </c>
      <c r="BK1203" s="8">
        <f t="shared" si="1454"/>
        <v>6.8776624632597372E-2</v>
      </c>
      <c r="BL1203" s="8">
        <f t="shared" si="1455"/>
        <v>1.0248919200260023E-2</v>
      </c>
      <c r="BM1203" s="8">
        <f t="shared" si="1456"/>
        <v>0.61984639319126045</v>
      </c>
      <c r="BN1203" s="8">
        <f t="shared" si="1457"/>
        <v>0.33439639978013652</v>
      </c>
    </row>
    <row r="1204" spans="1:66" x14ac:dyDescent="0.25">
      <c r="A1204" t="s">
        <v>89</v>
      </c>
      <c r="B1204" t="s">
        <v>106</v>
      </c>
      <c r="C1204" t="s">
        <v>349</v>
      </c>
      <c r="D1204" s="7" t="s">
        <v>531</v>
      </c>
      <c r="E1204">
        <f>VLOOKUP(A1204,home!$A$2:$E$405,3,FALSE)</f>
        <v>1.3980999999999999</v>
      </c>
      <c r="F1204">
        <f>VLOOKUP(B1204,home!$B$2:$E$405,3,FALSE)</f>
        <v>1.0729</v>
      </c>
      <c r="G1204">
        <f>VLOOKUP(C1204,away!$B$2:$E$405,4,FALSE)</f>
        <v>0.35759999999999997</v>
      </c>
      <c r="H1204">
        <f>VLOOKUP(A1204,away!$A$2:$E$405,3,FALSE)</f>
        <v>1.1943999999999999</v>
      </c>
      <c r="I1204">
        <f>VLOOKUP(C1204,away!$B$2:$E$405,3,FALSE)</f>
        <v>1.2559</v>
      </c>
      <c r="J1204">
        <f>VLOOKUP(B1204,home!$B$2:$E$405,4,FALSE)</f>
        <v>0</v>
      </c>
      <c r="K1204" s="3">
        <f t="shared" si="1402"/>
        <v>0.53640768482399992</v>
      </c>
      <c r="L1204" s="3">
        <f t="shared" si="1403"/>
        <v>0</v>
      </c>
      <c r="M1204" s="5">
        <f t="shared" si="1404"/>
        <v>0.58484543237525854</v>
      </c>
      <c r="N1204" s="5">
        <f t="shared" si="1405"/>
        <v>0.31371558436030367</v>
      </c>
      <c r="O1204" s="5">
        <f t="shared" si="1406"/>
        <v>0</v>
      </c>
      <c r="P1204" s="5">
        <f t="shared" si="1407"/>
        <v>0</v>
      </c>
      <c r="Q1204" s="5">
        <f t="shared" si="1408"/>
        <v>8.4139725149959335E-2</v>
      </c>
      <c r="R1204" s="5">
        <f t="shared" si="1409"/>
        <v>0</v>
      </c>
      <c r="S1204" s="5">
        <f t="shared" si="1410"/>
        <v>0</v>
      </c>
      <c r="T1204" s="5">
        <f t="shared" si="1411"/>
        <v>0</v>
      </c>
      <c r="U1204" s="5">
        <f t="shared" si="1412"/>
        <v>0</v>
      </c>
      <c r="V1204" s="5">
        <f t="shared" si="1413"/>
        <v>0</v>
      </c>
      <c r="W1204" s="5">
        <f t="shared" si="1414"/>
        <v>1.5044398389805791E-2</v>
      </c>
      <c r="X1204" s="5">
        <f t="shared" si="1415"/>
        <v>0</v>
      </c>
      <c r="Y1204" s="5">
        <f t="shared" si="1416"/>
        <v>0</v>
      </c>
      <c r="Z1204" s="5">
        <f t="shared" si="1417"/>
        <v>0</v>
      </c>
      <c r="AA1204" s="5">
        <f t="shared" si="1418"/>
        <v>0</v>
      </c>
      <c r="AB1204" s="5">
        <f t="shared" si="1419"/>
        <v>0</v>
      </c>
      <c r="AC1204" s="5">
        <f t="shared" si="1420"/>
        <v>0</v>
      </c>
      <c r="AD1204" s="5">
        <f t="shared" si="1421"/>
        <v>2.0174827274614085E-3</v>
      </c>
      <c r="AE1204" s="5">
        <f t="shared" si="1422"/>
        <v>0</v>
      </c>
      <c r="AF1204" s="5">
        <f t="shared" si="1423"/>
        <v>0</v>
      </c>
      <c r="AG1204" s="5">
        <f t="shared" si="1424"/>
        <v>0</v>
      </c>
      <c r="AH1204" s="5">
        <f t="shared" si="1425"/>
        <v>0</v>
      </c>
      <c r="AI1204" s="5">
        <f t="shared" si="1426"/>
        <v>0</v>
      </c>
      <c r="AJ1204" s="5">
        <f t="shared" si="1427"/>
        <v>0</v>
      </c>
      <c r="AK1204" s="5">
        <f t="shared" si="1428"/>
        <v>0</v>
      </c>
      <c r="AL1204" s="5">
        <f t="shared" si="1429"/>
        <v>0</v>
      </c>
      <c r="AM1204" s="5">
        <f t="shared" si="1430"/>
        <v>2.164386478019967E-4</v>
      </c>
      <c r="AN1204" s="5">
        <f t="shared" si="1431"/>
        <v>0</v>
      </c>
      <c r="AO1204" s="5">
        <f t="shared" si="1432"/>
        <v>0</v>
      </c>
      <c r="AP1204" s="5">
        <f t="shared" si="1433"/>
        <v>0</v>
      </c>
      <c r="AQ1204" s="5">
        <f t="shared" si="1434"/>
        <v>0</v>
      </c>
      <c r="AR1204" s="5">
        <f t="shared" si="1435"/>
        <v>0</v>
      </c>
      <c r="AS1204" s="5">
        <f t="shared" si="1436"/>
        <v>0</v>
      </c>
      <c r="AT1204" s="5">
        <f t="shared" si="1437"/>
        <v>0</v>
      </c>
      <c r="AU1204" s="5">
        <f t="shared" si="1438"/>
        <v>0</v>
      </c>
      <c r="AV1204" s="5">
        <f t="shared" si="1439"/>
        <v>0</v>
      </c>
      <c r="AW1204" s="5">
        <f t="shared" si="1440"/>
        <v>0</v>
      </c>
      <c r="AX1204" s="5">
        <f t="shared" si="1441"/>
        <v>1.9349892328984345E-5</v>
      </c>
      <c r="AY1204" s="5">
        <f t="shared" si="1442"/>
        <v>0</v>
      </c>
      <c r="AZ1204" s="5">
        <f t="shared" si="1443"/>
        <v>0</v>
      </c>
      <c r="BA1204" s="5">
        <f t="shared" si="1444"/>
        <v>0</v>
      </c>
      <c r="BB1204" s="5">
        <f t="shared" si="1445"/>
        <v>0</v>
      </c>
      <c r="BC1204" s="5">
        <f t="shared" si="1446"/>
        <v>0</v>
      </c>
      <c r="BD1204" s="5">
        <f t="shared" si="1447"/>
        <v>0</v>
      </c>
      <c r="BE1204" s="5">
        <f t="shared" si="1448"/>
        <v>0</v>
      </c>
      <c r="BF1204" s="5">
        <f t="shared" si="1449"/>
        <v>0</v>
      </c>
      <c r="BG1204" s="5">
        <f t="shared" si="1450"/>
        <v>0</v>
      </c>
      <c r="BH1204" s="5">
        <f t="shared" si="1451"/>
        <v>0</v>
      </c>
      <c r="BI1204" s="5">
        <f t="shared" si="1452"/>
        <v>0</v>
      </c>
      <c r="BJ1204" s="8">
        <f t="shared" si="1453"/>
        <v>0.4151529791676612</v>
      </c>
      <c r="BK1204" s="8">
        <f t="shared" si="1454"/>
        <v>0.58484543237525854</v>
      </c>
      <c r="BL1204" s="8">
        <f t="shared" si="1455"/>
        <v>0</v>
      </c>
      <c r="BM1204" s="8">
        <f t="shared" si="1456"/>
        <v>1.7297669657398179E-2</v>
      </c>
      <c r="BN1204" s="8">
        <f t="shared" si="1457"/>
        <v>0.98270074188552159</v>
      </c>
    </row>
    <row r="1205" spans="1:66" x14ac:dyDescent="0.25">
      <c r="A1205" t="s">
        <v>89</v>
      </c>
      <c r="B1205" t="s">
        <v>350</v>
      </c>
      <c r="C1205" t="s">
        <v>103</v>
      </c>
      <c r="D1205" s="7" t="s">
        <v>531</v>
      </c>
      <c r="E1205">
        <f>VLOOKUP(A1205,home!$A$2:$E$405,3,FALSE)</f>
        <v>1.3980999999999999</v>
      </c>
      <c r="F1205">
        <f>VLOOKUP(B1205,home!$B$2:$E$405,3,FALSE)</f>
        <v>0.53639999999999999</v>
      </c>
      <c r="G1205">
        <f>VLOOKUP(C1205,away!$B$2:$E$405,4,FALSE)</f>
        <v>0.71530000000000005</v>
      </c>
      <c r="H1205">
        <f>VLOOKUP(A1205,away!$A$2:$E$405,3,FALSE)</f>
        <v>1.1943999999999999</v>
      </c>
      <c r="I1205">
        <f>VLOOKUP(C1205,away!$B$2:$E$405,3,FALSE)</f>
        <v>0.41860000000000003</v>
      </c>
      <c r="J1205">
        <f>VLOOKUP(B1205,home!$B$2:$E$405,4,FALSE)</f>
        <v>1.2559</v>
      </c>
      <c r="K1205" s="3">
        <f t="shared" si="1402"/>
        <v>0.53643268285199996</v>
      </c>
      <c r="L1205" s="3">
        <f t="shared" si="1403"/>
        <v>0.62791965745599998</v>
      </c>
      <c r="M1205" s="5">
        <f t="shared" si="1404"/>
        <v>0.312124747202012</v>
      </c>
      <c r="N1205" s="5">
        <f t="shared" si="1405"/>
        <v>0.16743391552607756</v>
      </c>
      <c r="O1205" s="5">
        <f t="shared" si="1406"/>
        <v>0.19598926434662794</v>
      </c>
      <c r="P1205" s="5">
        <f t="shared" si="1407"/>
        <v>0.10513504688365144</v>
      </c>
      <c r="Q1205" s="5">
        <f t="shared" si="1408"/>
        <v>4.4908512253034452E-2</v>
      </c>
      <c r="R1205" s="5">
        <f t="shared" si="1409"/>
        <v>6.153275586679402E-2</v>
      </c>
      <c r="S1205" s="5">
        <f t="shared" si="1410"/>
        <v>8.8533336288724868E-3</v>
      </c>
      <c r="T1205" s="5">
        <f t="shared" si="1411"/>
        <v>2.8198937630783967E-2</v>
      </c>
      <c r="U1205" s="5">
        <f t="shared" si="1412"/>
        <v>3.3008181312901452E-2</v>
      </c>
      <c r="V1205" s="5">
        <f t="shared" si="1413"/>
        <v>3.3134744805725309E-4</v>
      </c>
      <c r="W1205" s="5">
        <f t="shared" si="1414"/>
        <v>8.0301312369290608E-3</v>
      </c>
      <c r="X1205" s="5">
        <f t="shared" si="1415"/>
        <v>5.0422772556192215E-3</v>
      </c>
      <c r="Y1205" s="5">
        <f t="shared" si="1416"/>
        <v>1.5830725035733003E-3</v>
      </c>
      <c r="Z1205" s="5">
        <f t="shared" si="1417"/>
        <v>1.2879208995400328E-2</v>
      </c>
      <c r="AA1205" s="5">
        <f t="shared" si="1418"/>
        <v>6.9088286344142083E-3</v>
      </c>
      <c r="AB1205" s="5">
        <f t="shared" si="1419"/>
        <v>1.8530607398617664E-3</v>
      </c>
      <c r="AC1205" s="5">
        <f t="shared" si="1420"/>
        <v>6.9756222869543498E-6</v>
      </c>
      <c r="AD1205" s="5">
        <f t="shared" si="1421"/>
        <v>1.0769062107698762E-3</v>
      </c>
      <c r="AE1205" s="5">
        <f t="shared" si="1422"/>
        <v>6.7621057897885954E-4</v>
      </c>
      <c r="AF1205" s="5">
        <f t="shared" si="1423"/>
        <v>2.1230295756026444E-4</v>
      </c>
      <c r="AG1205" s="5">
        <f t="shared" si="1424"/>
        <v>4.4436400129378991E-5</v>
      </c>
      <c r="AH1205" s="5">
        <f t="shared" si="1425"/>
        <v>2.0217771251740011E-3</v>
      </c>
      <c r="AI1205" s="5">
        <f t="shared" si="1426"/>
        <v>1.0845473273858931E-3</v>
      </c>
      <c r="AJ1205" s="5">
        <f t="shared" si="1427"/>
        <v>2.9089331625479044E-4</v>
      </c>
      <c r="AK1205" s="5">
        <f t="shared" si="1428"/>
        <v>5.2014894020757511E-5</v>
      </c>
      <c r="AL1205" s="5">
        <f t="shared" si="1429"/>
        <v>9.3985803145167953E-8</v>
      </c>
      <c r="AM1205" s="5">
        <f t="shared" si="1430"/>
        <v>1.1553753756465327E-4</v>
      </c>
      <c r="AN1205" s="5">
        <f t="shared" si="1431"/>
        <v>7.2548291010906803E-5</v>
      </c>
      <c r="AO1205" s="5">
        <f t="shared" si="1432"/>
        <v>2.2777249020293402E-5</v>
      </c>
      <c r="AP1205" s="5">
        <f t="shared" si="1433"/>
        <v>4.7674274675375492E-6</v>
      </c>
      <c r="AQ1205" s="5">
        <f t="shared" si="1434"/>
        <v>7.4839035559062555E-7</v>
      </c>
      <c r="AR1205" s="5">
        <f t="shared" si="1435"/>
        <v>2.5390271997832714E-4</v>
      </c>
      <c r="AS1205" s="5">
        <f t="shared" si="1436"/>
        <v>1.362017172613941E-4</v>
      </c>
      <c r="AT1205" s="5">
        <f t="shared" si="1437"/>
        <v>3.653152629978959E-5</v>
      </c>
      <c r="AU1205" s="5">
        <f t="shared" si="1438"/>
        <v>6.5322348872248414E-6</v>
      </c>
      <c r="AV1205" s="5">
        <f t="shared" si="1439"/>
        <v>8.7602607139336324E-7</v>
      </c>
      <c r="AW1205" s="5">
        <f t="shared" si="1440"/>
        <v>8.7938502408297906E-10</v>
      </c>
      <c r="AX1205" s="5">
        <f t="shared" si="1441"/>
        <v>1.032968520765344E-5</v>
      </c>
      <c r="AY1205" s="5">
        <f t="shared" si="1442"/>
        <v>6.4862123972180574E-6</v>
      </c>
      <c r="AZ1205" s="5">
        <f t="shared" si="1443"/>
        <v>2.0364101333240112E-6</v>
      </c>
      <c r="BA1205" s="5">
        <f t="shared" si="1444"/>
        <v>4.262339844522469E-7</v>
      </c>
      <c r="BB1205" s="5">
        <f t="shared" si="1445"/>
        <v>6.69101743783402E-8</v>
      </c>
      <c r="BC1205" s="5">
        <f t="shared" si="1446"/>
        <v>8.4028427551937243E-9</v>
      </c>
      <c r="BD1205" s="5">
        <f t="shared" si="1447"/>
        <v>2.6571751492656308E-5</v>
      </c>
      <c r="BE1205" s="5">
        <f t="shared" si="1448"/>
        <v>1.4253955941282255E-5</v>
      </c>
      <c r="BF1205" s="5">
        <f t="shared" si="1449"/>
        <v>3.823143913418122E-6</v>
      </c>
      <c r="BG1205" s="5">
        <f t="shared" si="1450"/>
        <v>6.8361978213472586E-7</v>
      </c>
      <c r="BH1205" s="5">
        <f t="shared" si="1451"/>
        <v>9.1678998445307669E-8</v>
      </c>
      <c r="BI1205" s="5">
        <f t="shared" si="1452"/>
        <v>9.8359222194401502E-9</v>
      </c>
      <c r="BJ1205" s="8">
        <f t="shared" si="1453"/>
        <v>0.2574424353036146</v>
      </c>
      <c r="BK1205" s="8">
        <f t="shared" si="1454"/>
        <v>0.42645803098308049</v>
      </c>
      <c r="BL1205" s="8">
        <f t="shared" si="1455"/>
        <v>0.30322080177398314</v>
      </c>
      <c r="BM1205" s="8">
        <f t="shared" si="1456"/>
        <v>0.11286974964486904</v>
      </c>
      <c r="BN1205" s="8">
        <f t="shared" si="1457"/>
        <v>0.88712424207819751</v>
      </c>
    </row>
    <row r="1206" spans="1:66" x14ac:dyDescent="0.25">
      <c r="A1206" t="s">
        <v>89</v>
      </c>
      <c r="B1206" t="s">
        <v>367</v>
      </c>
      <c r="C1206" t="s">
        <v>122</v>
      </c>
      <c r="D1206" s="7" t="s">
        <v>531</v>
      </c>
      <c r="E1206">
        <f>VLOOKUP(A1206,home!$A$2:$E$405,3,FALSE)</f>
        <v>1.3980999999999999</v>
      </c>
      <c r="F1206">
        <f>VLOOKUP(B1206,home!$B$2:$E$405,3,FALSE)</f>
        <v>1.0729</v>
      </c>
      <c r="G1206">
        <f>VLOOKUP(C1206,away!$B$2:$E$405,4,FALSE)</f>
        <v>1.2517</v>
      </c>
      <c r="H1206">
        <f>VLOOKUP(A1206,away!$A$2:$E$405,3,FALSE)</f>
        <v>1.1943999999999999</v>
      </c>
      <c r="I1206">
        <f>VLOOKUP(C1206,away!$B$2:$E$405,3,FALSE)</f>
        <v>0.83720000000000006</v>
      </c>
      <c r="J1206">
        <f>VLOOKUP(B1206,home!$B$2:$E$405,4,FALSE)</f>
        <v>0.62790000000000001</v>
      </c>
      <c r="K1206" s="3">
        <f t="shared" si="1402"/>
        <v>1.8775768990329997</v>
      </c>
      <c r="L1206" s="3">
        <f t="shared" si="1403"/>
        <v>0.62786965987200005</v>
      </c>
      <c r="M1206" s="5">
        <f t="shared" si="1404"/>
        <v>8.1639133162143676E-2</v>
      </c>
      <c r="N1206" s="5">
        <f t="shared" si="1405"/>
        <v>0.15328375048231982</v>
      </c>
      <c r="O1206" s="5">
        <f t="shared" si="1406"/>
        <v>5.1258734770760053E-2</v>
      </c>
      <c r="P1206" s="5">
        <f t="shared" si="1407"/>
        <v>9.6242216279238652E-2</v>
      </c>
      <c r="Q1206" s="5">
        <f t="shared" si="1408"/>
        <v>0.1439010144513711</v>
      </c>
      <c r="R1206" s="5">
        <f t="shared" si="1409"/>
        <v>1.6091902182993091E-2</v>
      </c>
      <c r="S1206" s="5">
        <f t="shared" si="1410"/>
        <v>2.8364351247897733E-2</v>
      </c>
      <c r="T1206" s="5">
        <f t="shared" si="1411"/>
        <v>9.0351080998818126E-2</v>
      </c>
      <c r="U1206" s="5">
        <f t="shared" si="1412"/>
        <v>3.0213783800286522E-2</v>
      </c>
      <c r="V1206" s="5">
        <f t="shared" si="1413"/>
        <v>3.7153315541548632E-3</v>
      </c>
      <c r="W1206" s="5">
        <f t="shared" si="1414"/>
        <v>9.0061740160436096E-2</v>
      </c>
      <c r="X1206" s="5">
        <f t="shared" si="1415"/>
        <v>5.6547034162013447E-2</v>
      </c>
      <c r="Y1206" s="5">
        <f t="shared" si="1416"/>
        <v>1.7752083553036875E-2</v>
      </c>
      <c r="Z1206" s="5">
        <f t="shared" si="1417"/>
        <v>3.3678723834431224E-3</v>
      </c>
      <c r="AA1206" s="5">
        <f t="shared" si="1418"/>
        <v>6.3234393860440146E-3</v>
      </c>
      <c r="AB1206" s="5">
        <f t="shared" si="1419"/>
        <v>5.9363718568358299E-3</v>
      </c>
      <c r="AC1206" s="5">
        <f t="shared" si="1420"/>
        <v>2.7374413557426419E-4</v>
      </c>
      <c r="AD1206" s="5">
        <f t="shared" si="1421"/>
        <v>4.2274460702986835E-2</v>
      </c>
      <c r="AE1206" s="5">
        <f t="shared" si="1422"/>
        <v>2.6542851262856569E-2</v>
      </c>
      <c r="AF1206" s="5">
        <f t="shared" si="1423"/>
        <v>8.3327254972214212E-3</v>
      </c>
      <c r="AG1206" s="5">
        <f t="shared" si="1424"/>
        <v>1.7439551745823854E-3</v>
      </c>
      <c r="AH1206" s="5">
        <f t="shared" si="1425"/>
        <v>5.2864622197118386E-4</v>
      </c>
      <c r="AI1206" s="5">
        <f t="shared" si="1426"/>
        <v>9.9257393413416614E-4</v>
      </c>
      <c r="AJ1206" s="5">
        <f t="shared" si="1427"/>
        <v>9.3181694465630644E-4</v>
      </c>
      <c r="AK1206" s="5">
        <f t="shared" si="1428"/>
        <v>5.8318598980473075E-4</v>
      </c>
      <c r="AL1206" s="5">
        <f t="shared" si="1429"/>
        <v>1.2908389043664272E-5</v>
      </c>
      <c r="AM1206" s="5">
        <f t="shared" si="1430"/>
        <v>1.5874710167001298E-2</v>
      </c>
      <c r="AN1206" s="5">
        <f t="shared" si="1431"/>
        <v>9.9672488731216841E-3</v>
      </c>
      <c r="AO1206" s="5">
        <f t="shared" si="1432"/>
        <v>3.129066579913244E-3</v>
      </c>
      <c r="AP1206" s="5">
        <f t="shared" si="1433"/>
        <v>6.5488198974899029E-4</v>
      </c>
      <c r="AQ1206" s="5">
        <f t="shared" si="1434"/>
        <v>1.0279513303999929E-4</v>
      </c>
      <c r="AR1206" s="5">
        <f t="shared" si="1435"/>
        <v>6.6384184716333016E-5</v>
      </c>
      <c r="AS1206" s="5">
        <f t="shared" si="1436"/>
        <v>1.2464141168452638E-4</v>
      </c>
      <c r="AT1206" s="5">
        <f t="shared" si="1437"/>
        <v>1.170119176208643E-4</v>
      </c>
      <c r="AU1206" s="5">
        <f t="shared" si="1438"/>
        <v>7.3232957812162407E-5</v>
      </c>
      <c r="AV1206" s="5">
        <f t="shared" si="1439"/>
        <v>3.4375127458993591E-5</v>
      </c>
      <c r="AW1206" s="5">
        <f t="shared" si="1440"/>
        <v>4.227044072688537E-7</v>
      </c>
      <c r="AX1206" s="5">
        <f t="shared" si="1441"/>
        <v>4.9676648480676518E-3</v>
      </c>
      <c r="AY1206" s="5">
        <f t="shared" si="1442"/>
        <v>3.119046038514327E-3</v>
      </c>
      <c r="AZ1206" s="5">
        <f t="shared" si="1443"/>
        <v>9.7917718766354998E-4</v>
      </c>
      <c r="BA1206" s="5">
        <f t="shared" si="1444"/>
        <v>2.0493188259091154E-4</v>
      </c>
      <c r="BB1206" s="5">
        <f t="shared" si="1445"/>
        <v>3.216762785482107E-5</v>
      </c>
      <c r="BC1206" s="5">
        <f t="shared" si="1446"/>
        <v>4.039415512019116E-6</v>
      </c>
      <c r="BD1206" s="5">
        <f t="shared" si="1447"/>
        <v>6.9467692464540026E-6</v>
      </c>
      <c r="BE1206" s="5">
        <f t="shared" si="1448"/>
        <v>1.3043093460054913E-5</v>
      </c>
      <c r="BF1206" s="5">
        <f t="shared" si="1449"/>
        <v>1.2244705486263755E-5</v>
      </c>
      <c r="BG1206" s="5">
        <f t="shared" si="1450"/>
        <v>7.66345871882382E-6</v>
      </c>
      <c r="BH1206" s="5">
        <f t="shared" si="1451"/>
        <v>3.5971832642891575E-6</v>
      </c>
      <c r="BI1206" s="5">
        <f t="shared" si="1452"/>
        <v>1.350797639723489E-6</v>
      </c>
      <c r="BJ1206" s="8">
        <f t="shared" si="1453"/>
        <v>0.66982642618867128</v>
      </c>
      <c r="BK1206" s="8">
        <f t="shared" si="1454"/>
        <v>0.21336673080656718</v>
      </c>
      <c r="BL1206" s="8">
        <f t="shared" si="1455"/>
        <v>0.11332094669459439</v>
      </c>
      <c r="BM1206" s="8">
        <f t="shared" si="1456"/>
        <v>0.45434660141034239</v>
      </c>
      <c r="BN1206" s="8">
        <f t="shared" si="1457"/>
        <v>0.54241675132882627</v>
      </c>
    </row>
    <row r="1207" spans="1:66" x14ac:dyDescent="0.25">
      <c r="A1207" t="s">
        <v>112</v>
      </c>
      <c r="B1207" t="s">
        <v>90</v>
      </c>
      <c r="C1207" t="s">
        <v>126</v>
      </c>
      <c r="D1207" s="7" t="s">
        <v>531</v>
      </c>
      <c r="E1207">
        <f>VLOOKUP(A1207,home!$A$2:$E$405,3,FALSE)</f>
        <v>1.3270999999999999</v>
      </c>
      <c r="F1207">
        <f>VLOOKUP(B1207,home!$B$2:$E$405,3,FALSE)</f>
        <v>0.75349999999999995</v>
      </c>
      <c r="G1207">
        <f>VLOOKUP(C1207,away!$B$2:$E$405,4,FALSE)</f>
        <v>0.37680000000000002</v>
      </c>
      <c r="H1207">
        <f>VLOOKUP(A1207,away!$A$2:$E$405,3,FALSE)</f>
        <v>0.94389999999999996</v>
      </c>
      <c r="I1207">
        <f>VLOOKUP(C1207,away!$B$2:$E$405,3,FALSE)</f>
        <v>1.5891999999999999</v>
      </c>
      <c r="J1207">
        <f>VLOOKUP(B1207,home!$B$2:$E$405,4,FALSE)</f>
        <v>1.3243</v>
      </c>
      <c r="K1207" s="3">
        <f t="shared" si="1402"/>
        <v>0.37678863948000002</v>
      </c>
      <c r="L1207" s="3">
        <f t="shared" si="1403"/>
        <v>1.9865107588839999</v>
      </c>
      <c r="M1207" s="5">
        <f t="shared" si="1404"/>
        <v>9.4109206632275802E-2</v>
      </c>
      <c r="N1207" s="5">
        <f t="shared" si="1405"/>
        <v>3.545927992951739E-2</v>
      </c>
      <c r="O1207" s="5">
        <f t="shared" si="1406"/>
        <v>0.18694895148505331</v>
      </c>
      <c r="P1207" s="5">
        <f t="shared" si="1407"/>
        <v>7.0440241082265764E-2</v>
      </c>
      <c r="Q1207" s="5">
        <f t="shared" si="1408"/>
        <v>6.6803269207916637E-3</v>
      </c>
      <c r="R1207" s="5">
        <f t="shared" si="1409"/>
        <v>0.18568805174357073</v>
      </c>
      <c r="S1207" s="5">
        <f t="shared" si="1410"/>
        <v>1.3181036535340449E-2</v>
      </c>
      <c r="T1207" s="5">
        <f t="shared" si="1411"/>
        <v>1.327054130101506E-2</v>
      </c>
      <c r="U1207" s="5">
        <f t="shared" si="1412"/>
        <v>6.9965148384151854E-2</v>
      </c>
      <c r="V1207" s="5">
        <f t="shared" si="1413"/>
        <v>1.09621508940905E-3</v>
      </c>
      <c r="W1207" s="5">
        <f t="shared" si="1414"/>
        <v>8.3902376392223639E-4</v>
      </c>
      <c r="X1207" s="5">
        <f t="shared" si="1415"/>
        <v>1.6667297339908714E-3</v>
      </c>
      <c r="Y1207" s="5">
        <f t="shared" si="1416"/>
        <v>1.6554882743623673E-3</v>
      </c>
      <c r="Z1207" s="5">
        <f t="shared" si="1417"/>
        <v>0.1229571041949374</v>
      </c>
      <c r="AA1207" s="5">
        <f t="shared" si="1418"/>
        <v>4.6328840004011058E-2</v>
      </c>
      <c r="AB1207" s="5">
        <f t="shared" si="1419"/>
        <v>8.7280902968989629E-3</v>
      </c>
      <c r="AC1207" s="5">
        <f t="shared" si="1420"/>
        <v>5.1281948081414068E-5</v>
      </c>
      <c r="AD1207" s="5">
        <f t="shared" si="1421"/>
        <v>7.9033655624912027E-5</v>
      </c>
      <c r="AE1207" s="5">
        <f t="shared" si="1422"/>
        <v>1.5700120721282067E-4</v>
      </c>
      <c r="AF1207" s="5">
        <f t="shared" si="1423"/>
        <v>1.5594229364302231E-4</v>
      </c>
      <c r="AG1207" s="5">
        <f t="shared" si="1424"/>
        <v>1.032603480289706E-4</v>
      </c>
      <c r="AH1207" s="5">
        <f t="shared" si="1425"/>
        <v>6.1063902591116014E-2</v>
      </c>
      <c r="AI1207" s="5">
        <f t="shared" si="1426"/>
        <v>2.300818477864585E-2</v>
      </c>
      <c r="AJ1207" s="5">
        <f t="shared" si="1427"/>
        <v>4.3346113198252075E-3</v>
      </c>
      <c r="AK1207" s="5">
        <f t="shared" si="1428"/>
        <v>5.4441076729051579E-4</v>
      </c>
      <c r="AL1207" s="5">
        <f t="shared" si="1429"/>
        <v>1.5353706253790316E-6</v>
      </c>
      <c r="AM1207" s="5">
        <f t="shared" si="1430"/>
        <v>5.9557967152082929E-6</v>
      </c>
      <c r="AN1207" s="5">
        <f t="shared" si="1431"/>
        <v>1.1831254252487256E-5</v>
      </c>
      <c r="AO1207" s="5">
        <f t="shared" si="1432"/>
        <v>1.175145693182901E-5</v>
      </c>
      <c r="AP1207" s="5">
        <f t="shared" si="1433"/>
        <v>7.7814652092134289E-6</v>
      </c>
      <c r="AQ1207" s="5">
        <f t="shared" si="1434"/>
        <v>3.8644910894960024E-6</v>
      </c>
      <c r="AR1207" s="5">
        <f t="shared" si="1435"/>
        <v>2.4260819895339302E-2</v>
      </c>
      <c r="AS1207" s="5">
        <f t="shared" si="1436"/>
        <v>9.1412013210342112E-3</v>
      </c>
      <c r="AT1207" s="5">
        <f t="shared" si="1437"/>
        <v>1.7221504044826297E-3</v>
      </c>
      <c r="AU1207" s="5">
        <f t="shared" si="1438"/>
        <v>2.162955692949806E-4</v>
      </c>
      <c r="AV1207" s="5">
        <f t="shared" si="1439"/>
        <v>2.0374428320051947E-5</v>
      </c>
      <c r="AW1207" s="5">
        <f t="shared" si="1440"/>
        <v>3.1922687621403206E-8</v>
      </c>
      <c r="AX1207" s="5">
        <f t="shared" si="1441"/>
        <v>3.7401275689046413E-7</v>
      </c>
      <c r="AY1207" s="5">
        <f t="shared" si="1442"/>
        <v>7.4298036552277269E-7</v>
      </c>
      <c r="AZ1207" s="5">
        <f t="shared" si="1443"/>
        <v>7.3796924487527768E-7</v>
      </c>
      <c r="BA1207" s="5">
        <f t="shared" si="1444"/>
        <v>4.8866128155674673E-7</v>
      </c>
      <c r="BB1207" s="5">
        <f t="shared" si="1445"/>
        <v>2.4268272331563018E-7</v>
      </c>
      <c r="BC1207" s="5">
        <f t="shared" si="1446"/>
        <v>9.641836817235365E-8</v>
      </c>
      <c r="BD1207" s="5">
        <f t="shared" si="1447"/>
        <v>8.0323966235730897E-3</v>
      </c>
      <c r="BE1207" s="5">
        <f t="shared" si="1448"/>
        <v>3.0265157955598502E-3</v>
      </c>
      <c r="BF1207" s="5">
        <f t="shared" si="1449"/>
        <v>5.7017838448686288E-4</v>
      </c>
      <c r="BG1207" s="5">
        <f t="shared" si="1450"/>
        <v>7.1612245917236476E-5</v>
      </c>
      <c r="BH1207" s="5">
        <f t="shared" si="1451"/>
        <v>6.7456701773156784E-6</v>
      </c>
      <c r="BI1207" s="5">
        <f t="shared" si="1452"/>
        <v>5.083383776983171E-7</v>
      </c>
      <c r="BJ1207" s="8">
        <f t="shared" si="1453"/>
        <v>6.0110494617047885E-2</v>
      </c>
      <c r="BK1207" s="8">
        <f t="shared" si="1454"/>
        <v>0.17888025963836335</v>
      </c>
      <c r="BL1207" s="8">
        <f t="shared" si="1455"/>
        <v>0.63367899004712691</v>
      </c>
      <c r="BM1207" s="8">
        <f t="shared" si="1456"/>
        <v>0.41630007964632271</v>
      </c>
      <c r="BN1207" s="8">
        <f t="shared" si="1457"/>
        <v>0.57932605779347468</v>
      </c>
    </row>
    <row r="1208" spans="1:66" x14ac:dyDescent="0.25">
      <c r="A1208" t="s">
        <v>112</v>
      </c>
      <c r="B1208" t="s">
        <v>113</v>
      </c>
      <c r="C1208" t="s">
        <v>119</v>
      </c>
      <c r="D1208" s="7" t="s">
        <v>531</v>
      </c>
      <c r="E1208">
        <f>VLOOKUP(A1208,home!$A$2:$E$405,3,FALSE)</f>
        <v>1.3270999999999999</v>
      </c>
      <c r="F1208">
        <f>VLOOKUP(B1208,home!$B$2:$E$405,3,FALSE)</f>
        <v>1.5069999999999999</v>
      </c>
      <c r="G1208">
        <f>VLOOKUP(C1208,away!$B$2:$E$405,4,FALSE)</f>
        <v>1.3187</v>
      </c>
      <c r="H1208">
        <f>VLOOKUP(A1208,away!$A$2:$E$405,3,FALSE)</f>
        <v>0.94389999999999996</v>
      </c>
      <c r="I1208">
        <f>VLOOKUP(C1208,away!$B$2:$E$405,3,FALSE)</f>
        <v>0.79459999999999997</v>
      </c>
      <c r="J1208">
        <f>VLOOKUP(B1208,home!$B$2:$E$405,4,FALSE)</f>
        <v>0.79459999999999997</v>
      </c>
      <c r="K1208" s="3">
        <f t="shared" si="1402"/>
        <v>2.6373204823899998</v>
      </c>
      <c r="L1208" s="3">
        <f t="shared" si="1403"/>
        <v>0.59596822812399997</v>
      </c>
      <c r="M1208" s="5">
        <f t="shared" si="1404"/>
        <v>3.9427619311287285E-2</v>
      </c>
      <c r="N1208" s="5">
        <f t="shared" si="1405"/>
        <v>0.10398326798153344</v>
      </c>
      <c r="O1208" s="5">
        <f t="shared" si="1406"/>
        <v>2.3497608420095482E-2</v>
      </c>
      <c r="P1208" s="5">
        <f t="shared" si="1407"/>
        <v>6.1970723973497531E-2</v>
      </c>
      <c r="Q1208" s="5">
        <f t="shared" si="1408"/>
        <v>0.13711860123677322</v>
      </c>
      <c r="R1208" s="5">
        <f t="shared" si="1409"/>
        <v>7.0019140276379437E-3</v>
      </c>
      <c r="S1208" s="5">
        <f t="shared" si="1410"/>
        <v>2.4350764114611453E-2</v>
      </c>
      <c r="T1208" s="5">
        <f t="shared" si="1411"/>
        <v>8.1718329821921037E-2</v>
      </c>
      <c r="U1208" s="5">
        <f t="shared" si="1412"/>
        <v>1.8466291281023405E-2</v>
      </c>
      <c r="V1208" s="5">
        <f t="shared" si="1413"/>
        <v>4.2526153207371109E-3</v>
      </c>
      <c r="W1208" s="5">
        <f t="shared" si="1414"/>
        <v>0.1205418985194696</v>
      </c>
      <c r="X1208" s="5">
        <f t="shared" si="1415"/>
        <v>7.1839141675351298E-2</v>
      </c>
      <c r="Y1208" s="5">
        <f t="shared" si="1416"/>
        <v>2.1406922987104057E-2</v>
      </c>
      <c r="Z1208" s="5">
        <f t="shared" si="1417"/>
        <v>1.3909727655093222E-3</v>
      </c>
      <c r="AA1208" s="5">
        <f t="shared" si="1418"/>
        <v>3.6684409649243971E-3</v>
      </c>
      <c r="AB1208" s="5">
        <f t="shared" si="1419"/>
        <v>4.8374272476168247E-3</v>
      </c>
      <c r="AC1208" s="5">
        <f t="shared" si="1420"/>
        <v>4.1775545735813207E-4</v>
      </c>
      <c r="AD1208" s="5">
        <f t="shared" si="1421"/>
        <v>7.9476904487893518E-2</v>
      </c>
      <c r="AE1208" s="5">
        <f t="shared" si="1422"/>
        <v>4.7365709944430269E-2</v>
      </c>
      <c r="AF1208" s="5">
        <f t="shared" si="1423"/>
        <v>1.4114229114708715E-2</v>
      </c>
      <c r="AG1208" s="5">
        <f t="shared" si="1424"/>
        <v>2.8038773722763762E-3</v>
      </c>
      <c r="AH1208" s="5">
        <f t="shared" si="1425"/>
        <v>2.072438936073326E-4</v>
      </c>
      <c r="AI1208" s="5">
        <f t="shared" si="1426"/>
        <v>5.4656856546087223E-4</v>
      </c>
      <c r="AJ1208" s="5">
        <f t="shared" si="1427"/>
        <v>7.2073823636023895E-4</v>
      </c>
      <c r="AK1208" s="5">
        <f t="shared" si="1428"/>
        <v>6.3360590439816766E-4</v>
      </c>
      <c r="AL1208" s="5">
        <f t="shared" si="1429"/>
        <v>2.6264439586847356E-5</v>
      </c>
      <c r="AM1208" s="5">
        <f t="shared" si="1430"/>
        <v>4.192121361657504E-2</v>
      </c>
      <c r="AN1208" s="5">
        <f t="shared" si="1431"/>
        <v>2.4983711399877921E-2</v>
      </c>
      <c r="AO1208" s="5">
        <f t="shared" si="1432"/>
        <v>7.444749107473312E-3</v>
      </c>
      <c r="AP1208" s="5">
        <f t="shared" si="1433"/>
        <v>1.478944644802867E-3</v>
      </c>
      <c r="AQ1208" s="5">
        <f t="shared" si="1434"/>
        <v>2.203510048641607E-4</v>
      </c>
      <c r="AR1208" s="5">
        <f t="shared" si="1435"/>
        <v>2.4702155212536164E-5</v>
      </c>
      <c r="AS1208" s="5">
        <f t="shared" si="1436"/>
        <v>6.5147499901198512E-5</v>
      </c>
      <c r="AT1208" s="5">
        <f t="shared" si="1437"/>
        <v>8.5907417932965676E-5</v>
      </c>
      <c r="AU1208" s="5">
        <f t="shared" si="1438"/>
        <v>7.5521797634616123E-5</v>
      </c>
      <c r="AV1208" s="5">
        <f t="shared" si="1439"/>
        <v>4.9793795942171455E-5</v>
      </c>
      <c r="AW1208" s="5">
        <f t="shared" si="1440"/>
        <v>1.1467048595672316E-6</v>
      </c>
      <c r="AX1208" s="5">
        <f t="shared" si="1441"/>
        <v>1.8426612552939974E-2</v>
      </c>
      <c r="AY1208" s="5">
        <f t="shared" si="1442"/>
        <v>1.0981675633503088E-2</v>
      </c>
      <c r="AZ1208" s="5">
        <f t="shared" si="1443"/>
        <v>3.2723648845656701E-3</v>
      </c>
      <c r="BA1208" s="5">
        <f t="shared" si="1444"/>
        <v>6.5007516734326691E-4</v>
      </c>
      <c r="BB1208" s="5">
        <f t="shared" si="1445"/>
        <v>9.685603640724485E-5</v>
      </c>
      <c r="BC1208" s="5">
        <f t="shared" si="1446"/>
        <v>1.1544624080147872E-5</v>
      </c>
      <c r="BD1208" s="5">
        <f t="shared" si="1447"/>
        <v>2.4536166121432013E-6</v>
      </c>
      <c r="BE1208" s="5">
        <f t="shared" si="1448"/>
        <v>6.4709733471376237E-6</v>
      </c>
      <c r="BF1208" s="5">
        <f t="shared" si="1449"/>
        <v>8.5330152747029158E-6</v>
      </c>
      <c r="BG1208" s="5">
        <f t="shared" si="1450"/>
        <v>7.5014319868402445E-6</v>
      </c>
      <c r="BH1208" s="5">
        <f t="shared" si="1451"/>
        <v>4.9459200565373232E-6</v>
      </c>
      <c r="BI1208" s="5">
        <f t="shared" si="1452"/>
        <v>2.6087952538738766E-6</v>
      </c>
      <c r="BJ1208" s="8">
        <f t="shared" si="1453"/>
        <v>0.78985698181389419</v>
      </c>
      <c r="BK1208" s="8">
        <f t="shared" si="1454"/>
        <v>0.14142741825058144</v>
      </c>
      <c r="BL1208" s="8">
        <f t="shared" si="1455"/>
        <v>5.9913424960279391E-2</v>
      </c>
      <c r="BM1208" s="8">
        <f t="shared" si="1456"/>
        <v>0.60860853391079595</v>
      </c>
      <c r="BN1208" s="8">
        <f t="shared" si="1457"/>
        <v>0.37299973495082495</v>
      </c>
    </row>
    <row r="1209" spans="1:66" x14ac:dyDescent="0.25">
      <c r="A1209" t="s">
        <v>112</v>
      </c>
      <c r="B1209" t="s">
        <v>118</v>
      </c>
      <c r="C1209" t="s">
        <v>93</v>
      </c>
      <c r="D1209" s="7" t="s">
        <v>531</v>
      </c>
      <c r="E1209">
        <f>VLOOKUP(A1209,home!$A$2:$E$405,3,FALSE)</f>
        <v>1.3270999999999999</v>
      </c>
      <c r="F1209">
        <f>VLOOKUP(B1209,home!$B$2:$E$405,3,FALSE)</f>
        <v>0.94189999999999996</v>
      </c>
      <c r="G1209">
        <f>VLOOKUP(C1209,away!$B$2:$E$405,4,FALSE)</f>
        <v>1.3187</v>
      </c>
      <c r="H1209">
        <f>VLOOKUP(A1209,away!$A$2:$E$405,3,FALSE)</f>
        <v>0.94389999999999996</v>
      </c>
      <c r="I1209">
        <f>VLOOKUP(C1209,away!$B$2:$E$405,3,FALSE)</f>
        <v>0.26490000000000002</v>
      </c>
      <c r="J1209">
        <f>VLOOKUP(B1209,home!$B$2:$E$405,4,FALSE)</f>
        <v>2.1189</v>
      </c>
      <c r="K1209" s="3">
        <f t="shared" si="1402"/>
        <v>1.6483690526629997</v>
      </c>
      <c r="L1209" s="3">
        <f t="shared" si="1403"/>
        <v>0.529807870179</v>
      </c>
      <c r="M1209" s="5">
        <f t="shared" si="1404"/>
        <v>0.11324780204007387</v>
      </c>
      <c r="N1209" s="5">
        <f t="shared" si="1405"/>
        <v>0.18667417216496351</v>
      </c>
      <c r="O1209" s="5">
        <f t="shared" si="1406"/>
        <v>5.9999576801304556E-2</v>
      </c>
      <c r="P1209" s="5">
        <f t="shared" si="1407"/>
        <v>9.8901445572147292E-2</v>
      </c>
      <c r="Q1209" s="5">
        <f t="shared" si="1408"/>
        <v>0.15385396416410532</v>
      </c>
      <c r="R1209" s="5">
        <f t="shared" si="1409"/>
        <v>1.5894123998370251E-2</v>
      </c>
      <c r="S1209" s="5">
        <f t="shared" si="1410"/>
        <v>2.1593125341185716E-2</v>
      </c>
      <c r="T1209" s="5">
        <f t="shared" si="1411"/>
        <v>8.1513041072380832E-2</v>
      </c>
      <c r="U1209" s="5">
        <f t="shared" si="1412"/>
        <v>2.619938211810182E-2</v>
      </c>
      <c r="V1209" s="5">
        <f t="shared" si="1413"/>
        <v>2.0952982674500463E-3</v>
      </c>
      <c r="W1209" s="5">
        <f t="shared" si="1414"/>
        <v>8.4536037719211116E-2</v>
      </c>
      <c r="X1209" s="5">
        <f t="shared" si="1415"/>
        <v>4.4787858097386855E-2</v>
      </c>
      <c r="Y1209" s="5">
        <f t="shared" si="1416"/>
        <v>1.1864479854227903E-2</v>
      </c>
      <c r="Z1209" s="5">
        <f t="shared" si="1417"/>
        <v>2.806943994645825E-3</v>
      </c>
      <c r="AA1209" s="5">
        <f t="shared" si="1418"/>
        <v>4.6268796133324347E-3</v>
      </c>
      <c r="AB1209" s="5">
        <f t="shared" si="1419"/>
        <v>3.8134025825072664E-3</v>
      </c>
      <c r="AC1209" s="5">
        <f t="shared" si="1420"/>
        <v>1.1436647324637229E-4</v>
      </c>
      <c r="AD1209" s="5">
        <f t="shared" si="1421"/>
        <v>3.4836647102774905E-2</v>
      </c>
      <c r="AE1209" s="5">
        <f t="shared" si="1422"/>
        <v>1.8456729805698607E-2</v>
      </c>
      <c r="AF1209" s="5">
        <f t="shared" si="1423"/>
        <v>4.889260354413223E-3</v>
      </c>
      <c r="AG1209" s="5">
        <f t="shared" si="1424"/>
        <v>8.6345620504076417E-4</v>
      </c>
      <c r="AH1209" s="5">
        <f t="shared" si="1425"/>
        <v>3.7178525487875966E-4</v>
      </c>
      <c r="AI1209" s="5">
        <f t="shared" si="1426"/>
        <v>6.1283930837857301E-4</v>
      </c>
      <c r="AJ1209" s="5">
        <f t="shared" si="1427"/>
        <v>5.0509267509331822E-4</v>
      </c>
      <c r="AK1209" s="5">
        <f t="shared" si="1428"/>
        <v>2.7752637811686437E-4</v>
      </c>
      <c r="AL1209" s="5">
        <f t="shared" si="1429"/>
        <v>3.9951360910481977E-6</v>
      </c>
      <c r="AM1209" s="5">
        <f t="shared" si="1430"/>
        <v>1.1484730196551253E-2</v>
      </c>
      <c r="AN1209" s="5">
        <f t="shared" si="1431"/>
        <v>6.0847004450152679E-3</v>
      </c>
      <c r="AO1209" s="5">
        <f t="shared" si="1432"/>
        <v>1.6118610917253762E-3</v>
      </c>
      <c r="AP1209" s="5">
        <f t="shared" si="1433"/>
        <v>2.8465889734380649E-4</v>
      </c>
      <c r="AQ1209" s="5">
        <f t="shared" si="1434"/>
        <v>3.7703631032306169E-5</v>
      </c>
      <c r="AR1209" s="5">
        <f t="shared" si="1435"/>
        <v>3.9394950810254473E-5</v>
      </c>
      <c r="AS1209" s="5">
        <f t="shared" si="1436"/>
        <v>6.4937417746804642E-5</v>
      </c>
      <c r="AT1209" s="5">
        <f t="shared" si="1437"/>
        <v>5.3520414886840923E-5</v>
      </c>
      <c r="AU1209" s="5">
        <f t="shared" si="1438"/>
        <v>2.9407131861717554E-5</v>
      </c>
      <c r="AV1209" s="5">
        <f t="shared" si="1439"/>
        <v>1.211845152210882E-5</v>
      </c>
      <c r="AW1209" s="5">
        <f t="shared" si="1440"/>
        <v>9.6917440128895811E-8</v>
      </c>
      <c r="AX1209" s="5">
        <f t="shared" si="1441"/>
        <v>3.1551789723632236E-3</v>
      </c>
      <c r="AY1209" s="5">
        <f t="shared" si="1442"/>
        <v>1.6716386513813256E-3</v>
      </c>
      <c r="AZ1209" s="5">
        <f t="shared" si="1443"/>
        <v>4.4282365679861795E-4</v>
      </c>
      <c r="BA1209" s="5">
        <f t="shared" si="1444"/>
        <v>7.8203819491117418E-5</v>
      </c>
      <c r="BB1209" s="5">
        <f t="shared" si="1445"/>
        <v>1.035824976111297E-5</v>
      </c>
      <c r="BC1209" s="5">
        <f t="shared" si="1446"/>
        <v>1.0975764489434799E-6</v>
      </c>
      <c r="BD1209" s="5">
        <f t="shared" si="1447"/>
        <v>3.4786258307645645E-6</v>
      </c>
      <c r="BE1209" s="5">
        <f t="shared" si="1448"/>
        <v>5.7340591652264262E-6</v>
      </c>
      <c r="BF1209" s="5">
        <f t="shared" si="1449"/>
        <v>4.7259228370489378E-6</v>
      </c>
      <c r="BG1209" s="5">
        <f t="shared" si="1450"/>
        <v>2.5966883166215973E-6</v>
      </c>
      <c r="BH1209" s="5">
        <f t="shared" si="1451"/>
        <v>1.0700751651326555E-6</v>
      </c>
      <c r="BI1209" s="5">
        <f t="shared" si="1452"/>
        <v>3.5277575724558336E-7</v>
      </c>
      <c r="BJ1209" s="8">
        <f t="shared" si="1453"/>
        <v>0.64713860172811533</v>
      </c>
      <c r="BK1209" s="8">
        <f t="shared" si="1454"/>
        <v>0.23762767148157565</v>
      </c>
      <c r="BL1209" s="8">
        <f t="shared" si="1455"/>
        <v>0.11251794524398359</v>
      </c>
      <c r="BM1209" s="8">
        <f t="shared" si="1456"/>
        <v>0.36984853597341444</v>
      </c>
      <c r="BN1209" s="8">
        <f t="shared" si="1457"/>
        <v>0.62857108474096479</v>
      </c>
    </row>
    <row r="1210" spans="1:66" x14ac:dyDescent="0.25">
      <c r="A1210" t="s">
        <v>112</v>
      </c>
      <c r="B1210" t="s">
        <v>447</v>
      </c>
      <c r="C1210" t="s">
        <v>107</v>
      </c>
      <c r="D1210" s="7" t="s">
        <v>531</v>
      </c>
      <c r="E1210">
        <f>VLOOKUP(A1210,home!$A$2:$E$405,3,FALSE)</f>
        <v>1.3270999999999999</v>
      </c>
      <c r="F1210">
        <f>VLOOKUP(B1210,home!$B$2:$E$405,3,FALSE)</f>
        <v>0.50229999999999997</v>
      </c>
      <c r="G1210">
        <f>VLOOKUP(C1210,away!$B$2:$E$405,4,FALSE)</f>
        <v>0.94189999999999996</v>
      </c>
      <c r="H1210">
        <f>VLOOKUP(A1210,away!$A$2:$E$405,3,FALSE)</f>
        <v>0.94389999999999996</v>
      </c>
      <c r="I1210">
        <f>VLOOKUP(C1210,away!$B$2:$E$405,3,FALSE)</f>
        <v>0.79459999999999997</v>
      </c>
      <c r="J1210">
        <f>VLOOKUP(B1210,home!$B$2:$E$405,4,FALSE)</f>
        <v>0.70630000000000004</v>
      </c>
      <c r="K1210" s="3">
        <f t="shared" si="1402"/>
        <v>0.62787273462699988</v>
      </c>
      <c r="L1210" s="3">
        <f t="shared" si="1403"/>
        <v>0.52974120252199997</v>
      </c>
      <c r="M1210" s="5">
        <f t="shared" si="1404"/>
        <v>0.31423507170809556</v>
      </c>
      <c r="N1210" s="5">
        <f t="shared" si="1405"/>
        <v>0.19729963378907336</v>
      </c>
      <c r="O1210" s="5">
        <f t="shared" si="1406"/>
        <v>0.16646326476123341</v>
      </c>
      <c r="P1210" s="5">
        <f t="shared" si="1407"/>
        <v>0.10451774526057393</v>
      </c>
      <c r="Q1210" s="5">
        <f t="shared" si="1408"/>
        <v>6.1939530304025554E-2</v>
      </c>
      <c r="R1210" s="5">
        <f t="shared" si="1409"/>
        <v>4.4091225025176921E-2</v>
      </c>
      <c r="S1210" s="5">
        <f t="shared" si="1410"/>
        <v>8.6909133144930165E-3</v>
      </c>
      <c r="T1210" s="5">
        <f t="shared" si="1411"/>
        <v>3.2811921266902355E-2</v>
      </c>
      <c r="U1210" s="5">
        <f t="shared" si="1412"/>
        <v>2.7683678029612243E-2</v>
      </c>
      <c r="V1210" s="5">
        <f t="shared" si="1413"/>
        <v>3.2118724189093546E-4</v>
      </c>
      <c r="W1210" s="5">
        <f t="shared" si="1414"/>
        <v>1.296338075783349E-2</v>
      </c>
      <c r="X1210" s="5">
        <f t="shared" si="1415"/>
        <v>6.8672369114052677E-3</v>
      </c>
      <c r="Y1210" s="5">
        <f t="shared" si="1416"/>
        <v>1.8189291697256454E-3</v>
      </c>
      <c r="Z1210" s="5">
        <f t="shared" si="1417"/>
        <v>7.7856461885017735E-3</v>
      </c>
      <c r="AA1210" s="5">
        <f t="shared" si="1418"/>
        <v>4.888394963212887E-3</v>
      </c>
      <c r="AB1210" s="5">
        <f t="shared" si="1419"/>
        <v>1.5346449567446639E-3</v>
      </c>
      <c r="AC1210" s="5">
        <f t="shared" si="1420"/>
        <v>6.6768816865402489E-6</v>
      </c>
      <c r="AD1210" s="5">
        <f t="shared" si="1421"/>
        <v>2.0348383316079856E-3</v>
      </c>
      <c r="AE1210" s="5">
        <f t="shared" si="1422"/>
        <v>1.0779377047238743E-3</v>
      </c>
      <c r="AF1210" s="5">
        <f t="shared" si="1423"/>
        <v>2.8551400797211478E-4</v>
      </c>
      <c r="AG1210" s="5">
        <f t="shared" si="1424"/>
        <v>5.0416177973341325E-5</v>
      </c>
      <c r="AH1210" s="5">
        <f t="shared" si="1425"/>
        <v>1.0310943935769386E-3</v>
      </c>
      <c r="AI1210" s="5">
        <f t="shared" si="1426"/>
        <v>6.4739605655372053E-4</v>
      </c>
      <c r="AJ1210" s="5">
        <f t="shared" si="1427"/>
        <v>2.0324116620756017E-4</v>
      </c>
      <c r="AK1210" s="5">
        <f t="shared" si="1428"/>
        <v>4.2536528938507151E-5</v>
      </c>
      <c r="AL1210" s="5">
        <f t="shared" si="1429"/>
        <v>8.8831920059778237E-8</v>
      </c>
      <c r="AM1210" s="5">
        <f t="shared" si="1430"/>
        <v>2.555239015581097E-4</v>
      </c>
      <c r="AN1210" s="5">
        <f t="shared" si="1431"/>
        <v>1.3536153888450616E-4</v>
      </c>
      <c r="AO1210" s="5">
        <f t="shared" si="1432"/>
        <v>3.5853292191953362E-5</v>
      </c>
      <c r="AP1210" s="5">
        <f t="shared" si="1433"/>
        <v>6.3309887067126693E-6</v>
      </c>
      <c r="AQ1210" s="5">
        <f t="shared" si="1434"/>
        <v>8.3844639266179259E-7</v>
      </c>
      <c r="AR1210" s="5">
        <f t="shared" si="1435"/>
        <v>1.09242636793428E-4</v>
      </c>
      <c r="AS1210" s="5">
        <f t="shared" si="1436"/>
        <v>6.8590473101353753E-5</v>
      </c>
      <c r="AT1210" s="5">
        <f t="shared" si="1437"/>
        <v>2.153304395775333E-5</v>
      </c>
      <c r="AU1210" s="5">
        <f t="shared" si="1438"/>
        <v>4.506670398199328E-6</v>
      </c>
      <c r="AV1210" s="5">
        <f t="shared" si="1439"/>
        <v>7.074038667449904E-7</v>
      </c>
      <c r="AW1210" s="5">
        <f t="shared" si="1440"/>
        <v>8.2073305656773161E-10</v>
      </c>
      <c r="AX1210" s="5">
        <f t="shared" si="1441"/>
        <v>2.6739415138975099E-5</v>
      </c>
      <c r="AY1210" s="5">
        <f t="shared" si="1442"/>
        <v>1.4164969930455638E-5</v>
      </c>
      <c r="AZ1210" s="5">
        <f t="shared" si="1443"/>
        <v>3.7518841023237692E-6</v>
      </c>
      <c r="BA1210" s="5">
        <f t="shared" si="1444"/>
        <v>6.6250919869605602E-7</v>
      </c>
      <c r="BB1210" s="5">
        <f t="shared" si="1445"/>
        <v>8.7739604899783813E-8</v>
      </c>
      <c r="BC1210" s="5">
        <f t="shared" si="1446"/>
        <v>9.2958567616833314E-9</v>
      </c>
      <c r="BD1210" s="5">
        <f t="shared" si="1447"/>
        <v>9.645054296937433E-6</v>
      </c>
      <c r="BE1210" s="5">
        <f t="shared" si="1448"/>
        <v>6.0558666170440011E-6</v>
      </c>
      <c r="BF1210" s="5">
        <f t="shared" si="1449"/>
        <v>1.9011567666898878E-6</v>
      </c>
      <c r="BG1210" s="5">
        <f t="shared" si="1450"/>
        <v>3.9789483268540183E-7</v>
      </c>
      <c r="BH1210" s="5">
        <f t="shared" si="1451"/>
        <v>6.2456829173033945E-8</v>
      </c>
      <c r="BI1210" s="5">
        <f t="shared" si="1452"/>
        <v>7.8429880258008442E-9</v>
      </c>
      <c r="BJ1210" s="8">
        <f t="shared" si="1453"/>
        <v>0.31762866240280913</v>
      </c>
      <c r="BK1210" s="8">
        <f t="shared" si="1454"/>
        <v>0.4277858482085905</v>
      </c>
      <c r="BL1210" s="8">
        <f t="shared" si="1455"/>
        <v>0.24680812638170488</v>
      </c>
      <c r="BM1210" s="8">
        <f t="shared" si="1456"/>
        <v>0.11144764818423007</v>
      </c>
      <c r="BN1210" s="8">
        <f t="shared" si="1457"/>
        <v>0.88854647084817873</v>
      </c>
    </row>
    <row r="1211" spans="1:66" x14ac:dyDescent="0.25">
      <c r="A1211" t="s">
        <v>112</v>
      </c>
      <c r="B1211" t="s">
        <v>124</v>
      </c>
      <c r="C1211" t="s">
        <v>303</v>
      </c>
      <c r="D1211" s="7" t="s">
        <v>531</v>
      </c>
      <c r="E1211">
        <f>VLOOKUP(A1211,home!$A$2:$E$405,3,FALSE)</f>
        <v>1.3270999999999999</v>
      </c>
      <c r="F1211">
        <f>VLOOKUP(B1211,home!$B$2:$E$405,3,FALSE)</f>
        <v>0.56510000000000005</v>
      </c>
      <c r="G1211">
        <f>VLOOKUP(C1211,away!$B$2:$E$405,4,FALSE)</f>
        <v>0.75349999999999995</v>
      </c>
      <c r="H1211">
        <f>VLOOKUP(A1211,away!$A$2:$E$405,3,FALSE)</f>
        <v>0.94389999999999996</v>
      </c>
      <c r="I1211">
        <f>VLOOKUP(C1211,away!$B$2:$E$405,3,FALSE)</f>
        <v>0.70630000000000004</v>
      </c>
      <c r="J1211">
        <f>VLOOKUP(B1211,home!$B$2:$E$405,4,FALSE)</f>
        <v>1.3243</v>
      </c>
      <c r="K1211" s="3">
        <f t="shared" si="1402"/>
        <v>0.56508296223499999</v>
      </c>
      <c r="L1211" s="3">
        <f t="shared" si="1403"/>
        <v>0.88287978165100001</v>
      </c>
      <c r="M1211" s="5">
        <f t="shared" si="1404"/>
        <v>0.23504865495983912</v>
      </c>
      <c r="N1211" s="5">
        <f t="shared" si="1405"/>
        <v>0.1328219902140583</v>
      </c>
      <c r="O1211" s="5">
        <f t="shared" si="1406"/>
        <v>0.20751970516830398</v>
      </c>
      <c r="P1211" s="5">
        <f t="shared" si="1407"/>
        <v>0.11726584971863904</v>
      </c>
      <c r="Q1211" s="5">
        <f t="shared" si="1408"/>
        <v>3.752772184005413E-2</v>
      </c>
      <c r="R1211" s="5">
        <f t="shared" si="1409"/>
        <v>9.1607475993636056E-2</v>
      </c>
      <c r="S1211" s="5">
        <f t="shared" si="1410"/>
        <v>1.4625992555226503E-2</v>
      </c>
      <c r="T1211" s="5">
        <f t="shared" si="1411"/>
        <v>3.3132466864006449E-2</v>
      </c>
      <c r="U1211" s="5">
        <f t="shared" si="1412"/>
        <v>5.1765823897355505E-2</v>
      </c>
      <c r="V1211" s="5">
        <f t="shared" si="1413"/>
        <v>8.1076804443846638E-4</v>
      </c>
      <c r="W1211" s="5">
        <f t="shared" si="1414"/>
        <v>7.0687587411029651E-3</v>
      </c>
      <c r="X1211" s="5">
        <f t="shared" si="1415"/>
        <v>6.2408641738885828E-3</v>
      </c>
      <c r="Y1211" s="5">
        <f t="shared" si="1416"/>
        <v>2.7549663995781503E-3</v>
      </c>
      <c r="Z1211" s="5">
        <f t="shared" si="1417"/>
        <v>2.6959462800953543E-2</v>
      </c>
      <c r="AA1211" s="5">
        <f t="shared" si="1418"/>
        <v>1.5234333099827118E-2</v>
      </c>
      <c r="AB1211" s="5">
        <f t="shared" si="1419"/>
        <v>4.3043310378625098E-3</v>
      </c>
      <c r="AC1211" s="5">
        <f t="shared" si="1420"/>
        <v>2.5280777418201143E-5</v>
      </c>
      <c r="AD1211" s="5">
        <f t="shared" si="1421"/>
        <v>9.9860878218675287E-4</v>
      </c>
      <c r="AE1211" s="5">
        <f t="shared" si="1422"/>
        <v>8.8165150357181132E-4</v>
      </c>
      <c r="AF1211" s="5">
        <f t="shared" si="1423"/>
        <v>3.8919614348287827E-4</v>
      </c>
      <c r="AG1211" s="5">
        <f t="shared" si="1424"/>
        <v>1.1453780205919164E-4</v>
      </c>
      <c r="AH1211" s="5">
        <f t="shared" si="1425"/>
        <v>5.9504911577835306E-3</v>
      </c>
      <c r="AI1211" s="5">
        <f t="shared" si="1426"/>
        <v>3.3625211701934919E-3</v>
      </c>
      <c r="AJ1211" s="5">
        <f t="shared" si="1427"/>
        <v>9.5005171171541863E-4</v>
      </c>
      <c r="AK1211" s="5">
        <f t="shared" si="1428"/>
        <v>1.7895267851086036E-4</v>
      </c>
      <c r="AL1211" s="5">
        <f t="shared" si="1429"/>
        <v>5.0450352009028477E-7</v>
      </c>
      <c r="AM1211" s="5">
        <f t="shared" si="1430"/>
        <v>1.1285936175039526E-4</v>
      </c>
      <c r="AN1211" s="5">
        <f t="shared" si="1431"/>
        <v>9.9641248659460187E-5</v>
      </c>
      <c r="AO1211" s="5">
        <f t="shared" si="1432"/>
        <v>4.3985621929948601E-5</v>
      </c>
      <c r="AP1211" s="5">
        <f t="shared" si="1433"/>
        <v>1.2944672095098822E-5</v>
      </c>
      <c r="AQ1211" s="5">
        <f t="shared" si="1434"/>
        <v>2.8571473182161599E-6</v>
      </c>
      <c r="AR1211" s="5">
        <f t="shared" si="1435"/>
        <v>1.0507136668200261E-3</v>
      </c>
      <c r="AS1211" s="5">
        <f t="shared" si="1436"/>
        <v>5.9374039130745914E-4</v>
      </c>
      <c r="AT1211" s="5">
        <f t="shared" si="1437"/>
        <v>1.6775628955929353E-4</v>
      </c>
      <c r="AU1211" s="5">
        <f t="shared" si="1438"/>
        <v>3.1598740345906005E-5</v>
      </c>
      <c r="AV1211" s="5">
        <f t="shared" si="1439"/>
        <v>4.4639774493897916E-6</v>
      </c>
      <c r="AW1211" s="5">
        <f t="shared" si="1440"/>
        <v>6.9915824661375922E-9</v>
      </c>
      <c r="AX1211" s="5">
        <f t="shared" si="1441"/>
        <v>1.0629150408977466E-5</v>
      </c>
      <c r="AY1211" s="5">
        <f t="shared" si="1442"/>
        <v>9.3842619922136618E-6</v>
      </c>
      <c r="AZ1211" s="5">
        <f t="shared" si="1443"/>
        <v>4.1425875893206881E-6</v>
      </c>
      <c r="BA1211" s="5">
        <f t="shared" si="1444"/>
        <v>1.2191356087765307E-6</v>
      </c>
      <c r="BB1211" s="5">
        <f t="shared" si="1445"/>
        <v>2.6908754501989561E-7</v>
      </c>
      <c r="BC1211" s="5">
        <f t="shared" si="1446"/>
        <v>4.7514390598433816E-8</v>
      </c>
      <c r="BD1211" s="5">
        <f t="shared" si="1447"/>
        <v>1.5460897545663095E-4</v>
      </c>
      <c r="BE1211" s="5">
        <f t="shared" si="1448"/>
        <v>8.7366897839151418E-5</v>
      </c>
      <c r="BF1211" s="5">
        <f t="shared" si="1449"/>
        <v>2.4684772716115157E-5</v>
      </c>
      <c r="BG1211" s="5">
        <f t="shared" si="1450"/>
        <v>4.6496481628400207E-6</v>
      </c>
      <c r="BH1211" s="5">
        <f t="shared" si="1451"/>
        <v>6.568592393020409E-7</v>
      </c>
      <c r="BI1211" s="5">
        <f t="shared" si="1452"/>
        <v>7.4235992943245211E-8</v>
      </c>
      <c r="BJ1211" s="8">
        <f t="shared" si="1453"/>
        <v>0.22222874225327718</v>
      </c>
      <c r="BK1211" s="8">
        <f t="shared" si="1454"/>
        <v>0.36778643482107359</v>
      </c>
      <c r="BL1211" s="8">
        <f t="shared" si="1455"/>
        <v>0.38299400037007747</v>
      </c>
      <c r="BM1211" s="8">
        <f t="shared" si="1456"/>
        <v>0.17816786508044158</v>
      </c>
      <c r="BN1211" s="8">
        <f t="shared" si="1457"/>
        <v>0.82179139789453071</v>
      </c>
    </row>
    <row r="1212" spans="1:66" x14ac:dyDescent="0.25">
      <c r="A1212" t="s">
        <v>112</v>
      </c>
      <c r="B1212" t="s">
        <v>325</v>
      </c>
      <c r="C1212" t="s">
        <v>111</v>
      </c>
      <c r="D1212" s="7" t="s">
        <v>531</v>
      </c>
      <c r="E1212">
        <f>VLOOKUP(A1212,home!$A$2:$E$405,3,FALSE)</f>
        <v>1.3270999999999999</v>
      </c>
      <c r="F1212">
        <f>VLOOKUP(B1212,home!$B$2:$E$405,3,FALSE)</f>
        <v>0.37680000000000002</v>
      </c>
      <c r="G1212">
        <f>VLOOKUP(C1212,away!$B$2:$E$405,4,FALSE)</f>
        <v>0.75349999999999995</v>
      </c>
      <c r="H1212">
        <f>VLOOKUP(A1212,away!$A$2:$E$405,3,FALSE)</f>
        <v>0.94389999999999996</v>
      </c>
      <c r="I1212">
        <f>VLOOKUP(C1212,away!$B$2:$E$405,3,FALSE)</f>
        <v>0.79459999999999997</v>
      </c>
      <c r="J1212">
        <f>VLOOKUP(B1212,home!$B$2:$E$405,4,FALSE)</f>
        <v>1.0593999999999999</v>
      </c>
      <c r="K1212" s="3">
        <f t="shared" si="1402"/>
        <v>0.37678863947999996</v>
      </c>
      <c r="L1212" s="3">
        <f t="shared" si="1403"/>
        <v>0.79457430263599982</v>
      </c>
      <c r="M1212" s="5">
        <f t="shared" si="1404"/>
        <v>0.30994421722945437</v>
      </c>
      <c r="N1212" s="5">
        <f t="shared" si="1405"/>
        <v>0.11678345992457967</v>
      </c>
      <c r="O1212" s="5">
        <f t="shared" si="1406"/>
        <v>0.24627371026115452</v>
      </c>
      <c r="P1212" s="5">
        <f t="shared" si="1407"/>
        <v>9.2793136228992115E-2</v>
      </c>
      <c r="Q1212" s="5">
        <f t="shared" si="1408"/>
        <v>2.2001340489374736E-2</v>
      </c>
      <c r="R1212" s="5">
        <f t="shared" si="1409"/>
        <v>9.784138079416857E-2</v>
      </c>
      <c r="S1212" s="5">
        <f t="shared" si="1410"/>
        <v>6.945254704363313E-3</v>
      </c>
      <c r="T1212" s="5">
        <f t="shared" si="1411"/>
        <v>1.7481699776402116E-2</v>
      </c>
      <c r="U1212" s="5">
        <f t="shared" si="1412"/>
        <v>3.6865520754279367E-2</v>
      </c>
      <c r="V1212" s="5">
        <f t="shared" si="1413"/>
        <v>2.3103510965362783E-4</v>
      </c>
      <c r="W1212" s="5">
        <f t="shared" si="1414"/>
        <v>2.763285049909248E-3</v>
      </c>
      <c r="X1212" s="5">
        <f t="shared" si="1415"/>
        <v>2.1956352915161246E-3</v>
      </c>
      <c r="Y1212" s="5">
        <f t="shared" si="1416"/>
        <v>8.7229769029970744E-4</v>
      </c>
      <c r="Z1212" s="5">
        <f t="shared" si="1417"/>
        <v>2.5914082304489935E-2</v>
      </c>
      <c r="AA1212" s="5">
        <f t="shared" si="1418"/>
        <v>9.7641318148815031E-3</v>
      </c>
      <c r="AB1212" s="5">
        <f t="shared" si="1419"/>
        <v>1.8395069711162923E-3</v>
      </c>
      <c r="AC1212" s="5">
        <f t="shared" si="1420"/>
        <v>4.3230505708826738E-6</v>
      </c>
      <c r="AD1212" s="5">
        <f t="shared" si="1421"/>
        <v>2.6029360361268234E-4</v>
      </c>
      <c r="AE1212" s="5">
        <f t="shared" si="1422"/>
        <v>2.0682260857115843E-4</v>
      </c>
      <c r="AF1212" s="5">
        <f t="shared" si="1423"/>
        <v>8.2167964987393284E-5</v>
      </c>
      <c r="AG1212" s="5">
        <f t="shared" si="1424"/>
        <v>2.1762851159625758E-5</v>
      </c>
      <c r="AH1212" s="5">
        <f t="shared" si="1425"/>
        <v>5.1476659688854979E-3</v>
      </c>
      <c r="AI1212" s="5">
        <f t="shared" si="1426"/>
        <v>1.9395820569138621E-3</v>
      </c>
      <c r="AJ1212" s="5">
        <f t="shared" si="1427"/>
        <v>3.6540624219219699E-4</v>
      </c>
      <c r="AK1212" s="5">
        <f t="shared" si="1428"/>
        <v>4.5893640284365765E-5</v>
      </c>
      <c r="AL1212" s="5">
        <f t="shared" si="1429"/>
        <v>5.177053137297462E-8</v>
      </c>
      <c r="AM1212" s="5">
        <f t="shared" si="1430"/>
        <v>1.9615134554113797E-5</v>
      </c>
      <c r="AN1212" s="5">
        <f t="shared" si="1431"/>
        <v>1.5585681859446273E-5</v>
      </c>
      <c r="AO1212" s="5">
        <f t="shared" si="1432"/>
        <v>6.1919911472880373E-6</v>
      </c>
      <c r="AP1212" s="5">
        <f t="shared" si="1433"/>
        <v>1.6399990159282258E-6</v>
      </c>
      <c r="AQ1212" s="5">
        <f t="shared" si="1434"/>
        <v>3.2577526860122397E-7</v>
      </c>
      <c r="AR1212" s="5">
        <f t="shared" si="1435"/>
        <v>8.1804061948605265E-4</v>
      </c>
      <c r="AS1212" s="5">
        <f t="shared" si="1436"/>
        <v>3.0822841205552606E-4</v>
      </c>
      <c r="AT1212" s="5">
        <f t="shared" si="1437"/>
        <v>5.8068482013741245E-5</v>
      </c>
      <c r="AU1212" s="5">
        <f t="shared" si="1438"/>
        <v>7.293181444875472E-6</v>
      </c>
      <c r="AV1212" s="5">
        <f t="shared" si="1439"/>
        <v>6.8699697852385239E-7</v>
      </c>
      <c r="AW1212" s="5">
        <f t="shared" si="1440"/>
        <v>4.3053893995663881E-10</v>
      </c>
      <c r="AX1212" s="5">
        <f t="shared" si="1441"/>
        <v>1.2317933103102784E-6</v>
      </c>
      <c r="AY1212" s="5">
        <f t="shared" si="1442"/>
        <v>9.7875131053147912E-7</v>
      </c>
      <c r="AZ1212" s="5">
        <f t="shared" si="1443"/>
        <v>3.8884532000981045E-7</v>
      </c>
      <c r="BA1212" s="5">
        <f t="shared" si="1444"/>
        <v>1.0298883299335579E-7</v>
      </c>
      <c r="BB1212" s="5">
        <f t="shared" si="1445"/>
        <v>2.045807003874778E-8</v>
      </c>
      <c r="BC1212" s="5">
        <f t="shared" si="1446"/>
        <v>3.251091346863292E-9</v>
      </c>
      <c r="BD1212" s="5">
        <f t="shared" si="1447"/>
        <v>1.0833234245934188E-4</v>
      </c>
      <c r="BE1212" s="5">
        <f t="shared" si="1448"/>
        <v>4.0818395926936853E-5</v>
      </c>
      <c r="BF1212" s="5">
        <f t="shared" si="1449"/>
        <v>7.6899539335332552E-6</v>
      </c>
      <c r="BG1212" s="5">
        <f t="shared" si="1450"/>
        <v>9.6582909342662329E-7</v>
      </c>
      <c r="BH1212" s="5">
        <f t="shared" si="1451"/>
        <v>9.0978357520604787E-8</v>
      </c>
      <c r="BI1212" s="5">
        <f t="shared" si="1452"/>
        <v>6.8559223104627399E-9</v>
      </c>
      <c r="BJ1212" s="8">
        <f t="shared" si="1453"/>
        <v>0.16271484992019303</v>
      </c>
      <c r="BK1212" s="8">
        <f t="shared" si="1454"/>
        <v>0.4099189968448762</v>
      </c>
      <c r="BL1212" s="8">
        <f t="shared" si="1455"/>
        <v>0.40143302055154795</v>
      </c>
      <c r="BM1212" s="8">
        <f t="shared" si="1456"/>
        <v>0.1143427263726116</v>
      </c>
      <c r="BN1212" s="8">
        <f t="shared" si="1457"/>
        <v>0.885637244927724</v>
      </c>
    </row>
    <row r="1213" spans="1:66" x14ac:dyDescent="0.25">
      <c r="A1213" t="s">
        <v>112</v>
      </c>
      <c r="B1213" t="s">
        <v>335</v>
      </c>
      <c r="C1213" t="s">
        <v>117</v>
      </c>
      <c r="D1213" s="7" t="s">
        <v>531</v>
      </c>
      <c r="E1213">
        <f>VLOOKUP(A1213,home!$A$2:$E$405,3,FALSE)</f>
        <v>1.3270999999999999</v>
      </c>
      <c r="F1213">
        <f>VLOOKUP(B1213,home!$B$2:$E$405,3,FALSE)</f>
        <v>1.5069999999999999</v>
      </c>
      <c r="G1213">
        <f>VLOOKUP(C1213,away!$B$2:$E$405,4,FALSE)</f>
        <v>1.1303000000000001</v>
      </c>
      <c r="H1213">
        <f>VLOOKUP(A1213,away!$A$2:$E$405,3,FALSE)</f>
        <v>0.94389999999999996</v>
      </c>
      <c r="I1213">
        <f>VLOOKUP(C1213,away!$B$2:$E$405,3,FALSE)</f>
        <v>1.8540000000000001</v>
      </c>
      <c r="J1213">
        <f>VLOOKUP(B1213,home!$B$2:$E$405,4,FALSE)</f>
        <v>0.79459999999999997</v>
      </c>
      <c r="K1213" s="3">
        <f t="shared" si="1402"/>
        <v>2.2605318429099999</v>
      </c>
      <c r="L1213" s="3">
        <f t="shared" si="1403"/>
        <v>1.3905425307599999</v>
      </c>
      <c r="M1213" s="5">
        <f t="shared" si="1404"/>
        <v>2.5963219589475516E-2</v>
      </c>
      <c r="N1213" s="5">
        <f t="shared" si="1405"/>
        <v>5.8690684626474088E-2</v>
      </c>
      <c r="O1213" s="5">
        <f t="shared" si="1406"/>
        <v>3.6102961074626884E-2</v>
      </c>
      <c r="P1213" s="5">
        <f t="shared" si="1407"/>
        <v>8.1611893132534294E-2</v>
      </c>
      <c r="Q1213" s="5">
        <f t="shared" si="1408"/>
        <v>6.6336080740166545E-2</v>
      </c>
      <c r="R1213" s="5">
        <f t="shared" si="1409"/>
        <v>2.5101351430320724E-2</v>
      </c>
      <c r="S1213" s="5">
        <f t="shared" si="1410"/>
        <v>6.413400577808262E-2</v>
      </c>
      <c r="T1213" s="5">
        <f t="shared" si="1411"/>
        <v>9.2243141593130865E-2</v>
      </c>
      <c r="U1213" s="5">
        <f t="shared" si="1412"/>
        <v>5.6742404208314466E-2</v>
      </c>
      <c r="V1213" s="5">
        <f t="shared" si="1413"/>
        <v>2.2399625780377734E-2</v>
      </c>
      <c r="W1213" s="5">
        <f t="shared" si="1414"/>
        <v>4.9984940948998406E-2</v>
      </c>
      <c r="X1213" s="5">
        <f t="shared" si="1415"/>
        <v>6.9506186287109389E-2</v>
      </c>
      <c r="Y1213" s="5">
        <f t="shared" si="1416"/>
        <v>4.8325654091576561E-2</v>
      </c>
      <c r="Z1213" s="5">
        <f t="shared" si="1417"/>
        <v>1.1634832247804771E-2</v>
      </c>
      <c r="AA1213" s="5">
        <f t="shared" si="1418"/>
        <v>2.6300908783078815E-2</v>
      </c>
      <c r="AB1213" s="5">
        <f t="shared" si="1419"/>
        <v>2.9727020900810482E-2</v>
      </c>
      <c r="AC1213" s="5">
        <f t="shared" si="1420"/>
        <v>4.400638418265497E-3</v>
      </c>
      <c r="AD1213" s="5">
        <f t="shared" si="1421"/>
        <v>2.8248137670296738E-2</v>
      </c>
      <c r="AE1213" s="5">
        <f t="shared" si="1422"/>
        <v>3.928023684531131E-2</v>
      </c>
      <c r="AF1213" s="5">
        <f t="shared" si="1423"/>
        <v>2.73104199758657E-2</v>
      </c>
      <c r="AG1213" s="5">
        <f t="shared" si="1424"/>
        <v>1.2658766836452912E-2</v>
      </c>
      <c r="AH1213" s="5">
        <f t="shared" si="1425"/>
        <v>4.0446822697076269E-3</v>
      </c>
      <c r="AI1213" s="5">
        <f t="shared" si="1426"/>
        <v>9.1431330651275816E-3</v>
      </c>
      <c r="AJ1213" s="5">
        <f t="shared" si="1427"/>
        <v>1.0334171718842105E-2</v>
      </c>
      <c r="AK1213" s="5">
        <f t="shared" si="1428"/>
        <v>7.7869080801808476E-3</v>
      </c>
      <c r="AL1213" s="5">
        <f t="shared" si="1429"/>
        <v>5.5331262915018738E-4</v>
      </c>
      <c r="AM1213" s="5">
        <f t="shared" si="1430"/>
        <v>1.2771162941322254E-2</v>
      </c>
      <c r="AN1213" s="5">
        <f t="shared" si="1431"/>
        <v>1.775884523717457E-2</v>
      </c>
      <c r="AO1213" s="5">
        <f t="shared" si="1432"/>
        <v>1.2347214799737952E-2</v>
      </c>
      <c r="AP1213" s="5">
        <f t="shared" si="1433"/>
        <v>5.7231091051549773E-3</v>
      </c>
      <c r="AQ1213" s="5">
        <f t="shared" si="1434"/>
        <v>1.9895566547244504E-3</v>
      </c>
      <c r="AR1213" s="5">
        <f t="shared" si="1435"/>
        <v>1.1248605438878689E-3</v>
      </c>
      <c r="AS1213" s="5">
        <f t="shared" si="1436"/>
        <v>2.5427830782915888E-3</v>
      </c>
      <c r="AT1213" s="5">
        <f t="shared" si="1437"/>
        <v>2.8740210590454244E-3</v>
      </c>
      <c r="AU1213" s="5">
        <f t="shared" si="1438"/>
        <v>2.1656053737220339E-3</v>
      </c>
      <c r="AV1213" s="5">
        <f t="shared" si="1439"/>
        <v>1.2238549766189178E-3</v>
      </c>
      <c r="AW1213" s="5">
        <f t="shared" si="1440"/>
        <v>4.8312886752337643E-5</v>
      </c>
      <c r="AX1213" s="5">
        <f t="shared" si="1441"/>
        <v>4.8116034166418428E-3</v>
      </c>
      <c r="AY1213" s="5">
        <f t="shared" si="1442"/>
        <v>6.6907391919906094E-3</v>
      </c>
      <c r="AZ1213" s="5">
        <f t="shared" si="1443"/>
        <v>4.6518787043428704E-3</v>
      </c>
      <c r="BA1213" s="5">
        <f t="shared" si="1444"/>
        <v>2.1562117287751612E-3</v>
      </c>
      <c r="BB1213" s="5">
        <f t="shared" si="1445"/>
        <v>7.4957602854635176E-4</v>
      </c>
      <c r="BC1213" s="5">
        <f t="shared" si="1446"/>
        <v>2.084634695463748E-4</v>
      </c>
      <c r="BD1213" s="5">
        <f t="shared" si="1447"/>
        <v>2.606944045749842E-4</v>
      </c>
      <c r="BE1213" s="5">
        <f t="shared" si="1448"/>
        <v>5.8930800281021417E-4</v>
      </c>
      <c r="BF1213" s="5">
        <f t="shared" si="1449"/>
        <v>6.6607475281709242E-4</v>
      </c>
      <c r="BG1213" s="5">
        <f t="shared" si="1450"/>
        <v>5.0189439616714815E-4</v>
      </c>
      <c r="BH1213" s="5">
        <f t="shared" si="1451"/>
        <v>2.8363706607848139E-4</v>
      </c>
      <c r="BI1213" s="5">
        <f t="shared" si="1452"/>
        <v>1.2823412393999498E-4</v>
      </c>
      <c r="BJ1213" s="8">
        <f t="shared" si="1453"/>
        <v>0.56244261089333991</v>
      </c>
      <c r="BK1213" s="8">
        <f t="shared" si="1454"/>
        <v>0.20575343451987646</v>
      </c>
      <c r="BL1213" s="8">
        <f t="shared" si="1455"/>
        <v>0.21764450930896329</v>
      </c>
      <c r="BM1213" s="8">
        <f t="shared" si="1456"/>
        <v>0.69702677007114822</v>
      </c>
      <c r="BN1213" s="8">
        <f t="shared" si="1457"/>
        <v>0.29380619059359808</v>
      </c>
    </row>
    <row r="1214" spans="1:66" x14ac:dyDescent="0.25">
      <c r="A1214" t="s">
        <v>112</v>
      </c>
      <c r="B1214" t="s">
        <v>108</v>
      </c>
      <c r="C1214" t="s">
        <v>129</v>
      </c>
      <c r="D1214" s="7" t="s">
        <v>531</v>
      </c>
      <c r="E1214">
        <f>VLOOKUP(A1214,home!$A$2:$E$405,3,FALSE)</f>
        <v>1.3270999999999999</v>
      </c>
      <c r="F1214">
        <f>VLOOKUP(B1214,home!$B$2:$E$405,3,FALSE)</f>
        <v>0.37680000000000002</v>
      </c>
      <c r="G1214">
        <f>VLOOKUP(C1214,away!$B$2:$E$405,4,FALSE)</f>
        <v>0.75349999999999995</v>
      </c>
      <c r="H1214">
        <f>VLOOKUP(A1214,away!$A$2:$E$405,3,FALSE)</f>
        <v>0.94389999999999996</v>
      </c>
      <c r="I1214">
        <f>VLOOKUP(C1214,away!$B$2:$E$405,3,FALSE)</f>
        <v>1.3243</v>
      </c>
      <c r="J1214">
        <f>VLOOKUP(B1214,home!$B$2:$E$405,4,FALSE)</f>
        <v>1.3243</v>
      </c>
      <c r="K1214" s="3">
        <f t="shared" si="1402"/>
        <v>0.37678863947999996</v>
      </c>
      <c r="L1214" s="3">
        <f t="shared" si="1403"/>
        <v>1.6553839655109999</v>
      </c>
      <c r="M1214" s="5">
        <f t="shared" si="1404"/>
        <v>0.13105049068117525</v>
      </c>
      <c r="N1214" s="5">
        <f t="shared" si="1405"/>
        <v>4.9378336086946431E-2</v>
      </c>
      <c r="O1214" s="5">
        <f t="shared" si="1406"/>
        <v>0.21693888094596619</v>
      </c>
      <c r="P1214" s="5">
        <f t="shared" si="1407"/>
        <v>8.1740105801944282E-2</v>
      </c>
      <c r="Q1214" s="5">
        <f t="shared" si="1408"/>
        <v>9.3025980369933654E-3</v>
      </c>
      <c r="R1214" s="5">
        <f t="shared" si="1409"/>
        <v>0.17955857250692614</v>
      </c>
      <c r="S1214" s="5">
        <f t="shared" si="1410"/>
        <v>1.2745936435995361E-2</v>
      </c>
      <c r="T1214" s="5">
        <f t="shared" si="1411"/>
        <v>1.5399371628032919E-2</v>
      </c>
      <c r="U1214" s="5">
        <f t="shared" si="1412"/>
        <v>6.7655630241855613E-2</v>
      </c>
      <c r="V1214" s="5">
        <f t="shared" si="1413"/>
        <v>8.8333570045132993E-4</v>
      </c>
      <c r="W1214" s="5">
        <f t="shared" si="1414"/>
        <v>1.1683710859960164E-3</v>
      </c>
      <c r="X1214" s="5">
        <f t="shared" si="1415"/>
        <v>1.9341027615244789E-3</v>
      </c>
      <c r="Y1214" s="5">
        <f t="shared" si="1416"/>
        <v>1.6008413495390841E-3</v>
      </c>
      <c r="Z1214" s="5">
        <f t="shared" si="1417"/>
        <v>9.9079460599336602E-2</v>
      </c>
      <c r="AA1214" s="5">
        <f t="shared" si="1418"/>
        <v>3.7332015159636293E-2</v>
      </c>
      <c r="AB1214" s="5">
        <f t="shared" si="1419"/>
        <v>7.033139600523047E-3</v>
      </c>
      <c r="AC1214" s="5">
        <f t="shared" si="1420"/>
        <v>3.4435178971013409E-5</v>
      </c>
      <c r="AD1214" s="5">
        <f t="shared" si="1421"/>
        <v>1.1005723797505226E-4</v>
      </c>
      <c r="AE1214" s="5">
        <f t="shared" si="1422"/>
        <v>1.8218698703232979E-4</v>
      </c>
      <c r="AF1214" s="5">
        <f t="shared" si="1423"/>
        <v>1.5079470852903963E-4</v>
      </c>
      <c r="AG1214" s="5">
        <f t="shared" si="1424"/>
        <v>8.3207714194292348E-5</v>
      </c>
      <c r="AH1214" s="5">
        <f t="shared" si="1425"/>
        <v>4.1003637596905194E-2</v>
      </c>
      <c r="AI1214" s="5">
        <f t="shared" si="1426"/>
        <v>1.5449704823868881E-2</v>
      </c>
      <c r="AJ1214" s="5">
        <f t="shared" si="1427"/>
        <v>2.910636630476574E-3</v>
      </c>
      <c r="AK1214" s="5">
        <f t="shared" si="1428"/>
        <v>3.6556493867263997E-4</v>
      </c>
      <c r="AL1214" s="5">
        <f t="shared" si="1429"/>
        <v>8.5912999112603724E-7</v>
      </c>
      <c r="AM1214" s="5">
        <f t="shared" si="1430"/>
        <v>8.2936633923093052E-6</v>
      </c>
      <c r="AN1214" s="5">
        <f t="shared" si="1431"/>
        <v>1.3729197394974388E-5</v>
      </c>
      <c r="AO1214" s="5">
        <f t="shared" si="1432"/>
        <v>1.1363546613487998E-5</v>
      </c>
      <c r="AP1214" s="5">
        <f t="shared" si="1433"/>
        <v>6.2703442851016189E-6</v>
      </c>
      <c r="AQ1214" s="5">
        <f t="shared" si="1434"/>
        <v>2.5949568469476898E-6</v>
      </c>
      <c r="AR1214" s="5">
        <f t="shared" si="1435"/>
        <v>1.3575352841108166E-2</v>
      </c>
      <c r="AS1214" s="5">
        <f t="shared" si="1436"/>
        <v>5.1150387274620972E-3</v>
      </c>
      <c r="AT1214" s="5">
        <f t="shared" si="1437"/>
        <v>9.6364424150397702E-4</v>
      </c>
      <c r="AU1214" s="5">
        <f t="shared" si="1438"/>
        <v>1.2103006756634003E-4</v>
      </c>
      <c r="AV1214" s="5">
        <f t="shared" si="1439"/>
        <v>1.1400688623623431E-5</v>
      </c>
      <c r="AW1214" s="5">
        <f t="shared" si="1440"/>
        <v>1.4885139987574351E-8</v>
      </c>
      <c r="AX1214" s="5">
        <f t="shared" si="1441"/>
        <v>5.2082635764888384E-7</v>
      </c>
      <c r="AY1214" s="5">
        <f t="shared" si="1442"/>
        <v>8.6216760126745963E-7</v>
      </c>
      <c r="AZ1214" s="5">
        <f t="shared" si="1443"/>
        <v>7.1360921136061707E-7</v>
      </c>
      <c r="BA1214" s="5">
        <f t="shared" si="1444"/>
        <v>3.9376574870910517E-7</v>
      </c>
      <c r="BB1214" s="5">
        <f t="shared" si="1445"/>
        <v>1.6295837664512169E-7</v>
      </c>
      <c r="BC1214" s="5">
        <f t="shared" si="1446"/>
        <v>5.3951736748807315E-8</v>
      </c>
      <c r="BD1214" s="5">
        <f t="shared" si="1447"/>
        <v>3.7454035698874389E-3</v>
      </c>
      <c r="BE1214" s="5">
        <f t="shared" si="1448"/>
        <v>1.4112255154014228E-3</v>
      </c>
      <c r="BF1214" s="5">
        <f t="shared" si="1449"/>
        <v>2.6586687097378194E-4</v>
      </c>
      <c r="BG1214" s="5">
        <f t="shared" si="1450"/>
        <v>3.3391872199005334E-5</v>
      </c>
      <c r="BH1214" s="5">
        <f t="shared" si="1451"/>
        <v>3.1454195238883137E-6</v>
      </c>
      <c r="BI1214" s="5">
        <f t="shared" si="1452"/>
        <v>2.3703166859994141E-7</v>
      </c>
      <c r="BJ1214" s="8">
        <f t="shared" si="1453"/>
        <v>7.9354826584328214E-2</v>
      </c>
      <c r="BK1214" s="8">
        <f t="shared" si="1454"/>
        <v>0.22645602509612961</v>
      </c>
      <c r="BL1214" s="8">
        <f t="shared" si="1455"/>
        <v>0.59349351929074867</v>
      </c>
      <c r="BM1214" s="8">
        <f t="shared" si="1456"/>
        <v>0.33041400022813039</v>
      </c>
      <c r="BN1214" s="8">
        <f t="shared" si="1457"/>
        <v>0.66796898405995164</v>
      </c>
    </row>
    <row r="1215" spans="1:66" x14ac:dyDescent="0.25">
      <c r="A1215" t="s">
        <v>112</v>
      </c>
      <c r="B1215" t="s">
        <v>130</v>
      </c>
      <c r="C1215" t="s">
        <v>358</v>
      </c>
      <c r="D1215" s="7" t="s">
        <v>531</v>
      </c>
      <c r="E1215">
        <f>VLOOKUP(A1215,home!$A$2:$E$405,3,FALSE)</f>
        <v>1.3270999999999999</v>
      </c>
      <c r="F1215">
        <f>VLOOKUP(B1215,home!$B$2:$E$405,3,FALSE)</f>
        <v>1.1303000000000001</v>
      </c>
      <c r="G1215">
        <f>VLOOKUP(C1215,away!$B$2:$E$405,4,FALSE)</f>
        <v>1.1303000000000001</v>
      </c>
      <c r="H1215">
        <f>VLOOKUP(A1215,away!$A$2:$E$405,3,FALSE)</f>
        <v>0.94389999999999996</v>
      </c>
      <c r="I1215">
        <f>VLOOKUP(C1215,away!$B$2:$E$405,3,FALSE)</f>
        <v>0.79459999999999997</v>
      </c>
      <c r="J1215">
        <f>VLOOKUP(B1215,home!$B$2:$E$405,4,FALSE)</f>
        <v>0.52969999999999995</v>
      </c>
      <c r="K1215" s="3">
        <f t="shared" si="1402"/>
        <v>1.6954738832390004</v>
      </c>
      <c r="L1215" s="3">
        <f t="shared" si="1403"/>
        <v>0.39728715131799991</v>
      </c>
      <c r="M1215" s="5">
        <f t="shared" si="1404"/>
        <v>0.12334610238040915</v>
      </c>
      <c r="N1215" s="5">
        <f t="shared" si="1405"/>
        <v>0.20913009518530759</v>
      </c>
      <c r="O1215" s="5">
        <f t="shared" si="1406"/>
        <v>4.9003821640891114E-2</v>
      </c>
      <c r="P1215" s="5">
        <f t="shared" si="1407"/>
        <v>8.3084699771033027E-2</v>
      </c>
      <c r="Q1215" s="5">
        <f t="shared" si="1408"/>
        <v>0.17728730729298767</v>
      </c>
      <c r="R1215" s="5">
        <f t="shared" si="1409"/>
        <v>9.7342943517024928E-3</v>
      </c>
      <c r="S1215" s="5">
        <f t="shared" si="1410"/>
        <v>1.3991255505490336E-2</v>
      </c>
      <c r="T1215" s="5">
        <f t="shared" si="1411"/>
        <v>7.043396927926994E-2</v>
      </c>
      <c r="U1215" s="5">
        <f t="shared" si="1412"/>
        <v>1.6504241845072494E-2</v>
      </c>
      <c r="V1215" s="5">
        <f t="shared" si="1413"/>
        <v>1.047152182769209E-3</v>
      </c>
      <c r="W1215" s="5">
        <f t="shared" si="1414"/>
        <v>0.10019533311500925</v>
      </c>
      <c r="X1215" s="5">
        <f t="shared" si="1415"/>
        <v>3.9806318468620087E-2</v>
      </c>
      <c r="Y1215" s="5">
        <f t="shared" si="1416"/>
        <v>7.9072694344275822E-3</v>
      </c>
      <c r="Z1215" s="5">
        <f t="shared" si="1417"/>
        <v>1.2891033576929271E-3</v>
      </c>
      <c r="AA1215" s="5">
        <f t="shared" si="1418"/>
        <v>2.1856410757640611E-3</v>
      </c>
      <c r="AB1215" s="5">
        <f t="shared" si="1419"/>
        <v>1.8528486810461802E-3</v>
      </c>
      <c r="AC1215" s="5">
        <f t="shared" si="1420"/>
        <v>4.4084451718040299E-5</v>
      </c>
      <c r="AD1215" s="5">
        <f t="shared" si="1421"/>
        <v>4.2469642629732511E-2</v>
      </c>
      <c r="AE1215" s="5">
        <f t="shared" si="1422"/>
        <v>1.687264333785992E-2</v>
      </c>
      <c r="AF1215" s="5">
        <f t="shared" si="1423"/>
        <v>3.351642203451498E-3</v>
      </c>
      <c r="AG1215" s="5">
        <f t="shared" si="1424"/>
        <v>4.438547944154768E-4</v>
      </c>
      <c r="AH1215" s="5">
        <f t="shared" si="1425"/>
        <v>1.2803605018307289E-4</v>
      </c>
      <c r="AI1215" s="5">
        <f t="shared" si="1426"/>
        <v>2.1708177919847808E-4</v>
      </c>
      <c r="AJ1215" s="5">
        <f t="shared" si="1427"/>
        <v>1.8402824357903748E-4</v>
      </c>
      <c r="AK1215" s="5">
        <f t="shared" si="1428"/>
        <v>1.0400502692220111E-4</v>
      </c>
      <c r="AL1215" s="5">
        <f t="shared" si="1429"/>
        <v>1.1877938142764452E-6</v>
      </c>
      <c r="AM1215" s="5">
        <f t="shared" si="1430"/>
        <v>1.4401233981841026E-2</v>
      </c>
      <c r="AN1215" s="5">
        <f t="shared" si="1431"/>
        <v>5.7214252241095977E-3</v>
      </c>
      <c r="AO1215" s="5">
        <f t="shared" si="1432"/>
        <v>1.1365243643827257E-3</v>
      </c>
      <c r="AP1215" s="5">
        <f t="shared" si="1433"/>
        <v>1.5050884237637126E-4</v>
      </c>
      <c r="AQ1215" s="5">
        <f t="shared" si="1434"/>
        <v>1.4948807308969593E-5</v>
      </c>
      <c r="AR1215" s="5">
        <f t="shared" si="1435"/>
        <v>1.0173415528648302E-5</v>
      </c>
      <c r="AS1215" s="5">
        <f t="shared" si="1436"/>
        <v>1.7248760332161281E-5</v>
      </c>
      <c r="AT1215" s="5">
        <f t="shared" si="1437"/>
        <v>1.4622411330714164E-5</v>
      </c>
      <c r="AU1215" s="5">
        <f t="shared" si="1438"/>
        <v>8.263972173734634E-6</v>
      </c>
      <c r="AV1215" s="5">
        <f t="shared" si="1439"/>
        <v>3.5028372480952274E-6</v>
      </c>
      <c r="AW1215" s="5">
        <f t="shared" si="1440"/>
        <v>2.2224611737153644E-8</v>
      </c>
      <c r="AX1215" s="5">
        <f t="shared" si="1441"/>
        <v>4.069486017104244E-3</v>
      </c>
      <c r="AY1215" s="5">
        <f t="shared" si="1442"/>
        <v>1.6167545070637785E-3</v>
      </c>
      <c r="AZ1215" s="5">
        <f t="shared" si="1443"/>
        <v>3.2115789624595286E-4</v>
      </c>
      <c r="BA1215" s="5">
        <f t="shared" si="1444"/>
        <v>4.2530635240945472E-5</v>
      </c>
      <c r="BB1215" s="5">
        <f t="shared" si="1445"/>
        <v>4.2242187296550392E-6</v>
      </c>
      <c r="BC1215" s="5">
        <f t="shared" si="1446"/>
        <v>3.3564556512975817E-7</v>
      </c>
      <c r="BD1215" s="5">
        <f t="shared" si="1447"/>
        <v>6.7362787909183141E-7</v>
      </c>
      <c r="BE1215" s="5">
        <f t="shared" si="1448"/>
        <v>1.1421184760218792E-6</v>
      </c>
      <c r="BF1215" s="5">
        <f t="shared" si="1449"/>
        <v>9.6821602382991261E-7</v>
      </c>
      <c r="BG1215" s="5">
        <f t="shared" si="1450"/>
        <v>5.4719499391237548E-7</v>
      </c>
      <c r="BH1215" s="5">
        <f t="shared" si="1451"/>
        <v>2.3193870530438922E-7</v>
      </c>
      <c r="BI1215" s="5">
        <f t="shared" si="1452"/>
        <v>7.8649203471171739E-8</v>
      </c>
      <c r="BJ1215" s="8">
        <f t="shared" si="1453"/>
        <v>0.69537720588104979</v>
      </c>
      <c r="BK1215" s="8">
        <f t="shared" si="1454"/>
        <v>0.2231312365922978</v>
      </c>
      <c r="BL1215" s="8">
        <f t="shared" si="1455"/>
        <v>7.9971451836254107E-2</v>
      </c>
      <c r="BM1215" s="8">
        <f t="shared" si="1456"/>
        <v>0.34656594476251179</v>
      </c>
      <c r="BN1215" s="8">
        <f t="shared" si="1457"/>
        <v>0.65158632062233102</v>
      </c>
    </row>
    <row r="1216" spans="1:66" x14ac:dyDescent="0.25">
      <c r="A1216" t="s">
        <v>112</v>
      </c>
      <c r="B1216" t="s">
        <v>110</v>
      </c>
      <c r="C1216" t="s">
        <v>128</v>
      </c>
      <c r="D1216" s="7" t="s">
        <v>531</v>
      </c>
      <c r="E1216">
        <f>VLOOKUP(A1216,home!$A$2:$E$405,3,FALSE)</f>
        <v>1.3270999999999999</v>
      </c>
      <c r="F1216">
        <f>VLOOKUP(B1216,home!$B$2:$E$405,3,FALSE)</f>
        <v>1.3187</v>
      </c>
      <c r="G1216">
        <f>VLOOKUP(C1216,away!$B$2:$E$405,4,FALSE)</f>
        <v>0.75349999999999995</v>
      </c>
      <c r="H1216">
        <f>VLOOKUP(A1216,away!$A$2:$E$405,3,FALSE)</f>
        <v>0.94389999999999996</v>
      </c>
      <c r="I1216">
        <f>VLOOKUP(C1216,away!$B$2:$E$405,3,FALSE)</f>
        <v>1.3243</v>
      </c>
      <c r="J1216">
        <f>VLOOKUP(B1216,home!$B$2:$E$405,4,FALSE)</f>
        <v>0.79459999999999997</v>
      </c>
      <c r="K1216" s="3">
        <f t="shared" si="1402"/>
        <v>1.3186602411949999</v>
      </c>
      <c r="L1216" s="3">
        <f t="shared" si="1403"/>
        <v>0.99325537944199993</v>
      </c>
      <c r="M1216" s="5">
        <f t="shared" si="1404"/>
        <v>9.9071286666130035E-2</v>
      </c>
      <c r="N1216" s="5">
        <f t="shared" si="1405"/>
        <v>0.13064136677065802</v>
      </c>
      <c r="O1216" s="5">
        <f t="shared" si="1406"/>
        <v>9.8403088429374119E-2</v>
      </c>
      <c r="P1216" s="5">
        <f t="shared" si="1407"/>
        <v>0.12976024032261138</v>
      </c>
      <c r="Q1216" s="5">
        <f t="shared" si="1408"/>
        <v>8.6135788107920191E-2</v>
      </c>
      <c r="R1216" s="5">
        <f t="shared" si="1409"/>
        <v>4.8869698468091333E-2</v>
      </c>
      <c r="S1216" s="5">
        <f t="shared" si="1410"/>
        <v>4.2488900001180309E-2</v>
      </c>
      <c r="T1216" s="5">
        <f t="shared" si="1411"/>
        <v>8.5554834900667967E-2</v>
      </c>
      <c r="U1216" s="5">
        <f t="shared" si="1412"/>
        <v>6.4442528369060226E-2</v>
      </c>
      <c r="V1216" s="5">
        <f t="shared" si="1413"/>
        <v>6.1833925188038256E-3</v>
      </c>
      <c r="W1216" s="5">
        <f t="shared" si="1414"/>
        <v>3.7861279707303797E-2</v>
      </c>
      <c r="X1216" s="5">
        <f t="shared" si="1415"/>
        <v>3.7605919741837718E-2</v>
      </c>
      <c r="Y1216" s="5">
        <f t="shared" si="1416"/>
        <v>1.867614104122221E-2</v>
      </c>
      <c r="Z1216" s="5">
        <f t="shared" si="1417"/>
        <v>1.6180030298380062E-2</v>
      </c>
      <c r="AA1216" s="5">
        <f t="shared" si="1418"/>
        <v>2.1335962655804262E-2</v>
      </c>
      <c r="AB1216" s="5">
        <f t="shared" si="1419"/>
        <v>1.4067442830915183E-2</v>
      </c>
      <c r="AC1216" s="5">
        <f t="shared" si="1420"/>
        <v>5.0617497653038983E-4</v>
      </c>
      <c r="AD1216" s="5">
        <f t="shared" si="1421"/>
        <v>1.2481541057696154E-2</v>
      </c>
      <c r="AE1216" s="5">
        <f t="shared" si="1422"/>
        <v>1.2397357799282893E-2</v>
      </c>
      <c r="AF1216" s="5">
        <f t="shared" si="1423"/>
        <v>6.1568711625024832E-3</v>
      </c>
      <c r="AG1216" s="5">
        <f t="shared" si="1424"/>
        <v>2.0384484675623044E-3</v>
      </c>
      <c r="AH1216" s="5">
        <f t="shared" si="1425"/>
        <v>4.0177255333501347E-3</v>
      </c>
      <c r="AI1216" s="5">
        <f t="shared" si="1426"/>
        <v>5.2980149208627985E-3</v>
      </c>
      <c r="AJ1216" s="5">
        <f t="shared" si="1427"/>
        <v>3.4931408166998246E-3</v>
      </c>
      <c r="AK1216" s="5">
        <f t="shared" si="1428"/>
        <v>1.535421970625829E-3</v>
      </c>
      <c r="AL1216" s="5">
        <f t="shared" si="1429"/>
        <v>2.6518838630297228E-5</v>
      </c>
      <c r="AM1216" s="5">
        <f t="shared" si="1430"/>
        <v>3.2917823883253762E-3</v>
      </c>
      <c r="AN1216" s="5">
        <f t="shared" si="1431"/>
        <v>3.269580565156614E-3</v>
      </c>
      <c r="AO1216" s="5">
        <f t="shared" si="1432"/>
        <v>1.6237642424304106E-3</v>
      </c>
      <c r="AP1216" s="5">
        <f t="shared" si="1433"/>
        <v>5.3760418957985649E-4</v>
      </c>
      <c r="AQ1216" s="5">
        <f t="shared" si="1434"/>
        <v>1.3349456332768727E-4</v>
      </c>
      <c r="AR1216" s="5">
        <f t="shared" si="1435"/>
        <v>7.9812549982430023E-4</v>
      </c>
      <c r="AS1216" s="5">
        <f t="shared" si="1436"/>
        <v>1.0524563641021915E-3</v>
      </c>
      <c r="AT1216" s="5">
        <f t="shared" si="1437"/>
        <v>6.9391618146710462E-4</v>
      </c>
      <c r="AU1216" s="5">
        <f t="shared" si="1438"/>
        <v>3.0501322640750833E-4</v>
      </c>
      <c r="AV1216" s="5">
        <f t="shared" si="1439"/>
        <v>1.0055220367554759E-4</v>
      </c>
      <c r="AW1216" s="5">
        <f t="shared" si="1440"/>
        <v>9.6481897854140067E-7</v>
      </c>
      <c r="AX1216" s="5">
        <f t="shared" si="1441"/>
        <v>7.2345709302510004E-4</v>
      </c>
      <c r="AY1216" s="5">
        <f t="shared" si="1442"/>
        <v>7.1857764944265187E-4</v>
      </c>
      <c r="AZ1216" s="5">
        <f t="shared" si="1443"/>
        <v>3.5686555792785078E-4</v>
      </c>
      <c r="BA1216" s="5">
        <f t="shared" si="1444"/>
        <v>1.1815287838313618E-4</v>
      </c>
      <c r="BB1216" s="5">
        <f t="shared" si="1445"/>
        <v>2.9338995512651592E-5</v>
      </c>
      <c r="BC1216" s="5">
        <f t="shared" si="1446"/>
        <v>5.8282230240731794E-6</v>
      </c>
      <c r="BD1216" s="5">
        <f t="shared" si="1447"/>
        <v>1.3212374102838681E-4</v>
      </c>
      <c r="BE1216" s="5">
        <f t="shared" si="1448"/>
        <v>1.7422632421207828E-4</v>
      </c>
      <c r="BF1216" s="5">
        <f t="shared" si="1449"/>
        <v>1.1487266335400873E-4</v>
      </c>
      <c r="BG1216" s="5">
        <f t="shared" si="1450"/>
        <v>5.0492671321703038E-5</v>
      </c>
      <c r="BH1216" s="5">
        <f t="shared" si="1451"/>
        <v>1.6645669535914206E-5</v>
      </c>
      <c r="BI1216" s="5">
        <f t="shared" si="1452"/>
        <v>4.3899965210161714E-6</v>
      </c>
      <c r="BJ1216" s="8">
        <f t="shared" si="1453"/>
        <v>0.44035799510278933</v>
      </c>
      <c r="BK1216" s="8">
        <f t="shared" si="1454"/>
        <v>0.27875509097332896</v>
      </c>
      <c r="BL1216" s="8">
        <f t="shared" si="1455"/>
        <v>0.26490583853623345</v>
      </c>
      <c r="BM1216" s="8">
        <f t="shared" si="1456"/>
        <v>0.40659987331548247</v>
      </c>
      <c r="BN1216" s="8">
        <f t="shared" si="1457"/>
        <v>0.59288146876478509</v>
      </c>
    </row>
    <row r="1217" spans="1:66" x14ac:dyDescent="0.25">
      <c r="A1217" t="s">
        <v>112</v>
      </c>
      <c r="B1217" t="s">
        <v>132</v>
      </c>
      <c r="C1217" t="s">
        <v>102</v>
      </c>
      <c r="D1217" s="7" t="s">
        <v>531</v>
      </c>
      <c r="E1217">
        <f>VLOOKUP(A1217,home!$A$2:$E$405,3,FALSE)</f>
        <v>1.3270999999999999</v>
      </c>
      <c r="F1217">
        <f>VLOOKUP(B1217,home!$B$2:$E$405,3,FALSE)</f>
        <v>1.3187</v>
      </c>
      <c r="G1217">
        <f>VLOOKUP(C1217,away!$B$2:$E$405,4,FALSE)</f>
        <v>0.94189999999999996</v>
      </c>
      <c r="H1217">
        <f>VLOOKUP(A1217,away!$A$2:$E$405,3,FALSE)</f>
        <v>0.94389999999999996</v>
      </c>
      <c r="I1217">
        <f>VLOOKUP(C1217,away!$B$2:$E$405,3,FALSE)</f>
        <v>2.1189</v>
      </c>
      <c r="J1217">
        <f>VLOOKUP(B1217,home!$B$2:$E$405,4,FALSE)</f>
        <v>1.0593999999999999</v>
      </c>
      <c r="K1217" s="3">
        <f t="shared" ref="K1217:K1280" si="1458">E1217*F1217*G1217</f>
        <v>1.6483690526629999</v>
      </c>
      <c r="L1217" s="3">
        <f t="shared" ref="L1217:L1280" si="1459">H1217*I1217*J1217</f>
        <v>2.1188314747739994</v>
      </c>
      <c r="M1217" s="5">
        <f t="shared" ref="M1217:M1280" si="1460">_xlfn.POISSON.DIST(0,K1217,FALSE) * _xlfn.POISSON.DIST(0,L1217,FALSE)</f>
        <v>2.3116687320317367E-2</v>
      </c>
      <c r="N1217" s="5">
        <f t="shared" ref="N1217:N1280" si="1461">_xlfn.POISSON.DIST(1,K1217,FALSE) * _xlfn.POISSON.DIST(0,L1217,FALSE)</f>
        <v>3.8104831978898308E-2</v>
      </c>
      <c r="O1217" s="5">
        <f t="shared" ref="O1217:O1280" si="1462">_xlfn.POISSON.DIST(0,K1217,FALSE) * _xlfn.POISSON.DIST(1,L1217,FALSE)</f>
        <v>4.8980364686797451E-2</v>
      </c>
      <c r="P1217" s="5">
        <f t="shared" ref="P1217:P1280" si="1463">_xlfn.POISSON.DIST(1,K1217,FALSE) * _xlfn.POISSON.DIST(1,L1217,FALSE)</f>
        <v>8.0737717337864556E-2</v>
      </c>
      <c r="Q1217" s="5">
        <f t="shared" ref="Q1217:Q1280" si="1464">_xlfn.POISSON.DIST(2,K1217,FALSE) * _xlfn.POISSON.DIST(0,L1217,FALSE)</f>
        <v>3.1405412895469713E-2</v>
      </c>
      <c r="R1217" s="5">
        <f t="shared" ref="R1217:R1280" si="1465">_xlfn.POISSON.DIST(0,K1217,FALSE) * _xlfn.POISSON.DIST(2,L1217,FALSE)</f>
        <v>5.1890569172147703E-2</v>
      </c>
      <c r="S1217" s="5">
        <f t="shared" ref="S1217:S1280" si="1466">_xlfn.POISSON.DIST(2,K1217,FALSE) * _xlfn.POISSON.DIST(2,L1217,FALSE)</f>
        <v>7.0496465503512171E-2</v>
      </c>
      <c r="T1217" s="5">
        <f t="shared" ref="T1217:T1280" si="1467">_xlfn.POISSON.DIST(2,K1217,FALSE) * _xlfn.POISSON.DIST(1,L1217,FALSE)</f>
        <v>6.6542777321194457E-2</v>
      </c>
      <c r="U1217" s="5">
        <f t="shared" ref="U1217:U1280" si="1468">_xlfn.POISSON.DIST(1,K1217,FALSE) * _xlfn.POISSON.DIST(2,L1217,FALSE)</f>
        <v>8.553480834843695E-2</v>
      </c>
      <c r="V1217" s="5">
        <f t="shared" ref="V1217:V1280" si="1469">_xlfn.POISSON.DIST(3,K1217,FALSE) * _xlfn.POISSON.DIST(3,L1217,FALSE)</f>
        <v>2.7357455514823905E-2</v>
      </c>
      <c r="W1217" s="5">
        <f t="shared" ref="W1217:W1280" si="1470">_xlfn.POISSON.DIST(3,K1217,FALSE) * _xlfn.POISSON.DIST(0,L1217,FALSE)</f>
        <v>1.7255903567665255E-2</v>
      </c>
      <c r="X1217" s="5">
        <f t="shared" ref="X1217:X1280" si="1471">_xlfn.POISSON.DIST(3,K1217,FALSE) * _xlfn.POISSON.DIST(1,L1217,FALSE)</f>
        <v>3.6562351604834085E-2</v>
      </c>
      <c r="Y1217" s="5">
        <f t="shared" ref="Y1217:Y1280" si="1472">_xlfn.POISSON.DIST(3,K1217,FALSE) * _xlfn.POISSON.DIST(2,L1217,FALSE)</f>
        <v>3.8734730686038069E-2</v>
      </c>
      <c r="Z1217" s="5">
        <f t="shared" ref="Z1217:Z1280" si="1473">_xlfn.POISSON.DIST(0,K1217,FALSE) * _xlfn.POISSON.DIST(3,L1217,FALSE)</f>
        <v>3.6649123735294643E-2</v>
      </c>
      <c r="AA1217" s="5">
        <f t="shared" ref="AA1217:AA1280" si="1474">_xlfn.POISSON.DIST(1,K1217,FALSE) * _xlfn.POISSON.DIST(3,L1217,FALSE)</f>
        <v>6.0411281372476679E-2</v>
      </c>
      <c r="AB1217" s="5">
        <f t="shared" ref="AB1217:AB1280" si="1475">_xlfn.POISSON.DIST(2,K1217,FALSE) * _xlfn.POISSON.DIST(3,L1217,FALSE)</f>
        <v>4.979004332305368E-2</v>
      </c>
      <c r="AC1217" s="5">
        <f t="shared" ref="AC1217:AC1280" si="1476">_xlfn.POISSON.DIST(4,K1217,FALSE) * _xlfn.POISSON.DIST(4,L1217,FALSE)</f>
        <v>5.9718183228229856E-3</v>
      </c>
      <c r="AD1217" s="5">
        <f t="shared" ref="AD1217:AD1280" si="1477">_xlfn.POISSON.DIST(4,K1217,FALSE) * _xlfn.POISSON.DIST(0,L1217,FALSE)</f>
        <v>7.1110243541691138E-3</v>
      </c>
      <c r="AE1217" s="5">
        <f t="shared" ref="AE1217:AE1280" si="1478">_xlfn.POISSON.DIST(4,K1217,FALSE) * _xlfn.POISSON.DIST(1,L1217,FALSE)</f>
        <v>1.5067062219497969E-2</v>
      </c>
      <c r="AF1217" s="5">
        <f t="shared" ref="AF1217:AF1280" si="1479">_xlfn.POISSON.DIST(4,K1217,FALSE) * _xlfn.POISSON.DIST(2,L1217,FALSE)</f>
        <v>1.5962282831525253E-2</v>
      </c>
      <c r="AG1217" s="5">
        <f t="shared" ref="AG1217:AG1280" si="1480">_xlfn.POISSON.DIST(4,K1217,FALSE) * _xlfn.POISSON.DIST(3,L1217,FALSE)</f>
        <v>1.127379575756011E-2</v>
      </c>
      <c r="AH1217" s="5">
        <f t="shared" ref="AH1217:AH1280" si="1481">_xlfn.POISSON.DIST(0,K1217,FALSE) * _xlfn.POISSON.DIST(4,L1217,FALSE)</f>
        <v>1.9413329223307279E-2</v>
      </c>
      <c r="AI1217" s="5">
        <f t="shared" ref="AI1217:AI1280" si="1482">_xlfn.POISSON.DIST(1,K1217,FALSE) * _xlfn.POISSON.DIST(4,L1217,FALSE)</f>
        <v>3.2000331100857947E-2</v>
      </c>
      <c r="AJ1217" s="5">
        <f t="shared" ref="AJ1217:AJ1280" si="1483">_xlfn.POISSON.DIST(2,K1217,FALSE) * _xlfn.POISSON.DIST(4,L1217,FALSE)</f>
        <v>2.6374177730811785E-2</v>
      </c>
      <c r="AK1217" s="5">
        <f t="shared" ref="AK1217:AK1280" si="1484">_xlfn.POISSON.DIST(3,K1217,FALSE) * _xlfn.POISSON.DIST(4,L1217,FALSE)</f>
        <v>1.4491459453634602E-2</v>
      </c>
      <c r="AL1217" s="5">
        <f t="shared" ref="AL1217:AL1280" si="1485">_xlfn.POISSON.DIST(5,K1217,FALSE) * _xlfn.POISSON.DIST(5,L1217,FALSE)</f>
        <v>8.3429078407337004E-4</v>
      </c>
      <c r="AM1217" s="5">
        <f t="shared" ref="AM1217:AM1280" si="1486">_xlfn.POISSON.DIST(5,K1217,FALSE) * _xlfn.POISSON.DIST(0,L1217,FALSE)</f>
        <v>2.3443184956290514E-3</v>
      </c>
      <c r="AN1217" s="5">
        <f t="shared" ref="AN1217:AN1280" si="1487">_xlfn.POISSON.DIST(5,K1217,FALSE) * _xlfn.POISSON.DIST(1,L1217,FALSE)</f>
        <v>4.9672158154336664E-3</v>
      </c>
      <c r="AO1217" s="5">
        <f t="shared" ref="AO1217:AO1280" si="1488">_xlfn.POISSON.DIST(5,K1217,FALSE) * _xlfn.POISSON.DIST(2,L1217,FALSE)</f>
        <v>5.2623466058680261E-3</v>
      </c>
      <c r="AP1217" s="5">
        <f t="shared" ref="AP1217:AP1280" si="1489">_xlfn.POISSON.DIST(5,K1217,FALSE) * _xlfn.POISSON.DIST(3,L1217,FALSE)</f>
        <v>3.7166752065610994E-3</v>
      </c>
      <c r="AQ1217" s="5">
        <f t="shared" ref="AQ1217:AQ1280" si="1490">_xlfn.POISSON.DIST(5,K1217,FALSE) * _xlfn.POISSON.DIST(4,L1217,FALSE)</f>
        <v>1.9687521022934531E-3</v>
      </c>
      <c r="AR1217" s="5">
        <f t="shared" ref="AR1217:AR1280" si="1491">_xlfn.POISSON.DIST(0,K1217,FALSE) * _xlfn.POISSON.DIST(5,L1217,FALSE)</f>
        <v>8.2267145976986714E-3</v>
      </c>
      <c r="AS1217" s="5">
        <f t="shared" ref="AS1217:AS1280" si="1492">_xlfn.POISSON.DIST(1,K1217,FALSE) * _xlfn.POISSON.DIST(5,L1217,FALSE)</f>
        <v>1.3560661747937429E-2</v>
      </c>
      <c r="AT1217" s="5">
        <f t="shared" ref="AT1217:AT1280" si="1493">_xlfn.POISSON.DIST(2,K1217,FALSE) * _xlfn.POISSON.DIST(5,L1217,FALSE)</f>
        <v>1.1176487579465506E-2</v>
      </c>
      <c r="AU1217" s="5">
        <f t="shared" ref="AU1217:AU1280" si="1494">_xlfn.POISSON.DIST(3,K1217,FALSE) * _xlfn.POISSON.DIST(5,L1217,FALSE)</f>
        <v>6.1409920811544465E-3</v>
      </c>
      <c r="AV1217" s="5">
        <f t="shared" ref="AV1217:AV1280" si="1495">_xlfn.POISSON.DIST(4,K1217,FALSE) * _xlfn.POISSON.DIST(5,L1217,FALSE)</f>
        <v>2.5306553248058846E-3</v>
      </c>
      <c r="AW1217" s="5">
        <f t="shared" ref="AW1217:AW1280" si="1496">_xlfn.POISSON.DIST(6,K1217,FALSE) * _xlfn.POISSON.DIST(6,L1217,FALSE)</f>
        <v>8.0940487046750174E-5</v>
      </c>
      <c r="AX1217" s="5">
        <f t="shared" ref="AX1217:AX1280" si="1497">_xlfn.POISSON.DIST(6,K1217,FALSE) * _xlfn.POISSON.DIST(0,L1217,FALSE)</f>
        <v>6.4405034296340167E-4</v>
      </c>
      <c r="AY1217" s="5">
        <f t="shared" ref="AY1217:AY1280" si="1498">_xlfn.POISSON.DIST(6,K1217,FALSE) * _xlfn.POISSON.DIST(1,L1217,FALSE)</f>
        <v>1.3646341380098444E-3</v>
      </c>
      <c r="AZ1217" s="5">
        <f t="shared" ref="AZ1217:AZ1280" si="1499">_xlfn.POISSON.DIST(6,K1217,FALSE) * _xlfn.POISSON.DIST(2,L1217,FALSE)</f>
        <v>1.4457148815831724E-3</v>
      </c>
      <c r="BA1217" s="5">
        <f t="shared" ref="BA1217:BA1280" si="1500">_xlfn.POISSON.DIST(6,K1217,FALSE) * _xlfn.POISSON.DIST(3,L1217,FALSE)</f>
        <v>1.0210753982158635E-3</v>
      </c>
      <c r="BB1217" s="5">
        <f t="shared" ref="BB1217:BB1280" si="1501">_xlfn.POISSON.DIST(6,K1217,FALSE) * _xlfn.POISSON.DIST(4,L1217,FALSE)</f>
        <v>5.4087167296429156E-4</v>
      </c>
      <c r="BC1217" s="5">
        <f t="shared" ref="BC1217:BC1280" si="1502">_xlfn.POISSON.DIST(6,K1217,FALSE) * _xlfn.POISSON.DIST(5,L1217,FALSE)</f>
        <v>2.2920318489808215E-4</v>
      </c>
      <c r="BD1217" s="5">
        <f t="shared" ref="BD1217:BD1280" si="1503">_xlfn.POISSON.DIST(0,K1217,FALSE) * _xlfn.POISSON.DIST(6,L1217,FALSE)</f>
        <v>2.9051703039311106E-3</v>
      </c>
      <c r="BE1217" s="5">
        <f t="shared" ref="BE1217:BE1280" si="1504">_xlfn.POISSON.DIST(1,K1217,FALSE) * _xlfn.POISSON.DIST(6,L1217,FALSE)</f>
        <v>4.7887928217156036E-3</v>
      </c>
      <c r="BF1217" s="5">
        <f t="shared" ref="BF1217:BF1280" si="1505">_xlfn.POISSON.DIST(2,K1217,FALSE) * _xlfn.POISSON.DIST(6,L1217,FALSE)</f>
        <v>3.9468489434653633E-3</v>
      </c>
      <c r="BG1217" s="5">
        <f t="shared" ref="BG1217:BG1280" si="1506">_xlfn.POISSON.DIST(3,K1217,FALSE) * _xlfn.POISSON.DIST(6,L1217,FALSE)</f>
        <v>2.1686212179813208E-3</v>
      </c>
      <c r="BH1217" s="5">
        <f t="shared" ref="BH1217:BH1280" si="1507">_xlfn.POISSON.DIST(4,K1217,FALSE) * _xlfn.POISSON.DIST(6,L1217,FALSE)</f>
        <v>8.9367202566718775E-4</v>
      </c>
      <c r="BI1217" s="5">
        <f t="shared" ref="BI1217:BI1280" si="1508">_xlfn.POISSON.DIST(5,K1217,FALSE) * _xlfn.POISSON.DIST(6,L1217,FALSE)</f>
        <v>2.9462026206808912E-4</v>
      </c>
      <c r="BJ1217" s="8">
        <f t="shared" ref="BJ1217:BJ1280" si="1509">SUM(N1217,Q1217,T1217,W1217,X1217,Y1217,AD1217,AE1217,AF1217,AG1217,AM1217,AN1217,AO1217,AP1217,AQ1217,AX1217,AY1217,AZ1217,BA1217,BB1217,BC1217)</f>
        <v>0.30152503106127243</v>
      </c>
      <c r="BK1217" s="8">
        <f t="shared" ref="BK1217:BK1280" si="1510">SUM(M1217,P1217,S1217,V1217,AC1217,AL1217,AY1217)</f>
        <v>0.20987906892142422</v>
      </c>
      <c r="BL1217" s="8">
        <f t="shared" ref="BL1217:BL1280" si="1511">SUM(O1217,R1217,U1217,AA1217,AB1217,AH1217,AI1217,AJ1217,AK1217,AR1217,AS1217,AT1217,AU1217,AV1217,BD1217,BE1217,BF1217,BG1217,BH1217,BI1217)</f>
        <v>0.44551960131741475</v>
      </c>
      <c r="BM1217" s="8">
        <f t="shared" ref="BM1217:BM1280" si="1512">SUM(S1217:BI1217)</f>
        <v>0.71805354799294763</v>
      </c>
      <c r="BN1217" s="8">
        <f t="shared" ref="BN1217:BN1280" si="1513">SUM(M1217:R1217)</f>
        <v>0.27423558339149512</v>
      </c>
    </row>
    <row r="1218" spans="1:66" x14ac:dyDescent="0.25">
      <c r="A1218" t="s">
        <v>134</v>
      </c>
      <c r="B1218" t="s">
        <v>292</v>
      </c>
      <c r="C1218" t="s">
        <v>365</v>
      </c>
      <c r="D1218" s="7" t="s">
        <v>531</v>
      </c>
      <c r="E1218">
        <f>VLOOKUP(A1218,home!$A$2:$E$405,3,FALSE)</f>
        <v>1.5832999999999999</v>
      </c>
      <c r="F1218">
        <f>VLOOKUP(B1218,home!$B$2:$E$405,3,FALSE)</f>
        <v>0.94740000000000002</v>
      </c>
      <c r="G1218">
        <f>VLOOKUP(C1218,away!$B$2:$E$405,4,FALSE)</f>
        <v>0.47370000000000001</v>
      </c>
      <c r="H1218">
        <f>VLOOKUP(A1218,away!$A$2:$E$405,3,FALSE)</f>
        <v>1.1943999999999999</v>
      </c>
      <c r="I1218">
        <f>VLOOKUP(C1218,away!$B$2:$E$405,3,FALSE)</f>
        <v>0.83720000000000006</v>
      </c>
      <c r="J1218">
        <f>VLOOKUP(B1218,home!$B$2:$E$405,4,FALSE)</f>
        <v>1.4652000000000001</v>
      </c>
      <c r="K1218" s="3">
        <f t="shared" si="1458"/>
        <v>0.71055872555400001</v>
      </c>
      <c r="L1218" s="3">
        <f t="shared" si="1459"/>
        <v>1.465129201536</v>
      </c>
      <c r="M1218" s="5">
        <f t="shared" si="1460"/>
        <v>0.1135300264202159</v>
      </c>
      <c r="N1218" s="5">
        <f t="shared" si="1461"/>
        <v>8.0669750885260558E-2</v>
      </c>
      <c r="O1218" s="5">
        <f t="shared" si="1462"/>
        <v>0.1663361569594119</v>
      </c>
      <c r="P1218" s="5">
        <f t="shared" si="1463"/>
        <v>0.11819160770262983</v>
      </c>
      <c r="Q1218" s="5">
        <f t="shared" si="1464"/>
        <v>2.8660297689894702E-2</v>
      </c>
      <c r="R1218" s="5">
        <f t="shared" si="1465"/>
        <v>0.12185198041625499</v>
      </c>
      <c r="S1218" s="5">
        <f t="shared" si="1466"/>
        <v>3.0761148772279534E-2</v>
      </c>
      <c r="T1218" s="5">
        <f t="shared" si="1467"/>
        <v>4.1991039070179495E-2</v>
      </c>
      <c r="U1218" s="5">
        <f t="shared" si="1468"/>
        <v>8.6582987910805112E-2</v>
      </c>
      <c r="V1218" s="5">
        <f t="shared" si="1469"/>
        <v>3.5582457716402931E-3</v>
      </c>
      <c r="W1218" s="5">
        <f t="shared" si="1470"/>
        <v>6.7882748668432772E-3</v>
      </c>
      <c r="X1218" s="5">
        <f t="shared" si="1471"/>
        <v>9.9456997354649881E-3</v>
      </c>
      <c r="Y1218" s="5">
        <f t="shared" si="1472"/>
        <v>7.2858675560693135E-3</v>
      </c>
      <c r="Z1218" s="5">
        <f t="shared" si="1473"/>
        <v>5.9509631590949318E-2</v>
      </c>
      <c r="AA1218" s="5">
        <f t="shared" si="1474"/>
        <v>4.2285087981453001E-2</v>
      </c>
      <c r="AB1218" s="5">
        <f t="shared" si="1475"/>
        <v>1.5023019113020005E-2</v>
      </c>
      <c r="AC1218" s="5">
        <f t="shared" si="1476"/>
        <v>2.3152178415482844E-4</v>
      </c>
      <c r="AD1218" s="5">
        <f t="shared" si="1477"/>
        <v>1.2058669845236018E-3</v>
      </c>
      <c r="AE1218" s="5">
        <f t="shared" si="1478"/>
        <v>1.7667509321936891E-3</v>
      </c>
      <c r="AF1218" s="5">
        <f t="shared" si="1479"/>
        <v>1.2942591912989618E-3</v>
      </c>
      <c r="AG1218" s="5">
        <f t="shared" si="1480"/>
        <v>6.3208564517615892E-4</v>
      </c>
      <c r="AH1218" s="5">
        <f t="shared" si="1481"/>
        <v>2.1797324754137287E-2</v>
      </c>
      <c r="AI1218" s="5">
        <f t="shared" si="1482"/>
        <v>1.5488279297786447E-2</v>
      </c>
      <c r="AJ1218" s="5">
        <f t="shared" si="1483"/>
        <v>5.5026659994297702E-3</v>
      </c>
      <c r="AK1218" s="5">
        <f t="shared" si="1484"/>
        <v>1.3033224465680486E-3</v>
      </c>
      <c r="AL1218" s="5">
        <f t="shared" si="1485"/>
        <v>9.6411258766580499E-6</v>
      </c>
      <c r="AM1218" s="5">
        <f t="shared" si="1486"/>
        <v>1.7136786154214718E-4</v>
      </c>
      <c r="AN1218" s="5">
        <f t="shared" si="1487"/>
        <v>2.510760581501779E-4</v>
      </c>
      <c r="AO1218" s="5">
        <f t="shared" si="1488"/>
        <v>1.8392943230118825E-4</v>
      </c>
      <c r="AP1218" s="5">
        <f t="shared" si="1489"/>
        <v>8.9826794095469899E-5</v>
      </c>
      <c r="AQ1218" s="5">
        <f t="shared" si="1490"/>
        <v>3.2901964777408641E-5</v>
      </c>
      <c r="AR1218" s="5">
        <f t="shared" si="1491"/>
        <v>6.3871794025300004E-3</v>
      </c>
      <c r="AS1218" s="5">
        <f t="shared" si="1492"/>
        <v>4.538466056146476E-3</v>
      </c>
      <c r="AT1218" s="5">
        <f t="shared" si="1493"/>
        <v>1.6124233284127644E-3</v>
      </c>
      <c r="AU1218" s="5">
        <f t="shared" si="1494"/>
        <v>3.8190715509683762E-4</v>
      </c>
      <c r="AV1218" s="5">
        <f t="shared" si="1495"/>
        <v>6.7841865351390686E-5</v>
      </c>
      <c r="AW1218" s="5">
        <f t="shared" si="1496"/>
        <v>2.7880538238696067E-7</v>
      </c>
      <c r="AX1218" s="5">
        <f t="shared" si="1497"/>
        <v>2.0294488216383732E-5</v>
      </c>
      <c r="AY1218" s="5">
        <f t="shared" si="1498"/>
        <v>2.9734047316052061E-5</v>
      </c>
      <c r="AZ1218" s="5">
        <f t="shared" si="1499"/>
        <v>2.1782110501300502E-5</v>
      </c>
      <c r="BA1218" s="5">
        <f t="shared" si="1500"/>
        <v>1.0637868722179774E-5</v>
      </c>
      <c r="BB1218" s="5">
        <f t="shared" si="1501"/>
        <v>3.8964630267430124E-6</v>
      </c>
      <c r="BC1218" s="5">
        <f t="shared" si="1502"/>
        <v>1.1417643526373054E-6</v>
      </c>
      <c r="BD1218" s="5">
        <f t="shared" si="1503"/>
        <v>1.5596738430159948E-3</v>
      </c>
      <c r="BE1218" s="5">
        <f t="shared" si="1504"/>
        <v>1.1082398581733547E-3</v>
      </c>
      <c r="BF1218" s="5">
        <f t="shared" si="1505"/>
        <v>3.9373475061590236E-4</v>
      </c>
      <c r="BG1218" s="5">
        <f t="shared" si="1506"/>
        <v>9.325722086798588E-5</v>
      </c>
      <c r="BH1218" s="5">
        <f t="shared" si="1507"/>
        <v>1.6566183002165983E-5</v>
      </c>
      <c r="BI1218" s="5">
        <f t="shared" si="1508"/>
        <v>2.3542491762626801E-6</v>
      </c>
      <c r="BJ1218" s="8">
        <f t="shared" si="1509"/>
        <v>0.18105648140990643</v>
      </c>
      <c r="BK1218" s="8">
        <f t="shared" si="1510"/>
        <v>0.26631192562411304</v>
      </c>
      <c r="BL1218" s="8">
        <f t="shared" si="1511"/>
        <v>0.4923324687912557</v>
      </c>
      <c r="BM1218" s="8">
        <f t="shared" si="1512"/>
        <v>0.36994123210062296</v>
      </c>
      <c r="BN1218" s="8">
        <f t="shared" si="1513"/>
        <v>0.62923982007366785</v>
      </c>
    </row>
    <row r="1219" spans="1:66" x14ac:dyDescent="0.25">
      <c r="A1219" t="s">
        <v>134</v>
      </c>
      <c r="B1219" t="s">
        <v>298</v>
      </c>
      <c r="C1219" t="s">
        <v>123</v>
      </c>
      <c r="D1219" s="7" t="s">
        <v>531</v>
      </c>
      <c r="E1219">
        <f>VLOOKUP(A1219,home!$A$2:$E$405,3,FALSE)</f>
        <v>1.5832999999999999</v>
      </c>
      <c r="F1219">
        <f>VLOOKUP(B1219,home!$B$2:$E$405,3,FALSE)</f>
        <v>1.1052999999999999</v>
      </c>
      <c r="G1219">
        <f>VLOOKUP(C1219,away!$B$2:$E$405,4,FALSE)</f>
        <v>0.94740000000000002</v>
      </c>
      <c r="H1219">
        <f>VLOOKUP(A1219,away!$A$2:$E$405,3,FALSE)</f>
        <v>1.1943999999999999</v>
      </c>
      <c r="I1219">
        <f>VLOOKUP(C1219,away!$B$2:$E$405,3,FALSE)</f>
        <v>0.83720000000000006</v>
      </c>
      <c r="J1219">
        <f>VLOOKUP(B1219,home!$B$2:$E$405,4,FALSE)</f>
        <v>0.41860000000000003</v>
      </c>
      <c r="K1219" s="3">
        <f t="shared" si="1458"/>
        <v>1.6579703596259998</v>
      </c>
      <c r="L1219" s="3">
        <f t="shared" si="1459"/>
        <v>0.41857977324800005</v>
      </c>
      <c r="M1219" s="5">
        <f t="shared" si="1460"/>
        <v>0.12536194912000068</v>
      </c>
      <c r="N1219" s="5">
        <f t="shared" si="1461"/>
        <v>0.20784639586590381</v>
      </c>
      <c r="O1219" s="5">
        <f t="shared" si="1462"/>
        <v>5.2473976236577201E-2</v>
      </c>
      <c r="P1219" s="5">
        <f t="shared" si="1463"/>
        <v>8.7000297251964065E-2</v>
      </c>
      <c r="Q1219" s="5">
        <f t="shared" si="1464"/>
        <v>0.1723015818503803</v>
      </c>
      <c r="R1219" s="5">
        <f t="shared" si="1465"/>
        <v>1.0982272537263714E-2</v>
      </c>
      <c r="S1219" s="5">
        <f t="shared" si="1466"/>
        <v>1.5094396216440362E-2</v>
      </c>
      <c r="T1219" s="5">
        <f t="shared" si="1467"/>
        <v>7.2121957061203903E-2</v>
      </c>
      <c r="U1219" s="5">
        <f t="shared" si="1468"/>
        <v>1.820828234811786E-2</v>
      </c>
      <c r="V1219" s="5">
        <f t="shared" si="1469"/>
        <v>1.1639336841907963E-3</v>
      </c>
      <c r="W1219" s="5">
        <f t="shared" si="1470"/>
        <v>9.5223638541534567E-2</v>
      </c>
      <c r="X1219" s="5">
        <f t="shared" si="1471"/>
        <v>3.9858689028565049E-2</v>
      </c>
      <c r="Y1219" s="5">
        <f t="shared" si="1472"/>
        <v>8.3420205077696531E-3</v>
      </c>
      <c r="Z1219" s="5">
        <f t="shared" si="1473"/>
        <v>1.532319049465195E-3</v>
      </c>
      <c r="AA1219" s="5">
        <f t="shared" si="1474"/>
        <v>2.5405395655035794E-3</v>
      </c>
      <c r="AB1219" s="5">
        <f t="shared" si="1475"/>
        <v>2.1060696485310261E-3</v>
      </c>
      <c r="AC1219" s="5">
        <f t="shared" si="1476"/>
        <v>5.0485103941528211E-5</v>
      </c>
      <c r="AD1219" s="5">
        <f t="shared" si="1477"/>
        <v>3.9469492559401055E-2</v>
      </c>
      <c r="AE1219" s="5">
        <f t="shared" si="1478"/>
        <v>1.6521131245727717E-2</v>
      </c>
      <c r="AF1219" s="5">
        <f t="shared" si="1479"/>
        <v>3.4577056853185781E-3</v>
      </c>
      <c r="AG1219" s="5">
        <f t="shared" si="1480"/>
        <v>4.8244188723965719E-4</v>
      </c>
      <c r="AH1219" s="5">
        <f t="shared" si="1481"/>
        <v>1.60349440067183E-4</v>
      </c>
      <c r="AI1219" s="5">
        <f t="shared" si="1482"/>
        <v>2.658546188140151E-4</v>
      </c>
      <c r="AJ1219" s="5">
        <f t="shared" si="1483"/>
        <v>2.2038953898165294E-4</v>
      </c>
      <c r="AK1219" s="5">
        <f t="shared" si="1484"/>
        <v>1.2179977440107315E-4</v>
      </c>
      <c r="AL1219" s="5">
        <f t="shared" si="1485"/>
        <v>1.4014520611848111E-6</v>
      </c>
      <c r="AM1219" s="5">
        <f t="shared" si="1486"/>
        <v>1.3087849754593182E-2</v>
      </c>
      <c r="AN1219" s="5">
        <f t="shared" si="1487"/>
        <v>5.478309182581507E-3</v>
      </c>
      <c r="AO1219" s="5">
        <f t="shared" si="1488"/>
        <v>1.1465547077137018E-3</v>
      </c>
      <c r="AP1219" s="5">
        <f t="shared" si="1489"/>
        <v>1.5997486985707614E-4</v>
      </c>
      <c r="AQ1219" s="5">
        <f t="shared" si="1490"/>
        <v>1.6740561187538306E-5</v>
      </c>
      <c r="AR1219" s="5">
        <f t="shared" si="1491"/>
        <v>1.3423806452753049E-5</v>
      </c>
      <c r="AS1219" s="5">
        <f t="shared" si="1492"/>
        <v>2.2256273212020788E-5</v>
      </c>
      <c r="AT1219" s="5">
        <f t="shared" si="1493"/>
        <v>1.8450120650634314E-5</v>
      </c>
      <c r="AU1219" s="5">
        <f t="shared" si="1494"/>
        <v>1.0196584390091753E-5</v>
      </c>
      <c r="AV1219" s="5">
        <f t="shared" si="1495"/>
        <v>4.2264086720493185E-6</v>
      </c>
      <c r="AW1219" s="5">
        <f t="shared" si="1496"/>
        <v>2.7016603337451976E-8</v>
      </c>
      <c r="AX1219" s="5">
        <f t="shared" si="1497"/>
        <v>3.6165444940589814E-3</v>
      </c>
      <c r="AY1219" s="5">
        <f t="shared" si="1498"/>
        <v>1.5138123742645113E-3</v>
      </c>
      <c r="AZ1219" s="5">
        <f t="shared" si="1499"/>
        <v>3.1682562017982787E-4</v>
      </c>
      <c r="BA1219" s="5">
        <f t="shared" si="1500"/>
        <v>4.4205598751343124E-5</v>
      </c>
      <c r="BB1219" s="5">
        <f t="shared" si="1501"/>
        <v>4.6258923754073178E-6</v>
      </c>
      <c r="BC1219" s="5">
        <f t="shared" si="1502"/>
        <v>3.8726099631352956E-7</v>
      </c>
      <c r="BD1219" s="5">
        <f t="shared" si="1503"/>
        <v>9.3648897685306899E-7</v>
      </c>
      <c r="BE1219" s="5">
        <f t="shared" si="1504"/>
        <v>1.5526709657388673E-6</v>
      </c>
      <c r="BF1219" s="5">
        <f t="shared" si="1505"/>
        <v>1.2871412197234596E-6</v>
      </c>
      <c r="BG1219" s="5">
        <f t="shared" si="1506"/>
        <v>7.1134733031811744E-7</v>
      </c>
      <c r="BH1219" s="5">
        <f t="shared" si="1507"/>
        <v>2.9484819726663093E-7</v>
      </c>
      <c r="BI1219" s="5">
        <f t="shared" si="1508"/>
        <v>9.7769914331446798E-8</v>
      </c>
      <c r="BJ1219" s="8">
        <f t="shared" si="1509"/>
        <v>0.68101088454960368</v>
      </c>
      <c r="BK1219" s="8">
        <f t="shared" si="1510"/>
        <v>0.23018627520286311</v>
      </c>
      <c r="BL1219" s="8">
        <f t="shared" si="1511"/>
        <v>8.7152967168239073E-2</v>
      </c>
      <c r="BM1219" s="8">
        <f t="shared" si="1512"/>
        <v>0.34240218775042031</v>
      </c>
      <c r="BN1219" s="8">
        <f t="shared" si="1513"/>
        <v>0.65596647286208976</v>
      </c>
    </row>
    <row r="1220" spans="1:66" x14ac:dyDescent="0.25">
      <c r="A1220" t="s">
        <v>134</v>
      </c>
      <c r="B1220" t="s">
        <v>300</v>
      </c>
      <c r="C1220" t="s">
        <v>133</v>
      </c>
      <c r="D1220" s="7" t="s">
        <v>531</v>
      </c>
      <c r="E1220">
        <f>VLOOKUP(A1220,home!$A$2:$E$405,3,FALSE)</f>
        <v>1.5832999999999999</v>
      </c>
      <c r="F1220">
        <f>VLOOKUP(B1220,home!$B$2:$E$405,3,FALSE)</f>
        <v>0.78949999999999998</v>
      </c>
      <c r="G1220">
        <f>VLOOKUP(C1220,away!$B$2:$E$405,4,FALSE)</f>
        <v>0.78949999999999998</v>
      </c>
      <c r="H1220">
        <f>VLOOKUP(A1220,away!$A$2:$E$405,3,FALSE)</f>
        <v>1.1943999999999999</v>
      </c>
      <c r="I1220">
        <f>VLOOKUP(C1220,away!$B$2:$E$405,3,FALSE)</f>
        <v>0.20930000000000001</v>
      </c>
      <c r="J1220">
        <f>VLOOKUP(B1220,home!$B$2:$E$405,4,FALSE)</f>
        <v>1.0466</v>
      </c>
      <c r="K1220" s="3">
        <f t="shared" si="1458"/>
        <v>0.98688711882499991</v>
      </c>
      <c r="L1220" s="3">
        <f t="shared" si="1459"/>
        <v>0.26163735707199998</v>
      </c>
      <c r="M1220" s="5">
        <f t="shared" si="1460"/>
        <v>0.28692785363205875</v>
      </c>
      <c r="N1220" s="5">
        <f t="shared" si="1461"/>
        <v>0.28316540278158381</v>
      </c>
      <c r="O1220" s="5">
        <f t="shared" si="1462"/>
        <v>7.5071045294633501E-2</v>
      </c>
      <c r="P1220" s="5">
        <f t="shared" si="1463"/>
        <v>7.4086647598001931E-2</v>
      </c>
      <c r="Q1220" s="5">
        <f t="shared" si="1464"/>
        <v>0.1397261442510189</v>
      </c>
      <c r="R1220" s="5">
        <f t="shared" si="1465"/>
        <v>9.8206949417601538E-3</v>
      </c>
      <c r="S1220" s="5">
        <f t="shared" si="1466"/>
        <v>4.7824141877744579E-3</v>
      </c>
      <c r="T1220" s="5">
        <f t="shared" si="1467"/>
        <v>3.6557579095697602E-2</v>
      </c>
      <c r="U1220" s="5">
        <f t="shared" si="1468"/>
        <v>9.6919173359329303E-3</v>
      </c>
      <c r="V1220" s="5">
        <f t="shared" si="1469"/>
        <v>1.3720562314505238E-4</v>
      </c>
      <c r="W1220" s="5">
        <f t="shared" si="1470"/>
        <v>4.5964643974804785E-2</v>
      </c>
      <c r="X1220" s="5">
        <f t="shared" si="1471"/>
        <v>1.2026067968323352E-2</v>
      </c>
      <c r="Y1220" s="5">
        <f t="shared" si="1472"/>
        <v>1.5732343196001792E-3</v>
      </c>
      <c r="Z1220" s="5">
        <f t="shared" si="1473"/>
        <v>8.5648688972416224E-4</v>
      </c>
      <c r="AA1220" s="5">
        <f t="shared" si="1474"/>
        <v>8.4525587891126392E-4</v>
      </c>
      <c r="AB1220" s="5">
        <f t="shared" si="1475"/>
        <v>4.1708606950431506E-4</v>
      </c>
      <c r="AC1220" s="5">
        <f t="shared" si="1476"/>
        <v>2.2142118048442733E-6</v>
      </c>
      <c r="AD1220" s="5">
        <f t="shared" si="1477"/>
        <v>1.1340478765027997E-2</v>
      </c>
      <c r="AE1220" s="5">
        <f t="shared" si="1478"/>
        <v>2.967092892013063E-3</v>
      </c>
      <c r="AF1220" s="5">
        <f t="shared" si="1479"/>
        <v>3.8815117122670745E-4</v>
      </c>
      <c r="AG1220" s="5">
        <f t="shared" si="1480"/>
        <v>3.3851615528052368E-5</v>
      </c>
      <c r="AH1220" s="5">
        <f t="shared" si="1481"/>
        <v>5.6022241548561799E-5</v>
      </c>
      <c r="AI1220" s="5">
        <f t="shared" si="1482"/>
        <v>5.5287628551978363E-5</v>
      </c>
      <c r="AJ1220" s="5">
        <f t="shared" si="1483"/>
        <v>2.7281324224164361E-5</v>
      </c>
      <c r="AK1220" s="5">
        <f t="shared" si="1484"/>
        <v>8.9745291537720803E-6</v>
      </c>
      <c r="AL1220" s="5">
        <f t="shared" si="1485"/>
        <v>2.2868958536621452E-8</v>
      </c>
      <c r="AM1220" s="5">
        <f t="shared" si="1486"/>
        <v>2.2383544829029153E-3</v>
      </c>
      <c r="AN1220" s="5">
        <f t="shared" si="1487"/>
        <v>5.8563715109698189E-4</v>
      </c>
      <c r="AO1220" s="5">
        <f t="shared" si="1488"/>
        <v>7.6612278208094926E-5</v>
      </c>
      <c r="AP1220" s="5">
        <f t="shared" si="1489"/>
        <v>6.6815446632102482E-6</v>
      </c>
      <c r="AQ1220" s="5">
        <f t="shared" si="1490"/>
        <v>4.3703542171021369E-7</v>
      </c>
      <c r="AR1220" s="5">
        <f t="shared" si="1491"/>
        <v>2.9315022432029792E-6</v>
      </c>
      <c r="AS1220" s="5">
        <f t="shared" si="1492"/>
        <v>2.8930618026236128E-6</v>
      </c>
      <c r="AT1220" s="5">
        <f t="shared" si="1493"/>
        <v>1.4275627134869385E-6</v>
      </c>
      <c r="AU1220" s="5">
        <f t="shared" si="1494"/>
        <v>4.6961441775170788E-7</v>
      </c>
      <c r="AV1220" s="5">
        <f t="shared" si="1495"/>
        <v>1.1586410492341571E-7</v>
      </c>
      <c r="AW1220" s="5">
        <f t="shared" si="1496"/>
        <v>1.6402540555336615E-10</v>
      </c>
      <c r="AX1220" s="5">
        <f t="shared" si="1497"/>
        <v>3.6816720109017996E-4</v>
      </c>
      <c r="AY1220" s="5">
        <f t="shared" si="1498"/>
        <v>9.6326293453830218E-5</v>
      </c>
      <c r="AZ1220" s="5">
        <f t="shared" si="1499"/>
        <v>1.2601278417901017E-5</v>
      </c>
      <c r="BA1220" s="5">
        <f t="shared" si="1500"/>
        <v>1.0989883936626855E-6</v>
      </c>
      <c r="BB1220" s="5">
        <f t="shared" si="1501"/>
        <v>7.1884104692676906E-8</v>
      </c>
      <c r="BC1220" s="5">
        <f t="shared" si="1502"/>
        <v>3.7615134334557868E-9</v>
      </c>
      <c r="BD1220" s="5">
        <f t="shared" si="1503"/>
        <v>1.2783174986037786E-7</v>
      </c>
      <c r="BE1220" s="5">
        <f t="shared" si="1504"/>
        <v>1.2615550731406642E-7</v>
      </c>
      <c r="BF1220" s="5">
        <f t="shared" si="1505"/>
        <v>6.2250622568542594E-8</v>
      </c>
      <c r="BG1220" s="5">
        <f t="shared" si="1506"/>
        <v>2.0478112517243838E-8</v>
      </c>
      <c r="BH1220" s="5">
        <f t="shared" si="1507"/>
        <v>5.0523963652792345E-9</v>
      </c>
      <c r="BI1220" s="5">
        <f t="shared" si="1508"/>
        <v>9.9722897841846529E-10</v>
      </c>
      <c r="BJ1220" s="8">
        <f t="shared" si="1509"/>
        <v>0.537128638734091</v>
      </c>
      <c r="BK1220" s="8">
        <f t="shared" si="1510"/>
        <v>0.36603268441519748</v>
      </c>
      <c r="BL1220" s="8">
        <f t="shared" si="1511"/>
        <v>9.6001745615120232E-2</v>
      </c>
      <c r="BM1220" s="8">
        <f t="shared" si="1512"/>
        <v>0.1311254410256473</v>
      </c>
      <c r="BN1220" s="8">
        <f t="shared" si="1513"/>
        <v>0.86879778849905709</v>
      </c>
    </row>
    <row r="1221" spans="1:66" x14ac:dyDescent="0.25">
      <c r="A1221" t="s">
        <v>134</v>
      </c>
      <c r="B1221" t="s">
        <v>306</v>
      </c>
      <c r="C1221" t="s">
        <v>483</v>
      </c>
      <c r="D1221" s="7" t="s">
        <v>531</v>
      </c>
      <c r="E1221">
        <f>VLOOKUP(A1221,home!$A$2:$E$405,3,FALSE)</f>
        <v>1.5832999999999999</v>
      </c>
      <c r="F1221">
        <f>VLOOKUP(B1221,home!$B$2:$E$405,3,FALSE)</f>
        <v>1.4211</v>
      </c>
      <c r="G1221">
        <f>VLOOKUP(C1221,away!$B$2:$E$405,4,FALSE)</f>
        <v>1.4211</v>
      </c>
      <c r="H1221">
        <f>VLOOKUP(A1221,away!$A$2:$E$405,3,FALSE)</f>
        <v>1.1943999999999999</v>
      </c>
      <c r="I1221">
        <f>VLOOKUP(C1221,away!$B$2:$E$405,3,FALSE)</f>
        <v>0.83720000000000006</v>
      </c>
      <c r="J1221">
        <f>VLOOKUP(B1221,home!$B$2:$E$405,4,FALSE)</f>
        <v>0.62790000000000001</v>
      </c>
      <c r="K1221" s="3">
        <f t="shared" si="1458"/>
        <v>3.197514264993</v>
      </c>
      <c r="L1221" s="3">
        <f t="shared" si="1459"/>
        <v>0.62786965987200005</v>
      </c>
      <c r="M1221" s="5">
        <f t="shared" si="1460"/>
        <v>2.181006049892141E-2</v>
      </c>
      <c r="N1221" s="5">
        <f t="shared" si="1461"/>
        <v>6.9737979565661565E-2</v>
      </c>
      <c r="O1221" s="5">
        <f t="shared" si="1462"/>
        <v>1.3693875267245527E-2</v>
      </c>
      <c r="P1221" s="5">
        <f t="shared" si="1463"/>
        <v>4.3786361510052406E-2</v>
      </c>
      <c r="Q1221" s="5">
        <f t="shared" si="1464"/>
        <v>0.11149409223649663</v>
      </c>
      <c r="R1221" s="5">
        <f t="shared" si="1465"/>
        <v>4.298984403187522E-3</v>
      </c>
      <c r="S1221" s="5">
        <f t="shared" si="1466"/>
        <v>2.1976617790489567E-2</v>
      </c>
      <c r="T1221" s="5">
        <f t="shared" si="1467"/>
        <v>7.0003757770266531E-2</v>
      </c>
      <c r="U1221" s="5">
        <f t="shared" si="1468"/>
        <v>1.3746063954174522E-2</v>
      </c>
      <c r="V1221" s="5">
        <f t="shared" si="1469"/>
        <v>4.9023050694640734E-3</v>
      </c>
      <c r="W1221" s="5">
        <f t="shared" si="1470"/>
        <v>0.11883465012954773</v>
      </c>
      <c r="X1221" s="5">
        <f t="shared" si="1471"/>
        <v>7.4612671357847243E-2</v>
      </c>
      <c r="Y1221" s="5">
        <f t="shared" si="1472"/>
        <v>2.3423516293796437E-2</v>
      </c>
      <c r="Z1221" s="5">
        <f t="shared" si="1473"/>
        <v>8.9973395834146088E-4</v>
      </c>
      <c r="AA1221" s="5">
        <f t="shared" si="1474"/>
        <v>2.8769121664954391E-3</v>
      </c>
      <c r="AB1221" s="5">
        <f t="shared" si="1475"/>
        <v>4.5994838457505431E-3</v>
      </c>
      <c r="AC1221" s="5">
        <f t="shared" si="1476"/>
        <v>6.1512352870001202E-4</v>
      </c>
      <c r="AD1221" s="5">
        <f t="shared" si="1477"/>
        <v>9.4993872241170285E-2</v>
      </c>
      <c r="AE1221" s="5">
        <f t="shared" si="1478"/>
        <v>5.9643770253987802E-2</v>
      </c>
      <c r="AF1221" s="5">
        <f t="shared" si="1479"/>
        <v>1.8724256871427519E-2</v>
      </c>
      <c r="AG1221" s="5">
        <f t="shared" si="1480"/>
        <v>3.9187975977397187E-3</v>
      </c>
      <c r="AH1221" s="5">
        <f t="shared" si="1481"/>
        <v>1.4122891359978531E-4</v>
      </c>
      <c r="AI1221" s="5">
        <f t="shared" si="1482"/>
        <v>4.5158146586477747E-4</v>
      </c>
      <c r="AJ1221" s="5">
        <f t="shared" si="1483"/>
        <v>7.21969089454538E-4</v>
      </c>
      <c r="AK1221" s="5">
        <f t="shared" si="1484"/>
        <v>7.6950215413829732E-4</v>
      </c>
      <c r="AL1221" s="5">
        <f t="shared" si="1485"/>
        <v>4.9397425930716371E-5</v>
      </c>
      <c r="AM1221" s="5">
        <f t="shared" si="1486"/>
        <v>6.0748852315612924E-2</v>
      </c>
      <c r="AN1221" s="5">
        <f t="shared" si="1487"/>
        <v>3.814236124101824E-2</v>
      </c>
      <c r="AO1221" s="5">
        <f t="shared" si="1488"/>
        <v>1.1974215689556542E-2</v>
      </c>
      <c r="AP1221" s="5">
        <f t="shared" si="1489"/>
        <v>2.5060822440786104E-3</v>
      </c>
      <c r="AQ1221" s="5">
        <f t="shared" si="1490"/>
        <v>3.9337325155022393E-4</v>
      </c>
      <c r="AR1221" s="5">
        <f t="shared" si="1491"/>
        <v>1.7734669989197859E-5</v>
      </c>
      <c r="AS1221" s="5">
        <f t="shared" si="1492"/>
        <v>5.6706860275403413E-5</v>
      </c>
      <c r="AT1221" s="5">
        <f t="shared" si="1493"/>
        <v>9.066049732678368E-5</v>
      </c>
      <c r="AU1221" s="5">
        <f t="shared" si="1494"/>
        <v>9.6629411157916822E-5</v>
      </c>
      <c r="AV1221" s="5">
        <f t="shared" si="1495"/>
        <v>7.7243480148828214E-5</v>
      </c>
      <c r="AW1221" s="5">
        <f t="shared" si="1496"/>
        <v>2.7547602395786164E-6</v>
      </c>
      <c r="AX1221" s="5">
        <f t="shared" si="1497"/>
        <v>3.2374220310187558E-2</v>
      </c>
      <c r="AY1221" s="5">
        <f t="shared" si="1498"/>
        <v>2.0326790694778652E-2</v>
      </c>
      <c r="AZ1221" s="5">
        <f t="shared" si="1499"/>
        <v>6.3812875799100048E-3</v>
      </c>
      <c r="BA1221" s="5">
        <f t="shared" si="1500"/>
        <v>1.3355389541145042E-3</v>
      </c>
      <c r="BB1221" s="5">
        <f t="shared" si="1501"/>
        <v>2.0963609721642013E-4</v>
      </c>
      <c r="BC1221" s="5">
        <f t="shared" si="1502"/>
        <v>2.6324829011233451E-5</v>
      </c>
      <c r="BD1221" s="5">
        <f t="shared" si="1503"/>
        <v>1.855843535676637E-6</v>
      </c>
      <c r="BE1221" s="5">
        <f t="shared" si="1504"/>
        <v>5.9340861789210934E-6</v>
      </c>
      <c r="BF1221" s="5">
        <f t="shared" si="1505"/>
        <v>9.4871626033990029E-6</v>
      </c>
      <c r="BG1221" s="5">
        <f t="shared" si="1506"/>
        <v>1.0111779252892143E-5</v>
      </c>
      <c r="BH1221" s="5">
        <f t="shared" si="1507"/>
        <v>8.0831396013957225E-6</v>
      </c>
      <c r="BI1221" s="5">
        <f t="shared" si="1508"/>
        <v>5.1691908362785313E-6</v>
      </c>
      <c r="BJ1221" s="8">
        <f t="shared" si="1509"/>
        <v>0.81980604752497632</v>
      </c>
      <c r="BK1221" s="8">
        <f t="shared" si="1510"/>
        <v>0.11346665651833682</v>
      </c>
      <c r="BL1221" s="8">
        <f t="shared" si="1511"/>
        <v>4.1679217380817632E-2</v>
      </c>
      <c r="BM1221" s="8">
        <f t="shared" si="1512"/>
        <v>0.69070626596636797</v>
      </c>
      <c r="BN1221" s="8">
        <f t="shared" si="1513"/>
        <v>0.2648213534815651</v>
      </c>
    </row>
    <row r="1222" spans="1:66" x14ac:dyDescent="0.25">
      <c r="A1222" t="s">
        <v>134</v>
      </c>
      <c r="B1222" t="s">
        <v>445</v>
      </c>
      <c r="C1222" t="s">
        <v>114</v>
      </c>
      <c r="D1222" s="7" t="s">
        <v>531</v>
      </c>
      <c r="E1222">
        <f>VLOOKUP(A1222,home!$A$2:$E$405,3,FALSE)</f>
        <v>1.5832999999999999</v>
      </c>
      <c r="F1222">
        <f>VLOOKUP(B1222,home!$B$2:$E$405,3,FALSE)</f>
        <v>0.78949999999999998</v>
      </c>
      <c r="G1222">
        <f>VLOOKUP(C1222,away!$B$2:$E$405,4,FALSE)</f>
        <v>1.2632000000000001</v>
      </c>
      <c r="H1222">
        <f>VLOOKUP(A1222,away!$A$2:$E$405,3,FALSE)</f>
        <v>1.1943999999999999</v>
      </c>
      <c r="I1222">
        <f>VLOOKUP(C1222,away!$B$2:$E$405,3,FALSE)</f>
        <v>0.83720000000000006</v>
      </c>
      <c r="J1222">
        <f>VLOOKUP(B1222,home!$B$2:$E$405,4,FALSE)</f>
        <v>0.62790000000000001</v>
      </c>
      <c r="K1222" s="3">
        <f t="shared" si="1458"/>
        <v>1.57901939012</v>
      </c>
      <c r="L1222" s="3">
        <f t="shared" si="1459"/>
        <v>0.62786965987200005</v>
      </c>
      <c r="M1222" s="5">
        <f t="shared" si="1460"/>
        <v>0.11004245314177506</v>
      </c>
      <c r="N1222" s="5">
        <f t="shared" si="1461"/>
        <v>0.17375916724723436</v>
      </c>
      <c r="O1222" s="5">
        <f t="shared" si="1462"/>
        <v>6.9092317625606803E-2</v>
      </c>
      <c r="P1222" s="5">
        <f t="shared" si="1463"/>
        <v>0.10909810923916299</v>
      </c>
      <c r="Q1222" s="5">
        <f t="shared" si="1464"/>
        <v>0.13718454714724357</v>
      </c>
      <c r="R1222" s="5">
        <f t="shared" si="1465"/>
        <v>2.1690484983678971E-2</v>
      </c>
      <c r="S1222" s="5">
        <f t="shared" si="1466"/>
        <v>2.70404673372414E-2</v>
      </c>
      <c r="T1222" s="5">
        <f t="shared" si="1467"/>
        <v>8.6134014957034155E-2</v>
      </c>
      <c r="U1222" s="5">
        <f t="shared" si="1468"/>
        <v>3.4249696370335793E-2</v>
      </c>
      <c r="V1222" s="5">
        <f t="shared" si="1469"/>
        <v>2.9787128868201604E-3</v>
      </c>
      <c r="W1222" s="5">
        <f t="shared" si="1470"/>
        <v>7.2205686656776305E-2</v>
      </c>
      <c r="X1222" s="5">
        <f t="shared" si="1471"/>
        <v>4.5335759922014336E-2</v>
      </c>
      <c r="Y1222" s="5">
        <f t="shared" si="1472"/>
        <v>1.4232474081136899E-2</v>
      </c>
      <c r="Z1222" s="5">
        <f t="shared" si="1473"/>
        <v>4.539599143053746E-3</v>
      </c>
      <c r="AA1222" s="5">
        <f t="shared" si="1474"/>
        <v>7.1681150702540023E-3</v>
      </c>
      <c r="AB1222" s="5">
        <f t="shared" si="1475"/>
        <v>5.6592963432712286E-3</v>
      </c>
      <c r="AC1222" s="5">
        <f t="shared" si="1476"/>
        <v>1.8457191670139201E-4</v>
      </c>
      <c r="AD1222" s="5">
        <f t="shared" si="1477"/>
        <v>2.8503544826994704E-2</v>
      </c>
      <c r="AE1222" s="5">
        <f t="shared" si="1478"/>
        <v>1.7896510995671466E-2</v>
      </c>
      <c r="AF1222" s="5">
        <f t="shared" si="1479"/>
        <v>5.6183381358738769E-3</v>
      </c>
      <c r="AG1222" s="5">
        <f t="shared" si="1480"/>
        <v>1.1758613514723393E-3</v>
      </c>
      <c r="AH1222" s="5">
        <f t="shared" si="1481"/>
        <v>7.1256914247609464E-4</v>
      </c>
      <c r="AI1222" s="5">
        <f t="shared" si="1482"/>
        <v>1.1251604927709346E-3</v>
      </c>
      <c r="AJ1222" s="5">
        <f t="shared" si="1483"/>
        <v>8.8832511754113994E-4</v>
      </c>
      <c r="AK1222" s="5">
        <f t="shared" si="1484"/>
        <v>4.6756086177602934E-4</v>
      </c>
      <c r="AL1222" s="5">
        <f t="shared" si="1485"/>
        <v>7.3195195330031429E-6</v>
      </c>
      <c r="AM1222" s="5">
        <f t="shared" si="1486"/>
        <v>9.0015299937958437E-3</v>
      </c>
      <c r="AN1222" s="5">
        <f t="shared" si="1487"/>
        <v>5.6517875755322019E-3</v>
      </c>
      <c r="AO1222" s="5">
        <f t="shared" si="1488"/>
        <v>1.7742929713590997E-3</v>
      </c>
      <c r="AP1222" s="5">
        <f t="shared" si="1489"/>
        <v>3.7134157481350611E-4</v>
      </c>
      <c r="AQ1222" s="5">
        <f t="shared" si="1490"/>
        <v>5.8288527068622228E-5</v>
      </c>
      <c r="AR1222" s="5">
        <f t="shared" si="1491"/>
        <v>8.9480109024349665E-5</v>
      </c>
      <c r="AS1222" s="5">
        <f t="shared" si="1492"/>
        <v>1.4129082717949975E-4</v>
      </c>
      <c r="AT1222" s="5">
        <f t="shared" si="1493"/>
        <v>1.1155047788126202E-4</v>
      </c>
      <c r="AU1222" s="5">
        <f t="shared" si="1494"/>
        <v>5.8713455850554961E-5</v>
      </c>
      <c r="AV1222" s="5">
        <f t="shared" si="1495"/>
        <v>2.3177421312245225E-5</v>
      </c>
      <c r="AW1222" s="5">
        <f t="shared" si="1496"/>
        <v>2.0157516960016253E-7</v>
      </c>
      <c r="AX1222" s="5">
        <f t="shared" si="1497"/>
        <v>2.3689317334917364E-3</v>
      </c>
      <c r="AY1222" s="5">
        <f t="shared" si="1498"/>
        <v>1.4873803617674436E-3</v>
      </c>
      <c r="AZ1222" s="5">
        <f t="shared" si="1499"/>
        <v>4.6694050092160872E-4</v>
      </c>
      <c r="BA1222" s="5">
        <f t="shared" si="1500"/>
        <v>9.7725924498037251E-5</v>
      </c>
      <c r="BB1222" s="5">
        <f t="shared" si="1501"/>
        <v>1.5339785743814851E-5</v>
      </c>
      <c r="BC1222" s="5">
        <f t="shared" si="1502"/>
        <v>1.9262772114956774E-6</v>
      </c>
      <c r="BD1222" s="5">
        <f t="shared" si="1503"/>
        <v>9.3636409364046478E-6</v>
      </c>
      <c r="BE1222" s="5">
        <f t="shared" si="1504"/>
        <v>1.4785370600704335E-5</v>
      </c>
      <c r="BF1222" s="5">
        <f t="shared" si="1505"/>
        <v>1.1673193434311169E-5</v>
      </c>
      <c r="BG1222" s="5">
        <f t="shared" si="1506"/>
        <v>6.1440662591329366E-6</v>
      </c>
      <c r="BH1222" s="5">
        <f t="shared" si="1507"/>
        <v>2.4253999393382414E-6</v>
      </c>
      <c r="BI1222" s="5">
        <f t="shared" si="1508"/>
        <v>7.6595070660219031E-7</v>
      </c>
      <c r="BJ1222" s="8">
        <f t="shared" si="1509"/>
        <v>0.60334139054765545</v>
      </c>
      <c r="BK1222" s="8">
        <f t="shared" si="1510"/>
        <v>0.25083901440300149</v>
      </c>
      <c r="BL1222" s="8">
        <f t="shared" si="1511"/>
        <v>0.14152289592083536</v>
      </c>
      <c r="BM1222" s="8">
        <f t="shared" si="1512"/>
        <v>0.37788864184324644</v>
      </c>
      <c r="BN1222" s="8">
        <f t="shared" si="1513"/>
        <v>0.62086707938470176</v>
      </c>
    </row>
    <row r="1223" spans="1:66" x14ac:dyDescent="0.25">
      <c r="A1223" t="s">
        <v>134</v>
      </c>
      <c r="B1223" t="s">
        <v>324</v>
      </c>
      <c r="C1223" t="s">
        <v>484</v>
      </c>
      <c r="D1223" s="7" t="s">
        <v>531</v>
      </c>
      <c r="E1223">
        <f>VLOOKUP(A1223,home!$A$2:$E$405,3,FALSE)</f>
        <v>1.5832999999999999</v>
      </c>
      <c r="F1223">
        <f>VLOOKUP(B1223,home!$B$2:$E$405,3,FALSE)</f>
        <v>0.47370000000000001</v>
      </c>
      <c r="G1223">
        <f>VLOOKUP(C1223,away!$B$2:$E$405,4,FALSE)</f>
        <v>1.2632000000000001</v>
      </c>
      <c r="H1223">
        <f>VLOOKUP(A1223,away!$A$2:$E$405,3,FALSE)</f>
        <v>1.1943999999999999</v>
      </c>
      <c r="I1223">
        <f>VLOOKUP(C1223,away!$B$2:$E$405,3,FALSE)</f>
        <v>1.4652000000000001</v>
      </c>
      <c r="J1223">
        <f>VLOOKUP(B1223,home!$B$2:$E$405,4,FALSE)</f>
        <v>1.0466</v>
      </c>
      <c r="K1223" s="3">
        <f t="shared" si="1458"/>
        <v>0.94741163407200002</v>
      </c>
      <c r="L1223" s="3">
        <f t="shared" si="1459"/>
        <v>1.8315865054079998</v>
      </c>
      <c r="M1223" s="5">
        <f t="shared" si="1460"/>
        <v>6.2100692453804548E-2</v>
      </c>
      <c r="N1223" s="5">
        <f t="shared" si="1461"/>
        <v>5.8834918514661695E-2</v>
      </c>
      <c r="O1223" s="5">
        <f t="shared" si="1462"/>
        <v>0.11374279027488082</v>
      </c>
      <c r="P1223" s="5">
        <f t="shared" si="1463"/>
        <v>0.10776124279823363</v>
      </c>
      <c r="Q1223" s="5">
        <f t="shared" si="1464"/>
        <v>2.7870443145234298E-2</v>
      </c>
      <c r="R1223" s="5">
        <f t="shared" si="1465"/>
        <v>0.10416487987746201</v>
      </c>
      <c r="S1223" s="5">
        <f t="shared" si="1466"/>
        <v>4.6748614993537121E-2</v>
      </c>
      <c r="T1223" s="5">
        <f t="shared" si="1467"/>
        <v>5.1047127564552028E-2</v>
      </c>
      <c r="U1223" s="5">
        <f t="shared" si="1468"/>
        <v>9.8687019057619882E-2</v>
      </c>
      <c r="V1223" s="5">
        <f t="shared" si="1469"/>
        <v>9.0134776848228033E-3</v>
      </c>
      <c r="W1223" s="5">
        <f t="shared" si="1470"/>
        <v>8.8015940275124015E-3</v>
      </c>
      <c r="X1223" s="5">
        <f t="shared" si="1471"/>
        <v>1.6120880846871362E-2</v>
      </c>
      <c r="Y1223" s="5">
        <f t="shared" si="1472"/>
        <v>1.4763393907209939E-2</v>
      </c>
      <c r="Z1223" s="5">
        <f t="shared" si="1473"/>
        <v>6.3595662773668252E-2</v>
      </c>
      <c r="AA1223" s="5">
        <f t="shared" si="1474"/>
        <v>6.0251270788292899E-2</v>
      </c>
      <c r="AB1223" s="5">
        <f t="shared" si="1475"/>
        <v>2.8541377456225564E-2</v>
      </c>
      <c r="AC1223" s="5">
        <f t="shared" si="1476"/>
        <v>9.7754904058958733E-4</v>
      </c>
      <c r="AD1223" s="5">
        <f t="shared" si="1477"/>
        <v>2.0846831450109693E-3</v>
      </c>
      <c r="AE1223" s="5">
        <f t="shared" si="1478"/>
        <v>3.8182775164535996E-3</v>
      </c>
      <c r="AF1223" s="5">
        <f t="shared" si="1479"/>
        <v>3.4967527865195931E-3</v>
      </c>
      <c r="AG1223" s="5">
        <f t="shared" si="1480"/>
        <v>2.1348684055123692E-3</v>
      </c>
      <c r="AH1223" s="5">
        <f t="shared" si="1481"/>
        <v>2.9120239434682164E-2</v>
      </c>
      <c r="AI1223" s="5">
        <f t="shared" si="1482"/>
        <v>2.7588853627380127E-2</v>
      </c>
      <c r="AJ1223" s="5">
        <f t="shared" si="1483"/>
        <v>1.3069000448644714E-2</v>
      </c>
      <c r="AK1223" s="5">
        <f t="shared" si="1484"/>
        <v>4.1272410235793974E-3</v>
      </c>
      <c r="AL1223" s="5">
        <f t="shared" si="1485"/>
        <v>6.7852318773106436E-5</v>
      </c>
      <c r="AM1223" s="5">
        <f t="shared" si="1486"/>
        <v>3.9501061298743989E-4</v>
      </c>
      <c r="AN1223" s="5">
        <f t="shared" si="1487"/>
        <v>7.2349610824073681E-4</v>
      </c>
      <c r="AO1223" s="5">
        <f t="shared" si="1488"/>
        <v>6.6257285428446971E-4</v>
      </c>
      <c r="AP1223" s="5">
        <f t="shared" si="1489"/>
        <v>4.0451983291903197E-4</v>
      </c>
      <c r="AQ1223" s="5">
        <f t="shared" si="1490"/>
        <v>1.8522826678609943E-4</v>
      </c>
      <c r="AR1223" s="5">
        <f t="shared" si="1491"/>
        <v>1.0667247516562737E-2</v>
      </c>
      <c r="AS1223" s="5">
        <f t="shared" si="1492"/>
        <v>1.0106274400717185E-2</v>
      </c>
      <c r="AT1223" s="5">
        <f t="shared" si="1493"/>
        <v>4.7874009721817455E-3</v>
      </c>
      <c r="AU1223" s="5">
        <f t="shared" si="1494"/>
        <v>1.5118797926708632E-3</v>
      </c>
      <c r="AV1223" s="5">
        <f t="shared" si="1495"/>
        <v>3.5809312622368469E-4</v>
      </c>
      <c r="AW1223" s="5">
        <f t="shared" si="1496"/>
        <v>3.2706068469056723E-6</v>
      </c>
      <c r="AX1223" s="5">
        <f t="shared" si="1497"/>
        <v>6.237294172103544E-5</v>
      </c>
      <c r="AY1223" s="5">
        <f t="shared" si="1498"/>
        <v>1.1424143835884813E-4</v>
      </c>
      <c r="AZ1223" s="5">
        <f t="shared" si="1499"/>
        <v>1.0462153842823304E-4</v>
      </c>
      <c r="BA1223" s="5">
        <f t="shared" si="1500"/>
        <v>6.3874465986725381E-5</v>
      </c>
      <c r="BB1223" s="5">
        <f t="shared" si="1501"/>
        <v>2.9247902485357126E-5</v>
      </c>
      <c r="BC1223" s="5">
        <f t="shared" si="1502"/>
        <v>1.0714012700733831E-5</v>
      </c>
      <c r="BD1223" s="5">
        <f t="shared" si="1503"/>
        <v>3.2563311001972228E-3</v>
      </c>
      <c r="BE1223" s="5">
        <f t="shared" si="1504"/>
        <v>3.0850859687173247E-3</v>
      </c>
      <c r="BF1223" s="5">
        <f t="shared" si="1505"/>
        <v>1.4614231694375396E-3</v>
      </c>
      <c r="BG1223" s="5">
        <f t="shared" si="1506"/>
        <v>4.6152310434250033E-4</v>
      </c>
      <c r="BH1223" s="5">
        <f t="shared" si="1507"/>
        <v>1.0931308961177757E-4</v>
      </c>
      <c r="BI1223" s="5">
        <f t="shared" si="1508"/>
        <v>2.0712898570910639E-5</v>
      </c>
      <c r="BJ1223" s="8">
        <f t="shared" si="1509"/>
        <v>0.19172883983443695</v>
      </c>
      <c r="BK1223" s="8">
        <f t="shared" si="1510"/>
        <v>0.22678367072811961</v>
      </c>
      <c r="BL1223" s="8">
        <f t="shared" si="1511"/>
        <v>0.51511795712800124</v>
      </c>
      <c r="BM1223" s="8">
        <f t="shared" si="1512"/>
        <v>0.52264019256843719</v>
      </c>
      <c r="BN1223" s="8">
        <f t="shared" si="1513"/>
        <v>0.47447496706427694</v>
      </c>
    </row>
    <row r="1224" spans="1:66" x14ac:dyDescent="0.25">
      <c r="A1224" t="s">
        <v>134</v>
      </c>
      <c r="B1224" t="s">
        <v>482</v>
      </c>
      <c r="C1224" t="s">
        <v>352</v>
      </c>
      <c r="D1224" s="7" t="s">
        <v>531</v>
      </c>
      <c r="E1224">
        <f>VLOOKUP(A1224,home!$A$2:$E$405,3,FALSE)</f>
        <v>1.5832999999999999</v>
      </c>
      <c r="F1224">
        <f>VLOOKUP(B1224,home!$B$2:$E$405,3,FALSE)</f>
        <v>0.94740000000000002</v>
      </c>
      <c r="G1224">
        <f>VLOOKUP(C1224,away!$B$2:$E$405,4,FALSE)</f>
        <v>0.94740000000000002</v>
      </c>
      <c r="H1224">
        <f>VLOOKUP(A1224,away!$A$2:$E$405,3,FALSE)</f>
        <v>1.1943999999999999</v>
      </c>
      <c r="I1224">
        <f>VLOOKUP(C1224,away!$B$2:$E$405,3,FALSE)</f>
        <v>2.5116999999999998</v>
      </c>
      <c r="J1224">
        <f>VLOOKUP(B1224,home!$B$2:$E$405,4,FALSE)</f>
        <v>1.2559</v>
      </c>
      <c r="K1224" s="3">
        <f t="shared" si="1458"/>
        <v>1.421117451108</v>
      </c>
      <c r="L1224" s="3">
        <f t="shared" si="1459"/>
        <v>3.7676679494319996</v>
      </c>
      <c r="M1224" s="5">
        <f t="shared" si="1460"/>
        <v>5.5787786831097202E-3</v>
      </c>
      <c r="N1224" s="5">
        <f t="shared" si="1461"/>
        <v>7.9280997424365316E-3</v>
      </c>
      <c r="O1224" s="5">
        <f t="shared" si="1462"/>
        <v>2.1018985641326954E-2</v>
      </c>
      <c r="P1224" s="5">
        <f t="shared" si="1463"/>
        <v>2.9870447299478214E-2</v>
      </c>
      <c r="Q1224" s="5">
        <f t="shared" si="1464"/>
        <v>5.633380449050698E-3</v>
      </c>
      <c r="R1224" s="5">
        <f t="shared" si="1465"/>
        <v>3.9596279265199492E-2</v>
      </c>
      <c r="S1224" s="5">
        <f t="shared" si="1466"/>
        <v>3.9983824083766634E-2</v>
      </c>
      <c r="T1224" s="5">
        <f t="shared" si="1467"/>
        <v>2.1224706964845162E-2</v>
      </c>
      <c r="U1224" s="5">
        <f t="shared" si="1468"/>
        <v>5.6270963462720862E-2</v>
      </c>
      <c r="V1224" s="5">
        <f t="shared" si="1469"/>
        <v>2.3787259581100308E-2</v>
      </c>
      <c r="W1224" s="5">
        <f t="shared" si="1470"/>
        <v>2.6685650882921894E-3</v>
      </c>
      <c r="X1224" s="5">
        <f t="shared" si="1471"/>
        <v>1.0054267154131656E-2</v>
      </c>
      <c r="Y1224" s="5">
        <f t="shared" si="1472"/>
        <v>1.8940570055824366E-2</v>
      </c>
      <c r="Z1224" s="5">
        <f t="shared" si="1473"/>
        <v>4.9728544101416992E-2</v>
      </c>
      <c r="AA1224" s="5">
        <f t="shared" si="1474"/>
        <v>7.0670101840717495E-2</v>
      </c>
      <c r="AB1224" s="5">
        <f t="shared" si="1475"/>
        <v>5.0215257498711613E-2</v>
      </c>
      <c r="AC1224" s="5">
        <f t="shared" si="1476"/>
        <v>7.9602557754652505E-3</v>
      </c>
      <c r="AD1224" s="5">
        <f t="shared" si="1477"/>
        <v>9.4808610409739835E-4</v>
      </c>
      <c r="AE1224" s="5">
        <f t="shared" si="1478"/>
        <v>3.5720736277096181E-3</v>
      </c>
      <c r="AF1224" s="5">
        <f t="shared" si="1479"/>
        <v>6.7291936600664126E-3</v>
      </c>
      <c r="AG1224" s="5">
        <f t="shared" si="1480"/>
        <v>8.4511224261844108E-3</v>
      </c>
      <c r="AH1224" s="5">
        <f t="shared" si="1481"/>
        <v>4.684016044570613E-2</v>
      </c>
      <c r="AI1224" s="5">
        <f t="shared" si="1482"/>
        <v>6.6565369422091666E-2</v>
      </c>
      <c r="AJ1224" s="5">
        <f t="shared" si="1483"/>
        <v>4.7298604062592654E-2</v>
      </c>
      <c r="AK1224" s="5">
        <f t="shared" si="1484"/>
        <v>2.2405623882132721E-2</v>
      </c>
      <c r="AL1224" s="5">
        <f t="shared" si="1485"/>
        <v>1.7048634773864906E-3</v>
      </c>
      <c r="AM1224" s="5">
        <f t="shared" si="1486"/>
        <v>2.6946834153716159E-4</v>
      </c>
      <c r="AN1224" s="5">
        <f t="shared" si="1487"/>
        <v>1.0152672337961593E-3</v>
      </c>
      <c r="AO1224" s="5">
        <f t="shared" si="1488"/>
        <v>1.9125949084411377E-3</v>
      </c>
      <c r="AP1224" s="5">
        <f t="shared" si="1489"/>
        <v>2.4020075122601682E-3</v>
      </c>
      <c r="AQ1224" s="5">
        <f t="shared" si="1490"/>
        <v>2.2624916795593816E-3</v>
      </c>
      <c r="AR1224" s="5">
        <f t="shared" si="1491"/>
        <v>3.5295634251507883E-2</v>
      </c>
      <c r="AS1224" s="5">
        <f t="shared" si="1492"/>
        <v>5.0159241782743114E-2</v>
      </c>
      <c r="AT1224" s="5">
        <f t="shared" si="1493"/>
        <v>3.5641086915900892E-2</v>
      </c>
      <c r="AU1224" s="5">
        <f t="shared" si="1494"/>
        <v>1.6883390197547921E-2</v>
      </c>
      <c r="AV1224" s="5">
        <f t="shared" si="1495"/>
        <v>5.9983201109002774E-3</v>
      </c>
      <c r="AW1224" s="5">
        <f t="shared" si="1496"/>
        <v>2.5356522929102885E-4</v>
      </c>
      <c r="AX1224" s="5">
        <f t="shared" si="1497"/>
        <v>6.3824360446598517E-5</v>
      </c>
      <c r="AY1224" s="5">
        <f t="shared" si="1498"/>
        <v>2.4046899724764465E-4</v>
      </c>
      <c r="AZ1224" s="5">
        <f t="shared" si="1499"/>
        <v>4.5300366688100138E-4</v>
      </c>
      <c r="BA1224" s="5">
        <f t="shared" si="1500"/>
        <v>5.6892246556090637E-4</v>
      </c>
      <c r="BB1224" s="5">
        <f t="shared" si="1501"/>
        <v>5.3587773480141441E-4</v>
      </c>
      <c r="BC1224" s="5">
        <f t="shared" si="1502"/>
        <v>4.0380187324510184E-4</v>
      </c>
      <c r="BD1224" s="5">
        <f t="shared" si="1503"/>
        <v>2.2163704987380094E-2</v>
      </c>
      <c r="BE1224" s="5">
        <f t="shared" si="1504"/>
        <v>3.1497227938775268E-2</v>
      </c>
      <c r="BF1224" s="5">
        <f t="shared" si="1505"/>
        <v>2.238063014266E-2</v>
      </c>
      <c r="BG1224" s="5">
        <f t="shared" si="1506"/>
        <v>1.0601834687509283E-2</v>
      </c>
      <c r="BH1224" s="5">
        <f t="shared" si="1507"/>
        <v>3.7666130720453955E-3</v>
      </c>
      <c r="BI1224" s="5">
        <f t="shared" si="1508"/>
        <v>1.0705599136510446E-3</v>
      </c>
      <c r="BJ1224" s="8">
        <f t="shared" si="1509"/>
        <v>9.6277794046415108E-2</v>
      </c>
      <c r="BK1224" s="8">
        <f t="shared" si="1510"/>
        <v>0.10912589789755425</v>
      </c>
      <c r="BL1224" s="8">
        <f t="shared" si="1511"/>
        <v>0.65633958952182081</v>
      </c>
      <c r="BM1224" s="8">
        <f t="shared" si="1512"/>
        <v>0.80185895071864888</v>
      </c>
      <c r="BN1224" s="8">
        <f t="shared" si="1513"/>
        <v>0.1096259710806016</v>
      </c>
    </row>
    <row r="1225" spans="1:66" x14ac:dyDescent="0.25">
      <c r="A1225" t="s">
        <v>134</v>
      </c>
      <c r="B1225" t="s">
        <v>360</v>
      </c>
      <c r="C1225" t="s">
        <v>290</v>
      </c>
      <c r="D1225" s="7" t="s">
        <v>531</v>
      </c>
      <c r="E1225">
        <f>VLOOKUP(A1225,home!$A$2:$E$405,3,FALSE)</f>
        <v>1.5832999999999999</v>
      </c>
      <c r="F1225">
        <f>VLOOKUP(B1225,home!$B$2:$E$405,3,FALSE)</f>
        <v>0.31580000000000003</v>
      </c>
      <c r="G1225">
        <f>VLOOKUP(C1225,away!$B$2:$E$405,4,FALSE)</f>
        <v>0.94740000000000002</v>
      </c>
      <c r="H1225">
        <f>VLOOKUP(A1225,away!$A$2:$E$405,3,FALSE)</f>
        <v>1.1943999999999999</v>
      </c>
      <c r="I1225">
        <f>VLOOKUP(C1225,away!$B$2:$E$405,3,FALSE)</f>
        <v>0.62790000000000001</v>
      </c>
      <c r="J1225">
        <f>VLOOKUP(B1225,home!$B$2:$E$405,4,FALSE)</f>
        <v>1.6745000000000001</v>
      </c>
      <c r="K1225" s="3">
        <f t="shared" si="1458"/>
        <v>0.47370581703600001</v>
      </c>
      <c r="L1225" s="3">
        <f t="shared" si="1459"/>
        <v>1.2558143161199999</v>
      </c>
      <c r="M1225" s="5">
        <f t="shared" si="1460"/>
        <v>0.17736950329528034</v>
      </c>
      <c r="N1225" s="5">
        <f t="shared" si="1461"/>
        <v>8.4020965475760268E-2</v>
      </c>
      <c r="O1225" s="5">
        <f t="shared" si="1462"/>
        <v>0.22274316148130652</v>
      </c>
      <c r="P1225" s="5">
        <f t="shared" si="1463"/>
        <v>0.10551473129868398</v>
      </c>
      <c r="Q1225" s="5">
        <f t="shared" si="1464"/>
        <v>1.9900610049424283E-2</v>
      </c>
      <c r="R1225" s="5">
        <f t="shared" si="1465"/>
        <v>0.1398620255030269</v>
      </c>
      <c r="S1225" s="5">
        <f t="shared" si="1466"/>
        <v>1.5692323531090561E-2</v>
      </c>
      <c r="T1225" s="5">
        <f t="shared" si="1467"/>
        <v>2.4991470999588553E-2</v>
      </c>
      <c r="U1225" s="5">
        <f t="shared" si="1468"/>
        <v>6.6253455063221209E-2</v>
      </c>
      <c r="V1225" s="5">
        <f t="shared" si="1469"/>
        <v>1.0372391282812271E-3</v>
      </c>
      <c r="W1225" s="5">
        <f t="shared" si="1470"/>
        <v>3.1423449143257887E-3</v>
      </c>
      <c r="X1225" s="5">
        <f t="shared" si="1471"/>
        <v>3.9462017295971994E-3</v>
      </c>
      <c r="Y1225" s="5">
        <f t="shared" si="1472"/>
        <v>2.477848313162835E-3</v>
      </c>
      <c r="Z1225" s="5">
        <f t="shared" si="1473"/>
        <v>5.8546911302747237E-2</v>
      </c>
      <c r="AA1225" s="5">
        <f t="shared" si="1474"/>
        <v>2.7734012453602099E-2</v>
      </c>
      <c r="AB1225" s="5">
        <f t="shared" si="1475"/>
        <v>6.568881514510092E-3</v>
      </c>
      <c r="AC1225" s="5">
        <f t="shared" si="1476"/>
        <v>3.8564975192943425E-5</v>
      </c>
      <c r="AD1225" s="5">
        <f t="shared" si="1477"/>
        <v>3.7213676626240424E-4</v>
      </c>
      <c r="AE1225" s="5">
        <f t="shared" si="1478"/>
        <v>4.6733467862692936E-4</v>
      </c>
      <c r="AF1225" s="5">
        <f t="shared" si="1479"/>
        <v>2.9344278991951873E-4</v>
      </c>
      <c r="AG1225" s="5">
        <f t="shared" si="1480"/>
        <v>1.2283655218104175E-4</v>
      </c>
      <c r="AH1225" s="5">
        <f t="shared" si="1481"/>
        <v>1.8381012344649464E-2</v>
      </c>
      <c r="AI1225" s="5">
        <f t="shared" si="1482"/>
        <v>8.7071924706709752E-3</v>
      </c>
      <c r="AJ1225" s="5">
        <f t="shared" si="1483"/>
        <v>2.0623238617044509E-3</v>
      </c>
      <c r="AK1225" s="5">
        <f t="shared" si="1484"/>
        <v>3.2564493663384865E-4</v>
      </c>
      <c r="AL1225" s="5">
        <f t="shared" si="1485"/>
        <v>9.1767139658717459E-7</v>
      </c>
      <c r="AM1225" s="5">
        <f t="shared" si="1486"/>
        <v>3.5256670182293439E-5</v>
      </c>
      <c r="AN1225" s="5">
        <f t="shared" si="1487"/>
        <v>4.4275831153645216E-5</v>
      </c>
      <c r="AO1225" s="5">
        <f t="shared" si="1488"/>
        <v>2.780111131042979E-5</v>
      </c>
      <c r="AP1225" s="5">
        <f t="shared" si="1489"/>
        <v>1.1637677862561127E-5</v>
      </c>
      <c r="AQ1225" s="5">
        <f t="shared" si="1490"/>
        <v>3.6536906165492679E-6</v>
      </c>
      <c r="AR1225" s="5">
        <f t="shared" si="1491"/>
        <v>4.6166276894378409E-3</v>
      </c>
      <c r="AS1225" s="5">
        <f t="shared" si="1492"/>
        <v>2.1869233915761733E-3</v>
      </c>
      <c r="AT1225" s="5">
        <f t="shared" si="1493"/>
        <v>5.1797916600086573E-4</v>
      </c>
      <c r="AU1225" s="5">
        <f t="shared" si="1494"/>
        <v>8.1789914679355355E-5</v>
      </c>
      <c r="AV1225" s="5">
        <f t="shared" si="1495"/>
        <v>9.6860895896221878E-6</v>
      </c>
      <c r="AW1225" s="5">
        <f t="shared" si="1496"/>
        <v>1.5164176891313235E-8</v>
      </c>
      <c r="AX1225" s="5">
        <f t="shared" si="1497"/>
        <v>2.7835482924453491E-6</v>
      </c>
      <c r="AY1225" s="5">
        <f t="shared" si="1498"/>
        <v>3.4956197952642488E-6</v>
      </c>
      <c r="AZ1225" s="5">
        <f t="shared" si="1499"/>
        <v>2.1949246913026544E-6</v>
      </c>
      <c r="BA1225" s="5">
        <f t="shared" si="1500"/>
        <v>9.1880595004771504E-7</v>
      </c>
      <c r="BB1225" s="5">
        <f t="shared" si="1501"/>
        <v>2.8846241645153966E-7</v>
      </c>
      <c r="BC1225" s="5">
        <f t="shared" si="1502"/>
        <v>7.2451046448482465E-8</v>
      </c>
      <c r="BD1225" s="5">
        <f t="shared" si="1503"/>
        <v>9.6627119076534026E-4</v>
      </c>
      <c r="BE1225" s="5">
        <f t="shared" si="1504"/>
        <v>4.5772828389984408E-4</v>
      </c>
      <c r="BF1225" s="5">
        <f t="shared" si="1505"/>
        <v>1.0841427535263091E-4</v>
      </c>
      <c r="BG1225" s="5">
        <f t="shared" si="1506"/>
        <v>1.7118824294761308E-5</v>
      </c>
      <c r="BH1225" s="5">
        <f t="shared" si="1507"/>
        <v>2.0273216623114075E-6</v>
      </c>
      <c r="BI1225" s="5">
        <f t="shared" si="1508"/>
        <v>1.9207081288800142E-7</v>
      </c>
      <c r="BJ1225" s="8">
        <f t="shared" si="1509"/>
        <v>0.13986757106216624</v>
      </c>
      <c r="BK1225" s="8">
        <f t="shared" si="1510"/>
        <v>0.29965677551972097</v>
      </c>
      <c r="BL1225" s="8">
        <f t="shared" si="1511"/>
        <v>0.50160246784739726</v>
      </c>
      <c r="BM1225" s="8">
        <f t="shared" si="1512"/>
        <v>0.25025924817293094</v>
      </c>
      <c r="BN1225" s="8">
        <f t="shared" si="1513"/>
        <v>0.74941099710348236</v>
      </c>
    </row>
    <row r="1226" spans="1:66" x14ac:dyDescent="0.25">
      <c r="A1226" t="s">
        <v>134</v>
      </c>
      <c r="B1226" t="s">
        <v>366</v>
      </c>
      <c r="C1226" t="s">
        <v>446</v>
      </c>
      <c r="D1226" s="7" t="s">
        <v>531</v>
      </c>
      <c r="E1226">
        <f>VLOOKUP(A1226,home!$A$2:$E$405,3,FALSE)</f>
        <v>1.5832999999999999</v>
      </c>
      <c r="F1226">
        <f>VLOOKUP(B1226,home!$B$2:$E$405,3,FALSE)</f>
        <v>1.4211</v>
      </c>
      <c r="G1226">
        <f>VLOOKUP(C1226,away!$B$2:$E$405,4,FALSE)</f>
        <v>0.78949999999999998</v>
      </c>
      <c r="H1226">
        <f>VLOOKUP(A1226,away!$A$2:$E$405,3,FALSE)</f>
        <v>1.1943999999999999</v>
      </c>
      <c r="I1226">
        <f>VLOOKUP(C1226,away!$B$2:$E$405,3,FALSE)</f>
        <v>0.83720000000000006</v>
      </c>
      <c r="J1226">
        <f>VLOOKUP(B1226,home!$B$2:$E$405,4,FALSE)</f>
        <v>0.62790000000000001</v>
      </c>
      <c r="K1226" s="3">
        <f t="shared" si="1458"/>
        <v>1.7763968138849999</v>
      </c>
      <c r="L1226" s="3">
        <f t="shared" si="1459"/>
        <v>0.62786965987200005</v>
      </c>
      <c r="M1226" s="5">
        <f t="shared" si="1460"/>
        <v>9.0331732009750337E-2</v>
      </c>
      <c r="N1226" s="5">
        <f t="shared" si="1461"/>
        <v>0.16046500093483421</v>
      </c>
      <c r="O1226" s="5">
        <f t="shared" si="1462"/>
        <v>5.6716553852610596E-2</v>
      </c>
      <c r="P1226" s="5">
        <f t="shared" si="1463"/>
        <v>0.1007511055583145</v>
      </c>
      <c r="Q1226" s="5">
        <f t="shared" si="1464"/>
        <v>0.14252475820034652</v>
      </c>
      <c r="R1226" s="5">
        <f t="shared" si="1465"/>
        <v>1.7805301688275297E-2</v>
      </c>
      <c r="S1226" s="5">
        <f t="shared" si="1466"/>
        <v>2.8093077165084589E-2</v>
      </c>
      <c r="T1226" s="5">
        <f t="shared" si="1467"/>
        <v>8.94869714545906E-2</v>
      </c>
      <c r="U1226" s="5">
        <f t="shared" si="1468"/>
        <v>3.1629281189313449E-2</v>
      </c>
      <c r="V1226" s="5">
        <f t="shared" si="1469"/>
        <v>3.4814990873021485E-3</v>
      </c>
      <c r="W1226" s="5">
        <f t="shared" si="1470"/>
        <v>8.4393508788941876E-2</v>
      </c>
      <c r="X1226" s="5">
        <f t="shared" si="1471"/>
        <v>5.2988123658717572E-2</v>
      </c>
      <c r="Y1226" s="5">
        <f t="shared" si="1472"/>
        <v>1.6634817589427243E-2</v>
      </c>
      <c r="Z1226" s="5">
        <f t="shared" si="1473"/>
        <v>3.7264695716452525E-3</v>
      </c>
      <c r="AA1226" s="5">
        <f t="shared" si="1474"/>
        <v>6.6196886741100285E-3</v>
      </c>
      <c r="AB1226" s="5">
        <f t="shared" si="1475"/>
        <v>5.8795969347998373E-3</v>
      </c>
      <c r="AC1226" s="5">
        <f t="shared" si="1476"/>
        <v>2.4269218180722815E-4</v>
      </c>
      <c r="AD1226" s="5">
        <f t="shared" si="1477"/>
        <v>3.7479090031313014E-2</v>
      </c>
      <c r="AE1226" s="5">
        <f t="shared" si="1478"/>
        <v>2.3531983510272563E-2</v>
      </c>
      <c r="AF1226" s="5">
        <f t="shared" si="1479"/>
        <v>7.3875092413541749E-3</v>
      </c>
      <c r="AG1226" s="5">
        <f t="shared" si="1480"/>
        <v>1.5461309715567675E-3</v>
      </c>
      <c r="AH1226" s="5">
        <f t="shared" si="1481"/>
        <v>5.8493429561806557E-4</v>
      </c>
      <c r="AI1226" s="5">
        <f t="shared" si="1482"/>
        <v>1.0390754190679986E-3</v>
      </c>
      <c r="AJ1226" s="5">
        <f t="shared" si="1483"/>
        <v>9.2290513190930695E-4</v>
      </c>
      <c r="AK1226" s="5">
        <f t="shared" si="1484"/>
        <v>5.4648191194726957E-4</v>
      </c>
      <c r="AL1226" s="5">
        <f t="shared" si="1485"/>
        <v>1.0827426900127812E-5</v>
      </c>
      <c r="AM1226" s="5">
        <f t="shared" si="1486"/>
        <v>1.3315547223786689E-2</v>
      </c>
      <c r="AN1226" s="5">
        <f t="shared" si="1487"/>
        <v>8.3604281064085014E-3</v>
      </c>
      <c r="AO1226" s="5">
        <f t="shared" si="1488"/>
        <v>2.624629575777508E-3</v>
      </c>
      <c r="AP1226" s="5">
        <f t="shared" si="1489"/>
        <v>5.4930842634447186E-4</v>
      </c>
      <c r="AQ1226" s="5">
        <f t="shared" si="1490"/>
        <v>8.6223523703431794E-5</v>
      </c>
      <c r="AR1226" s="5">
        <f t="shared" si="1491"/>
        <v>7.3452499447436561E-5</v>
      </c>
      <c r="AS1226" s="5">
        <f t="shared" si="1492"/>
        <v>1.3048078599031606E-4</v>
      </c>
      <c r="AT1226" s="5">
        <f t="shared" si="1493"/>
        <v>1.1589282625320399E-4</v>
      </c>
      <c r="AU1226" s="5">
        <f t="shared" si="1494"/>
        <v>6.8623882436106496E-5</v>
      </c>
      <c r="AV1226" s="5">
        <f t="shared" si="1495"/>
        <v>3.0475811528979591E-5</v>
      </c>
      <c r="AW1226" s="5">
        <f t="shared" si="1496"/>
        <v>3.3545343439162004E-7</v>
      </c>
      <c r="AX1226" s="5">
        <f t="shared" si="1497"/>
        <v>3.9422826105783224E-3</v>
      </c>
      <c r="AY1226" s="5">
        <f t="shared" si="1498"/>
        <v>2.4752396418231113E-3</v>
      </c>
      <c r="AZ1226" s="5">
        <f t="shared" si="1499"/>
        <v>7.7706393600658413E-4</v>
      </c>
      <c r="BA1226" s="5">
        <f t="shared" si="1500"/>
        <v>1.6263162306641719E-4</v>
      </c>
      <c r="BB1226" s="5">
        <f t="shared" si="1501"/>
        <v>2.5527865464785671E-5</v>
      </c>
      <c r="BC1226" s="5">
        <f t="shared" si="1502"/>
        <v>3.2056344413266313E-6</v>
      </c>
      <c r="BD1226" s="5">
        <f t="shared" si="1503"/>
        <v>7.6864326408017078E-6</v>
      </c>
      <c r="BE1226" s="5">
        <f t="shared" si="1504"/>
        <v>1.3654154453261822E-5</v>
      </c>
      <c r="BF1226" s="5">
        <f t="shared" si="1505"/>
        <v>1.2127598233533994E-5</v>
      </c>
      <c r="BG1226" s="5">
        <f t="shared" si="1506"/>
        <v>7.1811422873757145E-6</v>
      </c>
      <c r="BH1226" s="5">
        <f t="shared" si="1507"/>
        <v>3.1891395698372641E-6</v>
      </c>
      <c r="BI1226" s="5">
        <f t="shared" si="1508"/>
        <v>1.1330354741786983E-6</v>
      </c>
      <c r="BJ1226" s="8">
        <f t="shared" si="1509"/>
        <v>0.64875998254875555</v>
      </c>
      <c r="BK1226" s="8">
        <f t="shared" si="1510"/>
        <v>0.22538617307098199</v>
      </c>
      <c r="BL1226" s="8">
        <f t="shared" si="1511"/>
        <v>0.12220771640596688</v>
      </c>
      <c r="BM1226" s="8">
        <f t="shared" si="1512"/>
        <v>0.42901098516482972</v>
      </c>
      <c r="BN1226" s="8">
        <f t="shared" si="1513"/>
        <v>0.56859445224413152</v>
      </c>
    </row>
    <row r="1227" spans="1:66" x14ac:dyDescent="0.25">
      <c r="A1227" t="s">
        <v>134</v>
      </c>
      <c r="B1227" t="s">
        <v>136</v>
      </c>
      <c r="C1227" t="s">
        <v>135</v>
      </c>
      <c r="D1227" s="7" t="s">
        <v>531</v>
      </c>
      <c r="E1227">
        <f>VLOOKUP(A1227,home!$A$2:$E$405,3,FALSE)</f>
        <v>1.5832999999999999</v>
      </c>
      <c r="F1227">
        <f>VLOOKUP(B1227,home!$B$2:$E$405,3,FALSE)</f>
        <v>2.2105999999999999</v>
      </c>
      <c r="G1227">
        <f>VLOOKUP(C1227,away!$B$2:$E$405,4,FALSE)</f>
        <v>1.1052999999999999</v>
      </c>
      <c r="H1227">
        <f>VLOOKUP(A1227,away!$A$2:$E$405,3,FALSE)</f>
        <v>1.1943999999999999</v>
      </c>
      <c r="I1227">
        <f>VLOOKUP(C1227,away!$B$2:$E$405,3,FALSE)</f>
        <v>0</v>
      </c>
      <c r="J1227">
        <f>VLOOKUP(B1227,home!$B$2:$E$405,4,FALSE)</f>
        <v>0.62790000000000001</v>
      </c>
      <c r="K1227" s="3">
        <f t="shared" si="1458"/>
        <v>3.8685975057939994</v>
      </c>
      <c r="L1227" s="3">
        <f t="shared" si="1459"/>
        <v>0</v>
      </c>
      <c r="M1227" s="5">
        <f t="shared" si="1460"/>
        <v>2.0887643691175885E-2</v>
      </c>
      <c r="N1227" s="5">
        <f t="shared" si="1461"/>
        <v>8.0805886285596804E-2</v>
      </c>
      <c r="O1227" s="5">
        <f t="shared" si="1462"/>
        <v>0</v>
      </c>
      <c r="P1227" s="5">
        <f t="shared" si="1463"/>
        <v>0</v>
      </c>
      <c r="Q1227" s="5">
        <f t="shared" si="1464"/>
        <v>0.1563027250689667</v>
      </c>
      <c r="R1227" s="5">
        <f t="shared" si="1465"/>
        <v>0</v>
      </c>
      <c r="S1227" s="5">
        <f t="shared" si="1466"/>
        <v>0</v>
      </c>
      <c r="T1227" s="5">
        <f t="shared" si="1467"/>
        <v>0</v>
      </c>
      <c r="U1227" s="5">
        <f t="shared" si="1468"/>
        <v>0</v>
      </c>
      <c r="V1227" s="5">
        <f t="shared" si="1469"/>
        <v>0</v>
      </c>
      <c r="W1227" s="5">
        <f t="shared" si="1470"/>
        <v>0.20155744411686993</v>
      </c>
      <c r="X1227" s="5">
        <f t="shared" si="1471"/>
        <v>0</v>
      </c>
      <c r="Y1227" s="5">
        <f t="shared" si="1472"/>
        <v>0</v>
      </c>
      <c r="Z1227" s="5">
        <f t="shared" si="1473"/>
        <v>0</v>
      </c>
      <c r="AA1227" s="5">
        <f t="shared" si="1474"/>
        <v>0</v>
      </c>
      <c r="AB1227" s="5">
        <f t="shared" si="1475"/>
        <v>0</v>
      </c>
      <c r="AC1227" s="5">
        <f t="shared" si="1476"/>
        <v>0</v>
      </c>
      <c r="AD1227" s="5">
        <f t="shared" si="1477"/>
        <v>0.19493615639618408</v>
      </c>
      <c r="AE1227" s="5">
        <f t="shared" si="1478"/>
        <v>0</v>
      </c>
      <c r="AF1227" s="5">
        <f t="shared" si="1479"/>
        <v>0</v>
      </c>
      <c r="AG1227" s="5">
        <f t="shared" si="1480"/>
        <v>0</v>
      </c>
      <c r="AH1227" s="5">
        <f t="shared" si="1481"/>
        <v>0</v>
      </c>
      <c r="AI1227" s="5">
        <f t="shared" si="1482"/>
        <v>0</v>
      </c>
      <c r="AJ1227" s="5">
        <f t="shared" si="1483"/>
        <v>0</v>
      </c>
      <c r="AK1227" s="5">
        <f t="shared" si="1484"/>
        <v>0</v>
      </c>
      <c r="AL1227" s="5">
        <f t="shared" si="1485"/>
        <v>0</v>
      </c>
      <c r="AM1227" s="5">
        <f t="shared" si="1486"/>
        <v>0.15082590568466933</v>
      </c>
      <c r="AN1227" s="5">
        <f t="shared" si="1487"/>
        <v>0</v>
      </c>
      <c r="AO1227" s="5">
        <f t="shared" si="1488"/>
        <v>0</v>
      </c>
      <c r="AP1227" s="5">
        <f t="shared" si="1489"/>
        <v>0</v>
      </c>
      <c r="AQ1227" s="5">
        <f t="shared" si="1490"/>
        <v>0</v>
      </c>
      <c r="AR1227" s="5">
        <f t="shared" si="1491"/>
        <v>0</v>
      </c>
      <c r="AS1227" s="5">
        <f t="shared" si="1492"/>
        <v>0</v>
      </c>
      <c r="AT1227" s="5">
        <f t="shared" si="1493"/>
        <v>0</v>
      </c>
      <c r="AU1227" s="5">
        <f t="shared" si="1494"/>
        <v>0</v>
      </c>
      <c r="AV1227" s="5">
        <f t="shared" si="1495"/>
        <v>0</v>
      </c>
      <c r="AW1227" s="5">
        <f t="shared" si="1496"/>
        <v>0</v>
      </c>
      <c r="AX1227" s="5">
        <f t="shared" si="1497"/>
        <v>9.7247453756805408E-2</v>
      </c>
      <c r="AY1227" s="5">
        <f t="shared" si="1498"/>
        <v>0</v>
      </c>
      <c r="AZ1227" s="5">
        <f t="shared" si="1499"/>
        <v>0</v>
      </c>
      <c r="BA1227" s="5">
        <f t="shared" si="1500"/>
        <v>0</v>
      </c>
      <c r="BB1227" s="5">
        <f t="shared" si="1501"/>
        <v>0</v>
      </c>
      <c r="BC1227" s="5">
        <f t="shared" si="1502"/>
        <v>0</v>
      </c>
      <c r="BD1227" s="5">
        <f t="shared" si="1503"/>
        <v>0</v>
      </c>
      <c r="BE1227" s="5">
        <f t="shared" si="1504"/>
        <v>0</v>
      </c>
      <c r="BF1227" s="5">
        <f t="shared" si="1505"/>
        <v>0</v>
      </c>
      <c r="BG1227" s="5">
        <f t="shared" si="1506"/>
        <v>0</v>
      </c>
      <c r="BH1227" s="5">
        <f t="shared" si="1507"/>
        <v>0</v>
      </c>
      <c r="BI1227" s="5">
        <f t="shared" si="1508"/>
        <v>0</v>
      </c>
      <c r="BJ1227" s="8">
        <f t="shared" si="1509"/>
        <v>0.88167557130909235</v>
      </c>
      <c r="BK1227" s="8">
        <f t="shared" si="1510"/>
        <v>2.0887643691175885E-2</v>
      </c>
      <c r="BL1227" s="8">
        <f t="shared" si="1511"/>
        <v>0</v>
      </c>
      <c r="BM1227" s="8">
        <f t="shared" si="1512"/>
        <v>0.64456695995452884</v>
      </c>
      <c r="BN1227" s="8">
        <f t="shared" si="1513"/>
        <v>0.25799625504573942</v>
      </c>
    </row>
    <row r="1228" spans="1:66" x14ac:dyDescent="0.25">
      <c r="A1228" t="s">
        <v>134</v>
      </c>
      <c r="B1228" t="s">
        <v>485</v>
      </c>
      <c r="C1228" t="s">
        <v>310</v>
      </c>
      <c r="D1228" s="7" t="s">
        <v>531</v>
      </c>
      <c r="E1228">
        <f>VLOOKUP(A1228,home!$A$2:$E$405,3,FALSE)</f>
        <v>1.5832999999999999</v>
      </c>
      <c r="F1228">
        <f>VLOOKUP(B1228,home!$B$2:$E$405,3,FALSE)</f>
        <v>0.78949999999999998</v>
      </c>
      <c r="G1228">
        <f>VLOOKUP(C1228,away!$B$2:$E$405,4,FALSE)</f>
        <v>1.2632000000000001</v>
      </c>
      <c r="H1228">
        <f>VLOOKUP(A1228,away!$A$2:$E$405,3,FALSE)</f>
        <v>1.1943999999999999</v>
      </c>
      <c r="I1228">
        <f>VLOOKUP(C1228,away!$B$2:$E$405,3,FALSE)</f>
        <v>0.41860000000000003</v>
      </c>
      <c r="J1228">
        <f>VLOOKUP(B1228,home!$B$2:$E$405,4,FALSE)</f>
        <v>0.62790000000000001</v>
      </c>
      <c r="K1228" s="3">
        <f t="shared" si="1458"/>
        <v>1.57901939012</v>
      </c>
      <c r="L1228" s="3">
        <f t="shared" si="1459"/>
        <v>0.31393482993600003</v>
      </c>
      <c r="M1228" s="5">
        <f t="shared" si="1460"/>
        <v>0.15062616805338733</v>
      </c>
      <c r="N1228" s="5">
        <f t="shared" si="1461"/>
        <v>0.23784164001577232</v>
      </c>
      <c r="O1228" s="5">
        <f t="shared" si="1462"/>
        <v>4.7286800451751508E-2</v>
      </c>
      <c r="P1228" s="5">
        <f t="shared" si="1463"/>
        <v>7.4666774810050823E-2</v>
      </c>
      <c r="Q1228" s="5">
        <f t="shared" si="1464"/>
        <v>0.18777828068142272</v>
      </c>
      <c r="R1228" s="5">
        <f t="shared" si="1465"/>
        <v>7.4224868290190885E-3</v>
      </c>
      <c r="S1228" s="5">
        <f t="shared" si="1466"/>
        <v>9.2532514977059187E-3</v>
      </c>
      <c r="T1228" s="5">
        <f t="shared" si="1467"/>
        <v>5.8950142611396916E-2</v>
      </c>
      <c r="U1228" s="5">
        <f t="shared" si="1468"/>
        <v>1.1720250625931456E-2</v>
      </c>
      <c r="V1228" s="5">
        <f t="shared" si="1469"/>
        <v>5.0965797183623036E-4</v>
      </c>
      <c r="W1228" s="5">
        <f t="shared" si="1470"/>
        <v>9.883518207978742E-2</v>
      </c>
      <c r="X1228" s="5">
        <f t="shared" si="1471"/>
        <v>3.1027806077911658E-2</v>
      </c>
      <c r="Y1228" s="5">
        <f t="shared" si="1472"/>
        <v>4.8703545121781917E-3</v>
      </c>
      <c r="Z1228" s="5">
        <f t="shared" si="1473"/>
        <v>7.7672571345676928E-4</v>
      </c>
      <c r="AA1228" s="5">
        <f t="shared" si="1474"/>
        <v>1.22646496235303E-3</v>
      </c>
      <c r="AB1228" s="5">
        <f t="shared" si="1475"/>
        <v>9.6830597842911511E-4</v>
      </c>
      <c r="AC1228" s="5">
        <f t="shared" si="1476"/>
        <v>1.5790133574165532E-5</v>
      </c>
      <c r="AD1228" s="5">
        <f t="shared" si="1477"/>
        <v>3.9015667232506296E-2</v>
      </c>
      <c r="AE1228" s="5">
        <f t="shared" si="1478"/>
        <v>1.2248376857476432E-2</v>
      </c>
      <c r="AF1228" s="5">
        <f t="shared" si="1479"/>
        <v>1.9225960528719509E-3</v>
      </c>
      <c r="AG1228" s="5">
        <f t="shared" si="1480"/>
        <v>2.011899549646603E-4</v>
      </c>
      <c r="AH1228" s="5">
        <f t="shared" si="1481"/>
        <v>6.0960313690242279E-5</v>
      </c>
      <c r="AI1228" s="5">
        <f t="shared" si="1482"/>
        <v>9.6257517344690264E-5</v>
      </c>
      <c r="AJ1228" s="5">
        <f t="shared" si="1483"/>
        <v>7.5996243166039071E-5</v>
      </c>
      <c r="AK1228" s="5">
        <f t="shared" si="1484"/>
        <v>3.9999847178483413E-5</v>
      </c>
      <c r="AL1228" s="5">
        <f t="shared" si="1485"/>
        <v>3.130925689844172E-7</v>
      </c>
      <c r="AM1228" s="5">
        <f t="shared" si="1486"/>
        <v>1.2321299015719381E-2</v>
      </c>
      <c r="AN1228" s="5">
        <f t="shared" si="1487"/>
        <v>3.8680849110904682E-3</v>
      </c>
      <c r="AO1228" s="5">
        <f t="shared" si="1488"/>
        <v>6.071632893705969E-4</v>
      </c>
      <c r="AP1228" s="5">
        <f t="shared" si="1489"/>
        <v>6.3536567997313581E-5</v>
      </c>
      <c r="AQ1228" s="5">
        <f t="shared" si="1490"/>
        <v>4.9865854172384336E-6</v>
      </c>
      <c r="AR1228" s="5">
        <f t="shared" si="1491"/>
        <v>3.8275131422382854E-6</v>
      </c>
      <c r="AS1228" s="5">
        <f t="shared" si="1492"/>
        <v>6.0437174675333836E-6</v>
      </c>
      <c r="AT1228" s="5">
        <f t="shared" si="1493"/>
        <v>4.7715735348210774E-6</v>
      </c>
      <c r="AU1228" s="5">
        <f t="shared" si="1494"/>
        <v>2.5114690442886366E-6</v>
      </c>
      <c r="AV1228" s="5">
        <f t="shared" si="1495"/>
        <v>9.9141457965447631E-7</v>
      </c>
      <c r="AW1228" s="5">
        <f t="shared" si="1496"/>
        <v>4.3111906054091938E-9</v>
      </c>
      <c r="AX1228" s="5">
        <f t="shared" si="1497"/>
        <v>3.2425950095478998E-3</v>
      </c>
      <c r="AY1228" s="5">
        <f t="shared" si="1498"/>
        <v>1.0179635128737424E-3</v>
      </c>
      <c r="AZ1228" s="5">
        <f t="shared" si="1499"/>
        <v>1.5978710114753571E-4</v>
      </c>
      <c r="BA1228" s="5">
        <f t="shared" si="1500"/>
        <v>1.6720912141572688E-5</v>
      </c>
      <c r="BB1228" s="5">
        <f t="shared" si="1501"/>
        <v>1.3123191773848546E-6</v>
      </c>
      <c r="BC1228" s="5">
        <f t="shared" si="1502"/>
        <v>8.2396539554813187E-8</v>
      </c>
      <c r="BD1228" s="5">
        <f t="shared" si="1503"/>
        <v>2.0026494789773014E-7</v>
      </c>
      <c r="BE1228" s="5">
        <f t="shared" si="1504"/>
        <v>3.1622223589188743E-7</v>
      </c>
      <c r="BF1228" s="5">
        <f t="shared" si="1505"/>
        <v>2.4966052103019546E-7</v>
      </c>
      <c r="BG1228" s="5">
        <f t="shared" si="1506"/>
        <v>1.3140626788471355E-7</v>
      </c>
      <c r="BH1228" s="5">
        <f t="shared" si="1507"/>
        <v>5.1873261243316472E-8</v>
      </c>
      <c r="BI1228" s="5">
        <f t="shared" si="1508"/>
        <v>1.6381777066391388E-8</v>
      </c>
      <c r="BJ1228" s="8">
        <f t="shared" si="1509"/>
        <v>0.69399476769731139</v>
      </c>
      <c r="BK1228" s="8">
        <f t="shared" si="1510"/>
        <v>0.2360899190719972</v>
      </c>
      <c r="BL1228" s="8">
        <f t="shared" si="1511"/>
        <v>6.8916634265643179E-2</v>
      </c>
      <c r="BM1228" s="8">
        <f t="shared" si="1512"/>
        <v>0.29313793670532157</v>
      </c>
      <c r="BN1228" s="8">
        <f t="shared" si="1513"/>
        <v>0.70562215084140378</v>
      </c>
    </row>
    <row r="1229" spans="1:66" x14ac:dyDescent="0.25">
      <c r="A1229" t="s">
        <v>134</v>
      </c>
      <c r="B1229" t="s">
        <v>338</v>
      </c>
      <c r="C1229" t="s">
        <v>444</v>
      </c>
      <c r="D1229" s="7" t="s">
        <v>531</v>
      </c>
      <c r="E1229">
        <f>VLOOKUP(A1229,home!$A$2:$E$405,3,FALSE)</f>
        <v>1.5832999999999999</v>
      </c>
      <c r="F1229">
        <f>VLOOKUP(B1229,home!$B$2:$E$405,3,FALSE)</f>
        <v>1.2632000000000001</v>
      </c>
      <c r="G1229">
        <f>VLOOKUP(C1229,away!$B$2:$E$405,4,FALSE)</f>
        <v>1.4211</v>
      </c>
      <c r="H1229">
        <f>VLOOKUP(A1229,away!$A$2:$E$405,3,FALSE)</f>
        <v>1.1943999999999999</v>
      </c>
      <c r="I1229">
        <f>VLOOKUP(C1229,away!$B$2:$E$405,3,FALSE)</f>
        <v>1.0466</v>
      </c>
      <c r="J1229">
        <f>VLOOKUP(B1229,home!$B$2:$E$405,4,FALSE)</f>
        <v>0.41860000000000003</v>
      </c>
      <c r="K1229" s="3">
        <f t="shared" si="1458"/>
        <v>2.8422349022160001</v>
      </c>
      <c r="L1229" s="3">
        <f t="shared" si="1459"/>
        <v>0.52327471414399995</v>
      </c>
      <c r="M1229" s="5">
        <f t="shared" si="1460"/>
        <v>3.4544407236423956E-2</v>
      </c>
      <c r="N1229" s="5">
        <f t="shared" si="1461"/>
        <v>9.8183319923727114E-2</v>
      </c>
      <c r="O1229" s="5">
        <f t="shared" si="1462"/>
        <v>1.8076214821913669E-2</v>
      </c>
      <c r="P1229" s="5">
        <f t="shared" si="1463"/>
        <v>5.1376848666797204E-2</v>
      </c>
      <c r="Q1229" s="5">
        <f t="shared" si="1464"/>
        <v>0.13953002935132841</v>
      </c>
      <c r="R1229" s="5">
        <f t="shared" si="1465"/>
        <v>4.7294130718712043E-3</v>
      </c>
      <c r="S1229" s="5">
        <f t="shared" si="1466"/>
        <v>1.9102807010593185E-2</v>
      </c>
      <c r="T1229" s="5">
        <f t="shared" si="1467"/>
        <v>7.3012536223320296E-2</v>
      </c>
      <c r="U1229" s="5">
        <f t="shared" si="1468"/>
        <v>1.3442102899868923E-2</v>
      </c>
      <c r="V1229" s="5">
        <f t="shared" si="1469"/>
        <v>3.1567805790038189E-3</v>
      </c>
      <c r="W1229" s="5">
        <f t="shared" si="1470"/>
        <v>0.13219237310985621</v>
      </c>
      <c r="X1229" s="5">
        <f t="shared" si="1471"/>
        <v>6.9172926251076988E-2</v>
      </c>
      <c r="Y1229" s="5">
        <f t="shared" si="1472"/>
        <v>1.8098221605268149E-2</v>
      </c>
      <c r="Z1229" s="5">
        <f t="shared" si="1473"/>
        <v>8.2492742441743396E-4</v>
      </c>
      <c r="AA1229" s="5">
        <f t="shared" si="1474"/>
        <v>2.3446375174743816E-3</v>
      </c>
      <c r="AB1229" s="5">
        <f t="shared" si="1475"/>
        <v>3.3320052926053829E-3</v>
      </c>
      <c r="AC1229" s="5">
        <f t="shared" si="1476"/>
        <v>2.9343649786012558E-4</v>
      </c>
      <c r="AD1229" s="5">
        <f t="shared" si="1477"/>
        <v>9.3930444164898277E-2</v>
      </c>
      <c r="AE1229" s="5">
        <f t="shared" si="1478"/>
        <v>4.9151426319806096E-2</v>
      </c>
      <c r="AF1229" s="5">
        <f t="shared" si="1479"/>
        <v>1.2859849278633203E-2</v>
      </c>
      <c r="AG1229" s="5">
        <f t="shared" si="1480"/>
        <v>2.2430779850705716E-3</v>
      </c>
      <c r="AH1229" s="5">
        <f t="shared" si="1481"/>
        <v>1.0791591555039468E-4</v>
      </c>
      <c r="AI1229" s="5">
        <f t="shared" si="1482"/>
        <v>3.0672238168192613E-4</v>
      </c>
      <c r="AJ1229" s="5">
        <f t="shared" si="1483"/>
        <v>4.3588852925359402E-4</v>
      </c>
      <c r="AK1229" s="5">
        <f t="shared" si="1484"/>
        <v>4.1296586377338837E-4</v>
      </c>
      <c r="AL1229" s="5">
        <f t="shared" si="1485"/>
        <v>1.7456767969060452E-5</v>
      </c>
      <c r="AM1229" s="5">
        <f t="shared" si="1486"/>
        <v>5.3394477357225044E-2</v>
      </c>
      <c r="AN1229" s="5">
        <f t="shared" si="1487"/>
        <v>2.7939979875970213E-2</v>
      </c>
      <c r="AO1229" s="5">
        <f t="shared" si="1488"/>
        <v>7.3101424913937117E-3</v>
      </c>
      <c r="AP1229" s="5">
        <f t="shared" si="1489"/>
        <v>1.2750709075119843E-3</v>
      </c>
      <c r="AQ1229" s="5">
        <f t="shared" si="1490"/>
        <v>1.66803091160416E-4</v>
      </c>
      <c r="AR1229" s="5">
        <f t="shared" si="1491"/>
        <v>1.1293933972244165E-5</v>
      </c>
      <c r="AS1229" s="5">
        <f t="shared" si="1492"/>
        <v>3.2100013319235357E-5</v>
      </c>
      <c r="AT1229" s="5">
        <f t="shared" si="1493"/>
        <v>4.5617889108764606E-5</v>
      </c>
      <c r="AU1229" s="5">
        <f t="shared" si="1494"/>
        <v>4.3218918863449974E-5</v>
      </c>
      <c r="AV1229" s="5">
        <f t="shared" si="1495"/>
        <v>3.0709579907434742E-5</v>
      </c>
      <c r="AW1229" s="5">
        <f t="shared" si="1496"/>
        <v>7.211922581109025E-7</v>
      </c>
      <c r="AX1229" s="5">
        <f t="shared" si="1497"/>
        <v>2.5293274521714471E-2</v>
      </c>
      <c r="AY1229" s="5">
        <f t="shared" si="1498"/>
        <v>1.3235330995115858E-2</v>
      </c>
      <c r="AZ1229" s="5">
        <f t="shared" si="1499"/>
        <v>3.462857021535236E-3</v>
      </c>
      <c r="BA1229" s="5">
        <f t="shared" si="1500"/>
        <v>6.0400850602179798E-4</v>
      </c>
      <c r="BB1229" s="5">
        <f t="shared" si="1501"/>
        <v>7.9015594582275195E-5</v>
      </c>
      <c r="BC1229" s="5">
        <f t="shared" si="1502"/>
        <v>8.2693725335916502E-6</v>
      </c>
      <c r="BD1229" s="5">
        <f t="shared" si="1503"/>
        <v>9.8497167848121261E-7</v>
      </c>
      <c r="BE1229" s="5">
        <f t="shared" si="1504"/>
        <v>2.7995208822735783E-6</v>
      </c>
      <c r="BF1229" s="5">
        <f t="shared" si="1505"/>
        <v>3.9784479805402477E-6</v>
      </c>
      <c r="BG1229" s="5">
        <f t="shared" si="1506"/>
        <v>3.7692279023140849E-6</v>
      </c>
      <c r="BH1229" s="5">
        <f t="shared" si="1507"/>
        <v>2.678257774590873E-6</v>
      </c>
      <c r="BI1229" s="5">
        <f t="shared" si="1508"/>
        <v>1.5224475448147071E-6</v>
      </c>
      <c r="BJ1229" s="8">
        <f t="shared" si="1509"/>
        <v>0.82114343394775002</v>
      </c>
      <c r="BK1229" s="8">
        <f t="shared" si="1510"/>
        <v>0.12172706775376321</v>
      </c>
      <c r="BL1229" s="8">
        <f t="shared" si="1511"/>
        <v>4.3366539502927008E-2</v>
      </c>
      <c r="BM1229" s="8">
        <f t="shared" si="1512"/>
        <v>0.62738712575393818</v>
      </c>
      <c r="BN1229" s="8">
        <f t="shared" si="1513"/>
        <v>0.34644023307206157</v>
      </c>
    </row>
    <row r="1230" spans="1:66" x14ac:dyDescent="0.25">
      <c r="A1230" t="s">
        <v>19</v>
      </c>
      <c r="B1230" t="s">
        <v>140</v>
      </c>
      <c r="C1230" t="s">
        <v>233</v>
      </c>
      <c r="D1230" s="7" t="s">
        <v>531</v>
      </c>
      <c r="E1230">
        <f>VLOOKUP(A1230,home!$A$2:$E$405,3,FALSE)</f>
        <v>1.4750000000000001</v>
      </c>
      <c r="F1230">
        <f>VLOOKUP(B1230,home!$B$2:$E$405,3,FALSE)</f>
        <v>1.5819000000000001</v>
      </c>
      <c r="G1230">
        <f>VLOOKUP(C1230,away!$B$2:$E$405,4,FALSE)</f>
        <v>1.3559000000000001</v>
      </c>
      <c r="H1230">
        <f>VLOOKUP(A1230,away!$A$2:$E$405,3,FALSE)</f>
        <v>1.5625</v>
      </c>
      <c r="I1230">
        <f>VLOOKUP(C1230,away!$B$2:$E$405,3,FALSE)</f>
        <v>0.96</v>
      </c>
      <c r="J1230">
        <f>VLOOKUP(B1230,home!$B$2:$E$405,4,FALSE)</f>
        <v>0.64</v>
      </c>
      <c r="K1230" s="3">
        <f t="shared" si="1458"/>
        <v>3.1637248597500007</v>
      </c>
      <c r="L1230" s="3">
        <f t="shared" si="1459"/>
        <v>0.96</v>
      </c>
      <c r="M1230" s="5">
        <f t="shared" si="1460"/>
        <v>1.6184118457064061E-2</v>
      </c>
      <c r="N1230" s="5">
        <f t="shared" si="1461"/>
        <v>5.1202097895752391E-2</v>
      </c>
      <c r="O1230" s="5">
        <f t="shared" si="1462"/>
        <v>1.5536753718781495E-2</v>
      </c>
      <c r="P1230" s="5">
        <f t="shared" si="1463"/>
        <v>4.9154013979922286E-2</v>
      </c>
      <c r="Q1230" s="5">
        <f t="shared" si="1464"/>
        <v>8.0994674992072552E-2</v>
      </c>
      <c r="R1230" s="5">
        <f t="shared" si="1465"/>
        <v>7.4576417850151181E-3</v>
      </c>
      <c r="S1230" s="5">
        <f t="shared" si="1466"/>
        <v>3.7322346236347025E-2</v>
      </c>
      <c r="T1230" s="5">
        <f t="shared" si="1467"/>
        <v>7.7754887992389624E-2</v>
      </c>
      <c r="U1230" s="5">
        <f t="shared" si="1468"/>
        <v>2.35939267103627E-2</v>
      </c>
      <c r="V1230" s="5">
        <f t="shared" si="1469"/>
        <v>1.2594947691960311E-2</v>
      </c>
      <c r="W1230" s="5">
        <f t="shared" si="1470"/>
        <v>8.5414955593263842E-2</v>
      </c>
      <c r="X1230" s="5">
        <f t="shared" si="1471"/>
        <v>8.1998357369533273E-2</v>
      </c>
      <c r="Y1230" s="5">
        <f t="shared" si="1472"/>
        <v>3.9359211537375975E-2</v>
      </c>
      <c r="Z1230" s="5">
        <f t="shared" si="1473"/>
        <v>2.3864453712048378E-3</v>
      </c>
      <c r="AA1230" s="5">
        <f t="shared" si="1474"/>
        <v>7.5500565473160634E-3</v>
      </c>
      <c r="AB1230" s="5">
        <f t="shared" si="1475"/>
        <v>1.1943150795631047E-2</v>
      </c>
      <c r="AC1230" s="5">
        <f t="shared" si="1476"/>
        <v>2.3908169472183437E-3</v>
      </c>
      <c r="AD1230" s="5">
        <f t="shared" si="1477"/>
        <v>6.7557354601212816E-2</v>
      </c>
      <c r="AE1230" s="5">
        <f t="shared" si="1478"/>
        <v>6.4855060417164281E-2</v>
      </c>
      <c r="AF1230" s="5">
        <f t="shared" si="1479"/>
        <v>3.1130429000238859E-2</v>
      </c>
      <c r="AG1230" s="5">
        <f t="shared" si="1480"/>
        <v>9.9617372800764343E-3</v>
      </c>
      <c r="AH1230" s="5">
        <f t="shared" si="1481"/>
        <v>5.7274688908916097E-4</v>
      </c>
      <c r="AI1230" s="5">
        <f t="shared" si="1482"/>
        <v>1.8120135713558549E-3</v>
      </c>
      <c r="AJ1230" s="5">
        <f t="shared" si="1483"/>
        <v>2.8663561909514509E-3</v>
      </c>
      <c r="AK1230" s="5">
        <f t="shared" si="1484"/>
        <v>3.0227874460704743E-3</v>
      </c>
      <c r="AL1230" s="5">
        <f t="shared" si="1485"/>
        <v>2.9045326122340915E-4</v>
      </c>
      <c r="AM1230" s="5">
        <f t="shared" si="1486"/>
        <v>4.2746576442160601E-2</v>
      </c>
      <c r="AN1230" s="5">
        <f t="shared" si="1487"/>
        <v>4.1036713384474163E-2</v>
      </c>
      <c r="AO1230" s="5">
        <f t="shared" si="1488"/>
        <v>1.96976224245476E-2</v>
      </c>
      <c r="AP1230" s="5">
        <f t="shared" si="1489"/>
        <v>6.3032391758552327E-3</v>
      </c>
      <c r="AQ1230" s="5">
        <f t="shared" si="1490"/>
        <v>1.5127774022052555E-3</v>
      </c>
      <c r="AR1230" s="5">
        <f t="shared" si="1491"/>
        <v>1.0996740270511894E-4</v>
      </c>
      <c r="AS1230" s="5">
        <f t="shared" si="1492"/>
        <v>3.4790660570032425E-4</v>
      </c>
      <c r="AT1230" s="5">
        <f t="shared" si="1493"/>
        <v>5.5034038866267872E-4</v>
      </c>
      <c r="AU1230" s="5">
        <f t="shared" si="1494"/>
        <v>5.8037518964553121E-4</v>
      </c>
      <c r="AV1230" s="5">
        <f t="shared" si="1495"/>
        <v>4.5903685386592216E-4</v>
      </c>
      <c r="AW1230" s="5">
        <f t="shared" si="1496"/>
        <v>2.4504378750078936E-5</v>
      </c>
      <c r="AX1230" s="5">
        <f t="shared" si="1497"/>
        <v>2.2539734426544542E-2</v>
      </c>
      <c r="AY1230" s="5">
        <f t="shared" si="1498"/>
        <v>2.1638145049482756E-2</v>
      </c>
      <c r="AZ1230" s="5">
        <f t="shared" si="1499"/>
        <v>1.0386309623751724E-2</v>
      </c>
      <c r="BA1230" s="5">
        <f t="shared" si="1500"/>
        <v>3.3236190796005517E-3</v>
      </c>
      <c r="BB1230" s="5">
        <f t="shared" si="1501"/>
        <v>7.9766857910413224E-4</v>
      </c>
      <c r="BC1230" s="5">
        <f t="shared" si="1502"/>
        <v>1.5315236718799343E-4</v>
      </c>
      <c r="BD1230" s="5">
        <f t="shared" si="1503"/>
        <v>1.7594784432819019E-5</v>
      </c>
      <c r="BE1230" s="5">
        <f t="shared" si="1504"/>
        <v>5.5665056912051843E-5</v>
      </c>
      <c r="BF1230" s="5">
        <f t="shared" si="1505"/>
        <v>8.8054462186028538E-5</v>
      </c>
      <c r="BG1230" s="5">
        <f t="shared" si="1506"/>
        <v>9.2860030343284934E-5</v>
      </c>
      <c r="BH1230" s="5">
        <f t="shared" si="1507"/>
        <v>7.34458966185475E-5</v>
      </c>
      <c r="BI1230" s="5">
        <f t="shared" si="1508"/>
        <v>4.6472521795745431E-5</v>
      </c>
      <c r="BJ1230" s="8">
        <f t="shared" si="1509"/>
        <v>0.76036432463399473</v>
      </c>
      <c r="BK1230" s="8">
        <f t="shared" si="1510"/>
        <v>0.1395748416232182</v>
      </c>
      <c r="BL1230" s="8">
        <f t="shared" si="1511"/>
        <v>7.6777152847441424E-2</v>
      </c>
      <c r="BM1230" s="8">
        <f t="shared" si="1512"/>
        <v>0.73695982297651841</v>
      </c>
      <c r="BN1230" s="8">
        <f t="shared" si="1513"/>
        <v>0.22052930082860792</v>
      </c>
    </row>
    <row r="1231" spans="1:66" x14ac:dyDescent="0.25">
      <c r="A1231" t="s">
        <v>19</v>
      </c>
      <c r="B1231" t="s">
        <v>137</v>
      </c>
      <c r="C1231" t="s">
        <v>241</v>
      </c>
      <c r="D1231" s="7" t="s">
        <v>531</v>
      </c>
      <c r="E1231">
        <f>VLOOKUP(A1231,home!$A$2:$E$405,3,FALSE)</f>
        <v>1.4750000000000001</v>
      </c>
      <c r="F1231">
        <f>VLOOKUP(B1231,home!$B$2:$E$405,3,FALSE)</f>
        <v>1.3559000000000001</v>
      </c>
      <c r="G1231">
        <f>VLOOKUP(C1231,away!$B$2:$E$405,4,FALSE)</f>
        <v>0.84750000000000003</v>
      </c>
      <c r="H1231">
        <f>VLOOKUP(A1231,away!$A$2:$E$405,3,FALSE)</f>
        <v>1.5625</v>
      </c>
      <c r="I1231">
        <f>VLOOKUP(C1231,away!$B$2:$E$405,3,FALSE)</f>
        <v>1.28</v>
      </c>
      <c r="J1231">
        <f>VLOOKUP(B1231,home!$B$2:$E$405,4,FALSE)</f>
        <v>0.51200000000000001</v>
      </c>
      <c r="K1231" s="3">
        <f t="shared" si="1458"/>
        <v>1.6949597437500004</v>
      </c>
      <c r="L1231" s="3">
        <f t="shared" si="1459"/>
        <v>1.024</v>
      </c>
      <c r="M1231" s="5">
        <f t="shared" si="1460"/>
        <v>6.5943316706399552E-2</v>
      </c>
      <c r="N1231" s="5">
        <f t="shared" si="1461"/>
        <v>0.11177126718670412</v>
      </c>
      <c r="O1231" s="5">
        <f t="shared" si="1462"/>
        <v>6.7525956307353155E-2</v>
      </c>
      <c r="P1231" s="5">
        <f t="shared" si="1463"/>
        <v>0.11445377759918503</v>
      </c>
      <c r="Q1231" s="5">
        <f t="shared" si="1464"/>
        <v>9.4723899194694428E-2</v>
      </c>
      <c r="R1231" s="5">
        <f t="shared" si="1465"/>
        <v>3.457328962936481E-2</v>
      </c>
      <c r="S1231" s="5">
        <f t="shared" si="1466"/>
        <v>4.9662603660987951E-2</v>
      </c>
      <c r="T1231" s="5">
        <f t="shared" si="1467"/>
        <v>9.6997272775367113E-2</v>
      </c>
      <c r="U1231" s="5">
        <f t="shared" si="1468"/>
        <v>5.8600334130782729E-2</v>
      </c>
      <c r="V1231" s="5">
        <f t="shared" si="1469"/>
        <v>9.5773711900656051E-3</v>
      </c>
      <c r="W1231" s="5">
        <f t="shared" si="1470"/>
        <v>5.3517731968680045E-2</v>
      </c>
      <c r="X1231" s="5">
        <f t="shared" si="1471"/>
        <v>5.4802157535928368E-2</v>
      </c>
      <c r="Y1231" s="5">
        <f t="shared" si="1472"/>
        <v>2.8058704658395325E-2</v>
      </c>
      <c r="Z1231" s="5">
        <f t="shared" si="1473"/>
        <v>1.1801016193489857E-2</v>
      </c>
      <c r="AA1231" s="5">
        <f t="shared" si="1474"/>
        <v>2.0002247383307175E-2</v>
      </c>
      <c r="AB1231" s="5">
        <f t="shared" si="1475"/>
        <v>1.6951502049617224E-2</v>
      </c>
      <c r="AC1231" s="5">
        <f t="shared" si="1476"/>
        <v>1.0389285515591833E-3</v>
      </c>
      <c r="AD1231" s="5">
        <f t="shared" si="1477"/>
        <v>2.2677600315928789E-2</v>
      </c>
      <c r="AE1231" s="5">
        <f t="shared" si="1478"/>
        <v>2.3221862723511084E-2</v>
      </c>
      <c r="AF1231" s="5">
        <f t="shared" si="1479"/>
        <v>1.1889593714437673E-2</v>
      </c>
      <c r="AG1231" s="5">
        <f t="shared" si="1480"/>
        <v>4.0583146545280597E-3</v>
      </c>
      <c r="AH1231" s="5">
        <f t="shared" si="1481"/>
        <v>3.0210601455334034E-3</v>
      </c>
      <c r="AI1231" s="5">
        <f t="shared" si="1482"/>
        <v>5.1205753301266366E-3</v>
      </c>
      <c r="AJ1231" s="5">
        <f t="shared" si="1483"/>
        <v>4.3395845247020089E-3</v>
      </c>
      <c r="AK1231" s="5">
        <f t="shared" si="1484"/>
        <v>2.4518070246567947E-3</v>
      </c>
      <c r="AL1231" s="5">
        <f t="shared" si="1485"/>
        <v>7.2128187249676781E-5</v>
      </c>
      <c r="AM1231" s="5">
        <f t="shared" si="1486"/>
        <v>7.6875239240703141E-3</v>
      </c>
      <c r="AN1231" s="5">
        <f t="shared" si="1487"/>
        <v>7.8720244982480019E-3</v>
      </c>
      <c r="AO1231" s="5">
        <f t="shared" si="1488"/>
        <v>4.0304765431029765E-3</v>
      </c>
      <c r="AP1231" s="5">
        <f t="shared" si="1489"/>
        <v>1.3757359933791497E-3</v>
      </c>
      <c r="AQ1231" s="5">
        <f t="shared" si="1490"/>
        <v>3.5218841430506229E-4</v>
      </c>
      <c r="AR1231" s="5">
        <f t="shared" si="1491"/>
        <v>6.1871311780524116E-4</v>
      </c>
      <c r="AS1231" s="5">
        <f t="shared" si="1492"/>
        <v>1.0486938276099355E-3</v>
      </c>
      <c r="AT1231" s="5">
        <f t="shared" si="1493"/>
        <v>8.8874691065897178E-4</v>
      </c>
      <c r="AU1231" s="5">
        <f t="shared" si="1494"/>
        <v>5.0213007864971168E-4</v>
      </c>
      <c r="AV1231" s="5">
        <f t="shared" si="1495"/>
        <v>2.1277256735932078E-4</v>
      </c>
      <c r="AW1231" s="5">
        <f t="shared" si="1496"/>
        <v>3.4774577430148069E-6</v>
      </c>
      <c r="AX1231" s="5">
        <f t="shared" si="1497"/>
        <v>2.171673930069039E-3</v>
      </c>
      <c r="AY1231" s="5">
        <f t="shared" si="1498"/>
        <v>2.223794104390696E-3</v>
      </c>
      <c r="AZ1231" s="5">
        <f t="shared" si="1499"/>
        <v>1.1385825814480364E-3</v>
      </c>
      <c r="BA1231" s="5">
        <f t="shared" si="1500"/>
        <v>3.8863618780092979E-4</v>
      </c>
      <c r="BB1231" s="5">
        <f t="shared" si="1501"/>
        <v>9.9490864077038014E-5</v>
      </c>
      <c r="BC1231" s="5">
        <f t="shared" si="1502"/>
        <v>2.0375728962977391E-5</v>
      </c>
      <c r="BD1231" s="5">
        <f t="shared" si="1503"/>
        <v>1.0559370543876112E-4</v>
      </c>
      <c r="BE1231" s="5">
        <f t="shared" si="1504"/>
        <v>1.7897707991209558E-4</v>
      </c>
      <c r="BF1231" s="5">
        <f t="shared" si="1505"/>
        <v>1.5167947275246445E-4</v>
      </c>
      <c r="BG1231" s="5">
        <f t="shared" si="1506"/>
        <v>8.5696866756217432E-5</v>
      </c>
      <c r="BH1231" s="5">
        <f t="shared" si="1507"/>
        <v>3.631318482932407E-5</v>
      </c>
      <c r="BI1231" s="5">
        <f t="shared" si="1508"/>
        <v>1.2309877290611499E-5</v>
      </c>
      <c r="BJ1231" s="8">
        <f t="shared" si="1509"/>
        <v>0.52907890749802911</v>
      </c>
      <c r="BK1231" s="8">
        <f t="shared" si="1510"/>
        <v>0.24297191999983769</v>
      </c>
      <c r="BL1231" s="8">
        <f t="shared" si="1511"/>
        <v>0.2164279832145066</v>
      </c>
      <c r="BM1231" s="8">
        <f t="shared" si="1512"/>
        <v>0.50906800363551441</v>
      </c>
      <c r="BN1231" s="8">
        <f t="shared" si="1513"/>
        <v>0.48899150662370106</v>
      </c>
    </row>
    <row r="1232" spans="1:66" x14ac:dyDescent="0.25">
      <c r="A1232" t="s">
        <v>141</v>
      </c>
      <c r="B1232" t="s">
        <v>240</v>
      </c>
      <c r="C1232" t="s">
        <v>238</v>
      </c>
      <c r="D1232" s="7" t="s">
        <v>531</v>
      </c>
      <c r="E1232">
        <f>VLOOKUP(A1232,home!$A$2:$E$405,3,FALSE)</f>
        <v>1.3483000000000001</v>
      </c>
      <c r="F1232">
        <f>VLOOKUP(B1232,home!$B$2:$E$405,3,FALSE)</f>
        <v>1.4833000000000001</v>
      </c>
      <c r="G1232">
        <f>VLOOKUP(C1232,away!$B$2:$E$405,4,FALSE)</f>
        <v>0.55630000000000002</v>
      </c>
      <c r="H1232">
        <f>VLOOKUP(A1232,away!$A$2:$E$405,3,FALSE)</f>
        <v>1.1460999999999999</v>
      </c>
      <c r="I1232">
        <f>VLOOKUP(C1232,away!$B$2:$E$405,3,FALSE)</f>
        <v>1.3088</v>
      </c>
      <c r="J1232">
        <f>VLOOKUP(B1232,home!$B$2:$E$405,4,FALSE)</f>
        <v>1.5268999999999999</v>
      </c>
      <c r="K1232" s="3">
        <f t="shared" si="1458"/>
        <v>1.1125629448570002</v>
      </c>
      <c r="L1232" s="3">
        <f t="shared" si="1459"/>
        <v>2.2903739417919993</v>
      </c>
      <c r="M1232" s="5">
        <f t="shared" si="1460"/>
        <v>3.327540023583607E-2</v>
      </c>
      <c r="N1232" s="5">
        <f t="shared" si="1461"/>
        <v>3.7020977277677093E-2</v>
      </c>
      <c r="O1232" s="5">
        <f t="shared" si="1462"/>
        <v>7.6213109602858264E-2</v>
      </c>
      <c r="P1232" s="5">
        <f t="shared" si="1463"/>
        <v>8.4791881656465312E-2</v>
      </c>
      <c r="Q1232" s="5">
        <f t="shared" si="1464"/>
        <v>2.0594083750768263E-2</v>
      </c>
      <c r="R1232" s="5">
        <f t="shared" si="1465"/>
        <v>8.7278260128662105E-2</v>
      </c>
      <c r="S1232" s="5">
        <f t="shared" si="1466"/>
        <v>5.4016354002416236E-2</v>
      </c>
      <c r="T1232" s="5">
        <f t="shared" si="1467"/>
        <v>4.7168152777841664E-2</v>
      </c>
      <c r="U1232" s="5">
        <f t="shared" si="1468"/>
        <v>9.7102558110739604E-2</v>
      </c>
      <c r="V1232" s="5">
        <f t="shared" si="1469"/>
        <v>1.5293741401306375E-2</v>
      </c>
      <c r="W1232" s="5">
        <f t="shared" si="1470"/>
        <v>7.6374048214621435E-3</v>
      </c>
      <c r="X1232" s="5">
        <f t="shared" si="1471"/>
        <v>1.7492512985993469E-2</v>
      </c>
      <c r="Y1232" s="5">
        <f t="shared" si="1472"/>
        <v>2.0032197959788806E-2</v>
      </c>
      <c r="Z1232" s="5">
        <f t="shared" si="1473"/>
        <v>6.6633284227877093E-2</v>
      </c>
      <c r="AA1232" s="5">
        <f t="shared" si="1474"/>
        <v>7.4133722926060436E-2</v>
      </c>
      <c r="AB1232" s="5">
        <f t="shared" si="1475"/>
        <v>4.1239216545915364E-2</v>
      </c>
      <c r="AC1232" s="5">
        <f t="shared" si="1476"/>
        <v>2.4357053217116103E-3</v>
      </c>
      <c r="AD1232" s="5">
        <f t="shared" si="1477"/>
        <v>2.1242733998077441E-3</v>
      </c>
      <c r="AE1232" s="5">
        <f t="shared" si="1478"/>
        <v>4.8653804401615538E-3</v>
      </c>
      <c r="AF1232" s="5">
        <f t="shared" si="1479"/>
        <v>5.5717702885252568E-3</v>
      </c>
      <c r="AG1232" s="5">
        <f t="shared" si="1480"/>
        <v>4.253812492829712E-3</v>
      </c>
      <c r="AH1232" s="5">
        <f t="shared" si="1481"/>
        <v>3.8153784462887398E-2</v>
      </c>
      <c r="AI1232" s="5">
        <f t="shared" si="1482"/>
        <v>4.2448486799469255E-2</v>
      </c>
      <c r="AJ1232" s="5">
        <f t="shared" si="1483"/>
        <v>2.3613306739170514E-2</v>
      </c>
      <c r="AK1232" s="5">
        <f t="shared" si="1484"/>
        <v>8.7570966945143981E-3</v>
      </c>
      <c r="AL1232" s="5">
        <f t="shared" si="1485"/>
        <v>2.4826512790211019E-4</v>
      </c>
      <c r="AM1232" s="5">
        <f t="shared" si="1486"/>
        <v>4.7267757387429922E-4</v>
      </c>
      <c r="AN1232" s="5">
        <f t="shared" si="1487"/>
        <v>1.0826083980711575E-3</v>
      </c>
      <c r="AO1232" s="5">
        <f t="shared" si="1488"/>
        <v>1.2397890320536798E-3</v>
      </c>
      <c r="AP1232" s="5">
        <f t="shared" si="1489"/>
        <v>9.4652683077842451E-4</v>
      </c>
      <c r="AQ1232" s="5">
        <f t="shared" si="1490"/>
        <v>5.4197509710546743E-4</v>
      </c>
      <c r="AR1232" s="5">
        <f t="shared" si="1491"/>
        <v>1.7477286742909149E-2</v>
      </c>
      <c r="AS1232" s="5">
        <f t="shared" si="1492"/>
        <v>1.9444581606801209E-2</v>
      </c>
      <c r="AT1232" s="5">
        <f t="shared" si="1493"/>
        <v>1.081666048698751E-2</v>
      </c>
      <c r="AU1232" s="5">
        <f t="shared" si="1494"/>
        <v>4.0114052149737255E-3</v>
      </c>
      <c r="AV1232" s="5">
        <f t="shared" si="1495"/>
        <v>1.1157351997464742E-3</v>
      </c>
      <c r="AW1232" s="5">
        <f t="shared" si="1496"/>
        <v>1.7572931083645876E-5</v>
      </c>
      <c r="AX1232" s="5">
        <f t="shared" si="1497"/>
        <v>8.7647258926241989E-5</v>
      </c>
      <c r="AY1232" s="5">
        <f t="shared" si="1498"/>
        <v>2.0074499791416085E-4</v>
      </c>
      <c r="AZ1232" s="5">
        <f t="shared" si="1499"/>
        <v>2.2989055608384169E-4</v>
      </c>
      <c r="BA1232" s="5">
        <f t="shared" si="1500"/>
        <v>1.7551177970616768E-4</v>
      </c>
      <c r="BB1232" s="5">
        <f t="shared" si="1501"/>
        <v>1.0049690167913612E-4</v>
      </c>
      <c r="BC1232" s="5">
        <f t="shared" si="1502"/>
        <v>4.60350969673452E-5</v>
      </c>
      <c r="BD1232" s="5">
        <f t="shared" si="1503"/>
        <v>6.6715870215309754E-3</v>
      </c>
      <c r="BE1232" s="5">
        <f t="shared" si="1504"/>
        <v>7.4225605035442436E-3</v>
      </c>
      <c r="BF1232" s="5">
        <f t="shared" si="1505"/>
        <v>4.1290328861012223E-3</v>
      </c>
      <c r="BG1232" s="5">
        <f t="shared" si="1506"/>
        <v>1.5312696623907246E-3</v>
      </c>
      <c r="BH1232" s="5">
        <f t="shared" si="1507"/>
        <v>4.2590847123990231E-4</v>
      </c>
      <c r="BI1232" s="5">
        <f t="shared" si="1508"/>
        <v>9.4769996600441766E-5</v>
      </c>
      <c r="BJ1232" s="8">
        <f t="shared" si="1509"/>
        <v>0.1718844697180156</v>
      </c>
      <c r="BK1232" s="8">
        <f t="shared" si="1510"/>
        <v>0.19026209274355188</v>
      </c>
      <c r="BL1232" s="8">
        <f t="shared" si="1511"/>
        <v>0.56208033980310279</v>
      </c>
      <c r="BM1232" s="8">
        <f t="shared" si="1512"/>
        <v>0.65150330177344973</v>
      </c>
      <c r="BN1232" s="8">
        <f t="shared" si="1513"/>
        <v>0.33917371265226715</v>
      </c>
    </row>
    <row r="1233" spans="1:66" x14ac:dyDescent="0.25">
      <c r="A1233" t="s">
        <v>141</v>
      </c>
      <c r="B1233" t="s">
        <v>473</v>
      </c>
      <c r="C1233" t="s">
        <v>428</v>
      </c>
      <c r="D1233" s="7" t="s">
        <v>531</v>
      </c>
      <c r="E1233">
        <f>VLOOKUP(A1233,home!$A$2:$E$405,3,FALSE)</f>
        <v>1.3483000000000001</v>
      </c>
      <c r="F1233">
        <f>VLOOKUP(B1233,home!$B$2:$E$405,3,FALSE)</f>
        <v>0.37080000000000002</v>
      </c>
      <c r="G1233">
        <f>VLOOKUP(C1233,away!$B$2:$E$405,4,FALSE)</f>
        <v>1.2979000000000001</v>
      </c>
      <c r="H1233">
        <f>VLOOKUP(A1233,away!$A$2:$E$405,3,FALSE)</f>
        <v>1.1460999999999999</v>
      </c>
      <c r="I1233">
        <f>VLOOKUP(C1233,away!$B$2:$E$405,3,FALSE)</f>
        <v>0.21809999999999999</v>
      </c>
      <c r="J1233">
        <f>VLOOKUP(B1233,home!$B$2:$E$405,4,FALSE)</f>
        <v>0.65439999999999998</v>
      </c>
      <c r="K1233" s="3">
        <f t="shared" si="1458"/>
        <v>0.64888463775600003</v>
      </c>
      <c r="L1233" s="3">
        <f t="shared" si="1459"/>
        <v>0.16357670990399997</v>
      </c>
      <c r="M1233" s="5">
        <f t="shared" si="1460"/>
        <v>0.44376446228446748</v>
      </c>
      <c r="N1233" s="5">
        <f t="shared" si="1461"/>
        <v>0.28795194235844285</v>
      </c>
      <c r="O1233" s="5">
        <f t="shared" si="1462"/>
        <v>7.2589530712810865E-2</v>
      </c>
      <c r="P1233" s="5">
        <f t="shared" si="1463"/>
        <v>4.710223134146032E-2</v>
      </c>
      <c r="Q1233" s="5">
        <f t="shared" si="1464"/>
        <v>9.342379590419736E-2</v>
      </c>
      <c r="R1233" s="5">
        <f t="shared" si="1465"/>
        <v>5.9369783037384796E-3</v>
      </c>
      <c r="S1233" s="5">
        <f t="shared" si="1466"/>
        <v>1.2498861366247926E-3</v>
      </c>
      <c r="T1233" s="5">
        <f t="shared" si="1467"/>
        <v>1.5281957160751392E-2</v>
      </c>
      <c r="U1233" s="5">
        <f t="shared" si="1468"/>
        <v>3.8524140159865751E-3</v>
      </c>
      <c r="V1233" s="5">
        <f t="shared" si="1469"/>
        <v>1.474065910618792E-5</v>
      </c>
      <c r="W1233" s="5">
        <f t="shared" si="1470"/>
        <v>2.0207088654361861E-2</v>
      </c>
      <c r="X1233" s="5">
        <f t="shared" si="1471"/>
        <v>3.3054090788189592E-3</v>
      </c>
      <c r="Y1233" s="5">
        <f t="shared" si="1472"/>
        <v>2.703439710000083E-4</v>
      </c>
      <c r="Z1233" s="5">
        <f t="shared" si="1473"/>
        <v>3.2371712589899046E-4</v>
      </c>
      <c r="AA1233" s="5">
        <f t="shared" si="1474"/>
        <v>2.1005506997437989E-4</v>
      </c>
      <c r="AB1233" s="5">
        <f t="shared" si="1475"/>
        <v>6.8150753994568349E-5</v>
      </c>
      <c r="AC1233" s="5">
        <f t="shared" si="1476"/>
        <v>9.7788071482077468E-8</v>
      </c>
      <c r="AD1233" s="5">
        <f t="shared" si="1477"/>
        <v>3.2780173503972436E-3</v>
      </c>
      <c r="AE1233" s="5">
        <f t="shared" si="1478"/>
        <v>5.3620729318620852E-4</v>
      </c>
      <c r="AF1233" s="5">
        <f t="shared" si="1479"/>
        <v>4.3855512422964743E-5</v>
      </c>
      <c r="AG1233" s="5">
        <f t="shared" si="1480"/>
        <v>2.3912468111008576E-6</v>
      </c>
      <c r="AH1233" s="5">
        <f t="shared" si="1481"/>
        <v>1.3238145598533944E-5</v>
      </c>
      <c r="AI1233" s="5">
        <f t="shared" si="1482"/>
        <v>8.5900293112658854E-6</v>
      </c>
      <c r="AJ1233" s="5">
        <f t="shared" si="1483"/>
        <v>2.7869690289770924E-6</v>
      </c>
      <c r="AK1233" s="5">
        <f t="shared" si="1484"/>
        <v>6.0280712960166391E-7</v>
      </c>
      <c r="AL1233" s="5">
        <f t="shared" si="1485"/>
        <v>4.1517847929259897E-10</v>
      </c>
      <c r="AM1233" s="5">
        <f t="shared" si="1486"/>
        <v>4.2541102019407986E-4</v>
      </c>
      <c r="AN1233" s="5">
        <f t="shared" si="1487"/>
        <v>6.9587335040251669E-5</v>
      </c>
      <c r="AO1233" s="5">
        <f t="shared" si="1488"/>
        <v>5.6914336584358494E-6</v>
      </c>
      <c r="AP1233" s="5">
        <f t="shared" si="1489"/>
        <v>3.103286641612742E-7</v>
      </c>
      <c r="AQ1233" s="5">
        <f t="shared" si="1490"/>
        <v>1.269063546810114E-8</v>
      </c>
      <c r="AR1233" s="5">
        <f t="shared" si="1491"/>
        <v>4.3309046044766062E-7</v>
      </c>
      <c r="AS1233" s="5">
        <f t="shared" si="1492"/>
        <v>2.8102574654315956E-7</v>
      </c>
      <c r="AT1233" s="5">
        <f t="shared" si="1493"/>
        <v>9.117664487288376E-8</v>
      </c>
      <c r="AU1233" s="5">
        <f t="shared" si="1494"/>
        <v>1.9721041393382878E-8</v>
      </c>
      <c r="AV1233" s="5">
        <f t="shared" si="1495"/>
        <v>3.1991702001790824E-9</v>
      </c>
      <c r="AW1233" s="5">
        <f t="shared" si="1496"/>
        <v>1.2241123915503661E-12</v>
      </c>
      <c r="AX1233" s="5">
        <f t="shared" si="1497"/>
        <v>4.6007112622674284E-5</v>
      </c>
      <c r="AY1233" s="5">
        <f t="shared" si="1498"/>
        <v>7.5256921149998468E-6</v>
      </c>
      <c r="AZ1233" s="5">
        <f t="shared" si="1499"/>
        <v>6.1551397796107488E-7</v>
      </c>
      <c r="BA1233" s="5">
        <f t="shared" si="1500"/>
        <v>3.3561250471598609E-8</v>
      </c>
      <c r="BB1233" s="5">
        <f t="shared" si="1501"/>
        <v>1.3724597331020413E-9</v>
      </c>
      <c r="BC1233" s="5">
        <f t="shared" si="1502"/>
        <v>4.4900489523310805E-11</v>
      </c>
      <c r="BD1233" s="5">
        <f t="shared" si="1503"/>
        <v>1.1807252101806118E-8</v>
      </c>
      <c r="BE1233" s="5">
        <f t="shared" si="1504"/>
        <v>7.6615445029742335E-9</v>
      </c>
      <c r="BF1233" s="5">
        <f t="shared" si="1505"/>
        <v>2.4857292647319536E-9</v>
      </c>
      <c r="BG1233" s="5">
        <f t="shared" si="1506"/>
        <v>5.3765051116836066E-10</v>
      </c>
      <c r="BH1233" s="5">
        <f t="shared" si="1507"/>
        <v>8.7218289294702491E-11</v>
      </c>
      <c r="BI1233" s="5">
        <f t="shared" si="1508"/>
        <v>1.1318921610938214E-11</v>
      </c>
      <c r="BJ1233" s="8">
        <f t="shared" si="1509"/>
        <v>0.42485620463590856</v>
      </c>
      <c r="BK1233" s="8">
        <f t="shared" si="1510"/>
        <v>0.49213894431702371</v>
      </c>
      <c r="BL1233" s="8">
        <f t="shared" si="1511"/>
        <v>8.2683197611350276E-2</v>
      </c>
      <c r="BM1233" s="8">
        <f t="shared" si="1512"/>
        <v>4.9225597094173471E-2</v>
      </c>
      <c r="BN1233" s="8">
        <f t="shared" si="1513"/>
        <v>0.95076894090511732</v>
      </c>
    </row>
    <row r="1234" spans="1:66" x14ac:dyDescent="0.25">
      <c r="A1234" t="s">
        <v>141</v>
      </c>
      <c r="B1234" t="s">
        <v>147</v>
      </c>
      <c r="C1234" t="s">
        <v>148</v>
      </c>
      <c r="D1234" s="7" t="s">
        <v>531</v>
      </c>
      <c r="E1234">
        <f>VLOOKUP(A1234,home!$A$2:$E$405,3,FALSE)</f>
        <v>1.3483000000000001</v>
      </c>
      <c r="F1234">
        <f>VLOOKUP(B1234,home!$B$2:$E$405,3,FALSE)</f>
        <v>1.6688000000000001</v>
      </c>
      <c r="G1234">
        <f>VLOOKUP(C1234,away!$B$2:$E$405,4,FALSE)</f>
        <v>1.2979000000000001</v>
      </c>
      <c r="H1234">
        <f>VLOOKUP(A1234,away!$A$2:$E$405,3,FALSE)</f>
        <v>1.1460999999999999</v>
      </c>
      <c r="I1234">
        <f>VLOOKUP(C1234,away!$B$2:$E$405,3,FALSE)</f>
        <v>0.65439999999999998</v>
      </c>
      <c r="J1234">
        <f>VLOOKUP(B1234,home!$B$2:$E$405,4,FALSE)</f>
        <v>0.65439999999999998</v>
      </c>
      <c r="K1234" s="3">
        <f t="shared" si="1458"/>
        <v>2.9203308616160002</v>
      </c>
      <c r="L1234" s="3">
        <f t="shared" si="1459"/>
        <v>0.49080513049599989</v>
      </c>
      <c r="M1234" s="5">
        <f t="shared" si="1460"/>
        <v>3.300368714429068E-2</v>
      </c>
      <c r="N1234" s="5">
        <f t="shared" si="1461"/>
        <v>9.6381686114591303E-2</v>
      </c>
      <c r="O1234" s="5">
        <f t="shared" si="1462"/>
        <v>1.6198378975702737E-2</v>
      </c>
      <c r="P1234" s="5">
        <f t="shared" si="1463"/>
        <v>4.7304626030896475E-2</v>
      </c>
      <c r="Q1234" s="5">
        <f t="shared" si="1464"/>
        <v>0.14073320622751367</v>
      </c>
      <c r="R1234" s="5">
        <f t="shared" si="1465"/>
        <v>3.9751237534967213E-3</v>
      </c>
      <c r="S1234" s="5">
        <f t="shared" si="1466"/>
        <v>1.6950588233821586E-2</v>
      </c>
      <c r="T1234" s="5">
        <f t="shared" si="1467"/>
        <v>6.9072579647615304E-2</v>
      </c>
      <c r="U1234" s="5">
        <f t="shared" si="1468"/>
        <v>1.1608676576079309E-2</v>
      </c>
      <c r="V1234" s="5">
        <f t="shared" si="1469"/>
        <v>2.6995005265086137E-3</v>
      </c>
      <c r="W1234" s="5">
        <f t="shared" si="1470"/>
        <v>0.13699584180012575</v>
      </c>
      <c r="X1234" s="5">
        <f t="shared" si="1471"/>
        <v>6.7238262012120062E-2</v>
      </c>
      <c r="Y1234" s="5">
        <f t="shared" si="1472"/>
        <v>1.6500441980591411E-2</v>
      </c>
      <c r="Z1234" s="5">
        <f t="shared" si="1473"/>
        <v>6.5033704419090242E-4</v>
      </c>
      <c r="AA1234" s="5">
        <f t="shared" si="1474"/>
        <v>1.8991993406028208E-3</v>
      </c>
      <c r="AB1234" s="5">
        <f t="shared" si="1475"/>
        <v>2.7731452233615882E-3</v>
      </c>
      <c r="AC1234" s="5">
        <f t="shared" si="1476"/>
        <v>2.4182688724748441E-4</v>
      </c>
      <c r="AD1234" s="5">
        <f t="shared" si="1477"/>
        <v>0.10001829618049263</v>
      </c>
      <c r="AE1234" s="5">
        <f t="shared" si="1478"/>
        <v>4.908949290885424E-2</v>
      </c>
      <c r="AF1234" s="5">
        <f t="shared" si="1479"/>
        <v>1.2046687486556334E-2</v>
      </c>
      <c r="AG1234" s="5">
        <f t="shared" si="1480"/>
        <v>1.9708586746279367E-3</v>
      </c>
      <c r="AH1234" s="5">
        <f t="shared" si="1481"/>
        <v>7.9797189460124654E-5</v>
      </c>
      <c r="AI1234" s="5">
        <f t="shared" si="1482"/>
        <v>2.3303419505062105E-4</v>
      </c>
      <c r="AJ1234" s="5">
        <f t="shared" si="1483"/>
        <v>3.4026847580908567E-4</v>
      </c>
      <c r="AK1234" s="5">
        <f t="shared" si="1484"/>
        <v>3.3123217704677008E-4</v>
      </c>
      <c r="AL1234" s="5">
        <f t="shared" si="1485"/>
        <v>1.3864548425083411E-5</v>
      </c>
      <c r="AM1234" s="5">
        <f t="shared" si="1486"/>
        <v>5.8417303412428456E-2</v>
      </c>
      <c r="AN1234" s="5">
        <f t="shared" si="1487"/>
        <v>2.8671512224561366E-2</v>
      </c>
      <c r="AO1234" s="5">
        <f t="shared" si="1488"/>
        <v>7.036062649446749E-3</v>
      </c>
      <c r="AP1234" s="5">
        <f t="shared" si="1489"/>
        <v>1.1511118822799141E-3</v>
      </c>
      <c r="AQ1234" s="5">
        <f t="shared" si="1490"/>
        <v>1.4124290439947228E-4</v>
      </c>
      <c r="AR1234" s="5">
        <f t="shared" si="1491"/>
        <v>7.8329739972381033E-6</v>
      </c>
      <c r="AS1234" s="5">
        <f t="shared" si="1492"/>
        <v>2.2874875702370076E-5</v>
      </c>
      <c r="AT1234" s="5">
        <f t="shared" si="1493"/>
        <v>3.3401102734630665E-5</v>
      </c>
      <c r="AU1234" s="5">
        <f t="shared" si="1494"/>
        <v>3.2514090375982835E-5</v>
      </c>
      <c r="AV1234" s="5">
        <f t="shared" si="1495"/>
        <v>2.3737975390588614E-5</v>
      </c>
      <c r="AW1234" s="5">
        <f t="shared" si="1496"/>
        <v>5.5200673948644843E-7</v>
      </c>
      <c r="AX1234" s="5">
        <f t="shared" si="1497"/>
        <v>2.8432975667950101E-2</v>
      </c>
      <c r="AY1234" s="5">
        <f t="shared" si="1498"/>
        <v>1.3955050333097838E-2</v>
      </c>
      <c r="AZ1234" s="5">
        <f t="shared" si="1499"/>
        <v>3.4246051499071655E-3</v>
      </c>
      <c r="BA1234" s="5">
        <f t="shared" si="1500"/>
        <v>5.6027125916581987E-4</v>
      </c>
      <c r="BB1234" s="5">
        <f t="shared" si="1501"/>
        <v>6.8746002117009579E-5</v>
      </c>
      <c r="BC1234" s="5">
        <f t="shared" si="1502"/>
        <v>6.7481781080234364E-6</v>
      </c>
      <c r="BD1234" s="5">
        <f t="shared" si="1503"/>
        <v>6.4074397081436988E-7</v>
      </c>
      <c r="BE1234" s="5">
        <f t="shared" si="1504"/>
        <v>1.871184392363586E-6</v>
      </c>
      <c r="BF1234" s="5">
        <f t="shared" si="1505"/>
        <v>2.7322387643967823E-6</v>
      </c>
      <c r="BG1234" s="5">
        <f t="shared" si="1506"/>
        <v>2.659680394990497E-6</v>
      </c>
      <c r="BH1234" s="5">
        <f t="shared" si="1507"/>
        <v>1.9417866848814455E-6</v>
      </c>
      <c r="BI1234" s="5">
        <f t="shared" si="1508"/>
        <v>1.1341319165068616E-6</v>
      </c>
      <c r="BJ1234" s="8">
        <f t="shared" si="1509"/>
        <v>0.83191298269655056</v>
      </c>
      <c r="BK1234" s="8">
        <f t="shared" si="1510"/>
        <v>0.11416914370428777</v>
      </c>
      <c r="BL1234" s="8">
        <f t="shared" si="1511"/>
        <v>3.7570196690934539E-2</v>
      </c>
      <c r="BM1234" s="8">
        <f t="shared" si="1512"/>
        <v>0.63275145356311369</v>
      </c>
      <c r="BN1234" s="8">
        <f t="shared" si="1513"/>
        <v>0.33759670824649157</v>
      </c>
    </row>
    <row r="1235" spans="1:66" x14ac:dyDescent="0.25">
      <c r="A1235" t="s">
        <v>141</v>
      </c>
      <c r="B1235" t="s">
        <v>311</v>
      </c>
      <c r="C1235" t="s">
        <v>145</v>
      </c>
      <c r="D1235" s="7" t="s">
        <v>531</v>
      </c>
      <c r="E1235">
        <f>VLOOKUP(A1235,home!$A$2:$E$405,3,FALSE)</f>
        <v>1.3483000000000001</v>
      </c>
      <c r="F1235">
        <f>VLOOKUP(B1235,home!$B$2:$E$405,3,FALSE)</f>
        <v>0.89</v>
      </c>
      <c r="G1235">
        <f>VLOOKUP(C1235,away!$B$2:$E$405,4,FALSE)</f>
        <v>0.37080000000000002</v>
      </c>
      <c r="H1235">
        <f>VLOOKUP(A1235,away!$A$2:$E$405,3,FALSE)</f>
        <v>1.1460999999999999</v>
      </c>
      <c r="I1235">
        <f>VLOOKUP(C1235,away!$B$2:$E$405,3,FALSE)</f>
        <v>1.5268999999999999</v>
      </c>
      <c r="J1235">
        <f>VLOOKUP(B1235,home!$B$2:$E$405,4,FALSE)</f>
        <v>1.3959999999999999</v>
      </c>
      <c r="K1235" s="3">
        <f t="shared" si="1458"/>
        <v>0.44495517960000008</v>
      </c>
      <c r="L1235" s="3">
        <f t="shared" si="1459"/>
        <v>2.4429722056399994</v>
      </c>
      <c r="M1235" s="5">
        <f t="shared" si="1460"/>
        <v>5.569152014281472E-2</v>
      </c>
      <c r="N1235" s="5">
        <f t="shared" si="1461"/>
        <v>2.4780230347343144E-2</v>
      </c>
      <c r="O1235" s="5">
        <f t="shared" si="1462"/>
        <v>0.13605283579873653</v>
      </c>
      <c r="P1235" s="5">
        <f t="shared" si="1463"/>
        <v>6.0537413987916129E-2</v>
      </c>
      <c r="Q1235" s="5">
        <f t="shared" si="1464"/>
        <v>5.5130459223657197E-3</v>
      </c>
      <c r="R1235" s="5">
        <f t="shared" si="1465"/>
        <v>0.16618664817740805</v>
      </c>
      <c r="S1235" s="5">
        <f t="shared" si="1466"/>
        <v>1.6451241063928701E-2</v>
      </c>
      <c r="T1235" s="5">
        <f t="shared" si="1467"/>
        <v>1.3468217956756387E-2</v>
      </c>
      <c r="U1235" s="5">
        <f t="shared" si="1468"/>
        <v>7.3945609886900618E-2</v>
      </c>
      <c r="V1235" s="5">
        <f t="shared" si="1469"/>
        <v>1.9869683498356318E-3</v>
      </c>
      <c r="W1235" s="5">
        <f t="shared" si="1470"/>
        <v>8.1768611284309574E-4</v>
      </c>
      <c r="X1235" s="5">
        <f t="shared" si="1471"/>
        <v>1.997584446613495E-3</v>
      </c>
      <c r="Y1235" s="5">
        <f t="shared" si="1472"/>
        <v>2.4400216407477644E-3</v>
      </c>
      <c r="Z1235" s="5">
        <f t="shared" si="1473"/>
        <v>0.1353297874819604</v>
      </c>
      <c r="AA1235" s="5">
        <f t="shared" si="1474"/>
        <v>6.0215689894265519E-2</v>
      </c>
      <c r="AB1235" s="5">
        <f t="shared" si="1475"/>
        <v>1.339664155582041E-2</v>
      </c>
      <c r="AC1235" s="5">
        <f t="shared" si="1476"/>
        <v>1.3499129363234557E-4</v>
      </c>
      <c r="AD1235" s="5">
        <f t="shared" si="1477"/>
        <v>9.0958417799131384E-5</v>
      </c>
      <c r="AE1235" s="5">
        <f t="shared" si="1478"/>
        <v>2.2220888655226858E-4</v>
      </c>
      <c r="AF1235" s="5">
        <f t="shared" si="1479"/>
        <v>2.7142506684670205E-4</v>
      </c>
      <c r="AG1235" s="5">
        <f t="shared" si="1480"/>
        <v>2.210279647401573E-4</v>
      </c>
      <c r="AH1235" s="5">
        <f t="shared" si="1481"/>
        <v>8.2651727353399304E-2</v>
      </c>
      <c r="AI1235" s="5">
        <f t="shared" si="1482"/>
        <v>3.6776314188782029E-2</v>
      </c>
      <c r="AJ1235" s="5">
        <f t="shared" si="1483"/>
        <v>8.1819057424477662E-3</v>
      </c>
      <c r="AK1235" s="5">
        <f t="shared" si="1484"/>
        <v>1.2135271130337064E-3</v>
      </c>
      <c r="AL1235" s="5">
        <f t="shared" si="1485"/>
        <v>5.8694923797586466E-6</v>
      </c>
      <c r="AM1235" s="5">
        <f t="shared" si="1486"/>
        <v>8.0944838255888754E-6</v>
      </c>
      <c r="AN1235" s="5">
        <f t="shared" si="1487"/>
        <v>1.9774599004916155E-5</v>
      </c>
      <c r="AO1235" s="5">
        <f t="shared" si="1488"/>
        <v>2.415439787334328E-5</v>
      </c>
      <c r="AP1235" s="5">
        <f t="shared" si="1489"/>
        <v>1.9669507549515848E-5</v>
      </c>
      <c r="AQ1235" s="5">
        <f t="shared" si="1490"/>
        <v>1.2013015060523343E-5</v>
      </c>
      <c r="AR1235" s="5">
        <f t="shared" si="1491"/>
        <v>4.0383174534497947E-2</v>
      </c>
      <c r="AS1235" s="5">
        <f t="shared" si="1492"/>
        <v>1.7968702677815682E-2</v>
      </c>
      <c r="AT1235" s="5">
        <f t="shared" si="1493"/>
        <v>3.997633663593239E-3</v>
      </c>
      <c r="AU1235" s="5">
        <f t="shared" si="1494"/>
        <v>5.9292260158637876E-4</v>
      </c>
      <c r="AV1235" s="5">
        <f t="shared" si="1495"/>
        <v>6.5955995669441604E-5</v>
      </c>
      <c r="AW1235" s="5">
        <f t="shared" si="1496"/>
        <v>1.7722820337477822E-7</v>
      </c>
      <c r="AX1235" s="5">
        <f t="shared" si="1497"/>
        <v>6.0028041739736529E-7</v>
      </c>
      <c r="AY1235" s="5">
        <f t="shared" si="1498"/>
        <v>1.4664683752917408E-6</v>
      </c>
      <c r="AZ1235" s="5">
        <f t="shared" si="1499"/>
        <v>1.7912707406438855E-6</v>
      </c>
      <c r="BA1235" s="5">
        <f t="shared" si="1500"/>
        <v>1.4586748773897295E-6</v>
      </c>
      <c r="BB1235" s="5">
        <f t="shared" si="1501"/>
        <v>8.9087554563211108E-7</v>
      </c>
      <c r="BC1235" s="5">
        <f t="shared" si="1502"/>
        <v>4.3527683933272316E-7</v>
      </c>
      <c r="BD1235" s="5">
        <f t="shared" si="1503"/>
        <v>1.6442495493881236E-2</v>
      </c>
      <c r="BE1235" s="5">
        <f t="shared" si="1504"/>
        <v>7.316173535552117E-3</v>
      </c>
      <c r="BF1235" s="5">
        <f t="shared" si="1505"/>
        <v>1.6276846547481796E-3</v>
      </c>
      <c r="BG1235" s="5">
        <f t="shared" si="1506"/>
        <v>2.4141557262854683E-4</v>
      </c>
      <c r="BH1235" s="5">
        <f t="shared" si="1507"/>
        <v>2.6854777369292975E-5</v>
      </c>
      <c r="BI1235" s="5">
        <f t="shared" si="1508"/>
        <v>2.3898344574943563E-6</v>
      </c>
      <c r="BJ1235" s="8">
        <f t="shared" si="1509"/>
        <v>4.9912755612717422E-2</v>
      </c>
      <c r="BK1235" s="8">
        <f t="shared" si="1510"/>
        <v>0.13480947079888259</v>
      </c>
      <c r="BL1235" s="8">
        <f t="shared" si="1511"/>
        <v>0.66728630305259351</v>
      </c>
      <c r="BM1235" s="8">
        <f t="shared" si="1512"/>
        <v>0.53857533332939778</v>
      </c>
      <c r="BN1235" s="8">
        <f t="shared" si="1513"/>
        <v>0.44876169437658431</v>
      </c>
    </row>
    <row r="1236" spans="1:66" x14ac:dyDescent="0.25">
      <c r="A1236" t="s">
        <v>141</v>
      </c>
      <c r="B1236" t="s">
        <v>143</v>
      </c>
      <c r="C1236" t="s">
        <v>157</v>
      </c>
      <c r="D1236" s="7" t="s">
        <v>531</v>
      </c>
      <c r="E1236">
        <f>VLOOKUP(A1236,home!$A$2:$E$405,3,FALSE)</f>
        <v>1.3483000000000001</v>
      </c>
      <c r="F1236">
        <f>VLOOKUP(B1236,home!$B$2:$E$405,3,FALSE)</f>
        <v>0.89</v>
      </c>
      <c r="G1236">
        <f>VLOOKUP(C1236,away!$B$2:$E$405,4,FALSE)</f>
        <v>0.59330000000000005</v>
      </c>
      <c r="H1236">
        <f>VLOOKUP(A1236,away!$A$2:$E$405,3,FALSE)</f>
        <v>1.1460999999999999</v>
      </c>
      <c r="I1236">
        <f>VLOOKUP(C1236,away!$B$2:$E$405,3,FALSE)</f>
        <v>0.69799999999999995</v>
      </c>
      <c r="J1236">
        <f>VLOOKUP(B1236,home!$B$2:$E$405,4,FALSE)</f>
        <v>0.69799999999999995</v>
      </c>
      <c r="K1236" s="3">
        <f t="shared" si="1458"/>
        <v>0.71195228710000014</v>
      </c>
      <c r="L1236" s="3">
        <f t="shared" si="1459"/>
        <v>0.55838450439999987</v>
      </c>
      <c r="M1236" s="5">
        <f t="shared" si="1460"/>
        <v>0.28073705600060256</v>
      </c>
      <c r="N1236" s="5">
        <f t="shared" si="1461"/>
        <v>0.19987138909334981</v>
      </c>
      <c r="O1236" s="5">
        <f t="shared" si="1462"/>
        <v>0.15675922188161145</v>
      </c>
      <c r="P1236" s="5">
        <f t="shared" si="1463"/>
        <v>0.11160508654262966</v>
      </c>
      <c r="Q1236" s="5">
        <f t="shared" si="1464"/>
        <v>7.1149446295432198E-2</v>
      </c>
      <c r="R1236" s="5">
        <f t="shared" si="1465"/>
        <v>4.3765960210246611E-2</v>
      </c>
      <c r="S1236" s="5">
        <f t="shared" si="1466"/>
        <v>1.1091958717200055E-2</v>
      </c>
      <c r="T1236" s="5">
        <f t="shared" si="1467"/>
        <v>3.9728748308009307E-2</v>
      </c>
      <c r="U1236" s="5">
        <f t="shared" si="1468"/>
        <v>3.115927546881268E-2</v>
      </c>
      <c r="V1236" s="5">
        <f t="shared" si="1469"/>
        <v>4.8994799229802783E-4</v>
      </c>
      <c r="W1236" s="5">
        <f t="shared" si="1470"/>
        <v>1.6885003671977195E-2</v>
      </c>
      <c r="X1236" s="5">
        <f t="shared" si="1471"/>
        <v>9.428324407169163E-3</v>
      </c>
      <c r="Y1236" s="5">
        <f t="shared" si="1472"/>
        <v>2.6323151257097882E-3</v>
      </c>
      <c r="Z1236" s="5">
        <f t="shared" si="1473"/>
        <v>8.1460780005295583E-3</v>
      </c>
      <c r="AA1236" s="5">
        <f t="shared" si="1474"/>
        <v>5.7996188633720148E-3</v>
      </c>
      <c r="AB1236" s="5">
        <f t="shared" si="1475"/>
        <v>2.0645259570430041E-3</v>
      </c>
      <c r="AC1236" s="5">
        <f t="shared" si="1476"/>
        <v>1.2173465996258542E-5</v>
      </c>
      <c r="AD1236" s="5">
        <f t="shared" si="1477"/>
        <v>3.0053292454890156E-3</v>
      </c>
      <c r="AE1236" s="5">
        <f t="shared" si="1478"/>
        <v>1.6781292813012095E-3</v>
      </c>
      <c r="AF1236" s="5">
        <f t="shared" si="1479"/>
        <v>4.6852069352925192E-4</v>
      </c>
      <c r="AG1236" s="5">
        <f t="shared" si="1480"/>
        <v>8.7204898419158527E-5</v>
      </c>
      <c r="AH1236" s="5">
        <f t="shared" si="1481"/>
        <v>1.1371609317823597E-3</v>
      </c>
      <c r="AI1236" s="5">
        <f t="shared" si="1482"/>
        <v>8.0960432618321814E-4</v>
      </c>
      <c r="AJ1236" s="5">
        <f t="shared" si="1483"/>
        <v>2.8819982583609829E-4</v>
      </c>
      <c r="AK1236" s="5">
        <f t="shared" si="1484"/>
        <v>6.8394841715277308E-5</v>
      </c>
      <c r="AL1236" s="5">
        <f t="shared" si="1485"/>
        <v>1.9357910856389102E-7</v>
      </c>
      <c r="AM1236" s="5">
        <f t="shared" si="1486"/>
        <v>4.2793020596288464E-4</v>
      </c>
      <c r="AN1236" s="5">
        <f t="shared" si="1487"/>
        <v>2.389495959743752E-4</v>
      </c>
      <c r="AO1236" s="5">
        <f t="shared" si="1488"/>
        <v>6.6712875862365851E-5</v>
      </c>
      <c r="AP1236" s="5">
        <f t="shared" si="1489"/>
        <v>1.2417145375168626E-5</v>
      </c>
      <c r="AQ1236" s="5">
        <f t="shared" si="1490"/>
        <v>1.7333853915940706E-6</v>
      </c>
      <c r="AR1236" s="5">
        <f t="shared" si="1491"/>
        <v>1.2699460866326704E-4</v>
      </c>
      <c r="AS1236" s="5">
        <f t="shared" si="1492"/>
        <v>9.0414102087182449E-5</v>
      </c>
      <c r="AT1236" s="5">
        <f t="shared" si="1493"/>
        <v>3.2185263383531217E-5</v>
      </c>
      <c r="AU1236" s="5">
        <f t="shared" si="1494"/>
        <v>7.6381239589403129E-6</v>
      </c>
      <c r="AV1236" s="5">
        <f t="shared" si="1495"/>
        <v>1.3594949554302157E-6</v>
      </c>
      <c r="AW1236" s="5">
        <f t="shared" si="1496"/>
        <v>2.1376678819730973E-9</v>
      </c>
      <c r="AX1236" s="5">
        <f t="shared" si="1497"/>
        <v>5.0777648142408286E-5</v>
      </c>
      <c r="AY1236" s="5">
        <f t="shared" si="1498"/>
        <v>2.835345189259622E-5</v>
      </c>
      <c r="AZ1236" s="5">
        <f t="shared" si="1499"/>
        <v>7.91606409153829E-6</v>
      </c>
      <c r="BA1236" s="5">
        <f t="shared" si="1500"/>
        <v>1.4734025081840814E-6</v>
      </c>
      <c r="BB1236" s="5">
        <f t="shared" si="1501"/>
        <v>2.0568128232852122E-7</v>
      </c>
      <c r="BC1236" s="5">
        <f t="shared" si="1502"/>
        <v>2.2969848179473564E-8</v>
      </c>
      <c r="BD1236" s="5">
        <f t="shared" si="1503"/>
        <v>1.1818636936651714E-5</v>
      </c>
      <c r="BE1236" s="5">
        <f t="shared" si="1504"/>
        <v>8.4143055974537275E-6</v>
      </c>
      <c r="BF1236" s="5">
        <f t="shared" si="1505"/>
        <v>2.9952920572327564E-6</v>
      </c>
      <c r="BG1236" s="5">
        <f t="shared" si="1506"/>
        <v>7.1083501022644196E-7</v>
      </c>
      <c r="BH1236" s="5">
        <f t="shared" si="1507"/>
        <v>1.2652015282036681E-7</v>
      </c>
      <c r="BI1236" s="5">
        <f t="shared" si="1508"/>
        <v>1.8015262432940341E-8</v>
      </c>
      <c r="BJ1236" s="8">
        <f t="shared" si="1509"/>
        <v>0.34577090344671785</v>
      </c>
      <c r="BK1236" s="8">
        <f t="shared" si="1510"/>
        <v>0.40396476974972767</v>
      </c>
      <c r="BL1236" s="8">
        <f t="shared" si="1511"/>
        <v>0.2421346375046679</v>
      </c>
      <c r="BM1236" s="8">
        <f t="shared" si="1512"/>
        <v>0.1360998773635459</v>
      </c>
      <c r="BN1236" s="8">
        <f t="shared" si="1513"/>
        <v>0.86388816002387236</v>
      </c>
    </row>
    <row r="1237" spans="1:66" x14ac:dyDescent="0.25">
      <c r="A1237" t="s">
        <v>141</v>
      </c>
      <c r="B1237" t="s">
        <v>474</v>
      </c>
      <c r="C1237" t="s">
        <v>155</v>
      </c>
      <c r="D1237" s="7" t="s">
        <v>531</v>
      </c>
      <c r="E1237">
        <f>VLOOKUP(A1237,home!$A$2:$E$405,3,FALSE)</f>
        <v>1.3483000000000001</v>
      </c>
      <c r="F1237">
        <f>VLOOKUP(B1237,home!$B$2:$E$405,3,FALSE)</f>
        <v>0.92710000000000004</v>
      </c>
      <c r="G1237">
        <f>VLOOKUP(C1237,away!$B$2:$E$405,4,FALSE)</f>
        <v>1.1867000000000001</v>
      </c>
      <c r="H1237">
        <f>VLOOKUP(A1237,away!$A$2:$E$405,3,FALSE)</f>
        <v>1.1460999999999999</v>
      </c>
      <c r="I1237">
        <f>VLOOKUP(C1237,away!$B$2:$E$405,3,FALSE)</f>
        <v>0.69799999999999995</v>
      </c>
      <c r="J1237">
        <f>VLOOKUP(B1237,home!$B$2:$E$405,4,FALSE)</f>
        <v>1.9632000000000001</v>
      </c>
      <c r="K1237" s="3">
        <f t="shared" si="1458"/>
        <v>1.4833855972310002</v>
      </c>
      <c r="L1237" s="3">
        <f t="shared" si="1459"/>
        <v>1.5705164169599997</v>
      </c>
      <c r="M1237" s="5">
        <f t="shared" si="1460"/>
        <v>4.7174489264350222E-2</v>
      </c>
      <c r="N1237" s="5">
        <f t="shared" si="1461"/>
        <v>6.9977957931465565E-2</v>
      </c>
      <c r="O1237" s="5">
        <f t="shared" si="1462"/>
        <v>7.4088309851365289E-2</v>
      </c>
      <c r="P1237" s="5">
        <f t="shared" si="1463"/>
        <v>0.10990153175670289</v>
      </c>
      <c r="Q1237" s="5">
        <f t="shared" si="1464"/>
        <v>5.1902147459586434E-2</v>
      </c>
      <c r="R1237" s="5">
        <f t="shared" si="1465"/>
        <v>5.8178453463194245E-2</v>
      </c>
      <c r="S1237" s="5">
        <f t="shared" si="1466"/>
        <v>6.400888950162513E-2</v>
      </c>
      <c r="T1237" s="5">
        <f t="shared" si="1467"/>
        <v>8.1513174660759233E-2</v>
      </c>
      <c r="U1237" s="5">
        <f t="shared" si="1468"/>
        <v>8.6301079936476344E-2</v>
      </c>
      <c r="V1237" s="5">
        <f t="shared" si="1469"/>
        <v>1.6568924603046334E-2</v>
      </c>
      <c r="W1237" s="5">
        <f t="shared" si="1470"/>
        <v>2.5663632668970014E-2</v>
      </c>
      <c r="X1237" s="5">
        <f t="shared" si="1471"/>
        <v>4.030515642544838E-2</v>
      </c>
      <c r="Y1237" s="5">
        <f t="shared" si="1472"/>
        <v>3.1649954927153758E-2</v>
      </c>
      <c r="Z1237" s="5">
        <f t="shared" si="1473"/>
        <v>3.045673875909663E-2</v>
      </c>
      <c r="AA1237" s="5">
        <f t="shared" si="1474"/>
        <v>4.5179087613871106E-2</v>
      </c>
      <c r="AB1237" s="5">
        <f t="shared" si="1475"/>
        <v>3.3509003931226945E-2</v>
      </c>
      <c r="AC1237" s="5">
        <f t="shared" si="1476"/>
        <v>2.4125197509189114E-3</v>
      </c>
      <c r="AD1237" s="5">
        <f t="shared" si="1477"/>
        <v>9.5172657684442739E-3</v>
      </c>
      <c r="AE1237" s="5">
        <f t="shared" si="1478"/>
        <v>1.4947022133913159E-2</v>
      </c>
      <c r="AF1237" s="5">
        <f t="shared" si="1479"/>
        <v>1.1737271822987554E-2</v>
      </c>
      <c r="AG1237" s="5">
        <f t="shared" si="1480"/>
        <v>6.1445260294413252E-3</v>
      </c>
      <c r="AH1237" s="5">
        <f t="shared" si="1481"/>
        <v>1.19582020570558E-2</v>
      </c>
      <c r="AI1237" s="5">
        <f t="shared" si="1482"/>
        <v>1.7738624700214693E-2</v>
      </c>
      <c r="AJ1237" s="5">
        <f t="shared" si="1483"/>
        <v>1.3156610197492275E-2</v>
      </c>
      <c r="AK1237" s="5">
        <f t="shared" si="1484"/>
        <v>6.50544202511418E-3</v>
      </c>
      <c r="AL1237" s="5">
        <f t="shared" si="1485"/>
        <v>2.248160988313265E-4</v>
      </c>
      <c r="AM1237" s="5">
        <f t="shared" si="1486"/>
        <v>2.8235549931859756E-3</v>
      </c>
      <c r="AN1237" s="5">
        <f t="shared" si="1487"/>
        <v>4.4344394709879545E-3</v>
      </c>
      <c r="AO1237" s="5">
        <f t="shared" si="1488"/>
        <v>3.4821799946010007E-3</v>
      </c>
      <c r="AP1237" s="5">
        <f t="shared" si="1489"/>
        <v>1.8229402827768511E-3</v>
      </c>
      <c r="AQ1237" s="5">
        <f t="shared" si="1490"/>
        <v>7.1573941030968744E-4</v>
      </c>
      <c r="AR1237" s="5">
        <f t="shared" si="1491"/>
        <v>3.7561105295861917E-3</v>
      </c>
      <c r="AS1237" s="5">
        <f t="shared" si="1492"/>
        <v>5.5717602611958612E-3</v>
      </c>
      <c r="AT1237" s="5">
        <f t="shared" si="1493"/>
        <v>4.1325344613409891E-3</v>
      </c>
      <c r="AU1237" s="5">
        <f t="shared" si="1494"/>
        <v>2.0433807000046636E-3</v>
      </c>
      <c r="AV1237" s="5">
        <f t="shared" si="1495"/>
        <v>7.5778037501167937E-4</v>
      </c>
      <c r="AW1237" s="5">
        <f t="shared" si="1496"/>
        <v>1.4548608092133398E-5</v>
      </c>
      <c r="AX1237" s="5">
        <f t="shared" si="1497"/>
        <v>6.9807013498029047E-4</v>
      </c>
      <c r="AY1237" s="5">
        <f t="shared" si="1498"/>
        <v>1.096330607176029E-3</v>
      </c>
      <c r="AZ1237" s="5">
        <f t="shared" si="1499"/>
        <v>8.6090260849283932E-4</v>
      </c>
      <c r="BA1237" s="5">
        <f t="shared" si="1500"/>
        <v>4.5068722668056371E-4</v>
      </c>
      <c r="BB1237" s="5">
        <f t="shared" si="1501"/>
        <v>1.7695292210399957E-4</v>
      </c>
      <c r="BC1237" s="5">
        <f t="shared" si="1502"/>
        <v>5.5581493838675026E-5</v>
      </c>
      <c r="BD1237" s="5">
        <f t="shared" si="1503"/>
        <v>9.8317220843857438E-4</v>
      </c>
      <c r="BE1237" s="5">
        <f t="shared" si="1504"/>
        <v>1.458423493595576E-3</v>
      </c>
      <c r="BF1237" s="5">
        <f t="shared" si="1505"/>
        <v>1.0817022025314978E-3</v>
      </c>
      <c r="BG1237" s="5">
        <f t="shared" si="1506"/>
        <v>5.3486048924275792E-4</v>
      </c>
      <c r="BH1237" s="5">
        <f t="shared" si="1507"/>
        <v>1.9835108656765835E-4</v>
      </c>
      <c r="BI1237" s="5">
        <f t="shared" si="1508"/>
        <v>5.8846229001916807E-5</v>
      </c>
      <c r="BJ1237" s="8">
        <f t="shared" si="1509"/>
        <v>0.3599754889733035</v>
      </c>
      <c r="BK1237" s="8">
        <f t="shared" si="1510"/>
        <v>0.24138750158265085</v>
      </c>
      <c r="BL1237" s="8">
        <f t="shared" si="1511"/>
        <v>0.36719173581252829</v>
      </c>
      <c r="BM1237" s="8">
        <f t="shared" si="1512"/>
        <v>0.58670679340183063</v>
      </c>
      <c r="BN1237" s="8">
        <f t="shared" si="1513"/>
        <v>0.4112228897266646</v>
      </c>
    </row>
    <row r="1238" spans="1:66" x14ac:dyDescent="0.25">
      <c r="A1238" t="s">
        <v>141</v>
      </c>
      <c r="B1238" t="s">
        <v>138</v>
      </c>
      <c r="C1238" t="s">
        <v>427</v>
      </c>
      <c r="D1238" s="7" t="s">
        <v>531</v>
      </c>
      <c r="E1238">
        <f>VLOOKUP(A1238,home!$A$2:$E$405,3,FALSE)</f>
        <v>1.3483000000000001</v>
      </c>
      <c r="F1238">
        <f>VLOOKUP(B1238,home!$B$2:$E$405,3,FALSE)</f>
        <v>0.37080000000000002</v>
      </c>
      <c r="G1238">
        <f>VLOOKUP(C1238,away!$B$2:$E$405,4,FALSE)</f>
        <v>1.6688000000000001</v>
      </c>
      <c r="H1238">
        <f>VLOOKUP(A1238,away!$A$2:$E$405,3,FALSE)</f>
        <v>1.1460999999999999</v>
      </c>
      <c r="I1238">
        <f>VLOOKUP(C1238,away!$B$2:$E$405,3,FALSE)</f>
        <v>1.0907</v>
      </c>
      <c r="J1238">
        <f>VLOOKUP(B1238,home!$B$2:$E$405,4,FALSE)</f>
        <v>0.21809999999999999</v>
      </c>
      <c r="K1238" s="3">
        <f t="shared" si="1458"/>
        <v>0.83431595923200008</v>
      </c>
      <c r="L1238" s="3">
        <f t="shared" si="1459"/>
        <v>0.27263618198699996</v>
      </c>
      <c r="M1238" s="5">
        <f t="shared" si="1460"/>
        <v>0.33056494251449048</v>
      </c>
      <c r="N1238" s="5">
        <f t="shared" si="1461"/>
        <v>0.27579560710244805</v>
      </c>
      <c r="O1238" s="5">
        <f t="shared" si="1462"/>
        <v>9.0123963825902792E-2</v>
      </c>
      <c r="P1238" s="5">
        <f t="shared" si="1463"/>
        <v>7.5191861329198154E-2</v>
      </c>
      <c r="Q1238" s="5">
        <f t="shared" si="1464"/>
        <v>0.11505033824582538</v>
      </c>
      <c r="R1238" s="5">
        <f t="shared" si="1465"/>
        <v>1.2285526701514315E-2</v>
      </c>
      <c r="S1238" s="5">
        <f t="shared" si="1466"/>
        <v>4.2758738775675884E-3</v>
      </c>
      <c r="T1238" s="5">
        <f t="shared" si="1467"/>
        <v>3.1366884955654747E-2</v>
      </c>
      <c r="U1238" s="5">
        <f t="shared" si="1468"/>
        <v>1.0250010994644265E-2</v>
      </c>
      <c r="V1238" s="5">
        <f t="shared" si="1469"/>
        <v>1.0806782716265588E-4</v>
      </c>
      <c r="W1238" s="5">
        <f t="shared" si="1470"/>
        <v>3.1996111104510623E-2</v>
      </c>
      <c r="X1238" s="5">
        <f t="shared" si="1471"/>
        <v>8.7232975699656282E-3</v>
      </c>
      <c r="Y1238" s="5">
        <f t="shared" si="1472"/>
        <v>1.1891432719059517E-3</v>
      </c>
      <c r="Z1238" s="5">
        <f t="shared" si="1473"/>
        <v>1.1164930312000682E-3</v>
      </c>
      <c r="AA1238" s="5">
        <f t="shared" si="1474"/>
        <v>9.3150795430152825E-4</v>
      </c>
      <c r="AB1238" s="5">
        <f t="shared" si="1475"/>
        <v>3.8858597621265883E-4</v>
      </c>
      <c r="AC1238" s="5">
        <f t="shared" si="1476"/>
        <v>1.5363511123472309E-6</v>
      </c>
      <c r="AD1238" s="5">
        <f t="shared" si="1477"/>
        <v>6.6737165319633576E-3</v>
      </c>
      <c r="AE1238" s="5">
        <f t="shared" si="1478"/>
        <v>1.8194965949380119E-3</v>
      </c>
      <c r="AF1238" s="5">
        <f t="shared" si="1479"/>
        <v>2.4803030239112326E-4</v>
      </c>
      <c r="AG1238" s="5">
        <f t="shared" si="1480"/>
        <v>2.2540678220332306E-5</v>
      </c>
      <c r="AH1238" s="5">
        <f t="shared" si="1481"/>
        <v>7.6099099310369747E-5</v>
      </c>
      <c r="AI1238" s="5">
        <f t="shared" si="1482"/>
        <v>6.3490693037822365E-5</v>
      </c>
      <c r="AJ1238" s="5">
        <f t="shared" si="1483"/>
        <v>2.6485649232077615E-5</v>
      </c>
      <c r="AK1238" s="5">
        <f t="shared" si="1484"/>
        <v>7.3657999483143755E-6</v>
      </c>
      <c r="AL1238" s="5">
        <f t="shared" si="1485"/>
        <v>1.3978626882069748E-8</v>
      </c>
      <c r="AM1238" s="5">
        <f t="shared" si="1486"/>
        <v>1.1135976420014934E-3</v>
      </c>
      <c r="AN1238" s="5">
        <f t="shared" si="1487"/>
        <v>3.0360700938501317E-4</v>
      </c>
      <c r="AO1238" s="5">
        <f t="shared" si="1488"/>
        <v>4.138712793161062E-5</v>
      </c>
      <c r="AP1238" s="5">
        <f t="shared" si="1489"/>
        <v>3.7612095142272815E-6</v>
      </c>
      <c r="AQ1238" s="5">
        <f t="shared" si="1490"/>
        <v>2.5636045040302616E-7</v>
      </c>
      <c r="AR1238" s="5">
        <f t="shared" si="1491"/>
        <v>4.1494735777257505E-6</v>
      </c>
      <c r="AS1238" s="5">
        <f t="shared" si="1492"/>
        <v>3.4619720283080987E-6</v>
      </c>
      <c r="AT1238" s="5">
        <f t="shared" si="1493"/>
        <v>1.4441892568161121E-6</v>
      </c>
      <c r="AU1238" s="5">
        <f t="shared" si="1494"/>
        <v>4.016367150376947E-7</v>
      </c>
      <c r="AV1238" s="5">
        <f t="shared" si="1495"/>
        <v>8.3772980292365927E-8</v>
      </c>
      <c r="AW1238" s="5">
        <f t="shared" si="1496"/>
        <v>8.8323456041816348E-11</v>
      </c>
      <c r="AX1238" s="5">
        <f t="shared" si="1497"/>
        <v>1.5484871414749482E-4</v>
      </c>
      <c r="AY1238" s="5">
        <f t="shared" si="1498"/>
        <v>4.2217362210769332E-5</v>
      </c>
      <c r="AZ1238" s="5">
        <f t="shared" si="1499"/>
        <v>5.7549902233531998E-6</v>
      </c>
      <c r="BA1238" s="5">
        <f t="shared" si="1500"/>
        <v>5.2300618728917621E-7</v>
      </c>
      <c r="BB1238" s="5">
        <f t="shared" si="1501"/>
        <v>3.5647602514524706E-8</v>
      </c>
      <c r="BC1238" s="5">
        <f t="shared" si="1502"/>
        <v>1.9437652493100395E-9</v>
      </c>
      <c r="BD1238" s="5">
        <f t="shared" si="1503"/>
        <v>1.8854943891451421E-7</v>
      </c>
      <c r="BE1238" s="5">
        <f t="shared" si="1504"/>
        <v>1.5730980599061832E-7</v>
      </c>
      <c r="BF1238" s="5">
        <f t="shared" si="1505"/>
        <v>6.5623040840831267E-8</v>
      </c>
      <c r="BG1238" s="5">
        <f t="shared" si="1506"/>
        <v>1.8250116755612958E-8</v>
      </c>
      <c r="BH1238" s="5">
        <f t="shared" si="1507"/>
        <v>3.8065909167638045E-9</v>
      </c>
      <c r="BI1238" s="5">
        <f t="shared" si="1508"/>
        <v>6.3517991042472269E-10</v>
      </c>
      <c r="BJ1238" s="8">
        <f t="shared" si="1509"/>
        <v>0.47455115737124276</v>
      </c>
      <c r="BK1238" s="8">
        <f t="shared" si="1510"/>
        <v>0.41018451324036886</v>
      </c>
      <c r="BL1238" s="8">
        <f t="shared" si="1511"/>
        <v>0.11416301191283562</v>
      </c>
      <c r="BM1238" s="8">
        <f t="shared" si="1512"/>
        <v>0.1009607185623807</v>
      </c>
      <c r="BN1238" s="8">
        <f t="shared" si="1513"/>
        <v>0.89901223971937916</v>
      </c>
    </row>
    <row r="1239" spans="1:66" x14ac:dyDescent="0.25">
      <c r="A1239" t="s">
        <v>141</v>
      </c>
      <c r="B1239" t="s">
        <v>151</v>
      </c>
      <c r="C1239" t="s">
        <v>149</v>
      </c>
      <c r="D1239" s="7" t="s">
        <v>531</v>
      </c>
      <c r="E1239">
        <f>VLOOKUP(A1239,home!$A$2:$E$405,3,FALSE)</f>
        <v>1.3483000000000001</v>
      </c>
      <c r="F1239">
        <f>VLOOKUP(B1239,home!$B$2:$E$405,3,FALSE)</f>
        <v>0.55630000000000002</v>
      </c>
      <c r="G1239">
        <f>VLOOKUP(C1239,away!$B$2:$E$405,4,FALSE)</f>
        <v>0.37080000000000002</v>
      </c>
      <c r="H1239">
        <f>VLOOKUP(A1239,away!$A$2:$E$405,3,FALSE)</f>
        <v>1.1460999999999999</v>
      </c>
      <c r="I1239">
        <f>VLOOKUP(C1239,away!$B$2:$E$405,3,FALSE)</f>
        <v>2.1812999999999998</v>
      </c>
      <c r="J1239">
        <f>VLOOKUP(B1239,home!$B$2:$E$405,4,FALSE)</f>
        <v>1.5268999999999999</v>
      </c>
      <c r="K1239" s="3">
        <f t="shared" si="1458"/>
        <v>0.278121984732</v>
      </c>
      <c r="L1239" s="3">
        <f t="shared" si="1459"/>
        <v>3.8172315703169994</v>
      </c>
      <c r="M1239" s="5">
        <f t="shared" si="1460"/>
        <v>1.6649858600586719E-2</v>
      </c>
      <c r="N1239" s="5">
        <f t="shared" si="1461"/>
        <v>4.6306917195023389E-3</v>
      </c>
      <c r="O1239" s="5">
        <f t="shared" si="1462"/>
        <v>6.3556365891473648E-2</v>
      </c>
      <c r="P1239" s="5">
        <f t="shared" si="1463"/>
        <v>1.7676422624089839E-2</v>
      </c>
      <c r="Q1239" s="5">
        <f t="shared" si="1464"/>
        <v>6.4394858585501401E-4</v>
      </c>
      <c r="R1239" s="5">
        <f t="shared" si="1465"/>
        <v>0.12130468318777586</v>
      </c>
      <c r="S1239" s="5">
        <f t="shared" si="1466"/>
        <v>4.6915701250223301E-3</v>
      </c>
      <c r="T1239" s="5">
        <f t="shared" si="1467"/>
        <v>2.4581008715867463E-3</v>
      </c>
      <c r="U1239" s="5">
        <f t="shared" si="1468"/>
        <v>3.3737499245470697E-2</v>
      </c>
      <c r="V1239" s="5">
        <f t="shared" si="1469"/>
        <v>5.5342596321259353E-4</v>
      </c>
      <c r="W1239" s="5">
        <f t="shared" si="1470"/>
        <v>5.9698752921120392E-5</v>
      </c>
      <c r="X1239" s="5">
        <f t="shared" si="1471"/>
        <v>2.2788396435905497E-4</v>
      </c>
      <c r="Y1239" s="5">
        <f t="shared" si="1472"/>
        <v>4.3494293156018924E-4</v>
      </c>
      <c r="Z1239" s="5">
        <f t="shared" si="1473"/>
        <v>0.15434935543055994</v>
      </c>
      <c r="AA1239" s="5">
        <f t="shared" si="1474"/>
        <v>4.2927949074452236E-2</v>
      </c>
      <c r="AB1239" s="5">
        <f t="shared" si="1475"/>
        <v>5.9696031985304382E-3</v>
      </c>
      <c r="AC1239" s="5">
        <f t="shared" si="1476"/>
        <v>3.672175035973381E-5</v>
      </c>
      <c r="AD1239" s="5">
        <f t="shared" si="1477"/>
        <v>4.1508839121118215E-6</v>
      </c>
      <c r="AE1239" s="5">
        <f t="shared" si="1478"/>
        <v>1.5844885114034179E-5</v>
      </c>
      <c r="AF1239" s="5">
        <f t="shared" si="1479"/>
        <v>3.024179784266857E-5</v>
      </c>
      <c r="AG1239" s="5">
        <f t="shared" si="1480"/>
        <v>3.8479981822726333E-5</v>
      </c>
      <c r="AH1239" s="5">
        <f t="shared" si="1481"/>
        <v>0.14729680810190324</v>
      </c>
      <c r="AI1239" s="5">
        <f t="shared" si="1482"/>
        <v>4.0966480613989872E-2</v>
      </c>
      <c r="AJ1239" s="5">
        <f t="shared" si="1483"/>
        <v>5.6968394479239319E-3</v>
      </c>
      <c r="AK1239" s="5">
        <f t="shared" si="1484"/>
        <v>5.2813876465205157E-4</v>
      </c>
      <c r="AL1239" s="5">
        <f t="shared" si="1485"/>
        <v>1.5594346941351305E-6</v>
      </c>
      <c r="AM1239" s="5">
        <f t="shared" si="1486"/>
        <v>2.308904144057338E-7</v>
      </c>
      <c r="AN1239" s="5">
        <f t="shared" si="1487"/>
        <v>8.8136217915314204E-7</v>
      </c>
      <c r="AO1239" s="5">
        <f t="shared" si="1488"/>
        <v>1.6821817675733803E-6</v>
      </c>
      <c r="AP1239" s="5">
        <f t="shared" si="1489"/>
        <v>2.1404257833975874E-6</v>
      </c>
      <c r="AQ1239" s="5">
        <f t="shared" si="1490"/>
        <v>2.0426252185764414E-6</v>
      </c>
      <c r="AR1239" s="5">
        <f t="shared" si="1491"/>
        <v>0.11245320521870196</v>
      </c>
      <c r="AS1239" s="5">
        <f t="shared" si="1492"/>
        <v>3.1275708624900291E-2</v>
      </c>
      <c r="AT1239" s="5">
        <f t="shared" si="1493"/>
        <v>4.3492310783284993E-3</v>
      </c>
      <c r="AU1239" s="5">
        <f t="shared" si="1494"/>
        <v>4.032055931876062E-4</v>
      </c>
      <c r="AV1239" s="5">
        <f t="shared" si="1495"/>
        <v>2.8035084958095102E-5</v>
      </c>
      <c r="AW1239" s="5">
        <f t="shared" si="1496"/>
        <v>4.5988423100931626E-8</v>
      </c>
      <c r="AX1239" s="5">
        <f t="shared" si="1497"/>
        <v>1.0702616718352766E-8</v>
      </c>
      <c r="AY1239" s="5">
        <f t="shared" si="1498"/>
        <v>4.0854366422298699E-8</v>
      </c>
      <c r="AZ1239" s="5">
        <f t="shared" si="1499"/>
        <v>7.7975288646248678E-8</v>
      </c>
      <c r="BA1239" s="5">
        <f t="shared" si="1500"/>
        <v>9.9216577841680396E-8</v>
      </c>
      <c r="BB1239" s="5">
        <f t="shared" si="1501"/>
        <v>9.468316330901911E-8</v>
      </c>
      <c r="BC1239" s="5">
        <f t="shared" si="1502"/>
        <v>7.2285512032133577E-8</v>
      </c>
      <c r="BD1239" s="5">
        <f t="shared" si="1503"/>
        <v>7.1543320857360954E-2</v>
      </c>
      <c r="BE1239" s="5">
        <f t="shared" si="1504"/>
        <v>1.9897770391167521E-2</v>
      </c>
      <c r="BF1239" s="5">
        <f t="shared" si="1505"/>
        <v>2.7670036964665668E-3</v>
      </c>
      <c r="BG1239" s="5">
        <f t="shared" si="1506"/>
        <v>2.5652151994068735E-4</v>
      </c>
      <c r="BH1239" s="5">
        <f t="shared" si="1507"/>
        <v>1.783606856309332E-5</v>
      </c>
      <c r="BI1239" s="5">
        <f t="shared" si="1508"/>
        <v>9.9212055771670944E-7</v>
      </c>
      <c r="BJ1239" s="8">
        <f t="shared" si="1509"/>
        <v>8.5513575773640826E-3</v>
      </c>
      <c r="BK1239" s="8">
        <f t="shared" si="1510"/>
        <v>3.9609599352331777E-2</v>
      </c>
      <c r="BL1239" s="8">
        <f t="shared" si="1511"/>
        <v>0.70497719778030499</v>
      </c>
      <c r="BM1239" s="8">
        <f t="shared" si="1512"/>
        <v>0.68302554466533394</v>
      </c>
      <c r="BN1239" s="8">
        <f t="shared" si="1513"/>
        <v>0.22446197060928341</v>
      </c>
    </row>
    <row r="1240" spans="1:66" x14ac:dyDescent="0.25">
      <c r="A1240" t="s">
        <v>141</v>
      </c>
      <c r="B1240" t="s">
        <v>154</v>
      </c>
      <c r="C1240" t="s">
        <v>156</v>
      </c>
      <c r="D1240" s="7" t="s">
        <v>531</v>
      </c>
      <c r="E1240">
        <f>VLOOKUP(A1240,home!$A$2:$E$405,3,FALSE)</f>
        <v>1.3483000000000001</v>
      </c>
      <c r="F1240">
        <f>VLOOKUP(B1240,home!$B$2:$E$405,3,FALSE)</f>
        <v>0.74170000000000003</v>
      </c>
      <c r="G1240">
        <f>VLOOKUP(C1240,away!$B$2:$E$405,4,FALSE)</f>
        <v>0.59330000000000005</v>
      </c>
      <c r="H1240">
        <f>VLOOKUP(A1240,away!$A$2:$E$405,3,FALSE)</f>
        <v>1.1460999999999999</v>
      </c>
      <c r="I1240">
        <f>VLOOKUP(C1240,away!$B$2:$E$405,3,FALSE)</f>
        <v>0.34899999999999998</v>
      </c>
      <c r="J1240">
        <f>VLOOKUP(B1240,home!$B$2:$E$405,4,FALSE)</f>
        <v>2.1812999999999998</v>
      </c>
      <c r="K1240" s="3">
        <f t="shared" si="1458"/>
        <v>0.59332023746300011</v>
      </c>
      <c r="L1240" s="3">
        <f t="shared" si="1459"/>
        <v>0.87249578756999979</v>
      </c>
      <c r="M1240" s="5">
        <f t="shared" si="1460"/>
        <v>0.23088950296783994</v>
      </c>
      <c r="N1240" s="5">
        <f t="shared" si="1461"/>
        <v>0.13699141472859286</v>
      </c>
      <c r="O1240" s="5">
        <f t="shared" si="1462"/>
        <v>0.2014501187335713</v>
      </c>
      <c r="P1240" s="5">
        <f t="shared" si="1463"/>
        <v>0.11952443228395208</v>
      </c>
      <c r="Q1240" s="5">
        <f t="shared" si="1464"/>
        <v>4.0639889358580511E-2</v>
      </c>
      <c r="R1240" s="5">
        <f t="shared" si="1465"/>
        <v>8.7882190000258639E-2</v>
      </c>
      <c r="S1240" s="5">
        <f t="shared" si="1466"/>
        <v>1.5468535521503249E-2</v>
      </c>
      <c r="T1240" s="5">
        <f t="shared" si="1467"/>
        <v>3.5458132272672353E-2</v>
      </c>
      <c r="U1240" s="5">
        <f t="shared" si="1468"/>
        <v>5.214228183972195E-2</v>
      </c>
      <c r="V1240" s="5">
        <f t="shared" si="1469"/>
        <v>8.8973195821983383E-4</v>
      </c>
      <c r="W1240" s="5">
        <f t="shared" si="1470"/>
        <v>8.0374896015676812E-3</v>
      </c>
      <c r="X1240" s="5">
        <f t="shared" si="1471"/>
        <v>7.0126758200054779E-3</v>
      </c>
      <c r="Y1240" s="5">
        <f t="shared" si="1472"/>
        <v>3.0592650562743873E-3</v>
      </c>
      <c r="Z1240" s="5">
        <f t="shared" si="1473"/>
        <v>2.5558946859217346E-2</v>
      </c>
      <c r="AA1240" s="5">
        <f t="shared" si="1474"/>
        <v>1.5164640419815035E-2</v>
      </c>
      <c r="AB1240" s="5">
        <f t="shared" si="1475"/>
        <v>4.4987440274628322E-3</v>
      </c>
      <c r="AC1240" s="5">
        <f t="shared" si="1476"/>
        <v>2.8786688498222642E-5</v>
      </c>
      <c r="AD1240" s="5">
        <f t="shared" si="1477"/>
        <v>1.1922013097521327E-3</v>
      </c>
      <c r="AE1240" s="5">
        <f t="shared" si="1478"/>
        <v>1.0401906206941721E-3</v>
      </c>
      <c r="AF1240" s="5">
        <f t="shared" si="1479"/>
        <v>4.537809674127444E-4</v>
      </c>
      <c r="AG1240" s="5">
        <f t="shared" si="1480"/>
        <v>1.3197399418235297E-4</v>
      </c>
      <c r="AH1240" s="5">
        <f t="shared" si="1481"/>
        <v>5.5750183673481503E-3</v>
      </c>
      <c r="AI1240" s="5">
        <f t="shared" si="1482"/>
        <v>3.3077712215755914E-3</v>
      </c>
      <c r="AJ1240" s="5">
        <f t="shared" si="1483"/>
        <v>9.8128380332925371E-4</v>
      </c>
      <c r="AK1240" s="5">
        <f t="shared" si="1484"/>
        <v>1.9407184640330295E-4</v>
      </c>
      <c r="AL1240" s="5">
        <f t="shared" si="1485"/>
        <v>5.9607951957249213E-7</v>
      </c>
      <c r="AM1240" s="5">
        <f t="shared" si="1486"/>
        <v>1.4147143284116707E-4</v>
      </c>
      <c r="AN1240" s="5">
        <f t="shared" si="1487"/>
        <v>1.234332292154104E-4</v>
      </c>
      <c r="AO1240" s="5">
        <f t="shared" si="1488"/>
        <v>5.3847486268303911E-5</v>
      </c>
      <c r="AP1240" s="5">
        <f t="shared" si="1489"/>
        <v>1.5660568313442858E-5</v>
      </c>
      <c r="AQ1240" s="5">
        <f t="shared" si="1490"/>
        <v>3.415944971107776E-6</v>
      </c>
      <c r="AR1240" s="5">
        <f t="shared" si="1491"/>
        <v>9.7283600822732825E-4</v>
      </c>
      <c r="AS1240" s="5">
        <f t="shared" si="1492"/>
        <v>5.7720329141399546E-4</v>
      </c>
      <c r="AT1240" s="5">
        <f t="shared" si="1493"/>
        <v>1.7123319696308849E-4</v>
      </c>
      <c r="AU1240" s="5">
        <f t="shared" si="1494"/>
        <v>3.3865373694562784E-5</v>
      </c>
      <c r="AV1240" s="5">
        <f t="shared" si="1495"/>
        <v>5.0232528905578066E-6</v>
      </c>
      <c r="AW1240" s="5">
        <f t="shared" si="1496"/>
        <v>8.5714481094010897E-9</v>
      </c>
      <c r="AX1240" s="5">
        <f t="shared" si="1497"/>
        <v>1.398964402125868E-5</v>
      </c>
      <c r="AY1240" s="5">
        <f t="shared" si="1498"/>
        <v>1.220590547815203E-5</v>
      </c>
      <c r="AZ1240" s="5">
        <f t="shared" si="1499"/>
        <v>5.3248005565826157E-6</v>
      </c>
      <c r="BA1240" s="5">
        <f t="shared" si="1500"/>
        <v>1.5486220184229076E-6</v>
      </c>
      <c r="BB1240" s="5">
        <f t="shared" si="1501"/>
        <v>3.3779154690303427E-7</v>
      </c>
      <c r="BC1240" s="5">
        <f t="shared" si="1502"/>
        <v>5.8944340349930305E-8</v>
      </c>
      <c r="BD1240" s="5">
        <f t="shared" si="1503"/>
        <v>1.4146588652912619E-4</v>
      </c>
      <c r="BE1240" s="5">
        <f t="shared" si="1504"/>
        <v>8.3934573388374974E-5</v>
      </c>
      <c r="BF1240" s="5">
        <f t="shared" si="1505"/>
        <v>2.4900040507073118E-5</v>
      </c>
      <c r="BG1240" s="5">
        <f t="shared" si="1506"/>
        <v>4.9245659821649824E-6</v>
      </c>
      <c r="BH1240" s="5">
        <f t="shared" si="1507"/>
        <v>7.3046116448508484E-7</v>
      </c>
      <c r="BI1240" s="5">
        <f t="shared" si="1508"/>
        <v>8.6679478313958061E-8</v>
      </c>
      <c r="BJ1240" s="8">
        <f t="shared" si="1509"/>
        <v>0.23438830809930578</v>
      </c>
      <c r="BK1240" s="8">
        <f t="shared" si="1510"/>
        <v>0.36681379140501102</v>
      </c>
      <c r="BL1240" s="8">
        <f t="shared" si="1511"/>
        <v>0.37321232358972511</v>
      </c>
      <c r="BM1240" s="8">
        <f t="shared" si="1512"/>
        <v>0.1825836245464339</v>
      </c>
      <c r="BN1240" s="8">
        <f t="shared" si="1513"/>
        <v>0.81737754807279539</v>
      </c>
    </row>
    <row r="1241" spans="1:66" x14ac:dyDescent="0.25">
      <c r="A1241" t="s">
        <v>448</v>
      </c>
      <c r="B1241" t="s">
        <v>461</v>
      </c>
      <c r="C1241" t="s">
        <v>449</v>
      </c>
      <c r="D1241" s="7" t="s">
        <v>531</v>
      </c>
      <c r="E1241">
        <f>VLOOKUP(A1241,home!$A$2:$E$405,3,FALSE)</f>
        <v>1.2285999999999999</v>
      </c>
      <c r="F1241">
        <f>VLOOKUP(B1241,home!$B$2:$E$405,3,FALSE)</f>
        <v>0.54259999999999997</v>
      </c>
      <c r="G1241">
        <f>VLOOKUP(C1241,away!$B$2:$E$405,4,FALSE)</f>
        <v>0.81389999999999996</v>
      </c>
      <c r="H1241">
        <f>VLOOKUP(A1241,away!$A$2:$E$405,3,FALSE)</f>
        <v>0.9143</v>
      </c>
      <c r="I1241">
        <f>VLOOKUP(C1241,away!$B$2:$E$405,3,FALSE)</f>
        <v>1.0936999999999999</v>
      </c>
      <c r="J1241">
        <f>VLOOKUP(B1241,home!$B$2:$E$405,4,FALSE)</f>
        <v>1.8229</v>
      </c>
      <c r="K1241" s="3">
        <f t="shared" si="1458"/>
        <v>0.5425769612039999</v>
      </c>
      <c r="L1241" s="3">
        <f t="shared" si="1459"/>
        <v>1.8228451489389998</v>
      </c>
      <c r="M1241" s="5">
        <f t="shared" si="1460"/>
        <v>9.3909651784489373E-2</v>
      </c>
      <c r="N1241" s="5">
        <f t="shared" si="1461"/>
        <v>5.0953213492954029E-2</v>
      </c>
      <c r="O1241" s="5">
        <f t="shared" si="1462"/>
        <v>0.17118275319390713</v>
      </c>
      <c r="P1241" s="5">
        <f t="shared" si="1463"/>
        <v>9.2879818038484441E-2</v>
      </c>
      <c r="Q1241" s="5">
        <f t="shared" si="1464"/>
        <v>1.3823019870292819E-2</v>
      </c>
      <c r="R1241" s="5">
        <f t="shared" si="1465"/>
        <v>0.15601982562076788</v>
      </c>
      <c r="S1241" s="5">
        <f t="shared" si="1466"/>
        <v>2.2965319418548857E-2</v>
      </c>
      <c r="T1241" s="5">
        <f t="shared" si="1467"/>
        <v>2.5197224714250666E-2</v>
      </c>
      <c r="U1241" s="5">
        <f t="shared" si="1468"/>
        <v>8.4652762872894208E-2</v>
      </c>
      <c r="V1241" s="5">
        <f t="shared" si="1469"/>
        <v>2.5237196346092386E-3</v>
      </c>
      <c r="W1241" s="5">
        <f t="shared" si="1470"/>
        <v>2.5000173719619957E-3</v>
      </c>
      <c r="X1241" s="5">
        <f t="shared" si="1471"/>
        <v>4.5571445387441508E-3</v>
      </c>
      <c r="Y1241" s="5">
        <f t="shared" si="1472"/>
        <v>4.1534844077318169E-3</v>
      </c>
      <c r="Z1241" s="5">
        <f t="shared" si="1473"/>
        <v>9.4799994090375123E-2</v>
      </c>
      <c r="AA1241" s="5">
        <f t="shared" si="1474"/>
        <v>5.1436292715712879E-2</v>
      </c>
      <c r="AB1241" s="5">
        <f t="shared" si="1475"/>
        <v>1.3954073698645464E-2</v>
      </c>
      <c r="AC1241" s="5">
        <f t="shared" si="1476"/>
        <v>1.5600274837868934E-4</v>
      </c>
      <c r="AD1241" s="5">
        <f t="shared" si="1477"/>
        <v>3.3911295715908737E-4</v>
      </c>
      <c r="AE1241" s="5">
        <f t="shared" si="1478"/>
        <v>6.1815040889980121E-4</v>
      </c>
      <c r="AF1241" s="5">
        <f t="shared" si="1479"/>
        <v>5.6339623708883107E-4</v>
      </c>
      <c r="AG1241" s="5">
        <f t="shared" si="1480"/>
        <v>3.4232803256928736E-4</v>
      </c>
      <c r="AH1241" s="5">
        <f t="shared" si="1481"/>
        <v>4.3201427336771528E-2</v>
      </c>
      <c r="AI1241" s="5">
        <f t="shared" si="1482"/>
        <v>2.3440099164060906E-2</v>
      </c>
      <c r="AJ1241" s="5">
        <f t="shared" si="1483"/>
        <v>6.3590288873782916E-3</v>
      </c>
      <c r="AK1241" s="5">
        <f t="shared" si="1484"/>
        <v>1.1500875233073887E-3</v>
      </c>
      <c r="AL1241" s="5">
        <f t="shared" si="1485"/>
        <v>6.171679527113021E-6</v>
      </c>
      <c r="AM1241" s="5">
        <f t="shared" si="1486"/>
        <v>3.6798975560055965E-5</v>
      </c>
      <c r="AN1241" s="5">
        <f t="shared" si="1487"/>
        <v>6.7078834085572823E-5</v>
      </c>
      <c r="AO1241" s="5">
        <f t="shared" si="1488"/>
        <v>6.1137163654685243E-5</v>
      </c>
      <c r="AP1241" s="5">
        <f t="shared" si="1489"/>
        <v>3.7147860729277574E-5</v>
      </c>
      <c r="AQ1241" s="5">
        <f t="shared" si="1490"/>
        <v>1.6928699430956299E-5</v>
      </c>
      <c r="AR1241" s="5">
        <f t="shared" si="1491"/>
        <v>1.5749902449614942E-2</v>
      </c>
      <c r="AS1241" s="5">
        <f t="shared" si="1492"/>
        <v>8.5455342103715089E-3</v>
      </c>
      <c r="AT1241" s="5">
        <f t="shared" si="1493"/>
        <v>2.3183049918640976E-3</v>
      </c>
      <c r="AU1241" s="5">
        <f t="shared" si="1494"/>
        <v>4.1928629254322868E-4</v>
      </c>
      <c r="AV1241" s="5">
        <f t="shared" si="1495"/>
        <v>5.6873770620649076E-5</v>
      </c>
      <c r="AW1241" s="5">
        <f t="shared" si="1496"/>
        <v>1.6955554282984132E-7</v>
      </c>
      <c r="AX1241" s="5">
        <f t="shared" si="1497"/>
        <v>3.3277127224659034E-6</v>
      </c>
      <c r="AY1241" s="5">
        <f t="shared" si="1498"/>
        <v>6.0659049932095632E-6</v>
      </c>
      <c r="AZ1241" s="5">
        <f t="shared" si="1499"/>
        <v>5.5286027453984562E-6</v>
      </c>
      <c r="BA1241" s="5">
        <f t="shared" si="1500"/>
        <v>3.3592622316201366E-6</v>
      </c>
      <c r="BB1241" s="5">
        <f t="shared" si="1501"/>
        <v>1.5308537157306912E-6</v>
      </c>
      <c r="BC1241" s="5">
        <f t="shared" si="1502"/>
        <v>5.5810185389098681E-7</v>
      </c>
      <c r="BD1241" s="5">
        <f t="shared" si="1503"/>
        <v>4.7849388794238452E-3</v>
      </c>
      <c r="BE1241" s="5">
        <f t="shared" si="1504"/>
        <v>2.5961975967446625E-3</v>
      </c>
      <c r="BF1241" s="5">
        <f t="shared" si="1505"/>
        <v>7.0431850136342311E-4</v>
      </c>
      <c r="BG1241" s="5">
        <f t="shared" si="1506"/>
        <v>1.2738233072984045E-4</v>
      </c>
      <c r="BH1241" s="5">
        <f t="shared" si="1507"/>
        <v>1.7278679479619932E-5</v>
      </c>
      <c r="BI1241" s="5">
        <f t="shared" si="1508"/>
        <v>1.8750026811340187E-6</v>
      </c>
      <c r="BJ1241" s="8">
        <f t="shared" si="1509"/>
        <v>0.10328655400337534</v>
      </c>
      <c r="BK1241" s="8">
        <f t="shared" si="1510"/>
        <v>0.21244674920903089</v>
      </c>
      <c r="BL1241" s="8">
        <f t="shared" si="1511"/>
        <v>0.5867182437188827</v>
      </c>
      <c r="BM1241" s="8">
        <f t="shared" si="1512"/>
        <v>0.41847736267131785</v>
      </c>
      <c r="BN1241" s="8">
        <f t="shared" si="1513"/>
        <v>0.5787682820008957</v>
      </c>
    </row>
    <row r="1242" spans="1:66" x14ac:dyDescent="0.25">
      <c r="A1242" t="s">
        <v>448</v>
      </c>
      <c r="B1242" t="s">
        <v>455</v>
      </c>
      <c r="C1242" t="s">
        <v>514</v>
      </c>
      <c r="D1242" s="7" t="s">
        <v>531</v>
      </c>
      <c r="E1242">
        <f>VLOOKUP(A1242,home!$A$2:$E$405,3,FALSE)</f>
        <v>1.2285999999999999</v>
      </c>
      <c r="F1242">
        <f>VLOOKUP(B1242,home!$B$2:$E$405,3,FALSE)</f>
        <v>1.2209000000000001</v>
      </c>
      <c r="G1242">
        <f>VLOOKUP(C1242,away!$B$2:$E$405,4,FALSE)</f>
        <v>1.2209000000000001</v>
      </c>
      <c r="H1242">
        <f>VLOOKUP(A1242,away!$A$2:$E$405,3,FALSE)</f>
        <v>0.9143</v>
      </c>
      <c r="I1242">
        <f>VLOOKUP(C1242,away!$B$2:$E$405,3,FALSE)</f>
        <v>0.27339999999999998</v>
      </c>
      <c r="J1242">
        <f>VLOOKUP(B1242,home!$B$2:$E$405,4,FALSE)</f>
        <v>1.0936999999999999</v>
      </c>
      <c r="K1242" s="3">
        <f t="shared" si="1458"/>
        <v>1.8313472407660001</v>
      </c>
      <c r="L1242" s="3">
        <f t="shared" si="1459"/>
        <v>0.27339177339399995</v>
      </c>
      <c r="M1242" s="5">
        <f t="shared" si="1460"/>
        <v>0.12187747841476515</v>
      </c>
      <c r="N1242" s="5">
        <f t="shared" si="1461"/>
        <v>0.22319998380639788</v>
      </c>
      <c r="O1242" s="5">
        <f t="shared" si="1462"/>
        <v>3.3320299960601589E-2</v>
      </c>
      <c r="P1242" s="5">
        <f t="shared" si="1463"/>
        <v>6.1021039394343182E-2</v>
      </c>
      <c r="Q1242" s="5">
        <f t="shared" si="1464"/>
        <v>0.20437833724143137</v>
      </c>
      <c r="R1242" s="5">
        <f t="shared" si="1465"/>
        <v>4.5547479481244475E-3</v>
      </c>
      <c r="S1242" s="5">
        <f t="shared" si="1466"/>
        <v>7.6379313413717691E-3</v>
      </c>
      <c r="T1242" s="5">
        <f t="shared" si="1467"/>
        <v>5.5875356061751903E-2</v>
      </c>
      <c r="U1242" s="5">
        <f t="shared" si="1468"/>
        <v>8.3413250871823066E-3</v>
      </c>
      <c r="V1242" s="5">
        <f t="shared" si="1469"/>
        <v>4.2490259282907972E-4</v>
      </c>
      <c r="W1242" s="5">
        <f t="shared" si="1470"/>
        <v>0.12476256799314613</v>
      </c>
      <c r="X1242" s="5">
        <f t="shared" si="1471"/>
        <v>3.4109059716835713E-2</v>
      </c>
      <c r="Y1242" s="5">
        <f t="shared" si="1472"/>
        <v>4.6625681623937805E-3</v>
      </c>
      <c r="Z1242" s="5">
        <f t="shared" si="1473"/>
        <v>4.1507687296680839E-4</v>
      </c>
      <c r="AA1242" s="5">
        <f t="shared" si="1474"/>
        <v>7.60149886013544E-4</v>
      </c>
      <c r="AB1242" s="5">
        <f t="shared" si="1475"/>
        <v>6.9604919815974687E-4</v>
      </c>
      <c r="AC1242" s="5">
        <f t="shared" si="1476"/>
        <v>1.3296138770377164E-5</v>
      </c>
      <c r="AD1242" s="5">
        <f t="shared" si="1477"/>
        <v>5.7120896161282159E-2</v>
      </c>
      <c r="AE1242" s="5">
        <f t="shared" si="1478"/>
        <v>1.5616383099387452E-2</v>
      </c>
      <c r="AF1242" s="5">
        <f t="shared" si="1479"/>
        <v>2.1346953347708125E-3</v>
      </c>
      <c r="AG1242" s="5">
        <f t="shared" si="1480"/>
        <v>1.9453604774296359E-4</v>
      </c>
      <c r="AH1242" s="5">
        <f t="shared" si="1481"/>
        <v>2.8369650598807943E-5</v>
      </c>
      <c r="AI1242" s="5">
        <f t="shared" si="1482"/>
        <v>5.1954681345622423E-5</v>
      </c>
      <c r="AJ1242" s="5">
        <f t="shared" si="1483"/>
        <v>4.7573531163591213E-5</v>
      </c>
      <c r="AK1242" s="5">
        <f t="shared" si="1484"/>
        <v>2.9041218343312694E-5</v>
      </c>
      <c r="AL1242" s="5">
        <f t="shared" si="1485"/>
        <v>2.6628191467458067E-7</v>
      </c>
      <c r="AM1242" s="5">
        <f t="shared" si="1486"/>
        <v>2.0921639115009057E-2</v>
      </c>
      <c r="AN1242" s="5">
        <f t="shared" si="1487"/>
        <v>5.7198040199616012E-3</v>
      </c>
      <c r="AO1242" s="5">
        <f t="shared" si="1488"/>
        <v>7.8187368224171591E-4</v>
      </c>
      <c r="AP1242" s="5">
        <f t="shared" si="1489"/>
        <v>7.1252610852719835E-5</v>
      </c>
      <c r="AQ1242" s="5">
        <f t="shared" si="1490"/>
        <v>4.8699694099944102E-6</v>
      </c>
      <c r="AR1242" s="5">
        <f t="shared" si="1491"/>
        <v>1.551205817555251E-6</v>
      </c>
      <c r="AS1242" s="5">
        <f t="shared" si="1492"/>
        <v>2.8407964938399757E-6</v>
      </c>
      <c r="AT1242" s="5">
        <f t="shared" si="1493"/>
        <v>2.6012424102857843E-6</v>
      </c>
      <c r="AU1242" s="5">
        <f t="shared" si="1494"/>
        <v>1.5879260368801234E-6</v>
      </c>
      <c r="AV1242" s="5">
        <f t="shared" si="1495"/>
        <v>7.2701099154522594E-7</v>
      </c>
      <c r="AW1242" s="5">
        <f t="shared" si="1496"/>
        <v>3.7033547079647003E-9</v>
      </c>
      <c r="AX1242" s="5">
        <f t="shared" si="1497"/>
        <v>6.3857976775956423E-3</v>
      </c>
      <c r="AY1242" s="5">
        <f t="shared" si="1498"/>
        <v>1.745824551613159E-3</v>
      </c>
      <c r="AZ1242" s="5">
        <f t="shared" si="1499"/>
        <v>2.3864703510015315E-4</v>
      </c>
      <c r="BA1242" s="5">
        <f t="shared" si="1500"/>
        <v>2.1748045380417007E-5</v>
      </c>
      <c r="BB1242" s="5">
        <f t="shared" si="1501"/>
        <v>1.4864341736013483E-6</v>
      </c>
      <c r="BC1242" s="5">
        <f t="shared" si="1502"/>
        <v>8.1275774950863457E-8</v>
      </c>
      <c r="BD1242" s="5">
        <f t="shared" si="1503"/>
        <v>7.0681151560086601E-8</v>
      </c>
      <c r="BE1242" s="5">
        <f t="shared" si="1504"/>
        <v>1.2944173188372806E-7</v>
      </c>
      <c r="BF1242" s="5">
        <f t="shared" si="1505"/>
        <v>1.1852637926261891E-7</v>
      </c>
      <c r="BG1242" s="5">
        <f t="shared" si="1506"/>
        <v>7.2354319206860527E-8</v>
      </c>
      <c r="BH1242" s="5">
        <f t="shared" si="1507"/>
        <v>3.3126470709246607E-8</v>
      </c>
      <c r="BI1242" s="5">
        <f t="shared" si="1508"/>
        <v>1.2133214145938897E-8</v>
      </c>
      <c r="BJ1242" s="8">
        <f t="shared" si="1509"/>
        <v>0.75794740804225336</v>
      </c>
      <c r="BK1242" s="8">
        <f t="shared" si="1510"/>
        <v>0.19272073871560738</v>
      </c>
      <c r="BL1242" s="8">
        <f t="shared" si="1511"/>
        <v>4.7839255606549856E-2</v>
      </c>
      <c r="BM1242" s="8">
        <f t="shared" si="1512"/>
        <v>0.34882477162345499</v>
      </c>
      <c r="BN1242" s="8">
        <f t="shared" si="1513"/>
        <v>0.64835188676566369</v>
      </c>
    </row>
    <row r="1243" spans="1:66" x14ac:dyDescent="0.25">
      <c r="A1243" t="s">
        <v>448</v>
      </c>
      <c r="B1243" t="s">
        <v>457</v>
      </c>
      <c r="C1243" t="s">
        <v>459</v>
      </c>
      <c r="D1243" s="7" t="s">
        <v>531</v>
      </c>
      <c r="E1243">
        <f>VLOOKUP(A1243,home!$A$2:$E$405,3,FALSE)</f>
        <v>1.2285999999999999</v>
      </c>
      <c r="F1243">
        <f>VLOOKUP(B1243,home!$B$2:$E$405,3,FALSE)</f>
        <v>0.40699999999999997</v>
      </c>
      <c r="G1243">
        <f>VLOOKUP(C1243,away!$B$2:$E$405,4,FALSE)</f>
        <v>1.2209000000000001</v>
      </c>
      <c r="H1243">
        <f>VLOOKUP(A1243,away!$A$2:$E$405,3,FALSE)</f>
        <v>0.9143</v>
      </c>
      <c r="I1243">
        <f>VLOOKUP(C1243,away!$B$2:$E$405,3,FALSE)</f>
        <v>2.7343000000000002</v>
      </c>
      <c r="J1243">
        <f>VLOOKUP(B1243,home!$B$2:$E$405,4,FALSE)</f>
        <v>2.1875</v>
      </c>
      <c r="K1243" s="3">
        <f t="shared" si="1458"/>
        <v>0.61049908017999999</v>
      </c>
      <c r="L1243" s="3">
        <f t="shared" si="1459"/>
        <v>5.4686854468750008</v>
      </c>
      <c r="M1243" s="5">
        <f t="shared" si="1460"/>
        <v>2.2900433600971594E-3</v>
      </c>
      <c r="N1243" s="5">
        <f t="shared" si="1461"/>
        <v>1.3980693649116322E-3</v>
      </c>
      <c r="O1243" s="5">
        <f t="shared" si="1462"/>
        <v>1.2523526796076061E-2</v>
      </c>
      <c r="P1243" s="5">
        <f t="shared" si="1463"/>
        <v>7.6456015896140183E-3</v>
      </c>
      <c r="Q1243" s="5">
        <f t="shared" si="1464"/>
        <v>4.26760030653194E-4</v>
      </c>
      <c r="R1243" s="5">
        <f t="shared" si="1465"/>
        <v>3.4243614366625132E-2</v>
      </c>
      <c r="S1243" s="5">
        <f t="shared" si="1466"/>
        <v>6.3814538062532929E-3</v>
      </c>
      <c r="T1243" s="5">
        <f t="shared" si="1467"/>
        <v>2.3338163689410512E-3</v>
      </c>
      <c r="U1243" s="5">
        <f t="shared" si="1468"/>
        <v>2.090569507286328E-2</v>
      </c>
      <c r="V1243" s="5">
        <f t="shared" si="1469"/>
        <v>2.3672551948278201E-3</v>
      </c>
      <c r="W1243" s="5">
        <f t="shared" si="1470"/>
        <v>8.6845535390454517E-5</v>
      </c>
      <c r="X1243" s="5">
        <f t="shared" si="1471"/>
        <v>4.7493091551584644E-4</v>
      </c>
      <c r="Y1243" s="5">
        <f t="shared" si="1472"/>
        <v>1.298623892976265E-3</v>
      </c>
      <c r="Z1243" s="5">
        <f t="shared" si="1473"/>
        <v>6.2422518511720863E-2</v>
      </c>
      <c r="AA1243" s="5">
        <f t="shared" si="1474"/>
        <v>3.8108890133924607E-2</v>
      </c>
      <c r="AB1243" s="5">
        <f t="shared" si="1475"/>
        <v>1.1632721186720821E-2</v>
      </c>
      <c r="AC1243" s="5">
        <f t="shared" si="1476"/>
        <v>4.9396144621006576E-4</v>
      </c>
      <c r="AD1243" s="5">
        <f t="shared" si="1477"/>
        <v>1.3254779868403031E-5</v>
      </c>
      <c r="AE1243" s="5">
        <f t="shared" si="1478"/>
        <v>7.2486221767867386E-5</v>
      </c>
      <c r="AF1243" s="5">
        <f t="shared" si="1479"/>
        <v>1.9820217304044514E-4</v>
      </c>
      <c r="AG1243" s="5">
        <f t="shared" si="1480"/>
        <v>3.6130177974842768E-4</v>
      </c>
      <c r="AH1243" s="5">
        <f t="shared" si="1481"/>
        <v>8.5342279635583287E-2</v>
      </c>
      <c r="AI1243" s="5">
        <f t="shared" si="1482"/>
        <v>5.2101383217987941E-2</v>
      </c>
      <c r="AJ1243" s="5">
        <f t="shared" si="1483"/>
        <v>1.5903923265343657E-2</v>
      </c>
      <c r="AK1243" s="5">
        <f t="shared" si="1484"/>
        <v>3.2364435082485351E-3</v>
      </c>
      <c r="AL1243" s="5">
        <f t="shared" si="1485"/>
        <v>6.5966129448160129E-5</v>
      </c>
      <c r="AM1243" s="5">
        <f t="shared" si="1486"/>
        <v>1.6184061835296869E-6</v>
      </c>
      <c r="AN1243" s="5">
        <f t="shared" si="1487"/>
        <v>8.85055434300131E-6</v>
      </c>
      <c r="AO1243" s="5">
        <f t="shared" si="1488"/>
        <v>2.4200448866173802E-5</v>
      </c>
      <c r="AP1243" s="5">
        <f t="shared" si="1489"/>
        <v>4.4114880840762429E-5</v>
      </c>
      <c r="AQ1243" s="5">
        <f t="shared" si="1490"/>
        <v>6.0312601711125561E-5</v>
      </c>
      <c r="AR1243" s="5">
        <f t="shared" si="1491"/>
        <v>9.3342016529250227E-2</v>
      </c>
      <c r="AS1243" s="5">
        <f t="shared" si="1492"/>
        <v>5.6985215233253617E-2</v>
      </c>
      <c r="AT1243" s="5">
        <f t="shared" si="1493"/>
        <v>1.7394710741880322E-2</v>
      </c>
      <c r="AU1243" s="5">
        <f t="shared" si="1494"/>
        <v>3.5398183026383676E-3</v>
      </c>
      <c r="AV1243" s="5">
        <f t="shared" si="1495"/>
        <v>5.4026395444126314E-4</v>
      </c>
      <c r="AW1243" s="5">
        <f t="shared" si="1496"/>
        <v>6.1176758212140835E-6</v>
      </c>
      <c r="AX1243" s="5">
        <f t="shared" si="1497"/>
        <v>1.6467258106708292E-7</v>
      </c>
      <c r="AY1243" s="5">
        <f t="shared" si="1498"/>
        <v>9.0054254758090014E-7</v>
      </c>
      <c r="AZ1243" s="5">
        <f t="shared" si="1499"/>
        <v>2.4623919621237034E-6</v>
      </c>
      <c r="BA1243" s="5">
        <f t="shared" si="1500"/>
        <v>4.4886823625892919E-6</v>
      </c>
      <c r="BB1243" s="5">
        <f t="shared" si="1501"/>
        <v>6.136797977984138E-6</v>
      </c>
      <c r="BC1243" s="5">
        <f t="shared" si="1502"/>
        <v>6.7120435585227583E-6</v>
      </c>
      <c r="BD1243" s="5">
        <f t="shared" si="1503"/>
        <v>8.5076354562579407E-2</v>
      </c>
      <c r="BE1243" s="5">
        <f t="shared" si="1504"/>
        <v>5.1939036205522274E-2</v>
      </c>
      <c r="BF1243" s="5">
        <f t="shared" si="1505"/>
        <v>1.5854366914453528E-2</v>
      </c>
      <c r="BG1243" s="5">
        <f t="shared" si="1506"/>
        <v>3.2263588060367013E-3</v>
      </c>
      <c r="BH1243" s="5">
        <f t="shared" si="1507"/>
        <v>4.9242227085401235E-4</v>
      </c>
      <c r="BI1243" s="5">
        <f t="shared" si="1508"/>
        <v>6.0124668683304287E-5</v>
      </c>
      <c r="BJ1243" s="8">
        <f t="shared" si="1509"/>
        <v>6.8242530857480482E-3</v>
      </c>
      <c r="BK1243" s="8">
        <f t="shared" si="1510"/>
        <v>1.9245182068998098E-2</v>
      </c>
      <c r="BL1243" s="8">
        <f t="shared" si="1511"/>
        <v>0.60244916537296644</v>
      </c>
      <c r="BM1243" s="8">
        <f t="shared" si="1512"/>
        <v>0.63241872066472993</v>
      </c>
      <c r="BN1243" s="8">
        <f t="shared" si="1513"/>
        <v>5.8527615507977193E-2</v>
      </c>
    </row>
    <row r="1244" spans="1:66" x14ac:dyDescent="0.25">
      <c r="A1244" t="s">
        <v>22</v>
      </c>
      <c r="B1244" t="s">
        <v>245</v>
      </c>
      <c r="C1244" t="s">
        <v>161</v>
      </c>
      <c r="D1244" s="7" t="s">
        <v>531</v>
      </c>
      <c r="E1244">
        <f>VLOOKUP(A1244,home!$A$2:$E$405,3,FALSE)</f>
        <v>1.4</v>
      </c>
      <c r="F1244">
        <f>VLOOKUP(B1244,home!$B$2:$E$405,3,FALSE)</f>
        <v>1.4286000000000001</v>
      </c>
      <c r="G1244">
        <f>VLOOKUP(C1244,away!$B$2:$E$405,4,FALSE)</f>
        <v>1.4286000000000001</v>
      </c>
      <c r="H1244">
        <f>VLOOKUP(A1244,away!$A$2:$E$405,3,FALSE)</f>
        <v>1.0286</v>
      </c>
      <c r="I1244">
        <f>VLOOKUP(C1244,away!$B$2:$E$405,3,FALSE)</f>
        <v>0</v>
      </c>
      <c r="J1244">
        <f>VLOOKUP(B1244,home!$B$2:$E$405,4,FALSE)</f>
        <v>0.3241</v>
      </c>
      <c r="K1244" s="3">
        <f t="shared" si="1458"/>
        <v>2.8572571440000001</v>
      </c>
      <c r="L1244" s="3">
        <f t="shared" si="1459"/>
        <v>0</v>
      </c>
      <c r="M1244" s="5">
        <f t="shared" si="1460"/>
        <v>5.7426055849127147E-2</v>
      </c>
      <c r="N1244" s="5">
        <f t="shared" si="1461"/>
        <v>0.1640810083266615</v>
      </c>
      <c r="O1244" s="5">
        <f t="shared" si="1462"/>
        <v>0</v>
      </c>
      <c r="P1244" s="5">
        <f t="shared" si="1463"/>
        <v>0</v>
      </c>
      <c r="Q1244" s="5">
        <f t="shared" si="1464"/>
        <v>0.23441081661803864</v>
      </c>
      <c r="R1244" s="5">
        <f t="shared" si="1465"/>
        <v>0</v>
      </c>
      <c r="S1244" s="5">
        <f t="shared" si="1466"/>
        <v>0</v>
      </c>
      <c r="T1244" s="5">
        <f t="shared" si="1467"/>
        <v>0</v>
      </c>
      <c r="U1244" s="5">
        <f t="shared" si="1468"/>
        <v>0</v>
      </c>
      <c r="V1244" s="5">
        <f t="shared" si="1469"/>
        <v>0</v>
      </c>
      <c r="W1244" s="5">
        <f t="shared" si="1470"/>
        <v>0.22325732680425492</v>
      </c>
      <c r="X1244" s="5">
        <f t="shared" si="1471"/>
        <v>0</v>
      </c>
      <c r="Y1244" s="5">
        <f t="shared" si="1472"/>
        <v>0</v>
      </c>
      <c r="Z1244" s="5">
        <f t="shared" si="1473"/>
        <v>0</v>
      </c>
      <c r="AA1244" s="5">
        <f t="shared" si="1474"/>
        <v>0</v>
      </c>
      <c r="AB1244" s="5">
        <f t="shared" si="1475"/>
        <v>0</v>
      </c>
      <c r="AC1244" s="5">
        <f t="shared" si="1476"/>
        <v>0</v>
      </c>
      <c r="AD1244" s="5">
        <f t="shared" si="1477"/>
        <v>0.15947589799045003</v>
      </c>
      <c r="AE1244" s="5">
        <f t="shared" si="1478"/>
        <v>0</v>
      </c>
      <c r="AF1244" s="5">
        <f t="shared" si="1479"/>
        <v>0</v>
      </c>
      <c r="AG1244" s="5">
        <f t="shared" si="1480"/>
        <v>0</v>
      </c>
      <c r="AH1244" s="5">
        <f t="shared" si="1481"/>
        <v>0</v>
      </c>
      <c r="AI1244" s="5">
        <f t="shared" si="1482"/>
        <v>0</v>
      </c>
      <c r="AJ1244" s="5">
        <f t="shared" si="1483"/>
        <v>0</v>
      </c>
      <c r="AK1244" s="5">
        <f t="shared" si="1484"/>
        <v>0</v>
      </c>
      <c r="AL1244" s="5">
        <f t="shared" si="1485"/>
        <v>0</v>
      </c>
      <c r="AM1244" s="5">
        <f t="shared" si="1486"/>
        <v>9.1132729765805734E-2</v>
      </c>
      <c r="AN1244" s="5">
        <f t="shared" si="1487"/>
        <v>0</v>
      </c>
      <c r="AO1244" s="5">
        <f t="shared" si="1488"/>
        <v>0</v>
      </c>
      <c r="AP1244" s="5">
        <f t="shared" si="1489"/>
        <v>0</v>
      </c>
      <c r="AQ1244" s="5">
        <f t="shared" si="1490"/>
        <v>0</v>
      </c>
      <c r="AR1244" s="5">
        <f t="shared" si="1491"/>
        <v>0</v>
      </c>
      <c r="AS1244" s="5">
        <f t="shared" si="1492"/>
        <v>0</v>
      </c>
      <c r="AT1244" s="5">
        <f t="shared" si="1493"/>
        <v>0</v>
      </c>
      <c r="AU1244" s="5">
        <f t="shared" si="1494"/>
        <v>0</v>
      </c>
      <c r="AV1244" s="5">
        <f t="shared" si="1495"/>
        <v>0</v>
      </c>
      <c r="AW1244" s="5">
        <f t="shared" si="1496"/>
        <v>0</v>
      </c>
      <c r="AX1244" s="5">
        <f t="shared" si="1497"/>
        <v>4.3398273862594997E-2</v>
      </c>
      <c r="AY1244" s="5">
        <f t="shared" si="1498"/>
        <v>0</v>
      </c>
      <c r="AZ1244" s="5">
        <f t="shared" si="1499"/>
        <v>0</v>
      </c>
      <c r="BA1244" s="5">
        <f t="shared" si="1500"/>
        <v>0</v>
      </c>
      <c r="BB1244" s="5">
        <f t="shared" si="1501"/>
        <v>0</v>
      </c>
      <c r="BC1244" s="5">
        <f t="shared" si="1502"/>
        <v>0</v>
      </c>
      <c r="BD1244" s="5">
        <f t="shared" si="1503"/>
        <v>0</v>
      </c>
      <c r="BE1244" s="5">
        <f t="shared" si="1504"/>
        <v>0</v>
      </c>
      <c r="BF1244" s="5">
        <f t="shared" si="1505"/>
        <v>0</v>
      </c>
      <c r="BG1244" s="5">
        <f t="shared" si="1506"/>
        <v>0</v>
      </c>
      <c r="BH1244" s="5">
        <f t="shared" si="1507"/>
        <v>0</v>
      </c>
      <c r="BI1244" s="5">
        <f t="shared" si="1508"/>
        <v>0</v>
      </c>
      <c r="BJ1244" s="8">
        <f t="shared" si="1509"/>
        <v>0.91575605336780586</v>
      </c>
      <c r="BK1244" s="8">
        <f t="shared" si="1510"/>
        <v>5.7426055849127147E-2</v>
      </c>
      <c r="BL1244" s="8">
        <f t="shared" si="1511"/>
        <v>0</v>
      </c>
      <c r="BM1244" s="8">
        <f t="shared" si="1512"/>
        <v>0.51726422842310571</v>
      </c>
      <c r="BN1244" s="8">
        <f t="shared" si="1513"/>
        <v>0.45591788079382728</v>
      </c>
    </row>
    <row r="1245" spans="1:66" x14ac:dyDescent="0.25">
      <c r="A1245" t="s">
        <v>22</v>
      </c>
      <c r="B1245" t="s">
        <v>252</v>
      </c>
      <c r="C1245" t="s">
        <v>160</v>
      </c>
      <c r="D1245" s="7" t="s">
        <v>531</v>
      </c>
      <c r="E1245">
        <f>VLOOKUP(A1245,home!$A$2:$E$405,3,FALSE)</f>
        <v>1.4</v>
      </c>
      <c r="F1245">
        <f>VLOOKUP(B1245,home!$B$2:$E$405,3,FALSE)</f>
        <v>1.6667000000000001</v>
      </c>
      <c r="G1245">
        <f>VLOOKUP(C1245,away!$B$2:$E$405,4,FALSE)</f>
        <v>1.0713999999999999</v>
      </c>
      <c r="H1245">
        <f>VLOOKUP(A1245,away!$A$2:$E$405,3,FALSE)</f>
        <v>1.0286</v>
      </c>
      <c r="I1245">
        <f>VLOOKUP(C1245,away!$B$2:$E$405,3,FALSE)</f>
        <v>1.2152000000000001</v>
      </c>
      <c r="J1245">
        <f>VLOOKUP(B1245,home!$B$2:$E$405,4,FALSE)</f>
        <v>0.3241</v>
      </c>
      <c r="K1245" s="3">
        <f t="shared" si="1458"/>
        <v>2.4999833319999998</v>
      </c>
      <c r="L1245" s="3">
        <f t="shared" si="1459"/>
        <v>0.40511032475200004</v>
      </c>
      <c r="M1245" s="5">
        <f t="shared" si="1460"/>
        <v>5.4743663247696021E-2</v>
      </c>
      <c r="N1245" s="5">
        <f t="shared" si="1461"/>
        <v>0.13685824565186103</v>
      </c>
      <c r="O1245" s="5">
        <f t="shared" si="1462"/>
        <v>2.2177223196388266E-2</v>
      </c>
      <c r="P1245" s="5">
        <f t="shared" si="1463"/>
        <v>5.5442688341014422E-2</v>
      </c>
      <c r="Q1245" s="5">
        <f t="shared" si="1464"/>
        <v>0.17107166648820704</v>
      </c>
      <c r="R1245" s="5">
        <f t="shared" si="1465"/>
        <v>4.4921110455932185E-3</v>
      </c>
      <c r="S1245" s="5">
        <f t="shared" si="1466"/>
        <v>1.4037659831835542E-2</v>
      </c>
      <c r="T1245" s="5">
        <f t="shared" si="1467"/>
        <v>6.9302898366903398E-2</v>
      </c>
      <c r="U1245" s="5">
        <f t="shared" si="1468"/>
        <v>1.1230202739476138E-2</v>
      </c>
      <c r="V1245" s="5">
        <f t="shared" si="1469"/>
        <v>1.5796563939427281E-3</v>
      </c>
      <c r="W1245" s="5">
        <f t="shared" si="1470"/>
        <v>0.14255877159932684</v>
      </c>
      <c r="X1245" s="5">
        <f t="shared" si="1471"/>
        <v>5.77520302588495E-2</v>
      </c>
      <c r="Y1245" s="5">
        <f t="shared" si="1472"/>
        <v>1.1697971866624926E-2</v>
      </c>
      <c r="Z1245" s="5">
        <f t="shared" si="1473"/>
        <v>6.0660018816743855E-4</v>
      </c>
      <c r="AA1245" s="5">
        <f t="shared" si="1474"/>
        <v>1.5164903596066597E-3</v>
      </c>
      <c r="AB1245" s="5">
        <f t="shared" si="1475"/>
        <v>1.8956003110776679E-3</v>
      </c>
      <c r="AC1245" s="5">
        <f t="shared" si="1476"/>
        <v>9.9989195026767882E-5</v>
      </c>
      <c r="AD1245" s="5">
        <f t="shared" si="1477"/>
        <v>8.9098638207177977E-2</v>
      </c>
      <c r="AE1245" s="5">
        <f t="shared" si="1478"/>
        <v>3.6094778259070835E-2</v>
      </c>
      <c r="AF1245" s="5">
        <f t="shared" si="1479"/>
        <v>7.3111836711918067E-3</v>
      </c>
      <c r="AG1245" s="5">
        <f t="shared" si="1480"/>
        <v>9.8727866378601104E-4</v>
      </c>
      <c r="AH1245" s="5">
        <f t="shared" si="1481"/>
        <v>6.1434999805783826E-5</v>
      </c>
      <c r="AI1245" s="5">
        <f t="shared" si="1482"/>
        <v>1.5358647551588279E-4</v>
      </c>
      <c r="AJ1245" s="5">
        <f t="shared" si="1483"/>
        <v>1.9198181440516655E-4</v>
      </c>
      <c r="AK1245" s="5">
        <f t="shared" si="1484"/>
        <v>1.5998377868667795E-4</v>
      </c>
      <c r="AL1245" s="5">
        <f t="shared" si="1485"/>
        <v>4.0506385203013038E-6</v>
      </c>
      <c r="AM1245" s="5">
        <f t="shared" si="1486"/>
        <v>4.4549022084368693E-2</v>
      </c>
      <c r="AN1245" s="5">
        <f t="shared" si="1487"/>
        <v>1.8047268803982622E-2</v>
      </c>
      <c r="AO1245" s="5">
        <f t="shared" si="1488"/>
        <v>3.6555674630340193E-3</v>
      </c>
      <c r="AP1245" s="5">
        <f t="shared" si="1489"/>
        <v>4.9363604070085218E-4</v>
      </c>
      <c r="AQ1245" s="5">
        <f t="shared" si="1490"/>
        <v>4.999426418940343E-5</v>
      </c>
      <c r="AR1245" s="5">
        <f t="shared" si="1491"/>
        <v>4.9775905444920313E-6</v>
      </c>
      <c r="AS1245" s="5">
        <f t="shared" si="1492"/>
        <v>1.2443893394750881E-5</v>
      </c>
      <c r="AT1245" s="5">
        <f t="shared" si="1493"/>
        <v>1.5554763036031051E-5</v>
      </c>
      <c r="AU1245" s="5">
        <f t="shared" si="1494"/>
        <v>1.2962216107762445E-5</v>
      </c>
      <c r="AV1245" s="5">
        <f t="shared" si="1495"/>
        <v>8.1013310537970035E-6</v>
      </c>
      <c r="AW1245" s="5">
        <f t="shared" si="1496"/>
        <v>1.1395448234956957E-7</v>
      </c>
      <c r="AX1245" s="5">
        <f t="shared" si="1497"/>
        <v>1.8561968777970266E-2</v>
      </c>
      <c r="AY1245" s="5">
        <f t="shared" si="1498"/>
        <v>7.5196451996800201E-3</v>
      </c>
      <c r="AZ1245" s="5">
        <f t="shared" si="1499"/>
        <v>1.5231429544310955E-3</v>
      </c>
      <c r="BA1245" s="5">
        <f t="shared" si="1500"/>
        <v>2.0568031230443399E-4</v>
      </c>
      <c r="BB1245" s="5">
        <f t="shared" si="1501"/>
        <v>2.0830804528185509E-5</v>
      </c>
      <c r="BC1245" s="5">
        <f t="shared" si="1502"/>
        <v>1.6877547974517333E-6</v>
      </c>
      <c r="BD1245" s="5">
        <f t="shared" si="1503"/>
        <v>3.3607888699360841E-7</v>
      </c>
      <c r="BE1245" s="5">
        <f t="shared" si="1504"/>
        <v>8.401916157211325E-7</v>
      </c>
      <c r="BF1245" s="5">
        <f t="shared" si="1505"/>
        <v>1.0502325174944902E-6</v>
      </c>
      <c r="BG1245" s="5">
        <f t="shared" si="1506"/>
        <v>8.7518792948687459E-7</v>
      </c>
      <c r="BH1245" s="5">
        <f t="shared" si="1507"/>
        <v>5.4698880902119422E-7</v>
      </c>
      <c r="BI1245" s="5">
        <f t="shared" si="1508"/>
        <v>2.7349258106870352E-7</v>
      </c>
      <c r="BJ1245" s="8">
        <f t="shared" si="1509"/>
        <v>0.81736190749298632</v>
      </c>
      <c r="BK1245" s="8">
        <f t="shared" si="1510"/>
        <v>0.13342735284771579</v>
      </c>
      <c r="BL1245" s="8">
        <f t="shared" si="1511"/>
        <v>4.1936576687032073E-2</v>
      </c>
      <c r="BM1245" s="8">
        <f t="shared" si="1512"/>
        <v>0.54102730799994392</v>
      </c>
      <c r="BN1245" s="8">
        <f t="shared" si="1513"/>
        <v>0.44478559797076</v>
      </c>
    </row>
    <row r="1246" spans="1:66" x14ac:dyDescent="0.25">
      <c r="A1246" t="s">
        <v>22</v>
      </c>
      <c r="B1246" t="s">
        <v>162</v>
      </c>
      <c r="C1246" t="s">
        <v>276</v>
      </c>
      <c r="D1246" s="7" t="s">
        <v>531</v>
      </c>
      <c r="E1246">
        <f>VLOOKUP(A1246,home!$A$2:$E$405,3,FALSE)</f>
        <v>1.4</v>
      </c>
      <c r="F1246">
        <f>VLOOKUP(B1246,home!$B$2:$E$405,3,FALSE)</f>
        <v>0.35709999999999997</v>
      </c>
      <c r="G1246">
        <f>VLOOKUP(C1246,away!$B$2:$E$405,4,FALSE)</f>
        <v>0.47620000000000001</v>
      </c>
      <c r="H1246">
        <f>VLOOKUP(A1246,away!$A$2:$E$405,3,FALSE)</f>
        <v>1.0286</v>
      </c>
      <c r="I1246">
        <f>VLOOKUP(C1246,away!$B$2:$E$405,3,FALSE)</f>
        <v>0.97219999999999995</v>
      </c>
      <c r="J1246">
        <f>VLOOKUP(B1246,home!$B$2:$E$405,4,FALSE)</f>
        <v>1.2152000000000001</v>
      </c>
      <c r="K1246" s="3">
        <f t="shared" si="1458"/>
        <v>0.23807142799999997</v>
      </c>
      <c r="L1246" s="3">
        <f t="shared" si="1459"/>
        <v>1.2152059787839999</v>
      </c>
      <c r="M1246" s="5">
        <f t="shared" si="1460"/>
        <v>0.23380276427118871</v>
      </c>
      <c r="N1246" s="5">
        <f t="shared" si="1461"/>
        <v>5.566175796038926E-2</v>
      </c>
      <c r="O1246" s="5">
        <f t="shared" si="1462"/>
        <v>0.28411851699857471</v>
      </c>
      <c r="P1246" s="5">
        <f t="shared" si="1463"/>
        <v>6.7640501063092939E-2</v>
      </c>
      <c r="Q1246" s="5">
        <f t="shared" si="1464"/>
        <v>6.625737101310117E-3</v>
      </c>
      <c r="R1246" s="5">
        <f t="shared" si="1465"/>
        <v>0.17263126026995576</v>
      </c>
      <c r="S1246" s="5">
        <f t="shared" si="1466"/>
        <v>4.8921977016912442E-3</v>
      </c>
      <c r="T1246" s="5">
        <f t="shared" si="1467"/>
        <v>8.0516353393630235E-3</v>
      </c>
      <c r="U1246" s="5">
        <f t="shared" si="1468"/>
        <v>4.1098570649908024E-2</v>
      </c>
      <c r="V1246" s="5">
        <f t="shared" si="1469"/>
        <v>1.5726014231298485E-4</v>
      </c>
      <c r="W1246" s="5">
        <f t="shared" si="1470"/>
        <v>5.2579956442049339E-4</v>
      </c>
      <c r="X1246" s="5">
        <f t="shared" si="1471"/>
        <v>6.3895477432580655E-4</v>
      </c>
      <c r="Y1246" s="5">
        <f t="shared" si="1472"/>
        <v>3.8823083096665084E-4</v>
      </c>
      <c r="Z1246" s="5">
        <f t="shared" si="1473"/>
        <v>6.9927513201689009E-2</v>
      </c>
      <c r="AA1246" s="5">
        <f t="shared" si="1474"/>
        <v>1.6647742924414951E-2</v>
      </c>
      <c r="AB1246" s="5">
        <f t="shared" si="1475"/>
        <v>1.9816759654961809E-3</v>
      </c>
      <c r="AC1246" s="5">
        <f t="shared" si="1476"/>
        <v>2.8435171779463881E-6</v>
      </c>
      <c r="AD1246" s="5">
        <f t="shared" si="1477"/>
        <v>3.1294463285841204E-5</v>
      </c>
      <c r="AE1246" s="5">
        <f t="shared" si="1478"/>
        <v>3.8029218887790615E-5</v>
      </c>
      <c r="AF1246" s="5">
        <f t="shared" si="1479"/>
        <v>2.3106667080464291E-5</v>
      </c>
      <c r="AG1246" s="5">
        <f t="shared" si="1480"/>
        <v>9.3597866619838783E-6</v>
      </c>
      <c r="AH1246" s="5">
        <f t="shared" si="1481"/>
        <v>2.1244083031047405E-2</v>
      </c>
      <c r="AI1246" s="5">
        <f t="shared" si="1482"/>
        <v>5.0576091837520225E-3</v>
      </c>
      <c r="AJ1246" s="5">
        <f t="shared" si="1483"/>
        <v>6.0203612032087904E-4</v>
      </c>
      <c r="AK1246" s="5">
        <f t="shared" si="1484"/>
        <v>4.7775866290790495E-5</v>
      </c>
      <c r="AL1246" s="5">
        <f t="shared" si="1485"/>
        <v>3.2905843059188674E-8</v>
      </c>
      <c r="AM1246" s="5">
        <f t="shared" si="1486"/>
        <v>1.4900635125907575E-6</v>
      </c>
      <c r="AN1246" s="5">
        <f t="shared" si="1487"/>
        <v>1.8107340892681765E-6</v>
      </c>
      <c r="AO1246" s="5">
        <f t="shared" si="1488"/>
        <v>1.1002074456333448E-6</v>
      </c>
      <c r="AP1246" s="5">
        <f t="shared" si="1489"/>
        <v>4.4565955527877099E-7</v>
      </c>
      <c r="AQ1246" s="5">
        <f t="shared" si="1490"/>
        <v>1.3539203901924534E-7</v>
      </c>
      <c r="AR1246" s="5">
        <f t="shared" si="1491"/>
        <v>5.1631873426224995E-3</v>
      </c>
      <c r="AS1246" s="5">
        <f t="shared" si="1492"/>
        <v>1.2292073836896633E-3</v>
      </c>
      <c r="AT1246" s="5">
        <f t="shared" si="1493"/>
        <v>1.4631957857157098E-4</v>
      </c>
      <c r="AU1246" s="5">
        <f t="shared" si="1494"/>
        <v>1.1611503671630702E-5</v>
      </c>
      <c r="AV1246" s="5">
        <f t="shared" si="1495"/>
        <v>6.9109181508309086E-7</v>
      </c>
      <c r="AW1246" s="5">
        <f t="shared" si="1496"/>
        <v>2.6444033325900847E-10</v>
      </c>
      <c r="AX1246" s="5">
        <f t="shared" si="1497"/>
        <v>5.9123591375529575E-8</v>
      </c>
      <c r="AY1246" s="5">
        <f t="shared" si="1498"/>
        <v>7.1847341726725682E-8</v>
      </c>
      <c r="AZ1246" s="5">
        <f t="shared" si="1499"/>
        <v>4.3654659613027102E-8</v>
      </c>
      <c r="BA1246" s="5">
        <f t="shared" si="1500"/>
        <v>1.7683134454510316E-8</v>
      </c>
      <c r="BB1246" s="5">
        <f t="shared" si="1501"/>
        <v>5.3721626781905732E-9</v>
      </c>
      <c r="BC1246" s="5">
        <f t="shared" si="1502"/>
        <v>1.3056568411074888E-9</v>
      </c>
      <c r="BD1246" s="5">
        <f t="shared" si="1503"/>
        <v>1.0457226880561221E-3</v>
      </c>
      <c r="BE1246" s="5">
        <f t="shared" si="1504"/>
        <v>2.4895669363751949E-4</v>
      </c>
      <c r="BF1246" s="5">
        <f t="shared" si="1505"/>
        <v>2.9634737782221378E-5</v>
      </c>
      <c r="BG1246" s="5">
        <f t="shared" si="1506"/>
        <v>2.351728114072999E-6</v>
      </c>
      <c r="BH1246" s="5">
        <f t="shared" si="1507"/>
        <v>1.3996981759627639E-7</v>
      </c>
      <c r="BI1246" s="5">
        <f t="shared" si="1508"/>
        <v>6.6645628704090091E-9</v>
      </c>
      <c r="BJ1246" s="8">
        <f t="shared" si="1509"/>
        <v>7.1999086749879912E-2</v>
      </c>
      <c r="BK1246" s="8">
        <f t="shared" si="1510"/>
        <v>0.30649567144864864</v>
      </c>
      <c r="BL1246" s="8">
        <f t="shared" si="1511"/>
        <v>0.55130710039210162</v>
      </c>
      <c r="BM1246" s="8">
        <f t="shared" si="1512"/>
        <v>0.17924876254490621</v>
      </c>
      <c r="BN1246" s="8">
        <f t="shared" si="1513"/>
        <v>0.82048053766451146</v>
      </c>
    </row>
    <row r="1247" spans="1:66" x14ac:dyDescent="0.25">
      <c r="A1247" t="s">
        <v>25</v>
      </c>
      <c r="B1247" t="s">
        <v>247</v>
      </c>
      <c r="C1247" t="s">
        <v>275</v>
      </c>
      <c r="D1247" s="7" t="s">
        <v>531</v>
      </c>
      <c r="E1247">
        <f>VLOOKUP(A1247,home!$A$2:$E$405,3,FALSE)</f>
        <v>1.35</v>
      </c>
      <c r="F1247">
        <f>VLOOKUP(B1247,home!$B$2:$E$405,3,FALSE)</f>
        <v>0.49380000000000002</v>
      </c>
      <c r="G1247">
        <f>VLOOKUP(C1247,away!$B$2:$E$405,4,FALSE)</f>
        <v>0.49380000000000002</v>
      </c>
      <c r="H1247">
        <f>VLOOKUP(A1247,away!$A$2:$E$405,3,FALSE)</f>
        <v>1.0667</v>
      </c>
      <c r="I1247">
        <f>VLOOKUP(C1247,away!$B$2:$E$405,3,FALSE)</f>
        <v>0.9375</v>
      </c>
      <c r="J1247">
        <f>VLOOKUP(B1247,home!$B$2:$E$405,4,FALSE)</f>
        <v>1.25</v>
      </c>
      <c r="K1247" s="3">
        <f t="shared" si="1458"/>
        <v>0.32918189400000003</v>
      </c>
      <c r="L1247" s="3">
        <f t="shared" si="1459"/>
        <v>1.2500390625</v>
      </c>
      <c r="M1247" s="5">
        <f t="shared" si="1460"/>
        <v>0.20613562428658341</v>
      </c>
      <c r="N1247" s="5">
        <f t="shared" si="1461"/>
        <v>6.7856115223529925E-2</v>
      </c>
      <c r="O1247" s="5">
        <f t="shared" si="1462"/>
        <v>0.25767758253105294</v>
      </c>
      <c r="P1247" s="5">
        <f t="shared" si="1463"/>
        <v>8.482279465891332E-2</v>
      </c>
      <c r="Q1247" s="5">
        <f t="shared" si="1464"/>
        <v>1.1168502264381907E-2</v>
      </c>
      <c r="R1247" s="5">
        <f t="shared" si="1465"/>
        <v>0.16105352184719191</v>
      </c>
      <c r="S1247" s="5">
        <f t="shared" si="1466"/>
        <v>8.725937739593884E-3</v>
      </c>
      <c r="T1247" s="5">
        <f t="shared" si="1467"/>
        <v>1.3961064100097086E-2</v>
      </c>
      <c r="U1247" s="5">
        <f t="shared" si="1468"/>
        <v>5.3015903357029014E-2</v>
      </c>
      <c r="V1247" s="5">
        <f t="shared" si="1469"/>
        <v>3.9895978822122858E-4</v>
      </c>
      <c r="W1247" s="5">
        <f t="shared" si="1470"/>
        <v>1.2254895761775084E-3</v>
      </c>
      <c r="X1247" s="5">
        <f t="shared" si="1471"/>
        <v>1.531909840908455E-3</v>
      </c>
      <c r="Y1247" s="5">
        <f t="shared" si="1472"/>
        <v>9.5747357068186475E-4</v>
      </c>
      <c r="Z1247" s="5">
        <f t="shared" si="1473"/>
        <v>6.710773115406235E-2</v>
      </c>
      <c r="AA1247" s="5">
        <f t="shared" si="1474"/>
        <v>2.2090650043337053E-2</v>
      </c>
      <c r="AB1247" s="5">
        <f t="shared" si="1475"/>
        <v>3.6359210104784361E-3</v>
      </c>
      <c r="AC1247" s="5">
        <f t="shared" si="1476"/>
        <v>1.026050334293655E-5</v>
      </c>
      <c r="AD1247" s="5">
        <f t="shared" si="1477"/>
        <v>1.0085224494084238E-4</v>
      </c>
      <c r="AE1247" s="5">
        <f t="shared" si="1478"/>
        <v>1.2606924571687098E-4</v>
      </c>
      <c r="AF1247" s="5">
        <f t="shared" si="1479"/>
        <v>7.8795740862999767E-5</v>
      </c>
      <c r="AG1247" s="5">
        <f t="shared" si="1480"/>
        <v>3.2832584679125726E-5</v>
      </c>
      <c r="AH1247" s="5">
        <f t="shared" si="1481"/>
        <v>2.0971821334581541E-2</v>
      </c>
      <c r="AI1247" s="5">
        <f t="shared" si="1482"/>
        <v>6.9035438675471598E-3</v>
      </c>
      <c r="AJ1247" s="5">
        <f t="shared" si="1483"/>
        <v>1.1362608228156295E-3</v>
      </c>
      <c r="AK1247" s="5">
        <f t="shared" si="1484"/>
        <v>1.246788299108158E-4</v>
      </c>
      <c r="AL1247" s="5">
        <f t="shared" si="1485"/>
        <v>1.688838736471899E-7</v>
      </c>
      <c r="AM1247" s="5">
        <f t="shared" si="1486"/>
        <v>6.6397466007556819E-6</v>
      </c>
      <c r="AN1247" s="5">
        <f t="shared" si="1487"/>
        <v>8.2999426160461933E-6</v>
      </c>
      <c r="AO1247" s="5">
        <f t="shared" si="1488"/>
        <v>5.1876262432830917E-6</v>
      </c>
      <c r="AP1247" s="5">
        <f t="shared" si="1489"/>
        <v>2.1615784819179977E-6</v>
      </c>
      <c r="AQ1247" s="5">
        <f t="shared" si="1490"/>
        <v>6.7551438476423687E-7</v>
      </c>
      <c r="AR1247" s="5">
        <f t="shared" si="1491"/>
        <v>5.2431191759995527E-3</v>
      </c>
      <c r="AS1247" s="5">
        <f t="shared" si="1492"/>
        <v>1.7259399008232523E-3</v>
      </c>
      <c r="AT1247" s="5">
        <f t="shared" si="1493"/>
        <v>2.8407408274158517E-4</v>
      </c>
      <c r="AU1247" s="5">
        <f t="shared" si="1494"/>
        <v>3.1170681531062578E-5</v>
      </c>
      <c r="AV1247" s="5">
        <f t="shared" si="1495"/>
        <v>2.5652059959164997E-6</v>
      </c>
      <c r="AW1247" s="5">
        <f t="shared" si="1496"/>
        <v>1.930390648976815E-9</v>
      </c>
      <c r="AX1247" s="5">
        <f t="shared" si="1497"/>
        <v>3.6428072695280292E-7</v>
      </c>
      <c r="AY1247" s="5">
        <f t="shared" si="1498"/>
        <v>4.553651384069002E-7</v>
      </c>
      <c r="AZ1247" s="5">
        <f t="shared" si="1499"/>
        <v>2.8461210535467214E-7</v>
      </c>
      <c r="BA1247" s="5">
        <f t="shared" si="1500"/>
        <v>1.1859208311790187E-7</v>
      </c>
      <c r="BB1247" s="5">
        <f t="shared" si="1501"/>
        <v>3.7061184100156044E-8</v>
      </c>
      <c r="BC1247" s="5">
        <f t="shared" si="1502"/>
        <v>9.2655855655397768E-9</v>
      </c>
      <c r="BD1247" s="5">
        <f t="shared" si="1503"/>
        <v>1.0923506298903768E-3</v>
      </c>
      <c r="BE1247" s="5">
        <f t="shared" si="1504"/>
        <v>3.5958204925940732E-4</v>
      </c>
      <c r="BF1247" s="5">
        <f t="shared" si="1505"/>
        <v>5.9183950011806492E-5</v>
      </c>
      <c r="BG1247" s="5">
        <f t="shared" si="1506"/>
        <v>6.4940949197625957E-6</v>
      </c>
      <c r="BH1247" s="5">
        <f t="shared" si="1507"/>
        <v>5.3443461637580725E-7</v>
      </c>
      <c r="BI1247" s="5">
        <f t="shared" si="1508"/>
        <v>3.5185239847550326E-8</v>
      </c>
      <c r="BJ1247" s="8">
        <f t="shared" si="1509"/>
        <v>9.706333797712681E-2</v>
      </c>
      <c r="BK1247" s="8">
        <f t="shared" si="1510"/>
        <v>0.30009420122566693</v>
      </c>
      <c r="BL1247" s="8">
        <f t="shared" si="1511"/>
        <v>0.53541493303497345</v>
      </c>
      <c r="BM1247" s="8">
        <f t="shared" si="1512"/>
        <v>0.21096560914542825</v>
      </c>
      <c r="BN1247" s="8">
        <f t="shared" si="1513"/>
        <v>0.78871414081165347</v>
      </c>
    </row>
    <row r="1248" spans="1:66" x14ac:dyDescent="0.25">
      <c r="A1248" t="s">
        <v>25</v>
      </c>
      <c r="B1248" t="s">
        <v>164</v>
      </c>
      <c r="C1248" t="s">
        <v>26</v>
      </c>
      <c r="D1248" s="7" t="s">
        <v>531</v>
      </c>
      <c r="E1248">
        <f>VLOOKUP(A1248,home!$A$2:$E$405,3,FALSE)</f>
        <v>1.35</v>
      </c>
      <c r="F1248">
        <f>VLOOKUP(B1248,home!$B$2:$E$405,3,FALSE)</f>
        <v>1.4815</v>
      </c>
      <c r="G1248">
        <f>VLOOKUP(C1248,away!$B$2:$E$405,4,FALSE)</f>
        <v>0.74070000000000003</v>
      </c>
      <c r="H1248">
        <f>VLOOKUP(A1248,away!$A$2:$E$405,3,FALSE)</f>
        <v>1.0667</v>
      </c>
      <c r="I1248">
        <f>VLOOKUP(C1248,away!$B$2:$E$405,3,FALSE)</f>
        <v>0.625</v>
      </c>
      <c r="J1248">
        <f>VLOOKUP(B1248,home!$B$2:$E$405,4,FALSE)</f>
        <v>1.25</v>
      </c>
      <c r="K1248" s="3">
        <f t="shared" si="1458"/>
        <v>1.4814185175000003</v>
      </c>
      <c r="L1248" s="3">
        <f t="shared" si="1459"/>
        <v>0.83335937500000001</v>
      </c>
      <c r="M1248" s="5">
        <f t="shared" si="1460"/>
        <v>9.8788123148679047E-2</v>
      </c>
      <c r="N1248" s="5">
        <f t="shared" si="1461"/>
        <v>0.14634655494152357</v>
      </c>
      <c r="O1248" s="5">
        <f t="shared" si="1462"/>
        <v>8.2326008564606201E-2</v>
      </c>
      <c r="P1248" s="5">
        <f t="shared" si="1463"/>
        <v>0.12195927355947125</v>
      </c>
      <c r="Q1248" s="5">
        <f t="shared" si="1464"/>
        <v>0.10840024823135212</v>
      </c>
      <c r="R1248" s="5">
        <f t="shared" si="1465"/>
        <v>3.4303575521822435E-2</v>
      </c>
      <c r="S1248" s="5">
        <f t="shared" si="1466"/>
        <v>3.764132755302993E-2</v>
      </c>
      <c r="T1248" s="5">
        <f t="shared" si="1467"/>
        <v>9.0336363115924453E-2</v>
      </c>
      <c r="U1248" s="5">
        <f t="shared" si="1468"/>
        <v>5.0817951994487492E-2</v>
      </c>
      <c r="V1248" s="5">
        <f t="shared" si="1469"/>
        <v>5.163361318549161E-3</v>
      </c>
      <c r="W1248" s="5">
        <f t="shared" si="1470"/>
        <v>5.3528711677173928E-2</v>
      </c>
      <c r="X1248" s="5">
        <f t="shared" si="1471"/>
        <v>4.4608653707844864E-2</v>
      </c>
      <c r="Y1248" s="5">
        <f t="shared" si="1472"/>
        <v>1.8587519886780517E-2</v>
      </c>
      <c r="Z1248" s="5">
        <f t="shared" si="1473"/>
        <v>9.5290687523770842E-3</v>
      </c>
      <c r="AA1248" s="5">
        <f t="shared" si="1474"/>
        <v>1.4116538904302036E-2</v>
      </c>
      <c r="AB1248" s="5">
        <f t="shared" si="1475"/>
        <v>1.0456251067921103E-2</v>
      </c>
      <c r="AC1248" s="5">
        <f t="shared" si="1476"/>
        <v>3.9840302625978501E-4</v>
      </c>
      <c r="AD1248" s="5">
        <f t="shared" si="1477"/>
        <v>1.982460617412098E-2</v>
      </c>
      <c r="AE1248" s="5">
        <f t="shared" si="1478"/>
        <v>1.6521021410886599E-2</v>
      </c>
      <c r="AF1248" s="5">
        <f t="shared" si="1479"/>
        <v>6.8839740386690386E-3</v>
      </c>
      <c r="AG1248" s="5">
        <f t="shared" si="1480"/>
        <v>1.9122747674604854E-3</v>
      </c>
      <c r="AH1248" s="5">
        <f t="shared" si="1481"/>
        <v>1.9852846949532485E-3</v>
      </c>
      <c r="AI1248" s="5">
        <f t="shared" si="1482"/>
        <v>2.9410375096130818E-3</v>
      </c>
      <c r="AJ1248" s="5">
        <f t="shared" si="1483"/>
        <v>2.1784537137014524E-3</v>
      </c>
      <c r="AK1248" s="5">
        <f t="shared" si="1484"/>
        <v>1.075733890331326E-3</v>
      </c>
      <c r="AL1248" s="5">
        <f t="shared" si="1485"/>
        <v>1.9674002144330871E-5</v>
      </c>
      <c r="AM1248" s="5">
        <f t="shared" si="1486"/>
        <v>5.8737077376975304E-3</v>
      </c>
      <c r="AN1248" s="5">
        <f t="shared" si="1487"/>
        <v>4.8949094092202777E-3</v>
      </c>
      <c r="AO1248" s="5">
        <f t="shared" si="1488"/>
        <v>2.0396093229747151E-3</v>
      </c>
      <c r="AP1248" s="5">
        <f t="shared" si="1489"/>
        <v>5.6657585021279398E-4</v>
      </c>
      <c r="AQ1248" s="5">
        <f t="shared" si="1490"/>
        <v>1.1804032410585687E-4</v>
      </c>
      <c r="AR1248" s="5">
        <f t="shared" si="1491"/>
        <v>3.3089112251666103E-4</v>
      </c>
      <c r="AS1248" s="5">
        <f t="shared" si="1492"/>
        <v>4.9018823617254302E-4</v>
      </c>
      <c r="AT1248" s="5">
        <f t="shared" si="1493"/>
        <v>3.6308696506333441E-4</v>
      </c>
      <c r="AU1248" s="5">
        <f t="shared" si="1494"/>
        <v>1.7929458450256653E-4</v>
      </c>
      <c r="AV1248" s="5">
        <f t="shared" si="1495"/>
        <v>6.640257939239263E-5</v>
      </c>
      <c r="AW1248" s="5">
        <f t="shared" si="1496"/>
        <v>6.746838399228712E-7</v>
      </c>
      <c r="AX1248" s="5">
        <f t="shared" si="1497"/>
        <v>1.4502365681680271E-3</v>
      </c>
      <c r="AY1248" s="5">
        <f t="shared" si="1498"/>
        <v>1.208568240050652E-3</v>
      </c>
      <c r="AZ1248" s="5">
        <f t="shared" si="1499"/>
        <v>5.0358583658673063E-4</v>
      </c>
      <c r="BA1248" s="5">
        <f t="shared" si="1500"/>
        <v>1.3988932601225669E-4</v>
      </c>
      <c r="BB1248" s="5">
        <f t="shared" si="1501"/>
        <v>2.914452032368636E-5</v>
      </c>
      <c r="BC1248" s="5">
        <f t="shared" si="1502"/>
        <v>4.8575718483244139E-6</v>
      </c>
      <c r="BD1248" s="5">
        <f t="shared" si="1503"/>
        <v>4.5958536508922164E-5</v>
      </c>
      <c r="BE1248" s="5">
        <f t="shared" si="1504"/>
        <v>6.8083827021517111E-5</v>
      </c>
      <c r="BF1248" s="5">
        <f t="shared" si="1505"/>
        <v>5.0430321045971183E-5</v>
      </c>
      <c r="BG1248" s="5">
        <f t="shared" si="1506"/>
        <v>2.4902803813657247E-5</v>
      </c>
      <c r="BH1248" s="5">
        <f t="shared" si="1507"/>
        <v>9.2228686768053629E-6</v>
      </c>
      <c r="BI1248" s="5">
        <f t="shared" si="1508"/>
        <v>2.7325856884580378E-6</v>
      </c>
      <c r="BJ1248" s="8">
        <f t="shared" si="1509"/>
        <v>0.52377905265893754</v>
      </c>
      <c r="BK1248" s="8">
        <f t="shared" si="1510"/>
        <v>0.26517873084818411</v>
      </c>
      <c r="BL1248" s="8">
        <f t="shared" si="1511"/>
        <v>0.20183203029214117</v>
      </c>
      <c r="BM1248" s="8">
        <f t="shared" si="1512"/>
        <v>0.40698720502797431</v>
      </c>
      <c r="BN1248" s="8">
        <f t="shared" si="1513"/>
        <v>0.59212378396745458</v>
      </c>
    </row>
    <row r="1249" spans="1:66" x14ac:dyDescent="0.25">
      <c r="A1249" t="s">
        <v>25</v>
      </c>
      <c r="B1249" t="s">
        <v>443</v>
      </c>
      <c r="C1249" t="s">
        <v>501</v>
      </c>
      <c r="D1249" s="7" t="s">
        <v>531</v>
      </c>
      <c r="E1249">
        <f>VLOOKUP(A1249,home!$A$2:$E$405,3,FALSE)</f>
        <v>1.35</v>
      </c>
      <c r="F1249">
        <f>VLOOKUP(B1249,home!$B$2:$E$405,3,FALSE)</f>
        <v>0.74070000000000003</v>
      </c>
      <c r="G1249">
        <f>VLOOKUP(C1249,away!$B$2:$E$405,4,FALSE)</f>
        <v>1.4815</v>
      </c>
      <c r="H1249">
        <f>VLOOKUP(A1249,away!$A$2:$E$405,3,FALSE)</f>
        <v>1.0667</v>
      </c>
      <c r="I1249">
        <f>VLOOKUP(C1249,away!$B$2:$E$405,3,FALSE)</f>
        <v>0.625</v>
      </c>
      <c r="J1249">
        <f>VLOOKUP(B1249,home!$B$2:$E$405,4,FALSE)</f>
        <v>1.6406000000000001</v>
      </c>
      <c r="K1249" s="3">
        <f t="shared" si="1458"/>
        <v>1.4814185175000001</v>
      </c>
      <c r="L1249" s="3">
        <f t="shared" si="1459"/>
        <v>1.0937675124999999</v>
      </c>
      <c r="M1249" s="5">
        <f t="shared" si="1460"/>
        <v>7.6139657220607199E-2</v>
      </c>
      <c r="N1249" s="5">
        <f t="shared" si="1461"/>
        <v>0.11279469812271009</v>
      </c>
      <c r="O1249" s="5">
        <f t="shared" si="1462"/>
        <v>8.3279083480786192E-2</v>
      </c>
      <c r="P1249" s="5">
        <f t="shared" si="1463"/>
        <v>0.12337117638886502</v>
      </c>
      <c r="Q1249" s="5">
        <f t="shared" si="1464"/>
        <v>8.3548077237402624E-2</v>
      </c>
      <c r="R1249" s="5">
        <f t="shared" si="1465"/>
        <v>4.5543977991029667E-2</v>
      </c>
      <c r="S1249" s="5">
        <f t="shared" si="1466"/>
        <v>4.9975425813491299E-2</v>
      </c>
      <c r="T1249" s="5">
        <f t="shared" si="1467"/>
        <v>9.1382172614111731E-2</v>
      </c>
      <c r="U1249" s="5">
        <f t="shared" si="1468"/>
        <v>6.7469692356523794E-2</v>
      </c>
      <c r="V1249" s="5">
        <f t="shared" si="1469"/>
        <v>8.9973949015540455E-3</v>
      </c>
      <c r="W1249" s="5">
        <f t="shared" si="1470"/>
        <v>4.1256556240336174E-2</v>
      </c>
      <c r="X1249" s="5">
        <f t="shared" si="1471"/>
        <v>4.5125080893308848E-2</v>
      </c>
      <c r="Y1249" s="5">
        <f t="shared" si="1472"/>
        <v>2.4678173740017843E-2</v>
      </c>
      <c r="Z1249" s="5">
        <f t="shared" si="1473"/>
        <v>1.6604841172201092E-2</v>
      </c>
      <c r="AA1249" s="5">
        <f t="shared" si="1474"/>
        <v>2.4598719192645103E-2</v>
      </c>
      <c r="AB1249" s="5">
        <f t="shared" si="1475"/>
        <v>1.8220499059383555E-2</v>
      </c>
      <c r="AC1249" s="5">
        <f t="shared" si="1476"/>
        <v>9.1117036932518577E-4</v>
      </c>
      <c r="AD1249" s="5">
        <f t="shared" si="1477"/>
        <v>1.5279556595678553E-2</v>
      </c>
      <c r="AE1249" s="5">
        <f t="shared" si="1478"/>
        <v>1.6712282609758298E-2</v>
      </c>
      <c r="AF1249" s="5">
        <f t="shared" si="1479"/>
        <v>9.1396758891361691E-3</v>
      </c>
      <c r="AG1249" s="5">
        <f t="shared" si="1480"/>
        <v>3.3322268541055647E-3</v>
      </c>
      <c r="AH1249" s="5">
        <f t="shared" si="1481"/>
        <v>4.540458956093992E-3</v>
      </c>
      <c r="AI1249" s="5">
        <f t="shared" si="1482"/>
        <v>6.7263199755063586E-3</v>
      </c>
      <c r="AJ1249" s="5">
        <f t="shared" si="1483"/>
        <v>4.9822474831726343E-3</v>
      </c>
      <c r="AK1249" s="5">
        <f t="shared" si="1484"/>
        <v>2.4602645601132372E-3</v>
      </c>
      <c r="AL1249" s="5">
        <f t="shared" si="1485"/>
        <v>5.9055774327232165E-5</v>
      </c>
      <c r="AM1249" s="5">
        <f t="shared" si="1486"/>
        <v>4.5270836160054926E-3</v>
      </c>
      <c r="AN1249" s="5">
        <f t="shared" si="1487"/>
        <v>4.9515769855578325E-3</v>
      </c>
      <c r="AO1249" s="5">
        <f t="shared" si="1488"/>
        <v>2.7079370212229189E-3</v>
      </c>
      <c r="AP1249" s="5">
        <f t="shared" si="1489"/>
        <v>9.8728451323655065E-4</v>
      </c>
      <c r="AQ1249" s="5">
        <f t="shared" si="1490"/>
        <v>2.6996493154312875E-4</v>
      </c>
      <c r="AR1249" s="5">
        <f t="shared" si="1491"/>
        <v>9.9324129960305478E-4</v>
      </c>
      <c r="AS1249" s="5">
        <f t="shared" si="1492"/>
        <v>1.4714060535777305E-3</v>
      </c>
      <c r="AT1249" s="5">
        <f t="shared" si="1493"/>
        <v>1.0898840872658239E-3</v>
      </c>
      <c r="AU1249" s="5">
        <f t="shared" si="1494"/>
        <v>5.3819148960139267E-4</v>
      </c>
      <c r="AV1249" s="5">
        <f t="shared" si="1495"/>
        <v>1.9932170966410303E-4</v>
      </c>
      <c r="AW1249" s="5">
        <f t="shared" si="1496"/>
        <v>2.6580470010508765E-6</v>
      </c>
      <c r="AX1249" s="5">
        <f t="shared" si="1497"/>
        <v>1.1177509165035658E-3</v>
      </c>
      <c r="AY1249" s="5">
        <f t="shared" si="1498"/>
        <v>1.2225596395387002E-3</v>
      </c>
      <c r="AZ1249" s="5">
        <f t="shared" si="1499"/>
        <v>6.6859800791057016E-4</v>
      </c>
      <c r="BA1249" s="5">
        <f t="shared" si="1500"/>
        <v>2.4376359332493324E-4</v>
      </c>
      <c r="BB1249" s="5">
        <f t="shared" si="1501"/>
        <v>6.6655174777268441E-5</v>
      </c>
      <c r="BC1249" s="5">
        <f t="shared" si="1502"/>
        <v>1.4581052942277135E-5</v>
      </c>
      <c r="BD1249" s="5">
        <f t="shared" si="1503"/>
        <v>1.8106251092984998E-4</v>
      </c>
      <c r="BE1249" s="5">
        <f t="shared" si="1504"/>
        <v>2.6822935651652586E-4</v>
      </c>
      <c r="BF1249" s="5">
        <f t="shared" si="1505"/>
        <v>1.9867996784034541E-4</v>
      </c>
      <c r="BG1249" s="5">
        <f t="shared" si="1506"/>
        <v>9.8109394471664093E-5</v>
      </c>
      <c r="BH1249" s="5">
        <f t="shared" si="1507"/>
        <v>3.6335268427758845E-5</v>
      </c>
      <c r="BI1249" s="5">
        <f t="shared" si="1508"/>
        <v>1.0765547897443009E-5</v>
      </c>
      <c r="BJ1249" s="8">
        <f t="shared" si="1509"/>
        <v>0.46002625624912918</v>
      </c>
      <c r="BK1249" s="8">
        <f t="shared" si="1510"/>
        <v>0.26067644010770874</v>
      </c>
      <c r="BL1249" s="8">
        <f t="shared" si="1511"/>
        <v>0.26290648974105019</v>
      </c>
      <c r="BM1249" s="8">
        <f t="shared" si="1512"/>
        <v>0.47431745523615076</v>
      </c>
      <c r="BN1249" s="8">
        <f t="shared" si="1513"/>
        <v>0.52467667044140087</v>
      </c>
    </row>
    <row r="1250" spans="1:66" x14ac:dyDescent="0.25">
      <c r="A1250" t="s">
        <v>25</v>
      </c>
      <c r="B1250" t="s">
        <v>167</v>
      </c>
      <c r="C1250" t="s">
        <v>498</v>
      </c>
      <c r="D1250" s="7" t="s">
        <v>531</v>
      </c>
      <c r="E1250">
        <f>VLOOKUP(A1250,home!$A$2:$E$405,3,FALSE)</f>
        <v>1.35</v>
      </c>
      <c r="F1250">
        <f>VLOOKUP(B1250,home!$B$2:$E$405,3,FALSE)</f>
        <v>0.74070000000000003</v>
      </c>
      <c r="G1250">
        <f>VLOOKUP(C1250,away!$B$2:$E$405,4,FALSE)</f>
        <v>0.55559999999999998</v>
      </c>
      <c r="H1250">
        <f>VLOOKUP(A1250,away!$A$2:$E$405,3,FALSE)</f>
        <v>1.0667</v>
      </c>
      <c r="I1250">
        <f>VLOOKUP(C1250,away!$B$2:$E$405,3,FALSE)</f>
        <v>1.6406000000000001</v>
      </c>
      <c r="J1250">
        <f>VLOOKUP(B1250,home!$B$2:$E$405,4,FALSE)</f>
        <v>0.9375</v>
      </c>
      <c r="K1250" s="3">
        <f t="shared" si="1458"/>
        <v>0.55556944200000002</v>
      </c>
      <c r="L1250" s="3">
        <f t="shared" si="1459"/>
        <v>1.6406512687500001</v>
      </c>
      <c r="M1250" s="5">
        <f t="shared" si="1460"/>
        <v>0.11122270784765896</v>
      </c>
      <c r="N1250" s="5">
        <f t="shared" si="1461"/>
        <v>6.1791937736652897E-2</v>
      </c>
      <c r="O1250" s="5">
        <f t="shared" si="1462"/>
        <v>0.18247767674407223</v>
      </c>
      <c r="P1250" s="5">
        <f t="shared" si="1463"/>
        <v>0.10137902104616058</v>
      </c>
      <c r="Q1250" s="5">
        <f t="shared" si="1464"/>
        <v>1.7164856184225495E-2</v>
      </c>
      <c r="R1250" s="5">
        <f t="shared" si="1465"/>
        <v>0.1496911159343573</v>
      </c>
      <c r="S1250" s="5">
        <f t="shared" si="1466"/>
        <v>2.310163568925867E-2</v>
      </c>
      <c r="T1250" s="5">
        <f t="shared" si="1467"/>
        <v>2.8161543076560842E-2</v>
      </c>
      <c r="U1250" s="5">
        <f t="shared" si="1468"/>
        <v>8.3163809752008169E-2</v>
      </c>
      <c r="V1250" s="5">
        <f t="shared" si="1469"/>
        <v>2.339671313593365E-3</v>
      </c>
      <c r="W1250" s="5">
        <f t="shared" si="1470"/>
        <v>3.1787565240934692E-3</v>
      </c>
      <c r="X1250" s="5">
        <f t="shared" si="1471"/>
        <v>5.2152309243012904E-3</v>
      </c>
      <c r="Y1250" s="5">
        <f t="shared" si="1472"/>
        <v>4.2781876163895749E-3</v>
      </c>
      <c r="Z1250" s="5">
        <f t="shared" si="1473"/>
        <v>8.1863639759435558E-2</v>
      </c>
      <c r="AA1250" s="5">
        <f t="shared" si="1474"/>
        <v>4.5480936661238619E-2</v>
      </c>
      <c r="AB1250" s="5">
        <f t="shared" si="1475"/>
        <v>1.2633909301260841E-2</v>
      </c>
      <c r="AC1250" s="5">
        <f t="shared" si="1476"/>
        <v>1.3328752280669746E-4</v>
      </c>
      <c r="AD1250" s="5">
        <f t="shared" si="1477"/>
        <v>4.4150499708611707E-4</v>
      </c>
      <c r="AE1250" s="5">
        <f t="shared" si="1478"/>
        <v>7.2435573362880298E-4</v>
      </c>
      <c r="AF1250" s="5">
        <f t="shared" si="1479"/>
        <v>5.942075767022165E-4</v>
      </c>
      <c r="AG1250" s="5">
        <f t="shared" si="1480"/>
        <v>3.2496247153911823E-4</v>
      </c>
      <c r="AH1250" s="5">
        <f t="shared" si="1481"/>
        <v>3.3577421108952711E-2</v>
      </c>
      <c r="AI1250" s="5">
        <f t="shared" si="1482"/>
        <v>1.8654589109299877E-2</v>
      </c>
      <c r="AJ1250" s="5">
        <f t="shared" si="1483"/>
        <v>5.1819598310965049E-3</v>
      </c>
      <c r="AK1250" s="5">
        <f t="shared" si="1484"/>
        <v>9.5964617727623306E-4</v>
      </c>
      <c r="AL1250" s="5">
        <f t="shared" si="1485"/>
        <v>4.859640208838955E-6</v>
      </c>
      <c r="AM1250" s="5">
        <f t="shared" si="1486"/>
        <v>4.9057336974269141E-5</v>
      </c>
      <c r="AN1250" s="5">
        <f t="shared" si="1487"/>
        <v>8.0485982148330952E-5</v>
      </c>
      <c r="AO1250" s="5">
        <f t="shared" si="1488"/>
        <v>6.6024714364124526E-5</v>
      </c>
      <c r="AP1250" s="5">
        <f t="shared" si="1489"/>
        <v>3.6107843796785765E-5</v>
      </c>
      <c r="AQ1250" s="5">
        <f t="shared" si="1490"/>
        <v>1.4810094934255839E-5</v>
      </c>
      <c r="AR1250" s="5">
        <f t="shared" si="1491"/>
        <v>1.1017767708751253E-2</v>
      </c>
      <c r="AS1250" s="5">
        <f t="shared" si="1492"/>
        <v>6.121135058036551E-3</v>
      </c>
      <c r="AT1250" s="5">
        <f t="shared" si="1493"/>
        <v>1.7003577943000023E-3</v>
      </c>
      <c r="AU1250" s="5">
        <f t="shared" si="1494"/>
        <v>3.1488894365986768E-4</v>
      </c>
      <c r="AV1250" s="5">
        <f t="shared" si="1495"/>
        <v>4.3735668680270525E-5</v>
      </c>
      <c r="AW1250" s="5">
        <f t="shared" si="1496"/>
        <v>1.2304281116652665E-7</v>
      </c>
      <c r="AX1250" s="5">
        <f t="shared" si="1497"/>
        <v>4.5424595548001121E-6</v>
      </c>
      <c r="AY1250" s="5">
        <f t="shared" si="1498"/>
        <v>7.4525920318283644E-6</v>
      </c>
      <c r="AZ1250" s="5">
        <f t="shared" si="1499"/>
        <v>6.1135522862476751E-6</v>
      </c>
      <c r="BA1250" s="5">
        <f t="shared" si="1500"/>
        <v>3.3434024383339044E-6</v>
      </c>
      <c r="BB1250" s="5">
        <f t="shared" si="1501"/>
        <v>1.3713393630985905E-6</v>
      </c>
      <c r="BC1250" s="5">
        <f t="shared" si="1502"/>
        <v>4.4997793319090363E-7</v>
      </c>
      <c r="BD1250" s="5">
        <f t="shared" si="1503"/>
        <v>3.0127190950259256E-3</v>
      </c>
      <c r="BE1250" s="5">
        <f t="shared" si="1504"/>
        <v>1.6737746665262982E-3</v>
      </c>
      <c r="BF1250" s="5">
        <f t="shared" si="1505"/>
        <v>4.6494902875787578E-4</v>
      </c>
      <c r="BG1250" s="5">
        <f t="shared" si="1506"/>
        <v>8.6103824155151661E-5</v>
      </c>
      <c r="BH1250" s="5">
        <f t="shared" si="1507"/>
        <v>1.1959163384985932E-5</v>
      </c>
      <c r="BI1250" s="5">
        <f t="shared" si="1508"/>
        <v>1.3288291457166933E-6</v>
      </c>
      <c r="BJ1250" s="8">
        <f t="shared" si="1509"/>
        <v>0.12214530213700509</v>
      </c>
      <c r="BK1250" s="8">
        <f t="shared" si="1510"/>
        <v>0.23818863565171891</v>
      </c>
      <c r="BL1250" s="8">
        <f t="shared" si="1511"/>
        <v>0.55626978439998642</v>
      </c>
      <c r="BM1250" s="8">
        <f t="shared" si="1512"/>
        <v>0.37473271690579785</v>
      </c>
      <c r="BN1250" s="8">
        <f t="shared" si="1513"/>
        <v>0.62372731549312743</v>
      </c>
    </row>
    <row r="1251" spans="1:66" s="14" customFormat="1" x14ac:dyDescent="0.25">
      <c r="A1251" t="s">
        <v>25</v>
      </c>
      <c r="B1251" t="s">
        <v>502</v>
      </c>
      <c r="C1251" t="s">
        <v>169</v>
      </c>
      <c r="D1251" s="7" t="s">
        <v>531</v>
      </c>
      <c r="E1251">
        <f>VLOOKUP(A1251,home!$A$2:$E$405,3,FALSE)</f>
        <v>1.35</v>
      </c>
      <c r="F1251">
        <f>VLOOKUP(B1251,home!$B$2:$E$405,3,FALSE)</f>
        <v>1.2345999999999999</v>
      </c>
      <c r="G1251">
        <f>VLOOKUP(C1251,away!$B$2:$E$405,4,FALSE)</f>
        <v>0.98770000000000002</v>
      </c>
      <c r="H1251">
        <f>VLOOKUP(A1251,away!$A$2:$E$405,3,FALSE)</f>
        <v>1.0667</v>
      </c>
      <c r="I1251">
        <f>VLOOKUP(C1251,away!$B$2:$E$405,3,FALSE)</f>
        <v>1.25</v>
      </c>
      <c r="J1251">
        <f>VLOOKUP(B1251,home!$B$2:$E$405,4,FALSE)</f>
        <v>1.5625</v>
      </c>
      <c r="K1251" s="3">
        <f t="shared" si="1458"/>
        <v>1.646209467</v>
      </c>
      <c r="L1251" s="3">
        <f t="shared" si="1459"/>
        <v>2.0833984375000001</v>
      </c>
      <c r="M1251" s="5">
        <f t="shared" si="1460"/>
        <v>2.4002245164229927E-2</v>
      </c>
      <c r="N1251" s="5">
        <f t="shared" si="1461"/>
        <v>3.9512723218610268E-2</v>
      </c>
      <c r="O1251" s="5">
        <f t="shared" si="1462"/>
        <v>5.0006240071648562E-2</v>
      </c>
      <c r="P1251" s="5">
        <f t="shared" si="1463"/>
        <v>8.2320745815022606E-2</v>
      </c>
      <c r="Q1251" s="5">
        <f t="shared" si="1464"/>
        <v>3.2523109514713482E-2</v>
      </c>
      <c r="R1251" s="5">
        <f t="shared" si="1465"/>
        <v>5.2091461215261259E-2</v>
      </c>
      <c r="S1251" s="5">
        <f t="shared" si="1466"/>
        <v>7.0584076043444022E-2</v>
      </c>
      <c r="T1251" s="5">
        <f t="shared" si="1467"/>
        <v>6.7758595545595449E-2</v>
      </c>
      <c r="U1251" s="5">
        <f t="shared" si="1468"/>
        <v>8.5753456602426392E-2</v>
      </c>
      <c r="V1251" s="5">
        <f t="shared" si="1469"/>
        <v>2.6898103086252154E-2</v>
      </c>
      <c r="W1251" s="5">
        <f t="shared" si="1470"/>
        <v>1.7846616926466372E-2</v>
      </c>
      <c r="X1251" s="5">
        <f t="shared" si="1471"/>
        <v>3.7181613819261092E-2</v>
      </c>
      <c r="Y1251" s="5">
        <f t="shared" si="1472"/>
        <v>3.873205806738849E-2</v>
      </c>
      <c r="Z1251" s="5">
        <f t="shared" si="1473"/>
        <v>3.6175756300989056E-2</v>
      </c>
      <c r="AA1251" s="5">
        <f t="shared" si="1474"/>
        <v>5.9552872498573078E-2</v>
      </c>
      <c r="AB1251" s="5">
        <f t="shared" si="1475"/>
        <v>4.9018251247097494E-2</v>
      </c>
      <c r="AC1251" s="5">
        <f t="shared" si="1476"/>
        <v>5.7657937099190775E-3</v>
      </c>
      <c r="AD1251" s="5">
        <f t="shared" si="1477"/>
        <v>7.3448174345678487E-3</v>
      </c>
      <c r="AE1251" s="5">
        <f t="shared" si="1478"/>
        <v>1.5302181166901414E-2</v>
      </c>
      <c r="AF1251" s="5">
        <f t="shared" si="1479"/>
        <v>1.5940270166732169E-2</v>
      </c>
      <c r="AG1251" s="5">
        <f t="shared" si="1480"/>
        <v>1.1069977986232557E-2</v>
      </c>
      <c r="AH1251" s="5">
        <f t="shared" si="1481"/>
        <v>1.884212853821535E-2</v>
      </c>
      <c r="AI1251" s="5">
        <f t="shared" si="1482"/>
        <v>3.1018090378040975E-2</v>
      </c>
      <c r="AJ1251" s="5">
        <f t="shared" si="1483"/>
        <v>2.5531137014296341E-2</v>
      </c>
      <c r="AK1251" s="5">
        <f t="shared" si="1484"/>
        <v>1.4009866485402919E-2</v>
      </c>
      <c r="AL1251" s="5">
        <f t="shared" si="1485"/>
        <v>7.9100006714948057E-4</v>
      </c>
      <c r="AM1251" s="5">
        <f t="shared" si="1486"/>
        <v>2.4182215988344464E-3</v>
      </c>
      <c r="AN1251" s="5">
        <f t="shared" si="1487"/>
        <v>5.0381191005404377E-3</v>
      </c>
      <c r="AO1251" s="5">
        <f t="shared" si="1488"/>
        <v>5.2482047310024272E-3</v>
      </c>
      <c r="AP1251" s="5">
        <f t="shared" si="1489"/>
        <v>3.6447005120835221E-3</v>
      </c>
      <c r="AQ1251" s="5">
        <f t="shared" si="1490"/>
        <v>1.8983408380075653E-3</v>
      </c>
      <c r="AR1251" s="5">
        <f t="shared" si="1491"/>
        <v>7.8511322311384055E-3</v>
      </c>
      <c r="AS1251" s="5">
        <f t="shared" si="1492"/>
        <v>1.2924608205568872E-2</v>
      </c>
      <c r="AT1251" s="5">
        <f t="shared" si="1493"/>
        <v>1.0638306192636683E-2</v>
      </c>
      <c r="AU1251" s="5">
        <f t="shared" si="1494"/>
        <v>5.8376267890544124E-3</v>
      </c>
      <c r="AV1251" s="5">
        <f t="shared" si="1495"/>
        <v>2.4024891212385473E-3</v>
      </c>
      <c r="AW1251" s="5">
        <f t="shared" si="1496"/>
        <v>7.5358361758265507E-5</v>
      </c>
      <c r="AX1251" s="5">
        <f t="shared" si="1497"/>
        <v>6.634832148841905E-4</v>
      </c>
      <c r="AY1251" s="5">
        <f t="shared" si="1498"/>
        <v>1.3822998931971992E-3</v>
      </c>
      <c r="AZ1251" s="5">
        <f t="shared" si="1499"/>
        <v>1.4399407188217311E-3</v>
      </c>
      <c r="BA1251" s="5">
        <f t="shared" si="1500"/>
        <v>9.9999008122860725E-4</v>
      </c>
      <c r="BB1251" s="5">
        <f t="shared" si="1501"/>
        <v>5.2084444318679468E-4</v>
      </c>
      <c r="BC1251" s="5">
        <f t="shared" si="1502"/>
        <v>2.1702529982318516E-4</v>
      </c>
      <c r="BD1251" s="5">
        <f t="shared" si="1503"/>
        <v>2.726172770493274E-3</v>
      </c>
      <c r="BE1251" s="5">
        <f t="shared" si="1504"/>
        <v>4.4878514234636454E-3</v>
      </c>
      <c r="BF1251" s="5">
        <f t="shared" si="1505"/>
        <v>3.6939717498976408E-3</v>
      </c>
      <c r="BG1251" s="5">
        <f t="shared" si="1506"/>
        <v>2.0270170885040178E-3</v>
      </c>
      <c r="BH1251" s="5">
        <f t="shared" si="1507"/>
        <v>8.3422368021652312E-4</v>
      </c>
      <c r="BI1251" s="5">
        <f t="shared" si="1508"/>
        <v>2.7466138399360389E-4</v>
      </c>
      <c r="BJ1251" s="8">
        <f t="shared" si="1509"/>
        <v>0.30668313427807925</v>
      </c>
      <c r="BK1251" s="8">
        <f t="shared" si="1510"/>
        <v>0.21174426377921446</v>
      </c>
      <c r="BL1251" s="8">
        <f t="shared" si="1511"/>
        <v>0.43952156468716802</v>
      </c>
      <c r="BM1251" s="8">
        <f t="shared" si="1512"/>
        <v>0.71236125251452564</v>
      </c>
      <c r="BN1251" s="8">
        <f t="shared" si="1513"/>
        <v>0.28045652499948615</v>
      </c>
    </row>
    <row r="1252" spans="1:66" x14ac:dyDescent="0.25">
      <c r="A1252" t="s">
        <v>25</v>
      </c>
      <c r="B1252" t="s">
        <v>249</v>
      </c>
      <c r="C1252" t="s">
        <v>442</v>
      </c>
      <c r="D1252" s="7" t="s">
        <v>531</v>
      </c>
      <c r="E1252">
        <f>VLOOKUP(A1252,home!$A$2:$E$405,3,FALSE)</f>
        <v>1.35</v>
      </c>
      <c r="F1252">
        <f>VLOOKUP(B1252,home!$B$2:$E$405,3,FALSE)</f>
        <v>1.2345999999999999</v>
      </c>
      <c r="G1252">
        <f>VLOOKUP(C1252,away!$B$2:$E$405,4,FALSE)</f>
        <v>1.9753000000000001</v>
      </c>
      <c r="H1252">
        <f>VLOOKUP(A1252,away!$A$2:$E$405,3,FALSE)</f>
        <v>1.0667</v>
      </c>
      <c r="I1252">
        <f>VLOOKUP(C1252,away!$B$2:$E$405,3,FALSE)</f>
        <v>1.5625</v>
      </c>
      <c r="J1252">
        <f>VLOOKUP(B1252,home!$B$2:$E$405,4,FALSE)</f>
        <v>1.5625</v>
      </c>
      <c r="K1252" s="3">
        <f t="shared" si="1458"/>
        <v>3.292252263</v>
      </c>
      <c r="L1252" s="3">
        <f t="shared" si="1459"/>
        <v>2.604248046875</v>
      </c>
      <c r="M1252" s="5">
        <f t="shared" si="1460"/>
        <v>2.7490488224646945E-3</v>
      </c>
      <c r="N1252" s="5">
        <f t="shared" si="1461"/>
        <v>9.0505622068568735E-3</v>
      </c>
      <c r="O1252" s="5">
        <f t="shared" si="1462"/>
        <v>7.1592050266676994E-3</v>
      </c>
      <c r="P1252" s="5">
        <f t="shared" si="1463"/>
        <v>2.3569908950327706E-2</v>
      </c>
      <c r="Q1252" s="5">
        <f t="shared" si="1464"/>
        <v>1.4898366953473413E-2</v>
      </c>
      <c r="R1252" s="5">
        <f t="shared" si="1465"/>
        <v>9.3221728539385207E-3</v>
      </c>
      <c r="S1252" s="5">
        <f t="shared" si="1466"/>
        <v>5.0521166029043225E-2</v>
      </c>
      <c r="T1252" s="5">
        <f t="shared" si="1467"/>
        <v>3.8799043040210181E-2</v>
      </c>
      <c r="U1252" s="5">
        <f t="shared" si="1468"/>
        <v>3.0690944674456256E-2</v>
      </c>
      <c r="V1252" s="5">
        <f t="shared" si="1469"/>
        <v>4.8128941247610219E-2</v>
      </c>
      <c r="W1252" s="5">
        <f t="shared" si="1470"/>
        <v>1.634972743919242E-2</v>
      </c>
      <c r="X1252" s="5">
        <f t="shared" si="1471"/>
        <v>4.2578745750455456E-2</v>
      </c>
      <c r="Y1252" s="5">
        <f t="shared" si="1472"/>
        <v>5.5442807729505418E-2</v>
      </c>
      <c r="Z1252" s="5">
        <f t="shared" si="1473"/>
        <v>8.0924168158335134E-3</v>
      </c>
      <c r="AA1252" s="5">
        <f t="shared" si="1474"/>
        <v>2.6642277575067132E-2</v>
      </c>
      <c r="AB1252" s="5">
        <f t="shared" si="1475"/>
        <v>4.3856549318994471E-2</v>
      </c>
      <c r="AC1252" s="5">
        <f t="shared" si="1476"/>
        <v>2.5790619691158961E-2</v>
      </c>
      <c r="AD1252" s="5">
        <f t="shared" si="1477"/>
        <v>1.345685679027861E-2</v>
      </c>
      <c r="AE1252" s="5">
        <f t="shared" si="1478"/>
        <v>3.5044993013159657E-2</v>
      </c>
      <c r="AF1252" s="5">
        <f t="shared" si="1479"/>
        <v>4.5632927303634531E-2</v>
      </c>
      <c r="AG1252" s="5">
        <f t="shared" si="1480"/>
        <v>3.9613153934559699E-2</v>
      </c>
      <c r="AH1252" s="5">
        <f t="shared" si="1481"/>
        <v>5.2686651717832097E-3</v>
      </c>
      <c r="AI1252" s="5">
        <f t="shared" si="1482"/>
        <v>1.7345774834792552E-2</v>
      </c>
      <c r="AJ1252" s="5">
        <f t="shared" si="1483"/>
        <v>2.8553333226667123E-2</v>
      </c>
      <c r="AK1252" s="5">
        <f t="shared" si="1484"/>
        <v>3.1334925310562638E-2</v>
      </c>
      <c r="AL1252" s="5">
        <f t="shared" si="1485"/>
        <v>8.8449874433025235E-3</v>
      </c>
      <c r="AM1252" s="5">
        <f t="shared" si="1486"/>
        <v>8.8606734441323345E-3</v>
      </c>
      <c r="AN1252" s="5">
        <f t="shared" si="1487"/>
        <v>2.3075391510878812E-2</v>
      </c>
      <c r="AO1252" s="5">
        <f t="shared" si="1488"/>
        <v>3.0047021636541056E-2</v>
      </c>
      <c r="AP1252" s="5">
        <f t="shared" si="1489"/>
        <v>2.6083299137124306E-2</v>
      </c>
      <c r="AQ1252" s="5">
        <f t="shared" si="1490"/>
        <v>1.6981845208478091E-2</v>
      </c>
      <c r="AR1252" s="5">
        <f t="shared" si="1491"/>
        <v>2.7441821966509507E-3</v>
      </c>
      <c r="AS1252" s="5">
        <f t="shared" si="1492"/>
        <v>9.0345400470084013E-3</v>
      </c>
      <c r="AT1252" s="5">
        <f t="shared" si="1493"/>
        <v>1.4871992457463772E-2</v>
      </c>
      <c r="AU1252" s="5">
        <f t="shared" si="1494"/>
        <v>1.6320783607801342E-2</v>
      </c>
      <c r="AV1252" s="5">
        <f t="shared" si="1495"/>
        <v>1.3433034191679322E-2</v>
      </c>
      <c r="AW1252" s="5">
        <f t="shared" si="1496"/>
        <v>2.1065422398892884E-3</v>
      </c>
      <c r="AX1252" s="5">
        <f t="shared" si="1497"/>
        <v>4.8619286996914443E-3</v>
      </c>
      <c r="AY1252" s="5">
        <f t="shared" si="1498"/>
        <v>1.2661668320216953E-2</v>
      </c>
      <c r="AZ1252" s="5">
        <f t="shared" si="1499"/>
        <v>1.6487062496552032E-2</v>
      </c>
      <c r="BA1252" s="5">
        <f t="shared" si="1500"/>
        <v>1.4312133435117232E-2</v>
      </c>
      <c r="BB1252" s="5">
        <f t="shared" si="1501"/>
        <v>9.3180863862546114E-3</v>
      </c>
      <c r="BC1252" s="5">
        <f t="shared" si="1502"/>
        <v>4.8533216544032172E-3</v>
      </c>
      <c r="BD1252" s="5">
        <f t="shared" si="1503"/>
        <v>1.1910885209828982E-3</v>
      </c>
      <c r="BE1252" s="5">
        <f t="shared" si="1504"/>
        <v>3.9213638786392687E-3</v>
      </c>
      <c r="BF1252" s="5">
        <f t="shared" si="1505"/>
        <v>6.4550595517482972E-3</v>
      </c>
      <c r="BG1252" s="5">
        <f t="shared" si="1506"/>
        <v>7.0838948056810317E-3</v>
      </c>
      <c r="BH1252" s="5">
        <f t="shared" si="1507"/>
        <v>5.8304921762143309E-3</v>
      </c>
      <c r="BI1252" s="5">
        <f t="shared" si="1508"/>
        <v>3.8390902123090855E-3</v>
      </c>
      <c r="BJ1252" s="8">
        <f t="shared" si="1509"/>
        <v>0.47840961609071631</v>
      </c>
      <c r="BK1252" s="8">
        <f t="shared" si="1510"/>
        <v>0.17226634050412429</v>
      </c>
      <c r="BL1252" s="8">
        <f t="shared" si="1511"/>
        <v>0.28489936963910834</v>
      </c>
      <c r="BM1252" s="8">
        <f t="shared" si="1512"/>
        <v>0.86636335215572602</v>
      </c>
      <c r="BN1252" s="8">
        <f t="shared" si="1513"/>
        <v>6.6749264813728906E-2</v>
      </c>
    </row>
    <row r="1253" spans="1:66" x14ac:dyDescent="0.25">
      <c r="A1253" t="s">
        <v>25</v>
      </c>
      <c r="B1253" t="s">
        <v>168</v>
      </c>
      <c r="C1253" t="s">
        <v>171</v>
      </c>
      <c r="D1253" s="7" t="s">
        <v>531</v>
      </c>
      <c r="E1253">
        <f>VLOOKUP(A1253,home!$A$2:$E$405,3,FALSE)</f>
        <v>1.35</v>
      </c>
      <c r="F1253">
        <f>VLOOKUP(B1253,home!$B$2:$E$405,3,FALSE)</f>
        <v>0.49380000000000002</v>
      </c>
      <c r="G1253">
        <f>VLOOKUP(C1253,away!$B$2:$E$405,4,FALSE)</f>
        <v>0.49380000000000002</v>
      </c>
      <c r="H1253">
        <f>VLOOKUP(A1253,away!$A$2:$E$405,3,FALSE)</f>
        <v>1.0667</v>
      </c>
      <c r="I1253">
        <f>VLOOKUP(C1253,away!$B$2:$E$405,3,FALSE)</f>
        <v>1.25</v>
      </c>
      <c r="J1253">
        <f>VLOOKUP(B1253,home!$B$2:$E$405,4,FALSE)</f>
        <v>1.25</v>
      </c>
      <c r="K1253" s="3">
        <f t="shared" si="1458"/>
        <v>0.32918189400000003</v>
      </c>
      <c r="L1253" s="3">
        <f t="shared" si="1459"/>
        <v>1.66671875</v>
      </c>
      <c r="M1253" s="5">
        <f t="shared" si="1460"/>
        <v>0.13589120943313993</v>
      </c>
      <c r="N1253" s="5">
        <f t="shared" si="1461"/>
        <v>4.4732925699151674E-2</v>
      </c>
      <c r="O1253" s="5">
        <f t="shared" si="1462"/>
        <v>0.22649242672239123</v>
      </c>
      <c r="P1253" s="5">
        <f t="shared" si="1463"/>
        <v>7.4557206005132964E-2</v>
      </c>
      <c r="Q1253" s="5">
        <f t="shared" si="1464"/>
        <v>7.3626346029040113E-3</v>
      </c>
      <c r="R1253" s="5">
        <f t="shared" si="1465"/>
        <v>0.18874958717560528</v>
      </c>
      <c r="S1253" s="5">
        <f t="shared" si="1466"/>
        <v>1.0226520520495509E-2</v>
      </c>
      <c r="T1253" s="5">
        <f t="shared" si="1467"/>
        <v>1.2271441142058921E-2</v>
      </c>
      <c r="U1253" s="5">
        <f t="shared" si="1468"/>
        <v>6.2132946598183858E-2</v>
      </c>
      <c r="V1253" s="5">
        <f t="shared" si="1469"/>
        <v>6.2342418398335939E-4</v>
      </c>
      <c r="W1253" s="5">
        <f t="shared" si="1470"/>
        <v>8.0788200113796017E-4</v>
      </c>
      <c r="X1253" s="5">
        <f t="shared" si="1471"/>
        <v>1.3465120790841598E-3</v>
      </c>
      <c r="Y1253" s="5">
        <f t="shared" si="1472"/>
        <v>1.1221284646555261E-3</v>
      </c>
      <c r="Z1253" s="5">
        <f t="shared" si="1473"/>
        <v>0.10486415866678031</v>
      </c>
      <c r="AA1253" s="5">
        <f t="shared" si="1474"/>
        <v>3.4519382362647261E-2</v>
      </c>
      <c r="AB1253" s="5">
        <f t="shared" si="1475"/>
        <v>5.6815778329232097E-3</v>
      </c>
      <c r="AC1253" s="5">
        <f t="shared" si="1476"/>
        <v>2.1377746538812304E-5</v>
      </c>
      <c r="AD1253" s="5">
        <f t="shared" si="1477"/>
        <v>6.6485031815775977E-5</v>
      </c>
      <c r="AE1253" s="5">
        <f t="shared" si="1478"/>
        <v>1.1081184912170038E-4</v>
      </c>
      <c r="AF1253" s="5">
        <f t="shared" si="1479"/>
        <v>9.2346093326654523E-5</v>
      </c>
      <c r="AG1253" s="5">
        <f t="shared" si="1480"/>
        <v>5.1304988412261674E-5</v>
      </c>
      <c r="AH1253" s="5">
        <f t="shared" si="1481"/>
        <v>4.3694764863224413E-2</v>
      </c>
      <c r="AI1253" s="5">
        <f t="shared" si="1482"/>
        <v>1.4383525455560865E-2</v>
      </c>
      <c r="AJ1253" s="5">
        <f t="shared" si="1483"/>
        <v>2.3673980759293689E-3</v>
      </c>
      <c r="AK1253" s="5">
        <f t="shared" si="1484"/>
        <v>2.5976819416212855E-4</v>
      </c>
      <c r="AL1253" s="5">
        <f t="shared" si="1485"/>
        <v>4.6915913377132644E-7</v>
      </c>
      <c r="AM1253" s="5">
        <f t="shared" si="1486"/>
        <v>4.3771337391534786E-6</v>
      </c>
      <c r="AN1253" s="5">
        <f t="shared" si="1487"/>
        <v>7.2954508743047126E-6</v>
      </c>
      <c r="AO1253" s="5">
        <f t="shared" si="1488"/>
        <v>6.0797323809537791E-6</v>
      </c>
      <c r="AP1253" s="5">
        <f t="shared" si="1489"/>
        <v>3.3777346514392699E-6</v>
      </c>
      <c r="AQ1253" s="5">
        <f t="shared" si="1490"/>
        <v>1.4074334190196356E-6</v>
      </c>
      <c r="AR1253" s="5">
        <f t="shared" si="1491"/>
        <v>1.4565376774875457E-2</v>
      </c>
      <c r="AS1253" s="5">
        <f t="shared" si="1492"/>
        <v>4.794658313577115E-3</v>
      </c>
      <c r="AT1253" s="5">
        <f t="shared" si="1493"/>
        <v>7.8915735237308023E-4</v>
      </c>
      <c r="AU1253" s="5">
        <f t="shared" si="1494"/>
        <v>8.6592103972731995E-5</v>
      </c>
      <c r="AV1253" s="5">
        <f t="shared" si="1495"/>
        <v>7.1261381977972111E-6</v>
      </c>
      <c r="AW1253" s="5">
        <f t="shared" si="1496"/>
        <v>7.1501628912674726E-9</v>
      </c>
      <c r="AX1253" s="5">
        <f t="shared" si="1497"/>
        <v>2.4014552909097401E-7</v>
      </c>
      <c r="AY1253" s="5">
        <f t="shared" si="1498"/>
        <v>4.0025505606459687E-7</v>
      </c>
      <c r="AZ1253" s="5">
        <f t="shared" si="1499"/>
        <v>3.3355630336258242E-7</v>
      </c>
      <c r="BA1253" s="5">
        <f t="shared" si="1500"/>
        <v>1.8531484833170146E-7</v>
      </c>
      <c r="BB1253" s="5">
        <f t="shared" si="1501"/>
        <v>7.7216933091963218E-8</v>
      </c>
      <c r="BC1253" s="5">
        <f t="shared" si="1502"/>
        <v>2.5739782040374104E-8</v>
      </c>
      <c r="BD1253" s="5">
        <f t="shared" si="1503"/>
        <v>4.0460644285832481E-3</v>
      </c>
      <c r="BE1253" s="5">
        <f t="shared" si="1504"/>
        <v>1.3318911518470614E-3</v>
      </c>
      <c r="BF1253" s="5">
        <f t="shared" si="1505"/>
        <v>2.1921722598342862E-4</v>
      </c>
      <c r="BG1253" s="5">
        <f t="shared" si="1506"/>
        <v>2.4054113882217018E-5</v>
      </c>
      <c r="BH1253" s="5">
        <f t="shared" si="1507"/>
        <v>1.9795446915599729E-6</v>
      </c>
      <c r="BI1253" s="5">
        <f t="shared" si="1508"/>
        <v>1.3032605416507151E-7</v>
      </c>
      <c r="BJ1253" s="8">
        <f t="shared" si="1509"/>
        <v>6.7988271665185507E-2</v>
      </c>
      <c r="BK1253" s="8">
        <f t="shared" si="1510"/>
        <v>0.22132060730348041</v>
      </c>
      <c r="BL1253" s="8">
        <f t="shared" si="1511"/>
        <v>0.60414762475466544</v>
      </c>
      <c r="BM1253" s="8">
        <f t="shared" si="1512"/>
        <v>0.32053427964689346</v>
      </c>
      <c r="BN1253" s="8">
        <f t="shared" si="1513"/>
        <v>0.67778598963832504</v>
      </c>
    </row>
    <row r="1254" spans="1:66" x14ac:dyDescent="0.25">
      <c r="A1254" t="s">
        <v>25</v>
      </c>
      <c r="B1254" t="s">
        <v>441</v>
      </c>
      <c r="C1254" t="s">
        <v>165</v>
      </c>
      <c r="D1254" s="7" t="s">
        <v>531</v>
      </c>
      <c r="E1254">
        <f>VLOOKUP(A1254,home!$A$2:$E$405,3,FALSE)</f>
        <v>1.35</v>
      </c>
      <c r="F1254">
        <f>VLOOKUP(B1254,home!$B$2:$E$405,3,FALSE)</f>
        <v>0.49380000000000002</v>
      </c>
      <c r="G1254">
        <f>VLOOKUP(C1254,away!$B$2:$E$405,4,FALSE)</f>
        <v>1.1111</v>
      </c>
      <c r="H1254">
        <f>VLOOKUP(A1254,away!$A$2:$E$405,3,FALSE)</f>
        <v>1.0667</v>
      </c>
      <c r="I1254">
        <f>VLOOKUP(C1254,away!$B$2:$E$405,3,FALSE)</f>
        <v>1.4061999999999999</v>
      </c>
      <c r="J1254">
        <f>VLOOKUP(B1254,home!$B$2:$E$405,4,FALSE)</f>
        <v>0.9375</v>
      </c>
      <c r="K1254" s="3">
        <f t="shared" si="1458"/>
        <v>0.74069259300000001</v>
      </c>
      <c r="L1254" s="3">
        <f t="shared" si="1459"/>
        <v>1.4062439437500001</v>
      </c>
      <c r="M1254" s="5">
        <f t="shared" si="1460"/>
        <v>0.11684154985929901</v>
      </c>
      <c r="N1254" s="5">
        <f t="shared" si="1461"/>
        <v>8.6543670535422973E-2</v>
      </c>
      <c r="O1254" s="5">
        <f t="shared" si="1462"/>
        <v>0.16430772186800291</v>
      </c>
      <c r="P1254" s="5">
        <f t="shared" si="1463"/>
        <v>0.12170151256033389</v>
      </c>
      <c r="Q1254" s="5">
        <f t="shared" si="1464"/>
        <v>3.2051127868310061E-2</v>
      </c>
      <c r="R1254" s="5">
        <f t="shared" si="1465"/>
        <v>0.11552836939411928</v>
      </c>
      <c r="S1254" s="5">
        <f t="shared" si="1466"/>
        <v>3.1690905712284868E-2</v>
      </c>
      <c r="T1254" s="5">
        <f t="shared" si="1467"/>
        <v>4.507170445516788E-2</v>
      </c>
      <c r="U1254" s="5">
        <f t="shared" si="1468"/>
        <v>8.5571007491592063E-2</v>
      </c>
      <c r="V1254" s="5">
        <f t="shared" si="1469"/>
        <v>3.6676746930031918E-3</v>
      </c>
      <c r="W1254" s="5">
        <f t="shared" si="1470"/>
        <v>7.9133443364510486E-3</v>
      </c>
      <c r="X1254" s="5">
        <f t="shared" si="1471"/>
        <v>1.112809254794265E-2</v>
      </c>
      <c r="Y1254" s="5">
        <f t="shared" si="1472"/>
        <v>7.8244063755169308E-3</v>
      </c>
      <c r="Z1254" s="5">
        <f t="shared" si="1473"/>
        <v>5.4153689930597708E-2</v>
      </c>
      <c r="AA1254" s="5">
        <f t="shared" si="1474"/>
        <v>4.0111237015212409E-2</v>
      </c>
      <c r="AB1254" s="5">
        <f t="shared" si="1475"/>
        <v>1.4855048076617628E-2</v>
      </c>
      <c r="AC1254" s="5">
        <f t="shared" si="1476"/>
        <v>2.387643555820129E-4</v>
      </c>
      <c r="AD1254" s="5">
        <f t="shared" si="1477"/>
        <v>1.4653388839669477E-3</v>
      </c>
      <c r="AE1254" s="5">
        <f t="shared" si="1478"/>
        <v>2.0606239311199044E-3</v>
      </c>
      <c r="AF1254" s="5">
        <f t="shared" si="1479"/>
        <v>1.4488699617418415E-3</v>
      </c>
      <c r="AG1254" s="5">
        <f t="shared" si="1480"/>
        <v>6.7915486966025316E-4</v>
      </c>
      <c r="AH1254" s="5">
        <f t="shared" si="1481"/>
        <v>1.9038324624154598E-2</v>
      </c>
      <c r="AI1254" s="5">
        <f t="shared" si="1482"/>
        <v>1.4101546032240821E-2</v>
      </c>
      <c r="AJ1254" s="5">
        <f t="shared" si="1483"/>
        <v>5.2224553479646562E-3</v>
      </c>
      <c r="AK1254" s="5">
        <f t="shared" si="1484"/>
        <v>1.2894113311702198E-3</v>
      </c>
      <c r="AL1254" s="5">
        <f t="shared" si="1485"/>
        <v>9.9478253257736114E-6</v>
      </c>
      <c r="AM1254" s="5">
        <f t="shared" si="1486"/>
        <v>2.17073131517841E-4</v>
      </c>
      <c r="AN1254" s="5">
        <f t="shared" si="1487"/>
        <v>3.0525777654781116E-4</v>
      </c>
      <c r="AO1254" s="5">
        <f t="shared" si="1488"/>
        <v>2.1463344977647517E-4</v>
      </c>
      <c r="AP1254" s="5">
        <f t="shared" si="1489"/>
        <v>1.0060899629144601E-4</v>
      </c>
      <c r="AQ1254" s="5">
        <f t="shared" si="1490"/>
        <v>3.537019793040304E-5</v>
      </c>
      <c r="AR1254" s="5">
        <f t="shared" si="1491"/>
        <v>5.3545057403727794E-3</v>
      </c>
      <c r="AS1254" s="5">
        <f t="shared" si="1492"/>
        <v>3.9660427410700989E-3</v>
      </c>
      <c r="AT1254" s="5">
        <f t="shared" si="1493"/>
        <v>1.4688092409160193E-3</v>
      </c>
      <c r="AU1254" s="5">
        <f t="shared" si="1494"/>
        <v>3.6264537509214938E-4</v>
      </c>
      <c r="AV1254" s="5">
        <f t="shared" si="1495"/>
        <v>6.7152185804115431E-5</v>
      </c>
      <c r="AW1254" s="5">
        <f t="shared" si="1496"/>
        <v>2.8782221884883394E-7</v>
      </c>
      <c r="AX1254" s="5">
        <f t="shared" si="1497"/>
        <v>2.679741010909661E-5</v>
      </c>
      <c r="AY1254" s="5">
        <f t="shared" si="1498"/>
        <v>3.7683695674102138E-5</v>
      </c>
      <c r="AZ1254" s="5">
        <f t="shared" si="1499"/>
        <v>2.6496234409912107E-5</v>
      </c>
      <c r="BA1254" s="5">
        <f t="shared" si="1500"/>
        <v>1.2420056390373087E-5</v>
      </c>
      <c r="BB1254" s="5">
        <f t="shared" si="1501"/>
        <v>4.3664072699989104E-6</v>
      </c>
      <c r="BC1254" s="5">
        <f t="shared" si="1502"/>
        <v>1.2280467558763875E-6</v>
      </c>
      <c r="BD1254" s="5">
        <f t="shared" si="1503"/>
        <v>1.2549568781956375E-3</v>
      </c>
      <c r="BE1254" s="5">
        <f t="shared" si="1504"/>
        <v>9.2953726421391195E-4</v>
      </c>
      <c r="BF1254" s="5">
        <f t="shared" si="1505"/>
        <v>3.4425068326036424E-4</v>
      </c>
      <c r="BG1254" s="5">
        <f t="shared" si="1506"/>
        <v>8.4994643742046966E-5</v>
      </c>
      <c r="BH1254" s="5">
        <f t="shared" si="1507"/>
        <v>1.5738725766101996E-5</v>
      </c>
      <c r="BI1254" s="5">
        <f t="shared" si="1508"/>
        <v>2.3315115196420006E-6</v>
      </c>
      <c r="BJ1254" s="8">
        <f t="shared" si="1509"/>
        <v>0.19716826916797384</v>
      </c>
      <c r="BK1254" s="8">
        <f t="shared" si="1510"/>
        <v>0.27418803870150282</v>
      </c>
      <c r="BL1254" s="8">
        <f t="shared" si="1511"/>
        <v>0.47387608617102756</v>
      </c>
      <c r="BM1254" s="8">
        <f t="shared" si="1512"/>
        <v>0.36237473601215847</v>
      </c>
      <c r="BN1254" s="8">
        <f t="shared" si="1513"/>
        <v>0.63697395208548813</v>
      </c>
    </row>
    <row r="1255" spans="1:66" x14ac:dyDescent="0.25">
      <c r="A1255" t="s">
        <v>173</v>
      </c>
      <c r="B1255" t="s">
        <v>436</v>
      </c>
      <c r="C1255" t="s">
        <v>178</v>
      </c>
      <c r="D1255" s="7" t="s">
        <v>531</v>
      </c>
      <c r="E1255">
        <f>VLOOKUP(A1255,home!$A$2:$E$405,3,FALSE)</f>
        <v>1.8412999999999999</v>
      </c>
      <c r="F1255">
        <f>VLOOKUP(B1255,home!$B$2:$E$405,3,FALSE)</f>
        <v>0.36209999999999998</v>
      </c>
      <c r="G1255">
        <f>VLOOKUP(C1255,away!$B$2:$E$405,4,FALSE)</f>
        <v>1.0862000000000001</v>
      </c>
      <c r="H1255">
        <f>VLOOKUP(A1255,away!$A$2:$E$405,3,FALSE)</f>
        <v>1.4127000000000001</v>
      </c>
      <c r="I1255">
        <f>VLOOKUP(C1255,away!$B$2:$E$405,3,FALSE)</f>
        <v>0.47189999999999999</v>
      </c>
      <c r="J1255">
        <f>VLOOKUP(B1255,home!$B$2:$E$405,4,FALSE)</f>
        <v>0.70789999999999997</v>
      </c>
      <c r="K1255" s="3">
        <f t="shared" si="1458"/>
        <v>0.72420726372599997</v>
      </c>
      <c r="L1255" s="3">
        <f t="shared" si="1459"/>
        <v>0.47192375072699999</v>
      </c>
      <c r="M1255" s="5">
        <f t="shared" si="1460"/>
        <v>0.30236178517050644</v>
      </c>
      <c r="N1255" s="5">
        <f t="shared" si="1461"/>
        <v>0.21897260109364108</v>
      </c>
      <c r="O1255" s="5">
        <f t="shared" si="1462"/>
        <v>0.14269170773417678</v>
      </c>
      <c r="P1255" s="5">
        <f t="shared" si="1463"/>
        <v>0.10333837121455827</v>
      </c>
      <c r="Q1255" s="5">
        <f t="shared" si="1464"/>
        <v>7.9290774134495354E-2</v>
      </c>
      <c r="R1255" s="5">
        <f t="shared" si="1465"/>
        <v>3.366980295577679E-2</v>
      </c>
      <c r="S1255" s="5">
        <f t="shared" si="1466"/>
        <v>8.8295044951331204E-3</v>
      </c>
      <c r="T1255" s="5">
        <f t="shared" si="1467"/>
        <v>3.7419199527598444E-2</v>
      </c>
      <c r="U1255" s="5">
        <f t="shared" si="1468"/>
        <v>2.4383915868796693E-2</v>
      </c>
      <c r="V1255" s="5">
        <f t="shared" si="1469"/>
        <v>3.3529612460198466E-4</v>
      </c>
      <c r="W1255" s="5">
        <f t="shared" si="1470"/>
        <v>1.9140984858219728E-2</v>
      </c>
      <c r="X1255" s="5">
        <f t="shared" si="1471"/>
        <v>9.0330853668997672E-3</v>
      </c>
      <c r="Y1255" s="5">
        <f t="shared" si="1472"/>
        <v>2.1314637634922582E-3</v>
      </c>
      <c r="Z1255" s="5">
        <f t="shared" si="1473"/>
        <v>5.2965265657097379E-3</v>
      </c>
      <c r="AA1255" s="5">
        <f t="shared" si="1474"/>
        <v>3.8357830114047172E-3</v>
      </c>
      <c r="AB1255" s="5">
        <f t="shared" si="1475"/>
        <v>1.3889509594680431E-3</v>
      </c>
      <c r="AC1255" s="5">
        <f t="shared" si="1476"/>
        <v>7.1621475270476868E-6</v>
      </c>
      <c r="AD1255" s="5">
        <f t="shared" si="1477"/>
        <v>3.4655100672980259E-3</v>
      </c>
      <c r="AE1255" s="5">
        <f t="shared" si="1478"/>
        <v>1.6354565091414625E-3</v>
      </c>
      <c r="AF1255" s="5">
        <f t="shared" si="1479"/>
        <v>3.8590538497246252E-4</v>
      </c>
      <c r="AG1255" s="5">
        <f t="shared" si="1480"/>
        <v>6.07059722339838E-5</v>
      </c>
      <c r="AH1255" s="5">
        <f t="shared" si="1481"/>
        <v>6.2488917067873384E-4</v>
      </c>
      <c r="AI1255" s="5">
        <f t="shared" si="1482"/>
        <v>4.5254927642925525E-4</v>
      </c>
      <c r="AJ1255" s="5">
        <f t="shared" si="1483"/>
        <v>1.6386973659200603E-4</v>
      </c>
      <c r="AK1255" s="5">
        <f t="shared" si="1484"/>
        <v>3.9558551181599029E-5</v>
      </c>
      <c r="AL1255" s="5">
        <f t="shared" si="1485"/>
        <v>9.7912460653864342E-8</v>
      </c>
      <c r="AM1255" s="5">
        <f t="shared" si="1486"/>
        <v>5.0194951265056199E-4</v>
      </c>
      <c r="AN1255" s="5">
        <f t="shared" si="1487"/>
        <v>2.3688189668564293E-4</v>
      </c>
      <c r="AO1255" s="5">
        <f t="shared" si="1488"/>
        <v>5.5895096581607159E-5</v>
      </c>
      <c r="AP1255" s="5">
        <f t="shared" si="1489"/>
        <v>8.7927412086799905E-6</v>
      </c>
      <c r="AQ1255" s="5">
        <f t="shared" si="1490"/>
        <v>1.0373758525930288E-6</v>
      </c>
      <c r="AR1255" s="5">
        <f t="shared" si="1491"/>
        <v>5.8980008243078523E-5</v>
      </c>
      <c r="AS1255" s="5">
        <f t="shared" si="1492"/>
        <v>4.2713750384256823E-5</v>
      </c>
      <c r="AT1255" s="5">
        <f t="shared" si="1493"/>
        <v>1.5466804144629005E-5</v>
      </c>
      <c r="AU1255" s="5">
        <f t="shared" si="1494"/>
        <v>3.7337239693892429E-6</v>
      </c>
      <c r="AV1255" s="5">
        <f t="shared" si="1495"/>
        <v>6.759975048448905E-7</v>
      </c>
      <c r="AW1255" s="5">
        <f t="shared" si="1496"/>
        <v>9.2954447855994946E-10</v>
      </c>
      <c r="AX1255" s="5">
        <f t="shared" si="1497"/>
        <v>6.0585913847543763E-5</v>
      </c>
      <c r="AY1255" s="5">
        <f t="shared" si="1498"/>
        <v>2.8591931704155743E-5</v>
      </c>
      <c r="AZ1255" s="5">
        <f t="shared" si="1499"/>
        <v>6.7466058251777001E-6</v>
      </c>
      <c r="BA1255" s="5">
        <f t="shared" si="1500"/>
        <v>1.0612945085648292E-6</v>
      </c>
      <c r="BB1255" s="5">
        <f t="shared" si="1501"/>
        <v>1.252125212769706E-7</v>
      </c>
      <c r="BC1255" s="5">
        <f t="shared" si="1502"/>
        <v>1.1818152535802452E-8</v>
      </c>
      <c r="BD1255" s="5">
        <f t="shared" si="1503"/>
        <v>4.639011117997164E-6</v>
      </c>
      <c r="BE1255" s="5">
        <f t="shared" si="1504"/>
        <v>3.3596055481592178E-6</v>
      </c>
      <c r="BF1255" s="5">
        <f t="shared" si="1505"/>
        <v>1.2165253706155376E-6</v>
      </c>
      <c r="BG1255" s="5">
        <f t="shared" si="1506"/>
        <v>2.9367216996891224E-7</v>
      </c>
      <c r="BH1255" s="5">
        <f t="shared" si="1507"/>
        <v>5.3169879661415659E-8</v>
      </c>
      <c r="BI1255" s="5">
        <f t="shared" si="1508"/>
        <v>7.7012026124469083E-9</v>
      </c>
      <c r="BJ1255" s="8">
        <f t="shared" si="1509"/>
        <v>0.37243736607753097</v>
      </c>
      <c r="BK1255" s="8">
        <f t="shared" si="1510"/>
        <v>0.41490080899649173</v>
      </c>
      <c r="BL1255" s="8">
        <f t="shared" si="1511"/>
        <v>0.20738216723403982</v>
      </c>
      <c r="BM1255" s="8">
        <f t="shared" si="1512"/>
        <v>0.11966323556845777</v>
      </c>
      <c r="BN1255" s="8">
        <f t="shared" si="1513"/>
        <v>0.88032504230315467</v>
      </c>
    </row>
    <row r="1256" spans="1:66" x14ac:dyDescent="0.25">
      <c r="A1256" t="s">
        <v>173</v>
      </c>
      <c r="B1256" t="s">
        <v>261</v>
      </c>
      <c r="C1256" t="s">
        <v>260</v>
      </c>
      <c r="D1256" s="7" t="s">
        <v>531</v>
      </c>
      <c r="E1256">
        <f>VLOOKUP(A1256,home!$A$2:$E$405,3,FALSE)</f>
        <v>1.8412999999999999</v>
      </c>
      <c r="F1256">
        <f>VLOOKUP(B1256,home!$B$2:$E$405,3,FALSE)</f>
        <v>2.7155</v>
      </c>
      <c r="G1256">
        <f>VLOOKUP(C1256,away!$B$2:$E$405,4,FALSE)</f>
        <v>0.9052</v>
      </c>
      <c r="H1256">
        <f>VLOOKUP(A1256,away!$A$2:$E$405,3,FALSE)</f>
        <v>1.4127000000000001</v>
      </c>
      <c r="I1256">
        <f>VLOOKUP(C1256,away!$B$2:$E$405,3,FALSE)</f>
        <v>0.94379999999999997</v>
      </c>
      <c r="J1256">
        <f>VLOOKUP(B1256,home!$B$2:$E$405,4,FALSE)</f>
        <v>0.23599999999999999</v>
      </c>
      <c r="K1256" s="3">
        <f t="shared" si="1458"/>
        <v>4.5260453957799998</v>
      </c>
      <c r="L1256" s="3">
        <f t="shared" si="1459"/>
        <v>0.31466027736000002</v>
      </c>
      <c r="M1256" s="5">
        <f t="shared" si="1460"/>
        <v>7.9014762242256478E-3</v>
      </c>
      <c r="N1256" s="5">
        <f t="shared" si="1461"/>
        <v>3.5762440084521632E-2</v>
      </c>
      <c r="O1256" s="5">
        <f t="shared" si="1462"/>
        <v>2.4862807002682882E-3</v>
      </c>
      <c r="P1256" s="5">
        <f t="shared" si="1463"/>
        <v>1.1253019316065959E-2</v>
      </c>
      <c r="Q1256" s="5">
        <f t="shared" si="1464"/>
        <v>8.0931213643203631E-2</v>
      </c>
      <c r="R1256" s="5">
        <f t="shared" si="1465"/>
        <v>3.9116688737061728E-4</v>
      </c>
      <c r="S1256" s="5">
        <f t="shared" si="1466"/>
        <v>4.0065438449181532E-3</v>
      </c>
      <c r="T1256" s="5">
        <f t="shared" si="1467"/>
        <v>2.546583813205187E-2</v>
      </c>
      <c r="U1256" s="5">
        <f t="shared" si="1468"/>
        <v>1.7704390895653761E-3</v>
      </c>
      <c r="V1256" s="5">
        <f t="shared" si="1469"/>
        <v>6.3399848048222138E-4</v>
      </c>
      <c r="W1256" s="5">
        <f t="shared" si="1470"/>
        <v>0.12209944896156974</v>
      </c>
      <c r="X1256" s="5">
        <f t="shared" si="1471"/>
        <v>3.8419846475750696E-2</v>
      </c>
      <c r="Y1256" s="5">
        <f t="shared" si="1472"/>
        <v>6.0445997740941667E-3</v>
      </c>
      <c r="Z1256" s="5">
        <f t="shared" si="1473"/>
        <v>4.1028227091362107E-5</v>
      </c>
      <c r="AA1256" s="5">
        <f t="shared" si="1474"/>
        <v>1.8569561832387573E-4</v>
      </c>
      <c r="AB1256" s="5">
        <f t="shared" si="1475"/>
        <v>4.2023339916564899E-4</v>
      </c>
      <c r="AC1256" s="5">
        <f t="shared" si="1476"/>
        <v>5.6432470217947171E-5</v>
      </c>
      <c r="AD1256" s="5">
        <f t="shared" si="1477"/>
        <v>0.138156912199947</v>
      </c>
      <c r="AE1256" s="5">
        <f t="shared" si="1478"/>
        <v>4.3472492312036495E-2</v>
      </c>
      <c r="AF1256" s="5">
        <f t="shared" si="1479"/>
        <v>6.839533244217935E-3</v>
      </c>
      <c r="AG1256" s="5">
        <f t="shared" si="1480"/>
        <v>7.1737647587951877E-4</v>
      </c>
      <c r="AH1256" s="5">
        <f t="shared" si="1481"/>
        <v>3.2274883290392663E-6</v>
      </c>
      <c r="AI1256" s="5">
        <f t="shared" si="1482"/>
        <v>1.4607758691581857E-5</v>
      </c>
      <c r="AJ1256" s="5">
        <f t="shared" si="1483"/>
        <v>3.3057689484349672E-5</v>
      </c>
      <c r="AK1256" s="5">
        <f t="shared" si="1484"/>
        <v>4.987353442858857E-5</v>
      </c>
      <c r="AL1256" s="5">
        <f t="shared" si="1485"/>
        <v>3.2147697943778144E-6</v>
      </c>
      <c r="AM1256" s="5">
        <f t="shared" si="1486"/>
        <v>0.12506089127155035</v>
      </c>
      <c r="AN1256" s="5">
        <f t="shared" si="1487"/>
        <v>3.9351694734394836E-2</v>
      </c>
      <c r="AO1256" s="5">
        <f t="shared" si="1488"/>
        <v>6.1912075898553657E-3</v>
      </c>
      <c r="AP1256" s="5">
        <f t="shared" si="1489"/>
        <v>6.4937569913907551E-4</v>
      </c>
      <c r="AQ1256" s="5">
        <f t="shared" si="1490"/>
        <v>5.1083184400486348E-5</v>
      </c>
      <c r="AR1256" s="5">
        <f t="shared" si="1491"/>
        <v>2.0311247455833185E-7</v>
      </c>
      <c r="AS1256" s="5">
        <f t="shared" si="1492"/>
        <v>9.1929628030022023E-7</v>
      </c>
      <c r="AT1256" s="5">
        <f t="shared" si="1493"/>
        <v>2.0803883484052461E-6</v>
      </c>
      <c r="AU1256" s="5">
        <f t="shared" si="1494"/>
        <v>3.1386440352446401E-6</v>
      </c>
      <c r="AV1256" s="5">
        <f t="shared" si="1495"/>
        <v>3.5514113461778421E-6</v>
      </c>
      <c r="AW1256" s="5">
        <f t="shared" si="1496"/>
        <v>1.2717689133246663E-7</v>
      </c>
      <c r="AX1256" s="5">
        <f t="shared" si="1497"/>
        <v>9.4338545188623918E-2</v>
      </c>
      <c r="AY1256" s="5">
        <f t="shared" si="1498"/>
        <v>2.9684592794791298E-2</v>
      </c>
      <c r="AZ1256" s="5">
        <f t="shared" si="1499"/>
        <v>4.670281101063844E-3</v>
      </c>
      <c r="BA1256" s="5">
        <f t="shared" si="1500"/>
        <v>4.8985064886997176E-4</v>
      </c>
      <c r="BB1256" s="5">
        <f t="shared" si="1501"/>
        <v>3.8534135259600321E-5</v>
      </c>
      <c r="BC1256" s="5">
        <f t="shared" si="1502"/>
        <v>2.4250323377227202E-6</v>
      </c>
      <c r="BD1256" s="5">
        <f t="shared" si="1503"/>
        <v>1.0651904596633432E-8</v>
      </c>
      <c r="BE1256" s="5">
        <f t="shared" si="1504"/>
        <v>4.8211003755880567E-8</v>
      </c>
      <c r="BF1256" s="5">
        <f t="shared" si="1505"/>
        <v>1.0910259578761776E-7</v>
      </c>
      <c r="BG1256" s="5">
        <f t="shared" si="1506"/>
        <v>1.6460110044406456E-7</v>
      </c>
      <c r="BH1256" s="5">
        <f t="shared" si="1507"/>
        <v>1.8624801320129498E-7</v>
      </c>
      <c r="BI1256" s="5">
        <f t="shared" si="1508"/>
        <v>1.6859339252457875E-7</v>
      </c>
      <c r="BJ1256" s="8">
        <f t="shared" si="1509"/>
        <v>0.79843818268355904</v>
      </c>
      <c r="BK1256" s="8">
        <f t="shared" si="1510"/>
        <v>5.3539277900495605E-2</v>
      </c>
      <c r="BL1256" s="8">
        <f t="shared" si="1511"/>
        <v>5.3651624261223619E-3</v>
      </c>
      <c r="BM1256" s="8">
        <f t="shared" si="1512"/>
        <v>0.68897358876371262</v>
      </c>
      <c r="BN1256" s="8">
        <f t="shared" si="1513"/>
        <v>0.13872559685565578</v>
      </c>
    </row>
    <row r="1257" spans="1:66" x14ac:dyDescent="0.25">
      <c r="A1257" t="s">
        <v>173</v>
      </c>
      <c r="B1257" t="s">
        <v>486</v>
      </c>
      <c r="C1257" t="s">
        <v>487</v>
      </c>
      <c r="D1257" s="7" t="s">
        <v>531</v>
      </c>
      <c r="E1257">
        <f>VLOOKUP(A1257,home!$A$2:$E$405,3,FALSE)</f>
        <v>1.8412999999999999</v>
      </c>
      <c r="F1257">
        <f>VLOOKUP(B1257,home!$B$2:$E$405,3,FALSE)</f>
        <v>1.0862000000000001</v>
      </c>
      <c r="G1257">
        <f>VLOOKUP(C1257,away!$B$2:$E$405,4,FALSE)</f>
        <v>1.6293</v>
      </c>
      <c r="H1257">
        <f>VLOOKUP(A1257,away!$A$2:$E$405,3,FALSE)</f>
        <v>1.4127000000000001</v>
      </c>
      <c r="I1257">
        <f>VLOOKUP(C1257,away!$B$2:$E$405,3,FALSE)</f>
        <v>0.35389999999999999</v>
      </c>
      <c r="J1257">
        <f>VLOOKUP(B1257,home!$B$2:$E$405,4,FALSE)</f>
        <v>1.8875999999999999</v>
      </c>
      <c r="K1257" s="3">
        <f t="shared" si="1458"/>
        <v>3.2586326837580004</v>
      </c>
      <c r="L1257" s="3">
        <f t="shared" si="1459"/>
        <v>0.94371417082800002</v>
      </c>
      <c r="M1257" s="5">
        <f t="shared" si="1460"/>
        <v>1.4960425645728265E-2</v>
      </c>
      <c r="N1257" s="5">
        <f t="shared" si="1461"/>
        <v>4.875053197210151E-2</v>
      </c>
      <c r="O1257" s="5">
        <f t="shared" si="1462"/>
        <v>1.4118365683492397E-2</v>
      </c>
      <c r="P1257" s="5">
        <f t="shared" si="1463"/>
        <v>4.6006567857475686E-2</v>
      </c>
      <c r="Q1257" s="5">
        <f t="shared" si="1464"/>
        <v>7.9430038417439675E-2</v>
      </c>
      <c r="R1257" s="5">
        <f t="shared" si="1465"/>
        <v>6.6618508822217579E-3</v>
      </c>
      <c r="S1257" s="5">
        <f t="shared" si="1466"/>
        <v>3.5370054571757466E-2</v>
      </c>
      <c r="T1257" s="5">
        <f t="shared" si="1467"/>
        <v>7.4959252843950275E-2</v>
      </c>
      <c r="U1257" s="5">
        <f t="shared" si="1468"/>
        <v>2.1708525019129888E-2</v>
      </c>
      <c r="V1257" s="5">
        <f t="shared" si="1469"/>
        <v>1.2085624762531165E-2</v>
      </c>
      <c r="W1257" s="5">
        <f t="shared" si="1470"/>
        <v>8.6277773086407522E-2</v>
      </c>
      <c r="X1257" s="5">
        <f t="shared" si="1471"/>
        <v>8.1421557089125407E-2</v>
      </c>
      <c r="Y1257" s="5">
        <f t="shared" si="1472"/>
        <v>3.8419338617944325E-2</v>
      </c>
      <c r="Z1257" s="5">
        <f t="shared" si="1473"/>
        <v>2.0956276938318957E-3</v>
      </c>
      <c r="AA1257" s="5">
        <f t="shared" si="1474"/>
        <v>6.8288808961090202E-3</v>
      </c>
      <c r="AB1257" s="5">
        <f t="shared" si="1475"/>
        <v>1.1126407240775738E-2</v>
      </c>
      <c r="AC1257" s="5">
        <f t="shared" si="1476"/>
        <v>2.322870555725721E-3</v>
      </c>
      <c r="AD1257" s="5">
        <f t="shared" si="1477"/>
        <v>7.0286892815305979E-2</v>
      </c>
      <c r="AE1257" s="5">
        <f t="shared" si="1478"/>
        <v>6.6330736773272989E-2</v>
      </c>
      <c r="AF1257" s="5">
        <f t="shared" si="1479"/>
        <v>3.1298628127199822E-2</v>
      </c>
      <c r="AG1257" s="5">
        <f t="shared" si="1480"/>
        <v>9.8456529637047686E-3</v>
      </c>
      <c r="AH1257" s="5">
        <f t="shared" si="1481"/>
        <v>4.9441838786219022E-4</v>
      </c>
      <c r="AI1257" s="5">
        <f t="shared" si="1482"/>
        <v>1.6111279181386731E-3</v>
      </c>
      <c r="AJ1257" s="5">
        <f t="shared" si="1483"/>
        <v>2.6250370458808319E-3</v>
      </c>
      <c r="AK1257" s="5">
        <f t="shared" si="1484"/>
        <v>2.8513438379276098E-3</v>
      </c>
      <c r="AL1257" s="5">
        <f t="shared" si="1485"/>
        <v>2.8573331902930746E-4</v>
      </c>
      <c r="AM1257" s="5">
        <f t="shared" si="1486"/>
        <v>4.5807833233550289E-2</v>
      </c>
      <c r="AN1257" s="5">
        <f t="shared" si="1487"/>
        <v>4.3229501357427216E-2</v>
      </c>
      <c r="AO1257" s="5">
        <f t="shared" si="1488"/>
        <v>2.0398146514416161E-2</v>
      </c>
      <c r="AP1257" s="5">
        <f t="shared" si="1489"/>
        <v>6.4166733080934365E-3</v>
      </c>
      <c r="AQ1257" s="5">
        <f t="shared" si="1490"/>
        <v>1.5138763826053891E-3</v>
      </c>
      <c r="AR1257" s="5">
        <f t="shared" si="1491"/>
        <v>9.3317927788696714E-5</v>
      </c>
      <c r="AS1257" s="5">
        <f t="shared" si="1492"/>
        <v>3.0408884947281603E-4</v>
      </c>
      <c r="AT1257" s="5">
        <f t="shared" si="1493"/>
        <v>4.9545693182924259E-4</v>
      </c>
      <c r="AU1257" s="5">
        <f t="shared" si="1494"/>
        <v>5.3817071715107651E-4</v>
      </c>
      <c r="AV1257" s="5">
        <f t="shared" si="1495"/>
        <v>4.3842517208749507E-4</v>
      </c>
      <c r="AW1257" s="5">
        <f t="shared" si="1496"/>
        <v>2.4408116680559211E-5</v>
      </c>
      <c r="AX1257" s="5">
        <f t="shared" si="1497"/>
        <v>2.4878483757830475E-2</v>
      </c>
      <c r="AY1257" s="5">
        <f t="shared" si="1498"/>
        <v>2.3478177670978855E-2</v>
      </c>
      <c r="AZ1257" s="5">
        <f t="shared" si="1499"/>
        <v>1.1078344486660136E-2</v>
      </c>
      <c r="BA1257" s="5">
        <f t="shared" si="1500"/>
        <v>3.4849302271251392E-3</v>
      </c>
      <c r="BB1257" s="5">
        <f t="shared" si="1501"/>
        <v>8.221945099212085E-4</v>
      </c>
      <c r="BC1257" s="5">
        <f t="shared" si="1502"/>
        <v>1.5518332203792547E-4</v>
      </c>
      <c r="BD1257" s="5">
        <f t="shared" si="1503"/>
        <v>1.4677575141082844E-5</v>
      </c>
      <c r="BE1257" s="5">
        <f t="shared" si="1504"/>
        <v>4.7828826073046498E-5</v>
      </c>
      <c r="BF1257" s="5">
        <f t="shared" si="1505"/>
        <v>7.7928287933703061E-5</v>
      </c>
      <c r="BG1257" s="5">
        <f t="shared" si="1506"/>
        <v>8.4646555350023024E-5</v>
      </c>
      <c r="BH1257" s="5">
        <f t="shared" si="1507"/>
        <v>6.8958007957778912E-5</v>
      </c>
      <c r="BI1257" s="5">
        <f t="shared" si="1508"/>
        <v>4.4941763707612533E-5</v>
      </c>
      <c r="BJ1257" s="8">
        <f t="shared" si="1509"/>
        <v>0.76828374747709849</v>
      </c>
      <c r="BK1257" s="8">
        <f t="shared" si="1510"/>
        <v>0.13450945438322645</v>
      </c>
      <c r="BL1257" s="8">
        <f t="shared" si="1511"/>
        <v>7.0234397526030709E-2</v>
      </c>
      <c r="BM1257" s="8">
        <f t="shared" si="1512"/>
        <v>0.74174167706742999</v>
      </c>
      <c r="BN1257" s="8">
        <f t="shared" si="1513"/>
        <v>0.20992778045845928</v>
      </c>
    </row>
    <row r="1258" spans="1:66" x14ac:dyDescent="0.25">
      <c r="A1258" t="s">
        <v>27</v>
      </c>
      <c r="B1258" t="s">
        <v>264</v>
      </c>
      <c r="C1258" t="s">
        <v>30</v>
      </c>
      <c r="D1258" s="7" t="s">
        <v>531</v>
      </c>
      <c r="E1258">
        <f>VLOOKUP(A1258,home!$A$2:$E$405,3,FALSE)</f>
        <v>1.381</v>
      </c>
      <c r="F1258">
        <f>VLOOKUP(B1258,home!$B$2:$E$405,3,FALSE)</f>
        <v>0.2414</v>
      </c>
      <c r="G1258">
        <f>VLOOKUP(C1258,away!$B$2:$E$405,4,FALSE)</f>
        <v>0</v>
      </c>
      <c r="H1258">
        <f>VLOOKUP(A1258,away!$A$2:$E$405,3,FALSE)</f>
        <v>1.127</v>
      </c>
      <c r="I1258">
        <f>VLOOKUP(C1258,away!$B$2:$E$405,3,FALSE)</f>
        <v>1.4789000000000001</v>
      </c>
      <c r="J1258">
        <f>VLOOKUP(B1258,home!$B$2:$E$405,4,FALSE)</f>
        <v>1.1831</v>
      </c>
      <c r="K1258" s="3">
        <f t="shared" si="1458"/>
        <v>0</v>
      </c>
      <c r="L1258" s="3">
        <f t="shared" si="1459"/>
        <v>1.9718967869300001</v>
      </c>
      <c r="M1258" s="5">
        <f t="shared" si="1460"/>
        <v>0.13919258698332801</v>
      </c>
      <c r="N1258" s="5">
        <f t="shared" si="1461"/>
        <v>0</v>
      </c>
      <c r="O1258" s="5">
        <f t="shared" si="1462"/>
        <v>0.27447341503689904</v>
      </c>
      <c r="P1258" s="5">
        <f t="shared" si="1463"/>
        <v>0</v>
      </c>
      <c r="Q1258" s="5">
        <f t="shared" si="1464"/>
        <v>0</v>
      </c>
      <c r="R1258" s="5">
        <f t="shared" si="1465"/>
        <v>0.27061662260448288</v>
      </c>
      <c r="S1258" s="5">
        <f t="shared" si="1466"/>
        <v>0</v>
      </c>
      <c r="T1258" s="5">
        <f t="shared" si="1467"/>
        <v>0</v>
      </c>
      <c r="U1258" s="5">
        <f t="shared" si="1468"/>
        <v>0</v>
      </c>
      <c r="V1258" s="5">
        <f t="shared" si="1469"/>
        <v>0</v>
      </c>
      <c r="W1258" s="5">
        <f t="shared" si="1470"/>
        <v>0</v>
      </c>
      <c r="X1258" s="5">
        <f t="shared" si="1471"/>
        <v>0</v>
      </c>
      <c r="Y1258" s="5">
        <f t="shared" si="1472"/>
        <v>0</v>
      </c>
      <c r="Z1258" s="5">
        <f t="shared" si="1473"/>
        <v>0.17787601620120944</v>
      </c>
      <c r="AA1258" s="5">
        <f t="shared" si="1474"/>
        <v>0</v>
      </c>
      <c r="AB1258" s="5">
        <f t="shared" si="1475"/>
        <v>0</v>
      </c>
      <c r="AC1258" s="5">
        <f t="shared" si="1476"/>
        <v>0</v>
      </c>
      <c r="AD1258" s="5">
        <f t="shared" si="1477"/>
        <v>0</v>
      </c>
      <c r="AE1258" s="5">
        <f t="shared" si="1478"/>
        <v>0</v>
      </c>
      <c r="AF1258" s="5">
        <f t="shared" si="1479"/>
        <v>0</v>
      </c>
      <c r="AG1258" s="5">
        <f t="shared" si="1480"/>
        <v>0</v>
      </c>
      <c r="AH1258" s="5">
        <f t="shared" si="1481"/>
        <v>8.7688286204768359E-2</v>
      </c>
      <c r="AI1258" s="5">
        <f t="shared" si="1482"/>
        <v>0</v>
      </c>
      <c r="AJ1258" s="5">
        <f t="shared" si="1483"/>
        <v>0</v>
      </c>
      <c r="AK1258" s="5">
        <f t="shared" si="1484"/>
        <v>0</v>
      </c>
      <c r="AL1258" s="5">
        <f t="shared" si="1485"/>
        <v>0</v>
      </c>
      <c r="AM1258" s="5">
        <f t="shared" si="1486"/>
        <v>0</v>
      </c>
      <c r="AN1258" s="5">
        <f t="shared" si="1487"/>
        <v>0</v>
      </c>
      <c r="AO1258" s="5">
        <f t="shared" si="1488"/>
        <v>0</v>
      </c>
      <c r="AP1258" s="5">
        <f t="shared" si="1489"/>
        <v>0</v>
      </c>
      <c r="AQ1258" s="5">
        <f t="shared" si="1490"/>
        <v>0</v>
      </c>
      <c r="AR1258" s="5">
        <f t="shared" si="1491"/>
        <v>3.4582449963716226E-2</v>
      </c>
      <c r="AS1258" s="5">
        <f t="shared" si="1492"/>
        <v>0</v>
      </c>
      <c r="AT1258" s="5">
        <f t="shared" si="1493"/>
        <v>0</v>
      </c>
      <c r="AU1258" s="5">
        <f t="shared" si="1494"/>
        <v>0</v>
      </c>
      <c r="AV1258" s="5">
        <f t="shared" si="1495"/>
        <v>0</v>
      </c>
      <c r="AW1258" s="5">
        <f t="shared" si="1496"/>
        <v>0</v>
      </c>
      <c r="AX1258" s="5">
        <f t="shared" si="1497"/>
        <v>0</v>
      </c>
      <c r="AY1258" s="5">
        <f t="shared" si="1498"/>
        <v>0</v>
      </c>
      <c r="AZ1258" s="5">
        <f t="shared" si="1499"/>
        <v>0</v>
      </c>
      <c r="BA1258" s="5">
        <f t="shared" si="1500"/>
        <v>0</v>
      </c>
      <c r="BB1258" s="5">
        <f t="shared" si="1501"/>
        <v>0</v>
      </c>
      <c r="BC1258" s="5">
        <f t="shared" si="1502"/>
        <v>0</v>
      </c>
      <c r="BD1258" s="5">
        <f t="shared" si="1503"/>
        <v>1.1365503661269906E-2</v>
      </c>
      <c r="BE1258" s="5">
        <f t="shared" si="1504"/>
        <v>0</v>
      </c>
      <c r="BF1258" s="5">
        <f t="shared" si="1505"/>
        <v>0</v>
      </c>
      <c r="BG1258" s="5">
        <f t="shared" si="1506"/>
        <v>0</v>
      </c>
      <c r="BH1258" s="5">
        <f t="shared" si="1507"/>
        <v>0</v>
      </c>
      <c r="BI1258" s="5">
        <f t="shared" si="1508"/>
        <v>0</v>
      </c>
      <c r="BJ1258" s="8">
        <f t="shared" si="1509"/>
        <v>0</v>
      </c>
      <c r="BK1258" s="8">
        <f t="shared" si="1510"/>
        <v>0.13919258698332801</v>
      </c>
      <c r="BL1258" s="8">
        <f t="shared" si="1511"/>
        <v>0.67872627747113623</v>
      </c>
      <c r="BM1258" s="8">
        <f t="shared" si="1512"/>
        <v>0.31151225603096394</v>
      </c>
      <c r="BN1258" s="8">
        <f t="shared" si="1513"/>
        <v>0.68428262462471001</v>
      </c>
    </row>
    <row r="1259" spans="1:66" x14ac:dyDescent="0.25">
      <c r="A1259" t="s">
        <v>27</v>
      </c>
      <c r="B1259" t="s">
        <v>28</v>
      </c>
      <c r="C1259" t="s">
        <v>278</v>
      </c>
      <c r="D1259" s="7" t="s">
        <v>531</v>
      </c>
      <c r="E1259">
        <f>VLOOKUP(A1259,home!$A$2:$E$405,3,FALSE)</f>
        <v>1.381</v>
      </c>
      <c r="F1259">
        <f>VLOOKUP(B1259,home!$B$2:$E$405,3,FALSE)</f>
        <v>1.6896</v>
      </c>
      <c r="G1259">
        <f>VLOOKUP(C1259,away!$B$2:$E$405,4,FALSE)</f>
        <v>0.96550000000000002</v>
      </c>
      <c r="H1259">
        <f>VLOOKUP(A1259,away!$A$2:$E$405,3,FALSE)</f>
        <v>1.127</v>
      </c>
      <c r="I1259">
        <f>VLOOKUP(C1259,away!$B$2:$E$405,3,FALSE)</f>
        <v>1.1831</v>
      </c>
      <c r="J1259">
        <f>VLOOKUP(B1259,home!$B$2:$E$405,4,FALSE)</f>
        <v>0.59150000000000003</v>
      </c>
      <c r="K1259" s="3">
        <f t="shared" si="1458"/>
        <v>2.2528374528000001</v>
      </c>
      <c r="L1259" s="3">
        <f t="shared" si="1459"/>
        <v>0.78867871354999997</v>
      </c>
      <c r="M1259" s="5">
        <f t="shared" si="1460"/>
        <v>4.776241879709018E-2</v>
      </c>
      <c r="N1259" s="5">
        <f t="shared" si="1461"/>
        <v>0.10760096590240348</v>
      </c>
      <c r="O1259" s="5">
        <f t="shared" si="1462"/>
        <v>3.7669203012925423E-2</v>
      </c>
      <c r="P1259" s="5">
        <f t="shared" si="1463"/>
        <v>8.4862591364644996E-2</v>
      </c>
      <c r="Q1259" s="5">
        <f t="shared" si="1464"/>
        <v>0.12120374297119518</v>
      </c>
      <c r="R1259" s="5">
        <f t="shared" si="1465"/>
        <v>1.48544492863439E-2</v>
      </c>
      <c r="S1259" s="5">
        <f t="shared" si="1466"/>
        <v>3.7695219350791467E-2</v>
      </c>
      <c r="T1259" s="5">
        <f t="shared" si="1467"/>
        <v>9.5590812083967081E-2</v>
      </c>
      <c r="U1259" s="5">
        <f t="shared" si="1468"/>
        <v>3.3464659692993767E-2</v>
      </c>
      <c r="V1259" s="5">
        <f t="shared" si="1469"/>
        <v>7.4417271447869016E-3</v>
      </c>
      <c r="W1259" s="5">
        <f t="shared" si="1470"/>
        <v>9.1017443861684436E-2</v>
      </c>
      <c r="X1259" s="5">
        <f t="shared" si="1471"/>
        <v>7.1783520535442624E-2</v>
      </c>
      <c r="Y1259" s="5">
        <f t="shared" si="1472"/>
        <v>2.8307067314991441E-2</v>
      </c>
      <c r="Z1259" s="5">
        <f t="shared" si="1473"/>
        <v>3.9051293178824745E-3</v>
      </c>
      <c r="AA1259" s="5">
        <f t="shared" si="1474"/>
        <v>8.7976215853529556E-3</v>
      </c>
      <c r="AB1259" s="5">
        <f t="shared" si="1475"/>
        <v>9.9098057015224277E-3</v>
      </c>
      <c r="AC1259" s="5">
        <f t="shared" si="1476"/>
        <v>8.2638749465630012E-4</v>
      </c>
      <c r="AD1259" s="5">
        <f t="shared" si="1477"/>
        <v>5.1261876597431061E-2</v>
      </c>
      <c r="AE1259" s="5">
        <f t="shared" si="1478"/>
        <v>4.0429150889020785E-2</v>
      </c>
      <c r="AF1259" s="5">
        <f t="shared" si="1479"/>
        <v>1.5942805356535871E-2</v>
      </c>
      <c r="AG1259" s="5">
        <f t="shared" si="1480"/>
        <v>4.1912504063235873E-3</v>
      </c>
      <c r="AH1259" s="5">
        <f t="shared" si="1481"/>
        <v>7.6997309166848451E-4</v>
      </c>
      <c r="AI1259" s="5">
        <f t="shared" si="1482"/>
        <v>1.7346242185589697E-3</v>
      </c>
      <c r="AJ1259" s="5">
        <f t="shared" si="1483"/>
        <v>1.9539132030517905E-3</v>
      </c>
      <c r="AK1259" s="5">
        <f t="shared" si="1484"/>
        <v>1.4672829477851616E-3</v>
      </c>
      <c r="AL1259" s="5">
        <f t="shared" si="1485"/>
        <v>5.8731853230299806E-5</v>
      </c>
      <c r="AM1259" s="5">
        <f t="shared" si="1486"/>
        <v>2.3096935099900889E-2</v>
      </c>
      <c r="AN1259" s="5">
        <f t="shared" si="1487"/>
        <v>1.8216061061537676E-2</v>
      </c>
      <c r="AO1259" s="5">
        <f t="shared" si="1488"/>
        <v>7.1833098019808894E-3</v>
      </c>
      <c r="AP1259" s="5">
        <f t="shared" si="1489"/>
        <v>1.8884411778857977E-3</v>
      </c>
      <c r="AQ1259" s="5">
        <f t="shared" si="1490"/>
        <v>3.7234333969745432E-4</v>
      </c>
      <c r="AR1259" s="5">
        <f t="shared" si="1491"/>
        <v>1.2145227748104337E-4</v>
      </c>
      <c r="AS1259" s="5">
        <f t="shared" si="1492"/>
        <v>2.7361223943715257E-4</v>
      </c>
      <c r="AT1259" s="5">
        <f t="shared" si="1493"/>
        <v>3.0820195027424929E-4</v>
      </c>
      <c r="AU1259" s="5">
        <f t="shared" si="1494"/>
        <v>2.314429655346107E-4</v>
      </c>
      <c r="AV1259" s="5">
        <f t="shared" si="1495"/>
        <v>1.303508452358677E-4</v>
      </c>
      <c r="AW1259" s="5">
        <f t="shared" si="1496"/>
        <v>2.8986860533972834E-6</v>
      </c>
      <c r="AX1259" s="5">
        <f t="shared" si="1497"/>
        <v>8.6722734063246158E-3</v>
      </c>
      <c r="AY1259" s="5">
        <f t="shared" si="1498"/>
        <v>6.8396374336539747E-3</v>
      </c>
      <c r="AZ1259" s="5">
        <f t="shared" si="1499"/>
        <v>2.6971382261613192E-3</v>
      </c>
      <c r="BA1259" s="5">
        <f t="shared" si="1500"/>
        <v>7.0905850215847955E-4</v>
      </c>
      <c r="BB1259" s="5">
        <f t="shared" si="1501"/>
        <v>1.3980483682850985E-4</v>
      </c>
      <c r="BC1259" s="5">
        <f t="shared" si="1502"/>
        <v>2.205221977159537E-5</v>
      </c>
      <c r="BD1259" s="5">
        <f t="shared" si="1503"/>
        <v>1.596447099357781E-5</v>
      </c>
      <c r="BE1259" s="5">
        <f t="shared" si="1504"/>
        <v>3.5965358168471321E-5</v>
      </c>
      <c r="BF1259" s="5">
        <f t="shared" si="1505"/>
        <v>4.0512052942649316E-5</v>
      </c>
      <c r="BG1259" s="5">
        <f t="shared" si="1506"/>
        <v>3.0422356719672279E-5</v>
      </c>
      <c r="BH1259" s="5">
        <f t="shared" si="1507"/>
        <v>1.7134156155129872E-5</v>
      </c>
      <c r="BI1259" s="5">
        <f t="shared" si="1508"/>
        <v>7.7200937416800396E-6</v>
      </c>
      <c r="BJ1259" s="8">
        <f t="shared" si="1509"/>
        <v>0.69716569102489701</v>
      </c>
      <c r="BK1259" s="8">
        <f t="shared" si="1510"/>
        <v>0.18548671343885412</v>
      </c>
      <c r="BL1259" s="8">
        <f t="shared" si="1511"/>
        <v>0.11183431150688698</v>
      </c>
      <c r="BM1259" s="8">
        <f t="shared" si="1512"/>
        <v>0.57760173520631686</v>
      </c>
      <c r="BN1259" s="8">
        <f t="shared" si="1513"/>
        <v>0.41395337133460314</v>
      </c>
    </row>
    <row r="1260" spans="1:66" x14ac:dyDescent="0.25">
      <c r="A1260" t="s">
        <v>27</v>
      </c>
      <c r="B1260" t="s">
        <v>29</v>
      </c>
      <c r="C1260" t="s">
        <v>491</v>
      </c>
      <c r="D1260" s="7" t="s">
        <v>531</v>
      </c>
      <c r="E1260">
        <f>VLOOKUP(A1260,home!$A$2:$E$405,3,FALSE)</f>
        <v>1.381</v>
      </c>
      <c r="F1260">
        <f>VLOOKUP(B1260,home!$B$2:$E$405,3,FALSE)</f>
        <v>2.6551</v>
      </c>
      <c r="G1260">
        <f>VLOOKUP(C1260,away!$B$2:$E$405,4,FALSE)</f>
        <v>0.90510000000000002</v>
      </c>
      <c r="H1260">
        <f>VLOOKUP(A1260,away!$A$2:$E$405,3,FALSE)</f>
        <v>1.127</v>
      </c>
      <c r="I1260">
        <f>VLOOKUP(C1260,away!$B$2:$E$405,3,FALSE)</f>
        <v>0.88729999999999998</v>
      </c>
      <c r="J1260">
        <f>VLOOKUP(B1260,home!$B$2:$E$405,4,FALSE)</f>
        <v>0.29580000000000001</v>
      </c>
      <c r="K1260" s="3">
        <f t="shared" si="1458"/>
        <v>3.31872392481</v>
      </c>
      <c r="L1260" s="3">
        <f t="shared" si="1459"/>
        <v>0.29579618418000003</v>
      </c>
      <c r="M1260" s="5">
        <f t="shared" si="1460"/>
        <v>2.6929845507574341E-2</v>
      </c>
      <c r="N1260" s="5">
        <f t="shared" si="1461"/>
        <v>8.9372722577424069E-2</v>
      </c>
      <c r="O1260" s="5">
        <f t="shared" si="1462"/>
        <v>7.9657455416974055E-3</v>
      </c>
      <c r="P1260" s="5">
        <f t="shared" si="1463"/>
        <v>2.6436110308179772E-2</v>
      </c>
      <c r="Q1260" s="5">
        <f t="shared" si="1464"/>
        <v>0.14830169632155207</v>
      </c>
      <c r="R1260" s="5">
        <f t="shared" si="1465"/>
        <v>1.1781185676914697E-3</v>
      </c>
      <c r="S1260" s="5">
        <f t="shared" si="1466"/>
        <v>6.4878568281210892E-3</v>
      </c>
      <c r="T1260" s="5">
        <f t="shared" si="1467"/>
        <v>4.3867075879336248E-2</v>
      </c>
      <c r="U1260" s="5">
        <f t="shared" si="1468"/>
        <v>3.9098502768605695E-3</v>
      </c>
      <c r="V1260" s="5">
        <f t="shared" si="1469"/>
        <v>7.0765640433996144E-4</v>
      </c>
      <c r="W1260" s="5">
        <f t="shared" si="1470"/>
        <v>0.16405746255741402</v>
      </c>
      <c r="X1260" s="5">
        <f t="shared" si="1471"/>
        <v>4.8527571410736284E-2</v>
      </c>
      <c r="Y1260" s="5">
        <f t="shared" si="1472"/>
        <v>7.1771352254091257E-3</v>
      </c>
      <c r="Z1260" s="5">
        <f t="shared" si="1473"/>
        <v>1.1616099227824797E-4</v>
      </c>
      <c r="AA1260" s="5">
        <f t="shared" si="1474"/>
        <v>3.855062642034912E-4</v>
      </c>
      <c r="AB1260" s="5">
        <f t="shared" si="1475"/>
        <v>6.396944310881257E-4</v>
      </c>
      <c r="AC1260" s="5">
        <f t="shared" si="1476"/>
        <v>4.3417633885421205E-5</v>
      </c>
      <c r="AD1260" s="5">
        <f t="shared" si="1477"/>
        <v>0.13611535650822768</v>
      </c>
      <c r="AE1260" s="5">
        <f t="shared" si="1478"/>
        <v>4.0262403063434073E-2</v>
      </c>
      <c r="AF1260" s="5">
        <f t="shared" si="1479"/>
        <v>5.9547325960404695E-3</v>
      </c>
      <c r="AG1260" s="5">
        <f t="shared" si="1480"/>
        <v>5.8712905990701233E-4</v>
      </c>
      <c r="AH1260" s="5">
        <f t="shared" si="1481"/>
        <v>8.5899945666170448E-6</v>
      </c>
      <c r="AI1260" s="5">
        <f t="shared" si="1482"/>
        <v>2.8507820482219895E-5</v>
      </c>
      <c r="AJ1260" s="5">
        <f t="shared" si="1483"/>
        <v>4.730479293926587E-5</v>
      </c>
      <c r="AK1260" s="5">
        <f t="shared" si="1484"/>
        <v>5.2330516028574928E-5</v>
      </c>
      <c r="AL1260" s="5">
        <f t="shared" si="1485"/>
        <v>1.7048643793999165E-6</v>
      </c>
      <c r="AM1260" s="5">
        <f t="shared" si="1486"/>
        <v>9.034585803557954E-2</v>
      </c>
      <c r="AN1260" s="5">
        <f t="shared" si="1487"/>
        <v>2.6723960063392418E-2</v>
      </c>
      <c r="AO1260" s="5">
        <f t="shared" si="1488"/>
        <v>3.9524227064650936E-3</v>
      </c>
      <c r="AP1260" s="5">
        <f t="shared" si="1489"/>
        <v>3.8970385161292111E-4</v>
      </c>
      <c r="AQ1260" s="5">
        <f t="shared" si="1490"/>
        <v>2.8818228066837738E-5</v>
      </c>
      <c r="AR1260" s="5">
        <f t="shared" si="1491"/>
        <v>5.0817752298645102E-7</v>
      </c>
      <c r="AS1260" s="5">
        <f t="shared" si="1492"/>
        <v>1.6865009035858186E-6</v>
      </c>
      <c r="AT1260" s="5">
        <f t="shared" si="1493"/>
        <v>2.7985154489719704E-6</v>
      </c>
      <c r="AU1260" s="5">
        <f t="shared" si="1494"/>
        <v>3.0958333914845585E-6</v>
      </c>
      <c r="AV1260" s="5">
        <f t="shared" si="1495"/>
        <v>2.5685540858863722E-6</v>
      </c>
      <c r="AW1260" s="5">
        <f t="shared" si="1496"/>
        <v>4.6489088329759762E-8</v>
      </c>
      <c r="AX1260" s="5">
        <f t="shared" si="1497"/>
        <v>4.9972160095027619E-2</v>
      </c>
      <c r="AY1260" s="5">
        <f t="shared" si="1498"/>
        <v>1.4781574271341235E-2</v>
      </c>
      <c r="AZ1260" s="5">
        <f t="shared" si="1499"/>
        <v>2.1861666328180005E-3</v>
      </c>
      <c r="BA1260" s="5">
        <f t="shared" si="1500"/>
        <v>2.1555324932306797E-4</v>
      </c>
      <c r="BB1260" s="5">
        <f t="shared" si="1501"/>
        <v>1.5939957159340913E-5</v>
      </c>
      <c r="BC1260" s="5">
        <f t="shared" si="1502"/>
        <v>9.4299570074514291E-7</v>
      </c>
      <c r="BD1260" s="5">
        <f t="shared" si="1503"/>
        <v>2.5052828697572747E-8</v>
      </c>
      <c r="BE1260" s="5">
        <f t="shared" si="1504"/>
        <v>8.3143421982801235E-8</v>
      </c>
      <c r="BF1260" s="5">
        <f t="shared" si="1505"/>
        <v>1.3796503186244808E-7</v>
      </c>
      <c r="BG1260" s="5">
        <f t="shared" si="1506"/>
        <v>1.5262261734302681E-7</v>
      </c>
      <c r="BH1260" s="5">
        <f t="shared" si="1507"/>
        <v>1.2662808291085619E-7</v>
      </c>
      <c r="BI1260" s="5">
        <f t="shared" si="1508"/>
        <v>8.4048729661816538E-8</v>
      </c>
      <c r="BJ1260" s="8">
        <f t="shared" si="1509"/>
        <v>0.87283638528596785</v>
      </c>
      <c r="BK1260" s="8">
        <f t="shared" si="1510"/>
        <v>7.5388165817821207E-2</v>
      </c>
      <c r="BL1260" s="8">
        <f t="shared" si="1511"/>
        <v>1.4226915247623107E-2</v>
      </c>
      <c r="BM1260" s="8">
        <f t="shared" si="1512"/>
        <v>0.64760186073731829</v>
      </c>
      <c r="BN1260" s="8">
        <f t="shared" si="1513"/>
        <v>0.30018423882411915</v>
      </c>
    </row>
    <row r="1261" spans="1:66" x14ac:dyDescent="0.25">
      <c r="A1261" t="s">
        <v>184</v>
      </c>
      <c r="B1261" t="s">
        <v>192</v>
      </c>
      <c r="C1261" t="s">
        <v>268</v>
      </c>
      <c r="D1261" s="7" t="s">
        <v>531</v>
      </c>
      <c r="E1261">
        <f>VLOOKUP(A1261,home!$A$2:$E$405,3,FALSE)</f>
        <v>1.5952</v>
      </c>
      <c r="F1261">
        <f>VLOOKUP(B1261,home!$B$2:$E$405,3,FALSE)</f>
        <v>2.2986</v>
      </c>
      <c r="G1261">
        <f>VLOOKUP(C1261,away!$B$2:$E$405,4,FALSE)</f>
        <v>1.4626999999999999</v>
      </c>
      <c r="H1261">
        <f>VLOOKUP(A1261,away!$A$2:$E$405,3,FALSE)</f>
        <v>1.1429</v>
      </c>
      <c r="I1261">
        <f>VLOOKUP(C1261,away!$B$2:$E$405,3,FALSE)</f>
        <v>1.1666000000000001</v>
      </c>
      <c r="J1261">
        <f>VLOOKUP(B1261,home!$B$2:$E$405,4,FALSE)</f>
        <v>1.1666000000000001</v>
      </c>
      <c r="K1261" s="3">
        <f t="shared" si="1458"/>
        <v>5.3633211733439996</v>
      </c>
      <c r="L1261" s="3">
        <f t="shared" si="1459"/>
        <v>1.5554361095240001</v>
      </c>
      <c r="M1261" s="5">
        <f t="shared" si="1460"/>
        <v>9.8905829681344461E-4</v>
      </c>
      <c r="N1261" s="5">
        <f t="shared" si="1461"/>
        <v>5.3046373049711014E-3</v>
      </c>
      <c r="O1261" s="5">
        <f t="shared" si="1462"/>
        <v>1.5384169892879377E-3</v>
      </c>
      <c r="P1261" s="5">
        <f t="shared" si="1463"/>
        <v>8.2510244120801244E-3</v>
      </c>
      <c r="Q1261" s="5">
        <f t="shared" si="1464"/>
        <v>1.4225236787330979E-2</v>
      </c>
      <c r="R1261" s="5">
        <f t="shared" si="1465"/>
        <v>1.1964546683218282E-3</v>
      </c>
      <c r="S1261" s="5">
        <f t="shared" si="1466"/>
        <v>1.7208137292837274E-2</v>
      </c>
      <c r="T1261" s="5">
        <f t="shared" si="1467"/>
        <v>2.2126446965543778E-2</v>
      </c>
      <c r="U1261" s="5">
        <f t="shared" si="1468"/>
        <v>6.4169706555567332E-3</v>
      </c>
      <c r="V1261" s="5">
        <f t="shared" si="1469"/>
        <v>1.5950611398862301E-2</v>
      </c>
      <c r="W1261" s="5">
        <f t="shared" si="1470"/>
        <v>2.5431504552441402E-2</v>
      </c>
      <c r="X1261" s="5">
        <f t="shared" si="1471"/>
        <v>3.9557080500391348E-2</v>
      </c>
      <c r="Y1261" s="5">
        <f t="shared" si="1472"/>
        <v>3.0764255698828215E-2</v>
      </c>
      <c r="Z1261" s="5">
        <f t="shared" si="1473"/>
        <v>6.2033626483877741E-4</v>
      </c>
      <c r="AA1261" s="5">
        <f t="shared" si="1474"/>
        <v>3.3270626238029455E-3</v>
      </c>
      <c r="AB1261" s="5">
        <f t="shared" si="1475"/>
        <v>8.9220527076418893E-3</v>
      </c>
      <c r="AC1261" s="5">
        <f t="shared" si="1476"/>
        <v>8.3165525014826536E-3</v>
      </c>
      <c r="AD1261" s="5">
        <f t="shared" si="1477"/>
        <v>3.4099331709025835E-2</v>
      </c>
      <c r="AE1261" s="5">
        <f t="shared" si="1478"/>
        <v>5.3039331850855499E-2</v>
      </c>
      <c r="AF1261" s="5">
        <f t="shared" si="1479"/>
        <v>4.124964599292355E-2</v>
      </c>
      <c r="AG1261" s="5">
        <f t="shared" si="1480"/>
        <v>2.1387062960825088E-2</v>
      </c>
      <c r="AH1261" s="5">
        <f t="shared" si="1481"/>
        <v>2.4122335659436942E-4</v>
      </c>
      <c r="AI1261" s="5">
        <f t="shared" si="1482"/>
        <v>1.2937583359276914E-3</v>
      </c>
      <c r="AJ1261" s="5">
        <f t="shared" si="1483"/>
        <v>3.4694207381356429E-3</v>
      </c>
      <c r="AK1261" s="5">
        <f t="shared" si="1484"/>
        <v>6.2025392346938867E-3</v>
      </c>
      <c r="AL1261" s="5">
        <f t="shared" si="1485"/>
        <v>2.7751681750270971E-3</v>
      </c>
      <c r="AM1261" s="5">
        <f t="shared" si="1486"/>
        <v>3.6577133550379733E-2</v>
      </c>
      <c r="AN1261" s="5">
        <f t="shared" si="1487"/>
        <v>5.6893394307142416E-2</v>
      </c>
      <c r="AO1261" s="5">
        <f t="shared" si="1488"/>
        <v>4.4247019949358264E-2</v>
      </c>
      <c r="AP1261" s="5">
        <f t="shared" si="1489"/>
        <v>2.2941137522686877E-2</v>
      </c>
      <c r="AQ1261" s="5">
        <f t="shared" si="1490"/>
        <v>8.9208684240857841E-3</v>
      </c>
      <c r="AR1261" s="5">
        <f t="shared" si="1491"/>
        <v>7.5041503861493288E-5</v>
      </c>
      <c r="AS1261" s="5">
        <f t="shared" si="1492"/>
        <v>4.0247168653992246E-4</v>
      </c>
      <c r="AT1261" s="5">
        <f t="shared" si="1493"/>
        <v>1.0792924590455177E-3</v>
      </c>
      <c r="AU1261" s="5">
        <f t="shared" si="1494"/>
        <v>1.9295306992764452E-3</v>
      </c>
      <c r="AV1261" s="5">
        <f t="shared" si="1495"/>
        <v>2.5871732135116536E-3</v>
      </c>
      <c r="AW1261" s="5">
        <f t="shared" si="1496"/>
        <v>6.43091526599632E-4</v>
      </c>
      <c r="AX1261" s="5">
        <f t="shared" si="1497"/>
        <v>3.2695819138497131E-2</v>
      </c>
      <c r="AY1261" s="5">
        <f t="shared" si="1498"/>
        <v>5.0856257718484309E-2</v>
      </c>
      <c r="AZ1261" s="5">
        <f t="shared" si="1499"/>
        <v>3.9551829825294586E-2</v>
      </c>
      <c r="BA1261" s="5">
        <f t="shared" si="1500"/>
        <v>2.0506781436003839E-2</v>
      </c>
      <c r="BB1261" s="5">
        <f t="shared" si="1501"/>
        <v>7.9742470839192E-3</v>
      </c>
      <c r="BC1261" s="5">
        <f t="shared" si="1502"/>
        <v>2.4806863721188763E-3</v>
      </c>
      <c r="BD1261" s="5">
        <f t="shared" si="1503"/>
        <v>1.9453710803191901E-5</v>
      </c>
      <c r="BE1261" s="5">
        <f t="shared" si="1504"/>
        <v>1.0433649905087002E-4</v>
      </c>
      <c r="BF1261" s="5">
        <f t="shared" si="1505"/>
        <v>2.7979507725605859E-4</v>
      </c>
      <c r="BG1261" s="5">
        <f t="shared" si="1506"/>
        <v>5.0021028734827978E-4</v>
      </c>
      <c r="BH1261" s="5">
        <f t="shared" si="1507"/>
        <v>6.7069710631487893E-4</v>
      </c>
      <c r="BI1261" s="5">
        <f t="shared" si="1508"/>
        <v>7.1943279823982818E-4</v>
      </c>
      <c r="BJ1261" s="8">
        <f t="shared" si="1509"/>
        <v>0.61082970965110783</v>
      </c>
      <c r="BK1261" s="8">
        <f t="shared" si="1510"/>
        <v>0.10434680979558719</v>
      </c>
      <c r="BL1261" s="8">
        <f t="shared" si="1511"/>
        <v>4.0975334351211062E-2</v>
      </c>
      <c r="BM1261" s="8">
        <f t="shared" si="1512"/>
        <v>0.6750541954120548</v>
      </c>
      <c r="BN1261" s="8">
        <f t="shared" si="1513"/>
        <v>3.1504828458805416E-2</v>
      </c>
    </row>
    <row r="1262" spans="1:66" x14ac:dyDescent="0.25">
      <c r="A1262" t="s">
        <v>184</v>
      </c>
      <c r="B1262" t="s">
        <v>185</v>
      </c>
      <c r="C1262" t="s">
        <v>186</v>
      </c>
      <c r="D1262" s="7" t="s">
        <v>531</v>
      </c>
      <c r="E1262">
        <f>VLOOKUP(A1262,home!$A$2:$E$405,3,FALSE)</f>
        <v>1.5952</v>
      </c>
      <c r="F1262">
        <f>VLOOKUP(B1262,home!$B$2:$E$405,3,FALSE)</f>
        <v>1.6717</v>
      </c>
      <c r="G1262">
        <f>VLOOKUP(C1262,away!$B$2:$E$405,4,FALSE)</f>
        <v>1.2538</v>
      </c>
      <c r="H1262">
        <f>VLOOKUP(A1262,away!$A$2:$E$405,3,FALSE)</f>
        <v>1.1429</v>
      </c>
      <c r="I1262">
        <f>VLOOKUP(C1262,away!$B$2:$E$405,3,FALSE)</f>
        <v>0.29170000000000001</v>
      </c>
      <c r="J1262">
        <f>VLOOKUP(B1262,home!$B$2:$E$405,4,FALSE)</f>
        <v>0</v>
      </c>
      <c r="K1262" s="3">
        <f t="shared" si="1458"/>
        <v>3.3435032441920001</v>
      </c>
      <c r="L1262" s="3">
        <f t="shared" si="1459"/>
        <v>0</v>
      </c>
      <c r="M1262" s="5">
        <f t="shared" si="1460"/>
        <v>3.531303060549669E-2</v>
      </c>
      <c r="N1262" s="5">
        <f t="shared" si="1461"/>
        <v>0.11806923239172958</v>
      </c>
      <c r="O1262" s="5">
        <f t="shared" si="1462"/>
        <v>0</v>
      </c>
      <c r="P1262" s="5">
        <f t="shared" si="1463"/>
        <v>0</v>
      </c>
      <c r="Q1262" s="5">
        <f t="shared" si="1464"/>
        <v>0.19738243077050352</v>
      </c>
      <c r="R1262" s="5">
        <f t="shared" si="1465"/>
        <v>0</v>
      </c>
      <c r="S1262" s="5">
        <f t="shared" si="1466"/>
        <v>0</v>
      </c>
      <c r="T1262" s="5">
        <f t="shared" si="1467"/>
        <v>0</v>
      </c>
      <c r="U1262" s="5">
        <f t="shared" si="1468"/>
        <v>0</v>
      </c>
      <c r="V1262" s="5">
        <f t="shared" si="1469"/>
        <v>0</v>
      </c>
      <c r="W1262" s="5">
        <f t="shared" si="1470"/>
        <v>0.21998293254256046</v>
      </c>
      <c r="X1262" s="5">
        <f t="shared" si="1471"/>
        <v>0</v>
      </c>
      <c r="Y1262" s="5">
        <f t="shared" si="1472"/>
        <v>0</v>
      </c>
      <c r="Z1262" s="5">
        <f t="shared" si="1473"/>
        <v>0</v>
      </c>
      <c r="AA1262" s="5">
        <f t="shared" si="1474"/>
        <v>0</v>
      </c>
      <c r="AB1262" s="5">
        <f t="shared" si="1475"/>
        <v>0</v>
      </c>
      <c r="AC1262" s="5">
        <f t="shared" si="1476"/>
        <v>0</v>
      </c>
      <c r="AD1262" s="5">
        <f t="shared" si="1477"/>
        <v>0.18387841215573023</v>
      </c>
      <c r="AE1262" s="5">
        <f t="shared" si="1478"/>
        <v>0</v>
      </c>
      <c r="AF1262" s="5">
        <f t="shared" si="1479"/>
        <v>0</v>
      </c>
      <c r="AG1262" s="5">
        <f t="shared" si="1480"/>
        <v>0</v>
      </c>
      <c r="AH1262" s="5">
        <f t="shared" si="1481"/>
        <v>0</v>
      </c>
      <c r="AI1262" s="5">
        <f t="shared" si="1482"/>
        <v>0</v>
      </c>
      <c r="AJ1262" s="5">
        <f t="shared" si="1483"/>
        <v>0</v>
      </c>
      <c r="AK1262" s="5">
        <f t="shared" si="1484"/>
        <v>0</v>
      </c>
      <c r="AL1262" s="5">
        <f t="shared" si="1485"/>
        <v>0</v>
      </c>
      <c r="AM1262" s="5">
        <f t="shared" si="1486"/>
        <v>0.12295961351591152</v>
      </c>
      <c r="AN1262" s="5">
        <f t="shared" si="1487"/>
        <v>0</v>
      </c>
      <c r="AO1262" s="5">
        <f t="shared" si="1488"/>
        <v>0</v>
      </c>
      <c r="AP1262" s="5">
        <f t="shared" si="1489"/>
        <v>0</v>
      </c>
      <c r="AQ1262" s="5">
        <f t="shared" si="1490"/>
        <v>0</v>
      </c>
      <c r="AR1262" s="5">
        <f t="shared" si="1491"/>
        <v>0</v>
      </c>
      <c r="AS1262" s="5">
        <f t="shared" si="1492"/>
        <v>0</v>
      </c>
      <c r="AT1262" s="5">
        <f t="shared" si="1493"/>
        <v>0</v>
      </c>
      <c r="AU1262" s="5">
        <f t="shared" si="1494"/>
        <v>0</v>
      </c>
      <c r="AV1262" s="5">
        <f t="shared" si="1495"/>
        <v>0</v>
      </c>
      <c r="AW1262" s="5">
        <f t="shared" si="1496"/>
        <v>0</v>
      </c>
      <c r="AX1262" s="5">
        <f t="shared" si="1497"/>
        <v>6.8519311115840753E-2</v>
      </c>
      <c r="AY1262" s="5">
        <f t="shared" si="1498"/>
        <v>0</v>
      </c>
      <c r="AZ1262" s="5">
        <f t="shared" si="1499"/>
        <v>0</v>
      </c>
      <c r="BA1262" s="5">
        <f t="shared" si="1500"/>
        <v>0</v>
      </c>
      <c r="BB1262" s="5">
        <f t="shared" si="1501"/>
        <v>0</v>
      </c>
      <c r="BC1262" s="5">
        <f t="shared" si="1502"/>
        <v>0</v>
      </c>
      <c r="BD1262" s="5">
        <f t="shared" si="1503"/>
        <v>0</v>
      </c>
      <c r="BE1262" s="5">
        <f t="shared" si="1504"/>
        <v>0</v>
      </c>
      <c r="BF1262" s="5">
        <f t="shared" si="1505"/>
        <v>0</v>
      </c>
      <c r="BG1262" s="5">
        <f t="shared" si="1506"/>
        <v>0</v>
      </c>
      <c r="BH1262" s="5">
        <f t="shared" si="1507"/>
        <v>0</v>
      </c>
      <c r="BI1262" s="5">
        <f t="shared" si="1508"/>
        <v>0</v>
      </c>
      <c r="BJ1262" s="8">
        <f t="shared" si="1509"/>
        <v>0.91079193249227608</v>
      </c>
      <c r="BK1262" s="8">
        <f t="shared" si="1510"/>
        <v>3.531303060549669E-2</v>
      </c>
      <c r="BL1262" s="8">
        <f t="shared" si="1511"/>
        <v>0</v>
      </c>
      <c r="BM1262" s="8">
        <f t="shared" si="1512"/>
        <v>0.59534026933004303</v>
      </c>
      <c r="BN1262" s="8">
        <f t="shared" si="1513"/>
        <v>0.35076469376772978</v>
      </c>
    </row>
    <row r="1263" spans="1:66" x14ac:dyDescent="0.25">
      <c r="A1263" t="s">
        <v>184</v>
      </c>
      <c r="B1263" t="s">
        <v>188</v>
      </c>
      <c r="C1263" t="s">
        <v>189</v>
      </c>
      <c r="D1263" s="7" t="s">
        <v>531</v>
      </c>
      <c r="E1263">
        <f>VLOOKUP(A1263,home!$A$2:$E$405,3,FALSE)</f>
        <v>1.5952</v>
      </c>
      <c r="F1263">
        <f>VLOOKUP(B1263,home!$B$2:$E$405,3,FALSE)</f>
        <v>0</v>
      </c>
      <c r="G1263">
        <f>VLOOKUP(C1263,away!$B$2:$E$405,4,FALSE)</f>
        <v>0.62690000000000001</v>
      </c>
      <c r="H1263">
        <f>VLOOKUP(A1263,away!$A$2:$E$405,3,FALSE)</f>
        <v>1.1429</v>
      </c>
      <c r="I1263">
        <f>VLOOKUP(C1263,away!$B$2:$E$405,3,FALSE)</f>
        <v>0.58330000000000004</v>
      </c>
      <c r="J1263">
        <f>VLOOKUP(B1263,home!$B$2:$E$405,4,FALSE)</f>
        <v>3.7915000000000001</v>
      </c>
      <c r="K1263" s="3">
        <f t="shared" si="1458"/>
        <v>0</v>
      </c>
      <c r="L1263" s="3">
        <f t="shared" si="1459"/>
        <v>2.5276170106550002</v>
      </c>
      <c r="M1263" s="5">
        <f t="shared" si="1460"/>
        <v>7.9849073239617471E-2</v>
      </c>
      <c r="N1263" s="5">
        <f t="shared" si="1461"/>
        <v>0</v>
      </c>
      <c r="O1263" s="5">
        <f t="shared" si="1462"/>
        <v>0.20182787580549408</v>
      </c>
      <c r="P1263" s="5">
        <f t="shared" si="1463"/>
        <v>0</v>
      </c>
      <c r="Q1263" s="5">
        <f t="shared" si="1464"/>
        <v>0</v>
      </c>
      <c r="R1263" s="5">
        <f t="shared" si="1465"/>
        <v>0.25507178605516584</v>
      </c>
      <c r="S1263" s="5">
        <f t="shared" si="1466"/>
        <v>0</v>
      </c>
      <c r="T1263" s="5">
        <f t="shared" si="1467"/>
        <v>0</v>
      </c>
      <c r="U1263" s="5">
        <f t="shared" si="1468"/>
        <v>0</v>
      </c>
      <c r="V1263" s="5">
        <f t="shared" si="1469"/>
        <v>0</v>
      </c>
      <c r="W1263" s="5">
        <f t="shared" si="1470"/>
        <v>0</v>
      </c>
      <c r="X1263" s="5">
        <f t="shared" si="1471"/>
        <v>0</v>
      </c>
      <c r="Y1263" s="5">
        <f t="shared" si="1472"/>
        <v>0</v>
      </c>
      <c r="Z1263" s="5">
        <f t="shared" si="1473"/>
        <v>0.21490792845706336</v>
      </c>
      <c r="AA1263" s="5">
        <f t="shared" si="1474"/>
        <v>0</v>
      </c>
      <c r="AB1263" s="5">
        <f t="shared" si="1475"/>
        <v>0</v>
      </c>
      <c r="AC1263" s="5">
        <f t="shared" si="1476"/>
        <v>0</v>
      </c>
      <c r="AD1263" s="5">
        <f t="shared" si="1477"/>
        <v>0</v>
      </c>
      <c r="AE1263" s="5">
        <f t="shared" si="1478"/>
        <v>0</v>
      </c>
      <c r="AF1263" s="5">
        <f t="shared" si="1479"/>
        <v>0</v>
      </c>
      <c r="AG1263" s="5">
        <f t="shared" si="1480"/>
        <v>0</v>
      </c>
      <c r="AH1263" s="5">
        <f t="shared" si="1481"/>
        <v>0.13580123392317528</v>
      </c>
      <c r="AI1263" s="5">
        <f t="shared" si="1482"/>
        <v>0</v>
      </c>
      <c r="AJ1263" s="5">
        <f t="shared" si="1483"/>
        <v>0</v>
      </c>
      <c r="AK1263" s="5">
        <f t="shared" si="1484"/>
        <v>0</v>
      </c>
      <c r="AL1263" s="5">
        <f t="shared" si="1485"/>
        <v>0</v>
      </c>
      <c r="AM1263" s="5">
        <f t="shared" si="1486"/>
        <v>0</v>
      </c>
      <c r="AN1263" s="5">
        <f t="shared" si="1487"/>
        <v>0</v>
      </c>
      <c r="AO1263" s="5">
        <f t="shared" si="1488"/>
        <v>0</v>
      </c>
      <c r="AP1263" s="5">
        <f t="shared" si="1489"/>
        <v>0</v>
      </c>
      <c r="AQ1263" s="5">
        <f t="shared" si="1490"/>
        <v>0</v>
      </c>
      <c r="AR1263" s="5">
        <f t="shared" si="1491"/>
        <v>6.8650701786431331E-2</v>
      </c>
      <c r="AS1263" s="5">
        <f t="shared" si="1492"/>
        <v>0</v>
      </c>
      <c r="AT1263" s="5">
        <f t="shared" si="1493"/>
        <v>0</v>
      </c>
      <c r="AU1263" s="5">
        <f t="shared" si="1494"/>
        <v>0</v>
      </c>
      <c r="AV1263" s="5">
        <f t="shared" si="1495"/>
        <v>0</v>
      </c>
      <c r="AW1263" s="5">
        <f t="shared" si="1496"/>
        <v>0</v>
      </c>
      <c r="AX1263" s="5">
        <f t="shared" si="1497"/>
        <v>0</v>
      </c>
      <c r="AY1263" s="5">
        <f t="shared" si="1498"/>
        <v>0</v>
      </c>
      <c r="AZ1263" s="5">
        <f t="shared" si="1499"/>
        <v>0</v>
      </c>
      <c r="BA1263" s="5">
        <f t="shared" si="1500"/>
        <v>0</v>
      </c>
      <c r="BB1263" s="5">
        <f t="shared" si="1501"/>
        <v>0</v>
      </c>
      <c r="BC1263" s="5">
        <f t="shared" si="1502"/>
        <v>0</v>
      </c>
      <c r="BD1263" s="5">
        <f t="shared" si="1503"/>
        <v>2.8920446938131238E-2</v>
      </c>
      <c r="BE1263" s="5">
        <f t="shared" si="1504"/>
        <v>0</v>
      </c>
      <c r="BF1263" s="5">
        <f t="shared" si="1505"/>
        <v>0</v>
      </c>
      <c r="BG1263" s="5">
        <f t="shared" si="1506"/>
        <v>0</v>
      </c>
      <c r="BH1263" s="5">
        <f t="shared" si="1507"/>
        <v>0</v>
      </c>
      <c r="BI1263" s="5">
        <f t="shared" si="1508"/>
        <v>0</v>
      </c>
      <c r="BJ1263" s="8">
        <f t="shared" si="1509"/>
        <v>0</v>
      </c>
      <c r="BK1263" s="8">
        <f t="shared" si="1510"/>
        <v>7.9849073239617471E-2</v>
      </c>
      <c r="BL1263" s="8">
        <f t="shared" si="1511"/>
        <v>0.69027204450839763</v>
      </c>
      <c r="BM1263" s="8">
        <f t="shared" si="1512"/>
        <v>0.44828031110480121</v>
      </c>
      <c r="BN1263" s="8">
        <f t="shared" si="1513"/>
        <v>0.53674873510027732</v>
      </c>
    </row>
    <row r="1264" spans="1:66" x14ac:dyDescent="0.25">
      <c r="A1264" t="s">
        <v>184</v>
      </c>
      <c r="B1264" t="s">
        <v>190</v>
      </c>
      <c r="C1264" t="s">
        <v>193</v>
      </c>
      <c r="D1264" s="7" t="s">
        <v>531</v>
      </c>
      <c r="E1264">
        <f>VLOOKUP(A1264,home!$A$2:$E$405,3,FALSE)</f>
        <v>1.5952</v>
      </c>
      <c r="F1264">
        <f>VLOOKUP(B1264,home!$B$2:$E$405,3,FALSE)</f>
        <v>0.62690000000000001</v>
      </c>
      <c r="G1264">
        <f>VLOOKUP(C1264,away!$B$2:$E$405,4,FALSE)</f>
        <v>1.6717</v>
      </c>
      <c r="H1264">
        <f>VLOOKUP(A1264,away!$A$2:$E$405,3,FALSE)</f>
        <v>1.1429</v>
      </c>
      <c r="I1264">
        <f>VLOOKUP(C1264,away!$B$2:$E$405,3,FALSE)</f>
        <v>1.1666000000000001</v>
      </c>
      <c r="J1264">
        <f>VLOOKUP(B1264,home!$B$2:$E$405,4,FALSE)</f>
        <v>2.0415999999999999</v>
      </c>
      <c r="K1264" s="3">
        <f t="shared" si="1458"/>
        <v>1.6717516220959998</v>
      </c>
      <c r="L1264" s="3">
        <f t="shared" si="1459"/>
        <v>2.7220798570240001</v>
      </c>
      <c r="M1264" s="5">
        <f t="shared" si="1460"/>
        <v>1.235330699201562E-2</v>
      </c>
      <c r="N1264" s="5">
        <f t="shared" si="1461"/>
        <v>2.0651661002151964E-2</v>
      </c>
      <c r="O1264" s="5">
        <f t="shared" si="1462"/>
        <v>3.3626688130599464E-2</v>
      </c>
      <c r="P1264" s="5">
        <f t="shared" si="1463"/>
        <v>5.6215470428045936E-2</v>
      </c>
      <c r="Q1264" s="5">
        <f t="shared" si="1464"/>
        <v>1.7262223889662132E-2</v>
      </c>
      <c r="R1264" s="5">
        <f t="shared" si="1465"/>
        <v>4.5767265209366421E-2</v>
      </c>
      <c r="S1264" s="5">
        <f t="shared" si="1466"/>
        <v>6.3954111993837881E-2</v>
      </c>
      <c r="T1264" s="5">
        <f t="shared" si="1467"/>
        <v>4.6989151937487768E-2</v>
      </c>
      <c r="U1264" s="5">
        <f t="shared" si="1468"/>
        <v>7.6511499852656123E-2</v>
      </c>
      <c r="V1264" s="5">
        <f t="shared" si="1469"/>
        <v>3.2336914532415793E-2</v>
      </c>
      <c r="W1264" s="5">
        <f t="shared" si="1470"/>
        <v>9.6193835961756631E-3</v>
      </c>
      <c r="X1264" s="5">
        <f t="shared" si="1471"/>
        <v>2.618473032413686E-2</v>
      </c>
      <c r="Y1264" s="5">
        <f t="shared" si="1472"/>
        <v>3.5638463488469239E-2</v>
      </c>
      <c r="Z1264" s="5">
        <f t="shared" si="1473"/>
        <v>4.1527383579163878E-2</v>
      </c>
      <c r="AA1264" s="5">
        <f t="shared" si="1474"/>
        <v>6.9423470859869982E-2</v>
      </c>
      <c r="AB1264" s="5">
        <f t="shared" si="1475"/>
        <v>5.8029400010761026E-2</v>
      </c>
      <c r="AC1264" s="5">
        <f t="shared" si="1476"/>
        <v>9.1971064094729833E-3</v>
      </c>
      <c r="AD1264" s="5">
        <f t="shared" si="1477"/>
        <v>4.0203050326175771E-3</v>
      </c>
      <c r="AE1264" s="5">
        <f t="shared" si="1478"/>
        <v>1.0943591348380521E-2</v>
      </c>
      <c r="AF1264" s="5">
        <f t="shared" si="1479"/>
        <v>1.4894664786464371E-2</v>
      </c>
      <c r="AG1264" s="5">
        <f t="shared" si="1480"/>
        <v>1.3514822330786446E-2</v>
      </c>
      <c r="AH1264" s="5">
        <f t="shared" si="1481"/>
        <v>2.8260213588937804E-2</v>
      </c>
      <c r="AI1264" s="5">
        <f t="shared" si="1482"/>
        <v>4.7244057908086175E-2</v>
      </c>
      <c r="AJ1264" s="5">
        <f t="shared" si="1483"/>
        <v>3.949016522112022E-2</v>
      </c>
      <c r="AK1264" s="5">
        <f t="shared" si="1484"/>
        <v>2.2005915921748921E-2</v>
      </c>
      <c r="AL1264" s="5">
        <f t="shared" si="1485"/>
        <v>1.6741093335395558E-3</v>
      </c>
      <c r="AM1264" s="5">
        <f t="shared" si="1486"/>
        <v>1.3441902919198283E-3</v>
      </c>
      <c r="AN1264" s="5">
        <f t="shared" si="1487"/>
        <v>3.6589933176421749E-3</v>
      </c>
      <c r="AO1264" s="5">
        <f t="shared" si="1488"/>
        <v>4.9800360034695929E-3</v>
      </c>
      <c r="AP1264" s="5">
        <f t="shared" si="1489"/>
        <v>4.5186852307662929E-3</v>
      </c>
      <c r="AQ1264" s="5">
        <f t="shared" si="1490"/>
        <v>3.0750555117251932E-3</v>
      </c>
      <c r="AR1264" s="5">
        <f t="shared" si="1491"/>
        <v>1.5385311633128706E-2</v>
      </c>
      <c r="AS1264" s="5">
        <f t="shared" si="1492"/>
        <v>2.5720419679135364E-2</v>
      </c>
      <c r="AT1264" s="5">
        <f t="shared" si="1493"/>
        <v>2.149907665979222E-2</v>
      </c>
      <c r="AU1264" s="5">
        <f t="shared" si="1494"/>
        <v>1.1980372093191298E-2</v>
      </c>
      <c r="AV1264" s="5">
        <f t="shared" si="1495"/>
        <v>5.0070516200265477E-3</v>
      </c>
      <c r="AW1264" s="5">
        <f t="shared" si="1496"/>
        <v>2.1161864635773641E-4</v>
      </c>
      <c r="AX1264" s="5">
        <f t="shared" si="1497"/>
        <v>3.7452538348711133E-4</v>
      </c>
      <c r="AY1264" s="5">
        <f t="shared" si="1498"/>
        <v>1.0194880023344547E-3</v>
      </c>
      <c r="AZ1264" s="5">
        <f t="shared" si="1499"/>
        <v>1.3875638778161285E-3</v>
      </c>
      <c r="BA1264" s="5">
        <f t="shared" si="1500"/>
        <v>1.2590198940457978E-3</v>
      </c>
      <c r="BB1264" s="5">
        <f t="shared" si="1501"/>
        <v>8.5678817329363924E-4</v>
      </c>
      <c r="BC1264" s="5">
        <f t="shared" si="1502"/>
        <v>4.6644916565180084E-4</v>
      </c>
      <c r="BD1264" s="5">
        <f t="shared" si="1503"/>
        <v>6.9800078150961137E-3</v>
      </c>
      <c r="BE1264" s="5">
        <f t="shared" si="1504"/>
        <v>1.1668839387129681E-2</v>
      </c>
      <c r="BF1264" s="5">
        <f t="shared" si="1505"/>
        <v>9.7537005867058719E-3</v>
      </c>
      <c r="BG1264" s="5">
        <f t="shared" si="1506"/>
        <v>5.4352549257547485E-3</v>
      </c>
      <c r="BH1264" s="5">
        <f t="shared" si="1507"/>
        <v>2.2715990596589427E-3</v>
      </c>
      <c r="BI1264" s="5">
        <f t="shared" si="1508"/>
        <v>7.5950988254731638E-4</v>
      </c>
      <c r="BJ1264" s="8">
        <f t="shared" si="1509"/>
        <v>0.22265979258848453</v>
      </c>
      <c r="BK1264" s="8">
        <f t="shared" si="1510"/>
        <v>0.17675050769166226</v>
      </c>
      <c r="BL1264" s="8">
        <f t="shared" si="1511"/>
        <v>0.53681982004531303</v>
      </c>
      <c r="BM1264" s="8">
        <f t="shared" si="1512"/>
        <v>0.79107301889680526</v>
      </c>
      <c r="BN1264" s="8">
        <f t="shared" si="1513"/>
        <v>0.18587661565184152</v>
      </c>
    </row>
    <row r="1265" spans="1:66" x14ac:dyDescent="0.25">
      <c r="A1265" t="s">
        <v>184</v>
      </c>
      <c r="B1265" t="s">
        <v>191</v>
      </c>
      <c r="C1265" t="s">
        <v>267</v>
      </c>
      <c r="D1265" s="7" t="s">
        <v>531</v>
      </c>
      <c r="E1265">
        <f>VLOOKUP(A1265,home!$A$2:$E$405,3,FALSE)</f>
        <v>1.5952</v>
      </c>
      <c r="F1265">
        <f>VLOOKUP(B1265,home!$B$2:$E$405,3,FALSE)</f>
        <v>0.62690000000000001</v>
      </c>
      <c r="G1265">
        <f>VLOOKUP(C1265,away!$B$2:$E$405,4,FALSE)</f>
        <v>0.83579999999999999</v>
      </c>
      <c r="H1265">
        <f>VLOOKUP(A1265,away!$A$2:$E$405,3,FALSE)</f>
        <v>1.1429</v>
      </c>
      <c r="I1265">
        <f>VLOOKUP(C1265,away!$B$2:$E$405,3,FALSE)</f>
        <v>1.4582999999999999</v>
      </c>
      <c r="J1265">
        <f>VLOOKUP(B1265,home!$B$2:$E$405,4,FALSE)</f>
        <v>1.1666000000000001</v>
      </c>
      <c r="K1265" s="3">
        <f t="shared" si="1458"/>
        <v>0.83582580950399998</v>
      </c>
      <c r="L1265" s="3">
        <f t="shared" si="1459"/>
        <v>1.9443618022620002</v>
      </c>
      <c r="M1265" s="5">
        <f t="shared" si="1460"/>
        <v>6.2026869315182059E-2</v>
      </c>
      <c r="N1265" s="5">
        <f t="shared" si="1461"/>
        <v>5.1843658256360864E-2</v>
      </c>
      <c r="O1265" s="5">
        <f t="shared" si="1462"/>
        <v>0.12060267541033694</v>
      </c>
      <c r="P1265" s="5">
        <f t="shared" si="1463"/>
        <v>0.10080282880319302</v>
      </c>
      <c r="Q1265" s="5">
        <f t="shared" si="1464"/>
        <v>2.1666133814885774E-2</v>
      </c>
      <c r="R1265" s="5">
        <f t="shared" si="1465"/>
        <v>0.1172476176592309</v>
      </c>
      <c r="S1265" s="5">
        <f t="shared" si="1466"/>
        <v>4.0954873294881608E-2</v>
      </c>
      <c r="T1265" s="5">
        <f t="shared" si="1467"/>
        <v>4.2126802992360962E-2</v>
      </c>
      <c r="U1265" s="5">
        <f t="shared" si="1468"/>
        <v>9.7998584942442152E-2</v>
      </c>
      <c r="V1265" s="5">
        <f t="shared" si="1469"/>
        <v>7.3953023673993326E-3</v>
      </c>
      <c r="W1265" s="5">
        <f t="shared" si="1470"/>
        <v>6.0363712782162968E-3</v>
      </c>
      <c r="X1265" s="5">
        <f t="shared" si="1471"/>
        <v>1.1736889737635212E-2</v>
      </c>
      <c r="Y1265" s="5">
        <f t="shared" si="1472"/>
        <v>1.1410380041609391E-2</v>
      </c>
      <c r="Z1265" s="5">
        <f t="shared" si="1473"/>
        <v>7.5990596394276064E-2</v>
      </c>
      <c r="AA1265" s="5">
        <f t="shared" si="1474"/>
        <v>6.3514901745937533E-2</v>
      </c>
      <c r="AB1265" s="5">
        <f t="shared" si="1475"/>
        <v>2.6543697083682628E-2</v>
      </c>
      <c r="AC1265" s="5">
        <f t="shared" si="1476"/>
        <v>7.5115370032300028E-4</v>
      </c>
      <c r="AD1265" s="5">
        <f t="shared" si="1477"/>
        <v>1.2613387275204576E-3</v>
      </c>
      <c r="AE1265" s="5">
        <f t="shared" si="1478"/>
        <v>2.4524988415045349E-3</v>
      </c>
      <c r="AF1265" s="5">
        <f t="shared" si="1479"/>
        <v>2.3842725337566133E-3</v>
      </c>
      <c r="AG1265" s="5">
        <f t="shared" si="1480"/>
        <v>1.5452961469395983E-3</v>
      </c>
      <c r="AH1265" s="5">
        <f t="shared" si="1481"/>
        <v>3.6938303240034699E-2</v>
      </c>
      <c r="AI1265" s="5">
        <f t="shared" si="1482"/>
        <v>3.0873987207306226E-2</v>
      </c>
      <c r="AJ1265" s="5">
        <f t="shared" si="1483"/>
        <v>1.2902637675081432E-2</v>
      </c>
      <c r="AK1265" s="5">
        <f t="shared" si="1484"/>
        <v>3.5947858598372492E-3</v>
      </c>
      <c r="AL1265" s="5">
        <f t="shared" si="1485"/>
        <v>4.8829430660954594E-5</v>
      </c>
      <c r="AM1265" s="5">
        <f t="shared" si="1486"/>
        <v>2.1085189259770643E-4</v>
      </c>
      <c r="AN1265" s="5">
        <f t="shared" si="1487"/>
        <v>4.0997236590163016E-4</v>
      </c>
      <c r="AO1265" s="5">
        <f t="shared" si="1488"/>
        <v>3.9856730412105501E-4</v>
      </c>
      <c r="AP1265" s="5">
        <f t="shared" si="1489"/>
        <v>2.583196805878405E-4</v>
      </c>
      <c r="AQ1265" s="5">
        <f t="shared" si="1490"/>
        <v>1.2556672992687938E-4</v>
      </c>
      <c r="AR1265" s="5">
        <f t="shared" si="1491"/>
        <v>1.4364285172058825E-2</v>
      </c>
      <c r="AS1265" s="5">
        <f t="shared" si="1492"/>
        <v>1.2006040281882371E-2</v>
      </c>
      <c r="AT1265" s="5">
        <f t="shared" si="1493"/>
        <v>5.0174791687709816E-3</v>
      </c>
      <c r="AU1265" s="5">
        <f t="shared" si="1494"/>
        <v>1.3979128626358211E-3</v>
      </c>
      <c r="AV1265" s="5">
        <f t="shared" si="1495"/>
        <v>2.9210291250715976E-4</v>
      </c>
      <c r="AW1265" s="5">
        <f t="shared" si="1496"/>
        <v>2.2043066863232686E-6</v>
      </c>
      <c r="AX1265" s="5">
        <f t="shared" si="1497"/>
        <v>2.9372575635988057E-5</v>
      </c>
      <c r="AY1265" s="5">
        <f t="shared" si="1498"/>
        <v>5.7110914100666654E-5</v>
      </c>
      <c r="AZ1265" s="5">
        <f t="shared" si="1499"/>
        <v>5.5522139934801263E-5</v>
      </c>
      <c r="BA1265" s="5">
        <f t="shared" si="1500"/>
        <v>3.5985042689691058E-5</v>
      </c>
      <c r="BB1265" s="5">
        <f t="shared" si="1501"/>
        <v>1.7491985614650675E-5</v>
      </c>
      <c r="BC1265" s="5">
        <f t="shared" si="1502"/>
        <v>6.8021497349686311E-6</v>
      </c>
      <c r="BD1265" s="5">
        <f t="shared" si="1503"/>
        <v>4.6548945675582761E-3</v>
      </c>
      <c r="BE1265" s="5">
        <f t="shared" si="1504"/>
        <v>3.8906810200851679E-3</v>
      </c>
      <c r="BF1265" s="5">
        <f t="shared" si="1505"/>
        <v>1.6259658065672668E-3</v>
      </c>
      <c r="BG1265" s="5">
        <f t="shared" si="1506"/>
        <v>4.5300806216663672E-4</v>
      </c>
      <c r="BH1265" s="5">
        <f t="shared" si="1507"/>
        <v>9.4658957568066859E-5</v>
      </c>
      <c r="BI1265" s="5">
        <f t="shared" si="1508"/>
        <v>1.582367996722686E-5</v>
      </c>
      <c r="BJ1265" s="8">
        <f t="shared" si="1509"/>
        <v>0.15406920515163555</v>
      </c>
      <c r="BK1265" s="8">
        <f t="shared" si="1510"/>
        <v>0.21203696782574061</v>
      </c>
      <c r="BL1265" s="8">
        <f t="shared" si="1511"/>
        <v>0.55403004331565764</v>
      </c>
      <c r="BM1265" s="8">
        <f t="shared" si="1512"/>
        <v>0.52188212282070578</v>
      </c>
      <c r="BN1265" s="8">
        <f t="shared" si="1513"/>
        <v>0.47418978325918953</v>
      </c>
    </row>
    <row r="1266" spans="1:66" x14ac:dyDescent="0.25">
      <c r="A1266" t="s">
        <v>31</v>
      </c>
      <c r="B1266" t="s">
        <v>200</v>
      </c>
      <c r="C1266" t="s">
        <v>201</v>
      </c>
      <c r="D1266" s="7" t="s">
        <v>531</v>
      </c>
      <c r="E1266">
        <f>VLOOKUP(A1266,home!$A$2:$E$405,3,FALSE)</f>
        <v>1.5143</v>
      </c>
      <c r="F1266">
        <f>VLOOKUP(B1266,home!$B$2:$E$405,3,FALSE)</f>
        <v>0.22009999999999999</v>
      </c>
      <c r="G1266">
        <f>VLOOKUP(C1266,away!$B$2:$E$405,4,FALSE)</f>
        <v>0.88049999999999995</v>
      </c>
      <c r="H1266">
        <f>VLOOKUP(A1266,away!$A$2:$E$405,3,FALSE)</f>
        <v>1.3714</v>
      </c>
      <c r="I1266">
        <f>VLOOKUP(C1266,away!$B$2:$E$405,3,FALSE)</f>
        <v>0.72919999999999996</v>
      </c>
      <c r="J1266">
        <f>VLOOKUP(B1266,home!$B$2:$E$405,4,FALSE)</f>
        <v>0.97219999999999995</v>
      </c>
      <c r="K1266" s="3">
        <f t="shared" si="1458"/>
        <v>0.29346838711500001</v>
      </c>
      <c r="L1266" s="3">
        <f t="shared" si="1459"/>
        <v>0.97222418833599999</v>
      </c>
      <c r="M1266" s="5">
        <f t="shared" si="1460"/>
        <v>0.28204389180664186</v>
      </c>
      <c r="N1266" s="5">
        <f t="shared" si="1461"/>
        <v>8.2770966024132753E-2</v>
      </c>
      <c r="O1266" s="5">
        <f t="shared" si="1462"/>
        <v>0.27420989378683902</v>
      </c>
      <c r="P1266" s="5">
        <f t="shared" si="1463"/>
        <v>8.0471935260599092E-2</v>
      </c>
      <c r="Q1266" s="5">
        <f t="shared" si="1464"/>
        <v>1.2145330949526347E-2</v>
      </c>
      <c r="R1266" s="5">
        <f t="shared" si="1465"/>
        <v>0.13329674571030514</v>
      </c>
      <c r="S1266" s="5">
        <f t="shared" si="1466"/>
        <v>5.7400040850960499E-3</v>
      </c>
      <c r="T1266" s="5">
        <f t="shared" si="1467"/>
        <v>1.1807984524475354E-2</v>
      </c>
      <c r="U1266" s="5">
        <f t="shared" si="1468"/>
        <v>3.9118380971281543E-2</v>
      </c>
      <c r="V1266" s="5">
        <f t="shared" si="1469"/>
        <v>1.8196901284195645E-4</v>
      </c>
      <c r="W1266" s="5">
        <f t="shared" si="1470"/>
        <v>1.1880902282451298E-3</v>
      </c>
      <c r="X1266" s="5">
        <f t="shared" si="1471"/>
        <v>1.1550900578255544E-3</v>
      </c>
      <c r="Y1266" s="5">
        <f t="shared" si="1472"/>
        <v>5.6150324696221639E-4</v>
      </c>
      <c r="Z1266" s="5">
        <f t="shared" si="1473"/>
        <v>4.3198106802010541E-2</v>
      </c>
      <c r="AA1266" s="5">
        <f t="shared" si="1474"/>
        <v>1.2677278729607543E-2</v>
      </c>
      <c r="AB1266" s="5">
        <f t="shared" si="1475"/>
        <v>1.8601902708926105E-3</v>
      </c>
      <c r="AC1266" s="5">
        <f t="shared" si="1476"/>
        <v>3.2449290354805794E-6</v>
      </c>
      <c r="AD1266" s="5">
        <f t="shared" si="1477"/>
        <v>8.7166730757547612E-5</v>
      </c>
      <c r="AE1266" s="5">
        <f t="shared" si="1478"/>
        <v>8.4745604060659378E-5</v>
      </c>
      <c r="AF1266" s="5">
        <f t="shared" si="1479"/>
        <v>4.1195863061459296E-5</v>
      </c>
      <c r="AG1266" s="5">
        <f t="shared" si="1480"/>
        <v>1.3350538175909422E-5</v>
      </c>
      <c r="AH1266" s="5">
        <f t="shared" si="1481"/>
        <v>1.0499561080809133E-2</v>
      </c>
      <c r="AI1266" s="5">
        <f t="shared" si="1482"/>
        <v>3.081289255800482E-3</v>
      </c>
      <c r="AJ1266" s="5">
        <f t="shared" si="1483"/>
        <v>4.5213049406727296E-4</v>
      </c>
      <c r="AK1266" s="5">
        <f t="shared" si="1484"/>
        <v>4.4228668953143568E-5</v>
      </c>
      <c r="AL1266" s="5">
        <f t="shared" si="1485"/>
        <v>3.7033345072042772E-8</v>
      </c>
      <c r="AM1266" s="5">
        <f t="shared" si="1486"/>
        <v>5.1161359771009938E-6</v>
      </c>
      <c r="AN1266" s="5">
        <f t="shared" si="1487"/>
        <v>4.9740311477536219E-6</v>
      </c>
      <c r="AO1266" s="5">
        <f t="shared" si="1488"/>
        <v>2.4179366976913739E-6</v>
      </c>
      <c r="AP1266" s="5">
        <f t="shared" si="1489"/>
        <v>7.8359218112027467E-7</v>
      </c>
      <c r="AQ1266" s="5">
        <f t="shared" si="1490"/>
        <v>1.9045681806902371E-7</v>
      </c>
      <c r="AR1266" s="5">
        <f t="shared" si="1491"/>
        <v>2.0415854499347833E-3</v>
      </c>
      <c r="AS1266" s="5">
        <f t="shared" si="1492"/>
        <v>5.991407891498124E-4</v>
      </c>
      <c r="AT1266" s="5">
        <f t="shared" si="1493"/>
        <v>8.791444052330185E-5</v>
      </c>
      <c r="AU1266" s="5">
        <f t="shared" si="1494"/>
        <v>8.6000363548303322E-6</v>
      </c>
      <c r="AV1266" s="5">
        <f t="shared" si="1495"/>
        <v>6.3095969954560537E-7</v>
      </c>
      <c r="AW1266" s="5">
        <f t="shared" si="1496"/>
        <v>2.935068139800106E-10</v>
      </c>
      <c r="AX1266" s="5">
        <f t="shared" si="1497"/>
        <v>2.5023736224347545E-7</v>
      </c>
      <c r="AY1266" s="5">
        <f t="shared" si="1498"/>
        <v>2.4328681639850454E-7</v>
      </c>
      <c r="AZ1266" s="5">
        <f t="shared" si="1499"/>
        <v>1.1826466380294275E-7</v>
      </c>
      <c r="BA1266" s="5">
        <f t="shared" si="1500"/>
        <v>3.8326588924881976E-8</v>
      </c>
      <c r="BB1266" s="5">
        <f t="shared" si="1501"/>
        <v>9.3155092022952256E-9</v>
      </c>
      <c r="BC1266" s="5">
        <f t="shared" si="1502"/>
        <v>1.8113526746276035E-9</v>
      </c>
      <c r="BD1266" s="5">
        <f t="shared" si="1503"/>
        <v>3.3081312616357184E-4</v>
      </c>
      <c r="BE1266" s="5">
        <f t="shared" si="1504"/>
        <v>9.7083194571694428E-5</v>
      </c>
      <c r="BF1266" s="5">
        <f t="shared" si="1505"/>
        <v>1.4245424263463442E-5</v>
      </c>
      <c r="BG1266" s="5">
        <f t="shared" si="1506"/>
        <v>1.3935272274558344E-6</v>
      </c>
      <c r="BH1266" s="5">
        <f t="shared" si="1507"/>
        <v>1.0223904696057537E-7</v>
      </c>
      <c r="BI1266" s="5">
        <f t="shared" si="1508"/>
        <v>6.0007856423389615E-9</v>
      </c>
      <c r="BJ1266" s="8">
        <f t="shared" si="1509"/>
        <v>0.10986956716233795</v>
      </c>
      <c r="BK1266" s="8">
        <f t="shared" si="1510"/>
        <v>0.36844132541437591</v>
      </c>
      <c r="BL1266" s="8">
        <f t="shared" si="1511"/>
        <v>0.47842121415627697</v>
      </c>
      <c r="BM1266" s="8">
        <f t="shared" si="1512"/>
        <v>0.1349912070036475</v>
      </c>
      <c r="BN1266" s="8">
        <f t="shared" si="1513"/>
        <v>0.86493876353804411</v>
      </c>
    </row>
    <row r="1267" spans="1:66" x14ac:dyDescent="0.25">
      <c r="A1267" t="s">
        <v>31</v>
      </c>
      <c r="B1267" t="s">
        <v>198</v>
      </c>
      <c r="C1267" t="s">
        <v>341</v>
      </c>
      <c r="D1267" s="7" t="s">
        <v>531</v>
      </c>
      <c r="E1267">
        <f>VLOOKUP(A1267,home!$A$2:$E$405,3,FALSE)</f>
        <v>1.5143</v>
      </c>
      <c r="F1267">
        <f>VLOOKUP(B1267,home!$B$2:$E$405,3,FALSE)</f>
        <v>1.1006</v>
      </c>
      <c r="G1267">
        <f>VLOOKUP(C1267,away!$B$2:$E$405,4,FALSE)</f>
        <v>1.1006</v>
      </c>
      <c r="H1267">
        <f>VLOOKUP(A1267,away!$A$2:$E$405,3,FALSE)</f>
        <v>1.3714</v>
      </c>
      <c r="I1267">
        <f>VLOOKUP(C1267,away!$B$2:$E$405,3,FALSE)</f>
        <v>1.7014</v>
      </c>
      <c r="J1267">
        <f>VLOOKUP(B1267,home!$B$2:$E$405,4,FALSE)</f>
        <v>0.72919999999999996</v>
      </c>
      <c r="K1267" s="3">
        <f t="shared" si="1458"/>
        <v>1.8343024211480001</v>
      </c>
      <c r="L1267" s="3">
        <f t="shared" si="1459"/>
        <v>1.7014423308320001</v>
      </c>
      <c r="M1267" s="5">
        <f t="shared" si="1460"/>
        <v>2.913704903192052E-2</v>
      </c>
      <c r="N1267" s="5">
        <f t="shared" si="1461"/>
        <v>5.3446159584359804E-2</v>
      </c>
      <c r="O1267" s="5">
        <f t="shared" si="1462"/>
        <v>4.9575008618437111E-2</v>
      </c>
      <c r="P1267" s="5">
        <f t="shared" si="1463"/>
        <v>9.0935558337232172E-2</v>
      </c>
      <c r="Q1267" s="5">
        <f t="shared" si="1464"/>
        <v>4.9018209963326793E-2</v>
      </c>
      <c r="R1267" s="5">
        <f t="shared" si="1465"/>
        <v>4.2174509107385086E-2</v>
      </c>
      <c r="S1267" s="5">
        <f t="shared" si="1466"/>
        <v>7.0951555192196356E-2</v>
      </c>
      <c r="T1267" s="5">
        <f t="shared" si="1467"/>
        <v>8.3401657413215105E-2</v>
      </c>
      <c r="U1267" s="5">
        <f t="shared" si="1468"/>
        <v>7.736080416640484E-2</v>
      </c>
      <c r="V1267" s="5">
        <f t="shared" si="1469"/>
        <v>2.4604105619118719E-2</v>
      </c>
      <c r="W1267" s="5">
        <f t="shared" si="1470"/>
        <v>2.9971407072023788E-2</v>
      </c>
      <c r="X1267" s="5">
        <f t="shared" si="1471"/>
        <v>5.0994620706938838E-2</v>
      </c>
      <c r="Y1267" s="5">
        <f t="shared" si="1472"/>
        <v>4.3382203157753908E-2</v>
      </c>
      <c r="Z1267" s="5">
        <f t="shared" si="1473"/>
        <v>2.3919165025788228E-2</v>
      </c>
      <c r="AA1267" s="5">
        <f t="shared" si="1474"/>
        <v>4.3874982318641918E-2</v>
      </c>
      <c r="AB1267" s="5">
        <f t="shared" si="1475"/>
        <v>4.0239993147455286E-2</v>
      </c>
      <c r="AC1267" s="5">
        <f t="shared" si="1476"/>
        <v>4.7992765143521996E-3</v>
      </c>
      <c r="AD1267" s="5">
        <f t="shared" si="1477"/>
        <v>1.3744156139356383E-2</v>
      </c>
      <c r="AE1267" s="5">
        <f t="shared" si="1478"/>
        <v>2.3384889057065462E-2</v>
      </c>
      <c r="AF1267" s="5">
        <f t="shared" si="1479"/>
        <v>1.9894020071750604E-2</v>
      </c>
      <c r="AG1267" s="5">
        <f t="shared" si="1480"/>
        <v>1.1282842626832646E-2</v>
      </c>
      <c r="AH1267" s="5">
        <f t="shared" si="1481"/>
        <v>1.0174269973258102E-2</v>
      </c>
      <c r="AI1267" s="5">
        <f t="shared" si="1482"/>
        <v>1.8662688045360736E-2</v>
      </c>
      <c r="AJ1267" s="5">
        <f t="shared" si="1483"/>
        <v>1.7116506933367519E-2</v>
      </c>
      <c r="AK1267" s="5">
        <f t="shared" si="1484"/>
        <v>1.0465616703157524E-2</v>
      </c>
      <c r="AL1267" s="5">
        <f t="shared" si="1485"/>
        <v>5.9913396029812797E-4</v>
      </c>
      <c r="AM1267" s="5">
        <f t="shared" si="1486"/>
        <v>5.0421877766115078E-3</v>
      </c>
      <c r="AN1267" s="5">
        <f t="shared" si="1487"/>
        <v>8.5789917231305027E-3</v>
      </c>
      <c r="AO1267" s="5">
        <f t="shared" si="1488"/>
        <v>7.2983298367958029E-3</v>
      </c>
      <c r="AP1267" s="5">
        <f t="shared" si="1489"/>
        <v>4.1392291095661933E-3</v>
      </c>
      <c r="AQ1267" s="5">
        <f t="shared" si="1490"/>
        <v>1.7606649060069933E-3</v>
      </c>
      <c r="AR1267" s="5">
        <f t="shared" si="1491"/>
        <v>3.4621867235628558E-3</v>
      </c>
      <c r="AS1267" s="5">
        <f t="shared" si="1492"/>
        <v>6.3506974894978084E-3</v>
      </c>
      <c r="AT1267" s="5">
        <f t="shared" si="1493"/>
        <v>5.8245498904821785E-3</v>
      </c>
      <c r="AU1267" s="5">
        <f t="shared" si="1494"/>
        <v>3.5613286554029267E-3</v>
      </c>
      <c r="AV1267" s="5">
        <f t="shared" si="1495"/>
        <v>1.6331384437773351E-3</v>
      </c>
      <c r="AW1267" s="5">
        <f t="shared" si="1496"/>
        <v>5.1940916584719739E-5</v>
      </c>
      <c r="AX1267" s="5">
        <f t="shared" si="1497"/>
        <v>1.5414828744202227E-3</v>
      </c>
      <c r="AY1267" s="5">
        <f t="shared" si="1498"/>
        <v>2.6227442147911547E-3</v>
      </c>
      <c r="AZ1267" s="5">
        <f t="shared" si="1499"/>
        <v>2.2312240149952038E-3</v>
      </c>
      <c r="BA1267" s="5">
        <f t="shared" si="1500"/>
        <v>1.2654329962272575E-3</v>
      </c>
      <c r="BB1267" s="5">
        <f t="shared" si="1501"/>
        <v>5.3826531665315705E-4</v>
      </c>
      <c r="BC1267" s="5">
        <f t="shared" si="1502"/>
        <v>1.8316547899447426E-4</v>
      </c>
      <c r="BD1267" s="5">
        <f t="shared" si="1503"/>
        <v>9.8178517478573319E-4</v>
      </c>
      <c r="BE1267" s="5">
        <f t="shared" si="1504"/>
        <v>1.8008909231566829E-3</v>
      </c>
      <c r="BF1267" s="5">
        <f t="shared" si="1505"/>
        <v>1.6516892902848804E-3</v>
      </c>
      <c r="BG1267" s="5">
        <f t="shared" si="1506"/>
        <v>1.0098992213845926E-3</v>
      </c>
      <c r="BH1267" s="5">
        <f t="shared" si="1507"/>
        <v>4.6311514672530964E-4</v>
      </c>
      <c r="BI1267" s="5">
        <f t="shared" si="1508"/>
        <v>1.6989864698170921E-4</v>
      </c>
      <c r="BJ1267" s="8">
        <f t="shared" si="1509"/>
        <v>0.41372188404081589</v>
      </c>
      <c r="BK1267" s="8">
        <f t="shared" si="1510"/>
        <v>0.22364942286990924</v>
      </c>
      <c r="BL1267" s="8">
        <f t="shared" si="1511"/>
        <v>0.33655355861951014</v>
      </c>
      <c r="BM1267" s="8">
        <f t="shared" si="1512"/>
        <v>0.68098673261515541</v>
      </c>
      <c r="BN1267" s="8">
        <f t="shared" si="1513"/>
        <v>0.31428649464266145</v>
      </c>
    </row>
    <row r="1268" spans="1:66" x14ac:dyDescent="0.25">
      <c r="A1268" t="s">
        <v>31</v>
      </c>
      <c r="B1268" t="s">
        <v>202</v>
      </c>
      <c r="C1268" t="s">
        <v>187</v>
      </c>
      <c r="D1268" s="7" t="s">
        <v>531</v>
      </c>
      <c r="E1268">
        <f>VLOOKUP(A1268,home!$A$2:$E$405,3,FALSE)</f>
        <v>1.5143</v>
      </c>
      <c r="F1268">
        <f>VLOOKUP(B1268,home!$B$2:$E$405,3,FALSE)</f>
        <v>1.1006</v>
      </c>
      <c r="G1268">
        <f>VLOOKUP(C1268,away!$B$2:$E$405,4,FALSE)</f>
        <v>1.1006</v>
      </c>
      <c r="H1268">
        <f>VLOOKUP(A1268,away!$A$2:$E$405,3,FALSE)</f>
        <v>1.3714</v>
      </c>
      <c r="I1268">
        <f>VLOOKUP(C1268,away!$B$2:$E$405,3,FALSE)</f>
        <v>1.2153</v>
      </c>
      <c r="J1268">
        <f>VLOOKUP(B1268,home!$B$2:$E$405,4,FALSE)</f>
        <v>0.72919999999999996</v>
      </c>
      <c r="K1268" s="3">
        <f t="shared" si="1458"/>
        <v>1.8343024211480001</v>
      </c>
      <c r="L1268" s="3">
        <f t="shared" si="1459"/>
        <v>1.215330236664</v>
      </c>
      <c r="M1268" s="5">
        <f t="shared" si="1460"/>
        <v>4.7376324517752706E-2</v>
      </c>
      <c r="N1268" s="5">
        <f t="shared" si="1461"/>
        <v>8.6902506768007148E-2</v>
      </c>
      <c r="O1268" s="5">
        <f t="shared" si="1462"/>
        <v>5.7577879688430866E-2</v>
      </c>
      <c r="P1268" s="5">
        <f t="shared" si="1463"/>
        <v>0.105615244117057</v>
      </c>
      <c r="Q1268" s="5">
        <f t="shared" si="1464"/>
        <v>7.9702739284192997E-2</v>
      </c>
      <c r="R1268" s="5">
        <f t="shared" si="1465"/>
        <v>3.4988069074176002E-2</v>
      </c>
      <c r="S1268" s="5">
        <f t="shared" si="1466"/>
        <v>5.8861572227525451E-2</v>
      </c>
      <c r="T1268" s="5">
        <f t="shared" si="1467"/>
        <v>9.6865148997027375E-2</v>
      </c>
      <c r="U1268" s="5">
        <f t="shared" si="1468"/>
        <v>6.417869981405451E-2</v>
      </c>
      <c r="V1268" s="5">
        <f t="shared" si="1469"/>
        <v>1.4579901537093201E-2</v>
      </c>
      <c r="W1268" s="5">
        <f t="shared" si="1470"/>
        <v>4.8732975880374348E-2</v>
      </c>
      <c r="X1268" s="5">
        <f t="shared" si="1471"/>
        <v>5.9226659110036363E-2</v>
      </c>
      <c r="Y1268" s="5">
        <f t="shared" si="1472"/>
        <v>3.5989974816509271E-2</v>
      </c>
      <c r="Z1268" s="5">
        <f t="shared" si="1473"/>
        <v>1.417401942277823E-2</v>
      </c>
      <c r="AA1268" s="5">
        <f t="shared" si="1474"/>
        <v>2.5999438144600887E-2</v>
      </c>
      <c r="AB1268" s="5">
        <f t="shared" si="1475"/>
        <v>2.3845416168564539E-2</v>
      </c>
      <c r="AC1268" s="5">
        <f t="shared" si="1476"/>
        <v>2.0314205931405431E-3</v>
      </c>
      <c r="AD1268" s="5">
        <f t="shared" si="1477"/>
        <v>2.2347753911779442E-2</v>
      </c>
      <c r="AE1268" s="5">
        <f t="shared" si="1478"/>
        <v>2.7159901050511741E-2</v>
      </c>
      <c r="AF1268" s="5">
        <f t="shared" si="1479"/>
        <v>1.6504124485744627E-2</v>
      </c>
      <c r="AG1268" s="5">
        <f t="shared" si="1480"/>
        <v>6.6859871723973768E-3</v>
      </c>
      <c r="AH1268" s="5">
        <f t="shared" si="1481"/>
        <v>4.3065285948912999E-3</v>
      </c>
      <c r="AI1268" s="5">
        <f t="shared" si="1482"/>
        <v>7.8994758283522076E-3</v>
      </c>
      <c r="AJ1268" s="5">
        <f t="shared" si="1483"/>
        <v>7.2450138188732789E-3</v>
      </c>
      <c r="AK1268" s="5">
        <f t="shared" si="1484"/>
        <v>4.4298487964033245E-3</v>
      </c>
      <c r="AL1268" s="5">
        <f t="shared" si="1485"/>
        <v>1.8114447165994051E-4</v>
      </c>
      <c r="AM1268" s="5">
        <f t="shared" si="1486"/>
        <v>8.1985078215193359E-3</v>
      </c>
      <c r="AN1268" s="5">
        <f t="shared" si="1487"/>
        <v>9.963894451018751E-3</v>
      </c>
      <c r="AO1268" s="5">
        <f t="shared" si="1488"/>
        <v>6.0547111006258678E-3</v>
      </c>
      <c r="AP1268" s="5">
        <f t="shared" si="1489"/>
        <v>2.4528244916185941E-3</v>
      </c>
      <c r="AQ1268" s="5">
        <f t="shared" si="1490"/>
        <v>7.4524794247352033E-4</v>
      </c>
      <c r="AR1268" s="5">
        <f t="shared" si="1491"/>
        <v>1.0467708832859054E-3</v>
      </c>
      <c r="AS1268" s="5">
        <f t="shared" si="1492"/>
        <v>1.9200943655985671E-3</v>
      </c>
      <c r="AT1268" s="5">
        <f t="shared" si="1493"/>
        <v>1.7610168718250425E-3</v>
      </c>
      <c r="AU1268" s="5">
        <f t="shared" si="1494"/>
        <v>1.0767458372237177E-3</v>
      </c>
      <c r="AV1268" s="5">
        <f t="shared" si="1495"/>
        <v>4.93769374045124E-4</v>
      </c>
      <c r="AW1268" s="5">
        <f t="shared" si="1496"/>
        <v>1.1217286851351113E-5</v>
      </c>
      <c r="AX1268" s="5">
        <f t="shared" si="1497"/>
        <v>2.5064237911356212E-3</v>
      </c>
      <c r="AY1268" s="5">
        <f t="shared" si="1498"/>
        <v>3.046132619261135E-3</v>
      </c>
      <c r="AZ1268" s="5">
        <f t="shared" si="1499"/>
        <v>1.8510285385382828E-3</v>
      </c>
      <c r="BA1268" s="5">
        <f t="shared" si="1500"/>
        <v>7.4987031727118288E-4</v>
      </c>
      <c r="BB1268" s="5">
        <f t="shared" si="1501"/>
        <v>2.2783501753912387E-4</v>
      </c>
      <c r="BC1268" s="5">
        <f t="shared" si="1502"/>
        <v>5.5378957157234003E-5</v>
      </c>
      <c r="BD1268" s="5">
        <f t="shared" si="1503"/>
        <v>2.1202871755280717E-4</v>
      </c>
      <c r="BE1268" s="5">
        <f t="shared" si="1504"/>
        <v>3.8892478996001967E-4</v>
      </c>
      <c r="BF1268" s="5">
        <f t="shared" si="1505"/>
        <v>3.5670284193407077E-4</v>
      </c>
      <c r="BG1268" s="5">
        <f t="shared" si="1506"/>
        <v>2.181002955300128E-4</v>
      </c>
      <c r="BH1268" s="5">
        <f t="shared" si="1507"/>
        <v>1.0001547503594921E-4</v>
      </c>
      <c r="BI1268" s="5">
        <f t="shared" si="1508"/>
        <v>3.6691725602141771E-5</v>
      </c>
      <c r="BJ1268" s="8">
        <f t="shared" si="1509"/>
        <v>0.51596962652473921</v>
      </c>
      <c r="BK1268" s="8">
        <f t="shared" si="1510"/>
        <v>0.23169174008348994</v>
      </c>
      <c r="BL1268" s="8">
        <f t="shared" si="1511"/>
        <v>0.23808123110594023</v>
      </c>
      <c r="BM1268" s="8">
        <f t="shared" si="1512"/>
        <v>0.58471893835492117</v>
      </c>
      <c r="BN1268" s="8">
        <f t="shared" si="1513"/>
        <v>0.41216276344961672</v>
      </c>
    </row>
    <row r="1269" spans="1:66" x14ac:dyDescent="0.25">
      <c r="A1269" t="s">
        <v>31</v>
      </c>
      <c r="B1269" t="s">
        <v>345</v>
      </c>
      <c r="C1269" t="s">
        <v>32</v>
      </c>
      <c r="D1269" s="7" t="s">
        <v>531</v>
      </c>
      <c r="E1269">
        <f>VLOOKUP(A1269,home!$A$2:$E$405,3,FALSE)</f>
        <v>1.5143</v>
      </c>
      <c r="F1269">
        <f>VLOOKUP(B1269,home!$B$2:$E$405,3,FALSE)</f>
        <v>1.5408999999999999</v>
      </c>
      <c r="G1269">
        <f>VLOOKUP(C1269,away!$B$2:$E$405,4,FALSE)</f>
        <v>0.66039999999999999</v>
      </c>
      <c r="H1269">
        <f>VLOOKUP(A1269,away!$A$2:$E$405,3,FALSE)</f>
        <v>1.3714</v>
      </c>
      <c r="I1269">
        <f>VLOOKUP(C1269,away!$B$2:$E$405,3,FALSE)</f>
        <v>0.72919999999999996</v>
      </c>
      <c r="J1269">
        <f>VLOOKUP(B1269,home!$B$2:$E$405,4,FALSE)</f>
        <v>1.4583999999999999</v>
      </c>
      <c r="K1269" s="3">
        <f t="shared" si="1458"/>
        <v>1.5409673681479998</v>
      </c>
      <c r="L1269" s="3">
        <f t="shared" si="1459"/>
        <v>1.4584362849919998</v>
      </c>
      <c r="M1269" s="5">
        <f t="shared" si="1460"/>
        <v>4.9816767584390846E-2</v>
      </c>
      <c r="N1269" s="5">
        <f t="shared" si="1461"/>
        <v>7.6766013234159353E-2</v>
      </c>
      <c r="O1269" s="5">
        <f t="shared" si="1462"/>
        <v>7.2654581446088856E-2</v>
      </c>
      <c r="P1269" s="5">
        <f t="shared" si="1463"/>
        <v>0.11195833915487405</v>
      </c>
      <c r="Q1269" s="5">
        <f t="shared" si="1464"/>
        <v>5.9146960688328538E-2</v>
      </c>
      <c r="R1269" s="5">
        <f t="shared" si="1465"/>
        <v>5.2981038925941269E-2</v>
      </c>
      <c r="S1269" s="5">
        <f t="shared" si="1466"/>
        <v>6.2903869089276851E-2</v>
      </c>
      <c r="T1269" s="5">
        <f t="shared" si="1467"/>
        <v>8.6262073614853718E-2</v>
      </c>
      <c r="U1269" s="5">
        <f t="shared" si="1468"/>
        <v>8.1642052115454444E-2</v>
      </c>
      <c r="V1269" s="5">
        <f t="shared" si="1469"/>
        <v>1.5707814080248499E-2</v>
      </c>
      <c r="W1269" s="5">
        <f t="shared" si="1470"/>
        <v>3.0381178781948941E-2</v>
      </c>
      <c r="X1269" s="5">
        <f t="shared" si="1471"/>
        <v>4.4309013516423384E-2</v>
      </c>
      <c r="Y1269" s="5">
        <f t="shared" si="1472"/>
        <v>3.2310936532276416E-2</v>
      </c>
      <c r="Z1269" s="5">
        <f t="shared" si="1473"/>
        <v>2.5756489862055431E-2</v>
      </c>
      <c r="AA1269" s="5">
        <f t="shared" si="1474"/>
        <v>3.9689910395462193E-2</v>
      </c>
      <c r="AB1269" s="5">
        <f t="shared" si="1475"/>
        <v>3.0580428382062666E-2</v>
      </c>
      <c r="AC1269" s="5">
        <f t="shared" si="1476"/>
        <v>2.2063615092034797E-3</v>
      </c>
      <c r="AD1269" s="5">
        <f t="shared" si="1477"/>
        <v>1.1704101277213433E-2</v>
      </c>
      <c r="AE1269" s="5">
        <f t="shared" si="1478"/>
        <v>1.7069685985909279E-2</v>
      </c>
      <c r="AF1269" s="5">
        <f t="shared" si="1479"/>
        <v>1.2447524707634766E-2</v>
      </c>
      <c r="AG1269" s="5">
        <f t="shared" si="1480"/>
        <v>6.0513072306496579E-3</v>
      </c>
      <c r="AH1269" s="5">
        <f t="shared" si="1481"/>
        <v>9.3910498472125643E-3</v>
      </c>
      <c r="AI1269" s="5">
        <f t="shared" si="1482"/>
        <v>1.4471301367205818E-2</v>
      </c>
      <c r="AJ1269" s="5">
        <f t="shared" si="1483"/>
        <v>1.1149901590749854E-2</v>
      </c>
      <c r="AK1269" s="5">
        <f t="shared" si="1484"/>
        <v>5.7272115031356654E-3</v>
      </c>
      <c r="AL1269" s="5">
        <f t="shared" si="1485"/>
        <v>1.9834331460964725E-4</v>
      </c>
      <c r="AM1269" s="5">
        <f t="shared" si="1486"/>
        <v>3.6071276283370412E-3</v>
      </c>
      <c r="AN1269" s="5">
        <f t="shared" si="1487"/>
        <v>5.2607658177638772E-3</v>
      </c>
      <c r="AO1269" s="5">
        <f t="shared" si="1488"/>
        <v>3.8362458777362251E-3</v>
      </c>
      <c r="AP1269" s="5">
        <f t="shared" si="1489"/>
        <v>1.8649733954138308E-3</v>
      </c>
      <c r="AQ1269" s="5">
        <f t="shared" si="1490"/>
        <v>6.7998621760406621E-4</v>
      </c>
      <c r="AR1269" s="5">
        <f t="shared" si="1491"/>
        <v>2.7392495702686765E-3</v>
      </c>
      <c r="AS1269" s="5">
        <f t="shared" si="1492"/>
        <v>4.2210942009974616E-3</v>
      </c>
      <c r="AT1269" s="5">
        <f t="shared" si="1493"/>
        <v>3.2522842108079217E-3</v>
      </c>
      <c r="AU1269" s="5">
        <f t="shared" si="1494"/>
        <v>1.6705546135993257E-3</v>
      </c>
      <c r="AV1269" s="5">
        <f t="shared" si="1495"/>
        <v>6.435675365664131E-4</v>
      </c>
      <c r="AW1269" s="5">
        <f t="shared" si="1496"/>
        <v>1.2382147374459681E-5</v>
      </c>
      <c r="AX1269" s="5">
        <f t="shared" si="1497"/>
        <v>9.2641099466874582E-4</v>
      </c>
      <c r="AY1269" s="5">
        <f t="shared" si="1498"/>
        <v>1.3511114094404289E-3</v>
      </c>
      <c r="AZ1269" s="5">
        <f t="shared" si="1499"/>
        <v>9.8525495229730229E-4</v>
      </c>
      <c r="BA1269" s="5">
        <f t="shared" si="1500"/>
        <v>4.7897719079948234E-4</v>
      </c>
      <c r="BB1269" s="5">
        <f t="shared" si="1501"/>
        <v>1.7463942868637544E-4</v>
      </c>
      <c r="BC1269" s="5">
        <f t="shared" si="1502"/>
        <v>5.0940095917296543E-5</v>
      </c>
      <c r="BD1269" s="5">
        <f t="shared" si="1503"/>
        <v>6.6583682782142973E-4</v>
      </c>
      <c r="BE1269" s="5">
        <f t="shared" si="1504"/>
        <v>1.0260328241840015E-3</v>
      </c>
      <c r="BF1269" s="5">
        <f t="shared" si="1505"/>
        <v>7.9054155035814021E-4</v>
      </c>
      <c r="BG1269" s="5">
        <f t="shared" si="1506"/>
        <v>4.0606624408900759E-4</v>
      </c>
      <c r="BH1269" s="5">
        <f t="shared" si="1507"/>
        <v>1.5643370786189539E-4</v>
      </c>
      <c r="BI1269" s="5">
        <f t="shared" si="1508"/>
        <v>4.8211847818715545E-5</v>
      </c>
      <c r="BJ1269" s="8">
        <f t="shared" si="1509"/>
        <v>0.39566522857806208</v>
      </c>
      <c r="BK1269" s="8">
        <f t="shared" si="1510"/>
        <v>0.24414260614204378</v>
      </c>
      <c r="BL1269" s="8">
        <f t="shared" si="1511"/>
        <v>0.33390734870768635</v>
      </c>
      <c r="BM1269" s="8">
        <f t="shared" si="1512"/>
        <v>0.57480924299399883</v>
      </c>
      <c r="BN1269" s="8">
        <f t="shared" si="1513"/>
        <v>0.42332370103378292</v>
      </c>
    </row>
    <row r="1270" spans="1:66" x14ac:dyDescent="0.25">
      <c r="A1270" t="s">
        <v>282</v>
      </c>
      <c r="B1270" t="s">
        <v>307</v>
      </c>
      <c r="C1270" t="s">
        <v>33</v>
      </c>
      <c r="D1270" s="7" t="s">
        <v>531</v>
      </c>
      <c r="E1270">
        <f>VLOOKUP(A1270,home!$A$2:$E$405,3,FALSE)</f>
        <v>1.6571</v>
      </c>
      <c r="F1270">
        <f>VLOOKUP(B1270,home!$B$2:$E$405,3,FALSE)</f>
        <v>1.4080999999999999</v>
      </c>
      <c r="G1270">
        <f>VLOOKUP(C1270,away!$B$2:$E$405,4,FALSE)</f>
        <v>0</v>
      </c>
      <c r="H1270">
        <f>VLOOKUP(A1270,away!$A$2:$E$405,3,FALSE)</f>
        <v>1.3714</v>
      </c>
      <c r="I1270">
        <f>VLOOKUP(C1270,away!$B$2:$E$405,3,FALSE)</f>
        <v>1.2153</v>
      </c>
      <c r="J1270">
        <f>VLOOKUP(B1270,home!$B$2:$E$405,4,FALSE)</f>
        <v>1.4583999999999999</v>
      </c>
      <c r="K1270" s="3">
        <f t="shared" si="1458"/>
        <v>0</v>
      </c>
      <c r="L1270" s="3">
        <f t="shared" si="1459"/>
        <v>2.4306604733279999</v>
      </c>
      <c r="M1270" s="5">
        <f t="shared" si="1460"/>
        <v>8.7978705800277945E-2</v>
      </c>
      <c r="N1270" s="5">
        <f t="shared" si="1461"/>
        <v>0</v>
      </c>
      <c r="O1270" s="5">
        <f t="shared" si="1462"/>
        <v>0.21384636268328844</v>
      </c>
      <c r="P1270" s="5">
        <f t="shared" si="1463"/>
        <v>0</v>
      </c>
      <c r="Q1270" s="5">
        <f t="shared" si="1464"/>
        <v>0</v>
      </c>
      <c r="R1270" s="5">
        <f t="shared" si="1465"/>
        <v>0.25989395056961656</v>
      </c>
      <c r="S1270" s="5">
        <f t="shared" si="1466"/>
        <v>0</v>
      </c>
      <c r="T1270" s="5">
        <f t="shared" si="1467"/>
        <v>0</v>
      </c>
      <c r="U1270" s="5">
        <f t="shared" si="1468"/>
        <v>0</v>
      </c>
      <c r="V1270" s="5">
        <f t="shared" si="1469"/>
        <v>0</v>
      </c>
      <c r="W1270" s="5">
        <f t="shared" si="1470"/>
        <v>0</v>
      </c>
      <c r="X1270" s="5">
        <f t="shared" si="1471"/>
        <v>0</v>
      </c>
      <c r="Y1270" s="5">
        <f t="shared" si="1472"/>
        <v>0</v>
      </c>
      <c r="Z1270" s="5">
        <f t="shared" si="1473"/>
        <v>0.21057131763554268</v>
      </c>
      <c r="AA1270" s="5">
        <f t="shared" si="1474"/>
        <v>0</v>
      </c>
      <c r="AB1270" s="5">
        <f t="shared" si="1475"/>
        <v>0</v>
      </c>
      <c r="AC1270" s="5">
        <f t="shared" si="1476"/>
        <v>0</v>
      </c>
      <c r="AD1270" s="5">
        <f t="shared" si="1477"/>
        <v>0</v>
      </c>
      <c r="AE1270" s="5">
        <f t="shared" si="1478"/>
        <v>0</v>
      </c>
      <c r="AF1270" s="5">
        <f t="shared" si="1479"/>
        <v>0</v>
      </c>
      <c r="AG1270" s="5">
        <f t="shared" si="1480"/>
        <v>0</v>
      </c>
      <c r="AH1270" s="5">
        <f t="shared" si="1481"/>
        <v>0.12795684464832718</v>
      </c>
      <c r="AI1270" s="5">
        <f t="shared" si="1482"/>
        <v>0</v>
      </c>
      <c r="AJ1270" s="5">
        <f t="shared" si="1483"/>
        <v>0</v>
      </c>
      <c r="AK1270" s="5">
        <f t="shared" si="1484"/>
        <v>0</v>
      </c>
      <c r="AL1270" s="5">
        <f t="shared" si="1485"/>
        <v>0</v>
      </c>
      <c r="AM1270" s="5">
        <f t="shared" si="1486"/>
        <v>0</v>
      </c>
      <c r="AN1270" s="5">
        <f t="shared" si="1487"/>
        <v>0</v>
      </c>
      <c r="AO1270" s="5">
        <f t="shared" si="1488"/>
        <v>0</v>
      </c>
      <c r="AP1270" s="5">
        <f t="shared" si="1489"/>
        <v>0</v>
      </c>
      <c r="AQ1270" s="5">
        <f t="shared" si="1490"/>
        <v>0</v>
      </c>
      <c r="AR1270" s="5">
        <f t="shared" si="1491"/>
        <v>6.2203928915692062E-2</v>
      </c>
      <c r="AS1270" s="5">
        <f t="shared" si="1492"/>
        <v>0</v>
      </c>
      <c r="AT1270" s="5">
        <f t="shared" si="1493"/>
        <v>0</v>
      </c>
      <c r="AU1270" s="5">
        <f t="shared" si="1494"/>
        <v>0</v>
      </c>
      <c r="AV1270" s="5">
        <f t="shared" si="1495"/>
        <v>0</v>
      </c>
      <c r="AW1270" s="5">
        <f t="shared" si="1496"/>
        <v>0</v>
      </c>
      <c r="AX1270" s="5">
        <f t="shared" si="1497"/>
        <v>0</v>
      </c>
      <c r="AY1270" s="5">
        <f t="shared" si="1498"/>
        <v>0</v>
      </c>
      <c r="AZ1270" s="5">
        <f t="shared" si="1499"/>
        <v>0</v>
      </c>
      <c r="BA1270" s="5">
        <f t="shared" si="1500"/>
        <v>0</v>
      </c>
      <c r="BB1270" s="5">
        <f t="shared" si="1501"/>
        <v>0</v>
      </c>
      <c r="BC1270" s="5">
        <f t="shared" si="1502"/>
        <v>0</v>
      </c>
      <c r="BD1270" s="5">
        <f t="shared" si="1503"/>
        <v>2.5199438550179542E-2</v>
      </c>
      <c r="BE1270" s="5">
        <f t="shared" si="1504"/>
        <v>0</v>
      </c>
      <c r="BF1270" s="5">
        <f t="shared" si="1505"/>
        <v>0</v>
      </c>
      <c r="BG1270" s="5">
        <f t="shared" si="1506"/>
        <v>0</v>
      </c>
      <c r="BH1270" s="5">
        <f t="shared" si="1507"/>
        <v>0</v>
      </c>
      <c r="BI1270" s="5">
        <f t="shared" si="1508"/>
        <v>0</v>
      </c>
      <c r="BJ1270" s="8">
        <f t="shared" si="1509"/>
        <v>0</v>
      </c>
      <c r="BK1270" s="8">
        <f t="shared" si="1510"/>
        <v>8.7978705800277945E-2</v>
      </c>
      <c r="BL1270" s="8">
        <f t="shared" si="1511"/>
        <v>0.68910052536710387</v>
      </c>
      <c r="BM1270" s="8">
        <f t="shared" si="1512"/>
        <v>0.42593152974974141</v>
      </c>
      <c r="BN1270" s="8">
        <f t="shared" si="1513"/>
        <v>0.56171901905318289</v>
      </c>
    </row>
    <row r="1271" spans="1:66" x14ac:dyDescent="0.25">
      <c r="A1271" t="s">
        <v>282</v>
      </c>
      <c r="B1271" t="s">
        <v>319</v>
      </c>
      <c r="C1271" t="s">
        <v>195</v>
      </c>
      <c r="D1271" s="7" t="s">
        <v>531</v>
      </c>
      <c r="E1271">
        <f>VLOOKUP(A1271,home!$A$2:$E$405,3,FALSE)</f>
        <v>1.6571</v>
      </c>
      <c r="F1271">
        <f>VLOOKUP(B1271,home!$B$2:$E$405,3,FALSE)</f>
        <v>1.2069000000000001</v>
      </c>
      <c r="G1271">
        <f>VLOOKUP(C1271,away!$B$2:$E$405,4,FALSE)</f>
        <v>1.0058</v>
      </c>
      <c r="H1271">
        <f>VLOOKUP(A1271,away!$A$2:$E$405,3,FALSE)</f>
        <v>1.3714</v>
      </c>
      <c r="I1271">
        <f>VLOOKUP(C1271,away!$B$2:$E$405,3,FALSE)</f>
        <v>0.97219999999999995</v>
      </c>
      <c r="J1271">
        <f>VLOOKUP(B1271,home!$B$2:$E$405,4,FALSE)</f>
        <v>0.48609999999999998</v>
      </c>
      <c r="K1271" s="3">
        <f t="shared" si="1458"/>
        <v>2.0115537231420002</v>
      </c>
      <c r="L1271" s="3">
        <f t="shared" si="1459"/>
        <v>0.64810501638799989</v>
      </c>
      <c r="M1271" s="5">
        <f t="shared" si="1460"/>
        <v>6.9972096381186746E-2</v>
      </c>
      <c r="N1271" s="5">
        <f t="shared" si="1461"/>
        <v>0.14075263099162708</v>
      </c>
      <c r="O1271" s="5">
        <f t="shared" si="1462"/>
        <v>4.5349266671831742E-2</v>
      </c>
      <c r="P1271" s="5">
        <f t="shared" si="1463"/>
        <v>9.1222486215482568E-2</v>
      </c>
      <c r="Q1271" s="5">
        <f t="shared" si="1464"/>
        <v>0.14156573945661979</v>
      </c>
      <c r="R1271" s="5">
        <f t="shared" si="1465"/>
        <v>1.4695543609765643E-2</v>
      </c>
      <c r="S1271" s="5">
        <f t="shared" si="1466"/>
        <v>2.9731644547280223E-2</v>
      </c>
      <c r="T1271" s="5">
        <f t="shared" si="1467"/>
        <v>9.1749465890511903E-2</v>
      </c>
      <c r="U1271" s="5">
        <f t="shared" si="1468"/>
        <v>2.9560875461819711E-2</v>
      </c>
      <c r="V1271" s="5">
        <f t="shared" si="1469"/>
        <v>4.3067874753684107E-3</v>
      </c>
      <c r="W1271" s="5">
        <f t="shared" si="1470"/>
        <v>9.4922363424437967E-2</v>
      </c>
      <c r="X1271" s="5">
        <f t="shared" si="1471"/>
        <v>6.1519659902783054E-2</v>
      </c>
      <c r="Y1271" s="5">
        <f t="shared" si="1472"/>
        <v>1.9935600094738694E-2</v>
      </c>
      <c r="Z1271" s="5">
        <f t="shared" si="1473"/>
        <v>3.1747518440125764E-3</v>
      </c>
      <c r="AA1271" s="5">
        <f t="shared" si="1474"/>
        <v>6.3861838918754287E-3</v>
      </c>
      <c r="AB1271" s="5">
        <f t="shared" si="1475"/>
        <v>6.4230759921857453E-3</v>
      </c>
      <c r="AC1271" s="5">
        <f t="shared" si="1476"/>
        <v>3.509219044300703E-4</v>
      </c>
      <c r="AD1271" s="5">
        <f t="shared" si="1477"/>
        <v>4.7735358388966545E-2</v>
      </c>
      <c r="AE1271" s="5">
        <f t="shared" si="1478"/>
        <v>3.0937525230968214E-2</v>
      </c>
      <c r="AF1271" s="5">
        <f t="shared" si="1479"/>
        <v>1.0025382648410406E-2</v>
      </c>
      <c r="AG1271" s="5">
        <f t="shared" si="1480"/>
        <v>2.1658335952146651E-3</v>
      </c>
      <c r="AH1271" s="5">
        <f t="shared" si="1481"/>
        <v>5.1439314897290078E-4</v>
      </c>
      <c r="AI1271" s="5">
        <f t="shared" si="1482"/>
        <v>1.0347294539751763E-3</v>
      </c>
      <c r="AJ1271" s="5">
        <f t="shared" si="1483"/>
        <v>1.0407069427942276E-3</v>
      </c>
      <c r="AK1271" s="5">
        <f t="shared" si="1484"/>
        <v>6.9781264182581907E-4</v>
      </c>
      <c r="AL1271" s="5">
        <f t="shared" si="1485"/>
        <v>1.8299848222463712E-5</v>
      </c>
      <c r="AM1271" s="5">
        <f t="shared" si="1486"/>
        <v>1.9204447578568682E-2</v>
      </c>
      <c r="AN1271" s="5">
        <f t="shared" si="1487"/>
        <v>1.2446498812630741E-2</v>
      </c>
      <c r="AO1271" s="5">
        <f t="shared" si="1488"/>
        <v>4.0333191584666335E-3</v>
      </c>
      <c r="AP1271" s="5">
        <f t="shared" si="1489"/>
        <v>8.7133812643201713E-4</v>
      </c>
      <c r="AQ1271" s="5">
        <f t="shared" si="1490"/>
        <v>1.4117965267767787E-4</v>
      </c>
      <c r="AR1271" s="5">
        <f t="shared" si="1491"/>
        <v>6.6676156048991366E-5</v>
      </c>
      <c r="AS1271" s="5">
        <f t="shared" si="1492"/>
        <v>1.3412266994514558E-4</v>
      </c>
      <c r="AT1271" s="5">
        <f t="shared" si="1493"/>
        <v>1.3489747804295167E-4</v>
      </c>
      <c r="AU1271" s="5">
        <f t="shared" si="1494"/>
        <v>9.04511747332552E-5</v>
      </c>
      <c r="AV1271" s="5">
        <f t="shared" si="1495"/>
        <v>4.5486849324311772E-5</v>
      </c>
      <c r="AW1271" s="5">
        <f t="shared" si="1496"/>
        <v>6.6270768339367936E-7</v>
      </c>
      <c r="AX1271" s="5">
        <f t="shared" si="1497"/>
        <v>6.4384630045925331E-3</v>
      </c>
      <c r="AY1271" s="5">
        <f t="shared" si="1498"/>
        <v>4.1728001711049748E-3</v>
      </c>
      <c r="AZ1271" s="5">
        <f t="shared" si="1499"/>
        <v>1.352206361638919E-3</v>
      </c>
      <c r="BA1271" s="5">
        <f t="shared" si="1500"/>
        <v>2.9212390872331647E-4</v>
      </c>
      <c r="BB1271" s="5">
        <f t="shared" si="1501"/>
        <v>4.733174266261289E-5</v>
      </c>
      <c r="BC1271" s="5">
        <f t="shared" si="1502"/>
        <v>6.1351879708050653E-6</v>
      </c>
      <c r="BD1271" s="5">
        <f t="shared" si="1503"/>
        <v>7.2021918681367297E-6</v>
      </c>
      <c r="BE1271" s="5">
        <f t="shared" si="1504"/>
        <v>1.4487595867133478E-5</v>
      </c>
      <c r="BF1271" s="5">
        <f t="shared" si="1505"/>
        <v>1.4571288702954504E-5</v>
      </c>
      <c r="BG1271" s="5">
        <f t="shared" si="1506"/>
        <v>9.7703100138016998E-6</v>
      </c>
      <c r="BH1271" s="5">
        <f t="shared" si="1507"/>
        <v>4.9133758711285928E-6</v>
      </c>
      <c r="BI1271" s="5">
        <f t="shared" si="1508"/>
        <v>1.9767039053529588E-6</v>
      </c>
      <c r="BJ1271" s="8">
        <f t="shared" si="1509"/>
        <v>0.69031540332974728</v>
      </c>
      <c r="BK1271" s="8">
        <f t="shared" si="1510"/>
        <v>0.19977503654307543</v>
      </c>
      <c r="BL1271" s="8">
        <f t="shared" si="1511"/>
        <v>0.10622714360936956</v>
      </c>
      <c r="BM1271" s="8">
        <f t="shared" si="1512"/>
        <v>0.49176243453626989</v>
      </c>
      <c r="BN1271" s="8">
        <f t="shared" si="1513"/>
        <v>0.50355776332651359</v>
      </c>
    </row>
    <row r="1272" spans="1:66" x14ac:dyDescent="0.25">
      <c r="A1272" t="s">
        <v>282</v>
      </c>
      <c r="B1272" t="s">
        <v>475</v>
      </c>
      <c r="C1272" t="s">
        <v>342</v>
      </c>
      <c r="D1272" s="7" t="s">
        <v>531</v>
      </c>
      <c r="E1272">
        <f>VLOOKUP(A1272,home!$A$2:$E$405,3,FALSE)</f>
        <v>1.6571</v>
      </c>
      <c r="F1272">
        <f>VLOOKUP(B1272,home!$B$2:$E$405,3,FALSE)</f>
        <v>0.40229999999999999</v>
      </c>
      <c r="G1272">
        <f>VLOOKUP(C1272,away!$B$2:$E$405,4,FALSE)</f>
        <v>2.0114999999999998</v>
      </c>
      <c r="H1272">
        <f>VLOOKUP(A1272,away!$A$2:$E$405,3,FALSE)</f>
        <v>1.3714</v>
      </c>
      <c r="I1272">
        <f>VLOOKUP(C1272,away!$B$2:$E$405,3,FALSE)</f>
        <v>0.72919999999999996</v>
      </c>
      <c r="J1272">
        <f>VLOOKUP(B1272,home!$B$2:$E$405,4,FALSE)</f>
        <v>1.4583999999999999</v>
      </c>
      <c r="K1272" s="3">
        <f t="shared" si="1458"/>
        <v>1.3409691502949999</v>
      </c>
      <c r="L1272" s="3">
        <f t="shared" si="1459"/>
        <v>1.4584362849919998</v>
      </c>
      <c r="M1272" s="5">
        <f t="shared" si="1460"/>
        <v>6.0846228893178207E-2</v>
      </c>
      <c r="N1272" s="5">
        <f t="shared" si="1461"/>
        <v>8.1592915857540249E-2</v>
      </c>
      <c r="O1272" s="5">
        <f t="shared" si="1462"/>
        <v>8.8740348022739696E-2</v>
      </c>
      <c r="P1272" s="5">
        <f t="shared" si="1463"/>
        <v>0.11899806908493583</v>
      </c>
      <c r="Q1272" s="5">
        <f t="shared" si="1464"/>
        <v>5.4706791523788594E-2</v>
      </c>
      <c r="R1272" s="5">
        <f t="shared" si="1465"/>
        <v>6.4711071749590829E-2</v>
      </c>
      <c r="S1272" s="5">
        <f t="shared" si="1466"/>
        <v>5.8181668377523636E-2</v>
      </c>
      <c r="T1272" s="5">
        <f t="shared" si="1467"/>
        <v>7.9786369793786061E-2</v>
      </c>
      <c r="U1272" s="5">
        <f t="shared" si="1468"/>
        <v>8.6775550898727585E-2</v>
      </c>
      <c r="V1272" s="5">
        <f t="shared" si="1469"/>
        <v>1.2642993327436951E-2</v>
      </c>
      <c r="W1272" s="5">
        <f t="shared" si="1470"/>
        <v>2.4453373248340161E-2</v>
      </c>
      <c r="X1272" s="5">
        <f t="shared" si="1471"/>
        <v>3.5663686835831973E-2</v>
      </c>
      <c r="Y1272" s="5">
        <f t="shared" si="1472"/>
        <v>2.6006607468984443E-2</v>
      </c>
      <c r="Z1272" s="5">
        <f t="shared" si="1473"/>
        <v>3.1458991693441324E-2</v>
      </c>
      <c r="AA1272" s="5">
        <f t="shared" si="1474"/>
        <v>4.2185537360291472E-2</v>
      </c>
      <c r="AB1272" s="5">
        <f t="shared" si="1475"/>
        <v>2.8284752094384021E-2</v>
      </c>
      <c r="AC1272" s="5">
        <f t="shared" si="1476"/>
        <v>1.5453831535517343E-3</v>
      </c>
      <c r="AD1272" s="5">
        <f t="shared" si="1477"/>
        <v>8.197804786668296E-3</v>
      </c>
      <c r="AE1272" s="5">
        <f t="shared" si="1478"/>
        <v>1.1955975958158144E-2</v>
      </c>
      <c r="AF1272" s="5">
        <f t="shared" si="1479"/>
        <v>8.7185145799349162E-3</v>
      </c>
      <c r="AG1272" s="5">
        <f t="shared" si="1480"/>
        <v>4.2384660048696201E-3</v>
      </c>
      <c r="AH1272" s="5">
        <f t="shared" si="1481"/>
        <v>1.1470233743744195E-2</v>
      </c>
      <c r="AI1272" s="5">
        <f t="shared" si="1482"/>
        <v>1.5381229597033688E-2</v>
      </c>
      <c r="AJ1272" s="5">
        <f t="shared" si="1483"/>
        <v>1.0312877191613286E-2</v>
      </c>
      <c r="AK1272" s="5">
        <f t="shared" si="1484"/>
        <v>4.6097500549114505E-3</v>
      </c>
      <c r="AL1272" s="5">
        <f t="shared" si="1485"/>
        <v>1.2089335008215314E-4</v>
      </c>
      <c r="AM1272" s="5">
        <f t="shared" si="1486"/>
        <v>2.1986006638125746E-3</v>
      </c>
      <c r="AN1272" s="5">
        <f t="shared" si="1487"/>
        <v>3.2065189843117556E-3</v>
      </c>
      <c r="AO1272" s="5">
        <f t="shared" si="1488"/>
        <v>2.3382518176179789E-3</v>
      </c>
      <c r="AP1272" s="5">
        <f t="shared" si="1489"/>
        <v>1.1367304314208518E-3</v>
      </c>
      <c r="AQ1272" s="5">
        <f t="shared" si="1490"/>
        <v>4.1446222685969535E-4</v>
      </c>
      <c r="AR1272" s="5">
        <f t="shared" si="1491"/>
        <v>3.3457210178432328E-3</v>
      </c>
      <c r="AS1272" s="5">
        <f t="shared" si="1492"/>
        <v>4.4865086704213627E-3</v>
      </c>
      <c r="AT1272" s="5">
        <f t="shared" si="1493"/>
        <v>3.0081348597830425E-3</v>
      </c>
      <c r="AU1272" s="5">
        <f t="shared" si="1494"/>
        <v>1.3446053489653449E-3</v>
      </c>
      <c r="AV1272" s="5">
        <f t="shared" si="1495"/>
        <v>4.5076857307104254E-4</v>
      </c>
      <c r="AW1272" s="5">
        <f t="shared" si="1496"/>
        <v>6.5675919110056899E-6</v>
      </c>
      <c r="AX1272" s="5">
        <f t="shared" si="1497"/>
        <v>4.9137594399846095E-4</v>
      </c>
      <c r="AY1272" s="5">
        <f t="shared" si="1498"/>
        <v>7.1664050629955236E-4</v>
      </c>
      <c r="AZ1272" s="5">
        <f t="shared" si="1499"/>
        <v>5.2258725884115253E-4</v>
      </c>
      <c r="BA1272" s="5">
        <f t="shared" si="1500"/>
        <v>2.5405340678948102E-4</v>
      </c>
      <c r="BB1272" s="5">
        <f t="shared" si="1501"/>
        <v>9.2630176696903053E-5</v>
      </c>
      <c r="BC1272" s="5">
        <f t="shared" si="1502"/>
        <v>2.7019042155996765E-5</v>
      </c>
      <c r="BD1272" s="5">
        <f t="shared" si="1503"/>
        <v>8.1325348864715583E-4</v>
      </c>
      <c r="BE1272" s="5">
        <f t="shared" si="1504"/>
        <v>1.0905478396456209E-3</v>
      </c>
      <c r="BF1272" s="5">
        <f t="shared" si="1505"/>
        <v>7.3119550494281816E-4</v>
      </c>
      <c r="BG1272" s="5">
        <f t="shared" si="1506"/>
        <v>3.2683687165423138E-4</v>
      </c>
      <c r="BH1272" s="5">
        <f t="shared" si="1507"/>
        <v>1.0956954051681264E-4</v>
      </c>
      <c r="BI1272" s="5">
        <f t="shared" si="1508"/>
        <v>2.938587472900877E-5</v>
      </c>
      <c r="BJ1272" s="8">
        <f t="shared" si="1509"/>
        <v>0.34671937651670676</v>
      </c>
      <c r="BK1272" s="8">
        <f t="shared" si="1510"/>
        <v>0.25305187669300805</v>
      </c>
      <c r="BL1272" s="8">
        <f t="shared" si="1511"/>
        <v>0.36820787830325585</v>
      </c>
      <c r="BM1272" s="8">
        <f t="shared" si="1512"/>
        <v>0.52913262516025006</v>
      </c>
      <c r="BN1272" s="8">
        <f t="shared" si="1513"/>
        <v>0.46959542513177344</v>
      </c>
    </row>
    <row r="1273" spans="1:66" x14ac:dyDescent="0.25">
      <c r="A1273" t="s">
        <v>282</v>
      </c>
      <c r="B1273" t="s">
        <v>430</v>
      </c>
      <c r="C1273" t="s">
        <v>199</v>
      </c>
      <c r="D1273" s="7" t="s">
        <v>531</v>
      </c>
      <c r="E1273">
        <f>VLOOKUP(A1273,home!$A$2:$E$405,3,FALSE)</f>
        <v>1.6571</v>
      </c>
      <c r="F1273">
        <f>VLOOKUP(B1273,home!$B$2:$E$405,3,FALSE)</f>
        <v>0.40229999999999999</v>
      </c>
      <c r="G1273">
        <f>VLOOKUP(C1273,away!$B$2:$E$405,4,FALSE)</f>
        <v>0.80459999999999998</v>
      </c>
      <c r="H1273">
        <f>VLOOKUP(A1273,away!$A$2:$E$405,3,FALSE)</f>
        <v>1.3714</v>
      </c>
      <c r="I1273">
        <f>VLOOKUP(C1273,away!$B$2:$E$405,3,FALSE)</f>
        <v>1.2153</v>
      </c>
      <c r="J1273">
        <f>VLOOKUP(B1273,home!$B$2:$E$405,4,FALSE)</f>
        <v>0.48609999999999998</v>
      </c>
      <c r="K1273" s="3">
        <f t="shared" si="1458"/>
        <v>0.53638766011799999</v>
      </c>
      <c r="L1273" s="3">
        <f t="shared" si="1459"/>
        <v>0.81016460236199994</v>
      </c>
      <c r="M1273" s="5">
        <f t="shared" si="1460"/>
        <v>0.26013559557222843</v>
      </c>
      <c r="N1273" s="5">
        <f t="shared" si="1461"/>
        <v>0.13953352342238995</v>
      </c>
      <c r="O1273" s="5">
        <f t="shared" si="1462"/>
        <v>0.21075265134697649</v>
      </c>
      <c r="P1273" s="5">
        <f t="shared" si="1463"/>
        <v>0.11304512151966938</v>
      </c>
      <c r="Q1273" s="5">
        <f t="shared" si="1464"/>
        <v>3.7422030068277948E-2</v>
      </c>
      <c r="R1273" s="5">
        <f t="shared" si="1465"/>
        <v>8.5372168987630184E-2</v>
      </c>
      <c r="S1273" s="5">
        <f t="shared" si="1466"/>
        <v>1.2281286872031109E-2</v>
      </c>
      <c r="T1273" s="5">
        <f t="shared" si="1467"/>
        <v>3.0318004109845212E-2</v>
      </c>
      <c r="U1273" s="5">
        <f t="shared" si="1468"/>
        <v>4.5792577962473435E-2</v>
      </c>
      <c r="V1273" s="5">
        <f t="shared" si="1469"/>
        <v>5.9299824591380805E-4</v>
      </c>
      <c r="W1273" s="5">
        <f t="shared" si="1470"/>
        <v>6.6909050483963499E-3</v>
      </c>
      <c r="X1273" s="5">
        <f t="shared" si="1471"/>
        <v>5.4207344279759272E-3</v>
      </c>
      <c r="Y1273" s="5">
        <f t="shared" si="1472"/>
        <v>2.1958435761755594E-3</v>
      </c>
      <c r="Z1273" s="5">
        <f t="shared" si="1473"/>
        <v>2.3055169780214959E-2</v>
      </c>
      <c r="AA1273" s="5">
        <f t="shared" si="1474"/>
        <v>1.2366508572032725E-2</v>
      </c>
      <c r="AB1273" s="5">
        <f t="shared" si="1475"/>
        <v>3.3166212983909114E-3</v>
      </c>
      <c r="AC1273" s="5">
        <f t="shared" si="1476"/>
        <v>1.610591743096927E-5</v>
      </c>
      <c r="AD1273" s="5">
        <f t="shared" si="1477"/>
        <v>8.9722972574525777E-4</v>
      </c>
      <c r="AE1273" s="5">
        <f t="shared" si="1478"/>
        <v>7.2690376398577307E-4</v>
      </c>
      <c r="AF1273" s="5">
        <f t="shared" si="1479"/>
        <v>2.9445584945248735E-4</v>
      </c>
      <c r="AG1273" s="5">
        <f t="shared" si="1480"/>
        <v>7.951923539494645E-5</v>
      </c>
      <c r="AH1273" s="5">
        <f t="shared" si="1481"/>
        <v>4.6696206143440637E-3</v>
      </c>
      <c r="AI1273" s="5">
        <f t="shared" si="1482"/>
        <v>2.5047268749667896E-3</v>
      </c>
      <c r="AJ1273" s="5">
        <f t="shared" si="1483"/>
        <v>6.7175229384905334E-4</v>
      </c>
      <c r="AK1273" s="5">
        <f t="shared" si="1484"/>
        <v>1.2010654702553096E-4</v>
      </c>
      <c r="AL1273" s="5">
        <f t="shared" si="1485"/>
        <v>2.7996097791455913E-7</v>
      </c>
      <c r="AM1273" s="5">
        <f t="shared" si="1486"/>
        <v>9.6252590636162767E-5</v>
      </c>
      <c r="AN1273" s="5">
        <f t="shared" si="1487"/>
        <v>7.7980441819059171E-5</v>
      </c>
      <c r="AO1273" s="5">
        <f t="shared" si="1488"/>
        <v>3.1588496819175565E-5</v>
      </c>
      <c r="AP1273" s="5">
        <f t="shared" si="1489"/>
        <v>8.5306273215735578E-6</v>
      </c>
      <c r="AQ1273" s="5">
        <f t="shared" si="1490"/>
        <v>1.7278030729702637E-6</v>
      </c>
      <c r="AR1273" s="5">
        <f t="shared" si="1491"/>
        <v>7.5663226564029137E-4</v>
      </c>
      <c r="AS1273" s="5">
        <f t="shared" si="1492"/>
        <v>4.0584821053657688E-4</v>
      </c>
      <c r="AT1273" s="5">
        <f t="shared" si="1493"/>
        <v>1.0884598600639595E-4</v>
      </c>
      <c r="AU1273" s="5">
        <f t="shared" si="1494"/>
        <v>1.9461214582402434E-5</v>
      </c>
      <c r="AV1273" s="5">
        <f t="shared" si="1495"/>
        <v>2.6096888382272849E-6</v>
      </c>
      <c r="AW1273" s="5">
        <f t="shared" si="1496"/>
        <v>3.3794579215824379E-9</v>
      </c>
      <c r="AX1273" s="5">
        <f t="shared" si="1497"/>
        <v>8.6047836452711726E-6</v>
      </c>
      <c r="AY1273" s="5">
        <f t="shared" si="1498"/>
        <v>6.9712911203821606E-6</v>
      </c>
      <c r="AZ1273" s="5">
        <f t="shared" si="1499"/>
        <v>2.8239466492470764E-6</v>
      </c>
      <c r="BA1273" s="5">
        <f t="shared" si="1500"/>
        <v>7.6262053805958663E-7</v>
      </c>
      <c r="BB1273" s="5">
        <f t="shared" si="1501"/>
        <v>1.5446204124253487E-7</v>
      </c>
      <c r="BC1273" s="5">
        <f t="shared" si="1502"/>
        <v>2.5027935644656229E-8</v>
      </c>
      <c r="BD1273" s="5">
        <f t="shared" si="1503"/>
        <v>1.0216611310445425E-4</v>
      </c>
      <c r="BE1273" s="5">
        <f t="shared" si="1504"/>
        <v>5.4800642351449142E-5</v>
      </c>
      <c r="BF1273" s="5">
        <f t="shared" si="1505"/>
        <v>1.469719416192859E-5</v>
      </c>
      <c r="BG1273" s="5">
        <f t="shared" si="1506"/>
        <v>2.6277978622722691E-6</v>
      </c>
      <c r="BH1273" s="5">
        <f t="shared" si="1507"/>
        <v>3.5237958665182612E-7</v>
      </c>
      <c r="BI1273" s="5">
        <f t="shared" si="1508"/>
        <v>3.7802412391504222E-8</v>
      </c>
      <c r="BJ1273" s="8">
        <f t="shared" si="1509"/>
        <v>0.22381457131923813</v>
      </c>
      <c r="BK1273" s="8">
        <f t="shared" si="1510"/>
        <v>0.38607835937937196</v>
      </c>
      <c r="BL1273" s="8">
        <f t="shared" si="1511"/>
        <v>0.36703481379277214</v>
      </c>
      <c r="BM1273" s="8">
        <f t="shared" si="1512"/>
        <v>0.1537148554427625</v>
      </c>
      <c r="BN1273" s="8">
        <f t="shared" si="1513"/>
        <v>0.84626109091717239</v>
      </c>
    </row>
    <row r="1274" spans="1:66" x14ac:dyDescent="0.25">
      <c r="A1274" t="s">
        <v>282</v>
      </c>
      <c r="B1274" t="s">
        <v>337</v>
      </c>
      <c r="C1274" t="s">
        <v>283</v>
      </c>
      <c r="D1274" s="7" t="s">
        <v>531</v>
      </c>
      <c r="E1274">
        <f>VLOOKUP(A1274,home!$A$2:$E$405,3,FALSE)</f>
        <v>1.6571</v>
      </c>
      <c r="F1274">
        <f>VLOOKUP(B1274,home!$B$2:$E$405,3,FALSE)</f>
        <v>1.0058</v>
      </c>
      <c r="G1274">
        <f>VLOOKUP(C1274,away!$B$2:$E$405,4,FALSE)</f>
        <v>0.40229999999999999</v>
      </c>
      <c r="H1274">
        <f>VLOOKUP(A1274,away!$A$2:$E$405,3,FALSE)</f>
        <v>1.3714</v>
      </c>
      <c r="I1274">
        <f>VLOOKUP(C1274,away!$B$2:$E$405,3,FALSE)</f>
        <v>0.97219999999999995</v>
      </c>
      <c r="J1274">
        <f>VLOOKUP(B1274,home!$B$2:$E$405,4,FALSE)</f>
        <v>0.24310000000000001</v>
      </c>
      <c r="K1274" s="3">
        <f t="shared" si="1458"/>
        <v>0.67051790771399999</v>
      </c>
      <c r="L1274" s="3">
        <f t="shared" si="1459"/>
        <v>0.324119171948</v>
      </c>
      <c r="M1274" s="5">
        <f t="shared" si="1460"/>
        <v>0.3698576490528192</v>
      </c>
      <c r="N1274" s="5">
        <f t="shared" si="1461"/>
        <v>0.24799617699491527</v>
      </c>
      <c r="O1274" s="5">
        <f t="shared" si="1462"/>
        <v>0.11987795494963374</v>
      </c>
      <c r="P1274" s="5">
        <f t="shared" si="1463"/>
        <v>8.0380315533861574E-2</v>
      </c>
      <c r="Q1274" s="5">
        <f t="shared" si="1464"/>
        <v>8.314293885985069E-2</v>
      </c>
      <c r="R1274" s="5">
        <f t="shared" si="1465"/>
        <v>1.9427371746547469E-2</v>
      </c>
      <c r="S1274" s="5">
        <f t="shared" si="1466"/>
        <v>4.3672174564114907E-3</v>
      </c>
      <c r="T1274" s="5">
        <f t="shared" si="1467"/>
        <v>2.6948220496577996E-2</v>
      </c>
      <c r="U1274" s="5">
        <f t="shared" si="1468"/>
        <v>1.3026400655877087E-2</v>
      </c>
      <c r="V1274" s="5">
        <f t="shared" si="1469"/>
        <v>1.0545748495711193E-4</v>
      </c>
      <c r="W1274" s="5">
        <f t="shared" si="1470"/>
        <v>1.8582943135166709E-2</v>
      </c>
      <c r="X1274" s="5">
        <f t="shared" si="1471"/>
        <v>6.0230881413270041E-3</v>
      </c>
      <c r="Y1274" s="5">
        <f t="shared" si="1472"/>
        <v>9.760991704683634E-4</v>
      </c>
      <c r="Z1274" s="5">
        <f t="shared" si="1473"/>
        <v>2.0989278812056462E-3</v>
      </c>
      <c r="AA1274" s="5">
        <f t="shared" si="1474"/>
        <v>1.4073687313485893E-3</v>
      </c>
      <c r="AB1274" s="5">
        <f t="shared" si="1475"/>
        <v>4.7183296856298122E-4</v>
      </c>
      <c r="AC1274" s="5">
        <f t="shared" si="1476"/>
        <v>1.4324271003263678E-6</v>
      </c>
      <c r="AD1274" s="5">
        <f t="shared" si="1477"/>
        <v>3.1150490375400543E-3</v>
      </c>
      <c r="AE1274" s="5">
        <f t="shared" si="1478"/>
        <v>1.0096471146248966E-3</v>
      </c>
      <c r="AF1274" s="5">
        <f t="shared" si="1479"/>
        <v>1.6362299337595448E-4</v>
      </c>
      <c r="AG1274" s="5">
        <f t="shared" si="1480"/>
        <v>1.7677783041555825E-5</v>
      </c>
      <c r="AH1274" s="5">
        <f t="shared" si="1481"/>
        <v>1.7007569170873603E-4</v>
      </c>
      <c r="AI1274" s="5">
        <f t="shared" si="1482"/>
        <v>1.1403879695755301E-4</v>
      </c>
      <c r="AJ1274" s="5">
        <f t="shared" si="1483"/>
        <v>3.8232527767100045E-5</v>
      </c>
      <c r="AK1274" s="5">
        <f t="shared" si="1484"/>
        <v>8.5451981750044459E-6</v>
      </c>
      <c r="AL1274" s="5">
        <f t="shared" si="1485"/>
        <v>1.245224400234534E-8</v>
      </c>
      <c r="AM1274" s="5">
        <f t="shared" si="1486"/>
        <v>4.1773923261557354E-4</v>
      </c>
      <c r="AN1274" s="5">
        <f t="shared" si="1487"/>
        <v>1.3539729416555264E-4</v>
      </c>
      <c r="AO1274" s="5">
        <f t="shared" si="1488"/>
        <v>2.1942429434469346E-5</v>
      </c>
      <c r="AP1274" s="5">
        <f t="shared" si="1489"/>
        <v>2.3706540196092096E-6</v>
      </c>
      <c r="AQ1274" s="5">
        <f t="shared" si="1490"/>
        <v>1.920936044527337E-7</v>
      </c>
      <c r="AR1274" s="5">
        <f t="shared" si="1491"/>
        <v>1.1024958473023771E-5</v>
      </c>
      <c r="AS1274" s="5">
        <f t="shared" si="1492"/>
        <v>7.3924320879656368E-6</v>
      </c>
      <c r="AT1274" s="5">
        <f t="shared" si="1493"/>
        <v>2.4783790482702773E-6</v>
      </c>
      <c r="AU1274" s="5">
        <f t="shared" si="1494"/>
        <v>5.5393251132280043E-7</v>
      </c>
      <c r="AV1274" s="5">
        <f t="shared" si="1495"/>
        <v>9.2855417126731412E-8</v>
      </c>
      <c r="AW1274" s="5">
        <f t="shared" si="1496"/>
        <v>7.5172712812350517E-11</v>
      </c>
      <c r="AX1274" s="5">
        <f t="shared" si="1497"/>
        <v>4.6683606037241028E-5</v>
      </c>
      <c r="AY1274" s="5">
        <f t="shared" si="1498"/>
        <v>1.5131051732337215E-5</v>
      </c>
      <c r="AZ1274" s="5">
        <f t="shared" si="1499"/>
        <v>2.4521319790937444E-6</v>
      </c>
      <c r="BA1274" s="5">
        <f t="shared" si="1500"/>
        <v>2.6492766219035845E-7</v>
      </c>
      <c r="BB1274" s="5">
        <f t="shared" si="1501"/>
        <v>2.146703362381461E-8</v>
      </c>
      <c r="BC1274" s="5">
        <f t="shared" si="1502"/>
        <v>1.3915754324661331E-9</v>
      </c>
      <c r="BD1274" s="5">
        <f t="shared" si="1503"/>
        <v>5.9556673517292526E-7</v>
      </c>
      <c r="BE1274" s="5">
        <f t="shared" si="1504"/>
        <v>3.9933816117220786E-7</v>
      </c>
      <c r="BF1274" s="5">
        <f t="shared" si="1505"/>
        <v>1.3388169414977243E-7</v>
      </c>
      <c r="BG1274" s="5">
        <f t="shared" si="1506"/>
        <v>2.9923357814170372E-8</v>
      </c>
      <c r="BH1274" s="5">
        <f t="shared" si="1507"/>
        <v>5.0160368183337206E-9</v>
      </c>
      <c r="BI1274" s="5">
        <f t="shared" si="1508"/>
        <v>6.7266850248910346E-10</v>
      </c>
      <c r="BJ1274" s="8">
        <f t="shared" si="1509"/>
        <v>0.38861766000674819</v>
      </c>
      <c r="BK1274" s="8">
        <f t="shared" si="1510"/>
        <v>0.45472721545912603</v>
      </c>
      <c r="BL1274" s="8">
        <f t="shared" si="1511"/>
        <v>0.15456452822276964</v>
      </c>
      <c r="BM1274" s="8">
        <f t="shared" si="1512"/>
        <v>7.9310793455661832E-2</v>
      </c>
      <c r="BN1274" s="8">
        <f t="shared" si="1513"/>
        <v>0.92068240713762795</v>
      </c>
    </row>
    <row r="1275" spans="1:66" x14ac:dyDescent="0.25">
      <c r="A1275" t="s">
        <v>288</v>
      </c>
      <c r="B1275" t="s">
        <v>476</v>
      </c>
      <c r="C1275" t="s">
        <v>293</v>
      </c>
      <c r="D1275" s="7" t="s">
        <v>531</v>
      </c>
      <c r="E1275">
        <f>VLOOKUP(A1275,home!$A$2:$E$405,3,FALSE)</f>
        <v>1.6215999999999999</v>
      </c>
      <c r="F1275">
        <f>VLOOKUP(B1275,home!$B$2:$E$405,3,FALSE)</f>
        <v>0.61670000000000003</v>
      </c>
      <c r="G1275">
        <f>VLOOKUP(C1275,away!$B$2:$E$405,4,FALSE)</f>
        <v>1.4389000000000001</v>
      </c>
      <c r="H1275">
        <f>VLOOKUP(A1275,away!$A$2:$E$405,3,FALSE)</f>
        <v>1.2972999999999999</v>
      </c>
      <c r="I1275">
        <f>VLOOKUP(C1275,away!$B$2:$E$405,3,FALSE)</f>
        <v>0.51390000000000002</v>
      </c>
      <c r="J1275">
        <f>VLOOKUP(B1275,home!$B$2:$E$405,4,FALSE)</f>
        <v>0.51390000000000002</v>
      </c>
      <c r="K1275" s="3">
        <f t="shared" si="1458"/>
        <v>1.4389585920080001</v>
      </c>
      <c r="L1275" s="3">
        <f t="shared" si="1459"/>
        <v>0.342608121333</v>
      </c>
      <c r="M1275" s="5">
        <f t="shared" si="1460"/>
        <v>0.16837414649423704</v>
      </c>
      <c r="N1275" s="5">
        <f t="shared" si="1461"/>
        <v>0.24228342476989606</v>
      </c>
      <c r="O1275" s="5">
        <f t="shared" si="1462"/>
        <v>5.7686350011437876E-2</v>
      </c>
      <c r="P1275" s="5">
        <f t="shared" si="1463"/>
        <v>8.3008268990539327E-2</v>
      </c>
      <c r="Q1275" s="5">
        <f t="shared" si="1464"/>
        <v>0.17431790788688298</v>
      </c>
      <c r="R1275" s="5">
        <f t="shared" si="1465"/>
        <v>9.8819060019883082E-3</v>
      </c>
      <c r="S1275" s="5">
        <f t="shared" si="1466"/>
        <v>1.0230746323399436E-2</v>
      </c>
      <c r="T1275" s="5">
        <f t="shared" si="1467"/>
        <v>5.9722730935823913E-2</v>
      </c>
      <c r="U1275" s="5">
        <f t="shared" si="1468"/>
        <v>1.4219653546976499E-2</v>
      </c>
      <c r="V1275" s="5">
        <f t="shared" si="1469"/>
        <v>5.6041629804739611E-4</v>
      </c>
      <c r="W1275" s="5">
        <f t="shared" si="1470"/>
        <v>8.3612083764896483E-2</v>
      </c>
      <c r="X1275" s="5">
        <f t="shared" si="1471"/>
        <v>2.8646178939428613E-2</v>
      </c>
      <c r="Y1275" s="5">
        <f t="shared" si="1472"/>
        <v>4.9072067749032942E-3</v>
      </c>
      <c r="Z1275" s="5">
        <f t="shared" si="1473"/>
        <v>1.1285404168435043E-3</v>
      </c>
      <c r="AA1275" s="5">
        <f t="shared" si="1474"/>
        <v>1.6239229292452505E-3</v>
      </c>
      <c r="AB1275" s="5">
        <f t="shared" si="1475"/>
        <v>1.1683789258981267E-3</v>
      </c>
      <c r="AC1275" s="5">
        <f t="shared" si="1476"/>
        <v>1.7267788650896259E-5</v>
      </c>
      <c r="AD1275" s="5">
        <f t="shared" si="1477"/>
        <v>3.0078581582297592E-2</v>
      </c>
      <c r="AE1275" s="5">
        <f t="shared" si="1478"/>
        <v>1.0305166328272351E-2</v>
      </c>
      <c r="AF1275" s="5">
        <f t="shared" si="1479"/>
        <v>1.7653168378767403E-3</v>
      </c>
      <c r="AG1275" s="5">
        <f t="shared" si="1480"/>
        <v>2.0160396179415415E-4</v>
      </c>
      <c r="AH1275" s="5">
        <f t="shared" si="1481"/>
        <v>9.6661778015778391E-5</v>
      </c>
      <c r="AI1275" s="5">
        <f t="shared" si="1482"/>
        <v>1.3909229599457434E-4</v>
      </c>
      <c r="AJ1275" s="5">
        <f t="shared" si="1483"/>
        <v>1.0007402720175637E-4</v>
      </c>
      <c r="AK1275" s="5">
        <f t="shared" si="1484"/>
        <v>4.8000793759603227E-5</v>
      </c>
      <c r="AL1275" s="5">
        <f t="shared" si="1485"/>
        <v>3.4052003233274042E-7</v>
      </c>
      <c r="AM1275" s="5">
        <f t="shared" si="1486"/>
        <v>8.656366680652141E-3</v>
      </c>
      <c r="AN1275" s="5">
        <f t="shared" si="1487"/>
        <v>2.9657415260278073E-3</v>
      </c>
      <c r="AO1275" s="5">
        <f t="shared" si="1488"/>
        <v>5.0804356629582579E-4</v>
      </c>
      <c r="AP1275" s="5">
        <f t="shared" si="1489"/>
        <v>5.8019950601310139E-5</v>
      </c>
      <c r="AQ1275" s="5">
        <f t="shared" si="1490"/>
        <v>4.9695265688370806E-6</v>
      </c>
      <c r="AR1275" s="5">
        <f t="shared" si="1491"/>
        <v>6.6234220341386644E-6</v>
      </c>
      <c r="AS1275" s="5">
        <f t="shared" si="1492"/>
        <v>9.530830044518936E-6</v>
      </c>
      <c r="AT1275" s="5">
        <f t="shared" si="1493"/>
        <v>6.8572348907642587E-6</v>
      </c>
      <c r="AU1275" s="5">
        <f t="shared" si="1494"/>
        <v>3.2890923544940912E-6</v>
      </c>
      <c r="AV1275" s="5">
        <f t="shared" si="1495"/>
        <v>1.1832169258517734E-6</v>
      </c>
      <c r="AW1275" s="5">
        <f t="shared" si="1496"/>
        <v>4.6632222591236258E-9</v>
      </c>
      <c r="AX1275" s="5">
        <f t="shared" si="1497"/>
        <v>2.076025535116027E-3</v>
      </c>
      <c r="AY1275" s="5">
        <f t="shared" si="1498"/>
        <v>7.11263208425438E-4</v>
      </c>
      <c r="AZ1275" s="5">
        <f t="shared" si="1499"/>
        <v>1.2184227580596067E-4</v>
      </c>
      <c r="BA1275" s="5">
        <f t="shared" si="1500"/>
        <v>1.3914717737605817E-5</v>
      </c>
      <c r="BB1275" s="5">
        <f t="shared" si="1501"/>
        <v>1.1918238257400248E-6</v>
      </c>
      <c r="BC1275" s="5">
        <f t="shared" si="1502"/>
        <v>8.1665704379339745E-8</v>
      </c>
      <c r="BD1275" s="5">
        <f t="shared" si="1503"/>
        <v>3.7820636331864102E-7</v>
      </c>
      <c r="BE1275" s="5">
        <f t="shared" si="1504"/>
        <v>5.4422329604945786E-7</v>
      </c>
      <c r="BF1275" s="5">
        <f t="shared" si="1505"/>
        <v>3.9155739391064053E-7</v>
      </c>
      <c r="BG1275" s="5">
        <f t="shared" si="1506"/>
        <v>1.8781162541065913E-7</v>
      </c>
      <c r="BH1275" s="5">
        <f t="shared" si="1507"/>
        <v>6.7563288015913969E-8</v>
      </c>
      <c r="BI1275" s="5">
        <f t="shared" si="1508"/>
        <v>1.9444154758962109E-8</v>
      </c>
      <c r="BJ1275" s="8">
        <f t="shared" si="1509"/>
        <v>0.65095766225883323</v>
      </c>
      <c r="BK1275" s="8">
        <f t="shared" si="1510"/>
        <v>0.26290244962333187</v>
      </c>
      <c r="BL1275" s="8">
        <f t="shared" si="1511"/>
        <v>8.4993112912888996E-2</v>
      </c>
      <c r="BM1275" s="8">
        <f t="shared" si="1512"/>
        <v>0.2637185025117128</v>
      </c>
      <c r="BN1275" s="8">
        <f t="shared" si="1513"/>
        <v>0.73555200415498168</v>
      </c>
    </row>
    <row r="1276" spans="1:66" x14ac:dyDescent="0.25">
      <c r="A1276" t="s">
        <v>288</v>
      </c>
      <c r="B1276" t="s">
        <v>313</v>
      </c>
      <c r="C1276" t="s">
        <v>354</v>
      </c>
      <c r="D1276" s="7" t="s">
        <v>531</v>
      </c>
      <c r="E1276">
        <f>VLOOKUP(A1276,home!$A$2:$E$405,3,FALSE)</f>
        <v>1.6215999999999999</v>
      </c>
      <c r="F1276">
        <f>VLOOKUP(B1276,home!$B$2:$E$405,3,FALSE)</f>
        <v>0.30830000000000002</v>
      </c>
      <c r="G1276">
        <f>VLOOKUP(C1276,away!$B$2:$E$405,4,FALSE)</f>
        <v>1.0791999999999999</v>
      </c>
      <c r="H1276">
        <f>VLOOKUP(A1276,away!$A$2:$E$405,3,FALSE)</f>
        <v>1.2972999999999999</v>
      </c>
      <c r="I1276">
        <f>VLOOKUP(C1276,away!$B$2:$E$405,3,FALSE)</f>
        <v>0.96350000000000002</v>
      </c>
      <c r="J1276">
        <f>VLOOKUP(B1276,home!$B$2:$E$405,4,FALSE)</f>
        <v>1.1561999999999999</v>
      </c>
      <c r="K1276" s="3">
        <f t="shared" si="1458"/>
        <v>0.53953447097599994</v>
      </c>
      <c r="L1276" s="3">
        <f t="shared" si="1459"/>
        <v>1.4451905135099996</v>
      </c>
      <c r="M1276" s="5">
        <f t="shared" si="1460"/>
        <v>0.13741840111292622</v>
      </c>
      <c r="N1276" s="5">
        <f t="shared" si="1461"/>
        <v>7.4141964346830416E-2</v>
      </c>
      <c r="O1276" s="5">
        <f t="shared" si="1462"/>
        <v>0.19859576967011294</v>
      </c>
      <c r="P1276" s="5">
        <f t="shared" si="1463"/>
        <v>0.10714926352703592</v>
      </c>
      <c r="Q1276" s="5">
        <f t="shared" si="1464"/>
        <v>2.0001072755494294E-2</v>
      </c>
      <c r="R1276" s="5">
        <f t="shared" si="1465"/>
        <v>0.14350436117523208</v>
      </c>
      <c r="S1276" s="5">
        <f t="shared" si="1466"/>
        <v>2.0886876468878952E-2</v>
      </c>
      <c r="T1276" s="5">
        <f t="shared" si="1467"/>
        <v>2.8905360606263662E-2</v>
      </c>
      <c r="U1276" s="5">
        <f t="shared" si="1468"/>
        <v>7.742554958942767E-2</v>
      </c>
      <c r="V1276" s="5">
        <f t="shared" si="1469"/>
        <v>1.8095695844833491E-3</v>
      </c>
      <c r="W1276" s="5">
        <f t="shared" si="1470"/>
        <v>3.597089402696034E-3</v>
      </c>
      <c r="X1276" s="5">
        <f t="shared" si="1471"/>
        <v>5.198479481023659E-3</v>
      </c>
      <c r="Y1276" s="5">
        <f t="shared" si="1472"/>
        <v>3.7563966153258896E-3</v>
      </c>
      <c r="Z1276" s="5">
        <f t="shared" si="1473"/>
        <v>6.9130380472586045E-2</v>
      </c>
      <c r="AA1276" s="5">
        <f t="shared" si="1474"/>
        <v>3.7298223256646314E-2</v>
      </c>
      <c r="AB1276" s="5">
        <f t="shared" si="1475"/>
        <v>1.0061838576559701E-2</v>
      </c>
      <c r="AC1276" s="5">
        <f t="shared" si="1476"/>
        <v>8.8185991972328318E-5</v>
      </c>
      <c r="AD1276" s="5">
        <f t="shared" si="1477"/>
        <v>4.8518843198424498E-4</v>
      </c>
      <c r="AE1276" s="5">
        <f t="shared" si="1478"/>
        <v>7.0118971916842247E-4</v>
      </c>
      <c r="AF1276" s="5">
        <f t="shared" si="1479"/>
        <v>5.0667636515647262E-4</v>
      </c>
      <c r="AG1276" s="5">
        <f t="shared" si="1480"/>
        <v>2.4408129211462093E-4</v>
      </c>
      <c r="AH1276" s="5">
        <f t="shared" si="1481"/>
        <v>2.4976642513579572E-2</v>
      </c>
      <c r="AI1276" s="5">
        <f t="shared" si="1482"/>
        <v>1.3475759605320823E-2</v>
      </c>
      <c r="AJ1276" s="5">
        <f t="shared" si="1483"/>
        <v>3.6353184148282596E-3</v>
      </c>
      <c r="AK1276" s="5">
        <f t="shared" si="1484"/>
        <v>6.5379319925789204E-4</v>
      </c>
      <c r="AL1276" s="5">
        <f t="shared" si="1485"/>
        <v>2.7504508906259583E-6</v>
      </c>
      <c r="AM1276" s="5">
        <f t="shared" si="1486"/>
        <v>5.235517679485892E-5</v>
      </c>
      <c r="AN1276" s="5">
        <f t="shared" si="1487"/>
        <v>7.5663204837068975E-5</v>
      </c>
      <c r="AO1276" s="5">
        <f t="shared" si="1488"/>
        <v>5.4673872926148008E-5</v>
      </c>
      <c r="AP1276" s="5">
        <f t="shared" si="1489"/>
        <v>2.6338054163240107E-5</v>
      </c>
      <c r="AQ1276" s="5">
        <f t="shared" si="1490"/>
        <v>9.5158765052567887E-6</v>
      </c>
      <c r="AR1276" s="5">
        <f t="shared" si="1491"/>
        <v>7.219201363991146E-3</v>
      </c>
      <c r="AS1276" s="5">
        <f t="shared" si="1492"/>
        <v>3.8950079887901802E-3</v>
      </c>
      <c r="AT1276" s="5">
        <f t="shared" si="1493"/>
        <v>1.0507455373396015E-3</v>
      </c>
      <c r="AU1276" s="5">
        <f t="shared" si="1494"/>
        <v>1.889711458729716E-4</v>
      </c>
      <c r="AV1276" s="5">
        <f t="shared" si="1495"/>
        <v>2.5489111804575559E-5</v>
      </c>
      <c r="AW1276" s="5">
        <f t="shared" si="1496"/>
        <v>5.9572481824983532E-8</v>
      </c>
      <c r="AX1276" s="5">
        <f t="shared" si="1497"/>
        <v>4.7079037691448577E-6</v>
      </c>
      <c r="AY1276" s="5">
        <f t="shared" si="1498"/>
        <v>6.8038178656861194E-6</v>
      </c>
      <c r="AZ1276" s="5">
        <f t="shared" si="1499"/>
        <v>4.9164065175697176E-6</v>
      </c>
      <c r="BA1276" s="5">
        <f t="shared" si="1500"/>
        <v>2.3683813532501632E-6</v>
      </c>
      <c r="BB1276" s="5">
        <f t="shared" si="1501"/>
        <v>8.5569056602277788E-7</v>
      </c>
      <c r="BC1276" s="5">
        <f t="shared" si="1502"/>
        <v>2.4732717770322397E-7</v>
      </c>
      <c r="BD1276" s="5">
        <f t="shared" si="1503"/>
        <v>1.7388535543930756E-3</v>
      </c>
      <c r="BE1276" s="5">
        <f t="shared" si="1504"/>
        <v>9.381714325742052E-4</v>
      </c>
      <c r="BF1276" s="5">
        <f t="shared" si="1505"/>
        <v>2.5308791377935983E-4</v>
      </c>
      <c r="BG1276" s="5">
        <f t="shared" si="1506"/>
        <v>4.5516551223788812E-5</v>
      </c>
      <c r="BH1276" s="5">
        <f t="shared" si="1507"/>
        <v>6.1394370962947242E-6</v>
      </c>
      <c r="BI1276" s="5">
        <f t="shared" si="1508"/>
        <v>6.6248758916796069E-7</v>
      </c>
      <c r="BJ1276" s="8">
        <f t="shared" si="1509"/>
        <v>0.13777594472853369</v>
      </c>
      <c r="BK1276" s="8">
        <f t="shared" si="1510"/>
        <v>0.26736185095405307</v>
      </c>
      <c r="BL1276" s="8">
        <f t="shared" si="1511"/>
        <v>0.52498910252541942</v>
      </c>
      <c r="BM1276" s="8">
        <f t="shared" si="1512"/>
        <v>0.31843970184757675</v>
      </c>
      <c r="BN1276" s="8">
        <f t="shared" si="1513"/>
        <v>0.68081083258763186</v>
      </c>
    </row>
    <row r="1277" spans="1:66" x14ac:dyDescent="0.25">
      <c r="A1277" t="s">
        <v>288</v>
      </c>
      <c r="B1277" t="s">
        <v>316</v>
      </c>
      <c r="C1277" t="s">
        <v>289</v>
      </c>
      <c r="D1277" s="7" t="s">
        <v>531</v>
      </c>
      <c r="E1277">
        <f>VLOOKUP(A1277,home!$A$2:$E$405,3,FALSE)</f>
        <v>1.6215999999999999</v>
      </c>
      <c r="F1277">
        <f>VLOOKUP(B1277,home!$B$2:$E$405,3,FALSE)</f>
        <v>1.0278</v>
      </c>
      <c r="G1277">
        <f>VLOOKUP(C1277,away!$B$2:$E$405,4,FALSE)</f>
        <v>0.41110000000000002</v>
      </c>
      <c r="H1277">
        <f>VLOOKUP(A1277,away!$A$2:$E$405,3,FALSE)</f>
        <v>1.2972999999999999</v>
      </c>
      <c r="I1277">
        <f>VLOOKUP(C1277,away!$B$2:$E$405,3,FALSE)</f>
        <v>0.77080000000000004</v>
      </c>
      <c r="J1277">
        <f>VLOOKUP(B1277,home!$B$2:$E$405,4,FALSE)</f>
        <v>1.2847</v>
      </c>
      <c r="K1277" s="3">
        <f t="shared" si="1458"/>
        <v>0.68517234532799998</v>
      </c>
      <c r="L1277" s="3">
        <f t="shared" si="1459"/>
        <v>1.284647121748</v>
      </c>
      <c r="M1277" s="5">
        <f t="shared" si="1460"/>
        <v>0.1394820350418105</v>
      </c>
      <c r="N1277" s="5">
        <f t="shared" si="1461"/>
        <v>9.5569233080719573E-2</v>
      </c>
      <c r="O1277" s="5">
        <f t="shared" si="1462"/>
        <v>0.17918519485201553</v>
      </c>
      <c r="P1277" s="5">
        <f t="shared" si="1463"/>
        <v>0.12277274020481015</v>
      </c>
      <c r="Q1277" s="5">
        <f t="shared" si="1464"/>
        <v>3.2740697785557452E-2</v>
      </c>
      <c r="R1277" s="5">
        <f t="shared" si="1465"/>
        <v>0.11509487241324819</v>
      </c>
      <c r="S1277" s="5">
        <f t="shared" si="1466"/>
        <v>2.701628516690259E-2</v>
      </c>
      <c r="T1277" s="5">
        <f t="shared" si="1467"/>
        <v>4.2060243174237497E-2</v>
      </c>
      <c r="U1277" s="5">
        <f t="shared" si="1468"/>
        <v>7.8859823666612178E-2</v>
      </c>
      <c r="V1277" s="5">
        <f t="shared" si="1469"/>
        <v>2.6422067417745864E-3</v>
      </c>
      <c r="W1277" s="5">
        <f t="shared" si="1470"/>
        <v>7.4776735631352171E-3</v>
      </c>
      <c r="X1277" s="5">
        <f t="shared" si="1471"/>
        <v>9.6061718202527686E-3</v>
      </c>
      <c r="Y1277" s="5">
        <f t="shared" si="1472"/>
        <v>6.1702704899522336E-3</v>
      </c>
      <c r="Z1277" s="5">
        <f t="shared" si="1473"/>
        <v>4.9285432191210857E-2</v>
      </c>
      <c r="AA1277" s="5">
        <f t="shared" si="1474"/>
        <v>3.3769015164956048E-2</v>
      </c>
      <c r="AB1277" s="5">
        <f t="shared" si="1475"/>
        <v>1.1568797659994867E-2</v>
      </c>
      <c r="AC1277" s="5">
        <f t="shared" si="1476"/>
        <v>1.4535517144647489E-4</v>
      </c>
      <c r="AD1277" s="5">
        <f t="shared" si="1477"/>
        <v>1.280873783212635E-3</v>
      </c>
      <c r="AE1277" s="5">
        <f t="shared" si="1478"/>
        <v>1.645470818926583E-3</v>
      </c>
      <c r="AF1277" s="5">
        <f t="shared" si="1479"/>
        <v>1.05692467572718E-3</v>
      </c>
      <c r="AG1277" s="5">
        <f t="shared" si="1480"/>
        <v>4.5259174752578668E-4</v>
      </c>
      <c r="AH1277" s="5">
        <f t="shared" si="1481"/>
        <v>1.5828597152136317E-2</v>
      </c>
      <c r="AI1277" s="5">
        <f t="shared" si="1482"/>
        <v>1.084531703398134E-2</v>
      </c>
      <c r="AJ1277" s="5">
        <f t="shared" si="1483"/>
        <v>3.7154556539993515E-3</v>
      </c>
      <c r="AK1277" s="5">
        <f t="shared" si="1484"/>
        <v>8.4857582147097107E-4</v>
      </c>
      <c r="AL1277" s="5">
        <f t="shared" si="1485"/>
        <v>5.117692094490696E-6</v>
      </c>
      <c r="AM1277" s="5">
        <f t="shared" si="1486"/>
        <v>1.7552385882258991E-4</v>
      </c>
      <c r="AN1277" s="5">
        <f t="shared" si="1487"/>
        <v>2.2548622003454243E-4</v>
      </c>
      <c r="AO1277" s="5">
        <f t="shared" si="1488"/>
        <v>1.4483511178060561E-4</v>
      </c>
      <c r="AP1277" s="5">
        <f t="shared" si="1489"/>
        <v>6.2020669825668285E-5</v>
      </c>
      <c r="AQ1277" s="5">
        <f t="shared" si="1490"/>
        <v>1.9918668745106954E-5</v>
      </c>
      <c r="AR1277" s="5">
        <f t="shared" si="1491"/>
        <v>4.0668323545600994E-3</v>
      </c>
      <c r="AS1277" s="5">
        <f t="shared" si="1492"/>
        <v>2.7864810624297358E-3</v>
      </c>
      <c r="AT1277" s="5">
        <f t="shared" si="1493"/>
        <v>9.5460988237851946E-4</v>
      </c>
      <c r="AU1277" s="5">
        <f t="shared" si="1494"/>
        <v>2.1802409732752542E-4</v>
      </c>
      <c r="AV1277" s="5">
        <f t="shared" si="1495"/>
        <v>3.7346020525980185E-5</v>
      </c>
      <c r="AW1277" s="5">
        <f t="shared" si="1496"/>
        <v>1.2512823719890517E-7</v>
      </c>
      <c r="AX1277" s="5">
        <f t="shared" si="1497"/>
        <v>2.0044015668415766E-5</v>
      </c>
      <c r="AY1277" s="5">
        <f t="shared" si="1498"/>
        <v>2.5749487036702126E-5</v>
      </c>
      <c r="AZ1277" s="5">
        <f t="shared" si="1499"/>
        <v>1.6539502204093417E-5</v>
      </c>
      <c r="BA1277" s="5">
        <f t="shared" si="1500"/>
        <v>7.0824746338777702E-6</v>
      </c>
      <c r="BB1277" s="5">
        <f t="shared" si="1501"/>
        <v>2.2746201633160748E-6</v>
      </c>
      <c r="BC1277" s="5">
        <f t="shared" si="1502"/>
        <v>5.8441684917479191E-7</v>
      </c>
      <c r="BD1277" s="5">
        <f t="shared" si="1503"/>
        <v>8.7074074648621177E-4</v>
      </c>
      <c r="BE1277" s="5">
        <f t="shared" si="1504"/>
        <v>5.9660747944261113E-4</v>
      </c>
      <c r="BF1277" s="5">
        <f t="shared" si="1505"/>
        <v>2.0438947296496019E-4</v>
      </c>
      <c r="BG1277" s="5">
        <f t="shared" si="1506"/>
        <v>4.6680671517251866E-5</v>
      </c>
      <c r="BH1277" s="5">
        <f t="shared" si="1507"/>
        <v>7.9960762962403583E-6</v>
      </c>
      <c r="BI1277" s="5">
        <f t="shared" si="1508"/>
        <v>1.0957380698633272E-6</v>
      </c>
      <c r="BJ1277" s="8">
        <f t="shared" si="1509"/>
        <v>0.19876020998501095</v>
      </c>
      <c r="BK1277" s="8">
        <f t="shared" si="1510"/>
        <v>0.29208948950587549</v>
      </c>
      <c r="BL1277" s="8">
        <f t="shared" si="1511"/>
        <v>0.45950645302041382</v>
      </c>
      <c r="BM1277" s="8">
        <f t="shared" si="1512"/>
        <v>0.31477118696555029</v>
      </c>
      <c r="BN1277" s="8">
        <f t="shared" si="1513"/>
        <v>0.68484477337816141</v>
      </c>
    </row>
    <row r="1278" spans="1:66" x14ac:dyDescent="0.25">
      <c r="A1278" t="s">
        <v>288</v>
      </c>
      <c r="B1278" t="s">
        <v>320</v>
      </c>
      <c r="C1278" t="s">
        <v>355</v>
      </c>
      <c r="D1278" s="7" t="s">
        <v>531</v>
      </c>
      <c r="E1278">
        <f>VLOOKUP(A1278,home!$A$2:$E$405,3,FALSE)</f>
        <v>1.6215999999999999</v>
      </c>
      <c r="F1278">
        <f>VLOOKUP(B1278,home!$B$2:$E$405,3,FALSE)</f>
        <v>1.0278</v>
      </c>
      <c r="G1278">
        <f>VLOOKUP(C1278,away!$B$2:$E$405,4,FALSE)</f>
        <v>0.82220000000000004</v>
      </c>
      <c r="H1278">
        <f>VLOOKUP(A1278,away!$A$2:$E$405,3,FALSE)</f>
        <v>1.2972999999999999</v>
      </c>
      <c r="I1278">
        <f>VLOOKUP(C1278,away!$B$2:$E$405,3,FALSE)</f>
        <v>0.51390000000000002</v>
      </c>
      <c r="J1278">
        <f>VLOOKUP(B1278,home!$B$2:$E$405,4,FALSE)</f>
        <v>1.0278</v>
      </c>
      <c r="K1278" s="3">
        <f t="shared" si="1458"/>
        <v>1.370344690656</v>
      </c>
      <c r="L1278" s="3">
        <f t="shared" si="1459"/>
        <v>0.68521624266600001</v>
      </c>
      <c r="M1278" s="5">
        <f t="shared" si="1460"/>
        <v>0.12802100418594112</v>
      </c>
      <c r="N1278" s="5">
        <f t="shared" si="1461"/>
        <v>0.17543290337865394</v>
      </c>
      <c r="O1278" s="5">
        <f t="shared" si="1462"/>
        <v>8.7722071470618848E-2</v>
      </c>
      <c r="P1278" s="5">
        <f t="shared" si="1463"/>
        <v>0.12020947489310869</v>
      </c>
      <c r="Q1278" s="5">
        <f t="shared" si="1464"/>
        <v>0.12020177385565277</v>
      </c>
      <c r="R1278" s="5">
        <f t="shared" si="1465"/>
        <v>3.0054294105987877E-2</v>
      </c>
      <c r="S1278" s="5">
        <f t="shared" si="1466"/>
        <v>2.8218646514225319E-2</v>
      </c>
      <c r="T1278" s="5">
        <f t="shared" si="1467"/>
        <v>8.2364207843158635E-2</v>
      </c>
      <c r="U1278" s="5">
        <f t="shared" si="1468"/>
        <v>4.1184742359554397E-2</v>
      </c>
      <c r="V1278" s="5">
        <f t="shared" si="1469"/>
        <v>2.9440903955472381E-3</v>
      </c>
      <c r="W1278" s="5">
        <f t="shared" si="1470"/>
        <v>5.490595420350898E-2</v>
      </c>
      <c r="X1278" s="5">
        <f t="shared" si="1471"/>
        <v>3.7622451639319897E-2</v>
      </c>
      <c r="Y1278" s="5">
        <f t="shared" si="1472"/>
        <v>1.2889757476089034E-2</v>
      </c>
      <c r="Z1278" s="5">
        <f t="shared" si="1473"/>
        <v>6.8645634944279757E-3</v>
      </c>
      <c r="AA1278" s="5">
        <f t="shared" si="1474"/>
        <v>9.4068181382603727E-3</v>
      </c>
      <c r="AB1278" s="5">
        <f t="shared" si="1475"/>
        <v>6.4452916458658319E-3</v>
      </c>
      <c r="AC1278" s="5">
        <f t="shared" si="1476"/>
        <v>1.7277807396577345E-4</v>
      </c>
      <c r="AD1278" s="5">
        <f t="shared" si="1477"/>
        <v>1.8810020707044999E-2</v>
      </c>
      <c r="AE1278" s="5">
        <f t="shared" si="1478"/>
        <v>1.2888931713351034E-2</v>
      </c>
      <c r="AF1278" s="5">
        <f t="shared" si="1479"/>
        <v>4.4158526803005221E-3</v>
      </c>
      <c r="AG1278" s="5">
        <f t="shared" si="1480"/>
        <v>1.0086046605873699E-3</v>
      </c>
      <c r="AH1278" s="5">
        <f t="shared" si="1481"/>
        <v>1.1759276012985312E-3</v>
      </c>
      <c r="AI1278" s="5">
        <f t="shared" si="1482"/>
        <v>1.6114261450352874E-3</v>
      </c>
      <c r="AJ1278" s="5">
        <f t="shared" si="1483"/>
        <v>1.1041046311166861E-3</v>
      </c>
      <c r="AK1278" s="5">
        <f t="shared" si="1484"/>
        <v>5.0433463972648397E-4</v>
      </c>
      <c r="AL1278" s="5">
        <f t="shared" si="1485"/>
        <v>6.4894230994476638E-6</v>
      </c>
      <c r="AM1278" s="5">
        <f t="shared" si="1486"/>
        <v>5.1552424014057038E-3</v>
      </c>
      <c r="AN1278" s="5">
        <f t="shared" si="1487"/>
        <v>3.5324558283236639E-3</v>
      </c>
      <c r="AO1278" s="5">
        <f t="shared" si="1488"/>
        <v>1.2102480550337767E-3</v>
      </c>
      <c r="AP1278" s="5">
        <f t="shared" si="1489"/>
        <v>2.7642720832135972E-4</v>
      </c>
      <c r="AQ1278" s="5">
        <f t="shared" si="1490"/>
        <v>4.7353103264153432E-5</v>
      </c>
      <c r="AR1278" s="5">
        <f t="shared" si="1491"/>
        <v>1.6115293852180434E-4</v>
      </c>
      <c r="AS1278" s="5">
        <f t="shared" si="1492"/>
        <v>2.2083507368696732E-4</v>
      </c>
      <c r="AT1278" s="5">
        <f t="shared" si="1493"/>
        <v>1.5131008536878112E-4</v>
      </c>
      <c r="AU1278" s="5">
        <f t="shared" si="1494"/>
        <v>6.9115657375938439E-5</v>
      </c>
      <c r="AV1278" s="5">
        <f t="shared" si="1495"/>
        <v>2.3678068531579106E-5</v>
      </c>
      <c r="AW1278" s="5">
        <f t="shared" si="1496"/>
        <v>1.692626204635203E-7</v>
      </c>
      <c r="AX1278" s="5">
        <f t="shared" si="1497"/>
        <v>1.1774098423018319E-3</v>
      </c>
      <c r="AY1278" s="5">
        <f t="shared" si="1498"/>
        <v>8.0678034822002887E-4</v>
      </c>
      <c r="AZ1278" s="5">
        <f t="shared" si="1499"/>
        <v>2.7640949943204761E-4</v>
      </c>
      <c r="BA1278" s="5">
        <f t="shared" si="1500"/>
        <v>6.313342621267253E-5</v>
      </c>
      <c r="BB1278" s="5">
        <f t="shared" si="1501"/>
        <v>1.0815012274019655E-5</v>
      </c>
      <c r="BC1278" s="5">
        <f t="shared" si="1502"/>
        <v>1.4821244149580843E-6</v>
      </c>
      <c r="BD1278" s="5">
        <f t="shared" si="1503"/>
        <v>1.8404101838082606E-5</v>
      </c>
      <c r="BE1278" s="5">
        <f t="shared" si="1504"/>
        <v>2.5219963240108831E-5</v>
      </c>
      <c r="BF1278" s="5">
        <f t="shared" si="1505"/>
        <v>1.7280021362311318E-5</v>
      </c>
      <c r="BG1278" s="5">
        <f t="shared" si="1506"/>
        <v>7.8931951760885229E-6</v>
      </c>
      <c r="BH1278" s="5">
        <f t="shared" si="1507"/>
        <v>2.7040995254661141E-6</v>
      </c>
      <c r="BI1278" s="5">
        <f t="shared" si="1508"/>
        <v>7.4110968554557929E-7</v>
      </c>
      <c r="BJ1278" s="8">
        <f t="shared" si="1509"/>
        <v>0.53309821500687149</v>
      </c>
      <c r="BK1278" s="8">
        <f t="shared" si="1510"/>
        <v>0.28037926383410761</v>
      </c>
      <c r="BL1278" s="8">
        <f t="shared" si="1511"/>
        <v>0.17990734505177702</v>
      </c>
      <c r="BM1278" s="8">
        <f t="shared" si="1512"/>
        <v>0.33780125441162134</v>
      </c>
      <c r="BN1278" s="8">
        <f t="shared" si="1513"/>
        <v>0.66164152188996328</v>
      </c>
    </row>
    <row r="1279" spans="1:66" x14ac:dyDescent="0.25">
      <c r="A1279" t="s">
        <v>288</v>
      </c>
      <c r="B1279" t="s">
        <v>357</v>
      </c>
      <c r="C1279" t="s">
        <v>312</v>
      </c>
      <c r="D1279" s="7" t="s">
        <v>531</v>
      </c>
      <c r="E1279">
        <f>VLOOKUP(A1279,home!$A$2:$E$405,3,FALSE)</f>
        <v>1.6215999999999999</v>
      </c>
      <c r="F1279">
        <f>VLOOKUP(B1279,home!$B$2:$E$405,3,FALSE)</f>
        <v>1.2333000000000001</v>
      </c>
      <c r="G1279">
        <f>VLOOKUP(C1279,away!$B$2:$E$405,4,FALSE)</f>
        <v>0.77080000000000004</v>
      </c>
      <c r="H1279">
        <f>VLOOKUP(A1279,away!$A$2:$E$405,3,FALSE)</f>
        <v>1.2972999999999999</v>
      </c>
      <c r="I1279">
        <f>VLOOKUP(C1279,away!$B$2:$E$405,3,FALSE)</f>
        <v>1.5417000000000001</v>
      </c>
      <c r="J1279">
        <f>VLOOKUP(B1279,home!$B$2:$E$405,4,FALSE)</f>
        <v>1.1561999999999999</v>
      </c>
      <c r="K1279" s="3">
        <f t="shared" si="1458"/>
        <v>1.5415377810240001</v>
      </c>
      <c r="L1279" s="3">
        <f t="shared" si="1459"/>
        <v>2.3124548154419999</v>
      </c>
      <c r="M1279" s="5">
        <f t="shared" si="1460"/>
        <v>2.1194944420668892E-2</v>
      </c>
      <c r="N1279" s="5">
        <f t="shared" si="1461"/>
        <v>3.2672807591164935E-2</v>
      </c>
      <c r="O1279" s="5">
        <f t="shared" si="1462"/>
        <v>4.9012351288601326E-2</v>
      </c>
      <c r="P1279" s="5">
        <f t="shared" si="1463"/>
        <v>7.5554391248199279E-2</v>
      </c>
      <c r="Q1279" s="5">
        <f t="shared" si="1464"/>
        <v>2.5183183656954249E-2</v>
      </c>
      <c r="R1279" s="5">
        <f t="shared" si="1465"/>
        <v>5.6669423876730539E-2</v>
      </c>
      <c r="S1279" s="5">
        <f t="shared" si="1466"/>
        <v>6.7332873391722489E-2</v>
      </c>
      <c r="T1279" s="5">
        <f t="shared" si="1467"/>
        <v>5.8234974315684133E-2</v>
      </c>
      <c r="U1279" s="5">
        <f t="shared" si="1468"/>
        <v>8.7358057934843678E-2</v>
      </c>
      <c r="V1279" s="5">
        <f t="shared" si="1469"/>
        <v>2.6669327674106624E-2</v>
      </c>
      <c r="W1279" s="5">
        <f t="shared" si="1470"/>
        <v>1.2940276351220378E-2</v>
      </c>
      <c r="X1279" s="5">
        <f t="shared" si="1471"/>
        <v>2.9923804361529797E-2</v>
      </c>
      <c r="Y1279" s="5">
        <f t="shared" si="1472"/>
        <v>3.4598722746081959E-2</v>
      </c>
      <c r="Z1279" s="5">
        <f t="shared" si="1473"/>
        <v>4.3681827377356458E-2</v>
      </c>
      <c r="AA1279" s="5">
        <f t="shared" si="1474"/>
        <v>6.7337187246363492E-2</v>
      </c>
      <c r="AB1279" s="5">
        <f t="shared" si="1475"/>
        <v>5.1901409104078394E-2</v>
      </c>
      <c r="AC1279" s="5">
        <f t="shared" si="1476"/>
        <v>5.9418203034154529E-3</v>
      </c>
      <c r="AD1279" s="5">
        <f t="shared" si="1477"/>
        <v>4.9869812230744007E-3</v>
      </c>
      <c r="AE1279" s="5">
        <f t="shared" si="1478"/>
        <v>1.1532168743817232E-2</v>
      </c>
      <c r="AF1279" s="5">
        <f t="shared" si="1479"/>
        <v>1.3333809572064941E-2</v>
      </c>
      <c r="AG1279" s="5">
        <f t="shared" si="1480"/>
        <v>1.0277944051036068E-2</v>
      </c>
      <c r="AH1279" s="5">
        <f t="shared" si="1481"/>
        <v>2.5253063016518529E-2</v>
      </c>
      <c r="AI1279" s="5">
        <f t="shared" si="1482"/>
        <v>3.8928550726543214E-2</v>
      </c>
      <c r="AJ1279" s="5">
        <f t="shared" si="1483"/>
        <v>3.0004915852737832E-2</v>
      </c>
      <c r="AK1279" s="5">
        <f t="shared" si="1484"/>
        <v>1.5417903801147112E-2</v>
      </c>
      <c r="AL1279" s="5">
        <f t="shared" si="1485"/>
        <v>8.472409401422288E-4</v>
      </c>
      <c r="AM1279" s="5">
        <f t="shared" si="1486"/>
        <v>1.5375239937252924E-3</v>
      </c>
      <c r="AN1279" s="5">
        <f t="shared" si="1487"/>
        <v>3.5554547631476674E-3</v>
      </c>
      <c r="AO1279" s="5">
        <f t="shared" si="1488"/>
        <v>4.1109142440635101E-3</v>
      </c>
      <c r="AP1279" s="5">
        <f t="shared" si="1489"/>
        <v>3.1687678131845911E-3</v>
      </c>
      <c r="AQ1279" s="5">
        <f t="shared" si="1490"/>
        <v>1.8319080971540807E-3</v>
      </c>
      <c r="AR1279" s="5">
        <f t="shared" si="1491"/>
        <v>1.1679313435441707E-2</v>
      </c>
      <c r="AS1279" s="5">
        <f t="shared" si="1492"/>
        <v>1.80041029171546E-2</v>
      </c>
      <c r="AT1279" s="5">
        <f t="shared" si="1493"/>
        <v>1.3877002430119117E-2</v>
      </c>
      <c r="AU1279" s="5">
        <f t="shared" si="1494"/>
        <v>7.1306411777968294E-3</v>
      </c>
      <c r="AV1279" s="5">
        <f t="shared" si="1495"/>
        <v>2.748038194624821E-3</v>
      </c>
      <c r="AW1279" s="5">
        <f t="shared" si="1496"/>
        <v>8.389418538593434E-5</v>
      </c>
      <c r="AX1279" s="5">
        <f t="shared" si="1497"/>
        <v>3.950252209264074E-4</v>
      </c>
      <c r="AY1279" s="5">
        <f t="shared" si="1498"/>
        <v>9.1347797435231064E-4</v>
      </c>
      <c r="AZ1279" s="5">
        <f t="shared" si="1499"/>
        <v>1.0561882702956025E-3</v>
      </c>
      <c r="BA1279" s="5">
        <f t="shared" si="1500"/>
        <v>8.1412921721947409E-4</v>
      </c>
      <c r="BB1279" s="5">
        <f t="shared" si="1501"/>
        <v>4.7065925718779971E-4</v>
      </c>
      <c r="BC1279" s="5">
        <f t="shared" si="1502"/>
        <v>2.1767565314325638E-4</v>
      </c>
      <c r="BD1279" s="5">
        <f t="shared" si="1503"/>
        <v>4.5013140991406074E-3</v>
      </c>
      <c r="BE1279" s="5">
        <f t="shared" si="1504"/>
        <v>6.9389457480812568E-3</v>
      </c>
      <c r="BF1279" s="5">
        <f t="shared" si="1505"/>
        <v>5.348323515571551E-3</v>
      </c>
      <c r="BG1279" s="5">
        <f t="shared" si="1506"/>
        <v>2.7482142547975504E-3</v>
      </c>
      <c r="BH1279" s="5">
        <f t="shared" si="1507"/>
        <v>1.0591190260297852E-3</v>
      </c>
      <c r="BI1279" s="5">
        <f t="shared" si="1508"/>
        <v>3.2653439864525094E-4</v>
      </c>
      <c r="BJ1279" s="8">
        <f t="shared" si="1509"/>
        <v>0.25175639711702813</v>
      </c>
      <c r="BK1279" s="8">
        <f t="shared" si="1510"/>
        <v>0.19845407595260731</v>
      </c>
      <c r="BL1279" s="8">
        <f t="shared" si="1511"/>
        <v>0.49624441204496728</v>
      </c>
      <c r="BM1279" s="8">
        <f t="shared" si="1512"/>
        <v>0.72902002662067311</v>
      </c>
      <c r="BN1279" s="8">
        <f t="shared" si="1513"/>
        <v>0.2602871020823192</v>
      </c>
    </row>
    <row r="1280" spans="1:66" x14ac:dyDescent="0.25">
      <c r="A1280" t="s">
        <v>285</v>
      </c>
      <c r="B1280" t="s">
        <v>363</v>
      </c>
      <c r="C1280" t="s">
        <v>361</v>
      </c>
      <c r="D1280" s="7" t="s">
        <v>531</v>
      </c>
      <c r="E1280">
        <f>VLOOKUP(A1280,home!$A$2:$E$405,3,FALSE)</f>
        <v>1.35</v>
      </c>
      <c r="F1280">
        <f>VLOOKUP(B1280,home!$B$2:$E$405,3,FALSE)</f>
        <v>0.74070000000000003</v>
      </c>
      <c r="G1280">
        <f>VLOOKUP(C1280,away!$B$2:$E$405,4,FALSE)</f>
        <v>1.1111</v>
      </c>
      <c r="H1280">
        <f>VLOOKUP(A1280,away!$A$2:$E$405,3,FALSE)</f>
        <v>1.3</v>
      </c>
      <c r="I1280">
        <f>VLOOKUP(C1280,away!$B$2:$E$405,3,FALSE)</f>
        <v>0.3846</v>
      </c>
      <c r="J1280">
        <f>VLOOKUP(B1280,home!$B$2:$E$405,4,FALSE)</f>
        <v>1.1537999999999999</v>
      </c>
      <c r="K1280" s="3">
        <f t="shared" si="1458"/>
        <v>1.1110388895000001</v>
      </c>
      <c r="L1280" s="3">
        <f t="shared" si="1459"/>
        <v>0.57687692400000001</v>
      </c>
      <c r="M1280" s="5">
        <f t="shared" si="1460"/>
        <v>0.18490449813347978</v>
      </c>
      <c r="N1280" s="5">
        <f t="shared" si="1461"/>
        <v>0.20543608826977619</v>
      </c>
      <c r="O1280" s="5">
        <f t="shared" si="1462"/>
        <v>0.10666713811700557</v>
      </c>
      <c r="P1280" s="5">
        <f t="shared" si="1463"/>
        <v>0.11851133867966097</v>
      </c>
      <c r="Q1280" s="5">
        <f t="shared" si="1464"/>
        <v>0.1141237416872381</v>
      </c>
      <c r="R1280" s="5">
        <f t="shared" si="1465"/>
        <v>3.0766905264410661E-2</v>
      </c>
      <c r="S1280" s="5">
        <f t="shared" si="1466"/>
        <v>1.8989447981825842E-2</v>
      </c>
      <c r="T1280" s="5">
        <f t="shared" si="1467"/>
        <v>6.5835353059904483E-2</v>
      </c>
      <c r="U1280" s="5">
        <f t="shared" si="1468"/>
        <v>3.4183228258322526E-2</v>
      </c>
      <c r="V1280" s="5">
        <f t="shared" si="1469"/>
        <v>1.3523286788773587E-3</v>
      </c>
      <c r="W1280" s="5">
        <f t="shared" si="1470"/>
        <v>4.2265305076591292E-2</v>
      </c>
      <c r="X1280" s="5">
        <f t="shared" si="1471"/>
        <v>2.4381879184505569E-2</v>
      </c>
      <c r="Y1280" s="5">
        <f t="shared" si="1472"/>
        <v>7.0326717326486005E-3</v>
      </c>
      <c r="Z1280" s="5">
        <f t="shared" si="1473"/>
        <v>5.9162392233108787E-3</v>
      </c>
      <c r="AA1280" s="5">
        <f t="shared" si="1474"/>
        <v>6.5731718566836607E-3</v>
      </c>
      <c r="AB1280" s="5">
        <f t="shared" si="1475"/>
        <v>3.6515247800712348E-3</v>
      </c>
      <c r="AC1280" s="5">
        <f t="shared" si="1476"/>
        <v>5.4171979213074409E-5</v>
      </c>
      <c r="AD1280" s="5">
        <f t="shared" si="1477"/>
        <v>1.1739599404168678E-2</v>
      </c>
      <c r="AE1280" s="5">
        <f t="shared" si="1478"/>
        <v>6.7723039932690594E-3</v>
      </c>
      <c r="AF1280" s="5">
        <f t="shared" si="1479"/>
        <v>1.9533929480149859E-3</v>
      </c>
      <c r="AG1280" s="5">
        <f t="shared" si="1480"/>
        <v>3.7562243840472576E-4</v>
      </c>
      <c r="AH1280" s="5">
        <f t="shared" si="1481"/>
        <v>8.5323547119793195E-4</v>
      </c>
      <c r="AI1280" s="5">
        <f t="shared" si="1482"/>
        <v>9.4797779040175947E-4</v>
      </c>
      <c r="AJ1280" s="5">
        <f t="shared" si="1483"/>
        <v>5.2662009575931746E-4</v>
      </c>
      <c r="AK1280" s="5">
        <f t="shared" si="1484"/>
        <v>1.9503180212693857E-4</v>
      </c>
      <c r="AL1280" s="5">
        <f t="shared" si="1485"/>
        <v>1.3888237095960138E-6</v>
      </c>
      <c r="AM1280" s="5">
        <f t="shared" si="1486"/>
        <v>2.6086302970364842E-3</v>
      </c>
      <c r="AN1280" s="5">
        <f t="shared" si="1487"/>
        <v>1.5048586216076132E-3</v>
      </c>
      <c r="AO1280" s="5">
        <f t="shared" si="1488"/>
        <v>4.3405910634393993E-4</v>
      </c>
      <c r="AP1280" s="5">
        <f t="shared" si="1489"/>
        <v>8.3466227367293684E-5</v>
      </c>
      <c r="AQ1280" s="5">
        <f t="shared" si="1490"/>
        <v>1.2037435125382247E-5</v>
      </c>
      <c r="AR1280" s="5">
        <f t="shared" si="1491"/>
        <v>9.8442370814470781E-5</v>
      </c>
      <c r="AS1280" s="5">
        <f t="shared" si="1492"/>
        <v>1.0937330234945682E-4</v>
      </c>
      <c r="AT1280" s="5">
        <f t="shared" si="1493"/>
        <v>6.075899619164414E-5</v>
      </c>
      <c r="AU1280" s="5">
        <f t="shared" si="1494"/>
        <v>2.2501869218633011E-5</v>
      </c>
      <c r="AV1280" s="5">
        <f t="shared" si="1495"/>
        <v>6.2501129470860646E-6</v>
      </c>
      <c r="AW1280" s="5">
        <f t="shared" si="1496"/>
        <v>2.472618127431927E-8</v>
      </c>
      <c r="AX1280" s="5">
        <f t="shared" si="1497"/>
        <v>4.830482847225785E-4</v>
      </c>
      <c r="AY1280" s="5">
        <f t="shared" si="1498"/>
        <v>2.7865940863423729E-4</v>
      </c>
      <c r="AZ1280" s="5">
        <f t="shared" si="1499"/>
        <v>8.0376091248288918E-5</v>
      </c>
      <c r="BA1280" s="5">
        <f t="shared" si="1500"/>
        <v>1.5455704094152082E-5</v>
      </c>
      <c r="BB1280" s="5">
        <f t="shared" si="1501"/>
        <v>2.2290097590221644E-6</v>
      </c>
      <c r="BC1280" s="5">
        <f t="shared" si="1502"/>
        <v>2.5717285867013764E-7</v>
      </c>
      <c r="BD1280" s="5">
        <f t="shared" si="1503"/>
        <v>9.4648553444532054E-6</v>
      </c>
      <c r="BE1280" s="5">
        <f t="shared" si="1504"/>
        <v>1.0515822371179428E-5</v>
      </c>
      <c r="BF1280" s="5">
        <f t="shared" si="1505"/>
        <v>5.8417438047272265E-6</v>
      </c>
      <c r="BG1280" s="5">
        <f t="shared" si="1506"/>
        <v>2.1634681831825475E-6</v>
      </c>
      <c r="BH1280" s="5">
        <f t="shared" si="1507"/>
        <v>6.0092432192793017E-7</v>
      </c>
      <c r="BI1280" s="5">
        <f t="shared" si="1508"/>
        <v>1.3353005826166952E-7</v>
      </c>
      <c r="BJ1280" s="8">
        <f t="shared" si="1509"/>
        <v>0.48541903515331941</v>
      </c>
      <c r="BK1280" s="8">
        <f t="shared" si="1510"/>
        <v>0.3240918336854009</v>
      </c>
      <c r="BL1280" s="8">
        <f t="shared" si="1511"/>
        <v>0.18469088043158463</v>
      </c>
      <c r="BM1280" s="8">
        <f t="shared" si="1512"/>
        <v>0.23942964365959143</v>
      </c>
      <c r="BN1280" s="8">
        <f t="shared" si="1513"/>
        <v>0.76040971015157122</v>
      </c>
    </row>
    <row r="1281" spans="1:66" x14ac:dyDescent="0.25">
      <c r="A1281" t="s">
        <v>285</v>
      </c>
      <c r="B1281" t="s">
        <v>317</v>
      </c>
      <c r="C1281" t="s">
        <v>348</v>
      </c>
      <c r="D1281" s="7" t="s">
        <v>531</v>
      </c>
      <c r="E1281">
        <f>VLOOKUP(A1281,home!$A$2:$E$405,3,FALSE)</f>
        <v>1.35</v>
      </c>
      <c r="F1281">
        <f>VLOOKUP(B1281,home!$B$2:$E$405,3,FALSE)</f>
        <v>0.74070000000000003</v>
      </c>
      <c r="G1281">
        <f>VLOOKUP(C1281,away!$B$2:$E$405,4,FALSE)</f>
        <v>1.2963</v>
      </c>
      <c r="H1281">
        <f>VLOOKUP(A1281,away!$A$2:$E$405,3,FALSE)</f>
        <v>1.3</v>
      </c>
      <c r="I1281">
        <f>VLOOKUP(C1281,away!$B$2:$E$405,3,FALSE)</f>
        <v>1.1537999999999999</v>
      </c>
      <c r="J1281">
        <f>VLOOKUP(B1281,home!$B$2:$E$405,4,FALSE)</f>
        <v>2.0512999999999999</v>
      </c>
      <c r="K1281" s="3">
        <f t="shared" ref="K1281:K1344" si="1514">E1281*F1281*G1281</f>
        <v>1.2962287035000002</v>
      </c>
      <c r="L1281" s="3">
        <f t="shared" ref="L1281:L1344" si="1515">H1281*I1281*J1281</f>
        <v>3.076826922</v>
      </c>
      <c r="M1281" s="5">
        <f t="shared" ref="M1281:M1344" si="1516">_xlfn.POISSON.DIST(0,K1281,FALSE) * _xlfn.POISSON.DIST(0,L1281,FALSE)</f>
        <v>1.2612642115958557E-2</v>
      </c>
      <c r="N1281" s="5">
        <f t="shared" ref="N1281:N1344" si="1517">_xlfn.POISSON.DIST(1,K1281,FALSE) * _xlfn.POISSON.DIST(0,L1281,FALSE)</f>
        <v>1.6348868737678459E-2</v>
      </c>
      <c r="O1281" s="5">
        <f t="shared" ref="O1281:O1344" si="1518">_xlfn.POISSON.DIST(0,K1281,FALSE) * _xlfn.POISSON.DIST(1,L1281,FALSE)</f>
        <v>3.8806916819932334E-2</v>
      </c>
      <c r="P1281" s="5">
        <f t="shared" ref="P1281:P1344" si="1519">_xlfn.POISSON.DIST(1,K1281,FALSE) * _xlfn.POISSON.DIST(1,L1281,FALSE)</f>
        <v>5.030263947633324E-2</v>
      </c>
      <c r="Q1281" s="5">
        <f t="shared" ref="Q1281:Q1344" si="1520">_xlfn.POISSON.DIST(2,K1281,FALSE) * _xlfn.POISSON.DIST(0,L1281,FALSE)</f>
        <v>1.0595936463766319E-2</v>
      </c>
      <c r="R1281" s="5">
        <f t="shared" ref="R1281:R1344" si="1521">_xlfn.POISSON.DIST(0,K1281,FALSE) * _xlfn.POISSON.DIST(2,L1281,FALSE)</f>
        <v>5.9701083215691224E-2</v>
      </c>
      <c r="S1281" s="5">
        <f t="shared" ref="S1281:S1344" si="1522">_xlfn.POISSON.DIST(2,K1281,FALSE) * _xlfn.POISSON.DIST(2,L1281,FALSE)</f>
        <v>5.0155144239848543E-2</v>
      </c>
      <c r="T1281" s="5">
        <f t="shared" ref="T1281:T1344" si="1523">_xlfn.POISSON.DIST(2,K1281,FALSE) * _xlfn.POISSON.DIST(1,L1281,FALSE)</f>
        <v>3.2601862575517684E-2</v>
      </c>
      <c r="U1281" s="5">
        <f t="shared" ref="U1281:U1344" si="1524">_xlfn.POISSON.DIST(1,K1281,FALSE) * _xlfn.POISSON.DIST(2,L1281,FALSE)</f>
        <v>7.7386257694221056E-2</v>
      </c>
      <c r="V1281" s="5">
        <f t="shared" ref="V1281:V1344" si="1525">_xlfn.POISSON.DIST(3,K1281,FALSE) * _xlfn.POISSON.DIST(3,L1281,FALSE)</f>
        <v>2.2225813992246234E-2</v>
      </c>
      <c r="W1281" s="5">
        <f t="shared" ref="W1281:W1344" si="1526">_xlfn.POISSON.DIST(3,K1281,FALSE) * _xlfn.POISSON.DIST(0,L1281,FALSE)</f>
        <v>4.5782523282653972E-3</v>
      </c>
      <c r="X1281" s="5">
        <f t="shared" ref="X1281:X1344" si="1527">_xlfn.POISSON.DIST(3,K1281,FALSE) * _xlfn.POISSON.DIST(1,L1281,FALSE)</f>
        <v>1.4086490019316153E-2</v>
      </c>
      <c r="Y1281" s="5">
        <f t="shared" ref="Y1281:Y1344" si="1528">_xlfn.POISSON.DIST(3,K1281,FALSE) * _xlfn.POISSON.DIST(2,L1281,FALSE)</f>
        <v>2.1670845863958125E-2</v>
      </c>
      <c r="Z1281" s="5">
        <f t="shared" ref="Z1281:Z1344" si="1529">_xlfn.POISSON.DIST(0,K1281,FALSE) * _xlfn.POISSON.DIST(3,L1281,FALSE)</f>
        <v>6.1229966703533693E-2</v>
      </c>
      <c r="AA1281" s="5">
        <f t="shared" ref="AA1281:AA1344" si="1530">_xlfn.POISSON.DIST(1,K1281,FALSE) * _xlfn.POISSON.DIST(3,L1281,FALSE)</f>
        <v>7.9368040355469668E-2</v>
      </c>
      <c r="AB1281" s="5">
        <f t="shared" ref="AB1281:AB1344" si="1531">_xlfn.POISSON.DIST(2,K1281,FALSE) * _xlfn.POISSON.DIST(3,L1281,FALSE)</f>
        <v>5.143956602465307E-2</v>
      </c>
      <c r="AC1281" s="5">
        <f t="shared" ref="AC1281:AC1344" si="1532">_xlfn.POISSON.DIST(4,K1281,FALSE) * _xlfn.POISSON.DIST(4,L1281,FALSE)</f>
        <v>5.5401611040392078E-3</v>
      </c>
      <c r="AD1281" s="5">
        <f t="shared" ref="AD1281:AD1344" si="1533">_xlfn.POISSON.DIST(4,K1281,FALSE) * _xlfn.POISSON.DIST(0,L1281,FALSE)</f>
        <v>1.4836155199408289E-3</v>
      </c>
      <c r="AE1281" s="5">
        <f t="shared" ref="AE1281:AE1344" si="1534">_xlfn.POISSON.DIST(4,K1281,FALSE) * _xlfn.POISSON.DIST(1,L1281,FALSE)</f>
        <v>4.5648281736509703E-3</v>
      </c>
      <c r="AF1281" s="5">
        <f t="shared" ref="AF1281:AF1344" si="1535">_xlfn.POISSON.DIST(4,K1281,FALSE) * _xlfn.POISSON.DIST(2,L1281,FALSE)</f>
        <v>7.0225931094966988E-3</v>
      </c>
      <c r="AG1281" s="5">
        <f t="shared" ref="AG1281:AG1344" si="1536">_xlfn.POISSON.DIST(4,K1281,FALSE) * _xlfn.POISSON.DIST(3,L1281,FALSE)</f>
        <v>7.2024345138503787E-3</v>
      </c>
      <c r="AH1281" s="5">
        <f t="shared" ref="AH1281:AH1344" si="1537">_xlfn.POISSON.DIST(0,K1281,FALSE) * _xlfn.POISSON.DIST(4,L1281,FALSE)</f>
        <v>4.7098502496649021E-2</v>
      </c>
      <c r="AI1281" s="5">
        <f t="shared" ref="AI1281:AI1344" si="1538">_xlfn.POISSON.DIST(1,K1281,FALSE) * _xlfn.POISSON.DIST(4,L1281,FALSE)</f>
        <v>6.1050430828022882E-2</v>
      </c>
      <c r="AJ1281" s="5">
        <f t="shared" ref="AJ1281:AJ1344" si="1539">_xlfn.POISSON.DIST(2,K1281,FALSE) * _xlfn.POISSON.DIST(4,L1281,FALSE)</f>
        <v>3.9567660400162276E-2</v>
      </c>
      <c r="AK1281" s="5">
        <f t="shared" ref="AK1281:AK1344" si="1540">_xlfn.POISSON.DIST(3,K1281,FALSE) * _xlfn.POISSON.DIST(4,L1281,FALSE)</f>
        <v>1.7096245713676881E-2</v>
      </c>
      <c r="AL1281" s="5">
        <f t="shared" ref="AL1281:AL1344" si="1541">_xlfn.POISSON.DIST(5,K1281,FALSE) * _xlfn.POISSON.DIST(5,L1281,FALSE)</f>
        <v>8.8382663709984531E-4</v>
      </c>
      <c r="AM1281" s="5">
        <f t="shared" ref="AM1281:AM1344" si="1542">_xlfn.POISSON.DIST(5,K1281,FALSE) * _xlfn.POISSON.DIST(0,L1281,FALSE)</f>
        <v>3.846210043810755E-4</v>
      </c>
      <c r="AN1281" s="5">
        <f t="shared" ref="AN1281:AN1344" si="1543">_xlfn.POISSON.DIST(5,K1281,FALSE) * _xlfn.POISSON.DIST(1,L1281,FALSE)</f>
        <v>1.1834122610463729E-3</v>
      </c>
      <c r="AO1281" s="5">
        <f t="shared" ref="AO1281:AO1344" si="1544">_xlfn.POISSON.DIST(5,K1281,FALSE) * _xlfn.POISSON.DIST(2,L1281,FALSE)</f>
        <v>1.8205773523061863E-3</v>
      </c>
      <c r="AP1281" s="5">
        <f t="shared" ref="AP1281:AP1344" si="1545">_xlfn.POISSON.DIST(5,K1281,FALSE) * _xlfn.POISSON.DIST(3,L1281,FALSE)</f>
        <v>1.8672004703863842E-3</v>
      </c>
      <c r="AQ1281" s="5">
        <f t="shared" ref="AQ1281:AQ1344" si="1546">_xlfn.POISSON.DIST(5,K1281,FALSE) * _xlfn.POISSON.DIST(4,L1281,FALSE)</f>
        <v>1.4362631690139729E-3</v>
      </c>
      <c r="AR1281" s="5">
        <f t="shared" ref="AR1281:AR1344" si="1547">_xlfn.POISSON.DIST(0,K1281,FALSE) * _xlfn.POISSON.DIST(5,L1281,FALSE)</f>
        <v>2.8982788093514778E-2</v>
      </c>
      <c r="AS1281" s="5">
        <f t="shared" ref="AS1281:AS1344" si="1548">_xlfn.POISSON.DIST(1,K1281,FALSE) * _xlfn.POISSON.DIST(5,L1281,FALSE)</f>
        <v>3.7568321834271903E-2</v>
      </c>
      <c r="AT1281" s="5">
        <f t="shared" ref="AT1281:AT1344" si="1549">_xlfn.POISSON.DIST(2,K1281,FALSE) * _xlfn.POISSON.DIST(5,L1281,FALSE)</f>
        <v>2.4348568551954511E-2</v>
      </c>
      <c r="AU1281" s="5">
        <f t="shared" ref="AU1281:AU1344" si="1550">_xlfn.POISSON.DIST(3,K1281,FALSE) * _xlfn.POISSON.DIST(5,L1281,FALSE)</f>
        <v>1.0520437815393623E-2</v>
      </c>
      <c r="AV1281" s="5">
        <f t="shared" ref="AV1281:AV1344" si="1551">_xlfn.POISSON.DIST(4,K1281,FALSE) * _xlfn.POISSON.DIST(5,L1281,FALSE)</f>
        <v>3.4092233674250143E-3</v>
      </c>
      <c r="AW1281" s="5">
        <f t="shared" ref="AW1281:AW1344" si="1552">_xlfn.POISSON.DIST(6,K1281,FALSE) * _xlfn.POISSON.DIST(6,L1281,FALSE)</f>
        <v>9.7915013182070466E-5</v>
      </c>
      <c r="AX1281" s="5">
        <f t="shared" ref="AX1281:AX1344" si="1553">_xlfn.POISSON.DIST(6,K1281,FALSE) * _xlfn.POISSON.DIST(0,L1281,FALSE)</f>
        <v>8.309279764129146E-5</v>
      </c>
      <c r="AY1281" s="5">
        <f t="shared" ref="AY1281:AY1344" si="1554">_xlfn.POISSON.DIST(6,K1281,FALSE) * _xlfn.POISSON.DIST(1,L1281,FALSE)</f>
        <v>2.5566215680702367E-4</v>
      </c>
      <c r="AZ1281" s="5">
        <f t="shared" ref="AZ1281:AZ1344" si="1555">_xlfn.POISSON.DIST(6,K1281,FALSE) * _xlfn.POISSON.DIST(2,L1281,FALSE)</f>
        <v>3.9331410350021802E-4</v>
      </c>
      <c r="BA1281" s="5">
        <f t="shared" ref="BA1281:BA1344" si="1556">_xlfn.POISSON.DIST(6,K1281,FALSE) * _xlfn.POISSON.DIST(3,L1281,FALSE)</f>
        <v>4.0338647415058841E-4</v>
      </c>
      <c r="BB1281" s="5">
        <f t="shared" ref="BB1281:BB1344" si="1557">_xlfn.POISSON.DIST(6,K1281,FALSE) * _xlfn.POISSON.DIST(4,L1281,FALSE)</f>
        <v>3.1028759090929694E-4</v>
      </c>
      <c r="BC1281" s="5">
        <f t="shared" ref="BC1281:BC1344" si="1558">_xlfn.POISSON.DIST(6,K1281,FALSE) * _xlfn.POISSON.DIST(5,L1281,FALSE)</f>
        <v>1.9094024265444939E-4</v>
      </c>
      <c r="BD1281" s="5">
        <f t="shared" ref="BD1281:BD1344" si="1559">_xlfn.POISSON.DIST(0,K1281,FALSE) * _xlfn.POISSON.DIST(6,L1281,FALSE)</f>
        <v>1.4862503780124558E-2</v>
      </c>
      <c r="BE1281" s="5">
        <f t="shared" ref="BE1281:BE1344" si="1560">_xlfn.POISSON.DIST(1,K1281,FALSE) * _xlfn.POISSON.DIST(6,L1281,FALSE)</f>
        <v>1.9265204005674708E-2</v>
      </c>
      <c r="BF1281" s="5">
        <f t="shared" ref="BF1281:BF1344" si="1561">_xlfn.POISSON.DIST(2,K1281,FALSE) * _xlfn.POISSON.DIST(6,L1281,FALSE)</f>
        <v>1.2486055205469368E-2</v>
      </c>
      <c r="BG1281" s="5">
        <f t="shared" ref="BG1281:BG1344" si="1562">_xlfn.POISSON.DIST(3,K1281,FALSE) * _xlfn.POISSON.DIST(6,L1281,FALSE)</f>
        <v>5.3949277169383289E-3</v>
      </c>
      <c r="BH1281" s="5">
        <f t="shared" ref="BH1281:BH1344" si="1563">_xlfn.POISSON.DIST(4,K1281,FALSE) * _xlfn.POISSON.DIST(6,L1281,FALSE)</f>
        <v>1.7482650400007975E-3</v>
      </c>
      <c r="BI1281" s="5">
        <f t="shared" ref="BI1281:BI1344" si="1564">_xlfn.POISSON.DIST(5,K1281,FALSE) * _xlfn.POISSON.DIST(6,L1281,FALSE)</f>
        <v>4.5323026523492148E-4</v>
      </c>
      <c r="BJ1281" s="8">
        <f t="shared" ref="BJ1281:BJ1344" si="1565">SUM(N1281,Q1281,T1281,W1281,X1281,Y1281,AD1281,AE1281,AF1281,AG1281,AM1281,AN1281,AO1281,AP1281,AQ1281,AX1281,AY1281,AZ1281,BA1281,BB1281,BC1281)</f>
        <v>0.12848448492823786</v>
      </c>
      <c r="BK1281" s="8">
        <f t="shared" ref="BK1281:BK1344" si="1566">SUM(M1281,P1281,S1281,V1281,AC1281,AL1281,AY1281)</f>
        <v>0.14197588972233266</v>
      </c>
      <c r="BL1281" s="8">
        <f t="shared" ref="BL1281:BL1344" si="1567">SUM(O1281,R1281,U1281,AA1281,AB1281,AH1281,AI1281,AJ1281,AK1281,AR1281,AS1281,AT1281,AU1281,AV1281,BD1281,BE1281,BF1281,BG1281,BH1281,BI1281)</f>
        <v>0.6305542292244809</v>
      </c>
      <c r="BM1281" s="8">
        <f t="shared" ref="BM1281:BM1344" si="1568">SUM(S1281:BI1281)</f>
        <v>0.77371873660559998</v>
      </c>
      <c r="BN1281" s="8">
        <f t="shared" ref="BN1281:BN1344" si="1569">SUM(M1281:R1281)</f>
        <v>0.18836808682936015</v>
      </c>
    </row>
    <row r="1282" spans="1:66" x14ac:dyDescent="0.25">
      <c r="A1282" t="s">
        <v>285</v>
      </c>
      <c r="B1282" t="s">
        <v>302</v>
      </c>
      <c r="C1282" t="s">
        <v>297</v>
      </c>
      <c r="D1282" s="7" t="s">
        <v>531</v>
      </c>
      <c r="E1282">
        <f>VLOOKUP(A1282,home!$A$2:$E$405,3,FALSE)</f>
        <v>1.35</v>
      </c>
      <c r="F1282">
        <f>VLOOKUP(B1282,home!$B$2:$E$405,3,FALSE)</f>
        <v>0</v>
      </c>
      <c r="G1282">
        <f>VLOOKUP(C1282,away!$B$2:$E$405,4,FALSE)</f>
        <v>0.24690000000000001</v>
      </c>
      <c r="H1282">
        <f>VLOOKUP(A1282,away!$A$2:$E$405,3,FALSE)</f>
        <v>1.3</v>
      </c>
      <c r="I1282">
        <f>VLOOKUP(C1282,away!$B$2:$E$405,3,FALSE)</f>
        <v>2.8205</v>
      </c>
      <c r="J1282">
        <f>VLOOKUP(B1282,home!$B$2:$E$405,4,FALSE)</f>
        <v>2.3077000000000001</v>
      </c>
      <c r="K1282" s="3">
        <f t="shared" si="1514"/>
        <v>0</v>
      </c>
      <c r="L1282" s="3">
        <f t="shared" si="1515"/>
        <v>8.4615282050000005</v>
      </c>
      <c r="M1282" s="5">
        <f t="shared" si="1516"/>
        <v>2.1144868669780779E-4</v>
      </c>
      <c r="N1282" s="5">
        <f t="shared" si="1517"/>
        <v>0</v>
      </c>
      <c r="O1282" s="5">
        <f t="shared" si="1518"/>
        <v>1.7891790264037088E-3</v>
      </c>
      <c r="P1282" s="5">
        <f t="shared" si="1519"/>
        <v>0</v>
      </c>
      <c r="Q1282" s="5">
        <f t="shared" si="1520"/>
        <v>0</v>
      </c>
      <c r="R1282" s="5">
        <f t="shared" si="1521"/>
        <v>7.5695943978547134E-3</v>
      </c>
      <c r="S1282" s="5">
        <f t="shared" si="1522"/>
        <v>0</v>
      </c>
      <c r="T1282" s="5">
        <f t="shared" si="1523"/>
        <v>0</v>
      </c>
      <c r="U1282" s="5">
        <f t="shared" si="1524"/>
        <v>0</v>
      </c>
      <c r="V1282" s="5">
        <f t="shared" si="1525"/>
        <v>0</v>
      </c>
      <c r="W1282" s="5">
        <f t="shared" si="1526"/>
        <v>0</v>
      </c>
      <c r="X1282" s="5">
        <f t="shared" si="1527"/>
        <v>0</v>
      </c>
      <c r="Y1282" s="5">
        <f t="shared" si="1528"/>
        <v>0</v>
      </c>
      <c r="Z1282" s="5">
        <f t="shared" si="1529"/>
        <v>2.1350112165952551E-2</v>
      </c>
      <c r="AA1282" s="5">
        <f t="shared" si="1530"/>
        <v>0</v>
      </c>
      <c r="AB1282" s="5">
        <f t="shared" si="1531"/>
        <v>0</v>
      </c>
      <c r="AC1282" s="5">
        <f t="shared" si="1532"/>
        <v>0</v>
      </c>
      <c r="AD1282" s="5">
        <f t="shared" si="1533"/>
        <v>0</v>
      </c>
      <c r="AE1282" s="5">
        <f t="shared" si="1534"/>
        <v>0</v>
      </c>
      <c r="AF1282" s="5">
        <f t="shared" si="1535"/>
        <v>0</v>
      </c>
      <c r="AG1282" s="5">
        <f t="shared" si="1536"/>
        <v>0</v>
      </c>
      <c r="AH1282" s="5">
        <f t="shared" si="1537"/>
        <v>4.5163644068030299E-2</v>
      </c>
      <c r="AI1282" s="5">
        <f t="shared" si="1538"/>
        <v>0</v>
      </c>
      <c r="AJ1282" s="5">
        <f t="shared" si="1539"/>
        <v>0</v>
      </c>
      <c r="AK1282" s="5">
        <f t="shared" si="1540"/>
        <v>0</v>
      </c>
      <c r="AL1282" s="5">
        <f t="shared" si="1541"/>
        <v>0</v>
      </c>
      <c r="AM1282" s="5">
        <f t="shared" si="1542"/>
        <v>0</v>
      </c>
      <c r="AN1282" s="5">
        <f t="shared" si="1543"/>
        <v>0</v>
      </c>
      <c r="AO1282" s="5">
        <f t="shared" si="1544"/>
        <v>0</v>
      </c>
      <c r="AP1282" s="5">
        <f t="shared" si="1545"/>
        <v>0</v>
      </c>
      <c r="AQ1282" s="5">
        <f t="shared" si="1546"/>
        <v>0</v>
      </c>
      <c r="AR1282" s="5">
        <f t="shared" si="1547"/>
        <v>7.6430689624443868E-2</v>
      </c>
      <c r="AS1282" s="5">
        <f t="shared" si="1548"/>
        <v>0</v>
      </c>
      <c r="AT1282" s="5">
        <f t="shared" si="1549"/>
        <v>0</v>
      </c>
      <c r="AU1282" s="5">
        <f t="shared" si="1550"/>
        <v>0</v>
      </c>
      <c r="AV1282" s="5">
        <f t="shared" si="1551"/>
        <v>0</v>
      </c>
      <c r="AW1282" s="5">
        <f t="shared" si="1552"/>
        <v>0</v>
      </c>
      <c r="AX1282" s="5">
        <f t="shared" si="1553"/>
        <v>0</v>
      </c>
      <c r="AY1282" s="5">
        <f t="shared" si="1554"/>
        <v>0</v>
      </c>
      <c r="AZ1282" s="5">
        <f t="shared" si="1555"/>
        <v>0</v>
      </c>
      <c r="BA1282" s="5">
        <f t="shared" si="1556"/>
        <v>0</v>
      </c>
      <c r="BB1282" s="5">
        <f t="shared" si="1557"/>
        <v>0</v>
      </c>
      <c r="BC1282" s="5">
        <f t="shared" si="1558"/>
        <v>0</v>
      </c>
      <c r="BD1282" s="5">
        <f t="shared" si="1559"/>
        <v>0.10778673933080542</v>
      </c>
      <c r="BE1282" s="5">
        <f t="shared" si="1560"/>
        <v>0</v>
      </c>
      <c r="BF1282" s="5">
        <f t="shared" si="1561"/>
        <v>0</v>
      </c>
      <c r="BG1282" s="5">
        <f t="shared" si="1562"/>
        <v>0</v>
      </c>
      <c r="BH1282" s="5">
        <f t="shared" si="1563"/>
        <v>0</v>
      </c>
      <c r="BI1282" s="5">
        <f t="shared" si="1564"/>
        <v>0</v>
      </c>
      <c r="BJ1282" s="8">
        <f t="shared" si="1565"/>
        <v>0</v>
      </c>
      <c r="BK1282" s="8">
        <f t="shared" si="1566"/>
        <v>2.1144868669780779E-4</v>
      </c>
      <c r="BL1282" s="8">
        <f t="shared" si="1567"/>
        <v>0.23873984644753798</v>
      </c>
      <c r="BM1282" s="8">
        <f t="shared" si="1568"/>
        <v>0.25073118518923215</v>
      </c>
      <c r="BN1282" s="8">
        <f t="shared" si="1569"/>
        <v>9.5702221109562301E-3</v>
      </c>
    </row>
    <row r="1283" spans="1:66" x14ac:dyDescent="0.25">
      <c r="A1283" t="s">
        <v>285</v>
      </c>
      <c r="B1283" t="s">
        <v>296</v>
      </c>
      <c r="C1283" t="s">
        <v>305</v>
      </c>
      <c r="D1283" s="7" t="s">
        <v>531</v>
      </c>
      <c r="E1283">
        <f>VLOOKUP(A1283,home!$A$2:$E$405,3,FALSE)</f>
        <v>1.35</v>
      </c>
      <c r="F1283">
        <f>VLOOKUP(B1283,home!$B$2:$E$405,3,FALSE)</f>
        <v>1.2345999999999999</v>
      </c>
      <c r="G1283">
        <f>VLOOKUP(C1283,away!$B$2:$E$405,4,FALSE)</f>
        <v>1.7283999999999999</v>
      </c>
      <c r="H1283">
        <f>VLOOKUP(A1283,away!$A$2:$E$405,3,FALSE)</f>
        <v>1.3</v>
      </c>
      <c r="I1283">
        <f>VLOOKUP(C1283,away!$B$2:$E$405,3,FALSE)</f>
        <v>0.51280000000000003</v>
      </c>
      <c r="J1283">
        <f>VLOOKUP(B1283,home!$B$2:$E$405,4,FALSE)</f>
        <v>1.2821</v>
      </c>
      <c r="K1283" s="3">
        <f t="shared" si="1514"/>
        <v>2.8807415639999996</v>
      </c>
      <c r="L1283" s="3">
        <f t="shared" si="1515"/>
        <v>0.85469914400000013</v>
      </c>
      <c r="M1283" s="5">
        <f t="shared" si="1516"/>
        <v>2.386265228929705E-2</v>
      </c>
      <c r="N1283" s="5">
        <f t="shared" si="1517"/>
        <v>6.8742134277057748E-2</v>
      </c>
      <c r="O1283" s="5">
        <f t="shared" si="1518"/>
        <v>2.0395388485231831E-2</v>
      </c>
      <c r="P1283" s="5">
        <f t="shared" si="1519"/>
        <v>5.8753843323334325E-2</v>
      </c>
      <c r="Q1283" s="5">
        <f t="shared" si="1520"/>
        <v>9.9014161704994677E-2</v>
      </c>
      <c r="R1283" s="5">
        <f t="shared" si="1521"/>
        <v>8.7159605399375513E-3</v>
      </c>
      <c r="S1283" s="5">
        <f t="shared" si="1522"/>
        <v>3.6165448662335266E-2</v>
      </c>
      <c r="T1283" s="5">
        <f t="shared" si="1523"/>
        <v>8.4627319253136546E-2</v>
      </c>
      <c r="U1283" s="5">
        <f t="shared" si="1524"/>
        <v>2.5108429797581981E-2</v>
      </c>
      <c r="V1283" s="5">
        <f t="shared" si="1525"/>
        <v>9.893931872489695E-3</v>
      </c>
      <c r="W1283" s="5">
        <f t="shared" si="1526"/>
        <v>9.50780703493984E-2</v>
      </c>
      <c r="X1283" s="5">
        <f t="shared" si="1527"/>
        <v>8.1263145340802603E-2</v>
      </c>
      <c r="Y1283" s="5">
        <f t="shared" si="1528"/>
        <v>3.4727770380765792E-2</v>
      </c>
      <c r="Z1283" s="5">
        <f t="shared" si="1529"/>
        <v>2.4831746708741352E-3</v>
      </c>
      <c r="AA1283" s="5">
        <f t="shared" si="1530"/>
        <v>7.15338448505914E-3</v>
      </c>
      <c r="AB1283" s="5">
        <f t="shared" si="1531"/>
        <v>1.0303526004691302E-2</v>
      </c>
      <c r="AC1283" s="5">
        <f t="shared" si="1532"/>
        <v>1.5225322505032601E-3</v>
      </c>
      <c r="AD1283" s="5">
        <f t="shared" si="1533"/>
        <v>6.8473837270106988E-2</v>
      </c>
      <c r="AE1283" s="5">
        <f t="shared" si="1534"/>
        <v>5.8524530101155749E-2</v>
      </c>
      <c r="AF1283" s="5">
        <f t="shared" si="1535"/>
        <v>2.5010432890230028E-2</v>
      </c>
      <c r="AG1283" s="5">
        <f t="shared" si="1536"/>
        <v>7.1254651941163524E-3</v>
      </c>
      <c r="AH1283" s="5">
        <f t="shared" si="1537"/>
        <v>5.3059181639965129E-4</v>
      </c>
      <c r="AI1283" s="5">
        <f t="shared" si="1538"/>
        <v>1.528497899020732E-3</v>
      </c>
      <c r="AJ1283" s="5">
        <f t="shared" si="1539"/>
        <v>2.2016037140978489E-3</v>
      </c>
      <c r="AK1283" s="5">
        <f t="shared" si="1540"/>
        <v>2.1140837755528148E-3</v>
      </c>
      <c r="AL1283" s="5">
        <f t="shared" si="1541"/>
        <v>1.4994916778955815E-4</v>
      </c>
      <c r="AM1283" s="5">
        <f t="shared" si="1542"/>
        <v>3.9451085814113891E-2</v>
      </c>
      <c r="AN1283" s="5">
        <f t="shared" si="1543"/>
        <v>3.371880927519369E-2</v>
      </c>
      <c r="AO1283" s="5">
        <f t="shared" si="1544"/>
        <v>1.4409718712103654E-2</v>
      </c>
      <c r="AP1283" s="5">
        <f t="shared" si="1545"/>
        <v>4.1053247495052595E-3</v>
      </c>
      <c r="AQ1283" s="5">
        <f t="shared" si="1546"/>
        <v>8.7720438731104004E-4</v>
      </c>
      <c r="AR1283" s="5">
        <f t="shared" si="1547"/>
        <v>9.0699274258037471E-5</v>
      </c>
      <c r="AS1283" s="5">
        <f t="shared" si="1548"/>
        <v>2.6128116917976377E-4</v>
      </c>
      <c r="AT1283" s="5">
        <f t="shared" si="1549"/>
        <v>3.763417619733306E-4</v>
      </c>
      <c r="AU1283" s="5">
        <f t="shared" si="1550"/>
        <v>3.6138111866185598E-4</v>
      </c>
      <c r="AV1283" s="5">
        <f t="shared" si="1551"/>
        <v>2.602614022435061E-4</v>
      </c>
      <c r="AW1283" s="5">
        <f t="shared" si="1552"/>
        <v>1.025555402546065E-5</v>
      </c>
      <c r="AX1283" s="5">
        <f t="shared" si="1553"/>
        <v>1.8941397108274749E-2</v>
      </c>
      <c r="AY1283" s="5">
        <f t="shared" si="1554"/>
        <v>1.6189195894606503E-2</v>
      </c>
      <c r="AZ1283" s="5">
        <f t="shared" si="1555"/>
        <v>6.9184459365842473E-3</v>
      </c>
      <c r="BA1283" s="5">
        <f t="shared" si="1556"/>
        <v>1.9710632732696121E-3</v>
      </c>
      <c r="BB1283" s="5">
        <f t="shared" si="1557"/>
        <v>4.2116652310834391E-4</v>
      </c>
      <c r="BC1283" s="5">
        <f t="shared" si="1558"/>
        <v>7.1994133356431586E-5</v>
      </c>
      <c r="BD1283" s="5">
        <f t="shared" si="1559"/>
        <v>1.2920098678294304E-5</v>
      </c>
      <c r="BE1283" s="5">
        <f t="shared" si="1560"/>
        <v>3.7219465273543858E-5</v>
      </c>
      <c r="BF1283" s="5">
        <f t="shared" si="1561"/>
        <v>5.3609830301676217E-5</v>
      </c>
      <c r="BG1283" s="5">
        <f t="shared" si="1562"/>
        <v>5.1478688796341765E-5</v>
      </c>
      <c r="BH1283" s="5">
        <f t="shared" si="1563"/>
        <v>3.7074199618960709E-5</v>
      </c>
      <c r="BI1283" s="5">
        <f t="shared" si="1564"/>
        <v>2.1360237558874612E-5</v>
      </c>
      <c r="BJ1283" s="8">
        <f t="shared" si="1565"/>
        <v>0.75966227256919228</v>
      </c>
      <c r="BK1283" s="8">
        <f t="shared" si="1566"/>
        <v>0.14653755346035563</v>
      </c>
      <c r="BL1283" s="8">
        <f t="shared" si="1567"/>
        <v>7.9615093764117031E-2</v>
      </c>
      <c r="BM1283" s="8">
        <f t="shared" si="1568"/>
        <v>0.69263501350410495</v>
      </c>
      <c r="BN1283" s="8">
        <f t="shared" si="1569"/>
        <v>0.27948414061985316</v>
      </c>
    </row>
    <row r="1284" spans="1:66" x14ac:dyDescent="0.25">
      <c r="A1284" t="s">
        <v>287</v>
      </c>
      <c r="B1284" t="s">
        <v>332</v>
      </c>
      <c r="C1284" t="s">
        <v>286</v>
      </c>
      <c r="D1284" s="7" t="s">
        <v>531</v>
      </c>
      <c r="E1284">
        <f>VLOOKUP(A1284,home!$A$2:$E$405,3,FALSE)</f>
        <v>1.2423999999999999</v>
      </c>
      <c r="F1284">
        <f>VLOOKUP(B1284,home!$B$2:$E$405,3,FALSE)</f>
        <v>0.80489999999999995</v>
      </c>
      <c r="G1284">
        <f>VLOOKUP(C1284,away!$B$2:$E$405,4,FALSE)</f>
        <v>0.80489999999999995</v>
      </c>
      <c r="H1284">
        <f>VLOOKUP(A1284,away!$A$2:$E$405,3,FALSE)</f>
        <v>0.87880000000000003</v>
      </c>
      <c r="I1284">
        <f>VLOOKUP(C1284,away!$B$2:$E$405,3,FALSE)</f>
        <v>1.8965000000000001</v>
      </c>
      <c r="J1284">
        <f>VLOOKUP(B1284,home!$B$2:$E$405,4,FALSE)</f>
        <v>1.5172000000000001</v>
      </c>
      <c r="K1284" s="3">
        <f t="shared" si="1514"/>
        <v>0.80490624602399985</v>
      </c>
      <c r="L1284" s="3">
        <f t="shared" si="1515"/>
        <v>2.5286325802400005</v>
      </c>
      <c r="M1284" s="5">
        <f t="shared" si="1516"/>
        <v>3.5666663346968289E-2</v>
      </c>
      <c r="N1284" s="5">
        <f t="shared" si="1517"/>
        <v>2.8708320102810034E-2</v>
      </c>
      <c r="O1284" s="5">
        <f t="shared" si="1518"/>
        <v>9.0187886967595873E-2</v>
      </c>
      <c r="P1284" s="5">
        <f t="shared" si="1519"/>
        <v>7.2592793535924405E-2</v>
      </c>
      <c r="Q1284" s="5">
        <f t="shared" si="1520"/>
        <v>1.1553753081804077E-2</v>
      </c>
      <c r="R1284" s="5">
        <f t="shared" si="1521"/>
        <v>0.11402601466463275</v>
      </c>
      <c r="S1284" s="5">
        <f t="shared" si="1522"/>
        <v>3.6937248811902683E-2</v>
      </c>
      <c r="T1284" s="5">
        <f t="shared" si="1523"/>
        <v>2.9215196466698096E-2</v>
      </c>
      <c r="U1284" s="5">
        <f t="shared" si="1524"/>
        <v>9.1780251412787089E-2</v>
      </c>
      <c r="V1284" s="5">
        <f t="shared" si="1525"/>
        <v>8.3532035089051923E-3</v>
      </c>
      <c r="W1284" s="5">
        <f t="shared" si="1526"/>
        <v>3.0998960068543799E-3</v>
      </c>
      <c r="X1284" s="5">
        <f t="shared" si="1527"/>
        <v>7.8384980382878635E-3</v>
      </c>
      <c r="Y1284" s="5">
        <f t="shared" si="1528"/>
        <v>9.9103407598810124E-3</v>
      </c>
      <c r="Z1284" s="5">
        <f t="shared" si="1529"/>
        <v>9.6109965225304822E-2</v>
      </c>
      <c r="AA1284" s="5">
        <f t="shared" si="1530"/>
        <v>7.7359511314997256E-2</v>
      </c>
      <c r="AB1284" s="5">
        <f t="shared" si="1531"/>
        <v>3.1133576923402791E-2</v>
      </c>
      <c r="AC1284" s="5">
        <f t="shared" si="1532"/>
        <v>1.0625860411068162E-3</v>
      </c>
      <c r="AD1284" s="5">
        <f t="shared" si="1533"/>
        <v>6.2378141448548652E-4</v>
      </c>
      <c r="AE1284" s="5">
        <f t="shared" si="1534"/>
        <v>1.5773140076161926E-3</v>
      </c>
      <c r="AF1284" s="5">
        <f t="shared" si="1535"/>
        <v>1.9942237944636149E-3</v>
      </c>
      <c r="AG1284" s="5">
        <f t="shared" si="1536"/>
        <v>1.680886419656845E-3</v>
      </c>
      <c r="AH1284" s="5">
        <f t="shared" si="1537"/>
        <v>6.0756697338609819E-2</v>
      </c>
      <c r="AI1284" s="5">
        <f t="shared" si="1538"/>
        <v>4.8903445175636766E-2</v>
      </c>
      <c r="AJ1284" s="5">
        <f t="shared" si="1539"/>
        <v>1.9681344236981139E-2</v>
      </c>
      <c r="AK1284" s="5">
        <f t="shared" si="1540"/>
        <v>5.2805456354981907E-3</v>
      </c>
      <c r="AL1284" s="5">
        <f t="shared" si="1541"/>
        <v>8.6507771524166484E-5</v>
      </c>
      <c r="AM1284" s="5">
        <f t="shared" si="1542"/>
        <v>1.0041711133461074E-4</v>
      </c>
      <c r="AN1284" s="5">
        <f t="shared" si="1543"/>
        <v>2.5391797933428412E-4</v>
      </c>
      <c r="AO1284" s="5">
        <f t="shared" si="1544"/>
        <v>3.2103263762668904E-4</v>
      </c>
      <c r="AP1284" s="5">
        <f t="shared" si="1545"/>
        <v>2.7059119560774261E-4</v>
      </c>
      <c r="AQ1284" s="5">
        <f t="shared" si="1546"/>
        <v>1.7105642828495825E-4</v>
      </c>
      <c r="AR1284" s="5">
        <f t="shared" si="1547"/>
        <v>3.0726272871637931E-2</v>
      </c>
      <c r="AS1284" s="5">
        <f t="shared" si="1548"/>
        <v>2.4731768951419153E-2</v>
      </c>
      <c r="AT1284" s="5">
        <f t="shared" si="1549"/>
        <v>9.9533776521098516E-3</v>
      </c>
      <c r="AU1284" s="5">
        <f t="shared" si="1550"/>
        <v>2.6705119470729717E-3</v>
      </c>
      <c r="AV1284" s="5">
        <f t="shared" si="1551"/>
        <v>5.3737793657018698E-4</v>
      </c>
      <c r="AW1284" s="5">
        <f t="shared" si="1552"/>
        <v>4.8908421978248359E-6</v>
      </c>
      <c r="AX1284" s="5">
        <f t="shared" si="1553"/>
        <v>1.3471060020152592E-5</v>
      </c>
      <c r="AY1284" s="5">
        <f t="shared" si="1554"/>
        <v>3.4063361257326356E-5</v>
      </c>
      <c r="AZ1284" s="5">
        <f t="shared" si="1555"/>
        <v>4.3066862533880213E-5</v>
      </c>
      <c r="BA1284" s="5">
        <f t="shared" si="1556"/>
        <v>3.6300090577295645E-5</v>
      </c>
      <c r="BB1284" s="5">
        <f t="shared" si="1557"/>
        <v>2.2947397924853207E-5</v>
      </c>
      <c r="BC1284" s="5">
        <f t="shared" si="1558"/>
        <v>1.1605107604903115E-5</v>
      </c>
      <c r="BD1284" s="5">
        <f t="shared" si="1559"/>
        <v>1.2949242442094692E-2</v>
      </c>
      <c r="BE1284" s="5">
        <f t="shared" si="1560"/>
        <v>1.0422926122921089E-2</v>
      </c>
      <c r="BF1284" s="5">
        <f t="shared" si="1561"/>
        <v>4.1947391690929483E-3</v>
      </c>
      <c r="BG1284" s="5">
        <f t="shared" si="1562"/>
        <v>1.1254572525481459E-3</v>
      </c>
      <c r="BH1284" s="5">
        <f t="shared" si="1563"/>
        <v>2.2647189305225319E-4</v>
      </c>
      <c r="BI1284" s="5">
        <f t="shared" si="1564"/>
        <v>3.645772825332759E-5</v>
      </c>
      <c r="BJ1284" s="8">
        <f t="shared" si="1565"/>
        <v>9.748067932466431E-2</v>
      </c>
      <c r="BK1284" s="8">
        <f t="shared" si="1566"/>
        <v>0.15473306637758888</v>
      </c>
      <c r="BL1284" s="8">
        <f t="shared" si="1567"/>
        <v>0.63668387763691436</v>
      </c>
      <c r="BM1284" s="8">
        <f t="shared" si="1568"/>
        <v>0.63224298434567749</v>
      </c>
      <c r="BN1284" s="8">
        <f t="shared" si="1569"/>
        <v>0.35273543169973542</v>
      </c>
    </row>
    <row r="1285" spans="1:66" x14ac:dyDescent="0.25">
      <c r="A1285" t="s">
        <v>287</v>
      </c>
      <c r="B1285" t="s">
        <v>438</v>
      </c>
      <c r="C1285" t="s">
        <v>340</v>
      </c>
      <c r="D1285" s="7" t="s">
        <v>531</v>
      </c>
      <c r="E1285">
        <f>VLOOKUP(A1285,home!$A$2:$E$405,3,FALSE)</f>
        <v>1.2423999999999999</v>
      </c>
      <c r="F1285">
        <f>VLOOKUP(B1285,home!$B$2:$E$405,3,FALSE)</f>
        <v>0.53659999999999997</v>
      </c>
      <c r="G1285">
        <f>VLOOKUP(C1285,away!$B$2:$E$405,4,FALSE)</f>
        <v>0</v>
      </c>
      <c r="H1285">
        <f>VLOOKUP(A1285,away!$A$2:$E$405,3,FALSE)</f>
        <v>0.87880000000000003</v>
      </c>
      <c r="I1285">
        <f>VLOOKUP(C1285,away!$B$2:$E$405,3,FALSE)</f>
        <v>0.56899999999999995</v>
      </c>
      <c r="J1285">
        <f>VLOOKUP(B1285,home!$B$2:$E$405,4,FALSE)</f>
        <v>0</v>
      </c>
      <c r="K1285" s="3">
        <f t="shared" si="1514"/>
        <v>0</v>
      </c>
      <c r="L1285" s="3">
        <f t="shared" si="1515"/>
        <v>0</v>
      </c>
      <c r="M1285" s="5">
        <f t="shared" si="1516"/>
        <v>1</v>
      </c>
      <c r="N1285" s="5">
        <f t="shared" si="1517"/>
        <v>0</v>
      </c>
      <c r="O1285" s="5">
        <f t="shared" si="1518"/>
        <v>0</v>
      </c>
      <c r="P1285" s="5">
        <f t="shared" si="1519"/>
        <v>0</v>
      </c>
      <c r="Q1285" s="5">
        <f t="shared" si="1520"/>
        <v>0</v>
      </c>
      <c r="R1285" s="5">
        <f t="shared" si="1521"/>
        <v>0</v>
      </c>
      <c r="S1285" s="5">
        <f t="shared" si="1522"/>
        <v>0</v>
      </c>
      <c r="T1285" s="5">
        <f t="shared" si="1523"/>
        <v>0</v>
      </c>
      <c r="U1285" s="5">
        <f t="shared" si="1524"/>
        <v>0</v>
      </c>
      <c r="V1285" s="5">
        <f t="shared" si="1525"/>
        <v>0</v>
      </c>
      <c r="W1285" s="5">
        <f t="shared" si="1526"/>
        <v>0</v>
      </c>
      <c r="X1285" s="5">
        <f t="shared" si="1527"/>
        <v>0</v>
      </c>
      <c r="Y1285" s="5">
        <f t="shared" si="1528"/>
        <v>0</v>
      </c>
      <c r="Z1285" s="5">
        <f t="shared" si="1529"/>
        <v>0</v>
      </c>
      <c r="AA1285" s="5">
        <f t="shared" si="1530"/>
        <v>0</v>
      </c>
      <c r="AB1285" s="5">
        <f t="shared" si="1531"/>
        <v>0</v>
      </c>
      <c r="AC1285" s="5">
        <f t="shared" si="1532"/>
        <v>0</v>
      </c>
      <c r="AD1285" s="5">
        <f t="shared" si="1533"/>
        <v>0</v>
      </c>
      <c r="AE1285" s="5">
        <f t="shared" si="1534"/>
        <v>0</v>
      </c>
      <c r="AF1285" s="5">
        <f t="shared" si="1535"/>
        <v>0</v>
      </c>
      <c r="AG1285" s="5">
        <f t="shared" si="1536"/>
        <v>0</v>
      </c>
      <c r="AH1285" s="5">
        <f t="shared" si="1537"/>
        <v>0</v>
      </c>
      <c r="AI1285" s="5">
        <f t="shared" si="1538"/>
        <v>0</v>
      </c>
      <c r="AJ1285" s="5">
        <f t="shared" si="1539"/>
        <v>0</v>
      </c>
      <c r="AK1285" s="5">
        <f t="shared" si="1540"/>
        <v>0</v>
      </c>
      <c r="AL1285" s="5">
        <f t="shared" si="1541"/>
        <v>0</v>
      </c>
      <c r="AM1285" s="5">
        <f t="shared" si="1542"/>
        <v>0</v>
      </c>
      <c r="AN1285" s="5">
        <f t="shared" si="1543"/>
        <v>0</v>
      </c>
      <c r="AO1285" s="5">
        <f t="shared" si="1544"/>
        <v>0</v>
      </c>
      <c r="AP1285" s="5">
        <f t="shared" si="1545"/>
        <v>0</v>
      </c>
      <c r="AQ1285" s="5">
        <f t="shared" si="1546"/>
        <v>0</v>
      </c>
      <c r="AR1285" s="5">
        <f t="shared" si="1547"/>
        <v>0</v>
      </c>
      <c r="AS1285" s="5">
        <f t="shared" si="1548"/>
        <v>0</v>
      </c>
      <c r="AT1285" s="5">
        <f t="shared" si="1549"/>
        <v>0</v>
      </c>
      <c r="AU1285" s="5">
        <f t="shared" si="1550"/>
        <v>0</v>
      </c>
      <c r="AV1285" s="5">
        <f t="shared" si="1551"/>
        <v>0</v>
      </c>
      <c r="AW1285" s="5">
        <f t="shared" si="1552"/>
        <v>0</v>
      </c>
      <c r="AX1285" s="5">
        <f t="shared" si="1553"/>
        <v>0</v>
      </c>
      <c r="AY1285" s="5">
        <f t="shared" si="1554"/>
        <v>0</v>
      </c>
      <c r="AZ1285" s="5">
        <f t="shared" si="1555"/>
        <v>0</v>
      </c>
      <c r="BA1285" s="5">
        <f t="shared" si="1556"/>
        <v>0</v>
      </c>
      <c r="BB1285" s="5">
        <f t="shared" si="1557"/>
        <v>0</v>
      </c>
      <c r="BC1285" s="5">
        <f t="shared" si="1558"/>
        <v>0</v>
      </c>
      <c r="BD1285" s="5">
        <f t="shared" si="1559"/>
        <v>0</v>
      </c>
      <c r="BE1285" s="5">
        <f t="shared" si="1560"/>
        <v>0</v>
      </c>
      <c r="BF1285" s="5">
        <f t="shared" si="1561"/>
        <v>0</v>
      </c>
      <c r="BG1285" s="5">
        <f t="shared" si="1562"/>
        <v>0</v>
      </c>
      <c r="BH1285" s="5">
        <f t="shared" si="1563"/>
        <v>0</v>
      </c>
      <c r="BI1285" s="5">
        <f t="shared" si="1564"/>
        <v>0</v>
      </c>
      <c r="BJ1285" s="8">
        <f t="shared" si="1565"/>
        <v>0</v>
      </c>
      <c r="BK1285" s="8">
        <f t="shared" si="1566"/>
        <v>1</v>
      </c>
      <c r="BL1285" s="8">
        <f t="shared" si="1567"/>
        <v>0</v>
      </c>
      <c r="BM1285" s="8">
        <f t="shared" si="1568"/>
        <v>0</v>
      </c>
      <c r="BN1285" s="8">
        <f t="shared" si="1569"/>
        <v>1</v>
      </c>
    </row>
    <row r="1286" spans="1:66" x14ac:dyDescent="0.25">
      <c r="A1286" t="s">
        <v>287</v>
      </c>
      <c r="B1286" t="s">
        <v>304</v>
      </c>
      <c r="C1286" t="s">
        <v>507</v>
      </c>
      <c r="D1286" s="7" t="s">
        <v>531</v>
      </c>
      <c r="E1286">
        <f>VLOOKUP(A1286,home!$A$2:$E$405,3,FALSE)</f>
        <v>1.2423999999999999</v>
      </c>
      <c r="F1286">
        <f>VLOOKUP(B1286,home!$B$2:$E$405,3,FALSE)</f>
        <v>1.3414999999999999</v>
      </c>
      <c r="G1286">
        <f>VLOOKUP(C1286,away!$B$2:$E$405,4,FALSE)</f>
        <v>1.0731999999999999</v>
      </c>
      <c r="H1286">
        <f>VLOOKUP(A1286,away!$A$2:$E$405,3,FALSE)</f>
        <v>0.87880000000000003</v>
      </c>
      <c r="I1286">
        <f>VLOOKUP(C1286,away!$B$2:$E$405,3,FALSE)</f>
        <v>1.8965000000000001</v>
      </c>
      <c r="J1286">
        <f>VLOOKUP(B1286,home!$B$2:$E$405,4,FALSE)</f>
        <v>1.5172000000000001</v>
      </c>
      <c r="K1286" s="3">
        <f t="shared" si="1514"/>
        <v>1.7886805467199998</v>
      </c>
      <c r="L1286" s="3">
        <f t="shared" si="1515"/>
        <v>2.5286325802400005</v>
      </c>
      <c r="M1286" s="5">
        <f t="shared" si="1516"/>
        <v>1.3335666691831392E-2</v>
      </c>
      <c r="N1286" s="5">
        <f t="shared" si="1517"/>
        <v>2.3853247589220659E-2</v>
      </c>
      <c r="O1286" s="5">
        <f t="shared" si="1518"/>
        <v>3.3721001276186241E-2</v>
      </c>
      <c r="P1286" s="5">
        <f t="shared" si="1519"/>
        <v>6.0316098998634597E-2</v>
      </c>
      <c r="Q1286" s="5">
        <f t="shared" si="1520"/>
        <v>2.133291996946737E-2</v>
      </c>
      <c r="R1286" s="5">
        <f t="shared" si="1521"/>
        <v>4.2634011232639581E-2</v>
      </c>
      <c r="S1286" s="5">
        <f t="shared" si="1522"/>
        <v>6.8201160888370263E-2</v>
      </c>
      <c r="T1286" s="5">
        <f t="shared" si="1523"/>
        <v>5.3943116466447699E-2</v>
      </c>
      <c r="U1286" s="5">
        <f t="shared" si="1524"/>
        <v>7.6258626520464362E-2</v>
      </c>
      <c r="V1286" s="5">
        <f t="shared" si="1525"/>
        <v>3.427423504388593E-2</v>
      </c>
      <c r="W1286" s="5">
        <f t="shared" si="1526"/>
        <v>1.2719259651373631E-2</v>
      </c>
      <c r="X1286" s="5">
        <f t="shared" si="1527"/>
        <v>3.2162334350995428E-2</v>
      </c>
      <c r="Y1286" s="5">
        <f t="shared" si="1528"/>
        <v>4.0663363248249595E-2</v>
      </c>
      <c r="Z1286" s="5">
        <f t="shared" si="1529"/>
        <v>3.5935249943056864E-2</v>
      </c>
      <c r="AA1286" s="5">
        <f t="shared" si="1530"/>
        <v>6.4276682514666783E-2</v>
      </c>
      <c r="AB1286" s="5">
        <f t="shared" si="1531"/>
        <v>5.7485225810841034E-2</v>
      </c>
      <c r="AC1286" s="5">
        <f t="shared" si="1532"/>
        <v>9.6887176780398078E-3</v>
      </c>
      <c r="AD1286" s="5">
        <f t="shared" si="1533"/>
        <v>5.6876730767731528E-3</v>
      </c>
      <c r="AE1286" s="5">
        <f t="shared" si="1534"/>
        <v>1.4382035447682479E-2</v>
      </c>
      <c r="AF1286" s="5">
        <f t="shared" si="1535"/>
        <v>1.8183441701588251E-2</v>
      </c>
      <c r="AG1286" s="5">
        <f t="shared" si="1536"/>
        <v>1.5326414369176908E-2</v>
      </c>
      <c r="AH1286" s="5">
        <f t="shared" si="1537"/>
        <v>2.2716760946270308E-2</v>
      </c>
      <c r="AI1286" s="5">
        <f t="shared" si="1538"/>
        <v>4.0633028389082303E-2</v>
      </c>
      <c r="AJ1286" s="5">
        <f t="shared" si="1539"/>
        <v>3.6339753716936513E-2</v>
      </c>
      <c r="AK1286" s="5">
        <f t="shared" si="1540"/>
        <v>2.1666736848693382E-2</v>
      </c>
      <c r="AL1286" s="5">
        <f t="shared" si="1541"/>
        <v>1.752850211820093E-3</v>
      </c>
      <c r="AM1286" s="5">
        <f t="shared" si="1542"/>
        <v>2.0346860377054459E-3</v>
      </c>
      <c r="AN1286" s="5">
        <f t="shared" si="1543"/>
        <v>5.1449734055014238E-3</v>
      </c>
      <c r="AO1286" s="5">
        <f t="shared" si="1544"/>
        <v>6.5048736888096243E-3</v>
      </c>
      <c r="AP1286" s="5">
        <f t="shared" si="1545"/>
        <v>5.4828118466233242E-3</v>
      </c>
      <c r="AQ1286" s="5">
        <f t="shared" si="1546"/>
        <v>3.4660041666743947E-3</v>
      </c>
      <c r="AR1286" s="5">
        <f t="shared" si="1547"/>
        <v>1.1488468369252549E-2</v>
      </c>
      <c r="AS1286" s="5">
        <f t="shared" si="1548"/>
        <v>2.0549199883690066E-2</v>
      </c>
      <c r="AT1286" s="5">
        <f t="shared" si="1549"/>
        <v>1.8377977041308658E-2</v>
      </c>
      <c r="AU1286" s="5">
        <f t="shared" si="1550"/>
        <v>1.0957443340618525E-2</v>
      </c>
      <c r="AV1286" s="5">
        <f t="shared" si="1551"/>
        <v>4.8998414362877397E-3</v>
      </c>
      <c r="AW1286" s="5">
        <f t="shared" si="1552"/>
        <v>2.202220584447983E-4</v>
      </c>
      <c r="AX1286" s="5">
        <f t="shared" si="1553"/>
        <v>6.0656722238775418E-4</v>
      </c>
      <c r="AY1286" s="5">
        <f t="shared" si="1554"/>
        <v>1.533785640635357E-3</v>
      </c>
      <c r="AZ1286" s="5">
        <f t="shared" si="1555"/>
        <v>1.9391901710074228E-3</v>
      </c>
      <c r="BA1286" s="5">
        <f t="shared" si="1556"/>
        <v>1.6344998152301824E-3</v>
      </c>
      <c r="BB1286" s="5">
        <f t="shared" si="1557"/>
        <v>1.0332623712968252E-3</v>
      </c>
      <c r="BC1286" s="5">
        <f t="shared" si="1558"/>
        <v>5.2254817919943834E-4</v>
      </c>
      <c r="BD1286" s="5">
        <f t="shared" si="1559"/>
        <v>4.8416859025914505E-3</v>
      </c>
      <c r="BE1286" s="5">
        <f t="shared" si="1560"/>
        <v>8.6602293872937892E-3</v>
      </c>
      <c r="BF1286" s="5">
        <f t="shared" si="1561"/>
        <v>7.745191917592634E-3</v>
      </c>
      <c r="BG1286" s="5">
        <f t="shared" si="1562"/>
        <v>4.617891371203638E-3</v>
      </c>
      <c r="BH1286" s="5">
        <f t="shared" si="1563"/>
        <v>2.0649831156345226E-3</v>
      </c>
      <c r="BI1286" s="5">
        <f t="shared" si="1564"/>
        <v>7.3871902564814549E-4</v>
      </c>
      <c r="BJ1286" s="8">
        <f t="shared" si="1565"/>
        <v>0.26815700841604634</v>
      </c>
      <c r="BK1286" s="8">
        <f t="shared" si="1566"/>
        <v>0.18910251515321744</v>
      </c>
      <c r="BL1286" s="8">
        <f t="shared" si="1567"/>
        <v>0.49067345804690216</v>
      </c>
      <c r="BM1286" s="8">
        <f t="shared" si="1568"/>
        <v>0.78736172221905265</v>
      </c>
      <c r="BN1286" s="8">
        <f t="shared" si="1569"/>
        <v>0.19519294575797985</v>
      </c>
    </row>
    <row r="1287" spans="1:66" x14ac:dyDescent="0.25">
      <c r="A1287" t="s">
        <v>287</v>
      </c>
      <c r="B1287" t="s">
        <v>329</v>
      </c>
      <c r="C1287" t="s">
        <v>505</v>
      </c>
      <c r="D1287" s="7" t="s">
        <v>531</v>
      </c>
      <c r="E1287">
        <f>VLOOKUP(A1287,home!$A$2:$E$405,3,FALSE)</f>
        <v>1.2423999999999999</v>
      </c>
      <c r="F1287">
        <f>VLOOKUP(B1287,home!$B$2:$E$405,3,FALSE)</f>
        <v>1.2073</v>
      </c>
      <c r="G1287">
        <f>VLOOKUP(C1287,away!$B$2:$E$405,4,FALSE)</f>
        <v>1.8781000000000001</v>
      </c>
      <c r="H1287">
        <f>VLOOKUP(A1287,away!$A$2:$E$405,3,FALSE)</f>
        <v>0.87880000000000003</v>
      </c>
      <c r="I1287">
        <f>VLOOKUP(C1287,away!$B$2:$E$405,3,FALSE)</f>
        <v>1.1378999999999999</v>
      </c>
      <c r="J1287">
        <f>VLOOKUP(B1287,home!$B$2:$E$405,4,FALSE)</f>
        <v>0.56899999999999995</v>
      </c>
      <c r="K1287" s="3">
        <f t="shared" si="1514"/>
        <v>2.8170551935120001</v>
      </c>
      <c r="L1287" s="3">
        <f t="shared" si="1515"/>
        <v>0.56899232987999993</v>
      </c>
      <c r="M1287" s="5">
        <f t="shared" si="1516"/>
        <v>3.3842173303420507E-2</v>
      </c>
      <c r="N1287" s="5">
        <f t="shared" si="1517"/>
        <v>9.5335270064133906E-2</v>
      </c>
      <c r="O1287" s="5">
        <f t="shared" si="1518"/>
        <v>1.9255937036115965E-2</v>
      </c>
      <c r="P1287" s="5">
        <f t="shared" si="1519"/>
        <v>5.4245037433530555E-2</v>
      </c>
      <c r="Q1287" s="5">
        <f t="shared" si="1520"/>
        <v>0.13428235882951878</v>
      </c>
      <c r="R1287" s="5">
        <f t="shared" si="1521"/>
        <v>5.4782402391011023E-3</v>
      </c>
      <c r="S1287" s="5">
        <f t="shared" si="1522"/>
        <v>2.1737109344184203E-2</v>
      </c>
      <c r="T1287" s="5">
        <f t="shared" si="1523"/>
        <v>7.6405632212190058E-2</v>
      </c>
      <c r="U1287" s="5">
        <f t="shared" si="1524"/>
        <v>1.5432505116866183E-2</v>
      </c>
      <c r="V1287" s="5">
        <f t="shared" si="1525"/>
        <v>3.8713376272335631E-3</v>
      </c>
      <c r="W1287" s="5">
        <f t="shared" si="1526"/>
        <v>0.12609360544591261</v>
      </c>
      <c r="X1287" s="5">
        <f t="shared" si="1527"/>
        <v>7.1746294345639255E-2</v>
      </c>
      <c r="Y1287" s="5">
        <f t="shared" si="1528"/>
        <v>2.0411545589990775E-2</v>
      </c>
      <c r="Z1287" s="5">
        <f t="shared" si="1529"/>
        <v>1.0390255590961681E-3</v>
      </c>
      <c r="AA1287" s="5">
        <f t="shared" si="1530"/>
        <v>2.9269923474435702E-3</v>
      </c>
      <c r="AB1287" s="5">
        <f t="shared" si="1531"/>
        <v>4.122749496867896E-3</v>
      </c>
      <c r="AC1287" s="5">
        <f t="shared" si="1532"/>
        <v>3.8783128048600887E-4</v>
      </c>
      <c r="AD1287" s="5">
        <f t="shared" si="1533"/>
        <v>8.88031615225153E-2</v>
      </c>
      <c r="AE1287" s="5">
        <f t="shared" si="1534"/>
        <v>5.052831777540593E-2</v>
      </c>
      <c r="AF1287" s="5">
        <f t="shared" si="1535"/>
        <v>1.4375112627972621E-2</v>
      </c>
      <c r="AG1287" s="5">
        <f t="shared" si="1536"/>
        <v>2.7264429421591835E-3</v>
      </c>
      <c r="AH1287" s="5">
        <f t="shared" si="1537"/>
        <v>1.4779939341874954E-4</v>
      </c>
      <c r="AI1287" s="5">
        <f t="shared" si="1538"/>
        <v>4.1635904882821175E-4</v>
      </c>
      <c r="AJ1287" s="5">
        <f t="shared" si="1539"/>
        <v>5.8645321043361532E-4</v>
      </c>
      <c r="AK1287" s="5">
        <f t="shared" si="1540"/>
        <v>5.5069035406793388E-4</v>
      </c>
      <c r="AL1287" s="5">
        <f t="shared" si="1541"/>
        <v>2.4865923520025576E-5</v>
      </c>
      <c r="AM1287" s="5">
        <f t="shared" si="1542"/>
        <v>5.0032681473457345E-2</v>
      </c>
      <c r="AN1287" s="5">
        <f t="shared" si="1543"/>
        <v>2.8468212001726396E-2</v>
      </c>
      <c r="AO1287" s="5">
        <f t="shared" si="1544"/>
        <v>8.0990971371900419E-3</v>
      </c>
      <c r="AP1287" s="5">
        <f t="shared" si="1545"/>
        <v>1.536108050004733E-3</v>
      </c>
      <c r="AQ1287" s="5">
        <f t="shared" si="1546"/>
        <v>2.185084245799041E-4</v>
      </c>
      <c r="AR1287" s="5">
        <f t="shared" si="1547"/>
        <v>1.6819344243237007E-5</v>
      </c>
      <c r="AS1287" s="5">
        <f t="shared" si="1548"/>
        <v>4.7381021051876977E-5</v>
      </c>
      <c r="AT1287" s="5">
        <f t="shared" si="1549"/>
        <v>6.6737475714045733E-5</v>
      </c>
      <c r="AU1287" s="5">
        <f t="shared" si="1550"/>
        <v>6.2667717520711156E-5</v>
      </c>
      <c r="AV1287" s="5">
        <f t="shared" si="1551"/>
        <v>4.413460477681559E-5</v>
      </c>
      <c r="AW1287" s="5">
        <f t="shared" si="1552"/>
        <v>1.1071433629322785E-6</v>
      </c>
      <c r="AX1287" s="5">
        <f t="shared" si="1553"/>
        <v>2.3490804198355763E-2</v>
      </c>
      <c r="AY1287" s="5">
        <f t="shared" si="1554"/>
        <v>1.3366087411577328E-2</v>
      </c>
      <c r="AZ1287" s="5">
        <f t="shared" si="1555"/>
        <v>3.8026006088465614E-3</v>
      </c>
      <c r="BA1287" s="5">
        <f t="shared" si="1556"/>
        <v>7.2121686001023707E-4</v>
      </c>
      <c r="BB1287" s="5">
        <f t="shared" si="1557"/>
        <v>1.0259171538149063E-4</v>
      </c>
      <c r="BC1287" s="5">
        <f t="shared" si="1558"/>
        <v>1.1674779832260035E-5</v>
      </c>
      <c r="BD1287" s="5">
        <f t="shared" si="1559"/>
        <v>1.5950129780021977E-6</v>
      </c>
      <c r="BE1287" s="5">
        <f t="shared" si="1560"/>
        <v>4.4932395934001328E-6</v>
      </c>
      <c r="BF1287" s="5">
        <f t="shared" si="1561"/>
        <v>6.3288519661407973E-6</v>
      </c>
      <c r="BG1287" s="5">
        <f t="shared" si="1562"/>
        <v>5.9429084333951882E-6</v>
      </c>
      <c r="BH1287" s="5">
        <f t="shared" si="1563"/>
        <v>4.1853752667155451E-6</v>
      </c>
      <c r="BI1287" s="5">
        <f t="shared" si="1564"/>
        <v>2.3580866263795397E-6</v>
      </c>
      <c r="BJ1287" s="8">
        <f t="shared" si="1565"/>
        <v>0.81055732401640046</v>
      </c>
      <c r="BK1287" s="8">
        <f t="shared" si="1566"/>
        <v>0.12747444232395219</v>
      </c>
      <c r="BL1287" s="8">
        <f t="shared" si="1567"/>
        <v>4.9180369881313954E-2</v>
      </c>
      <c r="BM1287" s="8">
        <f t="shared" si="1568"/>
        <v>0.63244716460672767</v>
      </c>
      <c r="BN1287" s="8">
        <f t="shared" si="1569"/>
        <v>0.34243901690582079</v>
      </c>
    </row>
    <row r="1288" spans="1:66" x14ac:dyDescent="0.25">
      <c r="A1288" t="s">
        <v>34</v>
      </c>
      <c r="B1288" t="s">
        <v>203</v>
      </c>
      <c r="C1288" t="s">
        <v>269</v>
      </c>
      <c r="D1288" s="7" t="s">
        <v>531</v>
      </c>
      <c r="E1288">
        <f>VLOOKUP(A1288,home!$A$2:$E$405,3,FALSE)</f>
        <v>1.4921</v>
      </c>
      <c r="F1288">
        <f>VLOOKUP(B1288,home!$B$2:$E$405,3,FALSE)</f>
        <v>0.44679999999999997</v>
      </c>
      <c r="G1288">
        <f>VLOOKUP(C1288,away!$B$2:$E$405,4,FALSE)</f>
        <v>0.67020000000000002</v>
      </c>
      <c r="H1288">
        <f>VLOOKUP(A1288,away!$A$2:$E$405,3,FALSE)</f>
        <v>1.2222</v>
      </c>
      <c r="I1288">
        <f>VLOOKUP(C1288,away!$B$2:$E$405,3,FALSE)</f>
        <v>0</v>
      </c>
      <c r="J1288">
        <f>VLOOKUP(B1288,home!$B$2:$E$405,4,FALSE)</f>
        <v>0</v>
      </c>
      <c r="K1288" s="3">
        <f t="shared" si="1514"/>
        <v>0.44680242165599998</v>
      </c>
      <c r="L1288" s="3">
        <f t="shared" si="1515"/>
        <v>0</v>
      </c>
      <c r="M1288" s="5">
        <f t="shared" si="1516"/>
        <v>0.63967028078493771</v>
      </c>
      <c r="N1288" s="5">
        <f t="shared" si="1517"/>
        <v>0.28580623051608361</v>
      </c>
      <c r="O1288" s="5">
        <f t="shared" si="1518"/>
        <v>0</v>
      </c>
      <c r="P1288" s="5">
        <f t="shared" si="1519"/>
        <v>0</v>
      </c>
      <c r="Q1288" s="5">
        <f t="shared" si="1520"/>
        <v>6.3849457959479564E-2</v>
      </c>
      <c r="R1288" s="5">
        <f t="shared" si="1521"/>
        <v>0</v>
      </c>
      <c r="S1288" s="5">
        <f t="shared" si="1522"/>
        <v>0</v>
      </c>
      <c r="T1288" s="5">
        <f t="shared" si="1523"/>
        <v>0</v>
      </c>
      <c r="U1288" s="5">
        <f t="shared" si="1524"/>
        <v>0</v>
      </c>
      <c r="V1288" s="5">
        <f t="shared" si="1525"/>
        <v>0</v>
      </c>
      <c r="W1288" s="5">
        <f t="shared" si="1526"/>
        <v>9.5093641459061476E-3</v>
      </c>
      <c r="X1288" s="5">
        <f t="shared" si="1527"/>
        <v>0</v>
      </c>
      <c r="Y1288" s="5">
        <f t="shared" si="1528"/>
        <v>0</v>
      </c>
      <c r="Z1288" s="5">
        <f t="shared" si="1529"/>
        <v>0</v>
      </c>
      <c r="AA1288" s="5">
        <f t="shared" si="1530"/>
        <v>0</v>
      </c>
      <c r="AB1288" s="5">
        <f t="shared" si="1531"/>
        <v>0</v>
      </c>
      <c r="AC1288" s="5">
        <f t="shared" si="1532"/>
        <v>0</v>
      </c>
      <c r="AD1288" s="5">
        <f t="shared" si="1533"/>
        <v>1.0622017321999012E-3</v>
      </c>
      <c r="AE1288" s="5">
        <f t="shared" si="1534"/>
        <v>0</v>
      </c>
      <c r="AF1288" s="5">
        <f t="shared" si="1535"/>
        <v>0</v>
      </c>
      <c r="AG1288" s="5">
        <f t="shared" si="1536"/>
        <v>0</v>
      </c>
      <c r="AH1288" s="5">
        <f t="shared" si="1537"/>
        <v>0</v>
      </c>
      <c r="AI1288" s="5">
        <f t="shared" si="1538"/>
        <v>0</v>
      </c>
      <c r="AJ1288" s="5">
        <f t="shared" si="1539"/>
        <v>0</v>
      </c>
      <c r="AK1288" s="5">
        <f t="shared" si="1540"/>
        <v>0</v>
      </c>
      <c r="AL1288" s="5">
        <f t="shared" si="1541"/>
        <v>0</v>
      </c>
      <c r="AM1288" s="5">
        <f t="shared" si="1542"/>
        <v>9.4918861246822775E-5</v>
      </c>
      <c r="AN1288" s="5">
        <f t="shared" si="1543"/>
        <v>0</v>
      </c>
      <c r="AO1288" s="5">
        <f t="shared" si="1544"/>
        <v>0</v>
      </c>
      <c r="AP1288" s="5">
        <f t="shared" si="1545"/>
        <v>0</v>
      </c>
      <c r="AQ1288" s="5">
        <f t="shared" si="1546"/>
        <v>0</v>
      </c>
      <c r="AR1288" s="5">
        <f t="shared" si="1547"/>
        <v>0</v>
      </c>
      <c r="AS1288" s="5">
        <f t="shared" si="1548"/>
        <v>0</v>
      </c>
      <c r="AT1288" s="5">
        <f t="shared" si="1549"/>
        <v>0</v>
      </c>
      <c r="AU1288" s="5">
        <f t="shared" si="1550"/>
        <v>0</v>
      </c>
      <c r="AV1288" s="5">
        <f t="shared" si="1551"/>
        <v>0</v>
      </c>
      <c r="AW1288" s="5">
        <f t="shared" si="1552"/>
        <v>0</v>
      </c>
      <c r="AX1288" s="5">
        <f t="shared" si="1553"/>
        <v>7.0683295109850471E-6</v>
      </c>
      <c r="AY1288" s="5">
        <f t="shared" si="1554"/>
        <v>0</v>
      </c>
      <c r="AZ1288" s="5">
        <f t="shared" si="1555"/>
        <v>0</v>
      </c>
      <c r="BA1288" s="5">
        <f t="shared" si="1556"/>
        <v>0</v>
      </c>
      <c r="BB1288" s="5">
        <f t="shared" si="1557"/>
        <v>0</v>
      </c>
      <c r="BC1288" s="5">
        <f t="shared" si="1558"/>
        <v>0</v>
      </c>
      <c r="BD1288" s="5">
        <f t="shared" si="1559"/>
        <v>0</v>
      </c>
      <c r="BE1288" s="5">
        <f t="shared" si="1560"/>
        <v>0</v>
      </c>
      <c r="BF1288" s="5">
        <f t="shared" si="1561"/>
        <v>0</v>
      </c>
      <c r="BG1288" s="5">
        <f t="shared" si="1562"/>
        <v>0</v>
      </c>
      <c r="BH1288" s="5">
        <f t="shared" si="1563"/>
        <v>0</v>
      </c>
      <c r="BI1288" s="5">
        <f t="shared" si="1564"/>
        <v>0</v>
      </c>
      <c r="BJ1288" s="8">
        <f t="shared" si="1565"/>
        <v>0.36032924154442697</v>
      </c>
      <c r="BK1288" s="8">
        <f t="shared" si="1566"/>
        <v>0.63967028078493771</v>
      </c>
      <c r="BL1288" s="8">
        <f t="shared" si="1567"/>
        <v>0</v>
      </c>
      <c r="BM1288" s="8">
        <f t="shared" si="1568"/>
        <v>1.0673553068863858E-2</v>
      </c>
      <c r="BN1288" s="8">
        <f t="shared" si="1569"/>
        <v>0.98932596926050087</v>
      </c>
    </row>
    <row r="1289" spans="1:66" x14ac:dyDescent="0.25">
      <c r="A1289" t="s">
        <v>34</v>
      </c>
      <c r="B1289" t="s">
        <v>35</v>
      </c>
      <c r="C1289" t="s">
        <v>440</v>
      </c>
      <c r="D1289" s="7" t="s">
        <v>531</v>
      </c>
      <c r="E1289">
        <f>VLOOKUP(A1289,home!$A$2:$E$405,3,FALSE)</f>
        <v>1.4921</v>
      </c>
      <c r="F1289">
        <f>VLOOKUP(B1289,home!$B$2:$E$405,3,FALSE)</f>
        <v>1.5638000000000001</v>
      </c>
      <c r="G1289">
        <f>VLOOKUP(C1289,away!$B$2:$E$405,4,FALSE)</f>
        <v>0.89359999999999995</v>
      </c>
      <c r="H1289">
        <f>VLOOKUP(A1289,away!$A$2:$E$405,3,FALSE)</f>
        <v>1.2222</v>
      </c>
      <c r="I1289">
        <f>VLOOKUP(C1289,away!$B$2:$E$405,3,FALSE)</f>
        <v>0.54549999999999998</v>
      </c>
      <c r="J1289">
        <f>VLOOKUP(B1289,home!$B$2:$E$405,4,FALSE)</f>
        <v>1.6364000000000001</v>
      </c>
      <c r="K1289" s="3">
        <f t="shared" si="1514"/>
        <v>2.085077967728</v>
      </c>
      <c r="L1289" s="3">
        <f t="shared" si="1515"/>
        <v>1.0910044076400001</v>
      </c>
      <c r="M1289" s="5">
        <f t="shared" si="1516"/>
        <v>4.1748891648958265E-2</v>
      </c>
      <c r="N1289" s="5">
        <f t="shared" si="1517"/>
        <v>8.704969415430637E-2</v>
      </c>
      <c r="O1289" s="5">
        <f t="shared" si="1518"/>
        <v>4.5548224803098253E-2</v>
      </c>
      <c r="P1289" s="5">
        <f t="shared" si="1519"/>
        <v>9.4971600006062196E-2</v>
      </c>
      <c r="Q1289" s="5">
        <f t="shared" si="1520"/>
        <v>9.0752699689302566E-2</v>
      </c>
      <c r="R1289" s="5">
        <f t="shared" si="1521"/>
        <v>2.4846657010178883E-2</v>
      </c>
      <c r="S1289" s="5">
        <f t="shared" si="1522"/>
        <v>5.4011043476028038E-2</v>
      </c>
      <c r="T1289" s="5">
        <f t="shared" si="1523"/>
        <v>9.9011595366258365E-2</v>
      </c>
      <c r="U1289" s="5">
        <f t="shared" si="1524"/>
        <v>5.1807217103618457E-2</v>
      </c>
      <c r="V1289" s="5">
        <f t="shared" si="1525"/>
        <v>1.3651766854199599E-2</v>
      </c>
      <c r="W1289" s="5">
        <f t="shared" si="1526"/>
        <v>6.3075484878000174E-2</v>
      </c>
      <c r="X1289" s="5">
        <f t="shared" si="1527"/>
        <v>6.8815632015928357E-2</v>
      </c>
      <c r="Y1289" s="5">
        <f t="shared" si="1528"/>
        <v>3.7539078921955064E-2</v>
      </c>
      <c r="Z1289" s="5">
        <f t="shared" si="1529"/>
        <v>9.0359374377414897E-3</v>
      </c>
      <c r="AA1289" s="5">
        <f t="shared" si="1530"/>
        <v>1.8840634069203378E-2</v>
      </c>
      <c r="AB1289" s="5">
        <f t="shared" si="1531"/>
        <v>1.9642095497860754E-2</v>
      </c>
      <c r="AC1289" s="5">
        <f t="shared" si="1532"/>
        <v>1.9409649122466787E-3</v>
      </c>
      <c r="AD1289" s="5">
        <f t="shared" si="1533"/>
        <v>3.2879325955719692E-2</v>
      </c>
      <c r="AE1289" s="5">
        <f t="shared" si="1534"/>
        <v>3.5871489537922442E-2</v>
      </c>
      <c r="AF1289" s="5">
        <f t="shared" si="1535"/>
        <v>1.9567976597242766E-2</v>
      </c>
      <c r="AG1289" s="5">
        <f t="shared" si="1536"/>
        <v>7.1162495720627425E-3</v>
      </c>
      <c r="AH1289" s="5">
        <f t="shared" si="1537"/>
        <v>2.4645618929338129E-3</v>
      </c>
      <c r="AI1289" s="5">
        <f t="shared" si="1538"/>
        <v>5.1388037030583077E-3</v>
      </c>
      <c r="AJ1289" s="5">
        <f t="shared" si="1539"/>
        <v>5.3574031908629697E-3</v>
      </c>
      <c r="AK1289" s="5">
        <f t="shared" si="1540"/>
        <v>3.7235344525013547E-3</v>
      </c>
      <c r="AL1289" s="5">
        <f t="shared" si="1541"/>
        <v>1.7661455046200523E-4</v>
      </c>
      <c r="AM1289" s="5">
        <f t="shared" si="1542"/>
        <v>1.3711191628803696E-2</v>
      </c>
      <c r="AN1289" s="5">
        <f t="shared" si="1543"/>
        <v>1.4958970501021502E-2</v>
      </c>
      <c r="AO1289" s="5">
        <f t="shared" si="1544"/>
        <v>8.1601513751855988E-3</v>
      </c>
      <c r="AP1289" s="5">
        <f t="shared" si="1545"/>
        <v>2.9675870391123655E-3</v>
      </c>
      <c r="AQ1289" s="5">
        <f t="shared" si="1546"/>
        <v>8.0941263493173189E-4</v>
      </c>
      <c r="AR1289" s="5">
        <f t="shared" si="1547"/>
        <v>5.3776957761847465E-4</v>
      </c>
      <c r="AS1289" s="5">
        <f t="shared" si="1548"/>
        <v>1.121291498006674E-3</v>
      </c>
      <c r="AT1289" s="5">
        <f t="shared" si="1549"/>
        <v>1.1689900989472206E-3</v>
      </c>
      <c r="AU1289" s="5">
        <f t="shared" si="1550"/>
        <v>8.1247849993567483E-4</v>
      </c>
      <c r="AV1289" s="5">
        <f t="shared" si="1551"/>
        <v>4.2352025486714267E-4</v>
      </c>
      <c r="AW1289" s="5">
        <f t="shared" si="1552"/>
        <v>1.116022071966031E-5</v>
      </c>
      <c r="AX1289" s="5">
        <f t="shared" si="1553"/>
        <v>4.7648172627525361E-3</v>
      </c>
      <c r="AY1289" s="5">
        <f t="shared" si="1554"/>
        <v>5.1984366352621769E-3</v>
      </c>
      <c r="AZ1289" s="5">
        <f t="shared" si="1555"/>
        <v>2.8357586409541429E-3</v>
      </c>
      <c r="BA1289" s="5">
        <f t="shared" si="1556"/>
        <v>1.0312750587613954E-3</v>
      </c>
      <c r="BB1289" s="5">
        <f t="shared" si="1557"/>
        <v>2.8128140864947058E-4</v>
      </c>
      <c r="BC1289" s="5">
        <f t="shared" si="1558"/>
        <v>6.1375851324752123E-5</v>
      </c>
      <c r="BD1289" s="5">
        <f t="shared" si="1559"/>
        <v>9.7784829912742774E-5</v>
      </c>
      <c r="BE1289" s="5">
        <f t="shared" si="1560"/>
        <v>2.0388899442908985E-4</v>
      </c>
      <c r="BF1289" s="5">
        <f t="shared" si="1561"/>
        <v>2.1256222507315615E-4</v>
      </c>
      <c r="BG1289" s="5">
        <f t="shared" si="1562"/>
        <v>1.4773627075709273E-4</v>
      </c>
      <c r="BH1289" s="5">
        <f t="shared" si="1563"/>
        <v>7.7010410797478102E-5</v>
      </c>
      <c r="BI1289" s="5">
        <f t="shared" si="1564"/>
        <v>3.2114542167900803E-5</v>
      </c>
      <c r="BJ1289" s="8">
        <f t="shared" si="1565"/>
        <v>0.59645948472545784</v>
      </c>
      <c r="BK1289" s="8">
        <f t="shared" si="1566"/>
        <v>0.21169931808321896</v>
      </c>
      <c r="BL1289" s="8">
        <f t="shared" si="1567"/>
        <v>0.1822042789258288</v>
      </c>
      <c r="BM1289" s="8">
        <f t="shared" si="1568"/>
        <v>0.60929397544579811</v>
      </c>
      <c r="BN1289" s="8">
        <f t="shared" si="1569"/>
        <v>0.38491776731190658</v>
      </c>
    </row>
    <row r="1290" spans="1:66" x14ac:dyDescent="0.25">
      <c r="A1290" t="s">
        <v>10</v>
      </c>
      <c r="B1290" t="s">
        <v>468</v>
      </c>
      <c r="C1290" t="s">
        <v>12</v>
      </c>
      <c r="D1290" s="7" t="s">
        <v>532</v>
      </c>
      <c r="E1290">
        <f>VLOOKUP(A1290,home!$A$2:$E$405,3,FALSE)</f>
        <v>1.5185</v>
      </c>
      <c r="F1290">
        <f>VLOOKUP(B1290,home!$B$2:$E$405,3,FALSE)</f>
        <v>1.3170999999999999</v>
      </c>
      <c r="G1290">
        <f>VLOOKUP(C1290,away!$B$2:$E$405,4,FALSE)</f>
        <v>0.82320000000000004</v>
      </c>
      <c r="H1290">
        <f>VLOOKUP(A1290,away!$A$2:$E$405,3,FALSE)</f>
        <v>1.4074</v>
      </c>
      <c r="I1290">
        <f>VLOOKUP(C1290,away!$B$2:$E$405,3,FALSE)</f>
        <v>0.88819999999999999</v>
      </c>
      <c r="J1290">
        <f>VLOOKUP(B1290,home!$B$2:$E$405,4,FALSE)</f>
        <v>0.71050000000000002</v>
      </c>
      <c r="K1290" s="3">
        <f t="shared" si="1514"/>
        <v>1.6464134593199997</v>
      </c>
      <c r="L1290" s="3">
        <f t="shared" si="1515"/>
        <v>0.8881624291400001</v>
      </c>
      <c r="M1290" s="5">
        <f t="shared" si="1516"/>
        <v>7.9295342203986291E-2</v>
      </c>
      <c r="N1290" s="5">
        <f t="shared" si="1517"/>
        <v>0.13055291866602822</v>
      </c>
      <c r="O1290" s="5">
        <f t="shared" si="1518"/>
        <v>7.0427143751380025E-2</v>
      </c>
      <c r="P1290" s="5">
        <f t="shared" si="1519"/>
        <v>0.11595219737373648</v>
      </c>
      <c r="Q1290" s="5">
        <f t="shared" si="1520"/>
        <v>0.10747204122262909</v>
      </c>
      <c r="R1290" s="5">
        <f t="shared" si="1521"/>
        <v>3.1275371535808831E-2</v>
      </c>
      <c r="S1290" s="5">
        <f t="shared" si="1522"/>
        <v>4.2388719507670064E-2</v>
      </c>
      <c r="T1290" s="5">
        <f t="shared" si="1523"/>
        <v>9.5452629196924474E-2</v>
      </c>
      <c r="U1290" s="5">
        <f t="shared" si="1524"/>
        <v>5.149219264178926E-2</v>
      </c>
      <c r="V1290" s="5">
        <f t="shared" si="1525"/>
        <v>6.8871428904772655E-3</v>
      </c>
      <c r="W1290" s="5">
        <f t="shared" si="1526"/>
        <v>5.8981138389843459E-2</v>
      </c>
      <c r="X1290" s="5">
        <f t="shared" si="1527"/>
        <v>5.2384831145765878E-2</v>
      </c>
      <c r="Y1290" s="5">
        <f t="shared" si="1528"/>
        <v>2.3263119440256073E-2</v>
      </c>
      <c r="Z1290" s="5">
        <f t="shared" si="1529"/>
        <v>9.259203318499996E-3</v>
      </c>
      <c r="AA1290" s="5">
        <f t="shared" si="1530"/>
        <v>1.5244476966158799E-2</v>
      </c>
      <c r="AB1290" s="5">
        <f t="shared" si="1531"/>
        <v>1.2549356028688785E-2</v>
      </c>
      <c r="AC1290" s="5">
        <f t="shared" si="1532"/>
        <v>6.2943431604990305E-4</v>
      </c>
      <c r="AD1290" s="5">
        <f t="shared" si="1533"/>
        <v>2.4276835022763451E-2</v>
      </c>
      <c r="AE1290" s="5">
        <f t="shared" si="1534"/>
        <v>2.1561772765648617E-2</v>
      </c>
      <c r="AF1290" s="5">
        <f t="shared" si="1535"/>
        <v>9.5751782380515855E-3</v>
      </c>
      <c r="AG1290" s="5">
        <f t="shared" si="1536"/>
        <v>2.8347711877854545E-3</v>
      </c>
      <c r="AH1290" s="5">
        <f t="shared" si="1537"/>
        <v>2.0559191278150262E-3</v>
      </c>
      <c r="AI1290" s="5">
        <f t="shared" si="1538"/>
        <v>3.3848929233080936E-3</v>
      </c>
      <c r="AJ1290" s="5">
        <f t="shared" si="1539"/>
        <v>2.7864666336457336E-3</v>
      </c>
      <c r="AK1290" s="5">
        <f t="shared" si="1540"/>
        <v>1.5292253898601422E-3</v>
      </c>
      <c r="AL1290" s="5">
        <f t="shared" si="1541"/>
        <v>3.6816433359059088E-5</v>
      </c>
      <c r="AM1290" s="5">
        <f t="shared" si="1542"/>
        <v>7.993941586233776E-3</v>
      </c>
      <c r="AN1290" s="5">
        <f t="shared" si="1543"/>
        <v>7.0999185776326555E-3</v>
      </c>
      <c r="AO1290" s="5">
        <f t="shared" si="1544"/>
        <v>3.1529404653032164E-3</v>
      </c>
      <c r="AP1290" s="5">
        <f t="shared" si="1545"/>
        <v>9.3344108753250243E-4</v>
      </c>
      <c r="AQ1290" s="5">
        <f t="shared" si="1546"/>
        <v>2.0726182594048767E-4</v>
      </c>
      <c r="AR1290" s="5">
        <f t="shared" si="1547"/>
        <v>3.6519802533511688E-4</v>
      </c>
      <c r="AS1290" s="5">
        <f t="shared" si="1548"/>
        <v>6.0126694422882267E-4</v>
      </c>
      <c r="AT1290" s="5">
        <f t="shared" si="1549"/>
        <v>4.949669948112708E-4</v>
      </c>
      <c r="AU1290" s="5">
        <f t="shared" si="1550"/>
        <v>2.7164010739214956E-4</v>
      </c>
      <c r="AV1290" s="5">
        <f t="shared" si="1551"/>
        <v>1.1180798222539131E-4</v>
      </c>
      <c r="AW1290" s="5">
        <f t="shared" si="1552"/>
        <v>1.4954452517473029E-6</v>
      </c>
      <c r="AX1290" s="5">
        <f t="shared" si="1553"/>
        <v>2.1935555034321929E-3</v>
      </c>
      <c r="AY1290" s="5">
        <f t="shared" si="1554"/>
        <v>1.9482335843817524E-3</v>
      </c>
      <c r="AZ1290" s="5">
        <f t="shared" si="1555"/>
        <v>8.6517393641831312E-4</v>
      </c>
      <c r="BA1290" s="5">
        <f t="shared" si="1556"/>
        <v>2.5613832833263505E-4</v>
      </c>
      <c r="BB1290" s="5">
        <f t="shared" si="1557"/>
        <v>5.6873109971942999E-5</v>
      </c>
      <c r="BC1290" s="5">
        <f t="shared" si="1558"/>
        <v>1.0102511901085454E-5</v>
      </c>
      <c r="BD1290" s="5">
        <f t="shared" si="1559"/>
        <v>5.4059194216461454E-5</v>
      </c>
      <c r="BE1290" s="5">
        <f t="shared" si="1560"/>
        <v>8.9003784957976008E-5</v>
      </c>
      <c r="BF1290" s="5">
        <f t="shared" si="1561"/>
        <v>7.3268514742617349E-5</v>
      </c>
      <c r="BG1290" s="5">
        <f t="shared" si="1562"/>
        <v>4.0210089605543678E-5</v>
      </c>
      <c r="BH1290" s="5">
        <f t="shared" si="1563"/>
        <v>1.6550608181757582E-5</v>
      </c>
      <c r="BI1290" s="5">
        <f t="shared" si="1564"/>
        <v>5.4498288140754753E-6</v>
      </c>
      <c r="BJ1290" s="8">
        <f t="shared" si="1565"/>
        <v>0.55107281579277656</v>
      </c>
      <c r="BK1290" s="8">
        <f t="shared" si="1566"/>
        <v>0.24713788630966083</v>
      </c>
      <c r="BL1290" s="8">
        <f t="shared" si="1567"/>
        <v>0.19286846707296584</v>
      </c>
      <c r="BM1290" s="8">
        <f t="shared" si="1568"/>
        <v>0.46341661960120462</v>
      </c>
      <c r="BN1290" s="8">
        <f t="shared" si="1569"/>
        <v>0.5349750147535689</v>
      </c>
    </row>
    <row r="1291" spans="1:66" x14ac:dyDescent="0.25">
      <c r="A1291" t="s">
        <v>10</v>
      </c>
      <c r="B1291" t="s">
        <v>212</v>
      </c>
      <c r="C1291" t="s">
        <v>211</v>
      </c>
      <c r="D1291" s="7" t="s">
        <v>532</v>
      </c>
      <c r="E1291">
        <f>VLOOKUP(A1291,home!$A$2:$E$405,3,FALSE)</f>
        <v>1.5185</v>
      </c>
      <c r="F1291">
        <f>VLOOKUP(B1291,home!$B$2:$E$405,3,FALSE)</f>
        <v>0.52680000000000005</v>
      </c>
      <c r="G1291">
        <f>VLOOKUP(C1291,away!$B$2:$E$405,4,FALSE)</f>
        <v>0.1646</v>
      </c>
      <c r="H1291">
        <f>VLOOKUP(A1291,away!$A$2:$E$405,3,FALSE)</f>
        <v>1.4074</v>
      </c>
      <c r="I1291">
        <f>VLOOKUP(C1291,away!$B$2:$E$405,3,FALSE)</f>
        <v>1.2434000000000001</v>
      </c>
      <c r="J1291">
        <f>VLOOKUP(B1291,home!$B$2:$E$405,4,FALSE)</f>
        <v>0.71050000000000002</v>
      </c>
      <c r="K1291" s="3">
        <f t="shared" si="1514"/>
        <v>0.13167107868</v>
      </c>
      <c r="L1291" s="3">
        <f t="shared" si="1515"/>
        <v>1.2433474041800001</v>
      </c>
      <c r="M1291" s="5">
        <f t="shared" si="1516"/>
        <v>0.25283492264908147</v>
      </c>
      <c r="N1291" s="5">
        <f t="shared" si="1517"/>
        <v>3.3291046993178919E-2</v>
      </c>
      <c r="O1291" s="5">
        <f t="shared" si="1518"/>
        <v>0.31436164476178663</v>
      </c>
      <c r="P1291" s="5">
        <f t="shared" si="1519"/>
        <v>4.1392336861403416E-2</v>
      </c>
      <c r="Q1291" s="5">
        <f t="shared" si="1520"/>
        <v>2.1917340339892193E-3</v>
      </c>
      <c r="R1291" s="5">
        <f t="shared" si="1521"/>
        <v>0.1954303674941614</v>
      </c>
      <c r="S1291" s="5">
        <f t="shared" si="1522"/>
        <v>1.694114813033444E-3</v>
      </c>
      <c r="T1291" s="5">
        <f t="shared" si="1523"/>
        <v>2.7250868218134561E-3</v>
      </c>
      <c r="U1291" s="5">
        <f t="shared" si="1524"/>
        <v>2.5732527294785038E-2</v>
      </c>
      <c r="V1291" s="5">
        <f t="shared" si="1525"/>
        <v>3.0816493178963987E-5</v>
      </c>
      <c r="W1291" s="5">
        <f t="shared" si="1526"/>
        <v>9.6195994811676093E-5</v>
      </c>
      <c r="X1291" s="5">
        <f t="shared" si="1527"/>
        <v>1.1960504044161023E-4</v>
      </c>
      <c r="Y1291" s="5">
        <f t="shared" si="1528"/>
        <v>7.4355308279960033E-5</v>
      </c>
      <c r="Z1291" s="5">
        <f t="shared" si="1529"/>
        <v>8.0995946707269673E-2</v>
      </c>
      <c r="AA1291" s="5">
        <f t="shared" si="1530"/>
        <v>1.0664823671653991E-2</v>
      </c>
      <c r="AB1291" s="5">
        <f t="shared" si="1531"/>
        <v>7.0212441838933949E-4</v>
      </c>
      <c r="AC1291" s="5">
        <f t="shared" si="1532"/>
        <v>3.153160798521348E-7</v>
      </c>
      <c r="AD1291" s="5">
        <f t="shared" si="1533"/>
        <v>3.1665576003872675E-6</v>
      </c>
      <c r="AE1291" s="5">
        <f t="shared" si="1534"/>
        <v>3.9371311726279597E-6</v>
      </c>
      <c r="AF1291" s="5">
        <f t="shared" si="1535"/>
        <v>2.4476109117015673E-6</v>
      </c>
      <c r="AG1291" s="5">
        <f t="shared" si="1536"/>
        <v>1.0144102245022624E-6</v>
      </c>
      <c r="AH1291" s="5">
        <f t="shared" si="1537"/>
        <v>2.5176525021896348E-2</v>
      </c>
      <c r="AI1291" s="5">
        <f t="shared" si="1538"/>
        <v>3.3150202070471027E-3</v>
      </c>
      <c r="AJ1291" s="5">
        <f t="shared" si="1539"/>
        <v>2.1824614325394444E-4</v>
      </c>
      <c r="AK1291" s="5">
        <f t="shared" si="1540"/>
        <v>9.5789016999988901E-6</v>
      </c>
      <c r="AL1291" s="5">
        <f t="shared" si="1541"/>
        <v>2.0648523168093509E-9</v>
      </c>
      <c r="AM1291" s="5">
        <f t="shared" si="1542"/>
        <v>8.3388810989068731E-8</v>
      </c>
      <c r="AN1291" s="5">
        <f t="shared" si="1543"/>
        <v>1.0368126168091529E-7</v>
      </c>
      <c r="AO1291" s="5">
        <f t="shared" si="1544"/>
        <v>6.4455913786536683E-8</v>
      </c>
      <c r="AP1291" s="5">
        <f t="shared" si="1545"/>
        <v>2.6713697696846753E-8</v>
      </c>
      <c r="AQ1291" s="5">
        <f t="shared" si="1546"/>
        <v>8.3036016718559157E-9</v>
      </c>
      <c r="AR1291" s="5">
        <f t="shared" si="1547"/>
        <v>6.2606334064495249E-3</v>
      </c>
      <c r="AS1291" s="5">
        <f t="shared" si="1548"/>
        <v>8.2434435384725181E-4</v>
      </c>
      <c r="AT1291" s="5">
        <f t="shared" si="1549"/>
        <v>5.4271155137417618E-5</v>
      </c>
      <c r="AU1291" s="5">
        <f t="shared" si="1550"/>
        <v>2.3819805127178001E-6</v>
      </c>
      <c r="AV1291" s="5">
        <f t="shared" si="1551"/>
        <v>7.8409485876073032E-8</v>
      </c>
      <c r="AW1291" s="5">
        <f t="shared" si="1552"/>
        <v>9.3900818951264342E-12</v>
      </c>
      <c r="AX1291" s="5">
        <f t="shared" si="1553"/>
        <v>1.8299824487955538E-9</v>
      </c>
      <c r="AY1291" s="5">
        <f t="shared" si="1554"/>
        <v>2.275303927404912E-9</v>
      </c>
      <c r="AZ1291" s="5">
        <f t="shared" si="1555"/>
        <v>1.4144966159297288E-9</v>
      </c>
      <c r="BA1291" s="5">
        <f t="shared" si="1556"/>
        <v>5.8623689854587426E-10</v>
      </c>
      <c r="BB1291" s="5">
        <f t="shared" si="1557"/>
        <v>1.8222403151038672E-10</v>
      </c>
      <c r="BC1291" s="5">
        <f t="shared" si="1558"/>
        <v>4.5313555311530746E-11</v>
      </c>
      <c r="BD1291" s="5">
        <f t="shared" si="1559"/>
        <v>1.2973570490719347E-3</v>
      </c>
      <c r="BE1291" s="5">
        <f t="shared" si="1560"/>
        <v>1.7082440208440332E-4</v>
      </c>
      <c r="BF1291" s="5">
        <f t="shared" si="1561"/>
        <v>1.1246316643659711E-5</v>
      </c>
      <c r="BG1291" s="5">
        <f t="shared" si="1562"/>
        <v>4.9360488121583707E-7</v>
      </c>
      <c r="BH1291" s="5">
        <f t="shared" si="1563"/>
        <v>1.624837178785063E-8</v>
      </c>
      <c r="BI1291" s="5">
        <f t="shared" si="1564"/>
        <v>4.2788812801999426E-10</v>
      </c>
      <c r="BJ1291" s="8">
        <f t="shared" si="1565"/>
        <v>3.8508882779267381E-2</v>
      </c>
      <c r="BK1291" s="8">
        <f t="shared" si="1566"/>
        <v>0.29595251047293342</v>
      </c>
      <c r="BL1291" s="8">
        <f t="shared" si="1567"/>
        <v>0.5842325052690478</v>
      </c>
      <c r="BM1291" s="8">
        <f t="shared" si="1568"/>
        <v>0.16018779016900322</v>
      </c>
      <c r="BN1291" s="8">
        <f t="shared" si="1569"/>
        <v>0.83950205279360102</v>
      </c>
    </row>
    <row r="1292" spans="1:66" x14ac:dyDescent="0.25">
      <c r="A1292" t="s">
        <v>10</v>
      </c>
      <c r="B1292" t="s">
        <v>429</v>
      </c>
      <c r="C1292" t="s">
        <v>38</v>
      </c>
      <c r="D1292" s="7" t="s">
        <v>532</v>
      </c>
      <c r="E1292">
        <f>VLOOKUP(A1292,home!$A$2:$E$405,3,FALSE)</f>
        <v>1.5185</v>
      </c>
      <c r="F1292">
        <f>VLOOKUP(B1292,home!$B$2:$E$405,3,FALSE)</f>
        <v>0.98780000000000001</v>
      </c>
      <c r="G1292">
        <f>VLOOKUP(C1292,away!$B$2:$E$405,4,FALSE)</f>
        <v>0.82320000000000004</v>
      </c>
      <c r="H1292">
        <f>VLOOKUP(A1292,away!$A$2:$E$405,3,FALSE)</f>
        <v>1.4074</v>
      </c>
      <c r="I1292">
        <f>VLOOKUP(C1292,away!$B$2:$E$405,3,FALSE)</f>
        <v>2.1316000000000002</v>
      </c>
      <c r="J1292">
        <f>VLOOKUP(B1292,home!$B$2:$E$405,4,FALSE)</f>
        <v>0.71050000000000002</v>
      </c>
      <c r="K1292" s="3">
        <f t="shared" si="1514"/>
        <v>1.23477884376</v>
      </c>
      <c r="L1292" s="3">
        <f t="shared" si="1515"/>
        <v>2.1315098333200004</v>
      </c>
      <c r="M1292" s="5">
        <f t="shared" si="1516"/>
        <v>3.4517505526043921E-2</v>
      </c>
      <c r="N1292" s="5">
        <f t="shared" si="1517"/>
        <v>4.262148556292792E-2</v>
      </c>
      <c r="O1292" s="5">
        <f t="shared" si="1518"/>
        <v>7.3574402450440057E-2</v>
      </c>
      <c r="P1292" s="5">
        <f t="shared" si="1519"/>
        <v>9.0848115588087294E-2</v>
      </c>
      <c r="Q1292" s="5">
        <f t="shared" si="1520"/>
        <v>2.6314054331362836E-2</v>
      </c>
      <c r="R1292" s="5">
        <f t="shared" si="1521"/>
        <v>7.841228115187808E-2</v>
      </c>
      <c r="S1292" s="5">
        <f t="shared" si="1522"/>
        <v>5.9776771091404522E-2</v>
      </c>
      <c r="T1292" s="5">
        <f t="shared" si="1523"/>
        <v>5.6088665561816631E-2</v>
      </c>
      <c r="U1292" s="5">
        <f t="shared" si="1524"/>
        <v>9.6821825857300065E-2</v>
      </c>
      <c r="V1292" s="5">
        <f t="shared" si="1525"/>
        <v>1.7481007669820327E-2</v>
      </c>
      <c r="W1292" s="5">
        <f t="shared" si="1526"/>
        <v>1.0830679193972674E-2</v>
      </c>
      <c r="X1292" s="5">
        <f t="shared" si="1527"/>
        <v>2.3085699203487089E-2</v>
      </c>
      <c r="Y1292" s="5">
        <f t="shared" si="1528"/>
        <v>2.4603697430650225E-2</v>
      </c>
      <c r="Z1292" s="5">
        <f t="shared" si="1529"/>
        <v>5.5712182776093556E-2</v>
      </c>
      <c r="AA1292" s="5">
        <f t="shared" si="1530"/>
        <v>6.8792224631610582E-2</v>
      </c>
      <c r="AB1292" s="5">
        <f t="shared" si="1531"/>
        <v>4.2471591795149158E-2</v>
      </c>
      <c r="AC1292" s="5">
        <f t="shared" si="1532"/>
        <v>2.8755637559502657E-3</v>
      </c>
      <c r="AD1292" s="5">
        <f t="shared" si="1533"/>
        <v>3.3433733830672686E-3</v>
      </c>
      <c r="AE1292" s="5">
        <f t="shared" si="1534"/>
        <v>7.1264332424682397E-3</v>
      </c>
      <c r="AF1292" s="5">
        <f t="shared" si="1535"/>
        <v>7.5950312664097956E-3</v>
      </c>
      <c r="AG1292" s="5">
        <f t="shared" si="1536"/>
        <v>5.3962946095751111E-3</v>
      </c>
      <c r="AH1292" s="5">
        <f t="shared" si="1537"/>
        <v>2.9687766355741142E-2</v>
      </c>
      <c r="AI1292" s="5">
        <f t="shared" si="1538"/>
        <v>3.6657825814559078E-2</v>
      </c>
      <c r="AJ1292" s="5">
        <f t="shared" si="1539"/>
        <v>2.2632153887028369E-2</v>
      </c>
      <c r="AK1292" s="5">
        <f t="shared" si="1540"/>
        <v>9.3152349361410938E-3</v>
      </c>
      <c r="AL1292" s="5">
        <f t="shared" si="1541"/>
        <v>3.0273282440340324E-4</v>
      </c>
      <c r="AM1292" s="5">
        <f t="shared" si="1542"/>
        <v>8.2566534404035128E-4</v>
      </c>
      <c r="AN1292" s="5">
        <f t="shared" si="1543"/>
        <v>1.7599137998535498E-3</v>
      </c>
      <c r="AO1292" s="5">
        <f t="shared" si="1544"/>
        <v>1.8756367850917049E-3</v>
      </c>
      <c r="AP1292" s="5">
        <f t="shared" si="1545"/>
        <v>1.3326460837198937E-3</v>
      </c>
      <c r="AQ1292" s="5">
        <f t="shared" si="1546"/>
        <v>7.1013705794608555E-4</v>
      </c>
      <c r="AR1292" s="5">
        <f t="shared" si="1547"/>
        <v>1.2655953183313784E-2</v>
      </c>
      <c r="AS1292" s="5">
        <f t="shared" si="1548"/>
        <v>1.5627303238372886E-2</v>
      </c>
      <c r="AT1292" s="5">
        <f t="shared" si="1549"/>
        <v>9.6481317118824877E-3</v>
      </c>
      <c r="AU1292" s="5">
        <f t="shared" si="1550"/>
        <v>3.9711029732141497E-3</v>
      </c>
      <c r="AV1292" s="5">
        <f t="shared" si="1551"/>
        <v>1.225858484429317E-3</v>
      </c>
      <c r="AW1292" s="5">
        <f t="shared" si="1552"/>
        <v>2.213265591583295E-5</v>
      </c>
      <c r="AX1292" s="5">
        <f t="shared" si="1553"/>
        <v>1.6991901647447468E-4</v>
      </c>
      <c r="AY1292" s="5">
        <f t="shared" si="1554"/>
        <v>3.6218405448340589E-4</v>
      </c>
      <c r="AZ1292" s="5">
        <f t="shared" si="1555"/>
        <v>3.8599943680154333E-4</v>
      </c>
      <c r="BA1292" s="5">
        <f t="shared" si="1556"/>
        <v>2.7425386506615723E-4</v>
      </c>
      <c r="BB1292" s="5">
        <f t="shared" si="1557"/>
        <v>1.4614370255363267E-4</v>
      </c>
      <c r="BC1292" s="5">
        <f t="shared" si="1558"/>
        <v>6.2301347814172251E-5</v>
      </c>
      <c r="BD1292" s="5">
        <f t="shared" si="1559"/>
        <v>4.4960481100451491E-3</v>
      </c>
      <c r="BE1292" s="5">
        <f t="shared" si="1560"/>
        <v>5.5516250868108833E-3</v>
      </c>
      <c r="BF1292" s="5">
        <f t="shared" si="1561"/>
        <v>3.4275146028406758E-3</v>
      </c>
      <c r="BG1292" s="5">
        <f t="shared" si="1562"/>
        <v>1.4107408394220418E-3</v>
      </c>
      <c r="BH1292" s="5">
        <f t="shared" si="1563"/>
        <v>4.354882356366404E-4</v>
      </c>
      <c r="BI1292" s="5">
        <f t="shared" si="1564"/>
        <v>1.0754633201409851E-4</v>
      </c>
      <c r="BJ1292" s="8">
        <f t="shared" si="1565"/>
        <v>0.21491021427958271</v>
      </c>
      <c r="BK1292" s="8">
        <f t="shared" si="1566"/>
        <v>0.20616388051019316</v>
      </c>
      <c r="BL1292" s="8">
        <f t="shared" si="1567"/>
        <v>0.51692261967782982</v>
      </c>
      <c r="BM1292" s="8">
        <f t="shared" si="1568"/>
        <v>0.64708100123439161</v>
      </c>
      <c r="BN1292" s="8">
        <f t="shared" si="1569"/>
        <v>0.34628784461074014</v>
      </c>
    </row>
    <row r="1293" spans="1:66" x14ac:dyDescent="0.25">
      <c r="A1293" t="s">
        <v>10</v>
      </c>
      <c r="B1293" t="s">
        <v>210</v>
      </c>
      <c r="C1293" t="s">
        <v>39</v>
      </c>
      <c r="D1293" s="7" t="s">
        <v>532</v>
      </c>
      <c r="E1293">
        <f>VLOOKUP(A1293,home!$A$2:$E$405,3,FALSE)</f>
        <v>1.5185</v>
      </c>
      <c r="F1293">
        <f>VLOOKUP(B1293,home!$B$2:$E$405,3,FALSE)</f>
        <v>0.98780000000000001</v>
      </c>
      <c r="G1293">
        <f>VLOOKUP(C1293,away!$B$2:$E$405,4,FALSE)</f>
        <v>0.82320000000000004</v>
      </c>
      <c r="H1293">
        <f>VLOOKUP(A1293,away!$A$2:$E$405,3,FALSE)</f>
        <v>1.4074</v>
      </c>
      <c r="I1293">
        <f>VLOOKUP(C1293,away!$B$2:$E$405,3,FALSE)</f>
        <v>0.3553</v>
      </c>
      <c r="J1293">
        <f>VLOOKUP(B1293,home!$B$2:$E$405,4,FALSE)</f>
        <v>0.71050000000000002</v>
      </c>
      <c r="K1293" s="3">
        <f t="shared" si="1514"/>
        <v>1.23477884376</v>
      </c>
      <c r="L1293" s="3">
        <f t="shared" si="1515"/>
        <v>0.35528497080999999</v>
      </c>
      <c r="M1293" s="5">
        <f t="shared" si="1516"/>
        <v>0.20391259872420286</v>
      </c>
      <c r="N1293" s="5">
        <f t="shared" si="1517"/>
        <v>0.25178696288076807</v>
      </c>
      <c r="O1293" s="5">
        <f t="shared" si="1518"/>
        <v>7.2447081685519651E-2</v>
      </c>
      <c r="P1293" s="5">
        <f t="shared" si="1519"/>
        <v>8.9456123757432227E-2</v>
      </c>
      <c r="Q1293" s="5">
        <f t="shared" si="1520"/>
        <v>0.15545060744987843</v>
      </c>
      <c r="R1293" s="5">
        <f t="shared" si="1521"/>
        <v>1.2869679650954763E-2</v>
      </c>
      <c r="S1293" s="5">
        <f t="shared" si="1522"/>
        <v>9.8110638182396983E-3</v>
      </c>
      <c r="T1293" s="5">
        <f t="shared" si="1523"/>
        <v>5.5229264530226814E-2</v>
      </c>
      <c r="U1293" s="5">
        <f t="shared" si="1524"/>
        <v>1.5891208158967524E-2</v>
      </c>
      <c r="V1293" s="5">
        <f t="shared" si="1525"/>
        <v>4.7823307338954244E-4</v>
      </c>
      <c r="W1293" s="5">
        <f t="shared" si="1526"/>
        <v>6.398237377625017E-2</v>
      </c>
      <c r="X1293" s="5">
        <f t="shared" si="1527"/>
        <v>2.273197579944955E-2</v>
      </c>
      <c r="Y1293" s="5">
        <f t="shared" si="1528"/>
        <v>4.0381646791805281E-3</v>
      </c>
      <c r="Z1293" s="5">
        <f t="shared" si="1529"/>
        <v>1.5241345863745048E-3</v>
      </c>
      <c r="AA1293" s="5">
        <f t="shared" si="1530"/>
        <v>1.8819691422981369E-3</v>
      </c>
      <c r="AB1293" s="5">
        <f t="shared" si="1531"/>
        <v>1.1619078407594462E-3</v>
      </c>
      <c r="AC1293" s="5">
        <f t="shared" si="1532"/>
        <v>1.3112504225368618E-5</v>
      </c>
      <c r="AD1293" s="5">
        <f t="shared" si="1533"/>
        <v>1.9751020378114593E-2</v>
      </c>
      <c r="AE1293" s="5">
        <f t="shared" si="1534"/>
        <v>7.0172406985061575E-3</v>
      </c>
      <c r="AF1293" s="5">
        <f t="shared" si="1535"/>
        <v>1.2465600783677518E-3</v>
      </c>
      <c r="AG1293" s="5">
        <f t="shared" si="1536"/>
        <v>1.4762802035193267E-4</v>
      </c>
      <c r="AH1293" s="5">
        <f t="shared" si="1537"/>
        <v>1.3537552800764428E-4</v>
      </c>
      <c r="AI1293" s="5">
        <f t="shared" si="1538"/>
        <v>1.671588379466785E-4</v>
      </c>
      <c r="AJ1293" s="5">
        <f t="shared" si="1539"/>
        <v>1.0320209832203246E-4</v>
      </c>
      <c r="AK1293" s="5">
        <f t="shared" si="1540"/>
        <v>4.2477255879895025E-5</v>
      </c>
      <c r="AL1293" s="5">
        <f t="shared" si="1541"/>
        <v>2.3009736683135138E-7</v>
      </c>
      <c r="AM1293" s="5">
        <f t="shared" si="1542"/>
        <v>4.8776284211137014E-3</v>
      </c>
      <c r="AN1293" s="5">
        <f t="shared" si="1543"/>
        <v>1.7329480712174074E-3</v>
      </c>
      <c r="AO1293" s="5">
        <f t="shared" si="1544"/>
        <v>3.0784520244886112E-4</v>
      </c>
      <c r="AP1293" s="5">
        <f t="shared" si="1545"/>
        <v>3.6457591255347389E-5</v>
      </c>
      <c r="AQ1293" s="5">
        <f t="shared" si="1546"/>
        <v>3.2382085612397512E-6</v>
      </c>
      <c r="AR1293" s="5">
        <f t="shared" si="1547"/>
        <v>9.6193781033168467E-6</v>
      </c>
      <c r="AS1293" s="5">
        <f t="shared" si="1548"/>
        <v>1.1877804572103838E-5</v>
      </c>
      <c r="AT1293" s="5">
        <f t="shared" si="1549"/>
        <v>7.3332308979748097E-6</v>
      </c>
      <c r="AU1293" s="5">
        <f t="shared" si="1550"/>
        <v>3.0183061230754806E-6</v>
      </c>
      <c r="AV1293" s="5">
        <f t="shared" si="1551"/>
        <v>9.3173513619121799E-7</v>
      </c>
      <c r="AW1293" s="5">
        <f t="shared" si="1552"/>
        <v>2.8039816312789417E-9</v>
      </c>
      <c r="AX1293" s="5">
        <f t="shared" si="1553"/>
        <v>1.0037987303522823E-3</v>
      </c>
      <c r="AY1293" s="5">
        <f t="shared" si="1554"/>
        <v>3.5663460261232559E-4</v>
      </c>
      <c r="AZ1293" s="5">
        <f t="shared" si="1555"/>
        <v>6.3353457189478009E-5</v>
      </c>
      <c r="BA1293" s="5">
        <f t="shared" si="1556"/>
        <v>7.5028437294254266E-6</v>
      </c>
      <c r="BB1293" s="5">
        <f t="shared" si="1557"/>
        <v>6.664119038502258E-7</v>
      </c>
      <c r="BC1293" s="5">
        <f t="shared" si="1558"/>
        <v>4.7353226761372796E-8</v>
      </c>
      <c r="BD1293" s="5">
        <f t="shared" si="1559"/>
        <v>5.6960341144121333E-7</v>
      </c>
      <c r="BE1293" s="5">
        <f t="shared" si="1560"/>
        <v>7.0333424178113295E-7</v>
      </c>
      <c r="BF1293" s="5">
        <f t="shared" si="1561"/>
        <v>4.3423112092166182E-7</v>
      </c>
      <c r="BG1293" s="5">
        <f t="shared" si="1562"/>
        <v>1.7872646713875277E-7</v>
      </c>
      <c r="BH1293" s="5">
        <f t="shared" si="1563"/>
        <v>5.5171915110724725E-8</v>
      </c>
      <c r="BI1293" s="5">
        <f t="shared" si="1564"/>
        <v>1.3625022709689093E-8</v>
      </c>
      <c r="BJ1293" s="8">
        <f t="shared" si="1565"/>
        <v>0.58977191918470473</v>
      </c>
      <c r="BK1293" s="8">
        <f t="shared" si="1566"/>
        <v>0.30402799657746887</v>
      </c>
      <c r="BL1293" s="8">
        <f t="shared" si="1567"/>
        <v>0.10473479534566756</v>
      </c>
      <c r="BM1293" s="8">
        <f t="shared" si="1568"/>
        <v>0.21377915974682879</v>
      </c>
      <c r="BN1293" s="8">
        <f t="shared" si="1569"/>
        <v>0.78592305414875596</v>
      </c>
    </row>
    <row r="1294" spans="1:66" x14ac:dyDescent="0.25">
      <c r="A1294" t="s">
        <v>13</v>
      </c>
      <c r="B1294" t="s">
        <v>44</v>
      </c>
      <c r="C1294" t="s">
        <v>14</v>
      </c>
      <c r="D1294" s="7" t="s">
        <v>532</v>
      </c>
      <c r="E1294">
        <f>VLOOKUP(A1294,home!$A$2:$E$405,3,FALSE)</f>
        <v>1.2857000000000001</v>
      </c>
      <c r="F1294">
        <f>VLOOKUP(B1294,home!$B$2:$E$405,3,FALSE)</f>
        <v>0.77780000000000005</v>
      </c>
      <c r="G1294">
        <f>VLOOKUP(C1294,away!$B$2:$E$405,4,FALSE)</f>
        <v>0.25929999999999997</v>
      </c>
      <c r="H1294">
        <f>VLOOKUP(A1294,away!$A$2:$E$405,3,FALSE)</f>
        <v>1.4921</v>
      </c>
      <c r="I1294">
        <f>VLOOKUP(C1294,away!$B$2:$E$405,3,FALSE)</f>
        <v>1.5638000000000001</v>
      </c>
      <c r="J1294">
        <f>VLOOKUP(B1294,home!$B$2:$E$405,4,FALSE)</f>
        <v>0.44679999999999997</v>
      </c>
      <c r="K1294" s="3">
        <f t="shared" si="1514"/>
        <v>0.25930452737799997</v>
      </c>
      <c r="L1294" s="3">
        <f t="shared" si="1515"/>
        <v>1.042538983864</v>
      </c>
      <c r="M1294" s="5">
        <f t="shared" si="1516"/>
        <v>0.2720298404295452</v>
      </c>
      <c r="N1294" s="5">
        <f t="shared" si="1517"/>
        <v>7.053856920529597E-2</v>
      </c>
      <c r="O1294" s="5">
        <f t="shared" si="1518"/>
        <v>0.28360171342210416</v>
      </c>
      <c r="P1294" s="5">
        <f t="shared" si="1519"/>
        <v>7.3539208262509703E-2</v>
      </c>
      <c r="Q1294" s="5">
        <f t="shared" si="1520"/>
        <v>9.1454851748498048E-3</v>
      </c>
      <c r="R1294" s="5">
        <f t="shared" si="1521"/>
        <v>0.14783292106658488</v>
      </c>
      <c r="S1294" s="5">
        <f t="shared" si="1522"/>
        <v>4.9700569093240991E-3</v>
      </c>
      <c r="T1294" s="5">
        <f t="shared" si="1523"/>
        <v>9.5345248211311916E-3</v>
      </c>
      <c r="U1294" s="5">
        <f t="shared" si="1524"/>
        <v>3.833374572807996E-2</v>
      </c>
      <c r="V1294" s="5">
        <f t="shared" si="1525"/>
        <v>1.4928674718356125E-4</v>
      </c>
      <c r="W1294" s="5">
        <f t="shared" si="1526"/>
        <v>7.9048857030231123E-4</v>
      </c>
      <c r="X1294" s="5">
        <f t="shared" si="1527"/>
        <v>8.2411515083907771E-4</v>
      </c>
      <c r="Y1294" s="5">
        <f t="shared" si="1528"/>
        <v>4.2958608597134954E-4</v>
      </c>
      <c r="Z1294" s="5">
        <f t="shared" si="1529"/>
        <v>5.1373861103468102E-2</v>
      </c>
      <c r="AA1294" s="5">
        <f t="shared" si="1530"/>
        <v>1.3321474773017811E-2</v>
      </c>
      <c r="AB1294" s="5">
        <f t="shared" si="1531"/>
        <v>1.7271593599976663E-3</v>
      </c>
      <c r="AC1294" s="5">
        <f t="shared" si="1532"/>
        <v>2.5223402822805193E-6</v>
      </c>
      <c r="AD1294" s="5">
        <f t="shared" si="1533"/>
        <v>5.1244316279987917E-5</v>
      </c>
      <c r="AE1294" s="5">
        <f t="shared" si="1534"/>
        <v>5.3424197423344039E-5</v>
      </c>
      <c r="AF1294" s="5">
        <f t="shared" si="1535"/>
        <v>2.7848404247741406E-5</v>
      </c>
      <c r="AG1294" s="5">
        <f t="shared" si="1536"/>
        <v>9.6776823555580763E-6</v>
      </c>
      <c r="AH1294" s="5">
        <f t="shared" si="1537"/>
        <v>1.3389813237994977E-2</v>
      </c>
      <c r="AI1294" s="5">
        <f t="shared" si="1538"/>
        <v>3.4720391933579747E-3</v>
      </c>
      <c r="AJ1294" s="5">
        <f t="shared" si="1539"/>
        <v>4.5015774103579086E-4</v>
      </c>
      <c r="AK1294" s="5">
        <f t="shared" si="1540"/>
        <v>3.8909313428277943E-5</v>
      </c>
      <c r="AL1294" s="5">
        <f t="shared" si="1541"/>
        <v>2.7275082326945861E-8</v>
      </c>
      <c r="AM1294" s="5">
        <f t="shared" si="1542"/>
        <v>2.6575766427582045E-6</v>
      </c>
      <c r="AN1294" s="5">
        <f t="shared" si="1543"/>
        <v>2.770627252681839E-6</v>
      </c>
      <c r="AO1294" s="5">
        <f t="shared" si="1544"/>
        <v>1.444243460338415E-6</v>
      </c>
      <c r="AP1294" s="5">
        <f t="shared" si="1545"/>
        <v>5.0189336986447949E-7</v>
      </c>
      <c r="AQ1294" s="5">
        <f t="shared" si="1546"/>
        <v>1.3081085095664828E-7</v>
      </c>
      <c r="AR1294" s="5">
        <f t="shared" si="1547"/>
        <v>2.791880457453605E-3</v>
      </c>
      <c r="AS1294" s="5">
        <f t="shared" si="1548"/>
        <v>7.2394724251588125E-4</v>
      </c>
      <c r="AT1294" s="5">
        <f t="shared" si="1549"/>
        <v>9.3861398783593442E-5</v>
      </c>
      <c r="AU1294" s="5">
        <f t="shared" si="1550"/>
        <v>8.1128952168725586E-6</v>
      </c>
      <c r="AV1294" s="5">
        <f t="shared" si="1551"/>
        <v>5.2592761496959377E-7</v>
      </c>
      <c r="AW1294" s="5">
        <f t="shared" si="1552"/>
        <v>2.0481698670867564E-10</v>
      </c>
      <c r="AX1294" s="5">
        <f t="shared" si="1553"/>
        <v>1.1485360922020463E-7</v>
      </c>
      <c r="AY1294" s="5">
        <f t="shared" si="1554"/>
        <v>1.1973936504954506E-7</v>
      </c>
      <c r="AZ1294" s="5">
        <f t="shared" si="1555"/>
        <v>6.2416477983636628E-8</v>
      </c>
      <c r="BA1294" s="5">
        <f t="shared" si="1556"/>
        <v>2.1690537177810086E-8</v>
      </c>
      <c r="BB1294" s="5">
        <f t="shared" si="1557"/>
        <v>5.65330764720461E-9</v>
      </c>
      <c r="BC1294" s="5">
        <f t="shared" si="1558"/>
        <v>1.1787587219974553E-9</v>
      </c>
      <c r="BD1294" s="5">
        <f t="shared" si="1559"/>
        <v>4.8510736919723992E-4</v>
      </c>
      <c r="BE1294" s="5">
        <f t="shared" si="1560"/>
        <v>1.2579053709727524E-4</v>
      </c>
      <c r="BF1294" s="5">
        <f t="shared" si="1561"/>
        <v>1.6309027885316861E-5</v>
      </c>
      <c r="BG1294" s="5">
        <f t="shared" si="1562"/>
        <v>1.4096682559322368E-6</v>
      </c>
      <c r="BH1294" s="5">
        <f t="shared" si="1563"/>
        <v>9.138334021606951E-8</v>
      </c>
      <c r="BI1294" s="5">
        <f t="shared" si="1564"/>
        <v>4.7392227689901786E-9</v>
      </c>
      <c r="BJ1294" s="8">
        <f t="shared" si="1565"/>
        <v>9.1412794292328736E-2</v>
      </c>
      <c r="BK1294" s="8">
        <f t="shared" si="1566"/>
        <v>0.35069106170329223</v>
      </c>
      <c r="BL1294" s="8">
        <f t="shared" si="1567"/>
        <v>0.5064149744821852</v>
      </c>
      <c r="BM1294" s="8">
        <f t="shared" si="1568"/>
        <v>0.14320483448583646</v>
      </c>
      <c r="BN1294" s="8">
        <f t="shared" si="1569"/>
        <v>0.85668773756088967</v>
      </c>
    </row>
    <row r="1295" spans="1:66" x14ac:dyDescent="0.25">
      <c r="A1295" t="s">
        <v>13</v>
      </c>
      <c r="B1295" t="s">
        <v>218</v>
      </c>
      <c r="C1295" t="s">
        <v>53</v>
      </c>
      <c r="D1295" s="7" t="s">
        <v>532</v>
      </c>
      <c r="E1295">
        <f>VLOOKUP(A1295,home!$A$2:$E$405,3,FALSE)</f>
        <v>1.2857000000000001</v>
      </c>
      <c r="F1295">
        <f>VLOOKUP(B1295,home!$B$2:$E$405,3,FALSE)</f>
        <v>0.51849999999999996</v>
      </c>
      <c r="G1295">
        <f>VLOOKUP(C1295,away!$B$2:$E$405,4,FALSE)</f>
        <v>0.77780000000000005</v>
      </c>
      <c r="H1295">
        <f>VLOOKUP(A1295,away!$A$2:$E$405,3,FALSE)</f>
        <v>1.4921</v>
      </c>
      <c r="I1295">
        <f>VLOOKUP(C1295,away!$B$2:$E$405,3,FALSE)</f>
        <v>0.67020000000000002</v>
      </c>
      <c r="J1295">
        <f>VLOOKUP(B1295,home!$B$2:$E$405,4,FALSE)</f>
        <v>0.67020000000000002</v>
      </c>
      <c r="K1295" s="3">
        <f t="shared" si="1514"/>
        <v>0.51850905301000005</v>
      </c>
      <c r="L1295" s="3">
        <f t="shared" si="1515"/>
        <v>0.67020363248399994</v>
      </c>
      <c r="M1295" s="5">
        <f t="shared" si="1516"/>
        <v>0.30461314469566186</v>
      </c>
      <c r="N1295" s="5">
        <f t="shared" si="1517"/>
        <v>0.15794467319054575</v>
      </c>
      <c r="O1295" s="5">
        <f t="shared" si="1518"/>
        <v>0.20415283607740686</v>
      </c>
      <c r="P1295" s="5">
        <f t="shared" si="1519"/>
        <v>0.105855093703802</v>
      </c>
      <c r="Q1295" s="5">
        <f t="shared" si="1520"/>
        <v>4.0947871462001913E-2</v>
      </c>
      <c r="R1295" s="5">
        <f t="shared" si="1521"/>
        <v>6.8411986160494334E-2</v>
      </c>
      <c r="S1295" s="5">
        <f t="shared" si="1522"/>
        <v>9.1963372708652215E-3</v>
      </c>
      <c r="T1295" s="5">
        <f t="shared" si="1523"/>
        <v>2.7443412196321598E-2</v>
      </c>
      <c r="U1295" s="5">
        <f t="shared" si="1524"/>
        <v>3.5472234158611143E-2</v>
      </c>
      <c r="V1295" s="5">
        <f t="shared" si="1525"/>
        <v>3.5508759607271899E-4</v>
      </c>
      <c r="W1295" s="5">
        <f t="shared" si="1526"/>
        <v>7.0772806848459395E-3</v>
      </c>
      <c r="X1295" s="5">
        <f t="shared" si="1527"/>
        <v>4.7432192230925999E-3</v>
      </c>
      <c r="Y1295" s="5">
        <f t="shared" si="1528"/>
        <v>1.5894613764922982E-3</v>
      </c>
      <c r="Z1295" s="5">
        <f t="shared" si="1529"/>
        <v>1.5283320543402814E-2</v>
      </c>
      <c r="AA1295" s="5">
        <f t="shared" si="1530"/>
        <v>7.9245400618080716E-3</v>
      </c>
      <c r="AB1295" s="5">
        <f t="shared" si="1531"/>
        <v>2.0544728814939554E-3</v>
      </c>
      <c r="AC1295" s="5">
        <f t="shared" si="1532"/>
        <v>7.7122063283105669E-6</v>
      </c>
      <c r="AD1295" s="5">
        <f t="shared" si="1533"/>
        <v>9.1740852644635795E-4</v>
      </c>
      <c r="AE1295" s="5">
        <f t="shared" si="1534"/>
        <v>6.1485052689614283E-4</v>
      </c>
      <c r="AF1295" s="5">
        <f t="shared" si="1535"/>
        <v>2.0603752828024811E-4</v>
      </c>
      <c r="AG1295" s="5">
        <f t="shared" si="1536"/>
        <v>4.6029033293815719E-5</v>
      </c>
      <c r="AH1295" s="5">
        <f t="shared" si="1537"/>
        <v>2.5607342361514763E-3</v>
      </c>
      <c r="AI1295" s="5">
        <f t="shared" si="1538"/>
        <v>1.3277638837971876E-3</v>
      </c>
      <c r="AJ1295" s="5">
        <f t="shared" si="1539"/>
        <v>3.4422879700427976E-4</v>
      </c>
      <c r="AK1295" s="5">
        <f t="shared" si="1540"/>
        <v>5.9495249184486886E-5</v>
      </c>
      <c r="AL1295" s="5">
        <f t="shared" si="1541"/>
        <v>1.0720171965815982E-7</v>
      </c>
      <c r="AM1295" s="5">
        <f t="shared" si="1542"/>
        <v>9.5136925254200167E-5</v>
      </c>
      <c r="AN1295" s="5">
        <f t="shared" si="1543"/>
        <v>6.3761112888723734E-5</v>
      </c>
      <c r="AO1295" s="5">
        <f t="shared" si="1544"/>
        <v>2.1366464734622518E-5</v>
      </c>
      <c r="AP1295" s="5">
        <f t="shared" si="1545"/>
        <v>4.773294092828432E-6</v>
      </c>
      <c r="AQ1295" s="5">
        <f t="shared" si="1546"/>
        <v>7.9976975998200854E-7</v>
      </c>
      <c r="AR1295" s="5">
        <f t="shared" si="1547"/>
        <v>3.432426773789722E-4</v>
      </c>
      <c r="AS1295" s="5">
        <f t="shared" si="1548"/>
        <v>1.7797443560038783E-4</v>
      </c>
      <c r="AT1295" s="5">
        <f t="shared" si="1549"/>
        <v>4.6140678031573163E-5</v>
      </c>
      <c r="AU1295" s="5">
        <f t="shared" si="1550"/>
        <v>7.9747864237967724E-6</v>
      </c>
      <c r="AV1295" s="5">
        <f t="shared" si="1551"/>
        <v>1.0337497391399672E-6</v>
      </c>
      <c r="AW1295" s="5">
        <f t="shared" si="1552"/>
        <v>1.0348141821873419E-9</v>
      </c>
      <c r="AX1295" s="5">
        <f t="shared" si="1553"/>
        <v>8.2215595033064103E-6</v>
      </c>
      <c r="AY1295" s="5">
        <f t="shared" si="1554"/>
        <v>5.5101190437993066E-6</v>
      </c>
      <c r="AZ1295" s="5">
        <f t="shared" si="1555"/>
        <v>1.8464508992867798E-6</v>
      </c>
      <c r="BA1295" s="5">
        <f t="shared" si="1556"/>
        <v>4.1249936663511605E-7</v>
      </c>
      <c r="BB1295" s="5">
        <f t="shared" si="1557"/>
        <v>6.9114643479051007E-8</v>
      </c>
      <c r="BC1295" s="5">
        <f t="shared" si="1558"/>
        <v>9.2641770234993207E-9</v>
      </c>
      <c r="BD1295" s="5">
        <f t="shared" si="1559"/>
        <v>3.8340414867153444E-5</v>
      </c>
      <c r="BE1295" s="5">
        <f t="shared" si="1560"/>
        <v>1.9879852204778256E-5</v>
      </c>
      <c r="BF1295" s="5">
        <f t="shared" si="1561"/>
        <v>5.1539416703391677E-6</v>
      </c>
      <c r="BG1295" s="5">
        <f t="shared" si="1562"/>
        <v>8.9078847158544674E-7</v>
      </c>
      <c r="BH1295" s="5">
        <f t="shared" si="1563"/>
        <v>1.1547047170849879E-7</v>
      </c>
      <c r="BI1295" s="5">
        <f t="shared" si="1564"/>
        <v>1.1974496987238347E-8</v>
      </c>
      <c r="BJ1295" s="8">
        <f t="shared" si="1565"/>
        <v>0.24173215032258055</v>
      </c>
      <c r="BK1295" s="8">
        <f t="shared" si="1566"/>
        <v>0.42003299279349365</v>
      </c>
      <c r="BL1295" s="8">
        <f t="shared" si="1567"/>
        <v>0.32294905027530824</v>
      </c>
      <c r="BM1295" s="8">
        <f t="shared" si="1568"/>
        <v>0.1180663995606428</v>
      </c>
      <c r="BN1295" s="8">
        <f t="shared" si="1569"/>
        <v>0.88192560528991282</v>
      </c>
    </row>
    <row r="1296" spans="1:66" x14ac:dyDescent="0.25">
      <c r="A1296" t="s">
        <v>16</v>
      </c>
      <c r="B1296" t="s">
        <v>462</v>
      </c>
      <c r="C1296" t="s">
        <v>222</v>
      </c>
      <c r="D1296" s="7" t="s">
        <v>532</v>
      </c>
      <c r="E1296">
        <f>VLOOKUP(A1296,home!$A$2:$E$405,3,FALSE)</f>
        <v>1.7778</v>
      </c>
      <c r="F1296">
        <f>VLOOKUP(B1296,home!$B$2:$E$405,3,FALSE)</f>
        <v>1.2375</v>
      </c>
      <c r="G1296">
        <f>VLOOKUP(C1296,away!$B$2:$E$405,4,FALSE)</f>
        <v>0.84370000000000001</v>
      </c>
      <c r="H1296">
        <f>VLOOKUP(A1296,away!$A$2:$E$405,3,FALSE)</f>
        <v>1.2716000000000001</v>
      </c>
      <c r="I1296">
        <f>VLOOKUP(C1296,away!$B$2:$E$405,3,FALSE)</f>
        <v>1.1796</v>
      </c>
      <c r="J1296">
        <f>VLOOKUP(B1296,home!$B$2:$E$405,4,FALSE)</f>
        <v>1.5728</v>
      </c>
      <c r="K1296" s="3">
        <f t="shared" si="1514"/>
        <v>1.85616320175</v>
      </c>
      <c r="L1296" s="3">
        <f t="shared" si="1515"/>
        <v>2.3591675374080001</v>
      </c>
      <c r="M1296" s="5">
        <f t="shared" si="1516"/>
        <v>1.476743678969575E-2</v>
      </c>
      <c r="N1296" s="5">
        <f t="shared" si="1517"/>
        <v>2.74107727532024E-2</v>
      </c>
      <c r="O1296" s="5">
        <f t="shared" si="1518"/>
        <v>3.4838857484974825E-2</v>
      </c>
      <c r="P1296" s="5">
        <f t="shared" si="1519"/>
        <v>6.4666605254622811E-2</v>
      </c>
      <c r="Q1296" s="5">
        <f t="shared" si="1520"/>
        <v>2.5439433858012925E-2</v>
      </c>
      <c r="R1296" s="5">
        <f t="shared" si="1521"/>
        <v>4.1095350809468183E-2</v>
      </c>
      <c r="S1296" s="5">
        <f t="shared" si="1522"/>
        <v>7.0793765612647164E-2</v>
      </c>
      <c r="T1296" s="5">
        <f t="shared" si="1523"/>
        <v>6.001588652786205E-2</v>
      </c>
      <c r="U1296" s="5">
        <f t="shared" si="1524"/>
        <v>7.6279677935541898E-2</v>
      </c>
      <c r="V1296" s="5">
        <f t="shared" si="1525"/>
        <v>3.4445099719191512E-2</v>
      </c>
      <c r="W1296" s="5">
        <f t="shared" si="1526"/>
        <v>1.5739913666865547E-2</v>
      </c>
      <c r="X1296" s="5">
        <f t="shared" si="1527"/>
        <v>3.7133093364473714E-2</v>
      </c>
      <c r="Y1296" s="5">
        <f t="shared" si="1528"/>
        <v>4.3801594214503414E-2</v>
      </c>
      <c r="Z1296" s="5">
        <f t="shared" si="1529"/>
        <v>3.2316939189363639E-2</v>
      </c>
      <c r="AA1296" s="5">
        <f t="shared" si="1530"/>
        <v>5.9985513316489249E-2</v>
      </c>
      <c r="AB1296" s="5">
        <f t="shared" si="1531"/>
        <v>5.5671451228075992E-2</v>
      </c>
      <c r="AC1296" s="5">
        <f t="shared" si="1532"/>
        <v>9.4271931641655878E-3</v>
      </c>
      <c r="AD1296" s="5">
        <f t="shared" si="1533"/>
        <v>7.3039621367894285E-3</v>
      </c>
      <c r="AE1296" s="5">
        <f t="shared" si="1534"/>
        <v>1.723127036757079E-2</v>
      </c>
      <c r="AF1296" s="5">
        <f t="shared" si="1535"/>
        <v>2.032572683973672E-2</v>
      </c>
      <c r="AG1296" s="5">
        <f t="shared" si="1536"/>
        <v>1.5983931644843123E-2</v>
      </c>
      <c r="AH1296" s="5">
        <f t="shared" si="1537"/>
        <v>1.9060268460983774E-2</v>
      </c>
      <c r="AI1296" s="5">
        <f t="shared" si="1538"/>
        <v>3.5378968932754183E-2</v>
      </c>
      <c r="AJ1296" s="5">
        <f t="shared" si="1539"/>
        <v>3.2834570124417407E-2</v>
      </c>
      <c r="AK1296" s="5">
        <f t="shared" si="1540"/>
        <v>2.0315440270074508E-2</v>
      </c>
      <c r="AL1296" s="5">
        <f t="shared" si="1541"/>
        <v>1.6512671432094481E-3</v>
      </c>
      <c r="AM1296" s="5">
        <f t="shared" si="1542"/>
        <v>2.7114691490567684E-3</v>
      </c>
      <c r="AN1296" s="5">
        <f t="shared" si="1543"/>
        <v>6.3968099951380222E-3</v>
      </c>
      <c r="AO1296" s="5">
        <f t="shared" si="1544"/>
        <v>7.5455732417483269E-3</v>
      </c>
      <c r="AP1296" s="5">
        <f t="shared" si="1545"/>
        <v>5.9337571476890333E-3</v>
      </c>
      <c r="AQ1296" s="5">
        <f t="shared" si="1546"/>
        <v>3.4996818094226636E-3</v>
      </c>
      <c r="AR1296" s="5">
        <f t="shared" si="1547"/>
        <v>8.9932733214868939E-3</v>
      </c>
      <c r="AS1296" s="5">
        <f t="shared" si="1548"/>
        <v>1.6692983002623965E-2</v>
      </c>
      <c r="AT1296" s="5">
        <f t="shared" si="1549"/>
        <v>1.5492450388454421E-2</v>
      </c>
      <c r="AU1296" s="5">
        <f t="shared" si="1550"/>
        <v>9.5855054386621997E-3</v>
      </c>
      <c r="AV1296" s="5">
        <f t="shared" si="1551"/>
        <v>4.4480656163548129E-3</v>
      </c>
      <c r="AW1296" s="5">
        <f t="shared" si="1552"/>
        <v>2.0085829916890592E-4</v>
      </c>
      <c r="AX1296" s="5">
        <f t="shared" si="1553"/>
        <v>8.3882154285992705E-4</v>
      </c>
      <c r="AY1296" s="5">
        <f t="shared" si="1554"/>
        <v>1.9789205535936335E-3</v>
      </c>
      <c r="AZ1296" s="5">
        <f t="shared" si="1555"/>
        <v>2.3343025645737848E-3</v>
      </c>
      <c r="BA1296" s="5">
        <f t="shared" si="1556"/>
        <v>1.8356702776102386E-3</v>
      </c>
      <c r="BB1296" s="5">
        <f t="shared" si="1557"/>
        <v>1.0826634320807015E-3</v>
      </c>
      <c r="BC1296" s="5">
        <f t="shared" si="1558"/>
        <v>5.1083688458070445E-4</v>
      </c>
      <c r="BD1296" s="5">
        <f t="shared" si="1559"/>
        <v>3.536106412514884E-3</v>
      </c>
      <c r="BE1296" s="5">
        <f t="shared" si="1560"/>
        <v>6.5635906003823317E-3</v>
      </c>
      <c r="BF1296" s="5">
        <f t="shared" si="1561"/>
        <v>6.0915476718909397E-3</v>
      </c>
      <c r="BG1296" s="5">
        <f t="shared" si="1562"/>
        <v>3.7689688767566158E-3</v>
      </c>
      <c r="BH1296" s="5">
        <f t="shared" si="1563"/>
        <v>1.748955334394164E-3</v>
      </c>
      <c r="BI1296" s="5">
        <f t="shared" si="1564"/>
        <v>6.4926930664136297E-4</v>
      </c>
      <c r="BJ1296" s="8">
        <f t="shared" si="1565"/>
        <v>0.30505409197221389</v>
      </c>
      <c r="BK1296" s="8">
        <f t="shared" si="1566"/>
        <v>0.19773028823712593</v>
      </c>
      <c r="BL1296" s="8">
        <f t="shared" si="1567"/>
        <v>0.45303081453294269</v>
      </c>
      <c r="BM1296" s="8">
        <f t="shared" si="1568"/>
        <v>0.77813561472724435</v>
      </c>
      <c r="BN1296" s="8">
        <f t="shared" si="1569"/>
        <v>0.2082184569499769</v>
      </c>
    </row>
    <row r="1297" spans="1:66" x14ac:dyDescent="0.25">
      <c r="A1297" t="s">
        <v>16</v>
      </c>
      <c r="B1297" t="s">
        <v>463</v>
      </c>
      <c r="C1297" t="s">
        <v>17</v>
      </c>
      <c r="D1297" s="7" t="s">
        <v>532</v>
      </c>
      <c r="E1297">
        <f>VLOOKUP(A1297,home!$A$2:$E$405,3,FALSE)</f>
        <v>1.7778</v>
      </c>
      <c r="F1297">
        <f>VLOOKUP(B1297,home!$B$2:$E$405,3,FALSE)</f>
        <v>0.5625</v>
      </c>
      <c r="G1297">
        <f>VLOOKUP(C1297,away!$B$2:$E$405,4,FALSE)</f>
        <v>1.125</v>
      </c>
      <c r="H1297">
        <f>VLOOKUP(A1297,away!$A$2:$E$405,3,FALSE)</f>
        <v>1.2716000000000001</v>
      </c>
      <c r="I1297">
        <f>VLOOKUP(C1297,away!$B$2:$E$405,3,FALSE)</f>
        <v>0.78639999999999999</v>
      </c>
      <c r="J1297">
        <f>VLOOKUP(B1297,home!$B$2:$E$405,4,FALSE)</f>
        <v>1.7694000000000001</v>
      </c>
      <c r="K1297" s="3">
        <f t="shared" si="1514"/>
        <v>1.1250140625</v>
      </c>
      <c r="L1297" s="3">
        <f t="shared" si="1515"/>
        <v>1.7693756530560001</v>
      </c>
      <c r="M1297" s="5">
        <f t="shared" si="1516"/>
        <v>5.5332783529551094E-2</v>
      </c>
      <c r="N1297" s="5">
        <f t="shared" si="1517"/>
        <v>6.2250159588013373E-2</v>
      </c>
      <c r="O1297" s="5">
        <f t="shared" si="1518"/>
        <v>9.7904479993005736E-2</v>
      </c>
      <c r="P1297" s="5">
        <f t="shared" si="1519"/>
        <v>0.11014391677388137</v>
      </c>
      <c r="Q1297" s="5">
        <f t="shared" si="1520"/>
        <v>3.5016152464692134E-2</v>
      </c>
      <c r="R1297" s="5">
        <f t="shared" si="1521"/>
        <v>8.6614901612366332E-2</v>
      </c>
      <c r="S1297" s="5">
        <f t="shared" si="1522"/>
        <v>5.481236270995047E-2</v>
      </c>
      <c r="T1297" s="5">
        <f t="shared" si="1523"/>
        <v>6.1956727634723097E-2</v>
      </c>
      <c r="U1297" s="5">
        <f t="shared" si="1524"/>
        <v>9.7442982335966058E-2</v>
      </c>
      <c r="V1297" s="5">
        <f t="shared" si="1525"/>
        <v>1.2123109045151473E-2</v>
      </c>
      <c r="W1297" s="5">
        <f t="shared" si="1526"/>
        <v>1.3131221312474227E-2</v>
      </c>
      <c r="X1297" s="5">
        <f t="shared" si="1527"/>
        <v>2.3234063285181947E-2</v>
      </c>
      <c r="Y1297" s="5">
        <f t="shared" si="1528"/>
        <v>2.0554892949181627E-2</v>
      </c>
      <c r="Z1297" s="5">
        <f t="shared" si="1529"/>
        <v>5.1084766034920626E-2</v>
      </c>
      <c r="AA1297" s="5">
        <f t="shared" si="1530"/>
        <v>5.7471080168808079E-2</v>
      </c>
      <c r="AB1297" s="5">
        <f t="shared" si="1531"/>
        <v>3.232788668848699E-2</v>
      </c>
      <c r="AC1297" s="5">
        <f t="shared" si="1532"/>
        <v>1.5082454610709302E-3</v>
      </c>
      <c r="AD1297" s="5">
        <f t="shared" si="1533"/>
        <v>3.6932021585833049E-3</v>
      </c>
      <c r="AE1297" s="5">
        <f t="shared" si="1534"/>
        <v>6.5346619812111624E-3</v>
      </c>
      <c r="AF1297" s="5">
        <f t="shared" si="1535"/>
        <v>5.7811359052528603E-3</v>
      </c>
      <c r="AG1297" s="5">
        <f t="shared" si="1536"/>
        <v>3.4096670392540899E-3</v>
      </c>
      <c r="AH1297" s="5">
        <f t="shared" si="1537"/>
        <v>2.2597035316062653E-2</v>
      </c>
      <c r="AI1297" s="5">
        <f t="shared" si="1538"/>
        <v>2.5421982501379621E-2</v>
      </c>
      <c r="AJ1297" s="5">
        <f t="shared" si="1539"/>
        <v>1.4300043905340502E-2</v>
      </c>
      <c r="AK1297" s="5">
        <f t="shared" si="1540"/>
        <v>5.3625834959584945E-3</v>
      </c>
      <c r="AL1297" s="5">
        <f t="shared" si="1541"/>
        <v>1.2009087701149934E-4</v>
      </c>
      <c r="AM1297" s="5">
        <f t="shared" si="1542"/>
        <v>8.3098087281231444E-4</v>
      </c>
      <c r="AN1297" s="5">
        <f t="shared" si="1543"/>
        <v>1.4703173245093335E-3</v>
      </c>
      <c r="AO1297" s="5">
        <f t="shared" si="1544"/>
        <v>1.3007718381266267E-3</v>
      </c>
      <c r="AP1297" s="5">
        <f t="shared" si="1545"/>
        <v>7.67184673520718E-4</v>
      </c>
      <c r="AQ1297" s="5">
        <f t="shared" si="1546"/>
        <v>3.3935947068131853E-4</v>
      </c>
      <c r="AR1297" s="5">
        <f t="shared" si="1547"/>
        <v>7.9965288238975744E-3</v>
      </c>
      <c r="AS1297" s="5">
        <f t="shared" si="1548"/>
        <v>8.9962073780713581E-3</v>
      </c>
      <c r="AT1297" s="5">
        <f t="shared" si="1549"/>
        <v>5.0604299047482676E-3</v>
      </c>
      <c r="AU1297" s="5">
        <f t="shared" si="1550"/>
        <v>1.8976849350457786E-3</v>
      </c>
      <c r="AV1297" s="5">
        <f t="shared" si="1551"/>
        <v>5.3373055953022527E-4</v>
      </c>
      <c r="AW1297" s="5">
        <f t="shared" si="1552"/>
        <v>6.6402665628660601E-6</v>
      </c>
      <c r="AX1297" s="5">
        <f t="shared" si="1553"/>
        <v>1.558108612637297E-4</v>
      </c>
      <c r="AY1297" s="5">
        <f t="shared" si="1554"/>
        <v>2.756879444017295E-4</v>
      </c>
      <c r="AZ1297" s="5">
        <f t="shared" si="1555"/>
        <v>2.4389776833273828E-4</v>
      </c>
      <c r="BA1297" s="5">
        <f t="shared" si="1556"/>
        <v>1.4384892437421326E-4</v>
      </c>
      <c r="BB1297" s="5">
        <f t="shared" si="1557"/>
        <v>6.3630696126506671E-5</v>
      </c>
      <c r="BC1297" s="5">
        <f t="shared" si="1558"/>
        <v>2.2517320902649134E-5</v>
      </c>
      <c r="BD1297" s="5">
        <f t="shared" si="1559"/>
        <v>2.3581439016608181E-3</v>
      </c>
      <c r="BE1297" s="5">
        <f t="shared" si="1560"/>
        <v>2.652945050767038E-3</v>
      </c>
      <c r="BF1297" s="5">
        <f t="shared" si="1561"/>
        <v>1.4923002445763472E-3</v>
      </c>
      <c r="BG1297" s="5">
        <f t="shared" si="1562"/>
        <v>5.5961958687352669E-4</v>
      </c>
      <c r="BH1297" s="5">
        <f t="shared" si="1563"/>
        <v>1.5739497622078955E-4</v>
      </c>
      <c r="BI1297" s="5">
        <f t="shared" si="1564"/>
        <v>3.5414312323048266E-5</v>
      </c>
      <c r="BJ1297" s="8">
        <f t="shared" si="1565"/>
        <v>0.24117589201361964</v>
      </c>
      <c r="BK1297" s="8">
        <f t="shared" si="1566"/>
        <v>0.23431619634101858</v>
      </c>
      <c r="BL1297" s="8">
        <f t="shared" si="1567"/>
        <v>0.47118337569108915</v>
      </c>
      <c r="BM1297" s="8">
        <f t="shared" si="1568"/>
        <v>0.5502287884412993</v>
      </c>
      <c r="BN1297" s="8">
        <f t="shared" si="1569"/>
        <v>0.44726239396151007</v>
      </c>
    </row>
    <row r="1298" spans="1:66" x14ac:dyDescent="0.25">
      <c r="A1298" t="s">
        <v>16</v>
      </c>
      <c r="B1298" t="s">
        <v>58</v>
      </c>
      <c r="C1298" t="s">
        <v>226</v>
      </c>
      <c r="D1298" s="7" t="s">
        <v>532</v>
      </c>
      <c r="E1298">
        <f>VLOOKUP(A1298,home!$A$2:$E$405,3,FALSE)</f>
        <v>1.7778</v>
      </c>
      <c r="F1298">
        <f>VLOOKUP(B1298,home!$B$2:$E$405,3,FALSE)</f>
        <v>1.2656000000000001</v>
      </c>
      <c r="G1298">
        <f>VLOOKUP(C1298,away!$B$2:$E$405,4,FALSE)</f>
        <v>0.98440000000000005</v>
      </c>
      <c r="H1298">
        <f>VLOOKUP(A1298,away!$A$2:$E$405,3,FALSE)</f>
        <v>1.2716000000000001</v>
      </c>
      <c r="I1298">
        <f>VLOOKUP(C1298,away!$B$2:$E$405,3,FALSE)</f>
        <v>0.78639999999999999</v>
      </c>
      <c r="J1298">
        <f>VLOOKUP(B1298,home!$B$2:$E$405,4,FALSE)</f>
        <v>0.98299999999999998</v>
      </c>
      <c r="K1298" s="3">
        <f t="shared" si="1514"/>
        <v>2.2148839345920002</v>
      </c>
      <c r="L1298" s="3">
        <f t="shared" si="1515"/>
        <v>0.98298647392000005</v>
      </c>
      <c r="M1298" s="5">
        <f t="shared" si="1516"/>
        <v>4.0849103318196002E-2</v>
      </c>
      <c r="N1298" s="5">
        <f t="shared" si="1517"/>
        <v>9.0476022681961074E-2</v>
      </c>
      <c r="O1298" s="5">
        <f t="shared" si="1518"/>
        <v>4.0154116033547259E-2</v>
      </c>
      <c r="P1298" s="5">
        <f t="shared" si="1519"/>
        <v>8.893670651044687E-2</v>
      </c>
      <c r="Q1298" s="5">
        <f t="shared" si="1520"/>
        <v>0.10019694455202853</v>
      </c>
      <c r="R1298" s="5">
        <f t="shared" si="1521"/>
        <v>1.9735476466595576E-2</v>
      </c>
      <c r="S1298" s="5">
        <f t="shared" si="1522"/>
        <v>4.8408270454017625E-2</v>
      </c>
      <c r="T1298" s="5">
        <f t="shared" si="1523"/>
        <v>9.849224122275628E-2</v>
      </c>
      <c r="U1298" s="5">
        <f t="shared" si="1524"/>
        <v>4.3711789767381035E-2</v>
      </c>
      <c r="V1298" s="5">
        <f t="shared" si="1525"/>
        <v>1.1710503596917511E-2</v>
      </c>
      <c r="W1298" s="5">
        <f t="shared" si="1526"/>
        <v>7.3974867594497812E-2</v>
      </c>
      <c r="X1298" s="5">
        <f t="shared" si="1527"/>
        <v>7.2716294255414274E-2</v>
      </c>
      <c r="Y1298" s="5">
        <f t="shared" si="1528"/>
        <v>3.5739566843329414E-2</v>
      </c>
      <c r="Z1298" s="5">
        <f t="shared" si="1529"/>
        <v>6.4665688076766432E-3</v>
      </c>
      <c r="AA1298" s="5">
        <f t="shared" si="1530"/>
        <v>1.4322699364056743E-2</v>
      </c>
      <c r="AB1298" s="5">
        <f t="shared" si="1531"/>
        <v>1.586155836072017E-2</v>
      </c>
      <c r="AC1298" s="5">
        <f t="shared" si="1532"/>
        <v>1.5935074715346584E-3</v>
      </c>
      <c r="AD1298" s="5">
        <f t="shared" si="1533"/>
        <v>4.0961436449655879E-2</v>
      </c>
      <c r="AE1298" s="5">
        <f t="shared" si="1534"/>
        <v>4.0264537982345402E-2</v>
      </c>
      <c r="AF1298" s="5">
        <f t="shared" si="1535"/>
        <v>1.9789748107641805E-2</v>
      </c>
      <c r="AG1298" s="5">
        <f t="shared" si="1536"/>
        <v>6.4843515706986049E-3</v>
      </c>
      <c r="AH1298" s="5">
        <f t="shared" si="1537"/>
        <v>1.5891374176547803E-3</v>
      </c>
      <c r="AI1298" s="5">
        <f t="shared" si="1538"/>
        <v>3.5197549362225903E-3</v>
      </c>
      <c r="AJ1298" s="5">
        <f t="shared" si="1539"/>
        <v>3.8979243309701533E-3</v>
      </c>
      <c r="AK1298" s="5">
        <f t="shared" si="1540"/>
        <v>2.8778166596403545E-3</v>
      </c>
      <c r="AL1298" s="5">
        <f t="shared" si="1541"/>
        <v>1.3877543917097774E-4</v>
      </c>
      <c r="AM1298" s="5">
        <f t="shared" si="1542"/>
        <v>1.814496550603081E-2</v>
      </c>
      <c r="AN1298" s="5">
        <f t="shared" si="1543"/>
        <v>1.7836255662173256E-2</v>
      </c>
      <c r="AO1298" s="5">
        <f t="shared" si="1544"/>
        <v>8.7663990306476609E-3</v>
      </c>
      <c r="AP1298" s="5">
        <f t="shared" si="1545"/>
        <v>2.8724172240373507E-3</v>
      </c>
      <c r="AQ1298" s="5">
        <f t="shared" si="1546"/>
        <v>7.0588681967088734E-4</v>
      </c>
      <c r="AR1298" s="5">
        <f t="shared" si="1547"/>
        <v>3.1242011735096146E-4</v>
      </c>
      <c r="AS1298" s="5">
        <f t="shared" si="1548"/>
        <v>6.9197429876399188E-4</v>
      </c>
      <c r="AT1298" s="5">
        <f t="shared" si="1549"/>
        <v>7.6632137874146553E-4</v>
      </c>
      <c r="AU1298" s="5">
        <f t="shared" si="1550"/>
        <v>5.6577097016962113E-4</v>
      </c>
      <c r="AV1298" s="5">
        <f t="shared" si="1551"/>
        <v>3.1327925812180585E-4</v>
      </c>
      <c r="AW1298" s="5">
        <f t="shared" si="1552"/>
        <v>8.3928338294962894E-6</v>
      </c>
      <c r="AX1298" s="5">
        <f t="shared" si="1553"/>
        <v>6.6981654321722674E-3</v>
      </c>
      <c r="AY1298" s="5">
        <f t="shared" si="1554"/>
        <v>6.5842060199038507E-3</v>
      </c>
      <c r="AZ1298" s="5">
        <f t="shared" si="1555"/>
        <v>3.2360927295340615E-3</v>
      </c>
      <c r="BA1298" s="5">
        <f t="shared" si="1556"/>
        <v>1.0603451271609453E-3</v>
      </c>
      <c r="BB1298" s="5">
        <f t="shared" si="1557"/>
        <v>2.6057622942154783E-4</v>
      </c>
      <c r="BC1298" s="5">
        <f t="shared" si="1558"/>
        <v>5.1228581789291274E-5</v>
      </c>
      <c r="BD1298" s="5">
        <f t="shared" si="1559"/>
        <v>5.1184124922749022E-5</v>
      </c>
      <c r="BE1298" s="5">
        <f t="shared" si="1560"/>
        <v>1.133668959975468E-4</v>
      </c>
      <c r="BF1298" s="5">
        <f t="shared" si="1561"/>
        <v>1.2554725832976429E-4</v>
      </c>
      <c r="BG1298" s="5">
        <f t="shared" si="1562"/>
        <v>9.2690868502222202E-5</v>
      </c>
      <c r="BH1298" s="5">
        <f t="shared" si="1563"/>
        <v>5.1324878882237893E-5</v>
      </c>
      <c r="BI1298" s="5">
        <f t="shared" si="1564"/>
        <v>2.2735729936229802E-5</v>
      </c>
      <c r="BJ1298" s="8">
        <f t="shared" si="1565"/>
        <v>0.64531254962287088</v>
      </c>
      <c r="BK1298" s="8">
        <f t="shared" si="1566"/>
        <v>0.1982210728101875</v>
      </c>
      <c r="BL1298" s="8">
        <f t="shared" si="1567"/>
        <v>0.1487768891165073</v>
      </c>
      <c r="BM1298" s="8">
        <f t="shared" si="1568"/>
        <v>0.61185289760839279</v>
      </c>
      <c r="BN1298" s="8">
        <f t="shared" si="1569"/>
        <v>0.38034836956277535</v>
      </c>
    </row>
    <row r="1299" spans="1:66" x14ac:dyDescent="0.25">
      <c r="A1299" t="s">
        <v>59</v>
      </c>
      <c r="B1299" t="s">
        <v>273</v>
      </c>
      <c r="C1299" t="s">
        <v>318</v>
      </c>
      <c r="D1299" s="7" t="s">
        <v>532</v>
      </c>
      <c r="E1299">
        <f>VLOOKUP(A1299,home!$A$2:$E$405,3,FALSE)</f>
        <v>1.806</v>
      </c>
      <c r="F1299">
        <f>VLOOKUP(B1299,home!$B$2:$E$405,3,FALSE)</f>
        <v>1.4765999999999999</v>
      </c>
      <c r="G1299">
        <f>VLOOKUP(C1299,away!$B$2:$E$405,4,FALSE)</f>
        <v>0.73829999999999996</v>
      </c>
      <c r="H1299">
        <f>VLOOKUP(A1299,away!$A$2:$E$405,3,FALSE)</f>
        <v>1.1493</v>
      </c>
      <c r="I1299">
        <f>VLOOKUP(C1299,away!$B$2:$E$405,3,FALSE)</f>
        <v>0.87009999999999998</v>
      </c>
      <c r="J1299">
        <f>VLOOKUP(B1299,home!$B$2:$E$405,4,FALSE)</f>
        <v>1.1600999999999999</v>
      </c>
      <c r="K1299" s="3">
        <f t="shared" si="1514"/>
        <v>1.9688538466799999</v>
      </c>
      <c r="L1299" s="3">
        <f t="shared" si="1515"/>
        <v>1.1601068793929998</v>
      </c>
      <c r="M1299" s="5">
        <f t="shared" si="1516"/>
        <v>4.3763255637346947E-2</v>
      </c>
      <c r="N1299" s="5">
        <f t="shared" si="1517"/>
        <v>8.6163454204830708E-2</v>
      </c>
      <c r="O1299" s="5">
        <f t="shared" si="1518"/>
        <v>5.0770053929520671E-2</v>
      </c>
      <c r="P1299" s="5">
        <f t="shared" si="1519"/>
        <v>9.9958815975287801E-2</v>
      </c>
      <c r="Q1299" s="5">
        <f t="shared" si="1520"/>
        <v>8.4821624127208492E-2</v>
      </c>
      <c r="R1299" s="5">
        <f t="shared" si="1521"/>
        <v>2.9449344415395276E-2</v>
      </c>
      <c r="S1299" s="5">
        <f t="shared" si="1522"/>
        <v>5.7078505390345244E-2</v>
      </c>
      <c r="T1299" s="5">
        <f t="shared" si="1523"/>
        <v>9.8402149671261818E-2</v>
      </c>
      <c r="U1299" s="5">
        <f t="shared" si="1524"/>
        <v>5.7981455034455155E-2</v>
      </c>
      <c r="V1299" s="5">
        <f t="shared" si="1525"/>
        <v>1.4485769278780279E-2</v>
      </c>
      <c r="W1299" s="5">
        <f t="shared" si="1526"/>
        <v>5.5667126981499837E-2</v>
      </c>
      <c r="X1299" s="5">
        <f t="shared" si="1527"/>
        <v>6.4579816967281628E-2</v>
      </c>
      <c r="Y1299" s="5">
        <f t="shared" si="1528"/>
        <v>3.745974496684211E-2</v>
      </c>
      <c r="Z1299" s="5">
        <f t="shared" si="1529"/>
        <v>1.138812901663796E-2</v>
      </c>
      <c r="AA1299" s="5">
        <f t="shared" si="1530"/>
        <v>2.2421561620895768E-2</v>
      </c>
      <c r="AB1299" s="5">
        <f t="shared" si="1531"/>
        <v>2.2072388922936649E-2</v>
      </c>
      <c r="AC1299" s="5">
        <f t="shared" si="1532"/>
        <v>2.0679168010217536E-3</v>
      </c>
      <c r="AD1299" s="5">
        <f t="shared" si="1533"/>
        <v>2.74001092727875E-2</v>
      </c>
      <c r="AE1299" s="5">
        <f t="shared" si="1534"/>
        <v>3.1787055263480697E-2</v>
      </c>
      <c r="AF1299" s="5">
        <f t="shared" si="1535"/>
        <v>1.843819074340472E-2</v>
      </c>
      <c r="AG1299" s="5">
        <f t="shared" si="1536"/>
        <v>7.1300906416613815E-3</v>
      </c>
      <c r="AH1299" s="5">
        <f t="shared" si="1537"/>
        <v>3.302861703904183E-3</v>
      </c>
      <c r="AI1299" s="5">
        <f t="shared" si="1538"/>
        <v>6.5028519707838088E-3</v>
      </c>
      <c r="AJ1299" s="5">
        <f t="shared" si="1539"/>
        <v>6.401582558534161E-3</v>
      </c>
      <c r="AK1299" s="5">
        <f t="shared" si="1540"/>
        <v>4.2012601484031926E-3</v>
      </c>
      <c r="AL1299" s="5">
        <f t="shared" si="1541"/>
        <v>1.8893157006275266E-4</v>
      </c>
      <c r="AM1299" s="5">
        <f t="shared" si="1542"/>
        <v>1.0789362108235997E-2</v>
      </c>
      <c r="AN1299" s="5">
        <f t="shared" si="1543"/>
        <v>1.2516813206026739E-2</v>
      </c>
      <c r="AO1299" s="5">
        <f t="shared" si="1544"/>
        <v>7.2604205541943875E-3</v>
      </c>
      <c r="AP1299" s="5">
        <f t="shared" si="1545"/>
        <v>2.807621277402415E-3</v>
      </c>
      <c r="AQ1299" s="5">
        <f t="shared" si="1546"/>
        <v>8.1428518966117575E-4</v>
      </c>
      <c r="AR1299" s="5">
        <f t="shared" si="1547"/>
        <v>7.6633451687658539E-4</v>
      </c>
      <c r="AS1299" s="5">
        <f t="shared" si="1548"/>
        <v>1.5088006613961241E-3</v>
      </c>
      <c r="AT1299" s="5">
        <f t="shared" si="1549"/>
        <v>1.4853039930315438E-3</v>
      </c>
      <c r="AU1299" s="5">
        <f t="shared" si="1550"/>
        <v>9.7478216005643945E-4</v>
      </c>
      <c r="AV1299" s="5">
        <f t="shared" si="1551"/>
        <v>4.7980090137554013E-4</v>
      </c>
      <c r="AW1299" s="5">
        <f t="shared" si="1552"/>
        <v>1.1987083030163203E-5</v>
      </c>
      <c r="AX1299" s="5">
        <f t="shared" si="1553"/>
        <v>3.5404461816706439E-3</v>
      </c>
      <c r="AY1299" s="5">
        <f t="shared" si="1554"/>
        <v>4.1072959714767918E-3</v>
      </c>
      <c r="AZ1299" s="5">
        <f t="shared" si="1555"/>
        <v>2.3824511561066912E-3</v>
      </c>
      <c r="BA1299" s="5">
        <f t="shared" si="1556"/>
        <v>9.2129932533905939E-4</v>
      </c>
      <c r="BB1299" s="5">
        <f t="shared" si="1557"/>
        <v>2.6720142132649301E-4</v>
      </c>
      <c r="BC1299" s="5">
        <f t="shared" si="1558"/>
        <v>6.1996441412890378E-5</v>
      </c>
      <c r="BD1299" s="5">
        <f t="shared" si="1559"/>
        <v>1.4817165749080635E-4</v>
      </c>
      <c r="BE1299" s="5">
        <f t="shared" si="1560"/>
        <v>2.9172833781972542E-4</v>
      </c>
      <c r="BF1299" s="5">
        <f t="shared" si="1561"/>
        <v>2.8718523005096452E-4</v>
      </c>
      <c r="BG1299" s="5">
        <f t="shared" si="1562"/>
        <v>1.8847524829850737E-4</v>
      </c>
      <c r="BH1299" s="5">
        <f t="shared" si="1563"/>
        <v>9.2770054404121109E-5</v>
      </c>
      <c r="BI1299" s="5">
        <f t="shared" si="1564"/>
        <v>3.6530135694053329E-5</v>
      </c>
      <c r="BJ1299" s="8">
        <f t="shared" si="1565"/>
        <v>0.55731855567311217</v>
      </c>
      <c r="BK1299" s="8">
        <f t="shared" si="1566"/>
        <v>0.22165049062432157</v>
      </c>
      <c r="BL1299" s="8">
        <f t="shared" si="1567"/>
        <v>0.20936324320132327</v>
      </c>
      <c r="BM1299" s="8">
        <f t="shared" si="1568"/>
        <v>0.60069856133735844</v>
      </c>
      <c r="BN1299" s="8">
        <f t="shared" si="1569"/>
        <v>0.3949265482895899</v>
      </c>
    </row>
    <row r="1300" spans="1:66" x14ac:dyDescent="0.25">
      <c r="A1300" t="s">
        <v>59</v>
      </c>
      <c r="B1300" t="s">
        <v>64</v>
      </c>
      <c r="C1300" t="s">
        <v>274</v>
      </c>
      <c r="D1300" s="7" t="s">
        <v>532</v>
      </c>
      <c r="E1300">
        <f>VLOOKUP(A1300,home!$A$2:$E$405,3,FALSE)</f>
        <v>1.806</v>
      </c>
      <c r="F1300">
        <f>VLOOKUP(B1300,home!$B$2:$E$405,3,FALSE)</f>
        <v>0.18459999999999999</v>
      </c>
      <c r="G1300">
        <f>VLOOKUP(C1300,away!$B$2:$E$405,4,FALSE)</f>
        <v>0.55369999999999997</v>
      </c>
      <c r="H1300">
        <f>VLOOKUP(A1300,away!$A$2:$E$405,3,FALSE)</f>
        <v>1.1493</v>
      </c>
      <c r="I1300">
        <f>VLOOKUP(C1300,away!$B$2:$E$405,3,FALSE)</f>
        <v>0.58009999999999995</v>
      </c>
      <c r="J1300">
        <f>VLOOKUP(B1300,home!$B$2:$E$405,4,FALSE)</f>
        <v>1.4501999999999999</v>
      </c>
      <c r="K1300" s="3">
        <f t="shared" si="1514"/>
        <v>0.18459671412000001</v>
      </c>
      <c r="L1300" s="3">
        <f t="shared" si="1515"/>
        <v>0.96686129028599987</v>
      </c>
      <c r="M1300" s="5">
        <f t="shared" si="1516"/>
        <v>0.31617544796024977</v>
      </c>
      <c r="N1300" s="5">
        <f t="shared" si="1517"/>
        <v>5.8364948778881182E-2</v>
      </c>
      <c r="O1300" s="5">
        <f t="shared" si="1518"/>
        <v>0.30569780157160109</v>
      </c>
      <c r="P1300" s="5">
        <f t="shared" si="1519"/>
        <v>5.6430809683825349E-2</v>
      </c>
      <c r="Q1300" s="5">
        <f t="shared" si="1520"/>
        <v>5.3869888821817865E-3</v>
      </c>
      <c r="R1300" s="5">
        <f t="shared" si="1521"/>
        <v>0.14778368543255588</v>
      </c>
      <c r="S1300" s="5">
        <f t="shared" si="1522"/>
        <v>2.5179345060756184E-3</v>
      </c>
      <c r="T1300" s="5">
        <f t="shared" si="1523"/>
        <v>5.208471021382618E-3</v>
      </c>
      <c r="U1300" s="5">
        <f t="shared" si="1524"/>
        <v>2.7280382731393531E-2</v>
      </c>
      <c r="V1300" s="5">
        <f t="shared" si="1525"/>
        <v>4.9933275909292563E-5</v>
      </c>
      <c r="W1300" s="5">
        <f t="shared" si="1526"/>
        <v>3.3147348221724307E-4</v>
      </c>
      <c r="X1300" s="5">
        <f t="shared" si="1527"/>
        <v>3.2048887871215703E-4</v>
      </c>
      <c r="Y1300" s="5">
        <f t="shared" si="1528"/>
        <v>1.5493414539697472E-4</v>
      </c>
      <c r="Z1300" s="5">
        <f t="shared" si="1529"/>
        <v>4.7628774926847105E-2</v>
      </c>
      <c r="AA1300" s="5">
        <f t="shared" si="1530"/>
        <v>8.7921153490570208E-3</v>
      </c>
      <c r="AB1300" s="5">
        <f t="shared" si="1531"/>
        <v>8.1149780179997147E-4</v>
      </c>
      <c r="AC1300" s="5">
        <f t="shared" si="1532"/>
        <v>5.5700387393803234E-7</v>
      </c>
      <c r="AD1300" s="5">
        <f t="shared" si="1533"/>
        <v>1.5297228908804336E-5</v>
      </c>
      <c r="AE1300" s="5">
        <f t="shared" si="1534"/>
        <v>1.4790298480566857E-5</v>
      </c>
      <c r="AF1300" s="5">
        <f t="shared" si="1535"/>
        <v>7.1500835363179668E-6</v>
      </c>
      <c r="AG1300" s="5">
        <f t="shared" si="1536"/>
        <v>2.3043796645256913E-6</v>
      </c>
      <c r="AH1300" s="5">
        <f t="shared" si="1537"/>
        <v>1.1512604695128216E-2</v>
      </c>
      <c r="AI1300" s="5">
        <f t="shared" si="1538"/>
        <v>2.1251889976831536E-3</v>
      </c>
      <c r="AJ1300" s="5">
        <f t="shared" si="1539"/>
        <v>1.9615145292814322E-4</v>
      </c>
      <c r="AK1300" s="5">
        <f t="shared" si="1540"/>
        <v>1.206963789346636E-5</v>
      </c>
      <c r="AL1300" s="5">
        <f t="shared" si="1541"/>
        <v>3.9765490718687686E-9</v>
      </c>
      <c r="AM1300" s="5">
        <f t="shared" si="1542"/>
        <v>5.6476363834135131E-7</v>
      </c>
      <c r="AN1300" s="5">
        <f t="shared" si="1543"/>
        <v>5.4604810007333477E-7</v>
      </c>
      <c r="AO1300" s="5">
        <f t="shared" si="1544"/>
        <v>2.6397638529756154E-7</v>
      </c>
      <c r="AP1300" s="5">
        <f t="shared" si="1545"/>
        <v>8.5076182831278213E-8</v>
      </c>
      <c r="AQ1300" s="5">
        <f t="shared" si="1546"/>
        <v>2.0564216976214317E-8</v>
      </c>
      <c r="AR1300" s="5">
        <f t="shared" si="1547"/>
        <v>2.226218366016866E-3</v>
      </c>
      <c r="AS1300" s="5">
        <f t="shared" si="1548"/>
        <v>4.1095259528030906E-4</v>
      </c>
      <c r="AT1300" s="5">
        <f t="shared" si="1549"/>
        <v>3.7930249373915633E-5</v>
      </c>
      <c r="AU1300" s="5">
        <f t="shared" si="1550"/>
        <v>2.3339331333923368E-6</v>
      </c>
      <c r="AV1300" s="5">
        <f t="shared" si="1551"/>
        <v>1.077090968500053E-7</v>
      </c>
      <c r="AW1300" s="5">
        <f t="shared" si="1552"/>
        <v>1.9714782244469246E-11</v>
      </c>
      <c r="AX1300" s="5">
        <f t="shared" si="1553"/>
        <v>1.7375585315378222E-8</v>
      </c>
      <c r="AY1300" s="5">
        <f t="shared" si="1554"/>
        <v>1.6799780837501058E-8</v>
      </c>
      <c r="AZ1300" s="5">
        <f t="shared" si="1555"/>
        <v>8.1215288885341437E-9</v>
      </c>
      <c r="BA1300" s="5">
        <f t="shared" si="1556"/>
        <v>2.6174639667543814E-9</v>
      </c>
      <c r="BB1300" s="5">
        <f t="shared" si="1557"/>
        <v>6.3268114704331309E-10</v>
      </c>
      <c r="BC1300" s="5">
        <f t="shared" si="1558"/>
        <v>1.2234298203398486E-10</v>
      </c>
      <c r="BD1300" s="5">
        <f t="shared" si="1559"/>
        <v>3.5874072697090949E-4</v>
      </c>
      <c r="BE1300" s="5">
        <f t="shared" si="1560"/>
        <v>6.6222359419849965E-5</v>
      </c>
      <c r="BF1300" s="5">
        <f t="shared" si="1561"/>
        <v>6.1122149750889667E-6</v>
      </c>
      <c r="BG1300" s="5">
        <f t="shared" si="1562"/>
        <v>3.7609826679882682E-7</v>
      </c>
      <c r="BH1300" s="5">
        <f t="shared" si="1563"/>
        <v>1.7356626059322638E-8</v>
      </c>
      <c r="BI1300" s="5">
        <f t="shared" si="1564"/>
        <v>6.407952277521053E-10</v>
      </c>
      <c r="BJ1300" s="8">
        <f t="shared" si="1565"/>
        <v>6.980837327726884E-2</v>
      </c>
      <c r="BK1300" s="8">
        <f t="shared" si="1566"/>
        <v>0.37517470320626389</v>
      </c>
      <c r="BL1300" s="8">
        <f t="shared" si="1567"/>
        <v>0.50732050991999578</v>
      </c>
      <c r="BM1300" s="8">
        <f t="shared" si="1568"/>
        <v>0.11009266224101445</v>
      </c>
      <c r="BN1300" s="8">
        <f t="shared" si="1569"/>
        <v>0.88983968230929511</v>
      </c>
    </row>
    <row r="1301" spans="1:66" x14ac:dyDescent="0.25">
      <c r="A1301" t="s">
        <v>59</v>
      </c>
      <c r="B1301" t="s">
        <v>232</v>
      </c>
      <c r="C1301" t="s">
        <v>230</v>
      </c>
      <c r="D1301" s="7" t="s">
        <v>532</v>
      </c>
      <c r="E1301">
        <f>VLOOKUP(A1301,home!$A$2:$E$405,3,FALSE)</f>
        <v>1.806</v>
      </c>
      <c r="F1301">
        <f>VLOOKUP(B1301,home!$B$2:$E$405,3,FALSE)</f>
        <v>0.73829999999999996</v>
      </c>
      <c r="G1301">
        <f>VLOOKUP(C1301,away!$B$2:$E$405,4,FALSE)</f>
        <v>0.73829999999999996</v>
      </c>
      <c r="H1301">
        <f>VLOOKUP(A1301,away!$A$2:$E$405,3,FALSE)</f>
        <v>1.1493</v>
      </c>
      <c r="I1301">
        <f>VLOOKUP(C1301,away!$B$2:$E$405,3,FALSE)</f>
        <v>0.58009999999999995</v>
      </c>
      <c r="J1301">
        <f>VLOOKUP(B1301,home!$B$2:$E$405,4,FALSE)</f>
        <v>1.1600999999999999</v>
      </c>
      <c r="K1301" s="3">
        <f t="shared" si="1514"/>
        <v>0.98442692333999993</v>
      </c>
      <c r="L1301" s="3">
        <f t="shared" si="1515"/>
        <v>0.77344902969299989</v>
      </c>
      <c r="M1301" s="5">
        <f t="shared" si="1516"/>
        <v>0.17241068356586417</v>
      </c>
      <c r="N1301" s="5">
        <f t="shared" si="1517"/>
        <v>0.16972571877368994</v>
      </c>
      <c r="O1301" s="5">
        <f t="shared" si="1518"/>
        <v>0.13335087591272449</v>
      </c>
      <c r="P1301" s="5">
        <f t="shared" si="1519"/>
        <v>0.13127419249945746</v>
      </c>
      <c r="Q1301" s="5">
        <f t="shared" si="1520"/>
        <v>8.3541283572026809E-2</v>
      </c>
      <c r="R1301" s="5">
        <f t="shared" si="1521"/>
        <v>5.157005279170418E-2</v>
      </c>
      <c r="S1301" s="5">
        <f t="shared" si="1522"/>
        <v>2.4988175413447201E-2</v>
      </c>
      <c r="T1301" s="5">
        <f t="shared" si="1523"/>
        <v>6.4614924718091896E-2</v>
      </c>
      <c r="U1301" s="5">
        <f t="shared" si="1524"/>
        <v>5.0766948406218718E-2</v>
      </c>
      <c r="V1301" s="5">
        <f t="shared" si="1525"/>
        <v>2.1140108809388517E-3</v>
      </c>
      <c r="W1301" s="5">
        <f t="shared" si="1526"/>
        <v>2.7413429586228284E-2</v>
      </c>
      <c r="X1301" s="5">
        <f t="shared" si="1527"/>
        <v>2.1202890514025644E-2</v>
      </c>
      <c r="Y1301" s="5">
        <f t="shared" si="1528"/>
        <v>8.1996775473800205E-3</v>
      </c>
      <c r="Z1301" s="5">
        <f t="shared" si="1529"/>
        <v>1.3295602430986793E-2</v>
      </c>
      <c r="AA1301" s="5">
        <f t="shared" si="1530"/>
        <v>1.3088548995088153E-2</v>
      </c>
      <c r="AB1301" s="5">
        <f t="shared" si="1531"/>
        <v>6.4423600091097384E-3</v>
      </c>
      <c r="AC1301" s="5">
        <f t="shared" si="1532"/>
        <v>1.0060102772876394E-4</v>
      </c>
      <c r="AD1301" s="5">
        <f t="shared" si="1533"/>
        <v>6.7466295364421074E-3</v>
      </c>
      <c r="AE1301" s="5">
        <f t="shared" si="1534"/>
        <v>5.2181740686592813E-3</v>
      </c>
      <c r="AF1301" s="5">
        <f t="shared" si="1535"/>
        <v>2.0179958350868468E-3</v>
      </c>
      <c r="AG1301" s="5">
        <f t="shared" si="1536"/>
        <v>5.20272306857479E-4</v>
      </c>
      <c r="AH1301" s="5">
        <f t="shared" si="1537"/>
        <v>2.5708676998576563E-3</v>
      </c>
      <c r="AI1301" s="5">
        <f t="shared" si="1538"/>
        <v>2.5308313800850549E-3</v>
      </c>
      <c r="AJ1301" s="5">
        <f t="shared" si="1539"/>
        <v>1.2457092744947282E-3</v>
      </c>
      <c r="AK1301" s="5">
        <f t="shared" si="1540"/>
        <v>4.0876991615564968E-4</v>
      </c>
      <c r="AL1301" s="5">
        <f t="shared" si="1541"/>
        <v>3.0639211924854911E-6</v>
      </c>
      <c r="AM1301" s="5">
        <f t="shared" si="1542"/>
        <v>1.3283127514948953E-3</v>
      </c>
      <c r="AN1301" s="5">
        <f t="shared" si="1543"/>
        <v>1.0273822087725657E-3</v>
      </c>
      <c r="AO1301" s="5">
        <f t="shared" si="1544"/>
        <v>3.9731388624949593E-4</v>
      </c>
      <c r="AP1301" s="5">
        <f t="shared" si="1545"/>
        <v>1.0243401326774252E-4</v>
      </c>
      <c r="AQ1301" s="5">
        <f t="shared" si="1546"/>
        <v>1.9806872042373831E-5</v>
      </c>
      <c r="AR1301" s="5">
        <f t="shared" si="1547"/>
        <v>3.9768702558479592E-4</v>
      </c>
      <c r="AS1301" s="5">
        <f t="shared" si="1548"/>
        <v>3.9149381504867647E-4</v>
      </c>
      <c r="AT1301" s="5">
        <f t="shared" si="1549"/>
        <v>1.9269852592750377E-4</v>
      </c>
      <c r="AU1301" s="5">
        <f t="shared" si="1550"/>
        <v>6.323253900365526E-5</v>
      </c>
      <c r="AV1301" s="5">
        <f t="shared" si="1551"/>
        <v>1.5561953456586218E-5</v>
      </c>
      <c r="AW1301" s="5">
        <f t="shared" si="1552"/>
        <v>6.4802277798240355E-8</v>
      </c>
      <c r="AX1301" s="5">
        <f t="shared" si="1553"/>
        <v>2.1793780586456816E-4</v>
      </c>
      <c r="AY1301" s="5">
        <f t="shared" si="1554"/>
        <v>1.6856378447937162E-4</v>
      </c>
      <c r="AZ1301" s="5">
        <f t="shared" si="1555"/>
        <v>6.5187747773474961E-5</v>
      </c>
      <c r="BA1301" s="5">
        <f t="shared" si="1556"/>
        <v>1.6806466754422074E-5</v>
      </c>
      <c r="BB1301" s="5">
        <f t="shared" si="1557"/>
        <v>3.2497363509438534E-6</v>
      </c>
      <c r="BC1301" s="5">
        <f t="shared" si="1558"/>
        <v>5.0270108547911899E-7</v>
      </c>
      <c r="BD1301" s="5">
        <f t="shared" si="1559"/>
        <v>5.126510734334258E-5</v>
      </c>
      <c r="BE1301" s="5">
        <f t="shared" si="1560"/>
        <v>5.0466751896701565E-5</v>
      </c>
      <c r="BF1301" s="5">
        <f t="shared" si="1561"/>
        <v>2.4840414650316513E-5</v>
      </c>
      <c r="BG1301" s="5">
        <f t="shared" si="1562"/>
        <v>8.1511909895669829E-6</v>
      </c>
      <c r="BH1301" s="5">
        <f t="shared" si="1563"/>
        <v>2.0060629668540382E-6</v>
      </c>
      <c r="BI1301" s="5">
        <f t="shared" si="1564"/>
        <v>3.9496447889728681E-7</v>
      </c>
      <c r="BJ1301" s="8">
        <f t="shared" si="1565"/>
        <v>0.39254849443262368</v>
      </c>
      <c r="BK1301" s="8">
        <f t="shared" si="1566"/>
        <v>0.33105929109310833</v>
      </c>
      <c r="BL1301" s="8">
        <f t="shared" si="1567"/>
        <v>0.26317276273678519</v>
      </c>
      <c r="BM1301" s="8">
        <f t="shared" si="1568"/>
        <v>0.25803484459583548</v>
      </c>
      <c r="BN1301" s="8">
        <f t="shared" si="1569"/>
        <v>0.74187280711546699</v>
      </c>
    </row>
    <row r="1302" spans="1:66" x14ac:dyDescent="0.25">
      <c r="A1302" t="s">
        <v>19</v>
      </c>
      <c r="B1302" t="s">
        <v>239</v>
      </c>
      <c r="C1302" t="s">
        <v>152</v>
      </c>
      <c r="D1302" s="7" t="s">
        <v>532</v>
      </c>
      <c r="E1302">
        <f>VLOOKUP(A1302,home!$A$2:$E$405,3,FALSE)</f>
        <v>1.4750000000000001</v>
      </c>
      <c r="F1302">
        <f>VLOOKUP(B1302,home!$B$2:$E$405,3,FALSE)</f>
        <v>0.50849999999999995</v>
      </c>
      <c r="G1302">
        <f>VLOOKUP(C1302,away!$B$2:$E$405,4,FALSE)</f>
        <v>0.84750000000000003</v>
      </c>
      <c r="H1302">
        <f>VLOOKUP(A1302,away!$A$2:$E$405,3,FALSE)</f>
        <v>1.5625</v>
      </c>
      <c r="I1302">
        <f>VLOOKUP(C1302,away!$B$2:$E$405,3,FALSE)</f>
        <v>0.8</v>
      </c>
      <c r="J1302">
        <f>VLOOKUP(B1302,home!$B$2:$E$405,4,FALSE)</f>
        <v>0.64</v>
      </c>
      <c r="K1302" s="3">
        <f t="shared" si="1514"/>
        <v>0.63565678125000002</v>
      </c>
      <c r="L1302" s="3">
        <f t="shared" si="1515"/>
        <v>0.8</v>
      </c>
      <c r="M1302" s="5">
        <f t="shared" si="1516"/>
        <v>0.23795902565393712</v>
      </c>
      <c r="N1302" s="5">
        <f t="shared" si="1517"/>
        <v>0.15126026831656783</v>
      </c>
      <c r="O1302" s="5">
        <f t="shared" si="1518"/>
        <v>0.19036722052314969</v>
      </c>
      <c r="P1302" s="5">
        <f t="shared" si="1519"/>
        <v>0.12100821465325427</v>
      </c>
      <c r="Q1302" s="5">
        <f t="shared" si="1520"/>
        <v>4.8074807644560437E-2</v>
      </c>
      <c r="R1302" s="5">
        <f t="shared" si="1521"/>
        <v>7.6146888209259883E-2</v>
      </c>
      <c r="S1302" s="5">
        <f t="shared" si="1522"/>
        <v>1.5383938446259342E-2</v>
      </c>
      <c r="T1302" s="5">
        <f t="shared" si="1523"/>
        <v>3.8459846115648351E-2</v>
      </c>
      <c r="U1302" s="5">
        <f t="shared" si="1524"/>
        <v>4.8403285861301715E-2</v>
      </c>
      <c r="V1302" s="5">
        <f t="shared" si="1525"/>
        <v>8.6923598183976378E-4</v>
      </c>
      <c r="W1302" s="5">
        <f t="shared" si="1526"/>
        <v>1.018635916218473E-2</v>
      </c>
      <c r="X1302" s="5">
        <f t="shared" si="1527"/>
        <v>8.1490873297477839E-3</v>
      </c>
      <c r="Y1302" s="5">
        <f t="shared" si="1528"/>
        <v>3.2596349318991138E-3</v>
      </c>
      <c r="Z1302" s="5">
        <f t="shared" si="1529"/>
        <v>2.0305836855802638E-2</v>
      </c>
      <c r="AA1302" s="5">
        <f t="shared" si="1530"/>
        <v>1.2907542896347124E-2</v>
      </c>
      <c r="AB1302" s="5">
        <f t="shared" si="1531"/>
        <v>4.1023835856691575E-3</v>
      </c>
      <c r="AC1302" s="5">
        <f t="shared" si="1532"/>
        <v>2.7626787318147376E-5</v>
      </c>
      <c r="AD1302" s="5">
        <f t="shared" si="1533"/>
        <v>1.6187570694226978E-3</v>
      </c>
      <c r="AE1302" s="5">
        <f t="shared" si="1534"/>
        <v>1.2950056555381582E-3</v>
      </c>
      <c r="AF1302" s="5">
        <f t="shared" si="1535"/>
        <v>5.1800226221526333E-4</v>
      </c>
      <c r="AG1302" s="5">
        <f t="shared" si="1536"/>
        <v>1.3813393659073691E-4</v>
      </c>
      <c r="AH1302" s="5">
        <f t="shared" si="1537"/>
        <v>4.0611673711605269E-3</v>
      </c>
      <c r="AI1302" s="5">
        <f t="shared" si="1538"/>
        <v>2.5815085792694247E-3</v>
      </c>
      <c r="AJ1302" s="5">
        <f t="shared" si="1539"/>
        <v>8.2047671713383148E-4</v>
      </c>
      <c r="AK1302" s="5">
        <f t="shared" si="1540"/>
        <v>1.7384719636795275E-4</v>
      </c>
      <c r="AL1302" s="5">
        <f t="shared" si="1541"/>
        <v>5.6195695049382051E-7</v>
      </c>
      <c r="AM1302" s="5">
        <f t="shared" si="1542"/>
        <v>2.0579478167498302E-4</v>
      </c>
      <c r="AN1302" s="5">
        <f t="shared" si="1543"/>
        <v>1.646358253399864E-4</v>
      </c>
      <c r="AO1302" s="5">
        <f t="shared" si="1544"/>
        <v>6.5854330135994575E-5</v>
      </c>
      <c r="AP1302" s="5">
        <f t="shared" si="1545"/>
        <v>1.7561154702931885E-5</v>
      </c>
      <c r="AQ1302" s="5">
        <f t="shared" si="1546"/>
        <v>3.5122309405863768E-6</v>
      </c>
      <c r="AR1302" s="5">
        <f t="shared" si="1547"/>
        <v>6.4978677938568453E-4</v>
      </c>
      <c r="AS1302" s="5">
        <f t="shared" si="1548"/>
        <v>4.1304137268310807E-4</v>
      </c>
      <c r="AT1302" s="5">
        <f t="shared" si="1549"/>
        <v>1.3127627474141307E-4</v>
      </c>
      <c r="AU1302" s="5">
        <f t="shared" si="1550"/>
        <v>2.7815551418872447E-5</v>
      </c>
      <c r="AV1302" s="5">
        <f t="shared" si="1551"/>
        <v>4.4202859709035821E-6</v>
      </c>
      <c r="AW1302" s="5">
        <f t="shared" si="1552"/>
        <v>7.9380388078214977E-9</v>
      </c>
      <c r="AX1302" s="5">
        <f t="shared" si="1553"/>
        <v>2.1802474752927698E-5</v>
      </c>
      <c r="AY1302" s="5">
        <f t="shared" si="1554"/>
        <v>1.7441979802342157E-5</v>
      </c>
      <c r="AZ1302" s="5">
        <f t="shared" si="1555"/>
        <v>6.9767919209368635E-6</v>
      </c>
      <c r="BA1302" s="5">
        <f t="shared" si="1556"/>
        <v>1.8604778455831638E-6</v>
      </c>
      <c r="BB1302" s="5">
        <f t="shared" si="1557"/>
        <v>3.720955691166327E-7</v>
      </c>
      <c r="BC1302" s="5">
        <f t="shared" si="1558"/>
        <v>5.9535291058661254E-8</v>
      </c>
      <c r="BD1302" s="5">
        <f t="shared" si="1559"/>
        <v>8.6638237251424581E-5</v>
      </c>
      <c r="BE1302" s="5">
        <f t="shared" si="1560"/>
        <v>5.5072183024414394E-5</v>
      </c>
      <c r="BF1302" s="5">
        <f t="shared" si="1561"/>
        <v>1.7503503298855071E-5</v>
      </c>
      <c r="BG1302" s="5">
        <f t="shared" si="1562"/>
        <v>3.7087401891829919E-6</v>
      </c>
      <c r="BH1302" s="5">
        <f t="shared" si="1563"/>
        <v>5.8937146278714406E-7</v>
      </c>
      <c r="BI1302" s="5">
        <f t="shared" si="1564"/>
        <v>7.4927593399176043E-8</v>
      </c>
      <c r="BJ1302" s="8">
        <f t="shared" si="1565"/>
        <v>0.26346577410235156</v>
      </c>
      <c r="BK1302" s="8">
        <f t="shared" si="1566"/>
        <v>0.37526604545936149</v>
      </c>
      <c r="BL1302" s="8">
        <f t="shared" si="1567"/>
        <v>0.34095424816667935</v>
      </c>
      <c r="BM1302" s="8">
        <f t="shared" si="1568"/>
        <v>0.17515804554170225</v>
      </c>
      <c r="BN1302" s="8">
        <f t="shared" si="1569"/>
        <v>0.82481642500072916</v>
      </c>
    </row>
    <row r="1303" spans="1:66" x14ac:dyDescent="0.25">
      <c r="A1303" t="s">
        <v>19</v>
      </c>
      <c r="B1303" t="s">
        <v>146</v>
      </c>
      <c r="C1303" t="s">
        <v>237</v>
      </c>
      <c r="D1303" s="7" t="s">
        <v>532</v>
      </c>
      <c r="E1303">
        <f>VLOOKUP(A1303,home!$A$2:$E$405,3,FALSE)</f>
        <v>1.4750000000000001</v>
      </c>
      <c r="F1303">
        <f>VLOOKUP(B1303,home!$B$2:$E$405,3,FALSE)</f>
        <v>0.16950000000000001</v>
      </c>
      <c r="G1303">
        <f>VLOOKUP(C1303,away!$B$2:$E$405,4,FALSE)</f>
        <v>0.50849999999999995</v>
      </c>
      <c r="H1303">
        <f>VLOOKUP(A1303,away!$A$2:$E$405,3,FALSE)</f>
        <v>1.5625</v>
      </c>
      <c r="I1303">
        <f>VLOOKUP(C1303,away!$B$2:$E$405,3,FALSE)</f>
        <v>0.64</v>
      </c>
      <c r="J1303">
        <f>VLOOKUP(B1303,home!$B$2:$E$405,4,FALSE)</f>
        <v>0.8</v>
      </c>
      <c r="K1303" s="3">
        <f t="shared" si="1514"/>
        <v>0.12713135624999999</v>
      </c>
      <c r="L1303" s="3">
        <f t="shared" si="1515"/>
        <v>0.8</v>
      </c>
      <c r="M1303" s="5">
        <f t="shared" si="1516"/>
        <v>0.39568716937465997</v>
      </c>
      <c r="N1303" s="5">
        <f t="shared" si="1517"/>
        <v>5.0304246493323976E-2</v>
      </c>
      <c r="O1303" s="5">
        <f t="shared" si="1518"/>
        <v>0.31654973549972798</v>
      </c>
      <c r="P1303" s="5">
        <f t="shared" si="1519"/>
        <v>4.0243397194659178E-2</v>
      </c>
      <c r="Q1303" s="5">
        <f t="shared" si="1520"/>
        <v>3.1976235409152906E-3</v>
      </c>
      <c r="R1303" s="5">
        <f t="shared" si="1521"/>
        <v>0.1266198941998912</v>
      </c>
      <c r="S1303" s="5">
        <f t="shared" si="1522"/>
        <v>1.0232395330928932E-3</v>
      </c>
      <c r="T1303" s="5">
        <f t="shared" si="1523"/>
        <v>2.5580988327322325E-3</v>
      </c>
      <c r="U1303" s="5">
        <f t="shared" si="1524"/>
        <v>1.6097358877863673E-2</v>
      </c>
      <c r="V1303" s="5">
        <f t="shared" si="1525"/>
        <v>1.1563184854285893E-5</v>
      </c>
      <c r="W1303" s="5">
        <f t="shared" si="1526"/>
        <v>1.3550607251116279E-4</v>
      </c>
      <c r="X1303" s="5">
        <f t="shared" si="1527"/>
        <v>1.0840485800893022E-4</v>
      </c>
      <c r="Y1303" s="5">
        <f t="shared" si="1528"/>
        <v>4.3361943203572097E-5</v>
      </c>
      <c r="Z1303" s="5">
        <f t="shared" si="1529"/>
        <v>3.3765305119970987E-2</v>
      </c>
      <c r="AA1303" s="5">
        <f t="shared" si="1530"/>
        <v>4.2926290340969796E-3</v>
      </c>
      <c r="AB1303" s="5">
        <f t="shared" si="1531"/>
        <v>2.7286387549143817E-4</v>
      </c>
      <c r="AC1303" s="5">
        <f t="shared" si="1532"/>
        <v>7.3502168654741161E-8</v>
      </c>
      <c r="AD1303" s="5">
        <f t="shared" si="1533"/>
        <v>4.3067676946137397E-6</v>
      </c>
      <c r="AE1303" s="5">
        <f t="shared" si="1534"/>
        <v>3.4454141556909916E-6</v>
      </c>
      <c r="AF1303" s="5">
        <f t="shared" si="1535"/>
        <v>1.3781656622763967E-6</v>
      </c>
      <c r="AG1303" s="5">
        <f t="shared" si="1536"/>
        <v>3.6751084327370581E-7</v>
      </c>
      <c r="AH1303" s="5">
        <f t="shared" si="1537"/>
        <v>6.7530610239941976E-3</v>
      </c>
      <c r="AI1303" s="5">
        <f t="shared" si="1538"/>
        <v>8.5852580681939586E-4</v>
      </c>
      <c r="AJ1303" s="5">
        <f t="shared" si="1539"/>
        <v>5.4572775098287628E-5</v>
      </c>
      <c r="AK1303" s="5">
        <f t="shared" si="1540"/>
        <v>2.3126369708571785E-6</v>
      </c>
      <c r="AL1303" s="5">
        <f t="shared" si="1541"/>
        <v>2.9902177242859131E-10</v>
      </c>
      <c r="AM1303" s="5">
        <f t="shared" si="1542"/>
        <v>1.0950504361398603E-7</v>
      </c>
      <c r="AN1303" s="5">
        <f t="shared" si="1543"/>
        <v>8.7604034891188827E-8</v>
      </c>
      <c r="AO1303" s="5">
        <f t="shared" si="1544"/>
        <v>3.5041613956475536E-8</v>
      </c>
      <c r="AP1303" s="5">
        <f t="shared" si="1545"/>
        <v>9.3444303883934755E-9</v>
      </c>
      <c r="AQ1303" s="5">
        <f t="shared" si="1546"/>
        <v>1.8688860776786951E-9</v>
      </c>
      <c r="AR1303" s="5">
        <f t="shared" si="1547"/>
        <v>1.0804897638390719E-3</v>
      </c>
      <c r="AS1303" s="5">
        <f t="shared" si="1548"/>
        <v>1.3736412909110338E-4</v>
      </c>
      <c r="AT1303" s="5">
        <f t="shared" si="1549"/>
        <v>8.7316440157260238E-6</v>
      </c>
      <c r="AU1303" s="5">
        <f t="shared" si="1550"/>
        <v>3.7002191533714864E-7</v>
      </c>
      <c r="AV1303" s="5">
        <f t="shared" si="1551"/>
        <v>1.1760346984758589E-8</v>
      </c>
      <c r="AW1303" s="5">
        <f t="shared" si="1552"/>
        <v>8.4477874393612588E-13</v>
      </c>
      <c r="AX1303" s="5">
        <f t="shared" si="1553"/>
        <v>2.3202541184769081E-9</v>
      </c>
      <c r="AY1303" s="5">
        <f t="shared" si="1554"/>
        <v>1.8562032947815265E-9</v>
      </c>
      <c r="AZ1303" s="5">
        <f t="shared" si="1555"/>
        <v>7.4248131791261065E-10</v>
      </c>
      <c r="BA1303" s="5">
        <f t="shared" si="1556"/>
        <v>1.9799501811002952E-10</v>
      </c>
      <c r="BB1303" s="5">
        <f t="shared" si="1557"/>
        <v>3.9599003622005904E-11</v>
      </c>
      <c r="BC1303" s="5">
        <f t="shared" si="1558"/>
        <v>6.3358405795209465E-12</v>
      </c>
      <c r="BD1303" s="5">
        <f t="shared" si="1559"/>
        <v>1.4406530184520955E-4</v>
      </c>
      <c r="BE1303" s="5">
        <f t="shared" si="1560"/>
        <v>1.8315217212147113E-5</v>
      </c>
      <c r="BF1303" s="5">
        <f t="shared" si="1561"/>
        <v>1.1642192020968027E-6</v>
      </c>
      <c r="BG1303" s="5">
        <f t="shared" si="1562"/>
        <v>4.9336255378286474E-8</v>
      </c>
      <c r="BH1303" s="5">
        <f t="shared" si="1563"/>
        <v>1.568046264634478E-9</v>
      </c>
      <c r="BI1303" s="5">
        <f t="shared" si="1564"/>
        <v>3.9869569657145499E-11</v>
      </c>
      <c r="BJ1303" s="8">
        <f t="shared" si="1565"/>
        <v>5.6356988125928549E-2</v>
      </c>
      <c r="BK1303" s="8">
        <f t="shared" si="1566"/>
        <v>0.43696544494466005</v>
      </c>
      <c r="BL1303" s="8">
        <f t="shared" si="1567"/>
        <v>0.47289151673159274</v>
      </c>
      <c r="BM1303" s="8">
        <f t="shared" si="1568"/>
        <v>6.7377186763616356E-2</v>
      </c>
      <c r="BN1303" s="8">
        <f t="shared" si="1569"/>
        <v>0.93260206630317755</v>
      </c>
    </row>
    <row r="1304" spans="1:66" x14ac:dyDescent="0.25">
      <c r="A1304" t="s">
        <v>19</v>
      </c>
      <c r="B1304" t="s">
        <v>139</v>
      </c>
      <c r="C1304" t="s">
        <v>20</v>
      </c>
      <c r="D1304" s="7" t="s">
        <v>532</v>
      </c>
      <c r="E1304">
        <f>VLOOKUP(A1304,home!$A$2:$E$405,3,FALSE)</f>
        <v>1.4750000000000001</v>
      </c>
      <c r="F1304">
        <f>VLOOKUP(B1304,home!$B$2:$E$405,3,FALSE)</f>
        <v>0.84750000000000003</v>
      </c>
      <c r="G1304">
        <f>VLOOKUP(C1304,away!$B$2:$E$405,4,FALSE)</f>
        <v>1.5819000000000001</v>
      </c>
      <c r="H1304">
        <f>VLOOKUP(A1304,away!$A$2:$E$405,3,FALSE)</f>
        <v>1.5625</v>
      </c>
      <c r="I1304">
        <f>VLOOKUP(C1304,away!$B$2:$E$405,3,FALSE)</f>
        <v>2.1333000000000002</v>
      </c>
      <c r="J1304">
        <f>VLOOKUP(B1304,home!$B$2:$E$405,4,FALSE)</f>
        <v>1.28</v>
      </c>
      <c r="K1304" s="3">
        <f t="shared" si="1514"/>
        <v>1.9774738687500002</v>
      </c>
      <c r="L1304" s="3">
        <f t="shared" si="1515"/>
        <v>4.2666000000000004</v>
      </c>
      <c r="M1304" s="5">
        <f t="shared" si="1516"/>
        <v>1.9419282257113367E-3</v>
      </c>
      <c r="N1304" s="5">
        <f t="shared" si="1517"/>
        <v>3.8401123213322205E-3</v>
      </c>
      <c r="O1304" s="5">
        <f t="shared" si="1518"/>
        <v>8.2854309678199907E-3</v>
      </c>
      <c r="P1304" s="5">
        <f t="shared" si="1519"/>
        <v>1.6384223230196053E-2</v>
      </c>
      <c r="Q1304" s="5">
        <f t="shared" si="1520"/>
        <v>3.7968608842496848E-3</v>
      </c>
      <c r="R1304" s="5">
        <f t="shared" si="1521"/>
        <v>1.7675309883650382E-2</v>
      </c>
      <c r="S1304" s="5">
        <f t="shared" si="1522"/>
        <v>3.4558791527756413E-2</v>
      </c>
      <c r="T1304" s="5">
        <f t="shared" si="1523"/>
        <v>1.6199686648739709E-2</v>
      </c>
      <c r="U1304" s="5">
        <f t="shared" si="1524"/>
        <v>3.4952463416977241E-2</v>
      </c>
      <c r="V1304" s="5">
        <f t="shared" si="1525"/>
        <v>3.2397292744612748E-2</v>
      </c>
      <c r="W1304" s="5">
        <f t="shared" si="1526"/>
        <v>2.50273106062759E-3</v>
      </c>
      <c r="X1304" s="5">
        <f t="shared" si="1527"/>
        <v>1.0678152343273678E-2</v>
      </c>
      <c r="Y1304" s="5">
        <f t="shared" si="1528"/>
        <v>2.2779702393905733E-2</v>
      </c>
      <c r="Z1304" s="5">
        <f t="shared" si="1529"/>
        <v>2.5137825716527583E-2</v>
      </c>
      <c r="AA1304" s="5">
        <f t="shared" si="1530"/>
        <v>4.9709393471625042E-2</v>
      </c>
      <c r="AB1304" s="5">
        <f t="shared" si="1531"/>
        <v>4.9149513310775189E-2</v>
      </c>
      <c r="AC1304" s="5">
        <f t="shared" si="1532"/>
        <v>1.7083679682191599E-2</v>
      </c>
      <c r="AD1304" s="5">
        <f t="shared" si="1533"/>
        <v>1.2372713182250083E-3</v>
      </c>
      <c r="AE1304" s="5">
        <f t="shared" si="1534"/>
        <v>5.2789418063388209E-3</v>
      </c>
      <c r="AF1304" s="5">
        <f t="shared" si="1535"/>
        <v>1.1261566555462605E-2</v>
      </c>
      <c r="AG1304" s="5">
        <f t="shared" si="1536"/>
        <v>1.6016199955178924E-2</v>
      </c>
      <c r="AH1304" s="5">
        <f t="shared" si="1537"/>
        <v>2.6813261800534151E-2</v>
      </c>
      <c r="AI1304" s="5">
        <f t="shared" si="1538"/>
        <v>5.302252454650886E-2</v>
      </c>
      <c r="AJ1304" s="5">
        <f t="shared" si="1539"/>
        <v>5.2425328372938361E-2</v>
      </c>
      <c r="AK1304" s="5">
        <f t="shared" si="1540"/>
        <v>3.4556572306041193E-2</v>
      </c>
      <c r="AL1304" s="5">
        <f t="shared" si="1541"/>
        <v>5.7654617261389748E-3</v>
      </c>
      <c r="AM1304" s="5">
        <f t="shared" si="1542"/>
        <v>4.8933434006876407E-4</v>
      </c>
      <c r="AN1304" s="5">
        <f t="shared" si="1543"/>
        <v>2.0877938953373894E-3</v>
      </c>
      <c r="AO1304" s="5">
        <f t="shared" si="1544"/>
        <v>4.4538907169232519E-3</v>
      </c>
      <c r="AP1304" s="5">
        <f t="shared" si="1545"/>
        <v>6.3343233776082513E-3</v>
      </c>
      <c r="AQ1304" s="5">
        <f t="shared" si="1546"/>
        <v>6.7565060307258418E-3</v>
      </c>
      <c r="AR1304" s="5">
        <f t="shared" si="1547"/>
        <v>2.2880292559631796E-2</v>
      </c>
      <c r="AS1304" s="5">
        <f t="shared" si="1548"/>
        <v>4.5245180646026936E-2</v>
      </c>
      <c r="AT1304" s="5">
        <f t="shared" si="1549"/>
        <v>4.4735581207195757E-2</v>
      </c>
      <c r="AU1304" s="5">
        <f t="shared" si="1550"/>
        <v>2.9487814280191066E-2</v>
      </c>
      <c r="AV1304" s="5">
        <f t="shared" si="1551"/>
        <v>1.4577845546407734E-2</v>
      </c>
      <c r="AW1304" s="5">
        <f t="shared" si="1552"/>
        <v>1.3512144312075054E-3</v>
      </c>
      <c r="AX1304" s="5">
        <f t="shared" si="1553"/>
        <v>1.6127431176133446E-4</v>
      </c>
      <c r="AY1304" s="5">
        <f t="shared" si="1554"/>
        <v>6.8809297856090967E-4</v>
      </c>
      <c r="AZ1304" s="5">
        <f t="shared" si="1555"/>
        <v>1.4679087511639886E-3</v>
      </c>
      <c r="BA1304" s="5">
        <f t="shared" si="1556"/>
        <v>2.0876598259054252E-3</v>
      </c>
      <c r="BB1304" s="5">
        <f t="shared" si="1557"/>
        <v>2.2268023533020221E-3</v>
      </c>
      <c r="BC1304" s="5">
        <f t="shared" si="1558"/>
        <v>1.9001749841196813E-3</v>
      </c>
      <c r="BD1304" s="5">
        <f t="shared" si="1559"/>
        <v>1.627017603915417E-2</v>
      </c>
      <c r="BE1304" s="5">
        <f t="shared" si="1560"/>
        <v>3.2173847957389749E-2</v>
      </c>
      <c r="BF1304" s="5">
        <f t="shared" si="1561"/>
        <v>3.1811471796436903E-2</v>
      </c>
      <c r="BG1304" s="5">
        <f t="shared" si="1562"/>
        <v>2.0968784734643864E-2</v>
      </c>
      <c r="BH1304" s="5">
        <f t="shared" si="1563"/>
        <v>1.036630596805054E-2</v>
      </c>
      <c r="BI1304" s="5">
        <f t="shared" si="1564"/>
        <v>4.0998198334574248E-3</v>
      </c>
      <c r="BJ1304" s="8">
        <f t="shared" si="1565"/>
        <v>0.12224498685281085</v>
      </c>
      <c r="BK1304" s="8">
        <f t="shared" si="1566"/>
        <v>0.10881947011516806</v>
      </c>
      <c r="BL1304" s="8">
        <f t="shared" si="1567"/>
        <v>0.5992069186454565</v>
      </c>
      <c r="BM1304" s="8">
        <f t="shared" si="1568"/>
        <v>0.80414845726964979</v>
      </c>
      <c r="BN1304" s="8">
        <f t="shared" si="1569"/>
        <v>5.1923865512959667E-2</v>
      </c>
    </row>
    <row r="1305" spans="1:66" x14ac:dyDescent="0.25">
      <c r="A1305" t="s">
        <v>19</v>
      </c>
      <c r="B1305" t="s">
        <v>331</v>
      </c>
      <c r="C1305" t="s">
        <v>235</v>
      </c>
      <c r="D1305" s="7" t="s">
        <v>532</v>
      </c>
      <c r="E1305">
        <f>VLOOKUP(A1305,home!$A$2:$E$405,3,FALSE)</f>
        <v>1.4750000000000001</v>
      </c>
      <c r="F1305">
        <f>VLOOKUP(B1305,home!$B$2:$E$405,3,FALSE)</f>
        <v>1.8079000000000001</v>
      </c>
      <c r="G1305">
        <f>VLOOKUP(C1305,away!$B$2:$E$405,4,FALSE)</f>
        <v>1.0168999999999999</v>
      </c>
      <c r="H1305">
        <f>VLOOKUP(A1305,away!$A$2:$E$405,3,FALSE)</f>
        <v>1.5625</v>
      </c>
      <c r="I1305">
        <f>VLOOKUP(C1305,away!$B$2:$E$405,3,FALSE)</f>
        <v>0.64</v>
      </c>
      <c r="J1305">
        <f>VLOOKUP(B1305,home!$B$2:$E$405,4,FALSE)</f>
        <v>0.85329999999999995</v>
      </c>
      <c r="K1305" s="3">
        <f t="shared" si="1514"/>
        <v>2.7117189272499997</v>
      </c>
      <c r="L1305" s="3">
        <f t="shared" si="1515"/>
        <v>0.85329999999999995</v>
      </c>
      <c r="M1305" s="5">
        <f t="shared" si="1516"/>
        <v>2.829644990513689E-2</v>
      </c>
      <c r="N1305" s="5">
        <f t="shared" si="1517"/>
        <v>7.6732018781741157E-2</v>
      </c>
      <c r="O1305" s="5">
        <f t="shared" si="1518"/>
        <v>2.4145360704053303E-2</v>
      </c>
      <c r="P1305" s="5">
        <f t="shared" si="1519"/>
        <v>6.5475431626459718E-2</v>
      </c>
      <c r="Q1305" s="5">
        <f t="shared" si="1520"/>
        <v>0.104037833828275</v>
      </c>
      <c r="R1305" s="5">
        <f t="shared" si="1521"/>
        <v>1.0301618144384342E-2</v>
      </c>
      <c r="S1305" s="5">
        <f t="shared" si="1522"/>
        <v>3.7876060080357841E-2</v>
      </c>
      <c r="T1305" s="5">
        <f t="shared" si="1523"/>
        <v>8.8775483605667047E-2</v>
      </c>
      <c r="U1305" s="5">
        <f t="shared" si="1524"/>
        <v>2.7935092903429042E-2</v>
      </c>
      <c r="V1305" s="5">
        <f t="shared" si="1525"/>
        <v>9.7379761237623794E-3</v>
      </c>
      <c r="W1305" s="5">
        <f t="shared" si="1526"/>
        <v>9.4040454380741212E-2</v>
      </c>
      <c r="X1305" s="5">
        <f t="shared" si="1527"/>
        <v>8.0244719723086458E-2</v>
      </c>
      <c r="Y1305" s="5">
        <f t="shared" si="1528"/>
        <v>3.4236409669854841E-2</v>
      </c>
      <c r="Z1305" s="5">
        <f t="shared" si="1529"/>
        <v>2.9301235875343868E-3</v>
      </c>
      <c r="AA1305" s="5">
        <f t="shared" si="1530"/>
        <v>7.9456715914986674E-3</v>
      </c>
      <c r="AB1305" s="5">
        <f t="shared" si="1531"/>
        <v>1.0773214022189783E-2</v>
      </c>
      <c r="AC1305" s="5">
        <f t="shared" si="1532"/>
        <v>1.4082998750926182E-3</v>
      </c>
      <c r="AD1305" s="5">
        <f t="shared" si="1533"/>
        <v>6.375282001786152E-2</v>
      </c>
      <c r="AE1305" s="5">
        <f t="shared" si="1534"/>
        <v>5.440028132124123E-2</v>
      </c>
      <c r="AF1305" s="5">
        <f t="shared" si="1535"/>
        <v>2.3209880025707574E-2</v>
      </c>
      <c r="AG1305" s="5">
        <f t="shared" si="1536"/>
        <v>6.6016635419787577E-3</v>
      </c>
      <c r="AH1305" s="5">
        <f t="shared" si="1537"/>
        <v>6.2506861431077293E-4</v>
      </c>
      <c r="AI1305" s="5">
        <f t="shared" si="1538"/>
        <v>1.6950103922564528E-3</v>
      </c>
      <c r="AJ1305" s="5">
        <f t="shared" si="1539"/>
        <v>2.2981958812836349E-3</v>
      </c>
      <c r="AK1305" s="5">
        <f t="shared" si="1540"/>
        <v>2.0773537566016092E-3</v>
      </c>
      <c r="AL1305" s="5">
        <f t="shared" si="1541"/>
        <v>1.3034715307440599E-4</v>
      </c>
      <c r="AM1305" s="5">
        <f t="shared" si="1542"/>
        <v>3.4575945741599536E-2</v>
      </c>
      <c r="AN1305" s="5">
        <f t="shared" si="1543"/>
        <v>2.9503654501306879E-2</v>
      </c>
      <c r="AO1305" s="5">
        <f t="shared" si="1544"/>
        <v>1.2587734192982579E-2</v>
      </c>
      <c r="AP1305" s="5">
        <f t="shared" si="1545"/>
        <v>3.5803711956240119E-3</v>
      </c>
      <c r="AQ1305" s="5">
        <f t="shared" si="1546"/>
        <v>7.6378268530649218E-4</v>
      </c>
      <c r="AR1305" s="5">
        <f t="shared" si="1547"/>
        <v>1.0667420971827652E-4</v>
      </c>
      <c r="AS1305" s="5">
        <f t="shared" si="1548"/>
        <v>2.8927047354248631E-4</v>
      </c>
      <c r="AT1305" s="5">
        <f t="shared" si="1549"/>
        <v>3.9221010909986525E-4</v>
      </c>
      <c r="AU1305" s="5">
        <f t="shared" si="1550"/>
        <v>3.5452119210163067E-4</v>
      </c>
      <c r="AV1305" s="5">
        <f t="shared" si="1551"/>
        <v>2.4034045668330626E-4</v>
      </c>
      <c r="AW1305" s="5">
        <f t="shared" si="1552"/>
        <v>8.3780986046725923E-6</v>
      </c>
      <c r="AX1305" s="5">
        <f t="shared" si="1553"/>
        <v>1.5626707749177422E-2</v>
      </c>
      <c r="AY1305" s="5">
        <f t="shared" si="1554"/>
        <v>1.3334269722373091E-2</v>
      </c>
      <c r="AZ1305" s="5">
        <f t="shared" si="1555"/>
        <v>5.6890661770504797E-3</v>
      </c>
      <c r="BA1305" s="5">
        <f t="shared" si="1556"/>
        <v>1.6181600562923915E-3</v>
      </c>
      <c r="BB1305" s="5">
        <f t="shared" si="1557"/>
        <v>3.4519399400857433E-4</v>
      </c>
      <c r="BC1305" s="5">
        <f t="shared" si="1558"/>
        <v>5.891080701750331E-5</v>
      </c>
      <c r="BD1305" s="5">
        <f t="shared" si="1559"/>
        <v>1.5170850525434219E-5</v>
      </c>
      <c r="BE1305" s="5">
        <f t="shared" si="1560"/>
        <v>4.1139082512300575E-5</v>
      </c>
      <c r="BF1305" s="5">
        <f t="shared" si="1561"/>
        <v>5.5778814349152477E-5</v>
      </c>
      <c r="BG1305" s="5">
        <f t="shared" si="1562"/>
        <v>5.0418822203386888E-5</v>
      </c>
      <c r="BH1305" s="5">
        <f t="shared" si="1563"/>
        <v>3.4180418614644191E-5</v>
      </c>
      <c r="BI1305" s="5">
        <f t="shared" si="1564"/>
        <v>1.8537537619731762E-5</v>
      </c>
      <c r="BJ1305" s="8">
        <f t="shared" si="1565"/>
        <v>0.74371536171889352</v>
      </c>
      <c r="BK1305" s="8">
        <f t="shared" si="1566"/>
        <v>0.15625883448625694</v>
      </c>
      <c r="BL1305" s="8">
        <f t="shared" si="1567"/>
        <v>8.93948279769778E-2</v>
      </c>
      <c r="BM1305" s="8">
        <f t="shared" si="1568"/>
        <v>0.66998454315584388</v>
      </c>
      <c r="BN1305" s="8">
        <f t="shared" si="1569"/>
        <v>0.30898871299005037</v>
      </c>
    </row>
    <row r="1306" spans="1:66" x14ac:dyDescent="0.25">
      <c r="A1306" t="s">
        <v>19</v>
      </c>
      <c r="B1306" t="s">
        <v>142</v>
      </c>
      <c r="C1306" t="s">
        <v>242</v>
      </c>
      <c r="D1306" s="7" t="s">
        <v>532</v>
      </c>
      <c r="E1306">
        <f>VLOOKUP(A1306,home!$A$2:$E$405,3,FALSE)</f>
        <v>1.4750000000000001</v>
      </c>
      <c r="F1306">
        <f>VLOOKUP(B1306,home!$B$2:$E$405,3,FALSE)</f>
        <v>0.67800000000000005</v>
      </c>
      <c r="G1306">
        <f>VLOOKUP(C1306,away!$B$2:$E$405,4,FALSE)</f>
        <v>1.3559000000000001</v>
      </c>
      <c r="H1306">
        <f>VLOOKUP(A1306,away!$A$2:$E$405,3,FALSE)</f>
        <v>1.5625</v>
      </c>
      <c r="I1306">
        <f>VLOOKUP(C1306,away!$B$2:$E$405,3,FALSE)</f>
        <v>0.96</v>
      </c>
      <c r="J1306">
        <f>VLOOKUP(B1306,home!$B$2:$E$405,4,FALSE)</f>
        <v>0.96</v>
      </c>
      <c r="K1306" s="3">
        <f t="shared" si="1514"/>
        <v>1.3559677950000002</v>
      </c>
      <c r="L1306" s="3">
        <f t="shared" si="1515"/>
        <v>1.44</v>
      </c>
      <c r="M1306" s="5">
        <f t="shared" si="1516"/>
        <v>6.1055756274478457E-2</v>
      </c>
      <c r="N1306" s="5">
        <f t="shared" si="1517"/>
        <v>8.278963920756198E-2</v>
      </c>
      <c r="O1306" s="5">
        <f t="shared" si="1518"/>
        <v>8.7920289035248983E-2</v>
      </c>
      <c r="P1306" s="5">
        <f t="shared" si="1519"/>
        <v>0.11921708045888925</v>
      </c>
      <c r="Q1306" s="5">
        <f t="shared" si="1520"/>
        <v>5.61300422625617E-2</v>
      </c>
      <c r="R1306" s="5">
        <f t="shared" si="1521"/>
        <v>6.3302608105379271E-2</v>
      </c>
      <c r="S1306" s="5">
        <f t="shared" si="1522"/>
        <v>5.8195627817823975E-2</v>
      </c>
      <c r="T1306" s="5">
        <f t="shared" si="1523"/>
        <v>8.0827260858088848E-2</v>
      </c>
      <c r="U1306" s="5">
        <f t="shared" si="1524"/>
        <v>8.5836297930400277E-2</v>
      </c>
      <c r="V1306" s="5">
        <f t="shared" si="1525"/>
        <v>1.2625823540924069E-2</v>
      </c>
      <c r="W1306" s="5">
        <f t="shared" si="1526"/>
        <v>2.53701765466742E-2</v>
      </c>
      <c r="X1306" s="5">
        <f t="shared" si="1527"/>
        <v>3.653305422721085E-2</v>
      </c>
      <c r="Y1306" s="5">
        <f t="shared" si="1528"/>
        <v>2.6303799043591813E-2</v>
      </c>
      <c r="Z1306" s="5">
        <f t="shared" si="1529"/>
        <v>3.0385251890582048E-2</v>
      </c>
      <c r="AA1306" s="5">
        <f t="shared" si="1530"/>
        <v>4.1201423006592124E-2</v>
      </c>
      <c r="AB1306" s="5">
        <f t="shared" si="1531"/>
        <v>2.7933901352555506E-2</v>
      </c>
      <c r="AC1306" s="5">
        <f t="shared" si="1532"/>
        <v>1.5408189096161329E-3</v>
      </c>
      <c r="AD1306" s="5">
        <f t="shared" si="1533"/>
        <v>8.6002855876886348E-3</v>
      </c>
      <c r="AE1306" s="5">
        <f t="shared" si="1534"/>
        <v>1.2384411246271635E-2</v>
      </c>
      <c r="AF1306" s="5">
        <f t="shared" si="1535"/>
        <v>8.916776097315577E-3</v>
      </c>
      <c r="AG1306" s="5">
        <f t="shared" si="1536"/>
        <v>4.2800525267114769E-3</v>
      </c>
      <c r="AH1306" s="5">
        <f t="shared" si="1537"/>
        <v>1.0938690680609547E-2</v>
      </c>
      <c r="AI1306" s="5">
        <f t="shared" si="1538"/>
        <v>1.4832512282373178E-2</v>
      </c>
      <c r="AJ1306" s="5">
        <f t="shared" si="1539"/>
        <v>1.0056204486919991E-2</v>
      </c>
      <c r="AK1306" s="5">
        <f t="shared" si="1540"/>
        <v>4.5452964747326689E-3</v>
      </c>
      <c r="AL1306" s="5">
        <f t="shared" si="1541"/>
        <v>1.2034372719550978E-4</v>
      </c>
      <c r="AM1306" s="5">
        <f t="shared" si="1542"/>
        <v>2.3323420569416877E-3</v>
      </c>
      <c r="AN1306" s="5">
        <f t="shared" si="1543"/>
        <v>3.3585725619960306E-3</v>
      </c>
      <c r="AO1306" s="5">
        <f t="shared" si="1544"/>
        <v>2.4181722446371423E-3</v>
      </c>
      <c r="AP1306" s="5">
        <f t="shared" si="1545"/>
        <v>1.1607226774258282E-3</v>
      </c>
      <c r="AQ1306" s="5">
        <f t="shared" si="1546"/>
        <v>4.1786016387329849E-4</v>
      </c>
      <c r="AR1306" s="5">
        <f t="shared" si="1547"/>
        <v>3.1503429160155442E-3</v>
      </c>
      <c r="AS1306" s="5">
        <f t="shared" si="1548"/>
        <v>4.2717635373234683E-3</v>
      </c>
      <c r="AT1306" s="5">
        <f t="shared" si="1549"/>
        <v>2.8961868922329527E-3</v>
      </c>
      <c r="AU1306" s="5">
        <f t="shared" si="1550"/>
        <v>1.3090453847230065E-3</v>
      </c>
      <c r="AV1306" s="5">
        <f t="shared" si="1551"/>
        <v>4.4375584596944559E-4</v>
      </c>
      <c r="AW1306" s="5">
        <f t="shared" si="1552"/>
        <v>6.5272887362950766E-6</v>
      </c>
      <c r="AX1306" s="5">
        <f t="shared" si="1553"/>
        <v>5.2709678602283082E-4</v>
      </c>
      <c r="AY1306" s="5">
        <f t="shared" si="1554"/>
        <v>7.5901937187287645E-4</v>
      </c>
      <c r="AZ1306" s="5">
        <f t="shared" si="1555"/>
        <v>5.4649394774847107E-4</v>
      </c>
      <c r="BA1306" s="5">
        <f t="shared" si="1556"/>
        <v>2.6231709491926611E-4</v>
      </c>
      <c r="BB1306" s="5">
        <f t="shared" si="1557"/>
        <v>9.4434154170935876E-5</v>
      </c>
      <c r="BC1306" s="5">
        <f t="shared" si="1558"/>
        <v>2.7197036401229488E-5</v>
      </c>
      <c r="BD1306" s="5">
        <f t="shared" si="1559"/>
        <v>7.5608229984373051E-4</v>
      </c>
      <c r="BE1306" s="5">
        <f t="shared" si="1560"/>
        <v>1.0252232489576323E-3</v>
      </c>
      <c r="BF1306" s="5">
        <f t="shared" si="1561"/>
        <v>6.950848541359086E-4</v>
      </c>
      <c r="BG1306" s="5">
        <f t="shared" si="1562"/>
        <v>3.1417089233352154E-4</v>
      </c>
      <c r="BH1306" s="5">
        <f t="shared" si="1563"/>
        <v>1.0650140303266692E-4</v>
      </c>
      <c r="BI1306" s="5">
        <f t="shared" si="1564"/>
        <v>2.8882494526922344E-5</v>
      </c>
      <c r="BJ1306" s="8">
        <f t="shared" si="1565"/>
        <v>0.35403972569968628</v>
      </c>
      <c r="BK1306" s="8">
        <f t="shared" si="1566"/>
        <v>0.2535144701008003</v>
      </c>
      <c r="BL1306" s="8">
        <f t="shared" si="1567"/>
        <v>0.36156426312390644</v>
      </c>
      <c r="BM1306" s="8">
        <f t="shared" si="1568"/>
        <v>0.52833580338771891</v>
      </c>
      <c r="BN1306" s="8">
        <f t="shared" si="1569"/>
        <v>0.47041541534411968</v>
      </c>
    </row>
    <row r="1307" spans="1:66" x14ac:dyDescent="0.25">
      <c r="A1307" t="s">
        <v>19</v>
      </c>
      <c r="B1307" t="s">
        <v>234</v>
      </c>
      <c r="C1307" t="s">
        <v>150</v>
      </c>
      <c r="D1307" s="7" t="s">
        <v>532</v>
      </c>
      <c r="E1307">
        <f>VLOOKUP(A1307,home!$A$2:$E$405,3,FALSE)</f>
        <v>1.4750000000000001</v>
      </c>
      <c r="F1307">
        <f>VLOOKUP(B1307,home!$B$2:$E$405,3,FALSE)</f>
        <v>1.6949000000000001</v>
      </c>
      <c r="G1307">
        <f>VLOOKUP(C1307,away!$B$2:$E$405,4,FALSE)</f>
        <v>2.0339</v>
      </c>
      <c r="H1307">
        <f>VLOOKUP(A1307,away!$A$2:$E$405,3,FALSE)</f>
        <v>1.5625</v>
      </c>
      <c r="I1307">
        <f>VLOOKUP(C1307,away!$B$2:$E$405,3,FALSE)</f>
        <v>0.64</v>
      </c>
      <c r="J1307">
        <f>VLOOKUP(B1307,home!$B$2:$E$405,4,FALSE)</f>
        <v>0.48</v>
      </c>
      <c r="K1307" s="3">
        <f t="shared" si="1514"/>
        <v>5.0847042372500013</v>
      </c>
      <c r="L1307" s="3">
        <f t="shared" si="1515"/>
        <v>0.48</v>
      </c>
      <c r="M1307" s="5">
        <f t="shared" si="1516"/>
        <v>3.8307133600320987E-3</v>
      </c>
      <c r="N1307" s="5">
        <f t="shared" si="1517"/>
        <v>1.9478044453445403E-2</v>
      </c>
      <c r="O1307" s="5">
        <f t="shared" si="1518"/>
        <v>1.8387424128154075E-3</v>
      </c>
      <c r="P1307" s="5">
        <f t="shared" si="1519"/>
        <v>9.3494613376537937E-3</v>
      </c>
      <c r="Q1307" s="5">
        <f t="shared" si="1520"/>
        <v>4.9520047582888874E-2</v>
      </c>
      <c r="R1307" s="5">
        <f t="shared" si="1521"/>
        <v>4.4129817907569781E-4</v>
      </c>
      <c r="S1307" s="5">
        <f t="shared" si="1522"/>
        <v>5.7047094815487987E-3</v>
      </c>
      <c r="T1307" s="5">
        <f t="shared" si="1523"/>
        <v>2.3769622839786661E-2</v>
      </c>
      <c r="U1307" s="5">
        <f t="shared" si="1524"/>
        <v>2.2438707210369105E-3</v>
      </c>
      <c r="V1307" s="5">
        <f t="shared" si="1525"/>
        <v>1.5470272252326096E-3</v>
      </c>
      <c r="W1307" s="5">
        <f t="shared" si="1526"/>
        <v>8.3931598591178921E-2</v>
      </c>
      <c r="X1307" s="5">
        <f t="shared" si="1527"/>
        <v>4.0287167323765881E-2</v>
      </c>
      <c r="Y1307" s="5">
        <f t="shared" si="1528"/>
        <v>9.6689201577038111E-3</v>
      </c>
      <c r="Z1307" s="5">
        <f t="shared" si="1529"/>
        <v>7.0607708652111638E-5</v>
      </c>
      <c r="AA1307" s="5">
        <f t="shared" si="1530"/>
        <v>3.5901931536590562E-4</v>
      </c>
      <c r="AB1307" s="5">
        <f t="shared" si="1531"/>
        <v>9.1275351704780765E-4</v>
      </c>
      <c r="AC1307" s="5">
        <f t="shared" si="1532"/>
        <v>2.3598527661844085E-4</v>
      </c>
      <c r="AD1307" s="5">
        <f t="shared" si="1533"/>
        <v>0.10669183874893341</v>
      </c>
      <c r="AE1307" s="5">
        <f t="shared" si="1534"/>
        <v>5.1212082599488035E-2</v>
      </c>
      <c r="AF1307" s="5">
        <f t="shared" si="1535"/>
        <v>1.2290899823877129E-2</v>
      </c>
      <c r="AG1307" s="5">
        <f t="shared" si="1536"/>
        <v>1.9665439718203402E-3</v>
      </c>
      <c r="AH1307" s="5">
        <f t="shared" si="1537"/>
        <v>8.4729250382533969E-6</v>
      </c>
      <c r="AI1307" s="5">
        <f t="shared" si="1538"/>
        <v>4.3082317843908675E-5</v>
      </c>
      <c r="AJ1307" s="5">
        <f t="shared" si="1539"/>
        <v>1.0953042204573692E-4</v>
      </c>
      <c r="AK1307" s="5">
        <f t="shared" si="1540"/>
        <v>1.8564326702791317E-4</v>
      </c>
      <c r="AL1307" s="5">
        <f t="shared" si="1541"/>
        <v>2.303837445024769E-5</v>
      </c>
      <c r="AM1307" s="5">
        <f t="shared" si="1542"/>
        <v>0.10849928891333911</v>
      </c>
      <c r="AN1307" s="5">
        <f t="shared" si="1543"/>
        <v>5.2079658678402772E-2</v>
      </c>
      <c r="AO1307" s="5">
        <f t="shared" si="1544"/>
        <v>1.2499118082816667E-2</v>
      </c>
      <c r="AP1307" s="5">
        <f t="shared" si="1545"/>
        <v>1.9998588932506663E-3</v>
      </c>
      <c r="AQ1307" s="5">
        <f t="shared" si="1546"/>
        <v>2.3998306719007998E-4</v>
      </c>
      <c r="AR1307" s="5">
        <f t="shared" si="1547"/>
        <v>8.1340080367232654E-7</v>
      </c>
      <c r="AS1307" s="5">
        <f t="shared" si="1548"/>
        <v>4.1359025130152354E-6</v>
      </c>
      <c r="AT1307" s="5">
        <f t="shared" si="1549"/>
        <v>1.0514920516390751E-5</v>
      </c>
      <c r="AU1307" s="5">
        <f t="shared" si="1550"/>
        <v>1.7821753634679674E-5</v>
      </c>
      <c r="AV1307" s="5">
        <f t="shared" si="1551"/>
        <v>2.2654586555370335E-5</v>
      </c>
      <c r="AW1307" s="5">
        <f t="shared" si="1552"/>
        <v>1.5619109358203529E-6</v>
      </c>
      <c r="AX1307" s="5">
        <f t="shared" si="1553"/>
        <v>9.1947799012711232E-2</v>
      </c>
      <c r="AY1307" s="5">
        <f t="shared" si="1554"/>
        <v>4.4134943526101388E-2</v>
      </c>
      <c r="AZ1307" s="5">
        <f t="shared" si="1555"/>
        <v>1.0592386446264333E-2</v>
      </c>
      <c r="BA1307" s="5">
        <f t="shared" si="1556"/>
        <v>1.6947818314022932E-3</v>
      </c>
      <c r="BB1307" s="5">
        <f t="shared" si="1557"/>
        <v>2.033738197682752E-4</v>
      </c>
      <c r="BC1307" s="5">
        <f t="shared" si="1558"/>
        <v>1.9523886697754428E-5</v>
      </c>
      <c r="BD1307" s="5">
        <f t="shared" si="1559"/>
        <v>6.5072064293786055E-8</v>
      </c>
      <c r="BE1307" s="5">
        <f t="shared" si="1560"/>
        <v>3.3087220104121846E-7</v>
      </c>
      <c r="BF1307" s="5">
        <f t="shared" si="1561"/>
        <v>8.411936413112592E-7</v>
      </c>
      <c r="BG1307" s="5">
        <f t="shared" si="1562"/>
        <v>1.4257402907743723E-6</v>
      </c>
      <c r="BH1307" s="5">
        <f t="shared" si="1563"/>
        <v>1.8123669244296249E-6</v>
      </c>
      <c r="BI1307" s="5">
        <f t="shared" si="1564"/>
        <v>1.8430699560198132E-6</v>
      </c>
      <c r="BJ1307" s="8">
        <f t="shared" si="1565"/>
        <v>0.72272748225083328</v>
      </c>
      <c r="BK1307" s="8">
        <f t="shared" si="1566"/>
        <v>6.4825878581637381E-2</v>
      </c>
      <c r="BL1307" s="8">
        <f t="shared" si="1567"/>
        <v>6.2046719563985386E-3</v>
      </c>
      <c r="BM1307" s="8">
        <f t="shared" si="1568"/>
        <v>0.66523695155644436</v>
      </c>
      <c r="BN1307" s="8">
        <f t="shared" si="1569"/>
        <v>8.4458307325911267E-2</v>
      </c>
    </row>
    <row r="1308" spans="1:66" x14ac:dyDescent="0.25">
      <c r="A1308" t="s">
        <v>19</v>
      </c>
      <c r="B1308" t="s">
        <v>21</v>
      </c>
      <c r="C1308" t="s">
        <v>243</v>
      </c>
      <c r="D1308" s="7" t="s">
        <v>532</v>
      </c>
      <c r="E1308">
        <f>VLOOKUP(A1308,home!$A$2:$E$405,3,FALSE)</f>
        <v>1.4750000000000001</v>
      </c>
      <c r="F1308">
        <f>VLOOKUP(B1308,home!$B$2:$E$405,3,FALSE)</f>
        <v>1.0168999999999999</v>
      </c>
      <c r="G1308">
        <f>VLOOKUP(C1308,away!$B$2:$E$405,4,FALSE)</f>
        <v>1.3559000000000001</v>
      </c>
      <c r="H1308">
        <f>VLOOKUP(A1308,away!$A$2:$E$405,3,FALSE)</f>
        <v>1.5625</v>
      </c>
      <c r="I1308">
        <f>VLOOKUP(C1308,away!$B$2:$E$405,3,FALSE)</f>
        <v>0.64</v>
      </c>
      <c r="J1308">
        <f>VLOOKUP(B1308,home!$B$2:$E$405,4,FALSE)</f>
        <v>1.6</v>
      </c>
      <c r="K1308" s="3">
        <f t="shared" si="1514"/>
        <v>2.03375169725</v>
      </c>
      <c r="L1308" s="3">
        <f t="shared" si="1515"/>
        <v>1.6</v>
      </c>
      <c r="M1308" s="5">
        <f t="shared" si="1516"/>
        <v>2.6416890090343609E-2</v>
      </c>
      <c r="N1308" s="5">
        <f t="shared" si="1517"/>
        <v>5.3725395057303019E-2</v>
      </c>
      <c r="O1308" s="5">
        <f t="shared" si="1518"/>
        <v>4.2267024144549782E-2</v>
      </c>
      <c r="P1308" s="5">
        <f t="shared" si="1519"/>
        <v>8.5960632091684849E-2</v>
      </c>
      <c r="Q1308" s="5">
        <f t="shared" si="1520"/>
        <v>5.4632056691608415E-2</v>
      </c>
      <c r="R1308" s="5">
        <f t="shared" si="1521"/>
        <v>3.3813619315639837E-2</v>
      </c>
      <c r="S1308" s="5">
        <f t="shared" si="1522"/>
        <v>6.99290325652588E-2</v>
      </c>
      <c r="T1308" s="5">
        <f t="shared" si="1523"/>
        <v>8.7411290706573483E-2</v>
      </c>
      <c r="U1308" s="5">
        <f t="shared" si="1524"/>
        <v>6.8768505673347899E-2</v>
      </c>
      <c r="V1308" s="5">
        <f t="shared" si="1525"/>
        <v>2.528325131851477E-2</v>
      </c>
      <c r="W1308" s="5">
        <f t="shared" si="1526"/>
        <v>3.7036012673605602E-2</v>
      </c>
      <c r="X1308" s="5">
        <f t="shared" si="1527"/>
        <v>5.9257620277768978E-2</v>
      </c>
      <c r="Y1308" s="5">
        <f t="shared" si="1528"/>
        <v>4.7406096222215199E-2</v>
      </c>
      <c r="Z1308" s="5">
        <f t="shared" si="1529"/>
        <v>1.8033930301674578E-2</v>
      </c>
      <c r="AA1308" s="5">
        <f t="shared" si="1530"/>
        <v>3.6676536359118876E-2</v>
      </c>
      <c r="AB1308" s="5">
        <f t="shared" si="1531"/>
        <v>3.7295484034804691E-2</v>
      </c>
      <c r="AC1308" s="5">
        <f t="shared" si="1532"/>
        <v>5.1419855281027698E-3</v>
      </c>
      <c r="AD1308" s="5">
        <f t="shared" si="1533"/>
        <v>1.8830513408579476E-2</v>
      </c>
      <c r="AE1308" s="5">
        <f t="shared" si="1534"/>
        <v>3.0128821453727167E-2</v>
      </c>
      <c r="AF1308" s="5">
        <f t="shared" si="1535"/>
        <v>2.410305716298174E-2</v>
      </c>
      <c r="AG1308" s="5">
        <f t="shared" si="1536"/>
        <v>1.2854963820256927E-2</v>
      </c>
      <c r="AH1308" s="5">
        <f t="shared" si="1537"/>
        <v>7.2135721206698297E-3</v>
      </c>
      <c r="AI1308" s="5">
        <f t="shared" si="1538"/>
        <v>1.4670614543647547E-2</v>
      </c>
      <c r="AJ1308" s="5">
        <f t="shared" si="1539"/>
        <v>1.4918193613921873E-2</v>
      </c>
      <c r="AK1308" s="5">
        <f t="shared" si="1540"/>
        <v>1.0113300527405906E-2</v>
      </c>
      <c r="AL1308" s="5">
        <f t="shared" si="1541"/>
        <v>6.6928139488089261E-4</v>
      </c>
      <c r="AM1308" s="5">
        <f t="shared" si="1542"/>
        <v>7.6593177209574818E-3</v>
      </c>
      <c r="AN1308" s="5">
        <f t="shared" si="1543"/>
        <v>1.2254908353531973E-2</v>
      </c>
      <c r="AO1308" s="5">
        <f t="shared" si="1544"/>
        <v>9.8039266828255818E-3</v>
      </c>
      <c r="AP1308" s="5">
        <f t="shared" si="1545"/>
        <v>5.2287608975069757E-3</v>
      </c>
      <c r="AQ1308" s="5">
        <f t="shared" si="1546"/>
        <v>2.0915043590027898E-3</v>
      </c>
      <c r="AR1308" s="5">
        <f t="shared" si="1547"/>
        <v>2.3083430786143451E-3</v>
      </c>
      <c r="AS1308" s="5">
        <f t="shared" si="1548"/>
        <v>4.6945966539672142E-3</v>
      </c>
      <c r="AT1308" s="5">
        <f t="shared" si="1549"/>
        <v>4.7738219564549987E-3</v>
      </c>
      <c r="AU1308" s="5">
        <f t="shared" si="1550"/>
        <v>3.236256168769889E-3</v>
      </c>
      <c r="AV1308" s="5">
        <f t="shared" si="1551"/>
        <v>1.6454353689928859E-3</v>
      </c>
      <c r="AW1308" s="5">
        <f t="shared" si="1552"/>
        <v>6.0495652123416136E-5</v>
      </c>
      <c r="AX1308" s="5">
        <f t="shared" si="1553"/>
        <v>2.5961917357957115E-3</v>
      </c>
      <c r="AY1308" s="5">
        <f t="shared" si="1554"/>
        <v>4.1539067772731397E-3</v>
      </c>
      <c r="AZ1308" s="5">
        <f t="shared" si="1555"/>
        <v>3.3231254218185125E-3</v>
      </c>
      <c r="BA1308" s="5">
        <f t="shared" si="1556"/>
        <v>1.7723335583032065E-3</v>
      </c>
      <c r="BB1308" s="5">
        <f t="shared" si="1557"/>
        <v>7.0893342332128246E-4</v>
      </c>
      <c r="BC1308" s="5">
        <f t="shared" si="1558"/>
        <v>2.2685869546281034E-4</v>
      </c>
      <c r="BD1308" s="5">
        <f t="shared" si="1559"/>
        <v>6.1555815429715913E-4</v>
      </c>
      <c r="BE1308" s="5">
        <f t="shared" si="1560"/>
        <v>1.2518924410579247E-3</v>
      </c>
      <c r="BF1308" s="5">
        <f t="shared" si="1561"/>
        <v>1.2730191883880005E-3</v>
      </c>
      <c r="BG1308" s="5">
        <f t="shared" si="1562"/>
        <v>8.6300164500530444E-4</v>
      </c>
      <c r="BH1308" s="5">
        <f t="shared" si="1563"/>
        <v>4.3878276506476992E-4</v>
      </c>
      <c r="BI1308" s="5">
        <f t="shared" si="1564"/>
        <v>1.7847503863490486E-4</v>
      </c>
      <c r="BJ1308" s="8">
        <f t="shared" si="1565"/>
        <v>0.47520559510041938</v>
      </c>
      <c r="BK1308" s="8">
        <f t="shared" si="1566"/>
        <v>0.21755497976605884</v>
      </c>
      <c r="BL1308" s="8">
        <f t="shared" si="1567"/>
        <v>0.28701603279235355</v>
      </c>
      <c r="BM1308" s="8">
        <f t="shared" si="1568"/>
        <v>0.69690150944422746</v>
      </c>
      <c r="BN1308" s="8">
        <f t="shared" si="1569"/>
        <v>0.29681561739112949</v>
      </c>
    </row>
    <row r="1309" spans="1:66" x14ac:dyDescent="0.25">
      <c r="A1309" t="s">
        <v>448</v>
      </c>
      <c r="B1309" t="s">
        <v>458</v>
      </c>
      <c r="C1309" t="s">
        <v>452</v>
      </c>
      <c r="D1309" s="7" t="s">
        <v>532</v>
      </c>
      <c r="E1309">
        <f>VLOOKUP(A1309,home!$A$2:$E$405,3,FALSE)</f>
        <v>1.2285999999999999</v>
      </c>
      <c r="F1309">
        <f>VLOOKUP(B1309,home!$B$2:$E$405,3,FALSE)</f>
        <v>1.6278999999999999</v>
      </c>
      <c r="G1309">
        <f>VLOOKUP(C1309,away!$B$2:$E$405,4,FALSE)</f>
        <v>0.40699999999999997</v>
      </c>
      <c r="H1309">
        <f>VLOOKUP(A1309,away!$A$2:$E$405,3,FALSE)</f>
        <v>0.9143</v>
      </c>
      <c r="I1309">
        <f>VLOOKUP(C1309,away!$B$2:$E$405,3,FALSE)</f>
        <v>1.0936999999999999</v>
      </c>
      <c r="J1309">
        <f>VLOOKUP(B1309,home!$B$2:$E$405,4,FALSE)</f>
        <v>0.72919999999999996</v>
      </c>
      <c r="K1309" s="3">
        <f t="shared" si="1514"/>
        <v>0.81401544157999994</v>
      </c>
      <c r="L1309" s="3">
        <f t="shared" si="1515"/>
        <v>0.72917805837199989</v>
      </c>
      <c r="M1309" s="5">
        <f t="shared" si="1516"/>
        <v>0.21369756740371154</v>
      </c>
      <c r="N1309" s="5">
        <f t="shared" si="1517"/>
        <v>0.17395311969470403</v>
      </c>
      <c r="O1309" s="5">
        <f t="shared" si="1518"/>
        <v>0.15582357727825796</v>
      </c>
      <c r="P1309" s="5">
        <f t="shared" si="1519"/>
        <v>0.12684279806673637</v>
      </c>
      <c r="Q1309" s="5">
        <f t="shared" si="1520"/>
        <v>7.0800262771251538E-2</v>
      </c>
      <c r="R1309" s="5">
        <f t="shared" si="1521"/>
        <v>5.6811566764169694E-2</v>
      </c>
      <c r="S1309" s="5">
        <f t="shared" si="1522"/>
        <v>1.8822272542536465E-2</v>
      </c>
      <c r="T1309" s="5">
        <f t="shared" si="1523"/>
        <v>5.1625998139768592E-2</v>
      </c>
      <c r="U1309" s="5">
        <f t="shared" si="1524"/>
        <v>4.6245492606387238E-2</v>
      </c>
      <c r="V1309" s="5">
        <f t="shared" si="1525"/>
        <v>1.2413543870933828E-3</v>
      </c>
      <c r="W1309" s="5">
        <f t="shared" si="1526"/>
        <v>1.9210835721240122E-2</v>
      </c>
      <c r="X1309" s="5">
        <f t="shared" si="1527"/>
        <v>1.4008119890917331E-2</v>
      </c>
      <c r="Y1309" s="5">
        <f t="shared" si="1528"/>
        <v>5.1072068317506436E-3</v>
      </c>
      <c r="Z1309" s="5">
        <f t="shared" si="1529"/>
        <v>1.3808582648722837E-2</v>
      </c>
      <c r="AA1309" s="5">
        <f t="shared" si="1530"/>
        <v>1.1240399502394043E-2</v>
      </c>
      <c r="AB1309" s="5">
        <f t="shared" si="1531"/>
        <v>4.5749293822384494E-3</v>
      </c>
      <c r="AC1309" s="5">
        <f t="shared" si="1532"/>
        <v>4.6051314997505344E-5</v>
      </c>
      <c r="AD1309" s="5">
        <f t="shared" si="1533"/>
        <v>3.9094792306865276E-3</v>
      </c>
      <c r="AE1309" s="5">
        <f t="shared" si="1534"/>
        <v>2.8507064746776624E-3</v>
      </c>
      <c r="AF1309" s="5">
        <f t="shared" si="1535"/>
        <v>1.0393363060969729E-3</v>
      </c>
      <c r="AG1309" s="5">
        <f t="shared" si="1536"/>
        <v>2.5262040989177249E-4</v>
      </c>
      <c r="AH1309" s="5">
        <f t="shared" si="1537"/>
        <v>2.5172288711662509E-3</v>
      </c>
      <c r="AI1309" s="5">
        <f t="shared" si="1538"/>
        <v>2.04906317112032E-3</v>
      </c>
      <c r="AJ1309" s="5">
        <f t="shared" si="1539"/>
        <v>8.3398453103241126E-4</v>
      </c>
      <c r="AK1309" s="5">
        <f t="shared" si="1540"/>
        <v>2.2629209543307917E-4</v>
      </c>
      <c r="AL1309" s="5">
        <f t="shared" si="1541"/>
        <v>1.0933727921948804E-6</v>
      </c>
      <c r="AM1309" s="5">
        <f t="shared" si="1542"/>
        <v>6.3647529246302662E-4</v>
      </c>
      <c r="AN1309" s="5">
        <f t="shared" si="1543"/>
        <v>4.6410381795994056E-4</v>
      </c>
      <c r="AO1309" s="5">
        <f t="shared" si="1544"/>
        <v>1.6920716043153071E-4</v>
      </c>
      <c r="AP1309" s="5">
        <f t="shared" si="1545"/>
        <v>4.1127382902034367E-5</v>
      </c>
      <c r="AQ1309" s="5">
        <f t="shared" si="1546"/>
        <v>7.4972963026067997E-6</v>
      </c>
      <c r="AR1309" s="5">
        <f t="shared" si="1547"/>
        <v>3.6710161215098972E-4</v>
      </c>
      <c r="AS1309" s="5">
        <f t="shared" si="1548"/>
        <v>2.9882638091981769E-4</v>
      </c>
      <c r="AT1309" s="5">
        <f t="shared" si="1549"/>
        <v>1.2162464421009934E-4</v>
      </c>
      <c r="AU1309" s="5">
        <f t="shared" si="1550"/>
        <v>3.3001446154564808E-5</v>
      </c>
      <c r="AV1309" s="5">
        <f t="shared" si="1551"/>
        <v>6.7159216910716636E-6</v>
      </c>
      <c r="AW1309" s="5">
        <f t="shared" si="1552"/>
        <v>1.8027354418181635E-8</v>
      </c>
      <c r="AX1309" s="5">
        <f t="shared" si="1553"/>
        <v>8.6350119374841675E-5</v>
      </c>
      <c r="AY1309" s="5">
        <f t="shared" si="1554"/>
        <v>6.2964612385937467E-5</v>
      </c>
      <c r="AZ1309" s="5">
        <f t="shared" si="1555"/>
        <v>2.2956206902861721E-5</v>
      </c>
      <c r="BA1309" s="5">
        <f t="shared" si="1556"/>
        <v>5.5797207923382052E-6</v>
      </c>
      <c r="BB1309" s="5">
        <f t="shared" si="1557"/>
        <v>1.0171524934037621E-6</v>
      </c>
      <c r="BC1309" s="5">
        <f t="shared" si="1558"/>
        <v>1.4833705604167879E-7</v>
      </c>
      <c r="BD1309" s="5">
        <f t="shared" si="1559"/>
        <v>4.4613740128914917E-5</v>
      </c>
      <c r="BE1309" s="5">
        <f t="shared" si="1560"/>
        <v>3.6316273371574031E-5</v>
      </c>
      <c r="BF1309" s="5">
        <f t="shared" si="1561"/>
        <v>1.4781003652550914E-5</v>
      </c>
      <c r="BG1309" s="5">
        <f t="shared" si="1562"/>
        <v>4.010655071742275E-6</v>
      </c>
      <c r="BH1309" s="5">
        <f t="shared" si="1563"/>
        <v>8.1618378981233845E-7</v>
      </c>
      <c r="BI1309" s="5">
        <f t="shared" si="1564"/>
        <v>1.3287724161490575E-7</v>
      </c>
      <c r="BJ1309" s="8">
        <f t="shared" si="1565"/>
        <v>0.34425511257004965</v>
      </c>
      <c r="BK1309" s="8">
        <f t="shared" si="1566"/>
        <v>0.36071410170025342</v>
      </c>
      <c r="BL1309" s="8">
        <f t="shared" si="1567"/>
        <v>0.28125047494058214</v>
      </c>
      <c r="BM1309" s="8">
        <f t="shared" si="1568"/>
        <v>0.20203643329574558</v>
      </c>
      <c r="BN1309" s="8">
        <f t="shared" si="1569"/>
        <v>0.79792889197883099</v>
      </c>
    </row>
    <row r="1310" spans="1:66" x14ac:dyDescent="0.25">
      <c r="A1310" t="s">
        <v>448</v>
      </c>
      <c r="B1310" t="s">
        <v>450</v>
      </c>
      <c r="C1310" t="s">
        <v>460</v>
      </c>
      <c r="D1310" s="7" t="s">
        <v>532</v>
      </c>
      <c r="E1310">
        <f>VLOOKUP(A1310,home!$A$2:$E$405,3,FALSE)</f>
        <v>1.2285999999999999</v>
      </c>
      <c r="F1310">
        <f>VLOOKUP(B1310,home!$B$2:$E$405,3,FALSE)</f>
        <v>0</v>
      </c>
      <c r="G1310">
        <f>VLOOKUP(C1310,away!$B$2:$E$405,4,FALSE)</f>
        <v>1.2209000000000001</v>
      </c>
      <c r="H1310">
        <f>VLOOKUP(A1310,away!$A$2:$E$405,3,FALSE)</f>
        <v>0.9143</v>
      </c>
      <c r="I1310">
        <f>VLOOKUP(C1310,away!$B$2:$E$405,3,FALSE)</f>
        <v>1.6406000000000001</v>
      </c>
      <c r="J1310">
        <f>VLOOKUP(B1310,home!$B$2:$E$405,4,FALSE)</f>
        <v>1.0936999999999999</v>
      </c>
      <c r="K1310" s="3">
        <f t="shared" si="1514"/>
        <v>0</v>
      </c>
      <c r="L1310" s="3">
        <f t="shared" si="1515"/>
        <v>1.6405506343459999</v>
      </c>
      <c r="M1310" s="5">
        <f t="shared" si="1516"/>
        <v>0.1938732596189694</v>
      </c>
      <c r="N1310" s="5">
        <f t="shared" si="1517"/>
        <v>0</v>
      </c>
      <c r="O1310" s="5">
        <f t="shared" si="1518"/>
        <v>0.31805889905062701</v>
      </c>
      <c r="P1310" s="5">
        <f t="shared" si="1519"/>
        <v>0</v>
      </c>
      <c r="Q1310" s="5">
        <f t="shared" si="1520"/>
        <v>0</v>
      </c>
      <c r="R1310" s="5">
        <f t="shared" si="1521"/>
        <v>0.2608958642984483</v>
      </c>
      <c r="S1310" s="5">
        <f t="shared" si="1522"/>
        <v>0</v>
      </c>
      <c r="T1310" s="5">
        <f t="shared" si="1523"/>
        <v>0</v>
      </c>
      <c r="U1310" s="5">
        <f t="shared" si="1524"/>
        <v>0</v>
      </c>
      <c r="V1310" s="5">
        <f t="shared" si="1525"/>
        <v>0</v>
      </c>
      <c r="W1310" s="5">
        <f t="shared" si="1526"/>
        <v>0</v>
      </c>
      <c r="X1310" s="5">
        <f t="shared" si="1527"/>
        <v>0</v>
      </c>
      <c r="Y1310" s="5">
        <f t="shared" si="1528"/>
        <v>0</v>
      </c>
      <c r="Z1310" s="5">
        <f t="shared" si="1529"/>
        <v>0.1426709585576891</v>
      </c>
      <c r="AA1310" s="5">
        <f t="shared" si="1530"/>
        <v>0</v>
      </c>
      <c r="AB1310" s="5">
        <f t="shared" si="1531"/>
        <v>0</v>
      </c>
      <c r="AC1310" s="5">
        <f t="shared" si="1532"/>
        <v>0</v>
      </c>
      <c r="AD1310" s="5">
        <f t="shared" si="1533"/>
        <v>0</v>
      </c>
      <c r="AE1310" s="5">
        <f t="shared" si="1534"/>
        <v>0</v>
      </c>
      <c r="AF1310" s="5">
        <f t="shared" si="1535"/>
        <v>0</v>
      </c>
      <c r="AG1310" s="5">
        <f t="shared" si="1536"/>
        <v>0</v>
      </c>
      <c r="AH1310" s="5">
        <f t="shared" si="1537"/>
        <v>5.8514732891142167E-2</v>
      </c>
      <c r="AI1310" s="5">
        <f t="shared" si="1538"/>
        <v>0</v>
      </c>
      <c r="AJ1310" s="5">
        <f t="shared" si="1539"/>
        <v>0</v>
      </c>
      <c r="AK1310" s="5">
        <f t="shared" si="1540"/>
        <v>0</v>
      </c>
      <c r="AL1310" s="5">
        <f t="shared" si="1541"/>
        <v>0</v>
      </c>
      <c r="AM1310" s="5">
        <f t="shared" si="1542"/>
        <v>0</v>
      </c>
      <c r="AN1310" s="5">
        <f t="shared" si="1543"/>
        <v>0</v>
      </c>
      <c r="AO1310" s="5">
        <f t="shared" si="1544"/>
        <v>0</v>
      </c>
      <c r="AP1310" s="5">
        <f t="shared" si="1545"/>
        <v>0</v>
      </c>
      <c r="AQ1310" s="5">
        <f t="shared" si="1546"/>
        <v>0</v>
      </c>
      <c r="AR1310" s="5">
        <f t="shared" si="1547"/>
        <v>1.9199276432629985E-2</v>
      </c>
      <c r="AS1310" s="5">
        <f t="shared" si="1548"/>
        <v>0</v>
      </c>
      <c r="AT1310" s="5">
        <f t="shared" si="1549"/>
        <v>0</v>
      </c>
      <c r="AU1310" s="5">
        <f t="shared" si="1550"/>
        <v>0</v>
      </c>
      <c r="AV1310" s="5">
        <f t="shared" si="1551"/>
        <v>0</v>
      </c>
      <c r="AW1310" s="5">
        <f t="shared" si="1552"/>
        <v>0</v>
      </c>
      <c r="AX1310" s="5">
        <f t="shared" si="1553"/>
        <v>0</v>
      </c>
      <c r="AY1310" s="5">
        <f t="shared" si="1554"/>
        <v>0</v>
      </c>
      <c r="AZ1310" s="5">
        <f t="shared" si="1555"/>
        <v>0</v>
      </c>
      <c r="BA1310" s="5">
        <f t="shared" si="1556"/>
        <v>0</v>
      </c>
      <c r="BB1310" s="5">
        <f t="shared" si="1557"/>
        <v>0</v>
      </c>
      <c r="BC1310" s="5">
        <f t="shared" si="1558"/>
        <v>0</v>
      </c>
      <c r="BD1310" s="5">
        <f t="shared" si="1559"/>
        <v>5.2495641884225596E-3</v>
      </c>
      <c r="BE1310" s="5">
        <f t="shared" si="1560"/>
        <v>0</v>
      </c>
      <c r="BF1310" s="5">
        <f t="shared" si="1561"/>
        <v>0</v>
      </c>
      <c r="BG1310" s="5">
        <f t="shared" si="1562"/>
        <v>0</v>
      </c>
      <c r="BH1310" s="5">
        <f t="shared" si="1563"/>
        <v>0</v>
      </c>
      <c r="BI1310" s="5">
        <f t="shared" si="1564"/>
        <v>0</v>
      </c>
      <c r="BJ1310" s="8">
        <f t="shared" si="1565"/>
        <v>0</v>
      </c>
      <c r="BK1310" s="8">
        <f t="shared" si="1566"/>
        <v>0.1938732596189694</v>
      </c>
      <c r="BL1310" s="8">
        <f t="shared" si="1567"/>
        <v>0.66191833686127</v>
      </c>
      <c r="BM1310" s="8">
        <f t="shared" si="1568"/>
        <v>0.22563453206988382</v>
      </c>
      <c r="BN1310" s="8">
        <f t="shared" si="1569"/>
        <v>0.77282802296804465</v>
      </c>
    </row>
    <row r="1311" spans="1:66" x14ac:dyDescent="0.25">
      <c r="A1311" t="s">
        <v>448</v>
      </c>
      <c r="B1311" t="s">
        <v>451</v>
      </c>
      <c r="C1311" t="s">
        <v>456</v>
      </c>
      <c r="D1311" s="7" t="s">
        <v>532</v>
      </c>
      <c r="E1311">
        <f>VLOOKUP(A1311,home!$A$2:$E$405,3,FALSE)</f>
        <v>1.2285999999999999</v>
      </c>
      <c r="F1311">
        <f>VLOOKUP(B1311,home!$B$2:$E$405,3,FALSE)</f>
        <v>1.4244000000000001</v>
      </c>
      <c r="G1311">
        <f>VLOOKUP(C1311,away!$B$2:$E$405,4,FALSE)</f>
        <v>0.54259999999999997</v>
      </c>
      <c r="H1311">
        <f>VLOOKUP(A1311,away!$A$2:$E$405,3,FALSE)</f>
        <v>0.9143</v>
      </c>
      <c r="I1311">
        <f>VLOOKUP(C1311,away!$B$2:$E$405,3,FALSE)</f>
        <v>2.1875</v>
      </c>
      <c r="J1311">
        <f>VLOOKUP(B1311,home!$B$2:$E$405,4,FALSE)</f>
        <v>0.27339999999999998</v>
      </c>
      <c r="K1311" s="3">
        <f t="shared" si="1514"/>
        <v>0.94955967998399993</v>
      </c>
      <c r="L1311" s="3">
        <f t="shared" si="1515"/>
        <v>0.54680854374999999</v>
      </c>
      <c r="M1311" s="5">
        <f t="shared" si="1516"/>
        <v>0.2239419922722804</v>
      </c>
      <c r="N1311" s="5">
        <f t="shared" si="1517"/>
        <v>0.21264628651704592</v>
      </c>
      <c r="O1311" s="5">
        <f t="shared" si="1518"/>
        <v>0.12245339467887939</v>
      </c>
      <c r="P1311" s="5">
        <f t="shared" si="1519"/>
        <v>0.11627680626423113</v>
      </c>
      <c r="Q1311" s="5">
        <f t="shared" si="1520"/>
        <v>0.10096016988745604</v>
      </c>
      <c r="R1311" s="5">
        <f t="shared" si="1521"/>
        <v>3.3479281210801015E-2</v>
      </c>
      <c r="S1311" s="5">
        <f t="shared" si="1522"/>
        <v>1.5093524374127719E-2</v>
      </c>
      <c r="T1311" s="5">
        <f t="shared" si="1523"/>
        <v>5.5205883472912436E-2</v>
      </c>
      <c r="U1311" s="5">
        <f t="shared" si="1524"/>
        <v>3.1790575552622546E-2</v>
      </c>
      <c r="V1311" s="5">
        <f t="shared" si="1525"/>
        <v>8.707745110871027E-4</v>
      </c>
      <c r="W1311" s="5">
        <f t="shared" si="1526"/>
        <v>3.1955902203154342E-2</v>
      </c>
      <c r="X1311" s="5">
        <f t="shared" si="1527"/>
        <v>1.7473760347924243E-2</v>
      </c>
      <c r="Y1311" s="5">
        <f t="shared" si="1528"/>
        <v>4.7774007248424736E-3</v>
      </c>
      <c r="Z1311" s="5">
        <f t="shared" si="1529"/>
        <v>6.1022523348916143E-3</v>
      </c>
      <c r="AA1311" s="5">
        <f t="shared" si="1530"/>
        <v>5.794452774301297E-3</v>
      </c>
      <c r="AB1311" s="5">
        <f t="shared" si="1531"/>
        <v>2.7510893610239702E-3</v>
      </c>
      <c r="AC1311" s="5">
        <f t="shared" si="1532"/>
        <v>2.8258121137236143E-5</v>
      </c>
      <c r="AD1311" s="5">
        <f t="shared" si="1533"/>
        <v>7.5860090674068079E-3</v>
      </c>
      <c r="AE1311" s="5">
        <f t="shared" si="1534"/>
        <v>4.1480945710230125E-3</v>
      </c>
      <c r="AF1311" s="5">
        <f t="shared" si="1535"/>
        <v>1.134106775859187E-3</v>
      </c>
      <c r="AG1311" s="5">
        <f t="shared" si="1536"/>
        <v>2.0671309152152327E-4</v>
      </c>
      <c r="AH1311" s="5">
        <f t="shared" si="1537"/>
        <v>8.3419092820928001E-4</v>
      </c>
      <c r="AI1311" s="5">
        <f t="shared" si="1538"/>
        <v>7.9211407083595961E-4</v>
      </c>
      <c r="AJ1311" s="5">
        <f t="shared" si="1539"/>
        <v>3.7607979180690864E-4</v>
      </c>
      <c r="AK1311" s="5">
        <f t="shared" si="1540"/>
        <v>1.1903673558553918E-4</v>
      </c>
      <c r="AL1311" s="5">
        <f t="shared" si="1541"/>
        <v>5.868955694331022E-7</v>
      </c>
      <c r="AM1311" s="5">
        <f t="shared" si="1542"/>
        <v>1.4406736684805066E-3</v>
      </c>
      <c r="AN1311" s="5">
        <f t="shared" si="1543"/>
        <v>7.8777267068079601E-4</v>
      </c>
      <c r="AO1311" s="5">
        <f t="shared" si="1544"/>
        <v>2.1538041343050716E-4</v>
      </c>
      <c r="AP1311" s="5">
        <f t="shared" si="1545"/>
        <v>3.9257283406736197E-5</v>
      </c>
      <c r="AQ1311" s="5">
        <f t="shared" si="1546"/>
        <v>5.3665544928046128E-6</v>
      </c>
      <c r="AR1311" s="5">
        <f t="shared" si="1547"/>
        <v>9.1228545332715455E-5</v>
      </c>
      <c r="AS1311" s="5">
        <f t="shared" si="1548"/>
        <v>8.6626948311539111E-5</v>
      </c>
      <c r="AT1311" s="5">
        <f t="shared" si="1549"/>
        <v>4.1128728658347788E-5</v>
      </c>
      <c r="AU1311" s="5">
        <f t="shared" si="1550"/>
        <v>1.30180608076565E-5</v>
      </c>
      <c r="AV1311" s="5">
        <f t="shared" si="1551"/>
        <v>3.0903564136326386E-6</v>
      </c>
      <c r="AW1311" s="5">
        <f t="shared" si="1552"/>
        <v>8.4647841329939622E-9</v>
      </c>
      <c r="AX1311" s="5">
        <f t="shared" si="1553"/>
        <v>2.2800093793395404E-4</v>
      </c>
      <c r="AY1311" s="5">
        <f t="shared" si="1554"/>
        <v>1.2467286084529955E-4</v>
      </c>
      <c r="AZ1311" s="5">
        <f t="shared" si="1555"/>
        <v>3.4086092741982312E-5</v>
      </c>
      <c r="BA1311" s="5">
        <f t="shared" si="1556"/>
        <v>6.2128555781235989E-6</v>
      </c>
      <c r="BB1311" s="5">
        <f t="shared" si="1557"/>
        <v>8.493106278007071E-7</v>
      </c>
      <c r="BC1311" s="5">
        <f t="shared" si="1558"/>
        <v>9.2882061515820612E-8</v>
      </c>
      <c r="BD1311" s="5">
        <f t="shared" si="1559"/>
        <v>8.3140913369688317E-6</v>
      </c>
      <c r="BE1311" s="5">
        <f t="shared" si="1560"/>
        <v>7.8947259092898698E-6</v>
      </c>
      <c r="BF1311" s="5">
        <f t="shared" si="1561"/>
        <v>3.7482567039933405E-6</v>
      </c>
      <c r="BG1311" s="5">
        <f t="shared" si="1562"/>
        <v>1.186397812113933E-6</v>
      </c>
      <c r="BH1311" s="5">
        <f t="shared" si="1563"/>
        <v>2.8163888170115592E-7</v>
      </c>
      <c r="BI1311" s="5">
        <f t="shared" si="1564"/>
        <v>5.3486585275840267E-8</v>
      </c>
      <c r="BJ1311" s="8">
        <f t="shared" si="1565"/>
        <v>0.43897669218942603</v>
      </c>
      <c r="BK1311" s="8">
        <f t="shared" si="1566"/>
        <v>0.35633661529927824</v>
      </c>
      <c r="BL1311" s="8">
        <f t="shared" si="1567"/>
        <v>0.19864678634081911</v>
      </c>
      <c r="BM1311" s="8">
        <f t="shared" si="1568"/>
        <v>0.19017975093765996</v>
      </c>
      <c r="BN1311" s="8">
        <f t="shared" si="1569"/>
        <v>0.80975793083069392</v>
      </c>
    </row>
    <row r="1312" spans="1:66" x14ac:dyDescent="0.25">
      <c r="A1312" t="s">
        <v>22</v>
      </c>
      <c r="B1312" t="s">
        <v>250</v>
      </c>
      <c r="C1312" t="s">
        <v>254</v>
      </c>
      <c r="D1312" s="7" t="s">
        <v>532</v>
      </c>
      <c r="E1312">
        <f>VLOOKUP(A1312,home!$A$2:$E$405,3,FALSE)</f>
        <v>1.4</v>
      </c>
      <c r="F1312">
        <f>VLOOKUP(B1312,home!$B$2:$E$405,3,FALSE)</f>
        <v>1.1904999999999999</v>
      </c>
      <c r="G1312">
        <f>VLOOKUP(C1312,away!$B$2:$E$405,4,FALSE)</f>
        <v>1.4286000000000001</v>
      </c>
      <c r="H1312">
        <f>VLOOKUP(A1312,away!$A$2:$E$405,3,FALSE)</f>
        <v>1.0286</v>
      </c>
      <c r="I1312">
        <f>VLOOKUP(C1312,away!$B$2:$E$405,3,FALSE)</f>
        <v>0.97219999999999995</v>
      </c>
      <c r="J1312">
        <f>VLOOKUP(B1312,home!$B$2:$E$405,4,FALSE)</f>
        <v>0.97219999999999995</v>
      </c>
      <c r="K1312" s="3">
        <f t="shared" si="1514"/>
        <v>2.3810476199999999</v>
      </c>
      <c r="L1312" s="3">
        <f t="shared" si="1515"/>
        <v>0.97220478322399984</v>
      </c>
      <c r="M1312" s="5">
        <f t="shared" si="1516"/>
        <v>3.4970430996815308E-2</v>
      </c>
      <c r="N1312" s="5">
        <f t="shared" si="1517"/>
        <v>8.3266261495341318E-2</v>
      </c>
      <c r="O1312" s="5">
        <f t="shared" si="1518"/>
        <v>3.3998420286508672E-2</v>
      </c>
      <c r="P1312" s="5">
        <f t="shared" si="1519"/>
        <v>8.095185770695118E-2</v>
      </c>
      <c r="Q1312" s="5">
        <f t="shared" si="1520"/>
        <v>9.9130466879890064E-2</v>
      </c>
      <c r="R1312" s="5">
        <f t="shared" si="1521"/>
        <v>1.6526713412301799E-2</v>
      </c>
      <c r="S1312" s="5">
        <f t="shared" si="1522"/>
        <v>4.6848173438320366E-2</v>
      </c>
      <c r="T1312" s="5">
        <f t="shared" si="1523"/>
        <v>9.6375114063857403E-2</v>
      </c>
      <c r="U1312" s="5">
        <f t="shared" si="1524"/>
        <v>3.9350891636783271E-2</v>
      </c>
      <c r="V1312" s="5">
        <f t="shared" si="1525"/>
        <v>1.2049693164283885E-2</v>
      </c>
      <c r="W1312" s="5">
        <f t="shared" si="1526"/>
        <v>7.8678120744616997E-2</v>
      </c>
      <c r="X1312" s="5">
        <f t="shared" si="1527"/>
        <v>7.6491245322992049E-2</v>
      </c>
      <c r="Y1312" s="5">
        <f t="shared" si="1528"/>
        <v>3.7182577288886631E-2</v>
      </c>
      <c r="Z1312" s="5">
        <f t="shared" si="1529"/>
        <v>5.3557832768040149E-3</v>
      </c>
      <c r="AA1312" s="5">
        <f t="shared" si="1530"/>
        <v>1.2752375024469999E-2</v>
      </c>
      <c r="AB1312" s="5">
        <f t="shared" si="1531"/>
        <v>1.518200610068087E-2</v>
      </c>
      <c r="AC1312" s="5">
        <f t="shared" si="1532"/>
        <v>1.7433389771067649E-3</v>
      </c>
      <c r="AD1312" s="5">
        <f t="shared" si="1533"/>
        <v>4.6834088036260733E-2</v>
      </c>
      <c r="AE1312" s="5">
        <f t="shared" si="1534"/>
        <v>4.5532324406786583E-2</v>
      </c>
      <c r="AF1312" s="5">
        <f t="shared" si="1535"/>
        <v>2.213337178979239E-2</v>
      </c>
      <c r="AG1312" s="5">
        <f t="shared" si="1536"/>
        <v>7.1727233076371039E-3</v>
      </c>
      <c r="AH1312" s="5">
        <f t="shared" si="1537"/>
        <v>1.3017295299049924E-3</v>
      </c>
      <c r="AI1312" s="5">
        <f t="shared" si="1538"/>
        <v>3.0994799990640008E-3</v>
      </c>
      <c r="AJ1312" s="5">
        <f t="shared" si="1539"/>
        <v>3.6900047375044713E-3</v>
      </c>
      <c r="AK1312" s="5">
        <f t="shared" si="1540"/>
        <v>2.9286923326745816E-3</v>
      </c>
      <c r="AL1312" s="5">
        <f t="shared" si="1541"/>
        <v>1.6142383698111219E-4</v>
      </c>
      <c r="AM1312" s="5">
        <f t="shared" si="1542"/>
        <v>2.2302838770721811E-2</v>
      </c>
      <c r="AN1312" s="5">
        <f t="shared" si="1543"/>
        <v>2.1682926532369414E-2</v>
      </c>
      <c r="AO1312" s="5">
        <f t="shared" si="1544"/>
        <v>1.0540122444532059E-2</v>
      </c>
      <c r="AP1312" s="5">
        <f t="shared" si="1545"/>
        <v>3.4157191521135694E-3</v>
      </c>
      <c r="AQ1312" s="5">
        <f t="shared" si="1546"/>
        <v>8.3019462445865918E-4</v>
      </c>
      <c r="AR1312" s="5">
        <f t="shared" si="1547"/>
        <v>2.5310953508751255E-4</v>
      </c>
      <c r="AS1312" s="5">
        <f t="shared" si="1548"/>
        <v>6.0266585611942823E-4</v>
      </c>
      <c r="AT1312" s="5">
        <f t="shared" si="1549"/>
        <v>7.1748805118421362E-4</v>
      </c>
      <c r="AU1312" s="5">
        <f t="shared" si="1550"/>
        <v>5.694577388835366E-4</v>
      </c>
      <c r="AV1312" s="5">
        <f t="shared" si="1551"/>
        <v>3.3897649846480654E-4</v>
      </c>
      <c r="AW1312" s="5">
        <f t="shared" si="1552"/>
        <v>1.0379848147039739E-5</v>
      </c>
      <c r="AX1312" s="5">
        <f t="shared" si="1553"/>
        <v>8.8506868623784863E-3</v>
      </c>
      <c r="AY1312" s="5">
        <f t="shared" si="1554"/>
        <v>8.6046801024221783E-3</v>
      </c>
      <c r="AZ1312" s="5">
        <f t="shared" si="1555"/>
        <v>4.1827555768436083E-3</v>
      </c>
      <c r="BA1312" s="5">
        <f t="shared" si="1556"/>
        <v>1.3554983262880726E-3</v>
      </c>
      <c r="BB1312" s="5">
        <f t="shared" si="1557"/>
        <v>3.2945548911734752E-4</v>
      </c>
      <c r="BC1312" s="5">
        <f t="shared" si="1558"/>
        <v>6.4059640475857548E-5</v>
      </c>
      <c r="BD1312" s="5">
        <f t="shared" si="1559"/>
        <v>4.1012383448613735E-5</v>
      </c>
      <c r="BE1312" s="5">
        <f t="shared" si="1560"/>
        <v>9.7652438000849124E-5</v>
      </c>
      <c r="BF1312" s="5">
        <f t="shared" si="1561"/>
        <v>1.162575525445597E-4</v>
      </c>
      <c r="BG1312" s="5">
        <f t="shared" si="1562"/>
        <v>9.2271589597749595E-5</v>
      </c>
      <c r="BH1312" s="5">
        <f t="shared" si="1563"/>
        <v>5.49257622013346E-5</v>
      </c>
      <c r="BI1312" s="5">
        <f t="shared" si="1564"/>
        <v>2.6156171073234732E-5</v>
      </c>
      <c r="BJ1312" s="8">
        <f t="shared" si="1565"/>
        <v>0.6749552308577822</v>
      </c>
      <c r="BK1312" s="8">
        <f t="shared" si="1566"/>
        <v>0.18532959822288081</v>
      </c>
      <c r="BL1312" s="8">
        <f t="shared" si="1567"/>
        <v>0.1317402866364985</v>
      </c>
      <c r="BM1312" s="8">
        <f t="shared" si="1568"/>
        <v>0.63994244796188227</v>
      </c>
      <c r="BN1312" s="8">
        <f t="shared" si="1569"/>
        <v>0.34884415077780834</v>
      </c>
    </row>
    <row r="1313" spans="1:66" x14ac:dyDescent="0.25">
      <c r="A1313" t="s">
        <v>22</v>
      </c>
      <c r="B1313" t="s">
        <v>158</v>
      </c>
      <c r="C1313" t="s">
        <v>246</v>
      </c>
      <c r="D1313" s="7" t="s">
        <v>532</v>
      </c>
      <c r="E1313">
        <f>VLOOKUP(A1313,home!$A$2:$E$405,3,FALSE)</f>
        <v>1.4</v>
      </c>
      <c r="F1313">
        <f>VLOOKUP(B1313,home!$B$2:$E$405,3,FALSE)</f>
        <v>0.71430000000000005</v>
      </c>
      <c r="G1313">
        <f>VLOOKUP(C1313,away!$B$2:$E$405,4,FALSE)</f>
        <v>0.71430000000000005</v>
      </c>
      <c r="H1313">
        <f>VLOOKUP(A1313,away!$A$2:$E$405,3,FALSE)</f>
        <v>1.0286</v>
      </c>
      <c r="I1313">
        <f>VLOOKUP(C1313,away!$B$2:$E$405,3,FALSE)</f>
        <v>0.3241</v>
      </c>
      <c r="J1313">
        <f>VLOOKUP(B1313,home!$B$2:$E$405,4,FALSE)</f>
        <v>0.97219999999999995</v>
      </c>
      <c r="K1313" s="3">
        <f t="shared" si="1514"/>
        <v>0.71431428600000002</v>
      </c>
      <c r="L1313" s="3">
        <f t="shared" si="1515"/>
        <v>0.324101594572</v>
      </c>
      <c r="M1313" s="5">
        <f t="shared" si="1516"/>
        <v>0.35401504010732165</v>
      </c>
      <c r="N1313" s="5">
        <f t="shared" si="1517"/>
        <v>0.2528780006075228</v>
      </c>
      <c r="O1313" s="5">
        <f t="shared" si="1518"/>
        <v>0.11473683900125348</v>
      </c>
      <c r="P1313" s="5">
        <f t="shared" si="1519"/>
        <v>8.1958163229077327E-2</v>
      </c>
      <c r="Q1313" s="5">
        <f t="shared" si="1520"/>
        <v>9.0317184224535108E-2</v>
      </c>
      <c r="R1313" s="5">
        <f t="shared" si="1521"/>
        <v>1.8593196238228544E-2</v>
      </c>
      <c r="S1313" s="5">
        <f t="shared" si="1522"/>
        <v>4.7435417700387415E-3</v>
      </c>
      <c r="T1313" s="5">
        <f t="shared" si="1523"/>
        <v>2.9271943424424914E-2</v>
      </c>
      <c r="U1313" s="5">
        <f t="shared" si="1524"/>
        <v>1.3281385695368108E-2</v>
      </c>
      <c r="V1313" s="5">
        <f t="shared" si="1525"/>
        <v>1.2201991649059232E-4</v>
      </c>
      <c r="W1313" s="5">
        <f t="shared" si="1526"/>
        <v>2.1504951654293093E-2</v>
      </c>
      <c r="X1313" s="5">
        <f t="shared" si="1527"/>
        <v>6.9697891223501609E-3</v>
      </c>
      <c r="Y1313" s="5">
        <f t="shared" si="1528"/>
        <v>1.1294598841921335E-3</v>
      </c>
      <c r="Z1313" s="5">
        <f t="shared" si="1529"/>
        <v>2.0086948496666614E-3</v>
      </c>
      <c r="AA1313" s="5">
        <f t="shared" si="1530"/>
        <v>1.4348394273315185E-3</v>
      </c>
      <c r="AB1313" s="5">
        <f t="shared" si="1531"/>
        <v>5.1246315052948124E-4</v>
      </c>
      <c r="AC1313" s="5">
        <f t="shared" si="1532"/>
        <v>1.7655549729438457E-6</v>
      </c>
      <c r="AD1313" s="5">
        <f t="shared" si="1533"/>
        <v>3.8403235466002218E-3</v>
      </c>
      <c r="AE1313" s="5">
        <f t="shared" si="1534"/>
        <v>1.2446549851255302E-3</v>
      </c>
      <c r="AF1313" s="5">
        <f t="shared" si="1535"/>
        <v>2.0169733268558663E-4</v>
      </c>
      <c r="AG1313" s="5">
        <f t="shared" si="1536"/>
        <v>2.1790142381439266E-5</v>
      </c>
      <c r="AH1313" s="5">
        <f t="shared" si="1537"/>
        <v>1.6275530094638215E-4</v>
      </c>
      <c r="AI1313" s="5">
        <f t="shared" si="1538"/>
        <v>1.1625843658823008E-4</v>
      </c>
      <c r="AJ1313" s="5">
        <f t="shared" si="1539"/>
        <v>4.1522531061498921E-5</v>
      </c>
      <c r="AK1313" s="5">
        <f t="shared" si="1540"/>
        <v>9.8867123760358106E-6</v>
      </c>
      <c r="AL1313" s="5">
        <f t="shared" si="1541"/>
        <v>1.6349773458051269E-8</v>
      </c>
      <c r="AM1313" s="5">
        <f t="shared" si="1542"/>
        <v>5.4863959443974522E-4</v>
      </c>
      <c r="AN1313" s="5">
        <f t="shared" si="1543"/>
        <v>1.778149674032568E-4</v>
      </c>
      <c r="AO1313" s="5">
        <f t="shared" si="1544"/>
        <v>2.8815057237081863E-5</v>
      </c>
      <c r="AP1313" s="5">
        <f t="shared" si="1545"/>
        <v>3.113001999407227E-6</v>
      </c>
      <c r="AQ1313" s="5">
        <f t="shared" si="1546"/>
        <v>2.5223222797842656E-7</v>
      </c>
      <c r="AR1313" s="5">
        <f t="shared" si="1547"/>
        <v>1.0549850512353647E-5</v>
      </c>
      <c r="AS1313" s="5">
        <f t="shared" si="1548"/>
        <v>7.5359089361386292E-6</v>
      </c>
      <c r="AT1313" s="5">
        <f t="shared" si="1549"/>
        <v>2.691503705539442E-6</v>
      </c>
      <c r="AU1313" s="5">
        <f t="shared" si="1550"/>
        <v>6.4085984922958703E-7</v>
      </c>
      <c r="AV1313" s="5">
        <f t="shared" si="1551"/>
        <v>1.1444383640712503E-7</v>
      </c>
      <c r="AW1313" s="5">
        <f t="shared" si="1552"/>
        <v>1.0514284941013717E-10</v>
      </c>
      <c r="AX1313" s="5">
        <f t="shared" si="1553"/>
        <v>6.5316850028926014E-5</v>
      </c>
      <c r="AY1313" s="5">
        <f t="shared" si="1554"/>
        <v>2.1169295246795105E-5</v>
      </c>
      <c r="AZ1313" s="5">
        <f t="shared" si="1555"/>
        <v>3.4305011727258768E-6</v>
      </c>
      <c r="BA1313" s="5">
        <f t="shared" si="1556"/>
        <v>3.7061030008719091E-7</v>
      </c>
      <c r="BB1313" s="5">
        <f t="shared" si="1557"/>
        <v>3.0028847305766491E-8</v>
      </c>
      <c r="BC1313" s="5">
        <f t="shared" si="1558"/>
        <v>1.9464794589916066E-9</v>
      </c>
      <c r="BD1313" s="5">
        <f t="shared" si="1559"/>
        <v>5.6987056225834079E-7</v>
      </c>
      <c r="BE1313" s="5">
        <f t="shared" si="1560"/>
        <v>4.0706668379198527E-7</v>
      </c>
      <c r="BF1313" s="5">
        <f t="shared" si="1561"/>
        <v>1.4538677379362985E-7</v>
      </c>
      <c r="BG1313" s="5">
        <f t="shared" si="1562"/>
        <v>3.4617283172080083E-8</v>
      </c>
      <c r="BH1313" s="5">
        <f t="shared" si="1563"/>
        <v>6.1819049780810487E-9</v>
      </c>
      <c r="BI1313" s="5">
        <f t="shared" si="1564"/>
        <v>8.8316460810756228E-10</v>
      </c>
      <c r="BJ1313" s="8">
        <f t="shared" si="1565"/>
        <v>0.4082287490094938</v>
      </c>
      <c r="BK1313" s="8">
        <f t="shared" si="1566"/>
        <v>0.44086171622292153</v>
      </c>
      <c r="BL1313" s="8">
        <f t="shared" si="1567"/>
        <v>0.14891184306689556</v>
      </c>
      <c r="BM1313" s="8">
        <f t="shared" si="1568"/>
        <v>8.7491410550934651E-2</v>
      </c>
      <c r="BN1313" s="8">
        <f t="shared" si="1569"/>
        <v>0.91249842340793907</v>
      </c>
    </row>
    <row r="1314" spans="1:66" x14ac:dyDescent="0.25">
      <c r="A1314" t="s">
        <v>22</v>
      </c>
      <c r="B1314" t="s">
        <v>172</v>
      </c>
      <c r="C1314" t="s">
        <v>166</v>
      </c>
      <c r="D1314" s="7" t="s">
        <v>532</v>
      </c>
      <c r="E1314">
        <f>VLOOKUP(A1314,home!$A$2:$E$405,3,FALSE)</f>
        <v>1.4</v>
      </c>
      <c r="F1314">
        <f>VLOOKUP(B1314,home!$B$2:$E$405,3,FALSE)</f>
        <v>0.71430000000000005</v>
      </c>
      <c r="G1314">
        <f>VLOOKUP(C1314,away!$B$2:$E$405,4,FALSE)</f>
        <v>1.9048</v>
      </c>
      <c r="H1314">
        <f>VLOOKUP(A1314,away!$A$2:$E$405,3,FALSE)</f>
        <v>1.0286</v>
      </c>
      <c r="I1314">
        <f>VLOOKUP(C1314,away!$B$2:$E$405,3,FALSE)</f>
        <v>0.3241</v>
      </c>
      <c r="J1314">
        <f>VLOOKUP(B1314,home!$B$2:$E$405,4,FALSE)</f>
        <v>1.2963</v>
      </c>
      <c r="K1314" s="3">
        <f t="shared" si="1514"/>
        <v>1.904838096</v>
      </c>
      <c r="L1314" s="3">
        <f t="shared" si="1515"/>
        <v>0.43214657173800003</v>
      </c>
      <c r="M1314" s="5">
        <f t="shared" si="1516"/>
        <v>9.6618536422714299E-2</v>
      </c>
      <c r="N1314" s="5">
        <f t="shared" si="1517"/>
        <v>0.18404266895774973</v>
      </c>
      <c r="O1314" s="5">
        <f t="shared" si="1518"/>
        <v>4.1753369281419074E-2</v>
      </c>
      <c r="P1314" s="5">
        <f t="shared" si="1519"/>
        <v>7.9533408443603196E-2</v>
      </c>
      <c r="Q1314" s="5">
        <f t="shared" si="1520"/>
        <v>0.17528574356011919</v>
      </c>
      <c r="R1314" s="5">
        <f t="shared" si="1521"/>
        <v>9.0217876967379866E-3</v>
      </c>
      <c r="S1314" s="5">
        <f t="shared" si="1522"/>
        <v>1.6367364102324367E-2</v>
      </c>
      <c r="T1314" s="5">
        <f t="shared" si="1523"/>
        <v>7.5749133154051726E-2</v>
      </c>
      <c r="U1314" s="5">
        <f t="shared" si="1524"/>
        <v>1.7185044898770614E-2</v>
      </c>
      <c r="V1314" s="5">
        <f t="shared" si="1525"/>
        <v>1.4970123200101024E-3</v>
      </c>
      <c r="W1314" s="5">
        <f t="shared" si="1526"/>
        <v>0.11129698733966722</v>
      </c>
      <c r="X1314" s="5">
        <f t="shared" si="1527"/>
        <v>4.8096611523604789E-2</v>
      </c>
      <c r="Y1314" s="5">
        <f t="shared" si="1528"/>
        <v>1.0392392891070098E-2</v>
      </c>
      <c r="Z1314" s="5">
        <f t="shared" si="1529"/>
        <v>1.2995782080311301E-3</v>
      </c>
      <c r="AA1314" s="5">
        <f t="shared" si="1530"/>
        <v>2.4754860793891097E-3</v>
      </c>
      <c r="AB1314" s="5">
        <f t="shared" si="1531"/>
        <v>2.3577000950690285E-3</v>
      </c>
      <c r="AC1314" s="5">
        <f t="shared" si="1532"/>
        <v>7.7018407065519571E-5</v>
      </c>
      <c r="AD1314" s="5">
        <f t="shared" si="1533"/>
        <v>5.3000685363656944E-2</v>
      </c>
      <c r="AE1314" s="5">
        <f t="shared" si="1534"/>
        <v>2.2904064479668744E-2</v>
      </c>
      <c r="AF1314" s="5">
        <f t="shared" si="1535"/>
        <v>4.9489564718774737E-3</v>
      </c>
      <c r="AG1314" s="5">
        <f t="shared" si="1536"/>
        <v>7.1289152433414642E-4</v>
      </c>
      <c r="AH1314" s="5">
        <f t="shared" si="1537"/>
        <v>1.4040206682651652E-4</v>
      </c>
      <c r="AI1314" s="5">
        <f t="shared" si="1538"/>
        <v>2.6744320564828651E-4</v>
      </c>
      <c r="AJ1314" s="5">
        <f t="shared" si="1539"/>
        <v>2.5471800331760929E-4</v>
      </c>
      <c r="AK1314" s="5">
        <f t="shared" si="1540"/>
        <v>1.6173218548547885E-4</v>
      </c>
      <c r="AL1314" s="5">
        <f t="shared" si="1541"/>
        <v>2.5359673841540819E-6</v>
      </c>
      <c r="AM1314" s="5">
        <f t="shared" si="1542"/>
        <v>2.0191544918960681E-2</v>
      </c>
      <c r="AN1314" s="5">
        <f t="shared" si="1543"/>
        <v>8.725706914822693E-3</v>
      </c>
      <c r="AO1314" s="5">
        <f t="shared" si="1544"/>
        <v>1.885392164615594E-3</v>
      </c>
      <c r="AP1314" s="5">
        <f t="shared" si="1545"/>
        <v>2.7158858677343872E-4</v>
      </c>
      <c r="AQ1314" s="5">
        <f t="shared" si="1546"/>
        <v>2.9341519174327463E-5</v>
      </c>
      <c r="AR1314" s="5">
        <f t="shared" si="1547"/>
        <v>1.2134854368801742E-5</v>
      </c>
      <c r="AS1314" s="5">
        <f t="shared" si="1548"/>
        <v>2.3114932891105595E-5</v>
      </c>
      <c r="AT1314" s="5">
        <f t="shared" si="1549"/>
        <v>2.2015102378730678E-5</v>
      </c>
      <c r="AU1314" s="5">
        <f t="shared" si="1550"/>
        <v>1.3978401899448806E-5</v>
      </c>
      <c r="AV1314" s="5">
        <f t="shared" si="1551"/>
        <v>6.6566481148172104E-6</v>
      </c>
      <c r="AW1314" s="5">
        <f t="shared" si="1552"/>
        <v>5.7986954916633777E-8</v>
      </c>
      <c r="AX1314" s="5">
        <f t="shared" si="1553"/>
        <v>6.4102706631219246E-3</v>
      </c>
      <c r="AY1314" s="5">
        <f t="shared" si="1554"/>
        <v>2.7701764909808155E-3</v>
      </c>
      <c r="AZ1314" s="5">
        <f t="shared" si="1555"/>
        <v>5.9856113684328123E-4</v>
      </c>
      <c r="BA1314" s="5">
        <f t="shared" si="1556"/>
        <v>8.6222047754141315E-5</v>
      </c>
      <c r="BB1314" s="5">
        <f t="shared" si="1557"/>
        <v>9.3151405862955717E-6</v>
      </c>
      <c r="BC1314" s="5">
        <f t="shared" si="1558"/>
        <v>8.0510121392502719E-7</v>
      </c>
      <c r="BD1314" s="5">
        <f t="shared" si="1559"/>
        <v>8.7400595233626087E-7</v>
      </c>
      <c r="BE1314" s="5">
        <f t="shared" si="1560"/>
        <v>1.6648398341408698E-6</v>
      </c>
      <c r="BF1314" s="5">
        <f t="shared" si="1561"/>
        <v>1.5856251699049254E-6</v>
      </c>
      <c r="BG1314" s="5">
        <f t="shared" si="1562"/>
        <v>1.0067864098704583E-6</v>
      </c>
      <c r="BH1314" s="5">
        <f t="shared" si="1563"/>
        <v>4.7944127701407974E-7</v>
      </c>
      <c r="BI1314" s="5">
        <f t="shared" si="1564"/>
        <v>1.826516018502617E-7</v>
      </c>
      <c r="BJ1314" s="8">
        <f t="shared" si="1565"/>
        <v>0.7274090599506472</v>
      </c>
      <c r="BK1314" s="8">
        <f t="shared" si="1566"/>
        <v>0.19686605215408245</v>
      </c>
      <c r="BL1314" s="8">
        <f t="shared" si="1567"/>
        <v>7.3701376802561683E-2</v>
      </c>
      <c r="BM1314" s="8">
        <f t="shared" si="1568"/>
        <v>0.41025043424895308</v>
      </c>
      <c r="BN1314" s="8">
        <f t="shared" si="1569"/>
        <v>0.58625551436234347</v>
      </c>
    </row>
    <row r="1315" spans="1:66" x14ac:dyDescent="0.25">
      <c r="A1315" t="s">
        <v>22</v>
      </c>
      <c r="B1315" t="s">
        <v>248</v>
      </c>
      <c r="C1315" t="s">
        <v>163</v>
      </c>
      <c r="D1315" s="7" t="s">
        <v>532</v>
      </c>
      <c r="E1315">
        <f>VLOOKUP(A1315,home!$A$2:$E$405,3,FALSE)</f>
        <v>1.4</v>
      </c>
      <c r="F1315">
        <f>VLOOKUP(B1315,home!$B$2:$E$405,3,FALSE)</f>
        <v>0.47620000000000001</v>
      </c>
      <c r="G1315">
        <f>VLOOKUP(C1315,away!$B$2:$E$405,4,FALSE)</f>
        <v>1.4286000000000001</v>
      </c>
      <c r="H1315">
        <f>VLOOKUP(A1315,away!$A$2:$E$405,3,FALSE)</f>
        <v>1.0286</v>
      </c>
      <c r="I1315">
        <f>VLOOKUP(C1315,away!$B$2:$E$405,3,FALSE)</f>
        <v>2.2685</v>
      </c>
      <c r="J1315">
        <f>VLOOKUP(B1315,home!$B$2:$E$405,4,FALSE)</f>
        <v>0.97219999999999995</v>
      </c>
      <c r="K1315" s="3">
        <f t="shared" si="1514"/>
        <v>0.95241904799999999</v>
      </c>
      <c r="L1315" s="3">
        <f t="shared" si="1515"/>
        <v>2.2685111610199997</v>
      </c>
      <c r="M1315" s="5">
        <f t="shared" si="1516"/>
        <v>3.9917908986039134E-2</v>
      </c>
      <c r="N1315" s="5">
        <f t="shared" si="1517"/>
        <v>3.8018576874634037E-2</v>
      </c>
      <c r="O1315" s="5">
        <f t="shared" si="1518"/>
        <v>9.0554222059410314E-2</v>
      </c>
      <c r="P1315" s="5">
        <f t="shared" si="1519"/>
        <v>8.6245565966204168E-2</v>
      </c>
      <c r="Q1315" s="5">
        <f t="shared" si="1520"/>
        <v>1.8104808396626884E-2</v>
      </c>
      <c r="R1315" s="5">
        <f t="shared" si="1521"/>
        <v>0.10271163170962791</v>
      </c>
      <c r="S1315" s="5">
        <f t="shared" si="1522"/>
        <v>4.6584965481485663E-2</v>
      </c>
      <c r="T1315" s="5">
        <f t="shared" si="1523"/>
        <v>4.1070959915876691E-2</v>
      </c>
      <c r="U1315" s="5">
        <f t="shared" si="1524"/>
        <v>9.7824514491410414E-2</v>
      </c>
      <c r="V1315" s="5">
        <f t="shared" si="1525"/>
        <v>1.1183358869134206E-2</v>
      </c>
      <c r="W1315" s="5">
        <f t="shared" si="1526"/>
        <v>5.7477881257792605E-3</v>
      </c>
      <c r="X1315" s="5">
        <f t="shared" si="1527"/>
        <v>1.3038921514508478E-2</v>
      </c>
      <c r="Y1315" s="5">
        <f t="shared" si="1528"/>
        <v>1.4789469491663144E-2</v>
      </c>
      <c r="Z1315" s="5">
        <f t="shared" si="1529"/>
        <v>7.7667494299955536E-2</v>
      </c>
      <c r="AA1315" s="5">
        <f t="shared" si="1530"/>
        <v>7.3972000981709071E-2</v>
      </c>
      <c r="AB1315" s="5">
        <f t="shared" si="1531"/>
        <v>3.5226171376827209E-2</v>
      </c>
      <c r="AC1315" s="5">
        <f t="shared" si="1532"/>
        <v>1.5101541193718615E-3</v>
      </c>
      <c r="AD1315" s="5">
        <f t="shared" si="1533"/>
        <v>1.3685757237150967E-3</v>
      </c>
      <c r="AE1315" s="5">
        <f t="shared" si="1534"/>
        <v>3.1046293039487202E-3</v>
      </c>
      <c r="AF1315" s="5">
        <f t="shared" si="1535"/>
        <v>3.5214431134187132E-3</v>
      </c>
      <c r="AG1315" s="5">
        <f t="shared" si="1536"/>
        <v>2.6628110018957888E-3</v>
      </c>
      <c r="AH1315" s="5">
        <f t="shared" si="1537"/>
        <v>4.4047394416976589E-2</v>
      </c>
      <c r="AI1315" s="5">
        <f t="shared" si="1538"/>
        <v>4.1951577457497356E-2</v>
      </c>
      <c r="AJ1315" s="5">
        <f t="shared" si="1539"/>
        <v>1.9977740732083946E-2</v>
      </c>
      <c r="AK1315" s="5">
        <f t="shared" si="1540"/>
        <v>6.3423936030807381E-3</v>
      </c>
      <c r="AL1315" s="5">
        <f t="shared" si="1541"/>
        <v>1.3051194316513159E-4</v>
      </c>
      <c r="AM1315" s="5">
        <f t="shared" si="1542"/>
        <v>2.6069151757932875E-4</v>
      </c>
      <c r="AN1315" s="5">
        <f t="shared" si="1543"/>
        <v>5.9138161721194874E-4</v>
      </c>
      <c r="AO1315" s="5">
        <f t="shared" si="1544"/>
        <v>6.707778995336816E-4</v>
      </c>
      <c r="AP1315" s="5">
        <f t="shared" si="1545"/>
        <v>5.0722238388590287E-4</v>
      </c>
      <c r="AQ1315" s="5">
        <f t="shared" si="1546"/>
        <v>2.8765990974108542E-4</v>
      </c>
      <c r="AR1315" s="5">
        <f t="shared" si="1547"/>
        <v>1.9984401169752281E-2</v>
      </c>
      <c r="AS1315" s="5">
        <f t="shared" si="1548"/>
        <v>1.9033524336945551E-2</v>
      </c>
      <c r="AT1315" s="5">
        <f t="shared" si="1549"/>
        <v>9.0639455645392577E-3</v>
      </c>
      <c r="AU1315" s="5">
        <f t="shared" si="1550"/>
        <v>2.8775581352341005E-3</v>
      </c>
      <c r="AV1315" s="5">
        <f t="shared" si="1551"/>
        <v>6.8516029493107921E-4</v>
      </c>
      <c r="AW1315" s="5">
        <f t="shared" si="1552"/>
        <v>7.8327947763736714E-6</v>
      </c>
      <c r="AX1315" s="5">
        <f t="shared" si="1553"/>
        <v>4.1381261165763246E-5</v>
      </c>
      <c r="AY1315" s="5">
        <f t="shared" si="1554"/>
        <v>9.38738528116174E-5</v>
      </c>
      <c r="AZ1315" s="5">
        <f t="shared" si="1555"/>
        <v>1.0647694141555141E-4</v>
      </c>
      <c r="BA1315" s="5">
        <f t="shared" si="1556"/>
        <v>8.0514709997483666E-5</v>
      </c>
      <c r="BB1315" s="5">
        <f t="shared" si="1557"/>
        <v>4.5662129563895065E-5</v>
      </c>
      <c r="BC1315" s="5">
        <f t="shared" si="1558"/>
        <v>2.0717010110327446E-5</v>
      </c>
      <c r="BD1315" s="5">
        <f t="shared" si="1559"/>
        <v>7.5558061833140367E-3</v>
      </c>
      <c r="BE1315" s="5">
        <f t="shared" si="1560"/>
        <v>7.1962937319844673E-3</v>
      </c>
      <c r="BF1315" s="5">
        <f t="shared" si="1561"/>
        <v>3.4269436126725069E-3</v>
      </c>
      <c r="BG1315" s="5">
        <f t="shared" si="1562"/>
        <v>1.0879621243770766E-3</v>
      </c>
      <c r="BH1315" s="5">
        <f t="shared" si="1563"/>
        <v>2.5904896268981817E-4</v>
      </c>
      <c r="BI1315" s="5">
        <f t="shared" si="1564"/>
        <v>4.9344633286084848E-5</v>
      </c>
      <c r="BJ1315" s="8">
        <f t="shared" si="1565"/>
        <v>0.14413434269508338</v>
      </c>
      <c r="BK1315" s="8">
        <f t="shared" si="1566"/>
        <v>0.1856663392182118</v>
      </c>
      <c r="BL1315" s="8">
        <f t="shared" si="1567"/>
        <v>0.58382763557834982</v>
      </c>
      <c r="BM1315" s="8">
        <f t="shared" si="1568"/>
        <v>0.615657056741023</v>
      </c>
      <c r="BN1315" s="8">
        <f t="shared" si="1569"/>
        <v>0.37555271399254242</v>
      </c>
    </row>
    <row r="1316" spans="1:66" x14ac:dyDescent="0.25">
      <c r="A1316" t="s">
        <v>22</v>
      </c>
      <c r="B1316" t="s">
        <v>23</v>
      </c>
      <c r="C1316" t="s">
        <v>159</v>
      </c>
      <c r="D1316" s="7" t="s">
        <v>532</v>
      </c>
      <c r="E1316">
        <f>VLOOKUP(A1316,home!$A$2:$E$405,3,FALSE)</f>
        <v>1.4</v>
      </c>
      <c r="F1316">
        <f>VLOOKUP(B1316,home!$B$2:$E$405,3,FALSE)</f>
        <v>1.4286000000000001</v>
      </c>
      <c r="G1316">
        <f>VLOOKUP(C1316,away!$B$2:$E$405,4,FALSE)</f>
        <v>1.0713999999999999</v>
      </c>
      <c r="H1316">
        <f>VLOOKUP(A1316,away!$A$2:$E$405,3,FALSE)</f>
        <v>1.0286</v>
      </c>
      <c r="I1316">
        <f>VLOOKUP(C1316,away!$B$2:$E$405,3,FALSE)</f>
        <v>0.48609999999999998</v>
      </c>
      <c r="J1316">
        <f>VLOOKUP(B1316,home!$B$2:$E$405,4,FALSE)</f>
        <v>0.97219999999999995</v>
      </c>
      <c r="K1316" s="3">
        <f t="shared" si="1514"/>
        <v>2.1428428559999997</v>
      </c>
      <c r="L1316" s="3">
        <f t="shared" si="1515"/>
        <v>0.48610239161199992</v>
      </c>
      <c r="M1316" s="5">
        <f t="shared" si="1516"/>
        <v>7.2154527276774183E-2</v>
      </c>
      <c r="N1316" s="5">
        <f t="shared" si="1517"/>
        <v>0.15461581330309271</v>
      </c>
      <c r="O1316" s="5">
        <f t="shared" si="1518"/>
        <v>3.5074488274873215E-2</v>
      </c>
      <c r="P1316" s="5">
        <f t="shared" si="1519"/>
        <v>7.5159116627667832E-2</v>
      </c>
      <c r="Q1316" s="5">
        <f t="shared" si="1520"/>
        <v>0.16565869548058099</v>
      </c>
      <c r="R1316" s="5">
        <f t="shared" si="1521"/>
        <v>8.5248963174914573E-3</v>
      </c>
      <c r="S1316" s="5">
        <f t="shared" si="1522"/>
        <v>1.9572205048835847E-2</v>
      </c>
      <c r="T1316" s="5">
        <f t="shared" si="1523"/>
        <v>8.0527088064434413E-2</v>
      </c>
      <c r="U1316" s="5">
        <f t="shared" si="1524"/>
        <v>1.8267513172077279E-2</v>
      </c>
      <c r="V1316" s="5">
        <f t="shared" si="1525"/>
        <v>2.2652457740430531E-3</v>
      </c>
      <c r="W1316" s="5">
        <f t="shared" si="1526"/>
        <v>0.11832685071494745</v>
      </c>
      <c r="X1316" s="5">
        <f t="shared" si="1527"/>
        <v>5.751896512445203E-2</v>
      </c>
      <c r="Y1316" s="5">
        <f t="shared" si="1528"/>
        <v>1.3980053255021671E-2</v>
      </c>
      <c r="Z1316" s="5">
        <f t="shared" si="1529"/>
        <v>1.381324162725643E-3</v>
      </c>
      <c r="AA1316" s="5">
        <f t="shared" si="1530"/>
        <v>2.9599606139168256E-3</v>
      </c>
      <c r="AB1316" s="5">
        <f t="shared" si="1531"/>
        <v>3.1713652277865221E-3</v>
      </c>
      <c r="AC1316" s="5">
        <f t="shared" si="1532"/>
        <v>1.4747330984215702E-4</v>
      </c>
      <c r="AD1316" s="5">
        <f t="shared" si="1533"/>
        <v>6.3388961681875897E-2</v>
      </c>
      <c r="AE1316" s="5">
        <f t="shared" si="1534"/>
        <v>3.0813525875361292E-2</v>
      </c>
      <c r="AF1316" s="5">
        <f t="shared" si="1535"/>
        <v>7.489264311005682E-3</v>
      </c>
      <c r="AG1316" s="5">
        <f t="shared" si="1536"/>
        <v>1.2135164309980864E-3</v>
      </c>
      <c r="AH1316" s="5">
        <f t="shared" si="1537"/>
        <v>1.6786624477309456E-4</v>
      </c>
      <c r="AI1316" s="5">
        <f t="shared" si="1538"/>
        <v>3.5971098337557304E-4</v>
      </c>
      <c r="AJ1316" s="5">
        <f t="shared" si="1539"/>
        <v>3.8540205547554074E-4</v>
      </c>
      <c r="AK1316" s="5">
        <f t="shared" si="1540"/>
        <v>2.7528534708782593E-4</v>
      </c>
      <c r="AL1316" s="5">
        <f t="shared" si="1541"/>
        <v>6.1445700566388121E-6</v>
      </c>
      <c r="AM1316" s="5">
        <f t="shared" si="1542"/>
        <v>2.7166516737853093E-2</v>
      </c>
      <c r="AN1316" s="5">
        <f t="shared" si="1543"/>
        <v>1.3205708758037813E-2</v>
      </c>
      <c r="AO1316" s="5">
        <f t="shared" si="1544"/>
        <v>3.2096633051068566E-3</v>
      </c>
      <c r="AP1316" s="5">
        <f t="shared" si="1545"/>
        <v>5.2007500296057314E-4</v>
      </c>
      <c r="AQ1316" s="5">
        <f t="shared" si="1546"/>
        <v>6.3202425689188119E-5</v>
      </c>
      <c r="AR1316" s="5">
        <f t="shared" si="1547"/>
        <v>1.6320036611025338E-5</v>
      </c>
      <c r="AS1316" s="5">
        <f t="shared" si="1548"/>
        <v>3.4971273861594095E-5</v>
      </c>
      <c r="AT1316" s="5">
        <f t="shared" si="1549"/>
        <v>3.7468972179768221E-5</v>
      </c>
      <c r="AU1316" s="5">
        <f t="shared" si="1550"/>
        <v>2.6763373119026352E-5</v>
      </c>
      <c r="AV1316" s="5">
        <f t="shared" si="1551"/>
        <v>1.4337425722642011E-5</v>
      </c>
      <c r="AW1316" s="5">
        <f t="shared" si="1552"/>
        <v>1.7778989796221823E-7</v>
      </c>
      <c r="AX1316" s="5">
        <f t="shared" si="1553"/>
        <v>9.7022627190188233E-3</v>
      </c>
      <c r="AY1316" s="5">
        <f t="shared" si="1554"/>
        <v>4.7162931117629946E-3</v>
      </c>
      <c r="AZ1316" s="5">
        <f t="shared" si="1555"/>
        <v>1.1463006805855962E-3</v>
      </c>
      <c r="BA1316" s="5">
        <f t="shared" si="1556"/>
        <v>1.8573983411304055E-4</v>
      </c>
      <c r="BB1316" s="5">
        <f t="shared" si="1557"/>
        <v>2.2572144394991278E-5</v>
      </c>
      <c r="BC1316" s="5">
        <f t="shared" si="1558"/>
        <v>2.1944746748433328E-6</v>
      </c>
      <c r="BD1316" s="5">
        <f t="shared" si="1559"/>
        <v>1.3222014713024682E-6</v>
      </c>
      <c r="BE1316" s="5">
        <f t="shared" si="1560"/>
        <v>2.8332699769731832E-6</v>
      </c>
      <c r="BF1316" s="5">
        <f t="shared" si="1561"/>
        <v>3.035626164638135E-6</v>
      </c>
      <c r="BG1316" s="5">
        <f t="shared" si="1562"/>
        <v>2.1682899467938353E-6</v>
      </c>
      <c r="BH1316" s="5">
        <f t="shared" si="1563"/>
        <v>1.1615761555559474E-6</v>
      </c>
      <c r="BI1316" s="5">
        <f t="shared" si="1564"/>
        <v>4.9781503332660111E-7</v>
      </c>
      <c r="BJ1316" s="8">
        <f t="shared" si="1565"/>
        <v>0.7534732634359681</v>
      </c>
      <c r="BK1316" s="8">
        <f t="shared" si="1566"/>
        <v>0.17402100571898269</v>
      </c>
      <c r="BL1316" s="8">
        <f t="shared" si="1567"/>
        <v>6.9327368097099967E-2</v>
      </c>
      <c r="BM1316" s="8">
        <f t="shared" si="1568"/>
        <v>0.48229930881243094</v>
      </c>
      <c r="BN1316" s="8">
        <f t="shared" si="1569"/>
        <v>0.51118753728048028</v>
      </c>
    </row>
    <row r="1317" spans="1:66" x14ac:dyDescent="0.25">
      <c r="A1317" t="s">
        <v>22</v>
      </c>
      <c r="B1317" t="s">
        <v>253</v>
      </c>
      <c r="C1317" t="s">
        <v>256</v>
      </c>
      <c r="D1317" s="7" t="s">
        <v>532</v>
      </c>
      <c r="E1317">
        <f>VLOOKUP(A1317,home!$A$2:$E$405,3,FALSE)</f>
        <v>1.4</v>
      </c>
      <c r="F1317">
        <f>VLOOKUP(B1317,home!$B$2:$E$405,3,FALSE)</f>
        <v>1.4286000000000001</v>
      </c>
      <c r="G1317">
        <f>VLOOKUP(C1317,away!$B$2:$E$405,4,FALSE)</f>
        <v>0.71430000000000005</v>
      </c>
      <c r="H1317">
        <f>VLOOKUP(A1317,away!$A$2:$E$405,3,FALSE)</f>
        <v>1.0286</v>
      </c>
      <c r="I1317">
        <f>VLOOKUP(C1317,away!$B$2:$E$405,3,FALSE)</f>
        <v>0.97219999999999995</v>
      </c>
      <c r="J1317">
        <f>VLOOKUP(B1317,home!$B$2:$E$405,4,FALSE)</f>
        <v>0.72909999999999997</v>
      </c>
      <c r="K1317" s="3">
        <f t="shared" si="1514"/>
        <v>1.428628572</v>
      </c>
      <c r="L1317" s="3">
        <f t="shared" si="1515"/>
        <v>0.72910358717199986</v>
      </c>
      <c r="M1317" s="5">
        <f t="shared" si="1516"/>
        <v>0.11558695684479239</v>
      </c>
      <c r="N1317" s="5">
        <f t="shared" si="1517"/>
        <v>0.1651308290990014</v>
      </c>
      <c r="O1317" s="5">
        <f t="shared" si="1518"/>
        <v>8.4274864865833285E-2</v>
      </c>
      <c r="P1317" s="5">
        <f t="shared" si="1519"/>
        <v>0.12039747984876838</v>
      </c>
      <c r="Q1317" s="5">
        <f t="shared" si="1520"/>
        <v>0.11795531028444121</v>
      </c>
      <c r="R1317" s="5">
        <f t="shared" si="1521"/>
        <v>3.0722553141057287E-2</v>
      </c>
      <c r="S1317" s="5">
        <f t="shared" si="1522"/>
        <v>3.1352052060248665E-2</v>
      </c>
      <c r="T1317" s="5">
        <f t="shared" si="1523"/>
        <v>8.6001639854372383E-2</v>
      </c>
      <c r="U1317" s="5">
        <f t="shared" si="1524"/>
        <v>4.3891117222102795E-2</v>
      </c>
      <c r="V1317" s="5">
        <f t="shared" si="1525"/>
        <v>3.62854095035223E-3</v>
      </c>
      <c r="W1317" s="5">
        <f t="shared" si="1526"/>
        <v>5.6171442163826073E-2</v>
      </c>
      <c r="X1317" s="5">
        <f t="shared" si="1527"/>
        <v>4.0954799978270118E-2</v>
      </c>
      <c r="Y1317" s="5">
        <f t="shared" si="1528"/>
        <v>1.4930145788034241E-2</v>
      </c>
      <c r="Z1317" s="5">
        <f t="shared" si="1529"/>
        <v>7.466641234075754E-3</v>
      </c>
      <c r="AA1317" s="5">
        <f t="shared" si="1530"/>
        <v>1.0667057003873963E-2</v>
      </c>
      <c r="AB1317" s="5">
        <f t="shared" si="1531"/>
        <v>7.6196312074435302E-3</v>
      </c>
      <c r="AC1317" s="5">
        <f t="shared" si="1532"/>
        <v>2.362221470937022E-4</v>
      </c>
      <c r="AD1317" s="5">
        <f t="shared" si="1533"/>
        <v>2.0062031801421864E-2</v>
      </c>
      <c r="AE1317" s="5">
        <f t="shared" si="1534"/>
        <v>1.4627299352375419E-2</v>
      </c>
      <c r="AF1317" s="5">
        <f t="shared" si="1535"/>
        <v>5.3324082142277938E-3</v>
      </c>
      <c r="AG1317" s="5">
        <f t="shared" si="1536"/>
        <v>1.2959593190863075E-3</v>
      </c>
      <c r="AH1317" s="5">
        <f t="shared" si="1537"/>
        <v>1.3609887269727494E-3</v>
      </c>
      <c r="AI1317" s="5">
        <f t="shared" si="1538"/>
        <v>1.9443473815231771E-3</v>
      </c>
      <c r="AJ1317" s="5">
        <f t="shared" si="1539"/>
        <v>1.388875111568698E-3</v>
      </c>
      <c r="AK1317" s="5">
        <f t="shared" si="1540"/>
        <v>6.6139555577557677E-4</v>
      </c>
      <c r="AL1317" s="5">
        <f t="shared" si="1541"/>
        <v>9.8421316629128432E-6</v>
      </c>
      <c r="AM1317" s="5">
        <f t="shared" si="1542"/>
        <v>5.7322383687767754E-3</v>
      </c>
      <c r="AN1317" s="5">
        <f t="shared" si="1543"/>
        <v>4.1793955572001201E-3</v>
      </c>
      <c r="AO1317" s="5">
        <f t="shared" si="1544"/>
        <v>1.5236061464826631E-3</v>
      </c>
      <c r="AP1317" s="5">
        <f t="shared" si="1545"/>
        <v>3.7028890227927243E-4</v>
      </c>
      <c r="AQ1317" s="5">
        <f t="shared" si="1546"/>
        <v>6.7494741735449877E-5</v>
      </c>
      <c r="AR1317" s="5">
        <f t="shared" si="1547"/>
        <v>1.9846035258729708E-4</v>
      </c>
      <c r="AS1317" s="5">
        <f t="shared" si="1548"/>
        <v>2.8352613011540677E-4</v>
      </c>
      <c r="AT1317" s="5">
        <f t="shared" si="1549"/>
        <v>2.025267651957299E-4</v>
      </c>
      <c r="AU1317" s="5">
        <f t="shared" si="1550"/>
        <v>9.6445174451118335E-5</v>
      </c>
      <c r="AV1317" s="5">
        <f t="shared" si="1551"/>
        <v>3.4446082963098023E-5</v>
      </c>
      <c r="AW1317" s="5">
        <f t="shared" si="1552"/>
        <v>2.8477065639124158E-7</v>
      </c>
      <c r="AX1317" s="5">
        <f t="shared" si="1553"/>
        <v>1.3648732525248636E-3</v>
      </c>
      <c r="AY1317" s="5">
        <f t="shared" si="1554"/>
        <v>9.9513398445099299E-4</v>
      </c>
      <c r="AZ1317" s="5">
        <f t="shared" si="1555"/>
        <v>3.6277787888999203E-4</v>
      </c>
      <c r="BA1317" s="5">
        <f t="shared" si="1556"/>
        <v>8.8167550948447507E-5</v>
      </c>
      <c r="BB1317" s="5">
        <f t="shared" si="1557"/>
        <v>1.6070819417170778E-5</v>
      </c>
      <c r="BC1317" s="5">
        <f t="shared" si="1558"/>
        <v>2.3434584171705288E-6</v>
      </c>
      <c r="BD1317" s="5">
        <f t="shared" si="1559"/>
        <v>2.4116359163803029E-5</v>
      </c>
      <c r="BE1317" s="5">
        <f t="shared" si="1560"/>
        <v>3.4453319754023041E-5</v>
      </c>
      <c r="BF1317" s="5">
        <f t="shared" si="1561"/>
        <v>2.4610498500424665E-5</v>
      </c>
      <c r="BG1317" s="5">
        <f t="shared" si="1562"/>
        <v>1.1719753776289947E-5</v>
      </c>
      <c r="BH1317" s="5">
        <f t="shared" si="1563"/>
        <v>4.1857937754031798E-6</v>
      </c>
      <c r="BI1317" s="5">
        <f t="shared" si="1564"/>
        <v>1.1959889168081455E-6</v>
      </c>
      <c r="BJ1317" s="8">
        <f t="shared" si="1565"/>
        <v>0.53716425651617961</v>
      </c>
      <c r="BK1317" s="8">
        <f t="shared" si="1566"/>
        <v>0.27220622796736932</v>
      </c>
      <c r="BL1317" s="8">
        <f t="shared" si="1567"/>
        <v>0.18344651643535045</v>
      </c>
      <c r="BM1317" s="8">
        <f t="shared" si="1568"/>
        <v>0.36522079885528674</v>
      </c>
      <c r="BN1317" s="8">
        <f t="shared" si="1569"/>
        <v>0.63406799408389403</v>
      </c>
    </row>
    <row r="1318" spans="1:66" x14ac:dyDescent="0.25">
      <c r="A1318" t="s">
        <v>25</v>
      </c>
      <c r="B1318" t="s">
        <v>277</v>
      </c>
      <c r="C1318" t="s">
        <v>170</v>
      </c>
      <c r="D1318" s="7" t="s">
        <v>532</v>
      </c>
      <c r="E1318">
        <f>VLOOKUP(A1318,home!$A$2:$E$405,3,FALSE)</f>
        <v>1.35</v>
      </c>
      <c r="F1318">
        <f>VLOOKUP(B1318,home!$B$2:$E$405,3,FALSE)</f>
        <v>0.98770000000000002</v>
      </c>
      <c r="G1318">
        <f>VLOOKUP(C1318,away!$B$2:$E$405,4,FALSE)</f>
        <v>0.98770000000000002</v>
      </c>
      <c r="H1318">
        <f>VLOOKUP(A1318,away!$A$2:$E$405,3,FALSE)</f>
        <v>1.0667</v>
      </c>
      <c r="I1318">
        <f>VLOOKUP(C1318,away!$B$2:$E$405,3,FALSE)</f>
        <v>0.9375</v>
      </c>
      <c r="J1318">
        <f>VLOOKUP(B1318,home!$B$2:$E$405,4,FALSE)</f>
        <v>0.9375</v>
      </c>
      <c r="K1318" s="3">
        <f t="shared" si="1514"/>
        <v>1.3169942415000002</v>
      </c>
      <c r="L1318" s="3">
        <f t="shared" si="1515"/>
        <v>0.93752929687499997</v>
      </c>
      <c r="M1318" s="5">
        <f t="shared" si="1516"/>
        <v>0.10492352386121523</v>
      </c>
      <c r="N1318" s="5">
        <f t="shared" si="1517"/>
        <v>0.1381836767231083</v>
      </c>
      <c r="O1318" s="5">
        <f t="shared" si="1518"/>
        <v>9.8368877551252384E-2</v>
      </c>
      <c r="P1318" s="5">
        <f t="shared" si="1519"/>
        <v>0.12955124527781803</v>
      </c>
      <c r="Q1318" s="5">
        <f t="shared" si="1520"/>
        <v>9.0993553256815657E-2</v>
      </c>
      <c r="R1318" s="5">
        <f t="shared" si="1521"/>
        <v>4.6111852302504308E-2</v>
      </c>
      <c r="S1318" s="5">
        <f t="shared" si="1522"/>
        <v>3.9989900585195109E-2</v>
      </c>
      <c r="T1318" s="5">
        <f t="shared" si="1523"/>
        <v>8.5309122005020249E-2</v>
      </c>
      <c r="U1318" s="5">
        <f t="shared" si="1524"/>
        <v>6.0729043947296689E-2</v>
      </c>
      <c r="V1318" s="5">
        <f t="shared" si="1525"/>
        <v>5.4862619391676144E-3</v>
      </c>
      <c r="W1318" s="5">
        <f t="shared" si="1526"/>
        <v>3.9945995217616603E-2</v>
      </c>
      <c r="X1318" s="5">
        <f t="shared" si="1527"/>
        <v>3.74505408093442E-2</v>
      </c>
      <c r="Y1318" s="5">
        <f t="shared" si="1528"/>
        <v>1.7555489596286479E-2</v>
      </c>
      <c r="Z1318" s="5">
        <f t="shared" si="1529"/>
        <v>1.4410404155590239E-2</v>
      </c>
      <c r="AA1318" s="5">
        <f t="shared" si="1530"/>
        <v>1.8978419290600016E-2</v>
      </c>
      <c r="AB1318" s="5">
        <f t="shared" si="1531"/>
        <v>1.2497234459246375E-2</v>
      </c>
      <c r="AC1318" s="5">
        <f t="shared" si="1532"/>
        <v>4.23375068802248E-4</v>
      </c>
      <c r="AD1318" s="5">
        <f t="shared" si="1533"/>
        <v>1.3152161418146902E-2</v>
      </c>
      <c r="AE1318" s="5">
        <f t="shared" si="1534"/>
        <v>1.2330536646741766E-2</v>
      </c>
      <c r="AF1318" s="5">
        <f t="shared" si="1535"/>
        <v>5.7801196762556134E-3</v>
      </c>
      <c r="AG1318" s="5">
        <f t="shared" si="1536"/>
        <v>1.8063438453110928E-3</v>
      </c>
      <c r="AH1318" s="5">
        <f t="shared" si="1537"/>
        <v>3.3775440189187725E-3</v>
      </c>
      <c r="AI1318" s="5">
        <f t="shared" si="1538"/>
        <v>4.4482060233287908E-3</v>
      </c>
      <c r="AJ1318" s="5">
        <f t="shared" si="1539"/>
        <v>2.9291308588648176E-3</v>
      </c>
      <c r="AK1318" s="5">
        <f t="shared" si="1540"/>
        <v>1.2858828245749714E-3</v>
      </c>
      <c r="AL1318" s="5">
        <f t="shared" si="1541"/>
        <v>2.0909998202295557E-5</v>
      </c>
      <c r="AM1318" s="5">
        <f t="shared" si="1542"/>
        <v>3.4642641701955875E-3</v>
      </c>
      <c r="AN1318" s="5">
        <f t="shared" si="1543"/>
        <v>3.247849151672724E-3</v>
      </c>
      <c r="AO1318" s="5">
        <f t="shared" si="1544"/>
        <v>1.5224768657618971E-3</v>
      </c>
      <c r="AP1318" s="5">
        <f t="shared" si="1545"/>
        <v>4.7578888848873505E-4</v>
      </c>
      <c r="AQ1318" s="5">
        <f t="shared" si="1546"/>
        <v>1.1151650552144535E-4</v>
      </c>
      <c r="AR1318" s="5">
        <f t="shared" si="1547"/>
        <v>6.3330929384425609E-4</v>
      </c>
      <c r="AS1318" s="5">
        <f t="shared" si="1548"/>
        <v>8.3406469308131665E-4</v>
      </c>
      <c r="AT1318" s="5">
        <f t="shared" si="1549"/>
        <v>5.4922919891327976E-4</v>
      </c>
      <c r="AU1318" s="5">
        <f t="shared" si="1550"/>
        <v>2.4111056407748253E-4</v>
      </c>
      <c r="AV1318" s="5">
        <f t="shared" si="1551"/>
        <v>7.9385306113715308E-5</v>
      </c>
      <c r="AW1318" s="5">
        <f t="shared" si="1552"/>
        <v>7.1716686967576191E-7</v>
      </c>
      <c r="AX1318" s="5">
        <f t="shared" si="1553"/>
        <v>7.6040266053039359E-4</v>
      </c>
      <c r="AY1318" s="5">
        <f t="shared" si="1554"/>
        <v>7.1289977166893916E-4</v>
      </c>
      <c r="AZ1318" s="5">
        <f t="shared" si="1555"/>
        <v>3.3418221083756429E-4</v>
      </c>
      <c r="BA1318" s="5">
        <f t="shared" si="1556"/>
        <v>1.0443520438489155E-4</v>
      </c>
      <c r="BB1318" s="5">
        <f t="shared" si="1557"/>
        <v>2.4477765933991066E-5</v>
      </c>
      <c r="BC1318" s="5">
        <f t="shared" si="1558"/>
        <v>4.5897245370330968E-6</v>
      </c>
      <c r="BD1318" s="5">
        <f t="shared" si="1559"/>
        <v>9.895766949370129E-5</v>
      </c>
      <c r="BE1318" s="5">
        <f t="shared" si="1560"/>
        <v>1.3032668087546481E-4</v>
      </c>
      <c r="BF1318" s="5">
        <f t="shared" si="1561"/>
        <v>8.5819744113397716E-5</v>
      </c>
      <c r="BG1318" s="5">
        <f t="shared" si="1562"/>
        <v>3.7674702934782775E-5</v>
      </c>
      <c r="BH1318" s="5">
        <f t="shared" si="1563"/>
        <v>1.2404341703833016E-5</v>
      </c>
      <c r="BI1318" s="5">
        <f t="shared" si="1564"/>
        <v>3.2672893187092754E-6</v>
      </c>
      <c r="BJ1318" s="8">
        <f t="shared" si="1565"/>
        <v>0.45327042211418017</v>
      </c>
      <c r="BK1318" s="8">
        <f t="shared" si="1566"/>
        <v>0.28110811650206946</v>
      </c>
      <c r="BL1318" s="8">
        <f t="shared" si="1567"/>
        <v>0.25143174076105718</v>
      </c>
      <c r="BM1318" s="8">
        <f t="shared" si="1568"/>
        <v>0.39137577195538392</v>
      </c>
      <c r="BN1318" s="8">
        <f t="shared" si="1569"/>
        <v>0.60813272897271387</v>
      </c>
    </row>
    <row r="1319" spans="1:66" x14ac:dyDescent="0.25">
      <c r="A1319" t="s">
        <v>173</v>
      </c>
      <c r="B1319" t="s">
        <v>177</v>
      </c>
      <c r="C1319" t="s">
        <v>174</v>
      </c>
      <c r="D1319" s="7" t="s">
        <v>532</v>
      </c>
      <c r="E1319">
        <f>VLOOKUP(A1319,home!$A$2:$E$405,3,FALSE)</f>
        <v>1.8412999999999999</v>
      </c>
      <c r="F1319">
        <f>VLOOKUP(B1319,home!$B$2:$E$405,3,FALSE)</f>
        <v>0.1358</v>
      </c>
      <c r="G1319">
        <f>VLOOKUP(C1319,away!$B$2:$E$405,4,FALSE)</f>
        <v>0.72409999999999997</v>
      </c>
      <c r="H1319">
        <f>VLOOKUP(A1319,away!$A$2:$E$405,3,FALSE)</f>
        <v>1.4127000000000001</v>
      </c>
      <c r="I1319">
        <f>VLOOKUP(C1319,away!$B$2:$E$405,3,FALSE)</f>
        <v>0.47189999999999999</v>
      </c>
      <c r="J1319">
        <f>VLOOKUP(B1319,home!$B$2:$E$405,4,FALSE)</f>
        <v>0.35389999999999999</v>
      </c>
      <c r="K1319" s="3">
        <f t="shared" si="1514"/>
        <v>0.18106014781399998</v>
      </c>
      <c r="L1319" s="3">
        <f t="shared" si="1515"/>
        <v>0.23592854270700001</v>
      </c>
      <c r="M1319" s="5">
        <f t="shared" si="1516"/>
        <v>0.65902837316952134</v>
      </c>
      <c r="N1319" s="5">
        <f t="shared" si="1517"/>
        <v>0.1193237746596935</v>
      </c>
      <c r="O1319" s="5">
        <f t="shared" si="1518"/>
        <v>0.15548360368445013</v>
      </c>
      <c r="P1319" s="5">
        <f t="shared" si="1519"/>
        <v>2.815188426575994E-2</v>
      </c>
      <c r="Q1319" s="5">
        <f t="shared" si="1520"/>
        <v>1.0802390138804265E-2</v>
      </c>
      <c r="R1319" s="5">
        <f t="shared" si="1521"/>
        <v>1.8341510016052529E-2</v>
      </c>
      <c r="S1319" s="5">
        <f t="shared" si="1522"/>
        <v>3.0064281750919407E-4</v>
      </c>
      <c r="T1319" s="5">
        <f t="shared" si="1523"/>
        <v>2.5485921632005574E-3</v>
      </c>
      <c r="U1319" s="5">
        <f t="shared" si="1524"/>
        <v>3.3209165146384327E-3</v>
      </c>
      <c r="V1319" s="5">
        <f t="shared" si="1525"/>
        <v>1.4269596050497136E-6</v>
      </c>
      <c r="W1319" s="5">
        <f t="shared" si="1526"/>
        <v>6.5196078509213197E-4</v>
      </c>
      <c r="X1319" s="5">
        <f t="shared" si="1527"/>
        <v>1.5381615792889826E-4</v>
      </c>
      <c r="Y1319" s="5">
        <f t="shared" si="1528"/>
        <v>1.8144810992477368E-5</v>
      </c>
      <c r="Z1319" s="5">
        <f t="shared" si="1529"/>
        <v>1.4424285763777061E-3</v>
      </c>
      <c r="AA1319" s="5">
        <f t="shared" si="1530"/>
        <v>2.611663312500851E-4</v>
      </c>
      <c r="AB1319" s="5">
        <f t="shared" si="1531"/>
        <v>2.3643407270090242E-5</v>
      </c>
      <c r="AC1319" s="5">
        <f t="shared" si="1532"/>
        <v>3.8097374946917427E-9</v>
      </c>
      <c r="AD1319" s="5">
        <f t="shared" si="1533"/>
        <v>2.951102902942822E-5</v>
      </c>
      <c r="AE1319" s="5">
        <f t="shared" si="1534"/>
        <v>6.9624940726969721E-6</v>
      </c>
      <c r="AF1319" s="5">
        <f t="shared" si="1535"/>
        <v>8.2132554008876098E-7</v>
      </c>
      <c r="AG1319" s="5">
        <f t="shared" si="1536"/>
        <v>6.4591379253727049E-8</v>
      </c>
      <c r="AH1319" s="5">
        <f t="shared" si="1537"/>
        <v>8.5077517995931195E-5</v>
      </c>
      <c r="AI1319" s="5">
        <f t="shared" si="1538"/>
        <v>1.5404147983991547E-5</v>
      </c>
      <c r="AJ1319" s="5">
        <f t="shared" si="1539"/>
        <v>1.3945386554651196E-6</v>
      </c>
      <c r="AK1319" s="5">
        <f t="shared" si="1540"/>
        <v>8.4165125030283773E-8</v>
      </c>
      <c r="AL1319" s="5">
        <f t="shared" si="1541"/>
        <v>6.5096613985024876E-12</v>
      </c>
      <c r="AM1319" s="5">
        <f t="shared" si="1542"/>
        <v>1.0686542556423034E-6</v>
      </c>
      <c r="AN1319" s="5">
        <f t="shared" si="1543"/>
        <v>2.5212604119132246E-7</v>
      </c>
      <c r="AO1319" s="5">
        <f t="shared" si="1544"/>
        <v>2.974186473837688E-8</v>
      </c>
      <c r="AP1319" s="5">
        <f t="shared" si="1545"/>
        <v>2.3389849350379898E-9</v>
      </c>
      <c r="AQ1319" s="5">
        <f t="shared" si="1546"/>
        <v>1.3795832678428498E-10</v>
      </c>
      <c r="AR1319" s="5">
        <f t="shared" si="1547"/>
        <v>4.0144429675817225E-6</v>
      </c>
      <c r="AS1319" s="5">
        <f t="shared" si="1548"/>
        <v>7.2685563710121958E-7</v>
      </c>
      <c r="AT1319" s="5">
        <f t="shared" si="1549"/>
        <v>6.5802294546492969E-8</v>
      </c>
      <c r="AU1319" s="5">
        <f t="shared" si="1550"/>
        <v>3.9713910590294599E-9</v>
      </c>
      <c r="AV1319" s="5">
        <f t="shared" si="1551"/>
        <v>1.7976516304376801E-10</v>
      </c>
      <c r="AW1319" s="5">
        <f t="shared" si="1552"/>
        <v>7.7243021595970823E-15</v>
      </c>
      <c r="AX1319" s="5">
        <f t="shared" si="1553"/>
        <v>3.2248449581442596E-8</v>
      </c>
      <c r="AY1319" s="5">
        <f t="shared" si="1554"/>
        <v>7.6083297143099138E-9</v>
      </c>
      <c r="AZ1319" s="5">
        <f t="shared" si="1555"/>
        <v>8.9751107096575192E-10</v>
      </c>
      <c r="BA1319" s="5">
        <f t="shared" si="1556"/>
        <v>7.0582826345449591E-11</v>
      </c>
      <c r="BB1319" s="5">
        <f t="shared" si="1557"/>
        <v>4.1631258399557913E-12</v>
      </c>
      <c r="BC1319" s="5">
        <f t="shared" si="1558"/>
        <v>1.9644004250532501E-13</v>
      </c>
      <c r="BD1319" s="5">
        <f t="shared" si="1559"/>
        <v>1.5785361318698679E-7</v>
      </c>
      <c r="BE1319" s="5">
        <f t="shared" si="1560"/>
        <v>2.8580998536609814E-8</v>
      </c>
      <c r="BF1319" s="5">
        <f t="shared" si="1561"/>
        <v>2.5874399098551447E-9</v>
      </c>
      <c r="BG1319" s="5">
        <f t="shared" si="1562"/>
        <v>1.5616075084607175E-10</v>
      </c>
      <c r="BH1319" s="5">
        <f t="shared" si="1563"/>
        <v>7.0686221577337436E-12</v>
      </c>
      <c r="BI1319" s="5">
        <f t="shared" si="1564"/>
        <v>2.5596915454411738E-13</v>
      </c>
      <c r="BJ1319" s="8">
        <f t="shared" si="1565"/>
        <v>0.13353743198407081</v>
      </c>
      <c r="BK1319" s="8">
        <f t="shared" si="1566"/>
        <v>0.6874823386369725</v>
      </c>
      <c r="BL1319" s="8">
        <f t="shared" si="1567"/>
        <v>0.17753780076101411</v>
      </c>
      <c r="BM1319" s="8">
        <f t="shared" si="1568"/>
        <v>8.8684564158314095E-3</v>
      </c>
      <c r="BN1319" s="8">
        <f t="shared" si="1569"/>
        <v>0.99113153593428172</v>
      </c>
    </row>
    <row r="1320" spans="1:66" x14ac:dyDescent="0.25">
      <c r="A1320" t="s">
        <v>173</v>
      </c>
      <c r="B1320" t="s">
        <v>437</v>
      </c>
      <c r="C1320" t="s">
        <v>258</v>
      </c>
      <c r="D1320" s="7" t="s">
        <v>532</v>
      </c>
      <c r="E1320">
        <f>VLOOKUP(A1320,home!$A$2:$E$405,3,FALSE)</f>
        <v>1.8412999999999999</v>
      </c>
      <c r="F1320">
        <f>VLOOKUP(B1320,home!$B$2:$E$405,3,FALSE)</f>
        <v>0</v>
      </c>
      <c r="G1320">
        <f>VLOOKUP(C1320,away!$B$2:$E$405,4,FALSE)</f>
        <v>1.222</v>
      </c>
      <c r="H1320">
        <f>VLOOKUP(A1320,away!$A$2:$E$405,3,FALSE)</f>
        <v>1.4127000000000001</v>
      </c>
      <c r="I1320">
        <f>VLOOKUP(C1320,away!$B$2:$E$405,3,FALSE)</f>
        <v>0.70789999999999997</v>
      </c>
      <c r="J1320">
        <f>VLOOKUP(B1320,home!$B$2:$E$405,4,FALSE)</f>
        <v>0.94379999999999997</v>
      </c>
      <c r="K1320" s="3">
        <f t="shared" si="1514"/>
        <v>0</v>
      </c>
      <c r="L1320" s="3">
        <f t="shared" si="1515"/>
        <v>0.94384750145400009</v>
      </c>
      <c r="M1320" s="5">
        <f t="shared" si="1516"/>
        <v>0.38912778177365476</v>
      </c>
      <c r="N1320" s="5">
        <f t="shared" si="1517"/>
        <v>0</v>
      </c>
      <c r="O1320" s="5">
        <f t="shared" si="1518"/>
        <v>0.36727728457340142</v>
      </c>
      <c r="P1320" s="5">
        <f t="shared" si="1519"/>
        <v>0</v>
      </c>
      <c r="Q1320" s="5">
        <f t="shared" si="1520"/>
        <v>0</v>
      </c>
      <c r="R1320" s="5">
        <f t="shared" si="1521"/>
        <v>0.17332687369270736</v>
      </c>
      <c r="S1320" s="5">
        <f t="shared" si="1522"/>
        <v>0</v>
      </c>
      <c r="T1320" s="5">
        <f t="shared" si="1523"/>
        <v>0</v>
      </c>
      <c r="U1320" s="5">
        <f t="shared" si="1524"/>
        <v>0</v>
      </c>
      <c r="V1320" s="5">
        <f t="shared" si="1525"/>
        <v>0</v>
      </c>
      <c r="W1320" s="5">
        <f t="shared" si="1526"/>
        <v>0</v>
      </c>
      <c r="X1320" s="5">
        <f t="shared" si="1527"/>
        <v>0</v>
      </c>
      <c r="Y1320" s="5">
        <f t="shared" si="1528"/>
        <v>0</v>
      </c>
      <c r="Z1320" s="5">
        <f t="shared" si="1529"/>
        <v>5.4531378889898306E-2</v>
      </c>
      <c r="AA1320" s="5">
        <f t="shared" si="1530"/>
        <v>0</v>
      </c>
      <c r="AB1320" s="5">
        <f t="shared" si="1531"/>
        <v>0</v>
      </c>
      <c r="AC1320" s="5">
        <f t="shared" si="1532"/>
        <v>0</v>
      </c>
      <c r="AD1320" s="5">
        <f t="shared" si="1533"/>
        <v>0</v>
      </c>
      <c r="AE1320" s="5">
        <f t="shared" si="1534"/>
        <v>0</v>
      </c>
      <c r="AF1320" s="5">
        <f t="shared" si="1535"/>
        <v>0</v>
      </c>
      <c r="AG1320" s="5">
        <f t="shared" si="1536"/>
        <v>0</v>
      </c>
      <c r="AH1320" s="5">
        <f t="shared" si="1537"/>
        <v>1.2867326429017978E-2</v>
      </c>
      <c r="AI1320" s="5">
        <f t="shared" si="1538"/>
        <v>0</v>
      </c>
      <c r="AJ1320" s="5">
        <f t="shared" si="1539"/>
        <v>0</v>
      </c>
      <c r="AK1320" s="5">
        <f t="shared" si="1540"/>
        <v>0</v>
      </c>
      <c r="AL1320" s="5">
        <f t="shared" si="1541"/>
        <v>0</v>
      </c>
      <c r="AM1320" s="5">
        <f t="shared" si="1542"/>
        <v>0</v>
      </c>
      <c r="AN1320" s="5">
        <f t="shared" si="1543"/>
        <v>0</v>
      </c>
      <c r="AO1320" s="5">
        <f t="shared" si="1544"/>
        <v>0</v>
      </c>
      <c r="AP1320" s="5">
        <f t="shared" si="1545"/>
        <v>0</v>
      </c>
      <c r="AQ1320" s="5">
        <f t="shared" si="1546"/>
        <v>0</v>
      </c>
      <c r="AR1320" s="5">
        <f t="shared" si="1547"/>
        <v>2.4289587800843285E-3</v>
      </c>
      <c r="AS1320" s="5">
        <f t="shared" si="1548"/>
        <v>0</v>
      </c>
      <c r="AT1320" s="5">
        <f t="shared" si="1549"/>
        <v>0</v>
      </c>
      <c r="AU1320" s="5">
        <f t="shared" si="1550"/>
        <v>0</v>
      </c>
      <c r="AV1320" s="5">
        <f t="shared" si="1551"/>
        <v>0</v>
      </c>
      <c r="AW1320" s="5">
        <f t="shared" si="1552"/>
        <v>0</v>
      </c>
      <c r="AX1320" s="5">
        <f t="shared" si="1553"/>
        <v>0</v>
      </c>
      <c r="AY1320" s="5">
        <f t="shared" si="1554"/>
        <v>0</v>
      </c>
      <c r="AZ1320" s="5">
        <f t="shared" si="1555"/>
        <v>0</v>
      </c>
      <c r="BA1320" s="5">
        <f t="shared" si="1556"/>
        <v>0</v>
      </c>
      <c r="BB1320" s="5">
        <f t="shared" si="1557"/>
        <v>0</v>
      </c>
      <c r="BC1320" s="5">
        <f t="shared" si="1558"/>
        <v>0</v>
      </c>
      <c r="BD1320" s="5">
        <f t="shared" si="1559"/>
        <v>3.820944459528914E-4</v>
      </c>
      <c r="BE1320" s="5">
        <f t="shared" si="1560"/>
        <v>0</v>
      </c>
      <c r="BF1320" s="5">
        <f t="shared" si="1561"/>
        <v>0</v>
      </c>
      <c r="BG1320" s="5">
        <f t="shared" si="1562"/>
        <v>0</v>
      </c>
      <c r="BH1320" s="5">
        <f t="shared" si="1563"/>
        <v>0</v>
      </c>
      <c r="BI1320" s="5">
        <f t="shared" si="1564"/>
        <v>0</v>
      </c>
      <c r="BJ1320" s="8">
        <f t="shared" si="1565"/>
        <v>0</v>
      </c>
      <c r="BK1320" s="8">
        <f t="shared" si="1566"/>
        <v>0.38912778177365476</v>
      </c>
      <c r="BL1320" s="8">
        <f t="shared" si="1567"/>
        <v>0.556282537921164</v>
      </c>
      <c r="BM1320" s="8">
        <f t="shared" si="1568"/>
        <v>7.0209758544953496E-2</v>
      </c>
      <c r="BN1320" s="8">
        <f t="shared" si="1569"/>
        <v>0.92973194003976356</v>
      </c>
    </row>
    <row r="1321" spans="1:66" x14ac:dyDescent="0.25">
      <c r="A1321" t="s">
        <v>173</v>
      </c>
      <c r="B1321" t="s">
        <v>176</v>
      </c>
      <c r="C1321" t="s">
        <v>257</v>
      </c>
      <c r="D1321" s="7" t="s">
        <v>532</v>
      </c>
      <c r="E1321">
        <f>VLOOKUP(A1321,home!$A$2:$E$405,3,FALSE)</f>
        <v>1.8412999999999999</v>
      </c>
      <c r="F1321">
        <f>VLOOKUP(B1321,home!$B$2:$E$405,3,FALSE)</f>
        <v>2.1724000000000001</v>
      </c>
      <c r="G1321">
        <f>VLOOKUP(C1321,away!$B$2:$E$405,4,FALSE)</f>
        <v>0.72409999999999997</v>
      </c>
      <c r="H1321">
        <f>VLOOKUP(A1321,away!$A$2:$E$405,3,FALSE)</f>
        <v>1.4127000000000001</v>
      </c>
      <c r="I1321">
        <f>VLOOKUP(C1321,away!$B$2:$E$405,3,FALSE)</f>
        <v>0.70789999999999997</v>
      </c>
      <c r="J1321">
        <f>VLOOKUP(B1321,home!$B$2:$E$405,4,FALSE)</f>
        <v>0.88480000000000003</v>
      </c>
      <c r="K1321" s="3">
        <f t="shared" si="1514"/>
        <v>2.8964290508920003</v>
      </c>
      <c r="L1321" s="3">
        <f t="shared" si="1515"/>
        <v>0.88484453198400015</v>
      </c>
      <c r="M1321" s="5">
        <f t="shared" si="1516"/>
        <v>2.2793643337609502E-2</v>
      </c>
      <c r="N1321" s="5">
        <f t="shared" si="1517"/>
        <v>6.6020170738723058E-2</v>
      </c>
      <c r="O1321" s="5">
        <f t="shared" si="1518"/>
        <v>2.01688306712773E-2</v>
      </c>
      <c r="P1321" s="5">
        <f t="shared" si="1519"/>
        <v>5.8417587078809181E-2</v>
      </c>
      <c r="Q1321" s="5">
        <f t="shared" si="1520"/>
        <v>9.5611370236243734E-2</v>
      </c>
      <c r="R1321" s="5">
        <f t="shared" si="1521"/>
        <v>8.9231397679954538E-3</v>
      </c>
      <c r="S1321" s="5">
        <f t="shared" si="1522"/>
        <v>3.742945379073561E-2</v>
      </c>
      <c r="T1321" s="5">
        <f t="shared" si="1523"/>
        <v>8.4601198149038034E-2</v>
      </c>
      <c r="U1321" s="5">
        <f t="shared" si="1524"/>
        <v>2.5845241249191742E-2</v>
      </c>
      <c r="V1321" s="5">
        <f t="shared" si="1525"/>
        <v>1.065861674067297E-2</v>
      </c>
      <c r="W1321" s="5">
        <f t="shared" si="1526"/>
        <v>9.2310516782615676E-2</v>
      </c>
      <c r="X1321" s="5">
        <f t="shared" si="1527"/>
        <v>8.1680456019714756E-2</v>
      </c>
      <c r="Y1321" s="5">
        <f t="shared" si="1528"/>
        <v>3.6137252439502103E-2</v>
      </c>
      <c r="Z1321" s="5">
        <f t="shared" si="1529"/>
        <v>2.6318638106132526E-3</v>
      </c>
      <c r="AA1321" s="5">
        <f t="shared" si="1530"/>
        <v>7.6230067990515479E-3</v>
      </c>
      <c r="AB1321" s="5">
        <f t="shared" si="1531"/>
        <v>1.1039749173960072E-2</v>
      </c>
      <c r="AC1321" s="5">
        <f t="shared" si="1532"/>
        <v>1.707303496761922E-3</v>
      </c>
      <c r="AD1321" s="5">
        <f t="shared" si="1533"/>
        <v>6.6842715628005422E-2</v>
      </c>
      <c r="AE1321" s="5">
        <f t="shared" si="1534"/>
        <v>5.9145411426402061E-2</v>
      </c>
      <c r="AF1321" s="5">
        <f t="shared" si="1535"/>
        <v>2.6167246946297931E-2</v>
      </c>
      <c r="AG1321" s="5">
        <f t="shared" si="1536"/>
        <v>7.7179817925022509E-3</v>
      </c>
      <c r="AH1321" s="5">
        <f t="shared" si="1537"/>
        <v>5.8219757543692761E-4</v>
      </c>
      <c r="AI1321" s="5">
        <f t="shared" si="1538"/>
        <v>1.6862939708544044E-3</v>
      </c>
      <c r="AJ1321" s="5">
        <f t="shared" si="1539"/>
        <v>2.4421154227633629E-3</v>
      </c>
      <c r="AK1321" s="5">
        <f t="shared" si="1540"/>
        <v>2.3578046853744007E-3</v>
      </c>
      <c r="AL1321" s="5">
        <f t="shared" si="1541"/>
        <v>1.7502520192106319E-4</v>
      </c>
      <c r="AM1321" s="5">
        <f t="shared" si="1542"/>
        <v>3.8721036677093507E-2</v>
      </c>
      <c r="AN1321" s="5">
        <f t="shared" si="1543"/>
        <v>3.4262097576478107E-2</v>
      </c>
      <c r="AO1321" s="5">
        <f t="shared" si="1544"/>
        <v>1.5158314847424456E-2</v>
      </c>
      <c r="AP1321" s="5">
        <f t="shared" si="1545"/>
        <v>4.4709173356118053E-3</v>
      </c>
      <c r="AQ1321" s="5">
        <f t="shared" si="1546"/>
        <v>9.8901668934214511E-4</v>
      </c>
      <c r="AR1321" s="5">
        <f t="shared" si="1547"/>
        <v>1.030308682319416E-4</v>
      </c>
      <c r="AS1321" s="5">
        <f t="shared" si="1548"/>
        <v>2.9842159988562142E-4</v>
      </c>
      <c r="AT1321" s="5">
        <f t="shared" si="1549"/>
        <v>4.3217849566119142E-4</v>
      </c>
      <c r="AU1321" s="5">
        <f t="shared" si="1550"/>
        <v>4.1725811666795898E-4</v>
      </c>
      <c r="AV1321" s="5">
        <f t="shared" si="1551"/>
        <v>3.0213963270939008E-4</v>
      </c>
      <c r="AW1321" s="5">
        <f t="shared" si="1552"/>
        <v>1.2460284336938801E-5</v>
      </c>
      <c r="AX1321" s="5">
        <f t="shared" si="1553"/>
        <v>1.8692122585364717E-2</v>
      </c>
      <c r="AY1321" s="5">
        <f t="shared" si="1554"/>
        <v>1.65396224608346E-2</v>
      </c>
      <c r="AZ1321" s="5">
        <f t="shared" si="1555"/>
        <v>7.3174972477746229E-3</v>
      </c>
      <c r="BA1321" s="5">
        <f t="shared" si="1556"/>
        <v>2.1582824758337822E-3</v>
      </c>
      <c r="BB1321" s="5">
        <f t="shared" si="1557"/>
        <v>4.7743611180460298E-4</v>
      </c>
      <c r="BC1321" s="5">
        <f t="shared" si="1558"/>
        <v>8.4491346580400963E-5</v>
      </c>
      <c r="BD1321" s="5">
        <f t="shared" si="1559"/>
        <v>1.5194383396766251E-5</v>
      </c>
      <c r="BE1321" s="5">
        <f t="shared" si="1560"/>
        <v>4.400945348078485E-5</v>
      </c>
      <c r="BF1321" s="5">
        <f t="shared" si="1561"/>
        <v>6.3735129787812657E-5</v>
      </c>
      <c r="BG1321" s="5">
        <f t="shared" si="1562"/>
        <v>6.1534760493264212E-5</v>
      </c>
      <c r="BH1321" s="5">
        <f t="shared" si="1563"/>
        <v>4.455776698309297E-5</v>
      </c>
      <c r="BI1321" s="5">
        <f t="shared" si="1564"/>
        <v>2.5811682146541365E-5</v>
      </c>
      <c r="BJ1321" s="8">
        <f t="shared" si="1565"/>
        <v>0.7551051555131878</v>
      </c>
      <c r="BK1321" s="8">
        <f t="shared" si="1566"/>
        <v>0.14772125210734485</v>
      </c>
      <c r="BL1321" s="8">
        <f t="shared" si="1567"/>
        <v>8.2476251205349571E-2</v>
      </c>
      <c r="BM1321" s="8">
        <f t="shared" si="1568"/>
        <v>0.69947261862933985</v>
      </c>
      <c r="BN1321" s="8">
        <f t="shared" si="1569"/>
        <v>0.27193474183065824</v>
      </c>
    </row>
    <row r="1322" spans="1:66" x14ac:dyDescent="0.25">
      <c r="A1322" t="s">
        <v>173</v>
      </c>
      <c r="B1322" t="s">
        <v>179</v>
      </c>
      <c r="C1322" t="s">
        <v>259</v>
      </c>
      <c r="D1322" s="7" t="s">
        <v>532</v>
      </c>
      <c r="E1322">
        <f>VLOOKUP(A1322,home!$A$2:$E$405,3,FALSE)</f>
        <v>1.8412999999999999</v>
      </c>
      <c r="F1322">
        <f>VLOOKUP(B1322,home!$B$2:$E$405,3,FALSE)</f>
        <v>0.81459999999999999</v>
      </c>
      <c r="G1322">
        <f>VLOOKUP(C1322,away!$B$2:$E$405,4,FALSE)</f>
        <v>0.54310000000000003</v>
      </c>
      <c r="H1322">
        <f>VLOOKUP(A1322,away!$A$2:$E$405,3,FALSE)</f>
        <v>1.4127000000000001</v>
      </c>
      <c r="I1322">
        <f>VLOOKUP(C1322,away!$B$2:$E$405,3,FALSE)</f>
        <v>0.53090000000000004</v>
      </c>
      <c r="J1322">
        <f>VLOOKUP(B1322,home!$B$2:$E$405,4,FALSE)</f>
        <v>0.53090000000000004</v>
      </c>
      <c r="K1322" s="3">
        <f t="shared" si="1514"/>
        <v>0.81460817043800005</v>
      </c>
      <c r="L1322" s="3">
        <f t="shared" si="1515"/>
        <v>0.39817629008700006</v>
      </c>
      <c r="M1322" s="5">
        <f t="shared" si="1516"/>
        <v>0.29736811579907579</v>
      </c>
      <c r="N1322" s="5">
        <f t="shared" si="1517"/>
        <v>0.24223849675768047</v>
      </c>
      <c r="O1322" s="5">
        <f t="shared" si="1518"/>
        <v>0.11840493313903741</v>
      </c>
      <c r="P1322" s="5">
        <f t="shared" si="1519"/>
        <v>9.6453625955224984E-2</v>
      </c>
      <c r="Q1322" s="5">
        <f t="shared" si="1520"/>
        <v>9.8664729326712719E-2</v>
      </c>
      <c r="R1322" s="5">
        <f t="shared" si="1521"/>
        <v>2.3573018502650603E-2</v>
      </c>
      <c r="S1322" s="5">
        <f t="shared" si="1522"/>
        <v>7.8213680835544416E-3</v>
      </c>
      <c r="T1322" s="5">
        <f t="shared" si="1523"/>
        <v>3.9285955885748507E-2</v>
      </c>
      <c r="U1322" s="5">
        <f t="shared" si="1524"/>
        <v>1.9202773474145333E-2</v>
      </c>
      <c r="V1322" s="5">
        <f t="shared" si="1525"/>
        <v>2.8188007146260583E-4</v>
      </c>
      <c r="W1322" s="5">
        <f t="shared" si="1526"/>
        <v>2.6791031547864649E-2</v>
      </c>
      <c r="X1322" s="5">
        <f t="shared" si="1527"/>
        <v>1.0667553549332524E-2</v>
      </c>
      <c r="Y1322" s="5">
        <f t="shared" si="1528"/>
        <v>2.1237834482888173E-3</v>
      </c>
      <c r="Z1322" s="5">
        <f t="shared" si="1529"/>
        <v>3.128739017845876E-3</v>
      </c>
      <c r="AA1322" s="5">
        <f t="shared" si="1530"/>
        <v>2.5486963671054142E-3</v>
      </c>
      <c r="AB1322" s="5">
        <f t="shared" si="1531"/>
        <v>1.0380944423048592E-3</v>
      </c>
      <c r="AC1322" s="5">
        <f t="shared" si="1532"/>
        <v>5.7143725093111448E-6</v>
      </c>
      <c r="AD1322" s="5">
        <f t="shared" si="1533"/>
        <v>5.4560482983381899E-3</v>
      </c>
      <c r="AE1322" s="5">
        <f t="shared" si="1534"/>
        <v>2.17246906996779E-3</v>
      </c>
      <c r="AF1322" s="5">
        <f t="shared" si="1535"/>
        <v>4.3251283730426501E-4</v>
      </c>
      <c r="AG1322" s="5">
        <f t="shared" si="1536"/>
        <v>5.7405452324271507E-5</v>
      </c>
      <c r="AH1322" s="5">
        <f t="shared" si="1537"/>
        <v>3.1144742369407875E-4</v>
      </c>
      <c r="AI1322" s="5">
        <f t="shared" si="1538"/>
        <v>2.5370761600306213E-4</v>
      </c>
      <c r="AJ1322" s="5">
        <f t="shared" si="1539"/>
        <v>1.0333614844922053E-4</v>
      </c>
      <c r="AK1322" s="5">
        <f t="shared" si="1540"/>
        <v>2.8059490276109709E-5</v>
      </c>
      <c r="AL1322" s="5">
        <f t="shared" si="1541"/>
        <v>7.4140019632008065E-8</v>
      </c>
      <c r="AM1322" s="5">
        <f t="shared" si="1542"/>
        <v>8.8890830442612753E-4</v>
      </c>
      <c r="AN1322" s="5">
        <f t="shared" si="1543"/>
        <v>3.539422108839211E-4</v>
      </c>
      <c r="AO1322" s="5">
        <f t="shared" si="1544"/>
        <v>7.0465698217475153E-5</v>
      </c>
      <c r="AP1322" s="5">
        <f t="shared" si="1545"/>
        <v>9.3525900982081324E-6</v>
      </c>
      <c r="AQ1322" s="5">
        <f t="shared" si="1546"/>
        <v>9.309949070022312E-7</v>
      </c>
      <c r="AR1322" s="5">
        <f t="shared" si="1547"/>
        <v>2.4802195944732479E-5</v>
      </c>
      <c r="AS1322" s="5">
        <f t="shared" si="1548"/>
        <v>2.0204071461383311E-5</v>
      </c>
      <c r="AT1322" s="5">
        <f t="shared" si="1549"/>
        <v>8.2292008442780326E-6</v>
      </c>
      <c r="AU1322" s="5">
        <f t="shared" si="1550"/>
        <v>2.2345247479747249E-6</v>
      </c>
      <c r="AV1322" s="5">
        <f t="shared" si="1551"/>
        <v>4.5506552918653089E-7</v>
      </c>
      <c r="AW1322" s="5">
        <f t="shared" si="1552"/>
        <v>6.6799675609346793E-10</v>
      </c>
      <c r="AX1322" s="5">
        <f t="shared" si="1553"/>
        <v>1.2068532792595206E-4</v>
      </c>
      <c r="AY1322" s="5">
        <f t="shared" si="1554"/>
        <v>4.8054036141488617E-5</v>
      </c>
      <c r="AZ1322" s="5">
        <f t="shared" si="1555"/>
        <v>9.5669889172622774E-6</v>
      </c>
      <c r="BA1322" s="5">
        <f t="shared" si="1556"/>
        <v>1.2697827181263133E-6</v>
      </c>
      <c r="BB1322" s="5">
        <f t="shared" si="1557"/>
        <v>1.2639934298003058E-7</v>
      </c>
      <c r="BC1322" s="5">
        <f t="shared" si="1558"/>
        <v>1.0065844291444581E-8</v>
      </c>
      <c r="BD1322" s="5">
        <f t="shared" si="1559"/>
        <v>1.6459410612140681E-6</v>
      </c>
      <c r="BE1322" s="5">
        <f t="shared" si="1560"/>
        <v>1.3407970365243722E-6</v>
      </c>
      <c r="BF1322" s="5">
        <f t="shared" si="1561"/>
        <v>5.4611211042590547E-7</v>
      </c>
      <c r="BG1322" s="5">
        <f t="shared" si="1562"/>
        <v>1.4828912904269401E-7</v>
      </c>
      <c r="BH1322" s="5">
        <f t="shared" si="1563"/>
        <v>3.0199384026328359E-8</v>
      </c>
      <c r="BI1322" s="5">
        <f t="shared" si="1564"/>
        <v>4.9201329940083832E-9</v>
      </c>
      <c r="BJ1322" s="8">
        <f t="shared" si="1565"/>
        <v>0.42939329857298497</v>
      </c>
      <c r="BK1322" s="8">
        <f t="shared" si="1566"/>
        <v>0.40197883245798827</v>
      </c>
      <c r="BL1322" s="8">
        <f t="shared" si="1567"/>
        <v>0.1655237079210479</v>
      </c>
      <c r="BM1322" s="8">
        <f t="shared" si="1568"/>
        <v>0.12327360512134033</v>
      </c>
      <c r="BN1322" s="8">
        <f t="shared" si="1569"/>
        <v>0.87670291948038193</v>
      </c>
    </row>
    <row r="1323" spans="1:66" x14ac:dyDescent="0.25">
      <c r="A1323" t="s">
        <v>173</v>
      </c>
      <c r="B1323" t="s">
        <v>262</v>
      </c>
      <c r="C1323" t="s">
        <v>175</v>
      </c>
      <c r="D1323" s="7" t="s">
        <v>532</v>
      </c>
      <c r="E1323">
        <f>VLOOKUP(A1323,home!$A$2:$E$405,3,FALSE)</f>
        <v>1.8412999999999999</v>
      </c>
      <c r="F1323">
        <f>VLOOKUP(B1323,home!$B$2:$E$405,3,FALSE)</f>
        <v>1.2672000000000001</v>
      </c>
      <c r="G1323">
        <f>VLOOKUP(C1323,away!$B$2:$E$405,4,FALSE)</f>
        <v>0.54310000000000003</v>
      </c>
      <c r="H1323">
        <f>VLOOKUP(A1323,away!$A$2:$E$405,3,FALSE)</f>
        <v>1.4127000000000001</v>
      </c>
      <c r="I1323">
        <f>VLOOKUP(C1323,away!$B$2:$E$405,3,FALSE)</f>
        <v>0.23599999999999999</v>
      </c>
      <c r="J1323">
        <f>VLOOKUP(B1323,home!$B$2:$E$405,4,FALSE)</f>
        <v>0</v>
      </c>
      <c r="K1323" s="3">
        <f t="shared" si="1514"/>
        <v>1.2672127100160002</v>
      </c>
      <c r="L1323" s="3">
        <f t="shared" si="1515"/>
        <v>0</v>
      </c>
      <c r="M1323" s="5">
        <f t="shared" si="1516"/>
        <v>0.28161547284759292</v>
      </c>
      <c r="N1323" s="5">
        <f t="shared" si="1517"/>
        <v>0.35686670652963548</v>
      </c>
      <c r="O1323" s="5">
        <f t="shared" si="1518"/>
        <v>0</v>
      </c>
      <c r="P1323" s="5">
        <f t="shared" si="1519"/>
        <v>0</v>
      </c>
      <c r="Q1323" s="5">
        <f t="shared" si="1520"/>
        <v>0.2261130131479521</v>
      </c>
      <c r="R1323" s="5">
        <f t="shared" si="1521"/>
        <v>0</v>
      </c>
      <c r="S1323" s="5">
        <f t="shared" si="1522"/>
        <v>0</v>
      </c>
      <c r="T1323" s="5">
        <f t="shared" si="1523"/>
        <v>0</v>
      </c>
      <c r="U1323" s="5">
        <f t="shared" si="1524"/>
        <v>0</v>
      </c>
      <c r="V1323" s="5">
        <f t="shared" si="1525"/>
        <v>0</v>
      </c>
      <c r="W1323" s="5">
        <f t="shared" si="1526"/>
        <v>9.5511094720366604E-2</v>
      </c>
      <c r="X1323" s="5">
        <f t="shared" si="1527"/>
        <v>0</v>
      </c>
      <c r="Y1323" s="5">
        <f t="shared" si="1528"/>
        <v>0</v>
      </c>
      <c r="Z1323" s="5">
        <f t="shared" si="1529"/>
        <v>0</v>
      </c>
      <c r="AA1323" s="5">
        <f t="shared" si="1530"/>
        <v>0</v>
      </c>
      <c r="AB1323" s="5">
        <f t="shared" si="1531"/>
        <v>0</v>
      </c>
      <c r="AC1323" s="5">
        <f t="shared" si="1532"/>
        <v>0</v>
      </c>
      <c r="AD1323" s="5">
        <f t="shared" si="1533"/>
        <v>3.0258218294297656E-2</v>
      </c>
      <c r="AE1323" s="5">
        <f t="shared" si="1534"/>
        <v>0</v>
      </c>
      <c r="AF1323" s="5">
        <f t="shared" si="1535"/>
        <v>0</v>
      </c>
      <c r="AG1323" s="5">
        <f t="shared" si="1536"/>
        <v>0</v>
      </c>
      <c r="AH1323" s="5">
        <f t="shared" si="1537"/>
        <v>0</v>
      </c>
      <c r="AI1323" s="5">
        <f t="shared" si="1538"/>
        <v>0</v>
      </c>
      <c r="AJ1323" s="5">
        <f t="shared" si="1539"/>
        <v>0</v>
      </c>
      <c r="AK1323" s="5">
        <f t="shared" si="1540"/>
        <v>0</v>
      </c>
      <c r="AL1323" s="5">
        <f t="shared" si="1541"/>
        <v>0</v>
      </c>
      <c r="AM1323" s="5">
        <f t="shared" si="1542"/>
        <v>7.6687197609945313E-3</v>
      </c>
      <c r="AN1323" s="5">
        <f t="shared" si="1543"/>
        <v>0</v>
      </c>
      <c r="AO1323" s="5">
        <f t="shared" si="1544"/>
        <v>0</v>
      </c>
      <c r="AP1323" s="5">
        <f t="shared" si="1545"/>
        <v>0</v>
      </c>
      <c r="AQ1323" s="5">
        <f t="shared" si="1546"/>
        <v>0</v>
      </c>
      <c r="AR1323" s="5">
        <f t="shared" si="1547"/>
        <v>0</v>
      </c>
      <c r="AS1323" s="5">
        <f t="shared" si="1548"/>
        <v>0</v>
      </c>
      <c r="AT1323" s="5">
        <f t="shared" si="1549"/>
        <v>0</v>
      </c>
      <c r="AU1323" s="5">
        <f t="shared" si="1550"/>
        <v>0</v>
      </c>
      <c r="AV1323" s="5">
        <f t="shared" si="1551"/>
        <v>0</v>
      </c>
      <c r="AW1323" s="5">
        <f t="shared" si="1552"/>
        <v>0</v>
      </c>
      <c r="AX1323" s="5">
        <f t="shared" si="1553"/>
        <v>1.6196498584471867E-3</v>
      </c>
      <c r="AY1323" s="5">
        <f t="shared" si="1554"/>
        <v>0</v>
      </c>
      <c r="AZ1323" s="5">
        <f t="shared" si="1555"/>
        <v>0</v>
      </c>
      <c r="BA1323" s="5">
        <f t="shared" si="1556"/>
        <v>0</v>
      </c>
      <c r="BB1323" s="5">
        <f t="shared" si="1557"/>
        <v>0</v>
      </c>
      <c r="BC1323" s="5">
        <f t="shared" si="1558"/>
        <v>0</v>
      </c>
      <c r="BD1323" s="5">
        <f t="shared" si="1559"/>
        <v>0</v>
      </c>
      <c r="BE1323" s="5">
        <f t="shared" si="1560"/>
        <v>0</v>
      </c>
      <c r="BF1323" s="5">
        <f t="shared" si="1561"/>
        <v>0</v>
      </c>
      <c r="BG1323" s="5">
        <f t="shared" si="1562"/>
        <v>0</v>
      </c>
      <c r="BH1323" s="5">
        <f t="shared" si="1563"/>
        <v>0</v>
      </c>
      <c r="BI1323" s="5">
        <f t="shared" si="1564"/>
        <v>0</v>
      </c>
      <c r="BJ1323" s="8">
        <f t="shared" si="1565"/>
        <v>0.71803740231169344</v>
      </c>
      <c r="BK1323" s="8">
        <f t="shared" si="1566"/>
        <v>0.28161547284759292</v>
      </c>
      <c r="BL1323" s="8">
        <f t="shared" si="1567"/>
        <v>0</v>
      </c>
      <c r="BM1323" s="8">
        <f t="shared" si="1568"/>
        <v>0.13505768263410597</v>
      </c>
      <c r="BN1323" s="8">
        <f t="shared" si="1569"/>
        <v>0.86459519252518047</v>
      </c>
    </row>
    <row r="1324" spans="1:66" x14ac:dyDescent="0.25">
      <c r="A1324" t="s">
        <v>27</v>
      </c>
      <c r="B1324" t="s">
        <v>180</v>
      </c>
      <c r="C1324" t="s">
        <v>490</v>
      </c>
      <c r="D1324" s="7" t="s">
        <v>532</v>
      </c>
      <c r="E1324">
        <f>VLOOKUP(A1324,home!$A$2:$E$405,3,FALSE)</f>
        <v>1.381</v>
      </c>
      <c r="F1324">
        <f>VLOOKUP(B1324,home!$B$2:$E$405,3,FALSE)</f>
        <v>0.48270000000000002</v>
      </c>
      <c r="G1324">
        <f>VLOOKUP(C1324,away!$B$2:$E$405,4,FALSE)</f>
        <v>0.48270000000000002</v>
      </c>
      <c r="H1324">
        <f>VLOOKUP(A1324,away!$A$2:$E$405,3,FALSE)</f>
        <v>1.127</v>
      </c>
      <c r="I1324">
        <f>VLOOKUP(C1324,away!$B$2:$E$405,3,FALSE)</f>
        <v>1.1831</v>
      </c>
      <c r="J1324">
        <f>VLOOKUP(B1324,home!$B$2:$E$405,4,FALSE)</f>
        <v>2.6619000000000002</v>
      </c>
      <c r="K1324" s="3">
        <f t="shared" si="1514"/>
        <v>0.32177201949000006</v>
      </c>
      <c r="L1324" s="3">
        <f t="shared" si="1515"/>
        <v>3.5492542140300003</v>
      </c>
      <c r="M1324" s="5">
        <f t="shared" si="1516"/>
        <v>2.0836974847132254E-2</v>
      </c>
      <c r="N1324" s="5">
        <f t="shared" si="1517"/>
        <v>6.7047554766240802E-3</v>
      </c>
      <c r="O1324" s="5">
        <f t="shared" si="1518"/>
        <v>7.395572078382126E-2</v>
      </c>
      <c r="P1324" s="5">
        <f t="shared" si="1519"/>
        <v>2.3796881629448739E-2</v>
      </c>
      <c r="Q1324" s="5">
        <f t="shared" si="1520"/>
        <v>1.078701354949984E-3</v>
      </c>
      <c r="R1324" s="5">
        <f t="shared" si="1521"/>
        <v>0.13124382682180191</v>
      </c>
      <c r="S1324" s="5">
        <f t="shared" si="1522"/>
        <v>6.794311307669651E-3</v>
      </c>
      <c r="T1324" s="5">
        <f t="shared" si="1523"/>
        <v>3.8285853297361011E-3</v>
      </c>
      <c r="U1324" s="5">
        <f t="shared" si="1524"/>
        <v>4.2230591202047037E-2</v>
      </c>
      <c r="V1324" s="5">
        <f t="shared" si="1525"/>
        <v>8.6216088429560663E-4</v>
      </c>
      <c r="W1324" s="5">
        <f t="shared" si="1526"/>
        <v>1.1569863780295189E-4</v>
      </c>
      <c r="X1324" s="5">
        <f t="shared" si="1527"/>
        <v>4.1064387777965769E-4</v>
      </c>
      <c r="Y1324" s="5">
        <f t="shared" si="1528"/>
        <v>7.2873975683753552E-4</v>
      </c>
      <c r="Z1324" s="5">
        <f t="shared" si="1529"/>
        <v>0.15527256847090129</v>
      </c>
      <c r="AA1324" s="5">
        <f t="shared" si="1530"/>
        <v>4.9962367928281216E-2</v>
      </c>
      <c r="AB1324" s="5">
        <f t="shared" si="1531"/>
        <v>8.0382460133927285E-3</v>
      </c>
      <c r="AC1324" s="5">
        <f t="shared" si="1532"/>
        <v>6.1539464880464251E-5</v>
      </c>
      <c r="AD1324" s="5">
        <f t="shared" si="1533"/>
        <v>9.307146084524471E-6</v>
      </c>
      <c r="AE1324" s="5">
        <f t="shared" si="1534"/>
        <v>3.3033427461091291E-5</v>
      </c>
      <c r="AF1324" s="5">
        <f t="shared" si="1535"/>
        <v>5.8622015810066325E-5</v>
      </c>
      <c r="AG1324" s="5">
        <f t="shared" si="1536"/>
        <v>6.9354812216270383E-5</v>
      </c>
      <c r="AH1324" s="5">
        <f t="shared" si="1537"/>
        <v>0.13777545449215203</v>
      </c>
      <c r="AI1324" s="5">
        <f t="shared" si="1538"/>
        <v>4.4332286228092363E-2</v>
      </c>
      <c r="AJ1324" s="5">
        <f t="shared" si="1539"/>
        <v>7.1324446341109972E-3</v>
      </c>
      <c r="AK1324" s="5">
        <f t="shared" si="1540"/>
        <v>7.6500703793950327E-4</v>
      </c>
      <c r="AL1324" s="5">
        <f t="shared" si="1541"/>
        <v>2.8112475482525712E-6</v>
      </c>
      <c r="AM1324" s="5">
        <f t="shared" si="1542"/>
        <v>5.9895583826117742E-7</v>
      </c>
      <c r="AN1324" s="5">
        <f t="shared" si="1543"/>
        <v>2.1258465329663552E-6</v>
      </c>
      <c r="AO1324" s="5">
        <f t="shared" si="1544"/>
        <v>3.7725848827559524E-6</v>
      </c>
      <c r="AP1324" s="5">
        <f t="shared" si="1545"/>
        <v>4.4632875976358116E-6</v>
      </c>
      <c r="AQ1324" s="5">
        <f t="shared" si="1546"/>
        <v>3.9603355785841852E-6</v>
      </c>
      <c r="AR1324" s="5">
        <f t="shared" si="1547"/>
        <v>9.780002248923382E-2</v>
      </c>
      <c r="AS1324" s="5">
        <f t="shared" si="1548"/>
        <v>3.1469310742528185E-2</v>
      </c>
      <c r="AT1324" s="5">
        <f t="shared" si="1549"/>
        <v>5.0629718347908227E-3</v>
      </c>
      <c r="AU1324" s="5">
        <f t="shared" si="1550"/>
        <v>5.4304089063387801E-4</v>
      </c>
      <c r="AV1324" s="5">
        <f t="shared" si="1551"/>
        <v>4.3683841011227783E-5</v>
      </c>
      <c r="AW1324" s="5">
        <f t="shared" si="1552"/>
        <v>8.9182978318909398E-8</v>
      </c>
      <c r="AX1324" s="5">
        <f t="shared" si="1553"/>
        <v>3.2121204943770799E-8</v>
      </c>
      <c r="AY1324" s="5">
        <f t="shared" si="1554"/>
        <v>1.1400632200639977E-7</v>
      </c>
      <c r="AZ1324" s="5">
        <f t="shared" si="1555"/>
        <v>2.0231870940363786E-7</v>
      </c>
      <c r="BA1324" s="5">
        <f t="shared" si="1556"/>
        <v>2.3936017730932415E-7</v>
      </c>
      <c r="BB1324" s="5">
        <f t="shared" si="1557"/>
        <v>2.1238752949652171E-7</v>
      </c>
      <c r="BC1324" s="5">
        <f t="shared" si="1558"/>
        <v>1.5076346681459011E-7</v>
      </c>
      <c r="BD1324" s="5">
        <f t="shared" si="1559"/>
        <v>5.7852856992023693E-2</v>
      </c>
      <c r="BE1324" s="5">
        <f t="shared" si="1560"/>
        <v>1.8615430627589632E-2</v>
      </c>
      <c r="BF1324" s="5">
        <f t="shared" si="1561"/>
        <v>2.994962353357757E-3</v>
      </c>
      <c r="BG1324" s="5">
        <f t="shared" si="1562"/>
        <v>3.2123169491214958E-4</v>
      </c>
      <c r="BH1324" s="5">
        <f t="shared" si="1563"/>
        <v>2.5840842799019477E-5</v>
      </c>
      <c r="BI1324" s="5">
        <f t="shared" si="1564"/>
        <v>1.6629720345528251E-6</v>
      </c>
      <c r="BJ1324" s="8">
        <f t="shared" si="1565"/>
        <v>1.3053313803142444E-2</v>
      </c>
      <c r="BK1324" s="8">
        <f t="shared" si="1566"/>
        <v>5.2354793387296983E-2</v>
      </c>
      <c r="BL1324" s="8">
        <f t="shared" si="1567"/>
        <v>0.71016696042255389</v>
      </c>
      <c r="BM1324" s="8">
        <f t="shared" si="1568"/>
        <v>0.67323075034677271</v>
      </c>
      <c r="BN1324" s="8">
        <f t="shared" si="1569"/>
        <v>0.25761686091377822</v>
      </c>
    </row>
    <row r="1325" spans="1:66" x14ac:dyDescent="0.25">
      <c r="A1325" t="s">
        <v>27</v>
      </c>
      <c r="B1325" t="s">
        <v>432</v>
      </c>
      <c r="C1325" t="s">
        <v>183</v>
      </c>
      <c r="D1325" s="7" t="s">
        <v>532</v>
      </c>
      <c r="E1325">
        <f>VLOOKUP(A1325,home!$A$2:$E$405,3,FALSE)</f>
        <v>1.381</v>
      </c>
      <c r="F1325">
        <f>VLOOKUP(B1325,home!$B$2:$E$405,3,FALSE)</f>
        <v>0.72409999999999997</v>
      </c>
      <c r="G1325">
        <f>VLOOKUP(C1325,away!$B$2:$E$405,4,FALSE)</f>
        <v>0.72409999999999997</v>
      </c>
      <c r="H1325">
        <f>VLOOKUP(A1325,away!$A$2:$E$405,3,FALSE)</f>
        <v>1.127</v>
      </c>
      <c r="I1325">
        <f>VLOOKUP(C1325,away!$B$2:$E$405,3,FALSE)</f>
        <v>0.88729999999999998</v>
      </c>
      <c r="J1325">
        <f>VLOOKUP(B1325,home!$B$2:$E$405,4,FALSE)</f>
        <v>2.2183000000000002</v>
      </c>
      <c r="K1325" s="3">
        <f t="shared" si="1514"/>
        <v>0.7240870386099999</v>
      </c>
      <c r="L1325" s="3">
        <f t="shared" si="1515"/>
        <v>2.2182713839300003</v>
      </c>
      <c r="M1325" s="5">
        <f t="shared" si="1516"/>
        <v>5.2741195920325383E-2</v>
      </c>
      <c r="N1325" s="5">
        <f t="shared" si="1517"/>
        <v>3.8189216366698212E-2</v>
      </c>
      <c r="O1325" s="5">
        <f t="shared" si="1518"/>
        <v>0.11699428566430348</v>
      </c>
      <c r="P1325" s="5">
        <f t="shared" si="1519"/>
        <v>8.4714045840957874E-2</v>
      </c>
      <c r="Q1325" s="5">
        <f t="shared" si="1520"/>
        <v>1.3826158292899522E-2</v>
      </c>
      <c r="R1325" s="5">
        <f t="shared" si="1521"/>
        <v>0.12976253798622817</v>
      </c>
      <c r="S1325" s="5">
        <f t="shared" si="1522"/>
        <v>3.4017381657334804E-2</v>
      </c>
      <c r="T1325" s="5">
        <f t="shared" si="1523"/>
        <v>3.0670171290825474E-2</v>
      </c>
      <c r="U1325" s="5">
        <f t="shared" si="1524"/>
        <v>9.3959371852965559E-2</v>
      </c>
      <c r="V1325" s="5">
        <f t="shared" si="1525"/>
        <v>6.071050193144396E-3</v>
      </c>
      <c r="W1325" s="5">
        <f t="shared" si="1526"/>
        <v>3.3371140045529027E-3</v>
      </c>
      <c r="X1325" s="5">
        <f t="shared" si="1527"/>
        <v>7.4026245012117535E-3</v>
      </c>
      <c r="Y1325" s="5">
        <f t="shared" si="1528"/>
        <v>8.2105150485085633E-3</v>
      </c>
      <c r="Z1325" s="5">
        <f t="shared" si="1529"/>
        <v>9.5949508240326539E-2</v>
      </c>
      <c r="AA1325" s="5">
        <f t="shared" si="1530"/>
        <v>6.9475795277823826E-2</v>
      </c>
      <c r="AB1325" s="5">
        <f t="shared" si="1531"/>
        <v>2.5153261428897029E-2</v>
      </c>
      <c r="AC1325" s="5">
        <f t="shared" si="1532"/>
        <v>6.0946573095077973E-4</v>
      </c>
      <c r="AD1325" s="5">
        <f t="shared" si="1533"/>
        <v>6.0409024926516715E-4</v>
      </c>
      <c r="AE1325" s="5">
        <f t="shared" si="1534"/>
        <v>1.3400361132560612E-3</v>
      </c>
      <c r="AF1325" s="5">
        <f t="shared" si="1535"/>
        <v>1.486281881734351E-3</v>
      </c>
      <c r="AG1325" s="5">
        <f t="shared" si="1536"/>
        <v>1.098992188901648E-3</v>
      </c>
      <c r="AH1325" s="5">
        <f t="shared" si="1537"/>
        <v>5.3210512107918023E-2</v>
      </c>
      <c r="AI1325" s="5">
        <f t="shared" si="1538"/>
        <v>3.8529042135143902E-2</v>
      </c>
      <c r="AJ1325" s="5">
        <f t="shared" si="1539"/>
        <v>1.3949190010058126E-2</v>
      </c>
      <c r="AK1325" s="5">
        <f t="shared" si="1540"/>
        <v>3.3668092284637285E-3</v>
      </c>
      <c r="AL1325" s="5">
        <f t="shared" si="1541"/>
        <v>3.9157479817677037E-5</v>
      </c>
      <c r="AM1325" s="5">
        <f t="shared" si="1542"/>
        <v>8.7482783928718327E-5</v>
      </c>
      <c r="AN1325" s="5">
        <f t="shared" si="1543"/>
        <v>1.9406055617560719E-4</v>
      </c>
      <c r="AO1325" s="5">
        <f t="shared" si="1544"/>
        <v>2.152394892569449E-4</v>
      </c>
      <c r="AP1325" s="5">
        <f t="shared" si="1545"/>
        <v>1.5915319990346321E-4</v>
      </c>
      <c r="AQ1325" s="5">
        <f t="shared" si="1546"/>
        <v>8.8261247251685828E-5</v>
      </c>
      <c r="AR1325" s="5">
        <f t="shared" si="1547"/>
        <v>2.3607071266651083E-2</v>
      </c>
      <c r="AS1325" s="5">
        <f t="shared" si="1548"/>
        <v>1.7093574323724603E-2</v>
      </c>
      <c r="AT1325" s="5">
        <f t="shared" si="1549"/>
        <v>6.1886178056628389E-3</v>
      </c>
      <c r="AU1325" s="5">
        <f t="shared" si="1550"/>
        <v>1.4936993133305072E-3</v>
      </c>
      <c r="AV1325" s="5">
        <f t="shared" si="1551"/>
        <v>2.7039207809081923E-4</v>
      </c>
      <c r="AW1325" s="5">
        <f t="shared" si="1552"/>
        <v>1.7470996724912332E-6</v>
      </c>
      <c r="AX1325" s="5">
        <f t="shared" si="1553"/>
        <v>1.0557524990717356E-5</v>
      </c>
      <c r="AY1325" s="5">
        <f t="shared" si="1554"/>
        <v>2.3419455572034152E-5</v>
      </c>
      <c r="AZ1325" s="5">
        <f t="shared" si="1555"/>
        <v>2.5975354061331683E-5</v>
      </c>
      <c r="BA1325" s="5">
        <f t="shared" si="1556"/>
        <v>1.9206794867233996E-5</v>
      </c>
      <c r="BB1325" s="5">
        <f t="shared" si="1557"/>
        <v>1.0651470857749695E-5</v>
      </c>
      <c r="BC1325" s="5">
        <f t="shared" si="1558"/>
        <v>4.7255706001020999E-6</v>
      </c>
      <c r="BD1325" s="5">
        <f t="shared" si="1559"/>
        <v>8.7278151082013679E-3</v>
      </c>
      <c r="BE1325" s="5">
        <f t="shared" si="1560"/>
        <v>6.3196977952331441E-3</v>
      </c>
      <c r="BF1325" s="5">
        <f t="shared" si="1561"/>
        <v>2.2880056307302563E-3</v>
      </c>
      <c r="BG1325" s="5">
        <f t="shared" si="1562"/>
        <v>5.5223840715949214E-4</v>
      </c>
      <c r="BH1325" s="5">
        <f t="shared" si="1563"/>
        <v>9.9967168211704982E-5</v>
      </c>
      <c r="BI1325" s="5">
        <f t="shared" si="1564"/>
        <v>1.4476986157728238E-5</v>
      </c>
      <c r="BJ1325" s="8">
        <f t="shared" si="1565"/>
        <v>0.10700393338531923</v>
      </c>
      <c r="BK1325" s="8">
        <f t="shared" si="1566"/>
        <v>0.17821571627810293</v>
      </c>
      <c r="BL1325" s="8">
        <f t="shared" si="1567"/>
        <v>0.61105636157495535</v>
      </c>
      <c r="BM1325" s="8">
        <f t="shared" si="1568"/>
        <v>0.55597640705139195</v>
      </c>
      <c r="BN1325" s="8">
        <f t="shared" si="1569"/>
        <v>0.43622744007141262</v>
      </c>
    </row>
    <row r="1326" spans="1:66" x14ac:dyDescent="0.25">
      <c r="A1326" t="s">
        <v>27</v>
      </c>
      <c r="B1326" t="s">
        <v>266</v>
      </c>
      <c r="C1326" t="s">
        <v>265</v>
      </c>
      <c r="D1326" s="7" t="s">
        <v>532</v>
      </c>
      <c r="E1326">
        <f>VLOOKUP(A1326,home!$A$2:$E$405,3,FALSE)</f>
        <v>1.381</v>
      </c>
      <c r="F1326">
        <f>VLOOKUP(B1326,home!$B$2:$E$405,3,FALSE)</f>
        <v>0.48270000000000002</v>
      </c>
      <c r="G1326">
        <f>VLOOKUP(C1326,away!$B$2:$E$405,4,FALSE)</f>
        <v>0.96550000000000002</v>
      </c>
      <c r="H1326">
        <f>VLOOKUP(A1326,away!$A$2:$E$405,3,FALSE)</f>
        <v>1.127</v>
      </c>
      <c r="I1326">
        <f>VLOOKUP(C1326,away!$B$2:$E$405,3,FALSE)</f>
        <v>1.1831</v>
      </c>
      <c r="J1326">
        <f>VLOOKUP(B1326,home!$B$2:$E$405,4,FALSE)</f>
        <v>1.4789000000000001</v>
      </c>
      <c r="K1326" s="3">
        <f t="shared" si="1514"/>
        <v>0.64361069985000008</v>
      </c>
      <c r="L1326" s="3">
        <f t="shared" si="1515"/>
        <v>1.9718967869300001</v>
      </c>
      <c r="M1326" s="5">
        <f t="shared" si="1516"/>
        <v>7.3130666430823291E-2</v>
      </c>
      <c r="N1326" s="5">
        <f t="shared" si="1517"/>
        <v>4.7067679402039077E-2</v>
      </c>
      <c r="O1326" s="5">
        <f t="shared" si="1518"/>
        <v>0.14420612616099007</v>
      </c>
      <c r="P1326" s="5">
        <f t="shared" si="1519"/>
        <v>9.2812605781132193E-2</v>
      </c>
      <c r="Q1326" s="5">
        <f t="shared" si="1520"/>
        <v>1.5146631040130903E-2</v>
      </c>
      <c r="R1326" s="5">
        <f t="shared" si="1521"/>
        <v>0.14217979841623932</v>
      </c>
      <c r="S1326" s="5">
        <f t="shared" si="1522"/>
        <v>2.9447905414728772E-2</v>
      </c>
      <c r="T1326" s="5">
        <f t="shared" si="1523"/>
        <v>2.9867593080848329E-2</v>
      </c>
      <c r="U1326" s="5">
        <f t="shared" si="1524"/>
        <v>9.15084395632077E-2</v>
      </c>
      <c r="V1326" s="5">
        <f t="shared" si="1525"/>
        <v>4.1525926882042853E-3</v>
      </c>
      <c r="W1326" s="5">
        <f t="shared" si="1526"/>
        <v>3.2495112680361281E-3</v>
      </c>
      <c r="X1326" s="5">
        <f t="shared" si="1527"/>
        <v>6.4077008285332703E-3</v>
      </c>
      <c r="Y1326" s="5">
        <f t="shared" si="1528"/>
        <v>6.3176623376967299E-3</v>
      </c>
      <c r="Z1326" s="5">
        <f t="shared" si="1529"/>
        <v>9.3454629221112487E-2</v>
      </c>
      <c r="AA1326" s="5">
        <f t="shared" si="1530"/>
        <v>6.0148399317222462E-2</v>
      </c>
      <c r="AB1326" s="5">
        <f t="shared" si="1531"/>
        <v>1.9356076689707409E-2</v>
      </c>
      <c r="AC1326" s="5">
        <f t="shared" si="1532"/>
        <v>3.2938725208433176E-4</v>
      </c>
      <c r="AD1326" s="5">
        <f t="shared" si="1533"/>
        <v>5.2285505534779831E-4</v>
      </c>
      <c r="AE1326" s="5">
        <f t="shared" si="1534"/>
        <v>1.0310162036704308E-3</v>
      </c>
      <c r="AF1326" s="5">
        <f t="shared" si="1535"/>
        <v>1.0165287696452449E-3</v>
      </c>
      <c r="AG1326" s="5">
        <f t="shared" si="1536"/>
        <v>6.6816327156178829E-4</v>
      </c>
      <c r="AH1326" s="5">
        <f t="shared" si="1537"/>
        <v>4.6070720771211542E-2</v>
      </c>
      <c r="AI1326" s="5">
        <f t="shared" si="1538"/>
        <v>2.9651608838153386E-2</v>
      </c>
      <c r="AJ1326" s="5">
        <f t="shared" si="1539"/>
        <v>9.5420463580011758E-3</v>
      </c>
      <c r="AK1326" s="5">
        <f t="shared" si="1540"/>
        <v>2.0471210448247601E-3</v>
      </c>
      <c r="AL1326" s="5">
        <f t="shared" si="1541"/>
        <v>1.6721460732729371E-5</v>
      </c>
      <c r="AM1326" s="5">
        <f t="shared" si="1542"/>
        <v>6.7303021618501425E-5</v>
      </c>
      <c r="AN1326" s="5">
        <f t="shared" si="1543"/>
        <v>1.3271461208020328E-4</v>
      </c>
      <c r="AO1326" s="5">
        <f t="shared" si="1544"/>
        <v>1.3084975856980714E-4</v>
      </c>
      <c r="AP1326" s="5">
        <f t="shared" si="1545"/>
        <v>8.6007406164789673E-5</v>
      </c>
      <c r="AQ1326" s="5">
        <f t="shared" si="1546"/>
        <v>4.2399431967133048E-5</v>
      </c>
      <c r="AR1326" s="5">
        <f t="shared" si="1547"/>
        <v>1.8169341252060267E-2</v>
      </c>
      <c r="AS1326" s="5">
        <f t="shared" si="1548"/>
        <v>1.1693982439051981E-2</v>
      </c>
      <c r="AT1326" s="5">
        <f t="shared" si="1549"/>
        <v>3.7631861108159284E-3</v>
      </c>
      <c r="AU1326" s="5">
        <f t="shared" si="1550"/>
        <v>8.0734228214934649E-4</v>
      </c>
      <c r="AV1326" s="5">
        <f t="shared" si="1551"/>
        <v>1.2990353280815928E-4</v>
      </c>
      <c r="AW1326" s="5">
        <f t="shared" si="1552"/>
        <v>5.8949367193444658E-7</v>
      </c>
      <c r="AX1326" s="5">
        <f t="shared" si="1553"/>
        <v>7.2194908076505606E-6</v>
      </c>
      <c r="AY1326" s="5">
        <f t="shared" si="1554"/>
        <v>1.4236090726876811E-5</v>
      </c>
      <c r="AZ1326" s="5">
        <f t="shared" si="1555"/>
        <v>1.4036050781386182E-5</v>
      </c>
      <c r="BA1326" s="5">
        <f t="shared" si="1556"/>
        <v>9.2258811456672449E-6</v>
      </c>
      <c r="BB1326" s="5">
        <f t="shared" si="1557"/>
        <v>4.5481213469348252E-6</v>
      </c>
      <c r="BC1326" s="5">
        <f t="shared" si="1558"/>
        <v>1.793685174117707E-6</v>
      </c>
      <c r="BD1326" s="5">
        <f t="shared" si="1559"/>
        <v>5.9713442725953829E-3</v>
      </c>
      <c r="BE1326" s="5">
        <f t="shared" si="1560"/>
        <v>3.8432210663304029E-3</v>
      </c>
      <c r="BF1326" s="5">
        <f t="shared" si="1561"/>
        <v>1.2367691000895872E-3</v>
      </c>
      <c r="BG1326" s="5">
        <f t="shared" si="1562"/>
        <v>2.6533260868717132E-4</v>
      </c>
      <c r="BH1326" s="5">
        <f t="shared" si="1563"/>
        <v>4.2692726492544133E-5</v>
      </c>
      <c r="BI1326" s="5">
        <f t="shared" si="1564"/>
        <v>5.4954991152741952E-6</v>
      </c>
      <c r="BJ1326" s="8">
        <f t="shared" si="1565"/>
        <v>0.11180567480789276</v>
      </c>
      <c r="BK1326" s="8">
        <f t="shared" si="1566"/>
        <v>0.19990411511843248</v>
      </c>
      <c r="BL1326" s="8">
        <f t="shared" si="1567"/>
        <v>0.59063894804975403</v>
      </c>
      <c r="BM1326" s="8">
        <f t="shared" si="1568"/>
        <v>0.48124621336878159</v>
      </c>
      <c r="BN1326" s="8">
        <f t="shared" si="1569"/>
        <v>0.51454350723135489</v>
      </c>
    </row>
    <row r="1327" spans="1:66" x14ac:dyDescent="0.25">
      <c r="A1327" t="s">
        <v>27</v>
      </c>
      <c r="B1327" t="s">
        <v>488</v>
      </c>
      <c r="C1327" t="s">
        <v>181</v>
      </c>
      <c r="D1327" s="7" t="s">
        <v>532</v>
      </c>
      <c r="E1327">
        <f>VLOOKUP(A1327,home!$A$2:$E$405,3,FALSE)</f>
        <v>1.381</v>
      </c>
      <c r="F1327">
        <f>VLOOKUP(B1327,home!$B$2:$E$405,3,FALSE)</f>
        <v>1.2069000000000001</v>
      </c>
      <c r="G1327">
        <f>VLOOKUP(C1327,away!$B$2:$E$405,4,FALSE)</f>
        <v>0.48270000000000002</v>
      </c>
      <c r="H1327">
        <f>VLOOKUP(A1327,away!$A$2:$E$405,3,FALSE)</f>
        <v>1.127</v>
      </c>
      <c r="I1327">
        <f>VLOOKUP(C1327,away!$B$2:$E$405,3,FALSE)</f>
        <v>3.5491999999999999</v>
      </c>
      <c r="J1327">
        <f>VLOOKUP(B1327,home!$B$2:$E$405,4,FALSE)</f>
        <v>1.4789000000000001</v>
      </c>
      <c r="K1327" s="3">
        <f t="shared" si="1514"/>
        <v>0.80453004003000006</v>
      </c>
      <c r="L1327" s="3">
        <f t="shared" si="1515"/>
        <v>5.9155236887600005</v>
      </c>
      <c r="M1327" s="5">
        <f t="shared" si="1516"/>
        <v>1.2064733898611904E-3</v>
      </c>
      <c r="N1327" s="5">
        <f t="shared" si="1517"/>
        <v>9.7064408464015339E-4</v>
      </c>
      <c r="O1327" s="5">
        <f t="shared" si="1518"/>
        <v>7.1369219175824528E-3</v>
      </c>
      <c r="P1327" s="5">
        <f t="shared" si="1519"/>
        <v>5.7418680760435957E-3</v>
      </c>
      <c r="Q1327" s="5">
        <f t="shared" si="1520"/>
        <v>3.9045616213521261E-4</v>
      </c>
      <c r="R1327" s="5">
        <f t="shared" si="1521"/>
        <v>2.1109315334144722E-2</v>
      </c>
      <c r="S1327" s="5">
        <f t="shared" si="1522"/>
        <v>6.8316983366043795E-3</v>
      </c>
      <c r="T1327" s="5">
        <f t="shared" si="1523"/>
        <v>2.3097526765331663E-3</v>
      </c>
      <c r="U1327" s="5">
        <f t="shared" si="1524"/>
        <v>1.6983078310785348E-2</v>
      </c>
      <c r="V1327" s="5">
        <f t="shared" si="1525"/>
        <v>3.612614612855889E-3</v>
      </c>
      <c r="W1327" s="5">
        <f t="shared" si="1526"/>
        <v>1.0471123725086763E-4</v>
      </c>
      <c r="X1327" s="5">
        <f t="shared" si="1527"/>
        <v>6.1942180443687615E-4</v>
      </c>
      <c r="Y1327" s="5">
        <f t="shared" si="1528"/>
        <v>1.8321021787404026E-3</v>
      </c>
      <c r="Z1327" s="5">
        <f t="shared" si="1529"/>
        <v>4.1624218304212639E-2</v>
      </c>
      <c r="AA1327" s="5">
        <f t="shared" si="1530"/>
        <v>3.3487934018505652E-2</v>
      </c>
      <c r="AB1327" s="5">
        <f t="shared" si="1531"/>
        <v>1.3471024448215175E-2</v>
      </c>
      <c r="AC1327" s="5">
        <f t="shared" si="1532"/>
        <v>1.0745759443869906E-3</v>
      </c>
      <c r="AD1327" s="5">
        <f t="shared" si="1533"/>
        <v>2.1060833974257838E-5</v>
      </c>
      <c r="AE1327" s="5">
        <f t="shared" si="1534"/>
        <v>1.2458586227976368E-4</v>
      </c>
      <c r="AF1327" s="5">
        <f t="shared" si="1535"/>
        <v>3.6849530980026654E-4</v>
      </c>
      <c r="AG1327" s="5">
        <f t="shared" si="1536"/>
        <v>7.2661424477347774E-4</v>
      </c>
      <c r="AH1327" s="5">
        <f t="shared" si="1537"/>
        <v>6.1557262351171829E-2</v>
      </c>
      <c r="AI1327" s="5">
        <f t="shared" si="1538"/>
        <v>4.9524666743525486E-2</v>
      </c>
      <c r="AJ1327" s="5">
        <f t="shared" si="1539"/>
        <v>1.9922041058820481E-2</v>
      </c>
      <c r="AK1327" s="5">
        <f t="shared" si="1540"/>
        <v>5.3426268301773839E-3</v>
      </c>
      <c r="AL1327" s="5">
        <f t="shared" si="1541"/>
        <v>2.0456558303602365E-4</v>
      </c>
      <c r="AM1327" s="5">
        <f t="shared" si="1542"/>
        <v>3.3888147200749689E-6</v>
      </c>
      <c r="AN1327" s="5">
        <f t="shared" si="1543"/>
        <v>2.0046613753422072E-5</v>
      </c>
      <c r="AO1327" s="5">
        <f t="shared" si="1544"/>
        <v>5.9293109268895144E-5</v>
      </c>
      <c r="AP1327" s="5">
        <f t="shared" si="1545"/>
        <v>1.1691659748679487E-4</v>
      </c>
      <c r="AQ1327" s="5">
        <f t="shared" si="1546"/>
        <v>1.7290572551058813E-4</v>
      </c>
      <c r="AR1327" s="5">
        <f t="shared" si="1547"/>
        <v>7.2828688730714214E-2</v>
      </c>
      <c r="AS1327" s="5">
        <f t="shared" si="1548"/>
        <v>5.8592867859853917E-2</v>
      </c>
      <c r="AT1327" s="5">
        <f t="shared" si="1549"/>
        <v>2.3569861162380384E-2</v>
      </c>
      <c r="AU1327" s="5">
        <f t="shared" si="1550"/>
        <v>6.3208871148238126E-3</v>
      </c>
      <c r="AV1327" s="5">
        <f t="shared" si="1551"/>
        <v>1.2713358908785781E-3</v>
      </c>
      <c r="AW1327" s="5">
        <f t="shared" si="1552"/>
        <v>2.7043663894073632E-5</v>
      </c>
      <c r="AX1327" s="5">
        <f t="shared" si="1553"/>
        <v>4.5440054039936126E-7</v>
      </c>
      <c r="AY1327" s="5">
        <f t="shared" si="1554"/>
        <v>2.6880171609177673E-6</v>
      </c>
      <c r="AZ1327" s="5">
        <f t="shared" si="1555"/>
        <v>7.9505145956012283E-6</v>
      </c>
      <c r="BA1327" s="5">
        <f t="shared" si="1556"/>
        <v>1.5677152476037075E-5</v>
      </c>
      <c r="BB1327" s="5">
        <f t="shared" si="1557"/>
        <v>2.3184641711074941E-5</v>
      </c>
      <c r="BC1327" s="5">
        <f t="shared" si="1558"/>
        <v>2.7429859451455396E-5</v>
      </c>
      <c r="BD1327" s="5">
        <f t="shared" si="1559"/>
        <v>7.1803305567978065E-2</v>
      </c>
      <c r="BE1327" s="5">
        <f t="shared" si="1560"/>
        <v>5.7767916302891721E-2</v>
      </c>
      <c r="BF1327" s="5">
        <f t="shared" si="1561"/>
        <v>2.323801200780758E-2</v>
      </c>
      <c r="BG1327" s="5">
        <f t="shared" si="1562"/>
        <v>6.2318929102863534E-3</v>
      </c>
      <c r="BH1327" s="5">
        <f t="shared" si="1563"/>
        <v>1.2534362631438382E-3</v>
      </c>
      <c r="BI1327" s="5">
        <f t="shared" si="1564"/>
        <v>2.0168542539243317E-4</v>
      </c>
      <c r="BJ1327" s="8">
        <f t="shared" si="1565"/>
        <v>7.9177798412397079E-3</v>
      </c>
      <c r="BK1327" s="8">
        <f t="shared" si="1566"/>
        <v>1.8674483959948987E-2</v>
      </c>
      <c r="BL1327" s="8">
        <f t="shared" si="1567"/>
        <v>0.55161476024907952</v>
      </c>
      <c r="BM1327" s="8">
        <f t="shared" si="1568"/>
        <v>0.58329991903680678</v>
      </c>
      <c r="BN1327" s="8">
        <f t="shared" si="1569"/>
        <v>3.6555678964407326E-2</v>
      </c>
    </row>
    <row r="1328" spans="1:66" x14ac:dyDescent="0.25">
      <c r="A1328" t="s">
        <v>184</v>
      </c>
      <c r="B1328" t="s">
        <v>196</v>
      </c>
      <c r="C1328" t="s">
        <v>194</v>
      </c>
      <c r="D1328" s="7" t="s">
        <v>532</v>
      </c>
      <c r="E1328">
        <f>VLOOKUP(A1328,home!$A$2:$E$405,3,FALSE)</f>
        <v>1.5952</v>
      </c>
      <c r="F1328">
        <f>VLOOKUP(B1328,home!$B$2:$E$405,3,FALSE)</f>
        <v>1.8806</v>
      </c>
      <c r="G1328">
        <f>VLOOKUP(C1328,away!$B$2:$E$405,4,FALSE)</f>
        <v>1.4626999999999999</v>
      </c>
      <c r="H1328">
        <f>VLOOKUP(A1328,away!$A$2:$E$405,3,FALSE)</f>
        <v>1.1429</v>
      </c>
      <c r="I1328">
        <f>VLOOKUP(C1328,away!$B$2:$E$405,3,FALSE)</f>
        <v>1.1666000000000001</v>
      </c>
      <c r="J1328">
        <f>VLOOKUP(B1328,home!$B$2:$E$405,4,FALSE)</f>
        <v>1.1666000000000001</v>
      </c>
      <c r="K1328" s="3">
        <f t="shared" si="1514"/>
        <v>4.3880021746239999</v>
      </c>
      <c r="L1328" s="3">
        <f t="shared" si="1515"/>
        <v>1.5554361095240001</v>
      </c>
      <c r="M1328" s="5">
        <f t="shared" si="1516"/>
        <v>2.6229955250330946E-3</v>
      </c>
      <c r="N1328" s="5">
        <f t="shared" si="1517"/>
        <v>1.150971006787424E-2</v>
      </c>
      <c r="O1328" s="5">
        <f t="shared" si="1518"/>
        <v>4.0799019547563386E-3</v>
      </c>
      <c r="P1328" s="5">
        <f t="shared" si="1519"/>
        <v>1.790261864972352E-2</v>
      </c>
      <c r="Q1328" s="5">
        <f t="shared" si="1520"/>
        <v>2.5252316403561955E-2</v>
      </c>
      <c r="R1328" s="5">
        <f t="shared" si="1521"/>
        <v>3.1730134118727821E-3</v>
      </c>
      <c r="S1328" s="5">
        <f t="shared" si="1522"/>
        <v>3.054749345344239E-2</v>
      </c>
      <c r="T1328" s="5">
        <f t="shared" si="1523"/>
        <v>3.9278364783225495E-2</v>
      </c>
      <c r="U1328" s="5">
        <f t="shared" si="1524"/>
        <v>1.3923189751408886E-2</v>
      </c>
      <c r="V1328" s="5">
        <f t="shared" si="1525"/>
        <v>2.3166054941664245E-2</v>
      </c>
      <c r="W1328" s="5">
        <f t="shared" si="1526"/>
        <v>3.6935739764374406E-2</v>
      </c>
      <c r="X1328" s="5">
        <f t="shared" si="1527"/>
        <v>5.7451183361489418E-2</v>
      </c>
      <c r="Y1328" s="5">
        <f t="shared" si="1528"/>
        <v>4.468082256767255E-2</v>
      </c>
      <c r="Z1328" s="5">
        <f t="shared" si="1529"/>
        <v>1.6451398789436246E-3</v>
      </c>
      <c r="AA1328" s="5">
        <f t="shared" si="1530"/>
        <v>7.2188773663652882E-3</v>
      </c>
      <c r="AB1328" s="5">
        <f t="shared" si="1531"/>
        <v>1.5838224790977431E-2</v>
      </c>
      <c r="AC1328" s="5">
        <f t="shared" si="1532"/>
        <v>9.8821424608112243E-3</v>
      </c>
      <c r="AD1328" s="5">
        <f t="shared" si="1533"/>
        <v>4.0518526601855252E-2</v>
      </c>
      <c r="AE1328" s="5">
        <f t="shared" si="1534"/>
        <v>6.3023979381234427E-2</v>
      </c>
      <c r="AF1328" s="5">
        <f t="shared" si="1535"/>
        <v>4.9014886647734054E-2</v>
      </c>
      <c r="AG1328" s="5">
        <f t="shared" si="1536"/>
        <v>2.5413174865370439E-2</v>
      </c>
      <c r="AH1328" s="5">
        <f t="shared" si="1537"/>
        <v>6.3972749323171403E-4</v>
      </c>
      <c r="AI1328" s="5">
        <f t="shared" si="1538"/>
        <v>2.8071256314675212E-3</v>
      </c>
      <c r="AJ1328" s="5">
        <f t="shared" si="1539"/>
        <v>6.158836687661126E-3</v>
      </c>
      <c r="AK1328" s="5">
        <f t="shared" si="1540"/>
        <v>9.0083295928703681E-3</v>
      </c>
      <c r="AL1328" s="5">
        <f t="shared" si="1541"/>
        <v>2.6979264925114424E-3</v>
      </c>
      <c r="AM1328" s="5">
        <f t="shared" si="1542"/>
        <v>3.5559076568300235E-2</v>
      </c>
      <c r="AN1328" s="5">
        <f t="shared" si="1543"/>
        <v>5.5309871715662942E-2</v>
      </c>
      <c r="AO1328" s="5">
        <f t="shared" si="1544"/>
        <v>4.3015485839841168E-2</v>
      </c>
      <c r="AP1328" s="5">
        <f t="shared" si="1545"/>
        <v>2.2302613314669085E-2</v>
      </c>
      <c r="AQ1328" s="5">
        <f t="shared" si="1546"/>
        <v>8.6725725215967622E-3</v>
      </c>
      <c r="AR1328" s="5">
        <f t="shared" si="1547"/>
        <v>1.9901104864557563E-4</v>
      </c>
      <c r="AS1328" s="5">
        <f t="shared" si="1548"/>
        <v>8.7326091423098838E-4</v>
      </c>
      <c r="AT1328" s="5">
        <f t="shared" si="1549"/>
        <v>1.9159353953298599E-3</v>
      </c>
      <c r="AU1328" s="5">
        <f t="shared" si="1550"/>
        <v>2.8023762270488403E-3</v>
      </c>
      <c r="AV1328" s="5">
        <f t="shared" si="1551"/>
        <v>3.0742082446012274E-3</v>
      </c>
      <c r="AW1328" s="5">
        <f t="shared" si="1552"/>
        <v>5.1150116006529862E-4</v>
      </c>
      <c r="AX1328" s="5">
        <f t="shared" si="1553"/>
        <v>2.6005550884887128E-2</v>
      </c>
      <c r="AY1328" s="5">
        <f t="shared" si="1554"/>
        <v>4.0449972894417242E-2</v>
      </c>
      <c r="AZ1328" s="5">
        <f t="shared" si="1555"/>
        <v>3.1458674234621821E-2</v>
      </c>
      <c r="BA1328" s="5">
        <f t="shared" si="1556"/>
        <v>1.6310652620761021E-2</v>
      </c>
      <c r="BB1328" s="5">
        <f t="shared" si="1557"/>
        <v>6.3425445140584905E-3</v>
      </c>
      <c r="BC1328" s="5">
        <f t="shared" si="1558"/>
        <v>1.973084552685985E-3</v>
      </c>
      <c r="BD1328" s="5">
        <f t="shared" si="1559"/>
        <v>5.15914952095943E-5</v>
      </c>
      <c r="BE1328" s="5">
        <f t="shared" si="1560"/>
        <v>2.2638359317180346E-4</v>
      </c>
      <c r="BF1328" s="5">
        <f t="shared" si="1561"/>
        <v>4.9668584956853419E-4</v>
      </c>
      <c r="BG1328" s="5">
        <f t="shared" si="1562"/>
        <v>7.2648619600389924E-4</v>
      </c>
      <c r="BH1328" s="5">
        <f t="shared" si="1563"/>
        <v>7.9695575197485675E-4</v>
      </c>
      <c r="BI1328" s="5">
        <f t="shared" si="1564"/>
        <v>6.9940871454895516E-4</v>
      </c>
      <c r="BJ1328" s="8">
        <f t="shared" si="1565"/>
        <v>0.68047880410589401</v>
      </c>
      <c r="BK1328" s="8">
        <f t="shared" si="1566"/>
        <v>0.12726920441760314</v>
      </c>
      <c r="BL1328" s="8">
        <f t="shared" si="1567"/>
        <v>7.4709530110945596E-2</v>
      </c>
      <c r="BM1328" s="8">
        <f t="shared" si="1568"/>
        <v>0.77962365076621254</v>
      </c>
      <c r="BN1328" s="8">
        <f t="shared" si="1569"/>
        <v>6.4540556012821937E-2</v>
      </c>
    </row>
    <row r="1329" spans="1:66" x14ac:dyDescent="0.25">
      <c r="A1329" t="s">
        <v>285</v>
      </c>
      <c r="B1329" t="s">
        <v>347</v>
      </c>
      <c r="C1329" t="s">
        <v>334</v>
      </c>
      <c r="D1329" s="7" t="s">
        <v>532</v>
      </c>
      <c r="E1329">
        <f>VLOOKUP(A1329,home!$A$2:$E$405,3,FALSE)</f>
        <v>1.35</v>
      </c>
      <c r="F1329">
        <f>VLOOKUP(B1329,home!$B$2:$E$405,3,FALSE)</f>
        <v>2.2222</v>
      </c>
      <c r="G1329">
        <f>VLOOKUP(C1329,away!$B$2:$E$405,4,FALSE)</f>
        <v>0.98770000000000002</v>
      </c>
      <c r="H1329">
        <f>VLOOKUP(A1329,away!$A$2:$E$405,3,FALSE)</f>
        <v>1.3</v>
      </c>
      <c r="I1329">
        <f>VLOOKUP(C1329,away!$B$2:$E$405,3,FALSE)</f>
        <v>0.76919999999999999</v>
      </c>
      <c r="J1329">
        <f>VLOOKUP(B1329,home!$B$2:$E$405,4,FALSE)</f>
        <v>0.76919999999999999</v>
      </c>
      <c r="K1329" s="3">
        <f t="shared" si="1514"/>
        <v>2.9630703690000004</v>
      </c>
      <c r="L1329" s="3">
        <f t="shared" si="1515"/>
        <v>0.76916923200000009</v>
      </c>
      <c r="M1329" s="5">
        <f t="shared" si="1516"/>
        <v>2.3939161584465928E-2</v>
      </c>
      <c r="N1329" s="5">
        <f t="shared" si="1517"/>
        <v>7.0933420349634096E-2</v>
      </c>
      <c r="O1329" s="5">
        <f t="shared" si="1518"/>
        <v>1.8413266530647562E-2</v>
      </c>
      <c r="P1329" s="5">
        <f t="shared" si="1519"/>
        <v>5.455980445346123E-2</v>
      </c>
      <c r="Q1329" s="5">
        <f t="shared" si="1520"/>
        <v>0.10509035800491123</v>
      </c>
      <c r="R1329" s="5">
        <f t="shared" si="1521"/>
        <v>7.0814590379947454E-3</v>
      </c>
      <c r="S1329" s="5">
        <f t="shared" si="1522"/>
        <v>3.1086847501914493E-2</v>
      </c>
      <c r="T1329" s="5">
        <f t="shared" si="1523"/>
        <v>8.0832269957242631E-2</v>
      </c>
      <c r="U1329" s="5">
        <f t="shared" si="1524"/>
        <v>2.0982861444769477E-2</v>
      </c>
      <c r="V1329" s="5">
        <f t="shared" si="1525"/>
        <v>7.8722348585118541E-3</v>
      </c>
      <c r="W1329" s="5">
        <f t="shared" si="1526"/>
        <v>0.10379670862398484</v>
      </c>
      <c r="X1329" s="5">
        <f t="shared" si="1527"/>
        <v>7.9837234656438202E-2</v>
      </c>
      <c r="Y1329" s="5">
        <f t="shared" si="1528"/>
        <v>3.0704172232848177E-2</v>
      </c>
      <c r="Z1329" s="5">
        <f t="shared" si="1529"/>
        <v>1.8156134698979595E-3</v>
      </c>
      <c r="AA1329" s="5">
        <f t="shared" si="1530"/>
        <v>5.3797904742119186E-3</v>
      </c>
      <c r="AB1329" s="5">
        <f t="shared" si="1531"/>
        <v>7.9703488727829001E-3</v>
      </c>
      <c r="AC1329" s="5">
        <f t="shared" si="1532"/>
        <v>1.1213519137268846E-3</v>
      </c>
      <c r="AD1329" s="5">
        <f t="shared" si="1533"/>
        <v>7.6889237930864066E-2</v>
      </c>
      <c r="AE1329" s="5">
        <f t="shared" si="1534"/>
        <v>5.9140836088347984E-2</v>
      </c>
      <c r="AF1329" s="5">
        <f t="shared" si="1535"/>
        <v>2.2744655736956252E-2</v>
      </c>
      <c r="AG1329" s="5">
        <f t="shared" si="1536"/>
        <v>5.8314964617663468E-3</v>
      </c>
      <c r="AH1329" s="5">
        <f t="shared" si="1537"/>
        <v>3.4912850456256711E-4</v>
      </c>
      <c r="AI1329" s="5">
        <f t="shared" si="1538"/>
        <v>1.0344923268426241E-3</v>
      </c>
      <c r="AJ1329" s="5">
        <f t="shared" si="1539"/>
        <v>1.532636780312622E-3</v>
      </c>
      <c r="AK1329" s="5">
        <f t="shared" si="1540"/>
        <v>1.5137702100612978E-3</v>
      </c>
      <c r="AL1329" s="5">
        <f t="shared" si="1541"/>
        <v>1.0222704069327706E-4</v>
      </c>
      <c r="AM1329" s="5">
        <f t="shared" si="1542"/>
        <v>4.5565644521586818E-2</v>
      </c>
      <c r="AN1329" s="5">
        <f t="shared" si="1543"/>
        <v>3.5047691802253943E-2</v>
      </c>
      <c r="AO1329" s="5">
        <f t="shared" si="1544"/>
        <v>1.3478803093456181E-2</v>
      </c>
      <c r="AP1329" s="5">
        <f t="shared" si="1545"/>
        <v>3.4558268745576394E-3</v>
      </c>
      <c r="AQ1329" s="5">
        <f t="shared" si="1546"/>
        <v>6.6452892575711491E-4</v>
      </c>
      <c r="AR1329" s="5">
        <f t="shared" si="1547"/>
        <v>5.3707780744739671E-5</v>
      </c>
      <c r="AS1329" s="5">
        <f t="shared" si="1548"/>
        <v>1.5913993370948688E-4</v>
      </c>
      <c r="AT1329" s="5">
        <f t="shared" si="1549"/>
        <v>2.3577141104960252E-4</v>
      </c>
      <c r="AU1329" s="5">
        <f t="shared" si="1550"/>
        <v>2.3286909397946551E-4</v>
      </c>
      <c r="AV1329" s="5">
        <f t="shared" si="1551"/>
        <v>1.7250187805660765E-4</v>
      </c>
      <c r="AW1329" s="5">
        <f t="shared" si="1552"/>
        <v>6.4718308376119817E-6</v>
      </c>
      <c r="AX1329" s="5">
        <f t="shared" si="1553"/>
        <v>2.250236852105018E-2</v>
      </c>
      <c r="AY1329" s="5">
        <f t="shared" si="1554"/>
        <v>1.7308129513517144E-2</v>
      </c>
      <c r="AZ1329" s="5">
        <f t="shared" si="1555"/>
        <v>6.6564403426342574E-3</v>
      </c>
      <c r="BA1329" s="5">
        <f t="shared" si="1556"/>
        <v>1.7066430353992702E-3</v>
      </c>
      <c r="BB1329" s="5">
        <f t="shared" si="1557"/>
        <v>3.2817432820905133E-4</v>
      </c>
      <c r="BC1329" s="5">
        <f t="shared" si="1558"/>
        <v>5.0484319198134402E-5</v>
      </c>
      <c r="BD1329" s="5">
        <f t="shared" si="1559"/>
        <v>6.8850620779759657E-6</v>
      </c>
      <c r="BE1329" s="5">
        <f t="shared" si="1560"/>
        <v>2.0400923431976154E-5</v>
      </c>
      <c r="BF1329" s="5">
        <f t="shared" si="1561"/>
        <v>3.0224685860763173E-5</v>
      </c>
      <c r="BG1329" s="5">
        <f t="shared" si="1562"/>
        <v>2.9852623695453544E-5</v>
      </c>
      <c r="BH1329" s="5">
        <f t="shared" si="1563"/>
        <v>2.2113856177226423E-5</v>
      </c>
      <c r="BI1329" s="5">
        <f t="shared" si="1564"/>
        <v>1.310498239661344E-5</v>
      </c>
      <c r="BJ1329" s="8">
        <f t="shared" si="1565"/>
        <v>0.78256512532061362</v>
      </c>
      <c r="BK1329" s="8">
        <f t="shared" si="1566"/>
        <v>0.13598975686629081</v>
      </c>
      <c r="BL1329" s="8">
        <f t="shared" si="1567"/>
        <v>6.5234326413365629E-2</v>
      </c>
      <c r="BM1329" s="8">
        <f t="shared" si="1568"/>
        <v>0.68828569442637377</v>
      </c>
      <c r="BN1329" s="8">
        <f t="shared" si="1569"/>
        <v>0.28001746996111476</v>
      </c>
    </row>
    <row r="1330" spans="1:66" x14ac:dyDescent="0.25">
      <c r="A1330" t="s">
        <v>285</v>
      </c>
      <c r="B1330" t="s">
        <v>315</v>
      </c>
      <c r="C1330" t="s">
        <v>295</v>
      </c>
      <c r="D1330" s="7" t="s">
        <v>532</v>
      </c>
      <c r="E1330">
        <f>VLOOKUP(A1330,home!$A$2:$E$405,3,FALSE)</f>
        <v>1.35</v>
      </c>
      <c r="F1330">
        <f>VLOOKUP(B1330,home!$B$2:$E$405,3,FALSE)</f>
        <v>0.49380000000000002</v>
      </c>
      <c r="G1330">
        <f>VLOOKUP(C1330,away!$B$2:$E$405,4,FALSE)</f>
        <v>0.37040000000000001</v>
      </c>
      <c r="H1330">
        <f>VLOOKUP(A1330,away!$A$2:$E$405,3,FALSE)</f>
        <v>1.3</v>
      </c>
      <c r="I1330">
        <f>VLOOKUP(C1330,away!$B$2:$E$405,3,FALSE)</f>
        <v>3.0769000000000002</v>
      </c>
      <c r="J1330">
        <f>VLOOKUP(B1330,home!$B$2:$E$405,4,FALSE)</f>
        <v>1.5385</v>
      </c>
      <c r="K1330" s="3">
        <f t="shared" si="1514"/>
        <v>0.24691975200000002</v>
      </c>
      <c r="L1330" s="3">
        <f t="shared" si="1515"/>
        <v>6.1539538450000002</v>
      </c>
      <c r="M1330" s="5">
        <f t="shared" si="1516"/>
        <v>1.6601063755669334E-3</v>
      </c>
      <c r="N1330" s="5">
        <f t="shared" si="1517"/>
        <v>4.0991305454860606E-4</v>
      </c>
      <c r="O1330" s="5">
        <f t="shared" si="1518"/>
        <v>1.0216218013029143E-2</v>
      </c>
      <c r="P1330" s="5">
        <f t="shared" si="1519"/>
        <v>2.5225860181550884E-3</v>
      </c>
      <c r="Q1330" s="5">
        <f t="shared" si="1520"/>
        <v>5.060781488535214E-5</v>
      </c>
      <c r="R1330" s="5">
        <f t="shared" si="1521"/>
        <v>3.1435067061319495E-2</v>
      </c>
      <c r="S1330" s="5">
        <f t="shared" si="1522"/>
        <v>9.5828802187727393E-4</v>
      </c>
      <c r="T1330" s="5">
        <f t="shared" si="1523"/>
        <v>3.1143815700076101E-4</v>
      </c>
      <c r="U1330" s="5">
        <f t="shared" si="1524"/>
        <v>7.7619389628843776E-3</v>
      </c>
      <c r="V1330" s="5">
        <f t="shared" si="1525"/>
        <v>1.617944489000704E-4</v>
      </c>
      <c r="W1330" s="5">
        <f t="shared" si="1526"/>
        <v>4.1653563669176843E-6</v>
      </c>
      <c r="X1330" s="5">
        <f t="shared" si="1527"/>
        <v>2.5633410829988312E-5</v>
      </c>
      <c r="Y1330" s="5">
        <f t="shared" si="1528"/>
        <v>7.8873413568835647E-5</v>
      </c>
      <c r="Z1330" s="5">
        <f t="shared" si="1529"/>
        <v>6.4483317269946633E-2</v>
      </c>
      <c r="AA1330" s="5">
        <f t="shared" si="1530"/>
        <v>1.5922204708432537E-2</v>
      </c>
      <c r="AB1330" s="5">
        <f t="shared" si="1531"/>
        <v>1.9657534189496976E-3</v>
      </c>
      <c r="AC1330" s="5">
        <f t="shared" si="1532"/>
        <v>1.5365747815070135E-5</v>
      </c>
      <c r="AD1330" s="5">
        <f t="shared" si="1533"/>
        <v>2.57127190277734E-7</v>
      </c>
      <c r="AE1330" s="5">
        <f t="shared" si="1534"/>
        <v>1.5823488612637074E-6</v>
      </c>
      <c r="AF1330" s="5">
        <f t="shared" si="1535"/>
        <v>4.8688509294525844E-6</v>
      </c>
      <c r="AG1330" s="5">
        <f t="shared" si="1536"/>
        <v>9.9875612993455151E-6</v>
      </c>
      <c r="AH1330" s="5">
        <f t="shared" si="1537"/>
        <v>9.9206839562935759E-2</v>
      </c>
      <c r="AI1330" s="5">
        <f t="shared" si="1538"/>
        <v>2.4496128221583886E-2</v>
      </c>
      <c r="AJ1330" s="5">
        <f t="shared" si="1539"/>
        <v>3.0242889527168472E-3</v>
      </c>
      <c r="AK1330" s="5">
        <f t="shared" si="1540"/>
        <v>2.489188927270611E-4</v>
      </c>
      <c r="AL1330" s="5">
        <f t="shared" si="1541"/>
        <v>9.3395028577143732E-7</v>
      </c>
      <c r="AM1330" s="5">
        <f t="shared" si="1542"/>
        <v>1.2697956411166988E-8</v>
      </c>
      <c r="AN1330" s="5">
        <f t="shared" si="1543"/>
        <v>7.8142637680143469E-8</v>
      </c>
      <c r="AO1330" s="5">
        <f t="shared" si="1544"/>
        <v>2.4044309280508056E-7</v>
      </c>
      <c r="AP1330" s="5">
        <f t="shared" si="1545"/>
        <v>4.932252318238389E-7</v>
      </c>
      <c r="AQ1330" s="5">
        <f t="shared" si="1546"/>
        <v>7.5882132795833266E-7</v>
      </c>
      <c r="AR1330" s="5">
        <f t="shared" si="1547"/>
        <v>0.12210286235572532</v>
      </c>
      <c r="AS1330" s="5">
        <f t="shared" si="1548"/>
        <v>3.0149608491365828E-2</v>
      </c>
      <c r="AT1330" s="5">
        <f t="shared" si="1549"/>
        <v>3.7222669257925729E-3</v>
      </c>
      <c r="AU1330" s="5">
        <f t="shared" si="1550"/>
        <v>3.06367075398168E-4</v>
      </c>
      <c r="AV1330" s="5">
        <f t="shared" si="1551"/>
        <v>1.8912020569570242E-5</v>
      </c>
      <c r="AW1330" s="5">
        <f t="shared" si="1552"/>
        <v>3.9421334801418628E-8</v>
      </c>
      <c r="AX1330" s="5">
        <f t="shared" si="1553"/>
        <v>5.2256270799202617E-10</v>
      </c>
      <c r="AY1330" s="5">
        <f t="shared" si="1554"/>
        <v>3.2158267861011413E-9</v>
      </c>
      <c r="AZ1330" s="5">
        <f t="shared" si="1555"/>
        <v>9.8950248075905599E-9</v>
      </c>
      <c r="BA1330" s="5">
        <f t="shared" si="1556"/>
        <v>2.0297841987014098E-8</v>
      </c>
      <c r="BB1330" s="5">
        <f t="shared" si="1557"/>
        <v>3.1227995685296971E-8</v>
      </c>
      <c r="BC1330" s="5">
        <f t="shared" si="1558"/>
        <v>3.8435128823835336E-8</v>
      </c>
      <c r="BD1330" s="5">
        <f t="shared" si="1559"/>
        <v>0.12523589654658693</v>
      </c>
      <c r="BE1330" s="5">
        <f t="shared" si="1560"/>
        <v>3.0923216516780896E-2</v>
      </c>
      <c r="BF1330" s="5">
        <f t="shared" si="1561"/>
        <v>3.8177764766829216E-3</v>
      </c>
      <c r="BG1330" s="5">
        <f t="shared" si="1562"/>
        <v>3.1422814027132678E-4</v>
      </c>
      <c r="BH1330" s="5">
        <f t="shared" si="1563"/>
        <v>1.9397283616804312E-5</v>
      </c>
      <c r="BI1330" s="5">
        <f t="shared" si="1564"/>
        <v>9.579144920269975E-7</v>
      </c>
      <c r="BJ1330" s="8">
        <f t="shared" si="1565"/>
        <v>8.9901402010827687E-4</v>
      </c>
      <c r="BK1330" s="8">
        <f t="shared" si="1566"/>
        <v>5.3190777784269949E-3</v>
      </c>
      <c r="BL1330" s="8">
        <f t="shared" si="1567"/>
        <v>0.51088884754186126</v>
      </c>
      <c r="BM1330" s="8">
        <f t="shared" si="1568"/>
        <v>0.53529579447834652</v>
      </c>
      <c r="BN1330" s="8">
        <f t="shared" si="1569"/>
        <v>4.6294498337504618E-2</v>
      </c>
    </row>
    <row r="1331" spans="1:66" x14ac:dyDescent="0.25">
      <c r="A1331" t="s">
        <v>285</v>
      </c>
      <c r="B1331" t="s">
        <v>321</v>
      </c>
      <c r="C1331" t="s">
        <v>351</v>
      </c>
      <c r="D1331" s="7" t="s">
        <v>532</v>
      </c>
      <c r="E1331">
        <f>VLOOKUP(A1331,home!$A$2:$E$405,3,FALSE)</f>
        <v>1.35</v>
      </c>
      <c r="F1331">
        <f>VLOOKUP(B1331,home!$B$2:$E$405,3,FALSE)</f>
        <v>0.49380000000000002</v>
      </c>
      <c r="G1331">
        <f>VLOOKUP(C1331,away!$B$2:$E$405,4,FALSE)</f>
        <v>0.49380000000000002</v>
      </c>
      <c r="H1331">
        <f>VLOOKUP(A1331,away!$A$2:$E$405,3,FALSE)</f>
        <v>1.3</v>
      </c>
      <c r="I1331">
        <f>VLOOKUP(C1331,away!$B$2:$E$405,3,FALSE)</f>
        <v>0.76919999999999999</v>
      </c>
      <c r="J1331">
        <f>VLOOKUP(B1331,home!$B$2:$E$405,4,FALSE)</f>
        <v>1.0256000000000001</v>
      </c>
      <c r="K1331" s="3">
        <f t="shared" si="1514"/>
        <v>0.32918189400000003</v>
      </c>
      <c r="L1331" s="3">
        <f t="shared" si="1515"/>
        <v>1.0255589760000001</v>
      </c>
      <c r="M1331" s="5">
        <f t="shared" si="1516"/>
        <v>0.25801414499535352</v>
      </c>
      <c r="N1331" s="5">
        <f t="shared" si="1517"/>
        <v>8.4933584928361103E-2</v>
      </c>
      <c r="O1331" s="5">
        <f t="shared" si="1518"/>
        <v>0.26460872233495031</v>
      </c>
      <c r="P1331" s="5">
        <f t="shared" si="1519"/>
        <v>8.7104400387139055E-2</v>
      </c>
      <c r="Q1331" s="5">
        <f t="shared" si="1520"/>
        <v>1.397929917546388E-2</v>
      </c>
      <c r="R1331" s="5">
        <f t="shared" si="1521"/>
        <v>0.13568592515924999</v>
      </c>
      <c r="S1331" s="5">
        <f t="shared" si="1522"/>
        <v>7.3515122271103229E-3</v>
      </c>
      <c r="T1331" s="5">
        <f t="shared" si="1523"/>
        <v>1.4336595747586384E-2</v>
      </c>
      <c r="U1331" s="5">
        <f t="shared" si="1524"/>
        <v>4.4665349833064166E-2</v>
      </c>
      <c r="V1331" s="5">
        <f t="shared" si="1525"/>
        <v>2.7575967222550615E-4</v>
      </c>
      <c r="W1331" s="5">
        <f t="shared" si="1526"/>
        <v>1.5339107264572798E-3</v>
      </c>
      <c r="X1331" s="5">
        <f t="shared" si="1527"/>
        <v>1.5731159139009442E-3</v>
      </c>
      <c r="Y1331" s="5">
        <f t="shared" si="1528"/>
        <v>8.0666157289477824E-4</v>
      </c>
      <c r="Z1331" s="5">
        <f t="shared" si="1529"/>
        <v>4.6384639487977705E-2</v>
      </c>
      <c r="AA1331" s="5">
        <f t="shared" si="1530"/>
        <v>1.5268983479159693E-2</v>
      </c>
      <c r="AB1331" s="5">
        <f t="shared" si="1531"/>
        <v>2.5131364505622486E-3</v>
      </c>
      <c r="AC1331" s="5">
        <f t="shared" si="1532"/>
        <v>5.8184505980741078E-6</v>
      </c>
      <c r="AD1331" s="5">
        <f t="shared" si="1533"/>
        <v>1.2623390954053082E-4</v>
      </c>
      <c r="AE1331" s="5">
        <f t="shared" si="1534"/>
        <v>1.2946031900486343E-4</v>
      </c>
      <c r="AF1331" s="5">
        <f t="shared" si="1535"/>
        <v>6.6384596095630532E-5</v>
      </c>
      <c r="AG1331" s="5">
        <f t="shared" si="1536"/>
        <v>2.2693772798002827E-5</v>
      </c>
      <c r="AH1331" s="5">
        <f t="shared" si="1537"/>
        <v>1.1892545843854893E-2</v>
      </c>
      <c r="AI1331" s="5">
        <f t="shared" si="1538"/>
        <v>3.9148107653619825E-3</v>
      </c>
      <c r="AJ1331" s="5">
        <f t="shared" si="1539"/>
        <v>6.4434241119672338E-4</v>
      </c>
      <c r="AK1331" s="5">
        <f t="shared" si="1540"/>
        <v>7.0701951767421413E-5</v>
      </c>
      <c r="AL1331" s="5">
        <f t="shared" si="1541"/>
        <v>7.8571297017310867E-8</v>
      </c>
      <c r="AM1331" s="5">
        <f t="shared" si="1542"/>
        <v>8.3107834859153193E-6</v>
      </c>
      <c r="AN1331" s="5">
        <f t="shared" si="1543"/>
        <v>8.5231986015730274E-6</v>
      </c>
      <c r="AO1331" s="5">
        <f t="shared" si="1544"/>
        <v>4.3705214150369325E-6</v>
      </c>
      <c r="AP1331" s="5">
        <f t="shared" si="1545"/>
        <v>1.4940758223304498E-6</v>
      </c>
      <c r="AQ1331" s="5">
        <f t="shared" si="1546"/>
        <v>3.8306571760389344E-7</v>
      </c>
      <c r="AR1331" s="5">
        <f t="shared" si="1547"/>
        <v>2.4393014275313771E-3</v>
      </c>
      <c r="AS1331" s="5">
        <f t="shared" si="1548"/>
        <v>8.0297386395168256E-4</v>
      </c>
      <c r="AT1331" s="5">
        <f t="shared" si="1549"/>
        <v>1.3216222868405659E-4</v>
      </c>
      <c r="AU1331" s="5">
        <f t="shared" si="1550"/>
        <v>1.4501804251159628E-5</v>
      </c>
      <c r="AV1331" s="5">
        <f t="shared" si="1551"/>
        <v>1.1934328474534944E-6</v>
      </c>
      <c r="AW1331" s="5">
        <f t="shared" si="1552"/>
        <v>7.3681422415123749E-10</v>
      </c>
      <c r="AX1331" s="5">
        <f t="shared" si="1553"/>
        <v>4.5595990808625458E-7</v>
      </c>
      <c r="AY1331" s="5">
        <f t="shared" si="1554"/>
        <v>4.6761377643399345E-7</v>
      </c>
      <c r="AZ1331" s="5">
        <f t="shared" si="1555"/>
        <v>2.3978275286156959E-7</v>
      </c>
      <c r="BA1331" s="5">
        <f t="shared" si="1556"/>
        <v>8.197045149572416E-8</v>
      </c>
      <c r="BB1331" s="5">
        <f t="shared" si="1557"/>
        <v>2.1016383074553131E-8</v>
      </c>
      <c r="BC1331" s="5">
        <f t="shared" si="1558"/>
        <v>4.3107080610324909E-9</v>
      </c>
      <c r="BD1331" s="5">
        <f t="shared" si="1559"/>
        <v>4.1694124569573605E-4</v>
      </c>
      <c r="BE1331" s="5">
        <f t="shared" si="1560"/>
        <v>1.3724950894484174E-4</v>
      </c>
      <c r="BF1331" s="5">
        <f t="shared" si="1561"/>
        <v>2.2590026652516473E-5</v>
      </c>
      <c r="BG1331" s="5">
        <f t="shared" si="1562"/>
        <v>2.4787425863286181E-6</v>
      </c>
      <c r="BH1331" s="5">
        <f t="shared" si="1563"/>
        <v>2.0398929482652823E-7</v>
      </c>
      <c r="BI1331" s="5">
        <f t="shared" si="1564"/>
        <v>1.3429916485344193E-8</v>
      </c>
      <c r="BJ1331" s="8">
        <f t="shared" si="1565"/>
        <v>0.11753229296112586</v>
      </c>
      <c r="BK1331" s="8">
        <f t="shared" si="1566"/>
        <v>0.35275218191749991</v>
      </c>
      <c r="BL1331" s="8">
        <f t="shared" si="1567"/>
        <v>0.48323412792952392</v>
      </c>
      <c r="BM1331" s="8">
        <f t="shared" si="1568"/>
        <v>0.15557669843864735</v>
      </c>
      <c r="BN1331" s="8">
        <f t="shared" si="1569"/>
        <v>0.84432607698051787</v>
      </c>
    </row>
    <row r="1332" spans="1:66" x14ac:dyDescent="0.25">
      <c r="A1332" t="s">
        <v>285</v>
      </c>
      <c r="B1332" t="s">
        <v>299</v>
      </c>
      <c r="C1332" t="s">
        <v>364</v>
      </c>
      <c r="D1332" s="7" t="s">
        <v>532</v>
      </c>
      <c r="E1332">
        <f>VLOOKUP(A1332,home!$A$2:$E$405,3,FALSE)</f>
        <v>1.35</v>
      </c>
      <c r="F1332">
        <f>VLOOKUP(B1332,home!$B$2:$E$405,3,FALSE)</f>
        <v>1.2963</v>
      </c>
      <c r="G1332">
        <f>VLOOKUP(C1332,away!$B$2:$E$405,4,FALSE)</f>
        <v>0.1852</v>
      </c>
      <c r="H1332">
        <f>VLOOKUP(A1332,away!$A$2:$E$405,3,FALSE)</f>
        <v>1.3</v>
      </c>
      <c r="I1332">
        <f>VLOOKUP(C1332,away!$B$2:$E$405,3,FALSE)</f>
        <v>0.96150000000000002</v>
      </c>
      <c r="J1332">
        <f>VLOOKUP(B1332,home!$B$2:$E$405,4,FALSE)</f>
        <v>0.1923</v>
      </c>
      <c r="K1332" s="3">
        <f t="shared" si="1514"/>
        <v>0.32410092600000001</v>
      </c>
      <c r="L1332" s="3">
        <f t="shared" si="1515"/>
        <v>0.24036538500000001</v>
      </c>
      <c r="M1332" s="5">
        <f t="shared" si="1516"/>
        <v>0.56866355527159507</v>
      </c>
      <c r="N1332" s="5">
        <f t="shared" si="1517"/>
        <v>0.18430438484597614</v>
      </c>
      <c r="O1332" s="5">
        <f t="shared" si="1518"/>
        <v>0.13668703439832572</v>
      </c>
      <c r="P1332" s="5">
        <f t="shared" si="1519"/>
        <v>4.4300394420691218E-2</v>
      </c>
      <c r="Q1332" s="5">
        <f t="shared" si="1520"/>
        <v>2.9866610897220616E-2</v>
      </c>
      <c r="R1332" s="5">
        <f t="shared" si="1521"/>
        <v>1.6427415823830904E-2</v>
      </c>
      <c r="S1332" s="5">
        <f t="shared" si="1522"/>
        <v>8.6277946231823441E-4</v>
      </c>
      <c r="T1332" s="5">
        <f t="shared" si="1523"/>
        <v>7.1788994269556278E-3</v>
      </c>
      <c r="U1332" s="5">
        <f t="shared" si="1524"/>
        <v>5.3241406802906482E-3</v>
      </c>
      <c r="V1332" s="5">
        <f t="shared" si="1525"/>
        <v>7.468089019997664E-6</v>
      </c>
      <c r="W1332" s="5">
        <f t="shared" si="1526"/>
        <v>3.226598749423631E-3</v>
      </c>
      <c r="X1332" s="5">
        <f t="shared" si="1527"/>
        <v>7.755626506457295E-4</v>
      </c>
      <c r="Y1332" s="5">
        <f t="shared" si="1528"/>
        <v>9.3209207557040641E-5</v>
      </c>
      <c r="Z1332" s="5">
        <f t="shared" si="1529"/>
        <v>1.3161940430167361E-3</v>
      </c>
      <c r="AA1332" s="5">
        <f t="shared" si="1530"/>
        <v>4.2657970813740799E-4</v>
      </c>
      <c r="AB1332" s="5">
        <f t="shared" si="1531"/>
        <v>6.9127439210071826E-5</v>
      </c>
      <c r="AC1332" s="5">
        <f t="shared" si="1532"/>
        <v>3.6361492451006473E-8</v>
      </c>
      <c r="AD1332" s="5">
        <f t="shared" si="1533"/>
        <v>2.6143591062966013E-4</v>
      </c>
      <c r="AE1332" s="5">
        <f t="shared" si="1534"/>
        <v>6.2840143311323855E-5</v>
      </c>
      <c r="AF1332" s="5">
        <f t="shared" si="1535"/>
        <v>7.5522976202407657E-6</v>
      </c>
      <c r="AG1332" s="5">
        <f t="shared" si="1536"/>
        <v>6.051036417079187E-7</v>
      </c>
      <c r="AH1332" s="5">
        <f t="shared" si="1537"/>
        <v>7.9091871971106057E-5</v>
      </c>
      <c r="AI1332" s="5">
        <f t="shared" si="1538"/>
        <v>2.5633748944908918E-5</v>
      </c>
      <c r="AJ1332" s="5">
        <f t="shared" si="1539"/>
        <v>4.1539608849482512E-6</v>
      </c>
      <c r="AK1332" s="5">
        <f t="shared" si="1540"/>
        <v>4.487675231265026E-7</v>
      </c>
      <c r="AL1332" s="5">
        <f t="shared" si="1541"/>
        <v>1.1330625586056686E-10</v>
      </c>
      <c r="AM1332" s="5">
        <f t="shared" si="1542"/>
        <v>1.6946324144945226E-5</v>
      </c>
      <c r="AN1332" s="5">
        <f t="shared" si="1543"/>
        <v>4.0733097274345549E-6</v>
      </c>
      <c r="AO1332" s="5">
        <f t="shared" si="1544"/>
        <v>4.8954133042952589E-7</v>
      </c>
      <c r="AP1332" s="5">
        <f t="shared" si="1545"/>
        <v>3.9222930120701749E-8</v>
      </c>
      <c r="AQ1332" s="5">
        <f t="shared" si="1546"/>
        <v>2.3569586748226422E-9</v>
      </c>
      <c r="AR1332" s="5">
        <f t="shared" si="1547"/>
        <v>3.8021896513411239E-6</v>
      </c>
      <c r="AS1332" s="5">
        <f t="shared" si="1548"/>
        <v>1.2322931868272754E-6</v>
      </c>
      <c r="AT1332" s="5">
        <f t="shared" si="1549"/>
        <v>1.9969368147710546E-7</v>
      </c>
      <c r="AU1332" s="5">
        <f t="shared" si="1550"/>
        <v>2.1573635694359644E-8</v>
      </c>
      <c r="AV1332" s="5">
        <f t="shared" si="1551"/>
        <v>1.7480088264321531E-9</v>
      </c>
      <c r="AW1332" s="5">
        <f t="shared" si="1552"/>
        <v>2.4519046936273526E-13</v>
      </c>
      <c r="AX1332" s="5">
        <f t="shared" si="1553"/>
        <v>9.1538655794548401E-7</v>
      </c>
      <c r="AY1332" s="5">
        <f t="shared" si="1554"/>
        <v>2.2002724242439105E-7</v>
      </c>
      <c r="AZ1332" s="5">
        <f t="shared" si="1555"/>
        <v>2.6443466417913546E-8</v>
      </c>
      <c r="BA1332" s="5">
        <f t="shared" si="1556"/>
        <v>2.1186979954254541E-9</v>
      </c>
      <c r="BB1332" s="5">
        <f t="shared" si="1557"/>
        <v>1.2731541484229184E-10</v>
      </c>
      <c r="BC1332" s="5">
        <f t="shared" si="1558"/>
        <v>6.1204437410004396E-12</v>
      </c>
      <c r="BD1332" s="5">
        <f t="shared" si="1559"/>
        <v>1.5231912989793756E-7</v>
      </c>
      <c r="BE1332" s="5">
        <f t="shared" si="1560"/>
        <v>4.9366771047435848E-8</v>
      </c>
      <c r="BF1332" s="5">
        <f t="shared" si="1561"/>
        <v>7.9999081050519735E-9</v>
      </c>
      <c r="BG1332" s="5">
        <f t="shared" si="1562"/>
        <v>8.6425920825408339E-10</v>
      </c>
      <c r="BH1332" s="5">
        <f t="shared" si="1563"/>
        <v>7.00268024247938E-11</v>
      </c>
      <c r="BI1332" s="5">
        <f t="shared" si="1564"/>
        <v>4.5391503021389456E-12</v>
      </c>
      <c r="BJ1332" s="8">
        <f t="shared" si="1565"/>
        <v>0.22580041409747395</v>
      </c>
      <c r="BK1332" s="8">
        <f t="shared" si="1566"/>
        <v>0.6138344537456657</v>
      </c>
      <c r="BL1332" s="8">
        <f t="shared" si="1567"/>
        <v>0.15904909452191721</v>
      </c>
      <c r="BM1332" s="8">
        <f t="shared" si="1568"/>
        <v>1.9750540723436669E-2</v>
      </c>
      <c r="BN1332" s="8">
        <f t="shared" si="1569"/>
        <v>0.98024939565763969</v>
      </c>
    </row>
    <row r="1333" spans="1:66" s="14" customFormat="1" x14ac:dyDescent="0.25">
      <c r="A1333" t="s">
        <v>287</v>
      </c>
      <c r="B1333" t="s">
        <v>353</v>
      </c>
      <c r="C1333" t="s">
        <v>504</v>
      </c>
      <c r="D1333" s="7" t="s">
        <v>532</v>
      </c>
      <c r="E1333">
        <f>VLOOKUP(A1333,home!$A$2:$E$405,3,FALSE)</f>
        <v>1.2423999999999999</v>
      </c>
      <c r="F1333">
        <f>VLOOKUP(B1333,home!$B$2:$E$405,3,FALSE)</f>
        <v>1.0731999999999999</v>
      </c>
      <c r="G1333">
        <f>VLOOKUP(C1333,away!$B$2:$E$405,4,FALSE)</f>
        <v>0.80489999999999995</v>
      </c>
      <c r="H1333">
        <f>VLOOKUP(A1333,away!$A$2:$E$405,3,FALSE)</f>
        <v>0.87880000000000003</v>
      </c>
      <c r="I1333">
        <f>VLOOKUP(C1333,away!$B$2:$E$405,3,FALSE)</f>
        <v>0.75860000000000005</v>
      </c>
      <c r="J1333">
        <f>VLOOKUP(B1333,home!$B$2:$E$405,4,FALSE)</f>
        <v>1.1378999999999999</v>
      </c>
      <c r="K1333" s="3">
        <f t="shared" si="1514"/>
        <v>1.0732083280319997</v>
      </c>
      <c r="L1333" s="3">
        <f t="shared" si="1515"/>
        <v>0.75858977407200001</v>
      </c>
      <c r="M1333" s="5">
        <f t="shared" si="1516"/>
        <v>0.16012538696834849</v>
      </c>
      <c r="N1333" s="5">
        <f t="shared" si="1517"/>
        <v>0.17184789882377821</v>
      </c>
      <c r="O1333" s="5">
        <f t="shared" si="1518"/>
        <v>0.12146948112351107</v>
      </c>
      <c r="P1333" s="5">
        <f t="shared" si="1519"/>
        <v>0.13036205874347784</v>
      </c>
      <c r="Q1333" s="5">
        <f t="shared" si="1520"/>
        <v>9.2214298086239627E-2</v>
      </c>
      <c r="R1333" s="5">
        <f t="shared" si="1521"/>
        <v>4.6072753121063646E-2</v>
      </c>
      <c r="S1333" s="5">
        <f t="shared" si="1522"/>
        <v>2.6532748306795924E-2</v>
      </c>
      <c r="T1333" s="5">
        <f t="shared" si="1523"/>
        <v>6.9952823551448592E-2</v>
      </c>
      <c r="U1333" s="5">
        <f t="shared" si="1524"/>
        <v>4.9445662344887807E-2</v>
      </c>
      <c r="V1333" s="5">
        <f t="shared" si="1525"/>
        <v>2.4001077869752621E-3</v>
      </c>
      <c r="W1333" s="5">
        <f t="shared" si="1526"/>
        <v>3.2988384223259226E-2</v>
      </c>
      <c r="X1333" s="5">
        <f t="shared" si="1527"/>
        <v>2.5024650934922545E-2</v>
      </c>
      <c r="Y1333" s="5">
        <f t="shared" si="1528"/>
        <v>9.4917221494767758E-3</v>
      </c>
      <c r="Z1333" s="5">
        <f t="shared" si="1529"/>
        <v>1.165010646032757E-2</v>
      </c>
      <c r="AA1333" s="5">
        <f t="shared" si="1530"/>
        <v>1.2502991275682948E-2</v>
      </c>
      <c r="AB1333" s="5">
        <f t="shared" si="1531"/>
        <v>6.709157181187188E-3</v>
      </c>
      <c r="AC1333" s="5">
        <f t="shared" si="1532"/>
        <v>1.2212421396762743E-4</v>
      </c>
      <c r="AD1333" s="5">
        <f t="shared" si="1533"/>
        <v>8.8508521691803062E-3</v>
      </c>
      <c r="AE1333" s="5">
        <f t="shared" si="1534"/>
        <v>6.7141659473631604E-3</v>
      </c>
      <c r="AF1333" s="5">
        <f t="shared" si="1535"/>
        <v>2.5466488145460672E-3</v>
      </c>
      <c r="AG1333" s="5">
        <f t="shared" si="1536"/>
        <v>6.4395391628907592E-4</v>
      </c>
      <c r="AH1333" s="5">
        <f t="shared" si="1537"/>
        <v>2.2094129069136596E-3</v>
      </c>
      <c r="AI1333" s="5">
        <f t="shared" si="1538"/>
        <v>2.3711603317611287E-3</v>
      </c>
      <c r="AJ1333" s="5">
        <f t="shared" si="1539"/>
        <v>1.2723745075725813E-3</v>
      </c>
      <c r="AK1333" s="5">
        <f t="shared" si="1540"/>
        <v>4.5517430596750299E-4</v>
      </c>
      <c r="AL1333" s="5">
        <f t="shared" si="1541"/>
        <v>3.9769743590742035E-6</v>
      </c>
      <c r="AM1333" s="5">
        <f t="shared" si="1542"/>
        <v>1.8997616516288794E-3</v>
      </c>
      <c r="AN1333" s="5">
        <f t="shared" si="1543"/>
        <v>1.4411397620998014E-3</v>
      </c>
      <c r="AO1333" s="5">
        <f t="shared" si="1544"/>
        <v>5.4661694326873188E-4</v>
      </c>
      <c r="AP1333" s="5">
        <f t="shared" si="1545"/>
        <v>1.3821934116605154E-4</v>
      </c>
      <c r="AQ1333" s="5">
        <f t="shared" si="1546"/>
        <v>2.6212944696883931E-5</v>
      </c>
      <c r="AR1333" s="5">
        <f t="shared" si="1547"/>
        <v>3.3520760757747891E-4</v>
      </c>
      <c r="AS1333" s="5">
        <f t="shared" si="1548"/>
        <v>3.5974759607183273E-4</v>
      </c>
      <c r="AT1333" s="5">
        <f t="shared" si="1549"/>
        <v>1.9304205804689139E-4</v>
      </c>
      <c r="AU1333" s="5">
        <f t="shared" si="1550"/>
        <v>6.9058114785453524E-5</v>
      </c>
      <c r="AV1333" s="5">
        <f t="shared" si="1551"/>
        <v>1.8528435976484623E-5</v>
      </c>
      <c r="AW1333" s="5">
        <f t="shared" si="1552"/>
        <v>8.9937602933599072E-8</v>
      </c>
      <c r="AX1333" s="5">
        <f t="shared" si="1553"/>
        <v>3.3980667096732327E-4</v>
      </c>
      <c r="AY1333" s="5">
        <f t="shared" si="1554"/>
        <v>2.5777386575726019E-4</v>
      </c>
      <c r="AZ1333" s="5">
        <f t="shared" si="1555"/>
        <v>9.7772309293233005E-5</v>
      </c>
      <c r="BA1333" s="5">
        <f t="shared" si="1556"/>
        <v>2.4723024672417115E-5</v>
      </c>
      <c r="BB1333" s="5">
        <f t="shared" si="1557"/>
        <v>4.6886584251563453E-6</v>
      </c>
      <c r="BC1333" s="5">
        <f t="shared" si="1558"/>
        <v>7.1135366708802646E-7</v>
      </c>
      <c r="BD1333" s="5">
        <f t="shared" si="1559"/>
        <v>4.2380843883235871E-5</v>
      </c>
      <c r="BE1333" s="5">
        <f t="shared" si="1560"/>
        <v>4.5483474604512766E-5</v>
      </c>
      <c r="BF1333" s="5">
        <f t="shared" si="1561"/>
        <v>2.4406621866697531E-5</v>
      </c>
      <c r="BG1333" s="5">
        <f t="shared" si="1562"/>
        <v>8.731129948822568E-6</v>
      </c>
      <c r="BH1333" s="5">
        <f t="shared" si="1563"/>
        <v>2.3425803435514966E-6</v>
      </c>
      <c r="BI1333" s="5">
        <f t="shared" si="1564"/>
        <v>5.0281534675670594E-7</v>
      </c>
      <c r="BJ1333" s="8">
        <f t="shared" si="1565"/>
        <v>0.4250528251421466</v>
      </c>
      <c r="BK1333" s="8">
        <f t="shared" si="1566"/>
        <v>0.31980417685968143</v>
      </c>
      <c r="BL1333" s="8">
        <f t="shared" si="1567"/>
        <v>0.24360759837699925</v>
      </c>
      <c r="BM1333" s="8">
        <f t="shared" si="1568"/>
        <v>0.27776514604458158</v>
      </c>
      <c r="BN1333" s="8">
        <f t="shared" si="1569"/>
        <v>0.72209187686641885</v>
      </c>
    </row>
    <row r="1334" spans="1:66" x14ac:dyDescent="0.25">
      <c r="A1334" t="s">
        <v>287</v>
      </c>
      <c r="B1334" t="s">
        <v>435</v>
      </c>
      <c r="C1334" t="s">
        <v>359</v>
      </c>
      <c r="D1334" s="7" t="s">
        <v>532</v>
      </c>
      <c r="E1334">
        <f>VLOOKUP(A1334,home!$A$2:$E$405,3,FALSE)</f>
        <v>1.2423999999999999</v>
      </c>
      <c r="F1334">
        <f>VLOOKUP(B1334,home!$B$2:$E$405,3,FALSE)</f>
        <v>0.53659999999999997</v>
      </c>
      <c r="G1334">
        <f>VLOOKUP(C1334,away!$B$2:$E$405,4,FALSE)</f>
        <v>1.3414999999999999</v>
      </c>
      <c r="H1334">
        <f>VLOOKUP(A1334,away!$A$2:$E$405,3,FALSE)</f>
        <v>0.87880000000000003</v>
      </c>
      <c r="I1334">
        <f>VLOOKUP(C1334,away!$B$2:$E$405,3,FALSE)</f>
        <v>0.37930000000000003</v>
      </c>
      <c r="J1334">
        <f>VLOOKUP(B1334,home!$B$2:$E$405,4,FALSE)</f>
        <v>1.1378999999999999</v>
      </c>
      <c r="K1334" s="3">
        <f t="shared" si="1514"/>
        <v>0.89434027335999977</v>
      </c>
      <c r="L1334" s="3">
        <f t="shared" si="1515"/>
        <v>0.37929488703600001</v>
      </c>
      <c r="M1334" s="5">
        <f t="shared" si="1516"/>
        <v>0.27981260705207261</v>
      </c>
      <c r="N1334" s="5">
        <f t="shared" si="1517"/>
        <v>0.25024768348052484</v>
      </c>
      <c r="O1334" s="5">
        <f t="shared" si="1518"/>
        <v>0.10613149118306454</v>
      </c>
      <c r="P1334" s="5">
        <f t="shared" si="1519"/>
        <v>9.4917666836766348E-2</v>
      </c>
      <c r="Q1334" s="5">
        <f t="shared" si="1520"/>
        <v>0.11190329082583962</v>
      </c>
      <c r="R1334" s="5">
        <f t="shared" si="1521"/>
        <v>2.0127565979621346E-2</v>
      </c>
      <c r="S1334" s="5">
        <f t="shared" si="1522"/>
        <v>8.0494617206961164E-3</v>
      </c>
      <c r="T1334" s="5">
        <f t="shared" si="1523"/>
        <v>4.2444346052743491E-2</v>
      </c>
      <c r="U1334" s="5">
        <f t="shared" si="1524"/>
        <v>1.8000892860285986E-2</v>
      </c>
      <c r="V1334" s="5">
        <f t="shared" si="1525"/>
        <v>3.0339198709916615E-4</v>
      </c>
      <c r="W1334" s="5">
        <f t="shared" si="1526"/>
        <v>3.3359873235688328E-2</v>
      </c>
      <c r="X1334" s="5">
        <f t="shared" si="1527"/>
        <v>1.2653229350465683E-2</v>
      </c>
      <c r="Y1334" s="5">
        <f t="shared" si="1528"/>
        <v>2.3996525985627401E-3</v>
      </c>
      <c r="Z1334" s="5">
        <f t="shared" si="1529"/>
        <v>2.5447609548500385E-3</v>
      </c>
      <c r="AA1334" s="5">
        <f t="shared" si="1530"/>
        <v>2.2758822079964373E-3</v>
      </c>
      <c r="AB1334" s="5">
        <f t="shared" si="1531"/>
        <v>1.0177065580173467E-3</v>
      </c>
      <c r="AC1334" s="5">
        <f t="shared" si="1532"/>
        <v>6.4322645823156298E-6</v>
      </c>
      <c r="AD1334" s="5">
        <f t="shared" si="1533"/>
        <v>7.458769537215108E-3</v>
      </c>
      <c r="AE1334" s="5">
        <f t="shared" si="1534"/>
        <v>2.8290731490455624E-3</v>
      </c>
      <c r="AF1334" s="5">
        <f t="shared" si="1535"/>
        <v>5.3652649024190865E-4</v>
      </c>
      <c r="AG1334" s="5">
        <f t="shared" si="1536"/>
        <v>6.7833918169375436E-5</v>
      </c>
      <c r="AH1334" s="5">
        <f t="shared" si="1537"/>
        <v>2.4130370472586718E-4</v>
      </c>
      <c r="AI1334" s="5">
        <f t="shared" si="1538"/>
        <v>2.1580762124731272E-4</v>
      </c>
      <c r="AJ1334" s="5">
        <f t="shared" si="1539"/>
        <v>9.6502723489746457E-5</v>
      </c>
      <c r="AK1334" s="5">
        <f t="shared" si="1540"/>
        <v>2.8768757368601444E-5</v>
      </c>
      <c r="AL1334" s="5">
        <f t="shared" si="1541"/>
        <v>8.7277775374366566E-8</v>
      </c>
      <c r="AM1334" s="5">
        <f t="shared" si="1542"/>
        <v>1.3341355973684401E-3</v>
      </c>
      <c r="AN1334" s="5">
        <f t="shared" si="1543"/>
        <v>5.0603081069456885E-4</v>
      </c>
      <c r="AO1334" s="5">
        <f t="shared" si="1544"/>
        <v>9.5967449589565986E-5</v>
      </c>
      <c r="AP1334" s="5">
        <f t="shared" si="1545"/>
        <v>1.2133320983735819E-5</v>
      </c>
      <c r="AQ1334" s="5">
        <f t="shared" si="1546"/>
        <v>1.1505266529744014E-6</v>
      </c>
      <c r="AR1334" s="5">
        <f t="shared" si="1547"/>
        <v>1.8305052285073222E-5</v>
      </c>
      <c r="AS1334" s="5">
        <f t="shared" si="1548"/>
        <v>1.6370945464501473E-5</v>
      </c>
      <c r="AT1334" s="5">
        <f t="shared" si="1549"/>
        <v>7.3205979209419463E-6</v>
      </c>
      <c r="AU1334" s="5">
        <f t="shared" si="1550"/>
        <v>2.1823685152579557E-6</v>
      </c>
      <c r="AV1334" s="5">
        <f t="shared" si="1551"/>
        <v>4.8794501362701417E-7</v>
      </c>
      <c r="AW1334" s="5">
        <f t="shared" si="1552"/>
        <v>8.2239591351624506E-10</v>
      </c>
      <c r="AX1334" s="5">
        <f t="shared" si="1553"/>
        <v>1.9886186580829948E-4</v>
      </c>
      <c r="AY1334" s="5">
        <f t="shared" si="1554"/>
        <v>7.5427288927527135E-5</v>
      </c>
      <c r="AZ1334" s="5">
        <f t="shared" si="1555"/>
        <v>1.4304592516599067E-5</v>
      </c>
      <c r="BA1334" s="5">
        <f t="shared" si="1556"/>
        <v>1.8085529342264848E-6</v>
      </c>
      <c r="BB1334" s="5">
        <f t="shared" si="1557"/>
        <v>1.7149372022151521E-7</v>
      </c>
      <c r="BC1334" s="5">
        <f t="shared" si="1558"/>
        <v>1.3009338247760602E-8</v>
      </c>
      <c r="BD1334" s="5">
        <f t="shared" si="1559"/>
        <v>1.1571687897758198E-6</v>
      </c>
      <c r="BE1334" s="5">
        <f t="shared" si="1560"/>
        <v>1.0349026517717667E-6</v>
      </c>
      <c r="BF1334" s="5">
        <f t="shared" si="1561"/>
        <v>4.6277756024327518E-7</v>
      </c>
      <c r="BG1334" s="5">
        <f t="shared" si="1562"/>
        <v>1.3796020324428152E-7</v>
      </c>
      <c r="BH1334" s="5">
        <f t="shared" si="1563"/>
        <v>3.0845841470572962E-8</v>
      </c>
      <c r="BI1334" s="5">
        <f t="shared" si="1564"/>
        <v>5.517335658562289E-9</v>
      </c>
      <c r="BJ1334" s="8">
        <f t="shared" si="1565"/>
        <v>0.46614028314703104</v>
      </c>
      <c r="BK1334" s="8">
        <f t="shared" si="1566"/>
        <v>0.38316507442791942</v>
      </c>
      <c r="BL1334" s="8">
        <f t="shared" si="1567"/>
        <v>0.1481834176773987</v>
      </c>
      <c r="BM1334" s="8">
        <f t="shared" si="1568"/>
        <v>0.13681780438277835</v>
      </c>
      <c r="BN1334" s="8">
        <f t="shared" si="1569"/>
        <v>0.86314030535788944</v>
      </c>
    </row>
    <row r="1335" spans="1:66" x14ac:dyDescent="0.25">
      <c r="A1335" t="s">
        <v>287</v>
      </c>
      <c r="B1335" t="s">
        <v>336</v>
      </c>
      <c r="C1335" t="s">
        <v>506</v>
      </c>
      <c r="D1335" s="7" t="s">
        <v>532</v>
      </c>
      <c r="E1335">
        <f>VLOOKUP(A1335,home!$A$2:$E$405,3,FALSE)</f>
        <v>1.2423999999999999</v>
      </c>
      <c r="F1335">
        <f>VLOOKUP(B1335,home!$B$2:$E$405,3,FALSE)</f>
        <v>0.80489999999999995</v>
      </c>
      <c r="G1335">
        <f>VLOOKUP(C1335,away!$B$2:$E$405,4,FALSE)</f>
        <v>1.4086000000000001</v>
      </c>
      <c r="H1335">
        <f>VLOOKUP(A1335,away!$A$2:$E$405,3,FALSE)</f>
        <v>0.87880000000000003</v>
      </c>
      <c r="I1335">
        <f>VLOOKUP(C1335,away!$B$2:$E$405,3,FALSE)</f>
        <v>0.85340000000000005</v>
      </c>
      <c r="J1335">
        <f>VLOOKUP(B1335,home!$B$2:$E$405,4,FALSE)</f>
        <v>1.8965000000000001</v>
      </c>
      <c r="K1335" s="3">
        <f t="shared" si="1514"/>
        <v>1.408610930736</v>
      </c>
      <c r="L1335" s="3">
        <f t="shared" si="1515"/>
        <v>1.42231416028</v>
      </c>
      <c r="M1335" s="5">
        <f t="shared" si="1516"/>
        <v>5.8958286652309878E-2</v>
      </c>
      <c r="N1335" s="5">
        <f t="shared" si="1517"/>
        <v>8.3049287035910108E-2</v>
      </c>
      <c r="O1335" s="5">
        <f t="shared" si="1518"/>
        <v>8.3857205971427665E-2</v>
      </c>
      <c r="P1335" s="5">
        <f t="shared" si="1519"/>
        <v>0.11812217695233318</v>
      </c>
      <c r="Q1335" s="5">
        <f t="shared" si="1520"/>
        <v>5.8492066754307286E-2</v>
      </c>
      <c r="R1335" s="5">
        <f t="shared" si="1521"/>
        <v>5.9635645747339081E-2</v>
      </c>
      <c r="S1335" s="5">
        <f t="shared" si="1522"/>
        <v>5.9164069549041368E-2</v>
      </c>
      <c r="T1335" s="5">
        <f t="shared" si="1523"/>
        <v>8.3194094808694288E-2</v>
      </c>
      <c r="U1335" s="5">
        <f t="shared" si="1524"/>
        <v>8.4003422461201682E-2</v>
      </c>
      <c r="V1335" s="5">
        <f t="shared" si="1525"/>
        <v>1.3170495596328734E-2</v>
      </c>
      <c r="W1335" s="5">
        <f t="shared" si="1526"/>
        <v>2.746418819715235E-2</v>
      </c>
      <c r="X1335" s="5">
        <f t="shared" si="1527"/>
        <v>3.9062703773404636E-2</v>
      </c>
      <c r="Y1335" s="5">
        <f t="shared" si="1528"/>
        <v>2.7779718357868206E-2</v>
      </c>
      <c r="Z1335" s="5">
        <f t="shared" si="1529"/>
        <v>2.8273541134627368E-2</v>
      </c>
      <c r="AA1335" s="5">
        <f t="shared" si="1530"/>
        <v>3.9826419092850035E-2</v>
      </c>
      <c r="AB1335" s="5">
        <f t="shared" si="1531"/>
        <v>2.8049964633130749E-2</v>
      </c>
      <c r="AC1335" s="5">
        <f t="shared" si="1532"/>
        <v>1.649182519238073E-3</v>
      </c>
      <c r="AD1335" s="5">
        <f t="shared" si="1533"/>
        <v>9.6715889245748664E-3</v>
      </c>
      <c r="AE1335" s="5">
        <f t="shared" si="1534"/>
        <v>1.3756037879830051E-2</v>
      </c>
      <c r="AF1335" s="5">
        <f t="shared" si="1535"/>
        <v>9.7827037329151767E-3</v>
      </c>
      <c r="AG1335" s="5">
        <f t="shared" si="1536"/>
        <v>4.6380260150497548E-3</v>
      </c>
      <c r="AH1335" s="5">
        <f t="shared" si="1537"/>
        <v>1.0053464479259899E-2</v>
      </c>
      <c r="AI1335" s="5">
        <f t="shared" si="1538"/>
        <v>1.4161419957251601E-2</v>
      </c>
      <c r="AJ1335" s="5">
        <f t="shared" si="1539"/>
        <v>9.9739654732637732E-3</v>
      </c>
      <c r="AK1335" s="5">
        <f t="shared" si="1540"/>
        <v>4.6831455961409392E-3</v>
      </c>
      <c r="AL1335" s="5">
        <f t="shared" si="1541"/>
        <v>1.3216464753322446E-4</v>
      </c>
      <c r="AM1335" s="5">
        <f t="shared" si="1542"/>
        <v>2.7247011753482749E-3</v>
      </c>
      <c r="AN1335" s="5">
        <f t="shared" si="1543"/>
        <v>3.8753810642294111E-3</v>
      </c>
      <c r="AO1335" s="5">
        <f t="shared" si="1544"/>
        <v>2.7560046820672341E-3</v>
      </c>
      <c r="AP1335" s="5">
        <f t="shared" si="1545"/>
        <v>1.3066348283674017E-3</v>
      </c>
      <c r="AQ1335" s="5">
        <f t="shared" si="1546"/>
        <v>4.6461130467549607E-4</v>
      </c>
      <c r="AR1335" s="5">
        <f t="shared" si="1547"/>
        <v>2.8598369777446653E-3</v>
      </c>
      <c r="AS1335" s="5">
        <f t="shared" si="1548"/>
        <v>4.0283976269741423E-3</v>
      </c>
      <c r="AT1335" s="5">
        <f t="shared" si="1549"/>
        <v>2.8372224653533708E-3</v>
      </c>
      <c r="AU1335" s="5">
        <f t="shared" si="1550"/>
        <v>1.3321808592088337E-3</v>
      </c>
      <c r="AV1335" s="5">
        <f t="shared" si="1551"/>
        <v>4.6913112999971018E-4</v>
      </c>
      <c r="AW1335" s="5">
        <f t="shared" si="1552"/>
        <v>7.3552830357782514E-6</v>
      </c>
      <c r="AX1335" s="5">
        <f t="shared" si="1553"/>
        <v>6.396739764308021E-4</v>
      </c>
      <c r="AY1335" s="5">
        <f t="shared" si="1554"/>
        <v>9.0981735464014499E-4</v>
      </c>
      <c r="AZ1335" s="5">
        <f t="shared" si="1555"/>
        <v>6.4702305338658448E-4</v>
      </c>
      <c r="BA1335" s="5">
        <f t="shared" si="1556"/>
        <v>3.0675668361978035E-4</v>
      </c>
      <c r="BB1335" s="5">
        <f t="shared" si="1557"/>
        <v>1.0907609371823648E-4</v>
      </c>
      <c r="BC1335" s="5">
        <f t="shared" si="1558"/>
        <v>3.1028094528695169E-5</v>
      </c>
      <c r="BD1335" s="5">
        <f t="shared" si="1559"/>
        <v>6.7793110492309907E-4</v>
      </c>
      <c r="BE1335" s="5">
        <f t="shared" si="1560"/>
        <v>9.5494116468061144E-4</v>
      </c>
      <c r="BF1335" s="5">
        <f t="shared" si="1561"/>
        <v>6.7257028138943816E-4</v>
      </c>
      <c r="BG1335" s="5">
        <f t="shared" si="1562"/>
        <v>3.1579661668445006E-4</v>
      </c>
      <c r="BH1335" s="5">
        <f t="shared" si="1563"/>
        <v>1.1120864153779082E-4</v>
      </c>
      <c r="BI1335" s="5">
        <f t="shared" si="1564"/>
        <v>3.1329941612486704E-5</v>
      </c>
      <c r="BJ1335" s="8">
        <f t="shared" si="1565"/>
        <v>0.37066112379071881</v>
      </c>
      <c r="BK1335" s="8">
        <f t="shared" si="1566"/>
        <v>0.25210619327142464</v>
      </c>
      <c r="BL1335" s="8">
        <f t="shared" si="1567"/>
        <v>0.34853520022197404</v>
      </c>
      <c r="BM1335" s="8">
        <f t="shared" si="1568"/>
        <v>0.53655892723351317</v>
      </c>
      <c r="BN1335" s="8">
        <f t="shared" si="1569"/>
        <v>0.4621146691136272</v>
      </c>
    </row>
    <row r="1336" spans="1:66" x14ac:dyDescent="0.25">
      <c r="A1336" t="s">
        <v>287</v>
      </c>
      <c r="B1336" t="s">
        <v>343</v>
      </c>
      <c r="C1336" t="s">
        <v>368</v>
      </c>
      <c r="D1336" s="7" t="s">
        <v>532</v>
      </c>
      <c r="E1336">
        <f>VLOOKUP(A1336,home!$A$2:$E$405,3,FALSE)</f>
        <v>1.2423999999999999</v>
      </c>
      <c r="F1336">
        <f>VLOOKUP(B1336,home!$B$2:$E$405,3,FALSE)</f>
        <v>1.0731999999999999</v>
      </c>
      <c r="G1336">
        <f>VLOOKUP(C1336,away!$B$2:$E$405,4,FALSE)</f>
        <v>0.53659999999999997</v>
      </c>
      <c r="H1336">
        <f>VLOOKUP(A1336,away!$A$2:$E$405,3,FALSE)</f>
        <v>0.87880000000000003</v>
      </c>
      <c r="I1336">
        <f>VLOOKUP(C1336,away!$B$2:$E$405,3,FALSE)</f>
        <v>0.75860000000000005</v>
      </c>
      <c r="J1336">
        <f>VLOOKUP(B1336,home!$B$2:$E$405,4,FALSE)</f>
        <v>2.2757999999999998</v>
      </c>
      <c r="K1336" s="3">
        <f t="shared" si="1514"/>
        <v>0.71547221868799982</v>
      </c>
      <c r="L1336" s="3">
        <f t="shared" si="1515"/>
        <v>1.517179548144</v>
      </c>
      <c r="M1336" s="5">
        <f t="shared" si="1516"/>
        <v>0.10724366754013463</v>
      </c>
      <c r="N1336" s="5">
        <f t="shared" si="1517"/>
        <v>7.6729864755178359E-2</v>
      </c>
      <c r="O1336" s="5">
        <f t="shared" si="1518"/>
        <v>0.16270789905984681</v>
      </c>
      <c r="P1336" s="5">
        <f t="shared" si="1519"/>
        <v>0.11641298153841172</v>
      </c>
      <c r="Q1336" s="5">
        <f t="shared" si="1520"/>
        <v>2.7449043288008804E-2</v>
      </c>
      <c r="R1336" s="5">
        <f t="shared" si="1521"/>
        <v>0.12342854838753901</v>
      </c>
      <c r="S1336" s="5">
        <f t="shared" si="1522"/>
        <v>3.1591567552440629E-2</v>
      </c>
      <c r="T1336" s="5">
        <f t="shared" si="1523"/>
        <v>4.1645127092686286E-2</v>
      </c>
      <c r="U1336" s="5">
        <f t="shared" si="1524"/>
        <v>8.8309697364271689E-2</v>
      </c>
      <c r="V1336" s="5">
        <f t="shared" si="1525"/>
        <v>3.8102934234896411E-3</v>
      </c>
      <c r="W1336" s="5">
        <f t="shared" si="1526"/>
        <v>6.5463426340448723E-3</v>
      </c>
      <c r="X1336" s="5">
        <f t="shared" si="1527"/>
        <v>9.9319771595160009E-3</v>
      </c>
      <c r="Y1336" s="5">
        <f t="shared" si="1528"/>
        <v>7.5342963095255096E-3</v>
      </c>
      <c r="Z1336" s="5">
        <f t="shared" si="1529"/>
        <v>6.2421089756892117E-2</v>
      </c>
      <c r="AA1336" s="5">
        <f t="shared" si="1530"/>
        <v>4.4660555581286378E-2</v>
      </c>
      <c r="AB1336" s="5">
        <f t="shared" si="1531"/>
        <v>1.5976693394790846E-2</v>
      </c>
      <c r="AC1336" s="5">
        <f t="shared" si="1532"/>
        <v>2.5850455097886735E-4</v>
      </c>
      <c r="AD1336" s="5">
        <f t="shared" si="1533"/>
        <v>1.1709315721679823E-3</v>
      </c>
      <c r="AE1336" s="5">
        <f t="shared" si="1534"/>
        <v>1.7765134335693627E-3</v>
      </c>
      <c r="AF1336" s="5">
        <f t="shared" si="1535"/>
        <v>1.3476449242072561E-3</v>
      </c>
      <c r="AG1336" s="5">
        <f t="shared" si="1536"/>
        <v>6.8153977238910688E-4</v>
      </c>
      <c r="AH1336" s="5">
        <f t="shared" si="1537"/>
        <v>2.3676000188004399E-2</v>
      </c>
      <c r="AI1336" s="5">
        <f t="shared" si="1538"/>
        <v>1.6939520384169009E-2</v>
      </c>
      <c r="AJ1336" s="5">
        <f t="shared" si="1539"/>
        <v>6.0598781163859984E-3</v>
      </c>
      <c r="AK1336" s="5">
        <f t="shared" si="1540"/>
        <v>1.4452248136365164E-3</v>
      </c>
      <c r="AL1336" s="5">
        <f t="shared" si="1541"/>
        <v>1.1224265715991578E-5</v>
      </c>
      <c r="AM1336" s="5">
        <f t="shared" si="1542"/>
        <v>1.6755380197417086E-4</v>
      </c>
      <c r="AN1336" s="5">
        <f t="shared" si="1543"/>
        <v>2.5420920156898175E-4</v>
      </c>
      <c r="AO1336" s="5">
        <f t="shared" si="1544"/>
        <v>1.9284050078523745E-4</v>
      </c>
      <c r="AP1336" s="5">
        <f t="shared" si="1545"/>
        <v>9.7524554615069768E-5</v>
      </c>
      <c r="AQ1336" s="5">
        <f t="shared" si="1546"/>
        <v>3.6990564925959084E-5</v>
      </c>
      <c r="AR1336" s="5">
        <f t="shared" si="1547"/>
        <v>7.1841486534187544E-3</v>
      </c>
      <c r="AS1336" s="5">
        <f t="shared" si="1548"/>
        <v>5.1400587764459226E-3</v>
      </c>
      <c r="AT1336" s="5">
        <f t="shared" si="1549"/>
        <v>1.8387846284852445E-3</v>
      </c>
      <c r="AU1336" s="5">
        <f t="shared" si="1550"/>
        <v>4.3853310594390926E-4</v>
      </c>
      <c r="AV1336" s="5">
        <f t="shared" si="1551"/>
        <v>7.8439563569457105E-5</v>
      </c>
      <c r="AW1336" s="5">
        <f t="shared" si="1552"/>
        <v>3.3844273293933843E-7</v>
      </c>
      <c r="AX1336" s="5">
        <f t="shared" si="1553"/>
        <v>1.9980015074678293E-5</v>
      </c>
      <c r="AY1336" s="5">
        <f t="shared" si="1554"/>
        <v>3.0313270242910717E-5</v>
      </c>
      <c r="AZ1336" s="5">
        <f t="shared" si="1555"/>
        <v>2.2995336824953128E-5</v>
      </c>
      <c r="BA1336" s="5">
        <f t="shared" si="1556"/>
        <v>1.1629351577833827E-5</v>
      </c>
      <c r="BB1336" s="5">
        <f t="shared" si="1557"/>
        <v>4.4109535930164082E-6</v>
      </c>
      <c r="BC1336" s="5">
        <f t="shared" si="1558"/>
        <v>1.3384417158273572E-6</v>
      </c>
      <c r="BD1336" s="5">
        <f t="shared" si="1559"/>
        <v>1.8166072346321993E-3</v>
      </c>
      <c r="BE1336" s="5">
        <f t="shared" si="1560"/>
        <v>1.2997320086469714E-3</v>
      </c>
      <c r="BF1336" s="5">
        <f t="shared" si="1561"/>
        <v>4.6496107196322949E-4</v>
      </c>
      <c r="BG1336" s="5">
        <f t="shared" si="1562"/>
        <v>1.108889099203609E-4</v>
      </c>
      <c r="BH1336" s="5">
        <f t="shared" si="1563"/>
        <v>1.9834483602153589E-5</v>
      </c>
      <c r="BI1336" s="5">
        <f t="shared" si="1564"/>
        <v>2.8382043978727166E-6</v>
      </c>
      <c r="BJ1336" s="8">
        <f t="shared" si="1565"/>
        <v>0.17565306693419216</v>
      </c>
      <c r="BK1336" s="8">
        <f t="shared" si="1566"/>
        <v>0.25935855214141434</v>
      </c>
      <c r="BL1336" s="8">
        <f t="shared" si="1567"/>
        <v>0.50159884393095666</v>
      </c>
      <c r="BM1336" s="8">
        <f t="shared" si="1568"/>
        <v>0.38502957336682608</v>
      </c>
      <c r="BN1336" s="8">
        <f t="shared" si="1569"/>
        <v>0.61397200456911938</v>
      </c>
    </row>
    <row r="1337" spans="1:66" x14ac:dyDescent="0.25">
      <c r="A1337" t="s">
        <v>287</v>
      </c>
      <c r="B1337" t="s">
        <v>326</v>
      </c>
      <c r="C1337" t="s">
        <v>333</v>
      </c>
      <c r="D1337" s="7" t="s">
        <v>532</v>
      </c>
      <c r="E1337">
        <f>VLOOKUP(A1337,home!$A$2:$E$405,3,FALSE)</f>
        <v>1.2423999999999999</v>
      </c>
      <c r="F1337">
        <f>VLOOKUP(B1337,home!$B$2:$E$405,3,FALSE)</f>
        <v>1.6097999999999999</v>
      </c>
      <c r="G1337">
        <f>VLOOKUP(C1337,away!$B$2:$E$405,4,FALSE)</f>
        <v>1.2073</v>
      </c>
      <c r="H1337">
        <f>VLOOKUP(A1337,away!$A$2:$E$405,3,FALSE)</f>
        <v>0.87880000000000003</v>
      </c>
      <c r="I1337">
        <f>VLOOKUP(C1337,away!$B$2:$E$405,3,FALSE)</f>
        <v>1.1378999999999999</v>
      </c>
      <c r="J1337">
        <f>VLOOKUP(B1337,home!$B$2:$E$405,4,FALSE)</f>
        <v>1.1378999999999999</v>
      </c>
      <c r="K1337" s="3">
        <f t="shared" si="1514"/>
        <v>2.4146187372959997</v>
      </c>
      <c r="L1337" s="3">
        <f t="shared" si="1515"/>
        <v>1.1378846611079998</v>
      </c>
      <c r="M1337" s="5">
        <f t="shared" si="1516"/>
        <v>2.8652820370820925E-2</v>
      </c>
      <c r="N1337" s="5">
        <f t="shared" si="1517"/>
        <v>6.9185636943760731E-2</v>
      </c>
      <c r="O1337" s="5">
        <f t="shared" si="1518"/>
        <v>3.2603604797439963E-2</v>
      </c>
      <c r="P1337" s="5">
        <f t="shared" si="1519"/>
        <v>7.8725275047292279E-2</v>
      </c>
      <c r="Q1337" s="5">
        <f t="shared" si="1520"/>
        <v>8.3528467658081515E-2</v>
      </c>
      <c r="R1337" s="5">
        <f t="shared" si="1521"/>
        <v>1.8549570897917068E-2</v>
      </c>
      <c r="S1337" s="5">
        <f t="shared" si="1522"/>
        <v>5.4075557406412615E-2</v>
      </c>
      <c r="T1337" s="5">
        <f t="shared" si="1523"/>
        <v>9.5045762113986604E-2</v>
      </c>
      <c r="U1337" s="5">
        <f t="shared" si="1524"/>
        <v>4.4790141458911137E-2</v>
      </c>
      <c r="V1337" s="5">
        <f t="shared" si="1525"/>
        <v>1.6508412222448275E-2</v>
      </c>
      <c r="W1337" s="5">
        <f t="shared" si="1526"/>
        <v>6.722980103494218E-2</v>
      </c>
      <c r="X1337" s="5">
        <f t="shared" si="1527"/>
        <v>7.6499759367003428E-2</v>
      </c>
      <c r="Y1337" s="5">
        <f t="shared" si="1528"/>
        <v>4.3523951381083122E-2</v>
      </c>
      <c r="Z1337" s="5">
        <f t="shared" si="1529"/>
        <v>7.0357573982917261E-3</v>
      </c>
      <c r="AA1337" s="5">
        <f t="shared" si="1530"/>
        <v>1.6988671644984157E-2</v>
      </c>
      <c r="AB1337" s="5">
        <f t="shared" si="1531"/>
        <v>2.0510582437874E-2</v>
      </c>
      <c r="AC1337" s="5">
        <f t="shared" si="1532"/>
        <v>2.8348633659503139E-3</v>
      </c>
      <c r="AD1337" s="5">
        <f t="shared" si="1533"/>
        <v>4.0583584320913337E-2</v>
      </c>
      <c r="AE1337" s="5">
        <f t="shared" si="1534"/>
        <v>4.6179438091550402E-2</v>
      </c>
      <c r="AF1337" s="5">
        <f t="shared" si="1535"/>
        <v>2.6273437131480851E-2</v>
      </c>
      <c r="AG1337" s="5">
        <f t="shared" si="1536"/>
        <v>9.9653803688324744E-3</v>
      </c>
      <c r="AH1337" s="5">
        <f t="shared" si="1537"/>
        <v>2.0014701056983207E-3</v>
      </c>
      <c r="AI1337" s="5">
        <f t="shared" si="1538"/>
        <v>4.8327872193569708E-3</v>
      </c>
      <c r="AJ1337" s="5">
        <f t="shared" si="1539"/>
        <v>5.8346692866119883E-3</v>
      </c>
      <c r="AK1337" s="5">
        <f t="shared" si="1540"/>
        <v>4.6961672617929304E-3</v>
      </c>
      <c r="AL1337" s="5">
        <f t="shared" si="1541"/>
        <v>3.1155801811846086E-4</v>
      </c>
      <c r="AM1337" s="5">
        <f t="shared" si="1542"/>
        <v>1.959877662558189E-2</v>
      </c>
      <c r="AN1337" s="5">
        <f t="shared" si="1543"/>
        <v>2.2301147298731634E-2</v>
      </c>
      <c r="AO1337" s="5">
        <f t="shared" si="1544"/>
        <v>1.2688066718168418E-2</v>
      </c>
      <c r="AP1337" s="5">
        <f t="shared" si="1545"/>
        <v>4.8125188325729203E-3</v>
      </c>
      <c r="AQ1337" s="5">
        <f t="shared" si="1546"/>
        <v>1.3690228402195262E-3</v>
      </c>
      <c r="AR1337" s="5">
        <f t="shared" si="1547"/>
        <v>4.5548842658806456E-4</v>
      </c>
      <c r="AS1337" s="5">
        <f t="shared" si="1548"/>
        <v>1.0998308894610142E-3</v>
      </c>
      <c r="AT1337" s="5">
        <f t="shared" si="1549"/>
        <v>1.3278361367747452E-3</v>
      </c>
      <c r="AU1337" s="5">
        <f t="shared" si="1550"/>
        <v>1.0687393386383446E-3</v>
      </c>
      <c r="AV1337" s="5">
        <f t="shared" si="1551"/>
        <v>6.4514950809037026E-4</v>
      </c>
      <c r="AW1337" s="5">
        <f t="shared" si="1552"/>
        <v>2.3778433552025852E-5</v>
      </c>
      <c r="AX1337" s="5">
        <f t="shared" si="1553"/>
        <v>7.8872622113681495E-3</v>
      </c>
      <c r="AY1337" s="5">
        <f t="shared" si="1554"/>
        <v>8.9747946884525791E-3</v>
      </c>
      <c r="AZ1337" s="5">
        <f t="shared" si="1555"/>
        <v>5.1061406062918703E-3</v>
      </c>
      <c r="BA1337" s="5">
        <f t="shared" si="1556"/>
        <v>1.9367330244534073E-3</v>
      </c>
      <c r="BB1337" s="5">
        <f t="shared" si="1557"/>
        <v>5.5094470029670923E-4</v>
      </c>
      <c r="BC1337" s="5">
        <f t="shared" si="1558"/>
        <v>1.2538230471727371E-4</v>
      </c>
      <c r="BD1337" s="5">
        <f t="shared" si="1559"/>
        <v>8.638221565446274E-5</v>
      </c>
      <c r="BE1337" s="5">
        <f t="shared" si="1560"/>
        <v>2.0858011648840956E-4</v>
      </c>
      <c r="BF1337" s="5">
        <f t="shared" si="1561"/>
        <v>2.5182072875014805E-4</v>
      </c>
      <c r="BG1337" s="5">
        <f t="shared" si="1562"/>
        <v>2.0268368335988032E-4</v>
      </c>
      <c r="BH1337" s="5">
        <f t="shared" si="1563"/>
        <v>1.223509548962341E-4</v>
      </c>
      <c r="BI1337" s="5">
        <f t="shared" si="1564"/>
        <v>5.9086181643700884E-5</v>
      </c>
      <c r="BJ1337" s="8">
        <f t="shared" si="1565"/>
        <v>0.64336600826248913</v>
      </c>
      <c r="BK1337" s="8">
        <f t="shared" si="1566"/>
        <v>0.19008328111949546</v>
      </c>
      <c r="BL1337" s="8">
        <f t="shared" si="1567"/>
        <v>0.15633561329093196</v>
      </c>
      <c r="BM1337" s="8">
        <f t="shared" si="1568"/>
        <v>0.67662426810099519</v>
      </c>
      <c r="BN1337" s="8">
        <f t="shared" si="1569"/>
        <v>0.31124537571531252</v>
      </c>
    </row>
    <row r="1338" spans="1:66" x14ac:dyDescent="0.25">
      <c r="A1338" t="s">
        <v>34</v>
      </c>
      <c r="B1338" t="s">
        <v>205</v>
      </c>
      <c r="C1338" t="s">
        <v>500</v>
      </c>
      <c r="D1338" s="7" t="s">
        <v>532</v>
      </c>
      <c r="E1338">
        <f>VLOOKUP(A1338,home!$A$2:$E$405,3,FALSE)</f>
        <v>1.4921</v>
      </c>
      <c r="F1338">
        <f>VLOOKUP(B1338,home!$B$2:$E$405,3,FALSE)</f>
        <v>0.50260000000000005</v>
      </c>
      <c r="G1338">
        <f>VLOOKUP(C1338,away!$B$2:$E$405,4,FALSE)</f>
        <v>0.44679999999999997</v>
      </c>
      <c r="H1338">
        <f>VLOOKUP(A1338,away!$A$2:$E$405,3,FALSE)</f>
        <v>1.2222</v>
      </c>
      <c r="I1338">
        <f>VLOOKUP(C1338,away!$B$2:$E$405,3,FALSE)</f>
        <v>0.54549999999999998</v>
      </c>
      <c r="J1338">
        <f>VLOOKUP(B1338,home!$B$2:$E$405,4,FALSE)</f>
        <v>0.61360000000000003</v>
      </c>
      <c r="K1338" s="3">
        <f t="shared" si="1514"/>
        <v>0.33506848272799999</v>
      </c>
      <c r="L1338" s="3">
        <f t="shared" si="1515"/>
        <v>0.40909331735999999</v>
      </c>
      <c r="M1338" s="5">
        <f t="shared" si="1516"/>
        <v>0.47513238900414734</v>
      </c>
      <c r="N1338" s="5">
        <f t="shared" si="1517"/>
        <v>0.15920188867854954</v>
      </c>
      <c r="O1338" s="5">
        <f t="shared" si="1518"/>
        <v>0.19437348520288858</v>
      </c>
      <c r="P1338" s="5">
        <f t="shared" si="1519"/>
        <v>6.5128428769485242E-2</v>
      </c>
      <c r="Q1338" s="5">
        <f t="shared" si="1520"/>
        <v>2.6671767643476778E-2</v>
      </c>
      <c r="R1338" s="5">
        <f t="shared" si="1521"/>
        <v>3.9758446934237281E-2</v>
      </c>
      <c r="S1338" s="5">
        <f t="shared" si="1522"/>
        <v>2.2318580737425205E-3</v>
      </c>
      <c r="T1338" s="5">
        <f t="shared" si="1523"/>
        <v>1.0911241905125022E-2</v>
      </c>
      <c r="U1338" s="5">
        <f t="shared" si="1524"/>
        <v>1.332180248987659E-2</v>
      </c>
      <c r="V1338" s="5">
        <f t="shared" si="1525"/>
        <v>3.3992259126860725E-5</v>
      </c>
      <c r="W1338" s="5">
        <f t="shared" si="1526"/>
        <v>2.9789562386578431E-3</v>
      </c>
      <c r="X1338" s="5">
        <f t="shared" si="1527"/>
        <v>1.2186710899428047E-3</v>
      </c>
      <c r="Y1338" s="5">
        <f t="shared" si="1528"/>
        <v>2.492750994777144E-4</v>
      </c>
      <c r="Z1338" s="5">
        <f t="shared" si="1529"/>
        <v>5.4216383164695497E-3</v>
      </c>
      <c r="AA1338" s="5">
        <f t="shared" si="1530"/>
        <v>1.8166201245994405E-3</v>
      </c>
      <c r="AB1338" s="5">
        <f t="shared" si="1531"/>
        <v>3.043460744213424E-4</v>
      </c>
      <c r="AC1338" s="5">
        <f t="shared" si="1532"/>
        <v>2.9121652176483022E-7</v>
      </c>
      <c r="AD1338" s="5">
        <f t="shared" si="1533"/>
        <v>2.4953858675004828E-4</v>
      </c>
      <c r="AE1338" s="5">
        <f t="shared" si="1534"/>
        <v>1.0208456826290336E-4</v>
      </c>
      <c r="AF1338" s="5">
        <f t="shared" si="1535"/>
        <v>2.0881057340967253E-5</v>
      </c>
      <c r="AG1338" s="5">
        <f t="shared" si="1536"/>
        <v>2.8474336725335577E-6</v>
      </c>
      <c r="AH1338" s="5">
        <f t="shared" si="1537"/>
        <v>5.5448900110265326E-4</v>
      </c>
      <c r="AI1338" s="5">
        <f t="shared" si="1538"/>
        <v>1.8579178828883035E-4</v>
      </c>
      <c r="AJ1338" s="5">
        <f t="shared" si="1539"/>
        <v>3.1126486302630096E-5</v>
      </c>
      <c r="AK1338" s="5">
        <f t="shared" si="1540"/>
        <v>3.4765015126920472E-6</v>
      </c>
      <c r="AL1338" s="5">
        <f t="shared" si="1541"/>
        <v>1.5967317685086245E-9</v>
      </c>
      <c r="AM1338" s="5">
        <f t="shared" si="1542"/>
        <v>1.672250312888562E-5</v>
      </c>
      <c r="AN1338" s="5">
        <f t="shared" si="1543"/>
        <v>6.8410642795587963E-6</v>
      </c>
      <c r="AO1338" s="5">
        <f t="shared" si="1544"/>
        <v>1.399316840198853E-6</v>
      </c>
      <c r="AP1338" s="5">
        <f t="shared" si="1545"/>
        <v>1.9081705606488725E-7</v>
      </c>
      <c r="AQ1338" s="5">
        <f t="shared" si="1546"/>
        <v>1.9515495618613455E-8</v>
      </c>
      <c r="AR1338" s="5">
        <f t="shared" si="1547"/>
        <v>4.5367548980143423E-5</v>
      </c>
      <c r="AS1338" s="5">
        <f t="shared" si="1548"/>
        <v>1.5201235801864882E-5</v>
      </c>
      <c r="AT1338" s="5">
        <f t="shared" si="1549"/>
        <v>2.5467275078607092E-6</v>
      </c>
      <c r="AU1338" s="5">
        <f t="shared" si="1550"/>
        <v>2.8444270732684952E-7</v>
      </c>
      <c r="AV1338" s="5">
        <f t="shared" si="1551"/>
        <v>2.3826946591763003E-8</v>
      </c>
      <c r="AW1338" s="5">
        <f t="shared" si="1552"/>
        <v>6.0797459154987219E-12</v>
      </c>
      <c r="AX1338" s="5">
        <f t="shared" si="1553"/>
        <v>9.338639584683227E-7</v>
      </c>
      <c r="AY1338" s="5">
        <f t="shared" si="1554"/>
        <v>3.8203750473274729E-7</v>
      </c>
      <c r="AZ1338" s="5">
        <f t="shared" si="1555"/>
        <v>7.814449508352814E-8</v>
      </c>
      <c r="BA1338" s="5">
        <f t="shared" si="1556"/>
        <v>1.0656130242380911E-8</v>
      </c>
      <c r="BB1338" s="5">
        <f t="shared" si="1557"/>
        <v>1.0898379177689569E-9</v>
      </c>
      <c r="BC1338" s="5">
        <f t="shared" si="1558"/>
        <v>8.9169081832963478E-11</v>
      </c>
      <c r="BD1338" s="5">
        <f t="shared" si="1559"/>
        <v>3.0932601854631919E-6</v>
      </c>
      <c r="BE1338" s="5">
        <f t="shared" si="1560"/>
        <v>1.0364539970260838E-6</v>
      </c>
      <c r="BF1338" s="5">
        <f t="shared" si="1561"/>
        <v>1.7364153410045045E-7</v>
      </c>
      <c r="BG1338" s="5">
        <f t="shared" si="1562"/>
        <v>1.9393935123200073E-8</v>
      </c>
      <c r="BH1338" s="5">
        <f t="shared" si="1563"/>
        <v>1.6245741039639785E-9</v>
      </c>
      <c r="BI1338" s="5">
        <f t="shared" si="1564"/>
        <v>1.0886871601888211E-10</v>
      </c>
      <c r="BJ1338" s="8">
        <f t="shared" si="1565"/>
        <v>0.20163373139915211</v>
      </c>
      <c r="BK1338" s="8">
        <f t="shared" si="1566"/>
        <v>0.54252734295726013</v>
      </c>
      <c r="BL1338" s="8">
        <f t="shared" si="1567"/>
        <v>0.25041733286826823</v>
      </c>
      <c r="BM1338" s="8">
        <f t="shared" si="1568"/>
        <v>3.9733257276940388E-2</v>
      </c>
      <c r="BN1338" s="8">
        <f t="shared" si="1569"/>
        <v>0.9602664062327847</v>
      </c>
    </row>
    <row r="1339" spans="1:66" x14ac:dyDescent="0.25">
      <c r="A1339" t="s">
        <v>34</v>
      </c>
      <c r="B1339" t="s">
        <v>206</v>
      </c>
      <c r="C1339" t="s">
        <v>493</v>
      </c>
      <c r="D1339" s="7" t="s">
        <v>532</v>
      </c>
      <c r="E1339">
        <f>VLOOKUP(A1339,home!$A$2:$E$405,3,FALSE)</f>
        <v>1.4921</v>
      </c>
      <c r="F1339">
        <f>VLOOKUP(B1339,home!$B$2:$E$405,3,FALSE)</f>
        <v>1.5638000000000001</v>
      </c>
      <c r="G1339">
        <f>VLOOKUP(C1339,away!$B$2:$E$405,4,FALSE)</f>
        <v>1.117</v>
      </c>
      <c r="H1339">
        <f>VLOOKUP(A1339,away!$A$2:$E$405,3,FALSE)</f>
        <v>1.2222</v>
      </c>
      <c r="I1339">
        <f>VLOOKUP(C1339,away!$B$2:$E$405,3,FALSE)</f>
        <v>1.0909</v>
      </c>
      <c r="J1339">
        <f>VLOOKUP(B1339,home!$B$2:$E$405,4,FALSE)</f>
        <v>0.81820000000000004</v>
      </c>
      <c r="K1339" s="3">
        <f t="shared" si="1514"/>
        <v>2.6063474596600003</v>
      </c>
      <c r="L1339" s="3">
        <f t="shared" si="1515"/>
        <v>1.0909044072360001</v>
      </c>
      <c r="M1339" s="5">
        <f t="shared" si="1516"/>
        <v>2.4791563456407723E-2</v>
      </c>
      <c r="N1339" s="5">
        <f t="shared" si="1517"/>
        <v>6.4615428435607969E-2</v>
      </c>
      <c r="O1339" s="5">
        <f t="shared" si="1518"/>
        <v>2.7045225836866152E-2</v>
      </c>
      <c r="P1339" s="5">
        <f t="shared" si="1519"/>
        <v>7.04892556558471E-2</v>
      </c>
      <c r="Q1339" s="5">
        <f t="shared" si="1520"/>
        <v>8.4205128878994701E-2</v>
      </c>
      <c r="R1339" s="5">
        <f t="shared" si="1521"/>
        <v>1.4751878030065111E-2</v>
      </c>
      <c r="S1339" s="5">
        <f t="shared" si="1522"/>
        <v>5.0105100991836939E-2</v>
      </c>
      <c r="T1339" s="5">
        <f t="shared" si="1523"/>
        <v>9.1859746205970705E-2</v>
      </c>
      <c r="U1339" s="5">
        <f t="shared" si="1524"/>
        <v>3.8448519828874365E-2</v>
      </c>
      <c r="V1339" s="5">
        <f t="shared" si="1525"/>
        <v>1.5829180849659702E-2</v>
      </c>
      <c r="W1339" s="5">
        <f t="shared" si="1526"/>
        <v>7.3155941248036913E-2</v>
      </c>
      <c r="X1339" s="5">
        <f t="shared" si="1527"/>
        <v>7.9806138722981368E-2</v>
      </c>
      <c r="Y1339" s="5">
        <f t="shared" si="1528"/>
        <v>4.353043422869398E-2</v>
      </c>
      <c r="Z1339" s="5">
        <f t="shared" si="1529"/>
        <v>5.3642962526686527E-3</v>
      </c>
      <c r="AA1339" s="5">
        <f t="shared" si="1530"/>
        <v>1.39812199110066E-2</v>
      </c>
      <c r="AB1339" s="5">
        <f t="shared" si="1531"/>
        <v>1.8219958498999936E-2</v>
      </c>
      <c r="AC1339" s="5">
        <f t="shared" si="1532"/>
        <v>2.8129205568666717E-3</v>
      </c>
      <c r="AD1339" s="5">
        <f t="shared" si="1533"/>
        <v>4.7667450407714307E-2</v>
      </c>
      <c r="AE1339" s="5">
        <f t="shared" si="1534"/>
        <v>5.2000631731479008E-2</v>
      </c>
      <c r="AF1339" s="5">
        <f t="shared" si="1535"/>
        <v>2.8363859167463319E-2</v>
      </c>
      <c r="AG1339" s="5">
        <f t="shared" si="1536"/>
        <v>1.0314086324002323E-2</v>
      </c>
      <c r="AH1339" s="5">
        <f t="shared" si="1537"/>
        <v>1.4629836059389478E-3</v>
      </c>
      <c r="AI1339" s="5">
        <f t="shared" si="1538"/>
        <v>3.8130436048632033E-3</v>
      </c>
      <c r="AJ1339" s="5">
        <f t="shared" si="1539"/>
        <v>4.9690582565540108E-3</v>
      </c>
      <c r="AK1339" s="5">
        <f t="shared" si="1540"/>
        <v>4.3170307879573646E-3</v>
      </c>
      <c r="AL1339" s="5">
        <f t="shared" si="1541"/>
        <v>3.1991637255344497E-4</v>
      </c>
      <c r="AM1339" s="5">
        <f t="shared" si="1542"/>
        <v>2.4847587655723039E-2</v>
      </c>
      <c r="AN1339" s="5">
        <f t="shared" si="1543"/>
        <v>2.7106342882811097E-2</v>
      </c>
      <c r="AO1339" s="5">
        <f t="shared" si="1544"/>
        <v>1.4785214457454402E-2</v>
      </c>
      <c r="AP1339" s="5">
        <f t="shared" si="1545"/>
        <v>5.3764185378554798E-3</v>
      </c>
      <c r="AQ1339" s="5">
        <f t="shared" si="1546"/>
        <v>1.4662896695229681E-3</v>
      </c>
      <c r="AR1339" s="5">
        <f t="shared" si="1547"/>
        <v>3.1919505268656289E-4</v>
      </c>
      <c r="AS1339" s="5">
        <f t="shared" si="1548"/>
        <v>8.3193321470566306E-4</v>
      </c>
      <c r="AT1339" s="5">
        <f t="shared" si="1549"/>
        <v>1.0841535103774415E-3</v>
      </c>
      <c r="AU1339" s="5">
        <f t="shared" si="1550"/>
        <v>9.4189358255123866E-4</v>
      </c>
      <c r="AV1339" s="5">
        <f t="shared" si="1551"/>
        <v>6.1372548653811944E-4</v>
      </c>
      <c r="AW1339" s="5">
        <f t="shared" si="1552"/>
        <v>2.5266958940670575E-5</v>
      </c>
      <c r="AX1339" s="5">
        <f t="shared" si="1553"/>
        <v>1.0793574494195483E-2</v>
      </c>
      <c r="AY1339" s="5">
        <f t="shared" si="1554"/>
        <v>1.1774757985547935E-2</v>
      </c>
      <c r="AZ1339" s="5">
        <f t="shared" si="1555"/>
        <v>6.4225676902857631E-3</v>
      </c>
      <c r="BA1339" s="5">
        <f t="shared" si="1556"/>
        <v>2.3354691330347596E-3</v>
      </c>
      <c r="BB1339" s="5">
        <f t="shared" si="1557"/>
        <v>6.3694339254781473E-4</v>
      </c>
      <c r="BC1339" s="5">
        <f t="shared" si="1558"/>
        <v>1.3896887081805222E-4</v>
      </c>
      <c r="BD1339" s="5">
        <f t="shared" si="1559"/>
        <v>5.8035214957283096E-5</v>
      </c>
      <c r="BE1339" s="5">
        <f t="shared" si="1560"/>
        <v>1.5125993507473682E-4</v>
      </c>
      <c r="BF1339" s="5">
        <f t="shared" si="1561"/>
        <v>1.9711797376518851E-4</v>
      </c>
      <c r="BG1339" s="5">
        <f t="shared" si="1562"/>
        <v>1.7125264339207518E-4</v>
      </c>
      <c r="BH1339" s="5">
        <f t="shared" si="1563"/>
        <v>1.1158597301624877E-4</v>
      </c>
      <c r="BI1339" s="5">
        <f t="shared" si="1564"/>
        <v>5.8166363460917848E-5</v>
      </c>
      <c r="BJ1339" s="8">
        <f t="shared" si="1565"/>
        <v>0.68120298012074143</v>
      </c>
      <c r="BK1339" s="8">
        <f t="shared" si="1566"/>
        <v>0.17612269586871951</v>
      </c>
      <c r="BL1339" s="8">
        <f t="shared" si="1567"/>
        <v>0.13154723731165116</v>
      </c>
      <c r="BM1339" s="8">
        <f t="shared" si="1568"/>
        <v>0.69658923823338492</v>
      </c>
      <c r="BN1339" s="8">
        <f t="shared" si="1569"/>
        <v>0.28589848029378878</v>
      </c>
    </row>
    <row r="1340" spans="1:66" x14ac:dyDescent="0.25">
      <c r="A1340" t="s">
        <v>34</v>
      </c>
      <c r="B1340" t="s">
        <v>280</v>
      </c>
      <c r="C1340" t="s">
        <v>271</v>
      </c>
      <c r="D1340" s="7" t="s">
        <v>532</v>
      </c>
      <c r="E1340">
        <f>VLOOKUP(A1340,home!$A$2:$E$405,3,FALSE)</f>
        <v>1.4921</v>
      </c>
      <c r="F1340">
        <f>VLOOKUP(B1340,home!$B$2:$E$405,3,FALSE)</f>
        <v>0.67020000000000002</v>
      </c>
      <c r="G1340">
        <f>VLOOKUP(C1340,away!$B$2:$E$405,4,FALSE)</f>
        <v>0.33510000000000001</v>
      </c>
      <c r="H1340">
        <f>VLOOKUP(A1340,away!$A$2:$E$405,3,FALSE)</f>
        <v>1.2222</v>
      </c>
      <c r="I1340">
        <f>VLOOKUP(C1340,away!$B$2:$E$405,3,FALSE)</f>
        <v>1.0226999999999999</v>
      </c>
      <c r="J1340">
        <f>VLOOKUP(B1340,home!$B$2:$E$405,4,FALSE)</f>
        <v>2.4546000000000001</v>
      </c>
      <c r="K1340" s="3">
        <f t="shared" si="1514"/>
        <v>0.33510181624199997</v>
      </c>
      <c r="L1340" s="3">
        <f t="shared" si="1515"/>
        <v>3.0681123951239999</v>
      </c>
      <c r="M1340" s="5">
        <f t="shared" si="1516"/>
        <v>3.3266173424353167E-2</v>
      </c>
      <c r="N1340" s="5">
        <f t="shared" si="1517"/>
        <v>1.1147555133922097E-2</v>
      </c>
      <c r="O1340" s="5">
        <f t="shared" si="1518"/>
        <v>0.10206435902160256</v>
      </c>
      <c r="P1340" s="5">
        <f t="shared" si="1519"/>
        <v>3.4201952081714566E-2</v>
      </c>
      <c r="Q1340" s="5">
        <f t="shared" si="1520"/>
        <v>1.8677829860175629E-3</v>
      </c>
      <c r="R1340" s="5">
        <f t="shared" si="1521"/>
        <v>0.15657246250728246</v>
      </c>
      <c r="S1340" s="5">
        <f t="shared" si="1522"/>
        <v>8.7910135566084055E-3</v>
      </c>
      <c r="T1340" s="5">
        <f t="shared" si="1523"/>
        <v>5.7305681308022017E-3</v>
      </c>
      <c r="U1340" s="5">
        <f t="shared" si="1524"/>
        <v>5.2467716559672792E-2</v>
      </c>
      <c r="V1340" s="5">
        <f t="shared" si="1525"/>
        <v>1.0042561205321774E-3</v>
      </c>
      <c r="W1340" s="5">
        <f t="shared" si="1526"/>
        <v>2.0863249032013044E-4</v>
      </c>
      <c r="X1340" s="5">
        <f t="shared" si="1527"/>
        <v>6.4010792957678014E-4</v>
      </c>
      <c r="Y1340" s="5">
        <f t="shared" si="1528"/>
        <v>9.8196153647584004E-4</v>
      </c>
      <c r="Z1340" s="5">
        <f t="shared" si="1529"/>
        <v>0.16012730431789368</v>
      </c>
      <c r="AA1340" s="5">
        <f t="shared" si="1530"/>
        <v>5.3658950506861605E-2</v>
      </c>
      <c r="AB1340" s="5">
        <f t="shared" si="1531"/>
        <v>8.990605886244455E-3</v>
      </c>
      <c r="AC1340" s="5">
        <f t="shared" si="1532"/>
        <v>6.4531617587299114E-5</v>
      </c>
      <c r="AD1340" s="5">
        <f t="shared" si="1533"/>
        <v>1.7478281608341797E-5</v>
      </c>
      <c r="AE1340" s="5">
        <f t="shared" si="1534"/>
        <v>5.362533244802131E-5</v>
      </c>
      <c r="AF1340" s="5">
        <f t="shared" si="1535"/>
        <v>8.2264273588209715E-5</v>
      </c>
      <c r="AG1340" s="5">
        <f t="shared" si="1536"/>
        <v>8.4132012490619365E-5</v>
      </c>
      <c r="AH1340" s="5">
        <f t="shared" si="1537"/>
        <v>0.1228221417938806</v>
      </c>
      <c r="AI1340" s="5">
        <f t="shared" si="1538"/>
        <v>4.1157922789861835E-2</v>
      </c>
      <c r="AJ1340" s="5">
        <f t="shared" si="1539"/>
        <v>6.896047339815351E-3</v>
      </c>
      <c r="AK1340" s="5">
        <f t="shared" si="1540"/>
        <v>7.7029266282097877E-4</v>
      </c>
      <c r="AL1340" s="5">
        <f t="shared" si="1541"/>
        <v>2.6538757726316391E-6</v>
      </c>
      <c r="AM1340" s="5">
        <f t="shared" si="1542"/>
        <v>1.1714007823488965E-6</v>
      </c>
      <c r="AN1340" s="5">
        <f t="shared" si="1543"/>
        <v>3.5939892599826001E-6</v>
      </c>
      <c r="AO1340" s="5">
        <f t="shared" si="1544"/>
        <v>5.5133814982475742E-6</v>
      </c>
      <c r="AP1340" s="5">
        <f t="shared" si="1545"/>
        <v>5.6385580379402369E-6</v>
      </c>
      <c r="AQ1340" s="5">
        <f t="shared" si="1546"/>
        <v>4.3249324517076257E-6</v>
      </c>
      <c r="AR1340" s="5">
        <f t="shared" si="1547"/>
        <v>7.53664271266965E-2</v>
      </c>
      <c r="AS1340" s="5">
        <f t="shared" si="1548"/>
        <v>2.5255426613826331E-2</v>
      </c>
      <c r="AT1340" s="5">
        <f t="shared" si="1549"/>
        <v>4.2315696641298728E-3</v>
      </c>
      <c r="AU1340" s="5">
        <f t="shared" si="1550"/>
        <v>4.7266889333482336E-4</v>
      </c>
      <c r="AV1340" s="5">
        <f t="shared" si="1551"/>
        <v>3.9598051159398864E-5</v>
      </c>
      <c r="AW1340" s="5">
        <f t="shared" si="1552"/>
        <v>7.5792483160087837E-8</v>
      </c>
      <c r="AX1340" s="5">
        <f t="shared" si="1553"/>
        <v>6.5423088285402462E-8</v>
      </c>
      <c r="AY1340" s="5">
        <f t="shared" si="1554"/>
        <v>2.0072538809573505E-7</v>
      </c>
      <c r="AZ1340" s="5">
        <f t="shared" si="1555"/>
        <v>3.0792402561630007E-7</v>
      </c>
      <c r="BA1340" s="5">
        <f t="shared" si="1556"/>
        <v>3.1491517324995008E-7</v>
      </c>
      <c r="BB1340" s="5">
        <f t="shared" si="1557"/>
        <v>2.4154878661519842E-7</v>
      </c>
      <c r="BC1340" s="5">
        <f t="shared" si="1558"/>
        <v>1.4821976524825049E-7</v>
      </c>
      <c r="BD1340" s="5">
        <f t="shared" si="1559"/>
        <v>3.8538778207271217E-2</v>
      </c>
      <c r="BE1340" s="5">
        <f t="shared" si="1560"/>
        <v>1.291441457300419E-2</v>
      </c>
      <c r="BF1340" s="5">
        <f t="shared" si="1561"/>
        <v>2.1638218895579284E-3</v>
      </c>
      <c r="BG1340" s="5">
        <f t="shared" si="1562"/>
        <v>2.4170021507168599E-4</v>
      </c>
      <c r="BH1340" s="5">
        <f t="shared" si="1563"/>
        <v>2.0248545264150996E-5</v>
      </c>
      <c r="BI1340" s="5">
        <f t="shared" si="1564"/>
        <v>1.3570648588550695E-6</v>
      </c>
      <c r="BJ1340" s="8">
        <f t="shared" si="1565"/>
        <v>2.0835629125507151E-2</v>
      </c>
      <c r="BK1340" s="8">
        <f t="shared" si="1566"/>
        <v>7.7330781401956344E-2</v>
      </c>
      <c r="BL1340" s="8">
        <f t="shared" si="1567"/>
        <v>0.70464650991221756</v>
      </c>
      <c r="BM1340" s="8">
        <f t="shared" si="1568"/>
        <v>0.62381981466977732</v>
      </c>
      <c r="BN1340" s="8">
        <f t="shared" si="1569"/>
        <v>0.3391202851548924</v>
      </c>
    </row>
    <row r="1341" spans="1:66" x14ac:dyDescent="0.25">
      <c r="A1341" t="s">
        <v>34</v>
      </c>
      <c r="B1341" t="s">
        <v>207</v>
      </c>
      <c r="C1341" t="s">
        <v>208</v>
      </c>
      <c r="D1341" s="7" t="s">
        <v>532</v>
      </c>
      <c r="E1341">
        <f>VLOOKUP(A1341,home!$A$2:$E$405,3,FALSE)</f>
        <v>1.4921</v>
      </c>
      <c r="F1341">
        <f>VLOOKUP(B1341,home!$B$2:$E$405,3,FALSE)</f>
        <v>1.117</v>
      </c>
      <c r="G1341">
        <f>VLOOKUP(C1341,away!$B$2:$E$405,4,FALSE)</f>
        <v>1.3404</v>
      </c>
      <c r="H1341">
        <f>VLOOKUP(A1341,away!$A$2:$E$405,3,FALSE)</f>
        <v>1.2222</v>
      </c>
      <c r="I1341">
        <f>VLOOKUP(C1341,away!$B$2:$E$405,3,FALSE)</f>
        <v>0.81820000000000004</v>
      </c>
      <c r="J1341">
        <f>VLOOKUP(B1341,home!$B$2:$E$405,4,FALSE)</f>
        <v>0</v>
      </c>
      <c r="K1341" s="3">
        <f t="shared" si="1514"/>
        <v>2.23401210828</v>
      </c>
      <c r="L1341" s="3">
        <f t="shared" si="1515"/>
        <v>0</v>
      </c>
      <c r="M1341" s="5">
        <f t="shared" si="1516"/>
        <v>0.10709787871791521</v>
      </c>
      <c r="N1341" s="5">
        <f t="shared" si="1517"/>
        <v>0.23925795782692547</v>
      </c>
      <c r="O1341" s="5">
        <f t="shared" si="1518"/>
        <v>0</v>
      </c>
      <c r="P1341" s="5">
        <f t="shared" si="1519"/>
        <v>0</v>
      </c>
      <c r="Q1341" s="5">
        <f t="shared" si="1520"/>
        <v>0.26725258739384861</v>
      </c>
      <c r="R1341" s="5">
        <f t="shared" si="1521"/>
        <v>0</v>
      </c>
      <c r="S1341" s="5">
        <f t="shared" si="1522"/>
        <v>0</v>
      </c>
      <c r="T1341" s="5">
        <f t="shared" si="1523"/>
        <v>0</v>
      </c>
      <c r="U1341" s="5">
        <f t="shared" si="1524"/>
        <v>0</v>
      </c>
      <c r="V1341" s="5">
        <f t="shared" si="1525"/>
        <v>0</v>
      </c>
      <c r="W1341" s="5">
        <f t="shared" si="1526"/>
        <v>0.19901517206900557</v>
      </c>
      <c r="X1341" s="5">
        <f t="shared" si="1527"/>
        <v>0</v>
      </c>
      <c r="Y1341" s="5">
        <f t="shared" si="1528"/>
        <v>0</v>
      </c>
      <c r="Z1341" s="5">
        <f t="shared" si="1529"/>
        <v>0</v>
      </c>
      <c r="AA1341" s="5">
        <f t="shared" si="1530"/>
        <v>0</v>
      </c>
      <c r="AB1341" s="5">
        <f t="shared" si="1531"/>
        <v>0</v>
      </c>
      <c r="AC1341" s="5">
        <f t="shared" si="1532"/>
        <v>0</v>
      </c>
      <c r="AD1341" s="5">
        <f t="shared" si="1533"/>
        <v>0.11115057603339658</v>
      </c>
      <c r="AE1341" s="5">
        <f t="shared" si="1534"/>
        <v>0</v>
      </c>
      <c r="AF1341" s="5">
        <f t="shared" si="1535"/>
        <v>0</v>
      </c>
      <c r="AG1341" s="5">
        <f t="shared" si="1536"/>
        <v>0</v>
      </c>
      <c r="AH1341" s="5">
        <f t="shared" si="1537"/>
        <v>0</v>
      </c>
      <c r="AI1341" s="5">
        <f t="shared" si="1538"/>
        <v>0</v>
      </c>
      <c r="AJ1341" s="5">
        <f t="shared" si="1539"/>
        <v>0</v>
      </c>
      <c r="AK1341" s="5">
        <f t="shared" si="1540"/>
        <v>0</v>
      </c>
      <c r="AL1341" s="5">
        <f t="shared" si="1541"/>
        <v>0</v>
      </c>
      <c r="AM1341" s="5">
        <f t="shared" si="1542"/>
        <v>4.966234654018091E-2</v>
      </c>
      <c r="AN1341" s="5">
        <f t="shared" si="1543"/>
        <v>0</v>
      </c>
      <c r="AO1341" s="5">
        <f t="shared" si="1544"/>
        <v>0</v>
      </c>
      <c r="AP1341" s="5">
        <f t="shared" si="1545"/>
        <v>0</v>
      </c>
      <c r="AQ1341" s="5">
        <f t="shared" si="1546"/>
        <v>0</v>
      </c>
      <c r="AR1341" s="5">
        <f t="shared" si="1547"/>
        <v>0</v>
      </c>
      <c r="AS1341" s="5">
        <f t="shared" si="1548"/>
        <v>0</v>
      </c>
      <c r="AT1341" s="5">
        <f t="shared" si="1549"/>
        <v>0</v>
      </c>
      <c r="AU1341" s="5">
        <f t="shared" si="1550"/>
        <v>0</v>
      </c>
      <c r="AV1341" s="5">
        <f t="shared" si="1551"/>
        <v>0</v>
      </c>
      <c r="AW1341" s="5">
        <f t="shared" si="1552"/>
        <v>0</v>
      </c>
      <c r="AX1341" s="5">
        <f t="shared" si="1553"/>
        <v>1.8491047249393586E-2</v>
      </c>
      <c r="AY1341" s="5">
        <f t="shared" si="1554"/>
        <v>0</v>
      </c>
      <c r="AZ1341" s="5">
        <f t="shared" si="1555"/>
        <v>0</v>
      </c>
      <c r="BA1341" s="5">
        <f t="shared" si="1556"/>
        <v>0</v>
      </c>
      <c r="BB1341" s="5">
        <f t="shared" si="1557"/>
        <v>0</v>
      </c>
      <c r="BC1341" s="5">
        <f t="shared" si="1558"/>
        <v>0</v>
      </c>
      <c r="BD1341" s="5">
        <f t="shared" si="1559"/>
        <v>0</v>
      </c>
      <c r="BE1341" s="5">
        <f t="shared" si="1560"/>
        <v>0</v>
      </c>
      <c r="BF1341" s="5">
        <f t="shared" si="1561"/>
        <v>0</v>
      </c>
      <c r="BG1341" s="5">
        <f t="shared" si="1562"/>
        <v>0</v>
      </c>
      <c r="BH1341" s="5">
        <f t="shared" si="1563"/>
        <v>0</v>
      </c>
      <c r="BI1341" s="5">
        <f t="shared" si="1564"/>
        <v>0</v>
      </c>
      <c r="BJ1341" s="8">
        <f t="shared" si="1565"/>
        <v>0.88482968711275067</v>
      </c>
      <c r="BK1341" s="8">
        <f t="shared" si="1566"/>
        <v>0.10709787871791521</v>
      </c>
      <c r="BL1341" s="8">
        <f t="shared" si="1567"/>
        <v>0</v>
      </c>
      <c r="BM1341" s="8">
        <f t="shared" si="1568"/>
        <v>0.37831914189197668</v>
      </c>
      <c r="BN1341" s="8">
        <f t="shared" si="1569"/>
        <v>0.61360842393868931</v>
      </c>
    </row>
    <row r="1342" spans="1:66" x14ac:dyDescent="0.25">
      <c r="A1342" t="s">
        <v>59</v>
      </c>
      <c r="B1342" t="s">
        <v>62</v>
      </c>
      <c r="C1342" t="s">
        <v>83</v>
      </c>
      <c r="D1342" s="7" t="s">
        <v>533</v>
      </c>
      <c r="E1342">
        <f>VLOOKUP(A1342,home!$A$2:$E$405,3,FALSE)</f>
        <v>1.806</v>
      </c>
      <c r="F1342">
        <f>VLOOKUP(B1342,home!$B$2:$E$405,3,FALSE)</f>
        <v>1.1073999999999999</v>
      </c>
      <c r="G1342">
        <f>VLOOKUP(C1342,away!$B$2:$E$405,4,FALSE)</f>
        <v>1.6611</v>
      </c>
      <c r="H1342">
        <f>VLOOKUP(A1342,away!$A$2:$E$405,3,FALSE)</f>
        <v>1.1493</v>
      </c>
      <c r="I1342">
        <f>VLOOKUP(C1342,away!$B$2:$E$405,3,FALSE)</f>
        <v>0.28999999999999998</v>
      </c>
      <c r="J1342">
        <f>VLOOKUP(B1342,home!$B$2:$E$405,4,FALSE)</f>
        <v>0.58009999999999995</v>
      </c>
      <c r="K1342" s="3">
        <f t="shared" si="1514"/>
        <v>3.3221408648399997</v>
      </c>
      <c r="L1342" s="3">
        <f t="shared" si="1515"/>
        <v>0.19334558969999996</v>
      </c>
      <c r="M1342" s="5">
        <f t="shared" si="1516"/>
        <v>2.973333551945544E-2</v>
      </c>
      <c r="N1342" s="5">
        <f t="shared" si="1517"/>
        <v>9.8778328977181556E-2</v>
      </c>
      <c r="O1342" s="5">
        <f t="shared" si="1518"/>
        <v>5.748809289757067E-3</v>
      </c>
      <c r="P1342" s="5">
        <f t="shared" si="1519"/>
        <v>1.9098354265673762E-2</v>
      </c>
      <c r="Q1342" s="5">
        <f t="shared" si="1520"/>
        <v>0.16407776162785204</v>
      </c>
      <c r="R1342" s="5">
        <f t="shared" si="1521"/>
        <v>5.5575346110045901E-4</v>
      </c>
      <c r="S1342" s="5">
        <f t="shared" si="1522"/>
        <v>3.0668198613178974E-3</v>
      </c>
      <c r="T1342" s="5">
        <f t="shared" si="1523"/>
        <v>3.1723711578593078E-2</v>
      </c>
      <c r="U1342" s="5">
        <f t="shared" si="1524"/>
        <v>1.8462912838981015E-3</v>
      </c>
      <c r="V1342" s="5">
        <f t="shared" si="1525"/>
        <v>2.1887596365488586E-4</v>
      </c>
      <c r="W1342" s="5">
        <f t="shared" si="1526"/>
        <v>0.18169647897178787</v>
      </c>
      <c r="X1342" s="5">
        <f t="shared" si="1527"/>
        <v>3.5130212873213967E-2</v>
      </c>
      <c r="Y1342" s="5">
        <f t="shared" si="1528"/>
        <v>3.396135862129042E-3</v>
      </c>
      <c r="Z1342" s="5">
        <f t="shared" si="1529"/>
        <v>3.5817493554761418E-5</v>
      </c>
      <c r="AA1342" s="5">
        <f t="shared" si="1530"/>
        <v>1.1899075901441619E-4</v>
      </c>
      <c r="AB1342" s="5">
        <f t="shared" si="1531"/>
        <v>1.9765203153006039E-4</v>
      </c>
      <c r="AC1342" s="5">
        <f t="shared" si="1532"/>
        <v>8.7867931336414664E-6</v>
      </c>
      <c r="AD1342" s="5">
        <f t="shared" si="1533"/>
        <v>0.15090532444742957</v>
      </c>
      <c r="AE1342" s="5">
        <f t="shared" si="1534"/>
        <v>2.9176878944158088E-2</v>
      </c>
      <c r="AF1342" s="5">
        <f t="shared" si="1535"/>
        <v>2.8206104325318787E-3</v>
      </c>
      <c r="AG1342" s="5">
        <f t="shared" si="1536"/>
        <v>1.8178419579728273E-4</v>
      </c>
      <c r="AH1342" s="5">
        <f t="shared" si="1537"/>
        <v>1.7312886032303228E-6</v>
      </c>
      <c r="AI1342" s="5">
        <f t="shared" si="1538"/>
        <v>5.7515846176232177E-6</v>
      </c>
      <c r="AJ1342" s="5">
        <f t="shared" si="1539"/>
        <v>9.553787147895623E-6</v>
      </c>
      <c r="AK1342" s="5">
        <f t="shared" si="1540"/>
        <v>1.0579675566002411E-5</v>
      </c>
      <c r="AL1342" s="5">
        <f t="shared" si="1541"/>
        <v>2.2575777011720606E-7</v>
      </c>
      <c r="AM1342" s="5">
        <f t="shared" si="1542"/>
        <v>0.10026574901374891</v>
      </c>
      <c r="AN1342" s="5">
        <f t="shared" si="1543"/>
        <v>1.9385940369775471E-2</v>
      </c>
      <c r="AO1342" s="5">
        <f t="shared" si="1544"/>
        <v>1.8740930363416366E-3</v>
      </c>
      <c r="AP1342" s="5">
        <f t="shared" si="1545"/>
        <v>1.2078254108804577E-4</v>
      </c>
      <c r="AQ1342" s="5">
        <f t="shared" si="1546"/>
        <v>5.8381929080331677E-6</v>
      </c>
      <c r="AR1342" s="5">
        <f t="shared" si="1547"/>
        <v>6.6947403186491181E-8</v>
      </c>
      <c r="AS1342" s="5">
        <f t="shared" si="1548"/>
        <v>2.2240870392076192E-7</v>
      </c>
      <c r="AT1342" s="5">
        <f t="shared" si="1549"/>
        <v>3.6943652199563189E-7</v>
      </c>
      <c r="AU1342" s="5">
        <f t="shared" si="1550"/>
        <v>4.0910672222868329E-7</v>
      </c>
      <c r="AV1342" s="5">
        <f t="shared" si="1551"/>
        <v>3.3977753999916394E-7</v>
      </c>
      <c r="AW1342" s="5">
        <f t="shared" si="1552"/>
        <v>4.0280283584823564E-9</v>
      </c>
      <c r="AX1342" s="5">
        <f t="shared" si="1553"/>
        <v>5.5516157023727648E-2</v>
      </c>
      <c r="AY1342" s="5">
        <f t="shared" si="1554"/>
        <v>1.0733804117630417E-2</v>
      </c>
      <c r="AZ1342" s="5">
        <f t="shared" si="1555"/>
        <v>1.0376668434237703E-3</v>
      </c>
      <c r="BA1342" s="5">
        <f t="shared" si="1556"/>
        <v>6.687610258463549E-5</v>
      </c>
      <c r="BB1342" s="5">
        <f t="shared" si="1557"/>
        <v>3.2325498727660079E-6</v>
      </c>
      <c r="BC1342" s="5">
        <f t="shared" si="1558"/>
        <v>1.2499985227692071E-7</v>
      </c>
      <c r="BD1342" s="5">
        <f t="shared" si="1559"/>
        <v>2.1573308579959673E-9</v>
      </c>
      <c r="BE1342" s="5">
        <f t="shared" si="1560"/>
        <v>7.1669570023287402E-9</v>
      </c>
      <c r="BF1342" s="5">
        <f t="shared" si="1561"/>
        <v>1.1904820366993752E-8</v>
      </c>
      <c r="BG1342" s="5">
        <f t="shared" si="1562"/>
        <v>1.3183163409923152E-8</v>
      </c>
      <c r="BH1342" s="5">
        <f t="shared" si="1563"/>
        <v>1.0949081472992287E-8</v>
      </c>
      <c r="BI1342" s="5">
        <f t="shared" si="1564"/>
        <v>7.274878198778044E-9</v>
      </c>
      <c r="BJ1342" s="8">
        <f t="shared" si="1565"/>
        <v>0.88689749270162799</v>
      </c>
      <c r="BK1342" s="8">
        <f t="shared" si="1566"/>
        <v>6.286020227863616E-2</v>
      </c>
      <c r="BL1342" s="8">
        <f t="shared" si="1567"/>
        <v>8.4965734743574963E-3</v>
      </c>
      <c r="BM1342" s="8">
        <f t="shared" si="1568"/>
        <v>0.629563942717554</v>
      </c>
      <c r="BN1342" s="8">
        <f t="shared" si="1569"/>
        <v>0.31799234314102037</v>
      </c>
    </row>
    <row r="1343" spans="1:66" x14ac:dyDescent="0.25">
      <c r="A1343" t="s">
        <v>141</v>
      </c>
      <c r="B1343" t="s">
        <v>244</v>
      </c>
      <c r="C1343" t="s">
        <v>153</v>
      </c>
      <c r="D1343" s="7" t="s">
        <v>533</v>
      </c>
      <c r="E1343">
        <f>VLOOKUP(A1343,home!$A$2:$E$405,3,FALSE)</f>
        <v>1.3483000000000001</v>
      </c>
      <c r="F1343">
        <f>VLOOKUP(B1343,home!$B$2:$E$405,3,FALSE)</f>
        <v>1.335</v>
      </c>
      <c r="G1343">
        <f>VLOOKUP(C1343,away!$B$2:$E$405,4,FALSE)</f>
        <v>1.4833000000000001</v>
      </c>
      <c r="H1343">
        <f>VLOOKUP(A1343,away!$A$2:$E$405,3,FALSE)</f>
        <v>1.1460999999999999</v>
      </c>
      <c r="I1343">
        <f>VLOOKUP(C1343,away!$B$2:$E$405,3,FALSE)</f>
        <v>2.1812999999999998</v>
      </c>
      <c r="J1343">
        <f>VLOOKUP(B1343,home!$B$2:$E$405,4,FALSE)</f>
        <v>1.3959999999999999</v>
      </c>
      <c r="K1343" s="3">
        <f t="shared" si="1514"/>
        <v>2.66991107565</v>
      </c>
      <c r="L1343" s="3">
        <f t="shared" si="1515"/>
        <v>3.4899831502799992</v>
      </c>
      <c r="M1343" s="5">
        <f t="shared" si="1516"/>
        <v>2.112476705174662E-3</v>
      </c>
      <c r="N1343" s="5">
        <f t="shared" si="1517"/>
        <v>5.6401249521984493E-3</v>
      </c>
      <c r="O1343" s="5">
        <f t="shared" si="1518"/>
        <v>7.3725081064185804E-3</v>
      </c>
      <c r="P1343" s="5">
        <f t="shared" si="1519"/>
        <v>1.9683941048646375E-2</v>
      </c>
      <c r="Q1343" s="5">
        <f t="shared" si="1520"/>
        <v>7.5293160389622851E-3</v>
      </c>
      <c r="R1343" s="5">
        <f t="shared" si="1521"/>
        <v>1.2864964533351777E-2</v>
      </c>
      <c r="S1343" s="5">
        <f t="shared" si="1522"/>
        <v>4.5853468378785095E-2</v>
      </c>
      <c r="T1343" s="5">
        <f t="shared" si="1523"/>
        <v>2.6277186109111322E-2</v>
      </c>
      <c r="U1343" s="5">
        <f t="shared" si="1524"/>
        <v>3.4348311295440338E-2</v>
      </c>
      <c r="V1343" s="5">
        <f t="shared" si="1525"/>
        <v>4.747334234808364E-2</v>
      </c>
      <c r="W1343" s="5">
        <f t="shared" si="1526"/>
        <v>6.7008680948315302E-3</v>
      </c>
      <c r="X1343" s="5">
        <f t="shared" si="1527"/>
        <v>2.3385916743210881E-2</v>
      </c>
      <c r="Y1343" s="5">
        <f t="shared" si="1528"/>
        <v>4.0808227693828455E-2</v>
      </c>
      <c r="Z1343" s="5">
        <f t="shared" si="1529"/>
        <v>1.4966169816782495E-2</v>
      </c>
      <c r="AA1343" s="5">
        <f t="shared" si="1530"/>
        <v>3.9958342553886313E-2</v>
      </c>
      <c r="AB1343" s="5">
        <f t="shared" si="1531"/>
        <v>5.3342610674618901E-2</v>
      </c>
      <c r="AC1343" s="5">
        <f t="shared" si="1532"/>
        <v>2.7647123571613044E-2</v>
      </c>
      <c r="AD1343" s="5">
        <f t="shared" si="1533"/>
        <v>4.4726804857151041E-3</v>
      </c>
      <c r="AE1343" s="5">
        <f t="shared" si="1534"/>
        <v>1.5609579531731876E-2</v>
      </c>
      <c r="AF1343" s="5">
        <f t="shared" si="1535"/>
        <v>2.7238584774349907E-2</v>
      </c>
      <c r="AG1343" s="5">
        <f t="shared" si="1536"/>
        <v>3.1687400633318166E-2</v>
      </c>
      <c r="AH1343" s="5">
        <f t="shared" si="1537"/>
        <v>1.3057920121200004E-2</v>
      </c>
      <c r="AI1343" s="5">
        <f t="shared" si="1538"/>
        <v>3.4863485556544879E-2</v>
      </c>
      <c r="AJ1343" s="5">
        <f t="shared" si="1539"/>
        <v>4.6541203111591496E-2</v>
      </c>
      <c r="AK1343" s="5">
        <f t="shared" si="1540"/>
        <v>4.1420291220571462E-2</v>
      </c>
      <c r="AL1343" s="5">
        <f t="shared" si="1541"/>
        <v>1.0304574705419574E-2</v>
      </c>
      <c r="AM1343" s="5">
        <f t="shared" si="1542"/>
        <v>2.3883318333308757E-3</v>
      </c>
      <c r="AN1343" s="5">
        <f t="shared" si="1543"/>
        <v>8.3352378556020949E-3</v>
      </c>
      <c r="AO1343" s="5">
        <f t="shared" si="1544"/>
        <v>1.4544919834813656E-2</v>
      </c>
      <c r="AP1343" s="5">
        <f t="shared" si="1545"/>
        <v>1.6920508381891002E-2</v>
      </c>
      <c r="AQ1343" s="5">
        <f t="shared" si="1546"/>
        <v>1.4763072286742772E-2</v>
      </c>
      <c r="AR1343" s="5">
        <f t="shared" si="1547"/>
        <v>9.1143842401380324E-3</v>
      </c>
      <c r="AS1343" s="5">
        <f t="shared" si="1548"/>
        <v>2.4334595430474341E-2</v>
      </c>
      <c r="AT1343" s="5">
        <f t="shared" si="1549"/>
        <v>3.2485602930642669E-2</v>
      </c>
      <c r="AU1343" s="5">
        <f t="shared" si="1550"/>
        <v>2.8911223687896986E-2</v>
      </c>
      <c r="AV1343" s="5">
        <f t="shared" si="1551"/>
        <v>1.9297599083727697E-2</v>
      </c>
      <c r="AW1343" s="5">
        <f t="shared" si="1552"/>
        <v>2.6671515811011169E-3</v>
      </c>
      <c r="AX1343" s="5">
        <f t="shared" si="1553"/>
        <v>1.0627722690229292E-3</v>
      </c>
      <c r="AY1343" s="5">
        <f t="shared" si="1554"/>
        <v>3.709057311474865E-3</v>
      </c>
      <c r="AZ1343" s="5">
        <f t="shared" si="1555"/>
        <v>6.4722737602350578E-3</v>
      </c>
      <c r="BA1343" s="5">
        <f t="shared" si="1556"/>
        <v>7.5293754557399064E-3</v>
      </c>
      <c r="BB1343" s="5">
        <f t="shared" si="1557"/>
        <v>6.5693483681660168E-3</v>
      </c>
      <c r="BC1343" s="5">
        <f t="shared" si="1558"/>
        <v>4.5853830226437594E-3</v>
      </c>
      <c r="BD1343" s="5">
        <f t="shared" si="1559"/>
        <v>5.3015079038765539E-3</v>
      </c>
      <c r="BE1343" s="5">
        <f t="shared" si="1560"/>
        <v>1.4154554670206028E-2</v>
      </c>
      <c r="BF1343" s="5">
        <f t="shared" si="1561"/>
        <v>1.8895701142438256E-2</v>
      </c>
      <c r="BG1343" s="5">
        <f t="shared" si="1562"/>
        <v>1.6816613920789418E-2</v>
      </c>
      <c r="BH1343" s="5">
        <f t="shared" si="1563"/>
        <v>1.1224715940511408E-2</v>
      </c>
      <c r="BI1343" s="5">
        <f t="shared" si="1564"/>
        <v>5.9937986821193036E-3</v>
      </c>
      <c r="BJ1343" s="8">
        <f t="shared" si="1565"/>
        <v>0.27623016543692092</v>
      </c>
      <c r="BK1343" s="8">
        <f t="shared" si="1566"/>
        <v>0.15678398406919725</v>
      </c>
      <c r="BL1343" s="8">
        <f t="shared" si="1567"/>
        <v>0.4702999348064445</v>
      </c>
      <c r="BM1343" s="8">
        <f t="shared" si="1568"/>
        <v>0.86203501701421914</v>
      </c>
      <c r="BN1343" s="8">
        <f t="shared" si="1569"/>
        <v>5.5203331384752134E-2</v>
      </c>
    </row>
    <row r="1344" spans="1:66" x14ac:dyDescent="0.25">
      <c r="A1344" t="s">
        <v>448</v>
      </c>
      <c r="B1344" t="s">
        <v>454</v>
      </c>
      <c r="C1344" t="s">
        <v>453</v>
      </c>
      <c r="D1344" s="7" t="s">
        <v>533</v>
      </c>
      <c r="E1344">
        <f>VLOOKUP(A1344,home!$A$2:$E$405,3,FALSE)</f>
        <v>1.2285999999999999</v>
      </c>
      <c r="F1344">
        <f>VLOOKUP(B1344,home!$B$2:$E$405,3,FALSE)</f>
        <v>1.0851999999999999</v>
      </c>
      <c r="G1344">
        <f>VLOOKUP(C1344,away!$B$2:$E$405,4,FALSE)</f>
        <v>0.54259999999999997</v>
      </c>
      <c r="H1344">
        <f>VLOOKUP(A1344,away!$A$2:$E$405,3,FALSE)</f>
        <v>0.9143</v>
      </c>
      <c r="I1344">
        <f>VLOOKUP(C1344,away!$B$2:$E$405,3,FALSE)</f>
        <v>0.36459999999999998</v>
      </c>
      <c r="J1344">
        <f>VLOOKUP(B1344,home!$B$2:$E$405,4,FALSE)</f>
        <v>0.36459999999999998</v>
      </c>
      <c r="K1344" s="3">
        <f t="shared" si="1514"/>
        <v>0.72343594827199986</v>
      </c>
      <c r="L1344" s="3">
        <f t="shared" si="1515"/>
        <v>0.12154078818799999</v>
      </c>
      <c r="M1344" s="5">
        <f t="shared" si="1516"/>
        <v>0.42956735135176172</v>
      </c>
      <c r="N1344" s="5">
        <f t="shared" si="1517"/>
        <v>0.31076446417185311</v>
      </c>
      <c r="O1344" s="5">
        <f t="shared" si="1518"/>
        <v>5.2209954463124646E-2</v>
      </c>
      <c r="P1344" s="5">
        <f t="shared" si="1519"/>
        <v>3.7770557916268509E-2</v>
      </c>
      <c r="Q1344" s="5">
        <f t="shared" si="1520"/>
        <v>0.11240909241370221</v>
      </c>
      <c r="R1344" s="5">
        <f t="shared" si="1521"/>
        <v>3.172819508353878E-3</v>
      </c>
      <c r="S1344" s="5">
        <f t="shared" si="1522"/>
        <v>8.3026272877636273E-4</v>
      </c>
      <c r="T1344" s="5">
        <f t="shared" si="1523"/>
        <v>1.3662289691459098E-2</v>
      </c>
      <c r="U1344" s="5">
        <f t="shared" si="1524"/>
        <v>2.295331689721888E-3</v>
      </c>
      <c r="V1344" s="5">
        <f t="shared" si="1525"/>
        <v>8.1113878325055201E-6</v>
      </c>
      <c r="W1344" s="5">
        <f t="shared" si="1526"/>
        <v>2.710692612156718E-2</v>
      </c>
      <c r="X1344" s="5">
        <f t="shared" si="1527"/>
        <v>3.2945971661691607E-3</v>
      </c>
      <c r="Y1344" s="5">
        <f t="shared" si="1528"/>
        <v>2.0021396816907543E-4</v>
      </c>
      <c r="Z1344" s="5">
        <f t="shared" si="1529"/>
        <v>1.285423279411976E-4</v>
      </c>
      <c r="AA1344" s="5">
        <f t="shared" si="1530"/>
        <v>9.2992140907230674E-5</v>
      </c>
      <c r="AB1344" s="5">
        <f t="shared" si="1531"/>
        <v>3.3636928819532918E-5</v>
      </c>
      <c r="AC1344" s="5">
        <f t="shared" si="1532"/>
        <v>4.4575612378489046E-8</v>
      </c>
      <c r="AD1344" s="5">
        <f t="shared" si="1533"/>
        <v>4.9025312008737481E-3</v>
      </c>
      <c r="AE1344" s="5">
        <f t="shared" si="1534"/>
        <v>5.9585750627045751E-4</v>
      </c>
      <c r="AF1344" s="5">
        <f t="shared" si="1535"/>
        <v>3.6210495479923767E-5</v>
      </c>
      <c r="AG1344" s="5">
        <f t="shared" si="1536"/>
        <v>1.4670173871026481E-6</v>
      </c>
      <c r="AH1344" s="5">
        <f t="shared" si="1537"/>
        <v>3.9057839633733835E-6</v>
      </c>
      <c r="AI1344" s="5">
        <f t="shared" si="1538"/>
        <v>2.8255845252885936E-6</v>
      </c>
      <c r="AJ1344" s="5">
        <f t="shared" si="1539"/>
        <v>1.022064710237421E-6</v>
      </c>
      <c r="AK1344" s="5">
        <f t="shared" si="1540"/>
        <v>2.4646611761531851E-7</v>
      </c>
      <c r="AL1344" s="5">
        <f t="shared" si="1541"/>
        <v>1.5677595084419373E-10</v>
      </c>
      <c r="AM1344" s="5">
        <f t="shared" si="1542"/>
        <v>7.0933346164743342E-4</v>
      </c>
      <c r="AN1344" s="5">
        <f t="shared" si="1543"/>
        <v>8.6212948016751534E-5</v>
      </c>
      <c r="AO1344" s="5">
        <f t="shared" si="1544"/>
        <v>5.2391948269835241E-6</v>
      </c>
      <c r="AP1344" s="5">
        <f t="shared" si="1545"/>
        <v>2.1225862291402317E-7</v>
      </c>
      <c r="AQ1344" s="5">
        <f t="shared" si="1546"/>
        <v>6.4495200821674649E-9</v>
      </c>
      <c r="AR1344" s="5">
        <f t="shared" si="1547"/>
        <v>9.4942412280090373E-8</v>
      </c>
      <c r="AS1344" s="5">
        <f t="shared" si="1548"/>
        <v>6.8684754059078341E-8</v>
      </c>
      <c r="AT1344" s="5">
        <f t="shared" si="1549"/>
        <v>2.4844510092279211E-8</v>
      </c>
      <c r="AU1344" s="5">
        <f t="shared" si="1550"/>
        <v>5.9911372393204279E-9</v>
      </c>
      <c r="AV1344" s="5">
        <f t="shared" si="1551"/>
        <v>1.0835510124888663E-9</v>
      </c>
      <c r="AW1344" s="5">
        <f t="shared" si="1552"/>
        <v>3.8291208795475383E-13</v>
      </c>
      <c r="AX1344" s="5">
        <f t="shared" si="1553"/>
        <v>8.5526220911328504E-5</v>
      </c>
      <c r="AY1344" s="5">
        <f t="shared" si="1554"/>
        <v>1.0394924300303873E-5</v>
      </c>
      <c r="AZ1344" s="5">
        <f t="shared" si="1555"/>
        <v>6.3170364630676337E-7</v>
      </c>
      <c r="BA1344" s="5">
        <f t="shared" si="1556"/>
        <v>2.5592586357785853E-8</v>
      </c>
      <c r="BB1344" s="5">
        <f t="shared" si="1557"/>
        <v>7.7763577942368738E-10</v>
      </c>
      <c r="BC1344" s="5">
        <f t="shared" si="1558"/>
        <v>1.8902893110868947E-11</v>
      </c>
      <c r="BD1344" s="5">
        <f t="shared" si="1559"/>
        <v>1.9232292701653692E-9</v>
      </c>
      <c r="BE1344" s="5">
        <f t="shared" si="1560"/>
        <v>1.39133319080655E-9</v>
      </c>
      <c r="BF1344" s="5">
        <f t="shared" si="1561"/>
        <v>5.0327022312672184E-10</v>
      </c>
      <c r="BG1344" s="5">
        <f t="shared" si="1562"/>
        <v>1.2136125703491367E-10</v>
      </c>
      <c r="BH1344" s="5">
        <f t="shared" si="1563"/>
        <v>2.1949274016633668E-11</v>
      </c>
      <c r="BI1344" s="5">
        <f t="shared" si="1564"/>
        <v>3.1757787724210699E-12</v>
      </c>
      <c r="BJ1344" s="8">
        <f t="shared" si="1565"/>
        <v>0.47387123330354819</v>
      </c>
      <c r="BK1344" s="8">
        <f t="shared" si="1566"/>
        <v>0.46818672304132769</v>
      </c>
      <c r="BL1344" s="8">
        <f t="shared" si="1567"/>
        <v>5.7812934140927363E-2</v>
      </c>
      <c r="BM1344" s="8">
        <f t="shared" si="1568"/>
        <v>5.4094798064763035E-2</v>
      </c>
      <c r="BN1344" s="8">
        <f t="shared" si="1569"/>
        <v>0.94589423982506404</v>
      </c>
    </row>
    <row r="1345" spans="1:66" x14ac:dyDescent="0.25">
      <c r="A1345" t="s">
        <v>22</v>
      </c>
      <c r="B1345" t="s">
        <v>255</v>
      </c>
      <c r="C1345" t="s">
        <v>24</v>
      </c>
      <c r="D1345" s="7" t="s">
        <v>533</v>
      </c>
      <c r="E1345">
        <f>VLOOKUP(A1345,home!$A$2:$E$405,3,FALSE)</f>
        <v>1.4</v>
      </c>
      <c r="F1345">
        <f>VLOOKUP(B1345,home!$B$2:$E$405,3,FALSE)</f>
        <v>0.47620000000000001</v>
      </c>
      <c r="G1345">
        <f>VLOOKUP(C1345,away!$B$2:$E$405,4,FALSE)</f>
        <v>1.0713999999999999</v>
      </c>
      <c r="H1345">
        <f>VLOOKUP(A1345,away!$A$2:$E$405,3,FALSE)</f>
        <v>1.0286</v>
      </c>
      <c r="I1345">
        <f>VLOOKUP(C1345,away!$B$2:$E$405,3,FALSE)</f>
        <v>0.97219999999999995</v>
      </c>
      <c r="J1345">
        <f>VLOOKUP(B1345,home!$B$2:$E$405,4,FALSE)</f>
        <v>0.97219999999999995</v>
      </c>
      <c r="K1345" s="3">
        <f t="shared" ref="K1345:K1350" si="1570">E1345*F1345*G1345</f>
        <v>0.71428095199999986</v>
      </c>
      <c r="L1345" s="3">
        <f t="shared" ref="L1345:L1350" si="1571">H1345*I1345*J1345</f>
        <v>0.97220478322399984</v>
      </c>
      <c r="M1345" s="5">
        <f t="shared" ref="M1345:M1350" si="1572">_xlfn.POISSON.DIST(0,K1345,FALSE) * _xlfn.POISSON.DIST(0,L1345,FALSE)</f>
        <v>0.18516911520586071</v>
      </c>
      <c r="N1345" s="5">
        <f t="shared" ref="N1345:N1350" si="1573">_xlfn.POISSON.DIST(1,K1345,FALSE) * _xlfn.POISSON.DIST(0,L1345,FALSE)</f>
        <v>0.13226277189023986</v>
      </c>
      <c r="O1345" s="5">
        <f t="shared" ref="O1345:O1350" si="1574">_xlfn.POISSON.DIST(0,K1345,FALSE) * _xlfn.POISSON.DIST(1,L1345,FALSE)</f>
        <v>0.18002229950849366</v>
      </c>
      <c r="P1345" s="5">
        <f t="shared" ref="P1345:P1350" si="1575">_xlfn.POISSON.DIST(1,K1345,FALSE) * _xlfn.POISSON.DIST(1,L1345,FALSE)</f>
        <v>0.12858649947415596</v>
      </c>
      <c r="Q1345" s="5">
        <f t="shared" ref="Q1345:Q1350" si="1576">_xlfn.POISSON.DIST(2,K1345,FALSE) * _xlfn.POISSON.DIST(0,L1345,FALSE)</f>
        <v>4.7236389309959666E-2</v>
      </c>
      <c r="R1345" s="5">
        <f t="shared" ref="R1345:R1350" si="1577">_xlfn.POISSON.DIST(0,K1345,FALSE) * _xlfn.POISSON.DIST(2,L1345,FALSE)</f>
        <v>8.750927033457051E-2</v>
      </c>
      <c r="S1345" s="5">
        <f t="shared" ref="S1345:S1350" si="1578">_xlfn.POISSON.DIST(2,K1345,FALSE) * _xlfn.POISSON.DIST(2,L1345,FALSE)</f>
        <v>2.2323495779297462E-2</v>
      </c>
      <c r="T1345" s="5">
        <f t="shared" ref="T1345:T1350" si="1579">_xlfn.POISSON.DIST(2,K1345,FALSE) * _xlfn.POISSON.DIST(1,L1345,FALSE)</f>
        <v>4.5923443629373797E-2</v>
      </c>
      <c r="U1345" s="5">
        <f t="shared" ref="U1345:U1350" si="1580">_xlfn.POISSON.DIST(1,K1345,FALSE) * _xlfn.POISSON.DIST(2,L1345,FALSE)</f>
        <v>6.2506204923402378E-2</v>
      </c>
      <c r="V1345" s="5">
        <f t="shared" ref="V1345:V1350" si="1581">_xlfn.POISSON.DIST(3,K1345,FALSE) * _xlfn.POISSON.DIST(3,L1345,FALSE)</f>
        <v>1.7224495775087036E-3</v>
      </c>
      <c r="W1345" s="5">
        <f t="shared" ref="W1345:W1350" si="1582">_xlfn.POISSON.DIST(3,K1345,FALSE) * _xlfn.POISSON.DIST(0,L1345,FALSE)</f>
        <v>1.1246684375120206E-2</v>
      </c>
      <c r="X1345" s="5">
        <f t="shared" ref="X1345:X1350" si="1583">_xlfn.POISSON.DIST(3,K1345,FALSE) * _xlfn.POISSON.DIST(1,L1345,FALSE)</f>
        <v>1.0934080344902484E-2</v>
      </c>
      <c r="Y1345" s="5">
        <f t="shared" ref="Y1345:Y1350" si="1584">_xlfn.POISSON.DIST(3,K1345,FALSE) * _xlfn.POISSON.DIST(2,L1345,FALSE)</f>
        <v>5.3150826057348577E-3</v>
      </c>
      <c r="Z1345" s="5">
        <f t="shared" ref="Z1345:Z1350" si="1585">_xlfn.POISSON.DIST(0,K1345,FALSE) * _xlfn.POISSON.DIST(3,L1345,FALSE)</f>
        <v>2.8358977065237181E-2</v>
      </c>
      <c r="AA1345" s="5">
        <f t="shared" ref="AA1345:AA1350" si="1586">_xlfn.POISSON.DIST(1,K1345,FALSE) * _xlfn.POISSON.DIST(3,L1345,FALSE)</f>
        <v>2.0256277135903777E-2</v>
      </c>
      <c r="AB1345" s="5">
        <f t="shared" ref="AB1345:AB1350" si="1587">_xlfn.POISSON.DIST(2,K1345,FALSE) * _xlfn.POISSON.DIST(3,L1345,FALSE)</f>
        <v>7.2343364583045897E-3</v>
      </c>
      <c r="AC1345" s="5">
        <f t="shared" ref="AC1345:AC1350" si="1588">_xlfn.POISSON.DIST(4,K1345,FALSE) * _xlfn.POISSON.DIST(4,L1345,FALSE)</f>
        <v>7.4757256848135021E-5</v>
      </c>
      <c r="AD1345" s="5">
        <f t="shared" ref="AD1345:AD1350" si="1589">_xlfn.POISSON.DIST(4,K1345,FALSE) * _xlfn.POISSON.DIST(0,L1345,FALSE)</f>
        <v>2.008323105576095E-3</v>
      </c>
      <c r="AE1345" s="5">
        <f t="shared" ref="AE1345:AE1350" si="1590">_xlfn.POISSON.DIST(4,K1345,FALSE) * _xlfn.POISSON.DIST(1,L1345,FALSE)</f>
        <v>1.9525013295003575E-3</v>
      </c>
      <c r="AF1345" s="5">
        <f t="shared" ref="AF1345:AF1350" si="1591">_xlfn.POISSON.DIST(4,K1345,FALSE) * _xlfn.POISSON.DIST(2,L1345,FALSE)</f>
        <v>9.491155658957331E-4</v>
      </c>
      <c r="AG1345" s="5">
        <f t="shared" ref="AG1345:AG1350" si="1592">_xlfn.POISSON.DIST(4,K1345,FALSE) * _xlfn.POISSON.DIST(3,L1345,FALSE)</f>
        <v>3.0757823099872848E-4</v>
      </c>
      <c r="AH1345" s="5">
        <f t="shared" ref="AH1345:AH1350" si="1593">_xlfn.POISSON.DIST(0,K1345,FALSE) * _xlfn.POISSON.DIST(4,L1345,FALSE)</f>
        <v>6.8926832875408229E-3</v>
      </c>
      <c r="AI1345" s="5">
        <f t="shared" ref="AI1345:AI1350" si="1594">_xlfn.POISSON.DIST(1,K1345,FALSE) * _xlfn.POISSON.DIST(4,L1345,FALSE)</f>
        <v>4.9233123804591477E-3</v>
      </c>
      <c r="AJ1345" s="5">
        <f t="shared" ref="AJ1345:AJ1350" si="1595">_xlfn.POISSON.DIST(2,K1345,FALSE) * _xlfn.POISSON.DIST(4,L1345,FALSE)</f>
        <v>1.7583141270538728E-3</v>
      </c>
      <c r="AK1345" s="5">
        <f t="shared" ref="AK1345:AK1350" si="1596">_xlfn.POISSON.DIST(3,K1345,FALSE) * _xlfn.POISSON.DIST(4,L1345,FALSE)</f>
        <v>4.1864342952902976E-4</v>
      </c>
      <c r="AL1345" s="5">
        <f t="shared" ref="AL1345:AL1350" si="1597">_xlfn.POISSON.DIST(5,K1345,FALSE) * _xlfn.POISSON.DIST(5,L1345,FALSE)</f>
        <v>2.0765393748747172E-6</v>
      </c>
      <c r="AM1345" s="5">
        <f t="shared" ref="AM1345:AM1350" si="1598">_xlfn.POISSON.DIST(5,K1345,FALSE) * _xlfn.POISSON.DIST(0,L1345,FALSE)</f>
        <v>2.8690138795489797E-4</v>
      </c>
      <c r="AN1345" s="5">
        <f t="shared" ref="AN1345:AN1350" si="1599">_xlfn.POISSON.DIST(5,K1345,FALSE) * _xlfn.POISSON.DIST(1,L1345,FALSE)</f>
        <v>2.7892690168335627E-4</v>
      </c>
      <c r="AO1345" s="5">
        <f t="shared" ref="AO1345:AO1350" si="1600">_xlfn.POISSON.DIST(5,K1345,FALSE) * _xlfn.POISSON.DIST(2,L1345,FALSE)</f>
        <v>1.3558703399320463E-4</v>
      </c>
      <c r="AP1345" s="5">
        <f t="shared" ref="AP1345:AP1350" si="1601">_xlfn.POISSON.DIST(5,K1345,FALSE) * _xlfn.POISSON.DIST(3,L1345,FALSE)</f>
        <v>4.3939454330449544E-5</v>
      </c>
      <c r="AQ1345" s="5">
        <f t="shared" ref="AQ1345:AQ1350" si="1602">_xlfn.POISSON.DIST(5,K1345,FALSE) * _xlfn.POISSON.DIST(4,L1345,FALSE)</f>
        <v>1.0679536918078883E-5</v>
      </c>
      <c r="AR1345" s="5">
        <f t="shared" ref="AR1345:AR1350" si="1603">_xlfn.POISSON.DIST(0,K1345,FALSE) * _xlfn.POISSON.DIST(5,L1345,FALSE)</f>
        <v>1.3402199322790629E-3</v>
      </c>
      <c r="AS1345" s="5">
        <f t="shared" ref="AS1345:AS1350" si="1604">_xlfn.POISSON.DIST(1,K1345,FALSE) * _xlfn.POISSON.DIST(5,L1345,FALSE)</f>
        <v>9.5729356911766446E-4</v>
      </c>
      <c r="AT1345" s="5">
        <f t="shared" ref="AT1345:AT1350" si="1605">_xlfn.POISSON.DIST(2,K1345,FALSE) * _xlfn.POISSON.DIST(5,L1345,FALSE)</f>
        <v>3.418882809464215E-4</v>
      </c>
      <c r="AU1345" s="5">
        <f t="shared" ref="AU1345:AU1350" si="1606">_xlfn.POISSON.DIST(3,K1345,FALSE) * _xlfn.POISSON.DIST(5,L1345,FALSE)</f>
        <v>8.1401428930684471E-5</v>
      </c>
      <c r="AV1345" s="5">
        <f t="shared" ref="AV1345:AV1350" si="1607">_xlfn.POISSON.DIST(4,K1345,FALSE) * _xlfn.POISSON.DIST(5,L1345,FALSE)</f>
        <v>1.4535872537692403E-5</v>
      </c>
      <c r="AW1345" s="5">
        <f t="shared" ref="AW1345:AW1350" si="1608">_xlfn.POISSON.DIST(6,K1345,FALSE) * _xlfn.POISSON.DIST(6,L1345,FALSE)</f>
        <v>4.0055715335702043E-8</v>
      </c>
      <c r="AX1345" s="5">
        <f t="shared" ref="AX1345:AX1350" si="1609">_xlfn.POISSON.DIST(6,K1345,FALSE) * _xlfn.POISSON.DIST(0,L1345,FALSE)</f>
        <v>3.415469941975763E-5</v>
      </c>
      <c r="AY1345" s="5">
        <f t="shared" ref="AY1345:AY1350" si="1610">_xlfn.POISSON.DIST(6,K1345,FALSE) * _xlfn.POISSON.DIST(1,L1345,FALSE)</f>
        <v>3.3205362145466343E-5</v>
      </c>
      <c r="AZ1345" s="5">
        <f t="shared" ref="AZ1345:AZ1350" si="1611">_xlfn.POISSON.DIST(6,K1345,FALSE) * _xlfn.POISSON.DIST(2,L1345,FALSE)</f>
        <v>1.6141205953253753E-5</v>
      </c>
      <c r="BA1345" s="5">
        <f t="shared" ref="BA1345:BA1350" si="1612">_xlfn.POISSON.DIST(6,K1345,FALSE) * _xlfn.POISSON.DIST(3,L1345,FALSE)</f>
        <v>5.2308525449190019E-6</v>
      </c>
      <c r="BB1345" s="5">
        <f t="shared" ref="BB1345:BB1350" si="1613">_xlfn.POISSON.DIST(6,K1345,FALSE) * _xlfn.POISSON.DIST(4,L1345,FALSE)</f>
        <v>1.2713649661274213E-6</v>
      </c>
      <c r="BC1345" s="5">
        <f t="shared" ref="BC1345:BC1350" si="1614">_xlfn.POISSON.DIST(6,K1345,FALSE) * _xlfn.POISSON.DIST(5,L1345,FALSE)</f>
        <v>2.4720542025849959E-7</v>
      </c>
      <c r="BD1345" s="5">
        <f t="shared" ref="BD1345:BD1350" si="1615">_xlfn.POISSON.DIST(0,K1345,FALSE) * _xlfn.POISSON.DIST(6,L1345,FALSE)</f>
        <v>2.1716137145564159E-4</v>
      </c>
      <c r="BE1345" s="5">
        <f t="shared" ref="BE1345:BE1350" si="1616">_xlfn.POISSON.DIST(1,K1345,FALSE) * _xlfn.POISSON.DIST(6,L1345,FALSE)</f>
        <v>1.5511423114096128E-4</v>
      </c>
      <c r="BF1345" s="5">
        <f t="shared" ref="BF1345:BF1350" si="1617">_xlfn.POISSON.DIST(2,K1345,FALSE) * _xlfn.POISSON.DIST(6,L1345,FALSE)</f>
        <v>5.539757034405692E-5</v>
      </c>
      <c r="BG1345" s="5">
        <f t="shared" ref="BG1345:BG1350" si="1618">_xlfn.POISSON.DIST(3,K1345,FALSE) * _xlfn.POISSON.DIST(6,L1345,FALSE)</f>
        <v>1.3189809761279982E-5</v>
      </c>
      <c r="BH1345" s="5">
        <f t="shared" ref="BH1345:BH1350" si="1619">_xlfn.POISSON.DIST(4,K1345,FALSE) * _xlfn.POISSON.DIST(6,L1345,FALSE)</f>
        <v>2.355307468246488E-6</v>
      </c>
      <c r="BI1345" s="5">
        <f t="shared" ref="BI1345:BI1350" si="1620">_xlfn.POISSON.DIST(5,K1345,FALSE) * _xlfn.POISSON.DIST(6,L1345,FALSE)</f>
        <v>3.364702521343623E-7</v>
      </c>
      <c r="BJ1345" s="8">
        <f t="shared" ref="BJ1345:BJ1350" si="1621">SUM(N1345,Q1345,T1345,W1345,X1345,Y1345,AD1345,AE1345,AF1345,AG1345,AM1345,AN1345,AO1345,AP1345,AQ1345,AX1345,AY1345,AZ1345,BA1345,BB1345,BC1345)</f>
        <v>0.25898225539263159</v>
      </c>
      <c r="BK1345" s="8">
        <f t="shared" ref="BK1345:BK1350" si="1622">SUM(M1345,P1345,S1345,V1345,AC1345,AL1345,AY1345)</f>
        <v>0.33791159919519137</v>
      </c>
      <c r="BL1345" s="8">
        <f t="shared" ref="BL1345:BL1350" si="1623">SUM(O1345,R1345,U1345,AA1345,AB1345,AH1345,AI1345,AJ1345,AK1345,AR1345,AS1345,AT1345,AU1345,AV1345,BD1345,BE1345,BF1345,BG1345,BH1345,BI1345)</f>
        <v>0.3747002354294916</v>
      </c>
      <c r="BM1345" s="8">
        <f t="shared" ref="BM1345:BM1350" si="1624">SUM(S1345:BI1345)</f>
        <v>0.23913355605284112</v>
      </c>
      <c r="BN1345" s="8">
        <f t="shared" ref="BN1345:BN1350" si="1625">SUM(M1345:R1345)</f>
        <v>0.76078634572328041</v>
      </c>
    </row>
    <row r="1346" spans="1:66" x14ac:dyDescent="0.25">
      <c r="A1346" t="s">
        <v>27</v>
      </c>
      <c r="B1346" t="s">
        <v>431</v>
      </c>
      <c r="C1346" t="s">
        <v>433</v>
      </c>
      <c r="D1346" s="7" t="s">
        <v>533</v>
      </c>
      <c r="E1346">
        <f>VLOOKUP(A1346,home!$A$2:$E$405,3,FALSE)</f>
        <v>1.381</v>
      </c>
      <c r="F1346">
        <f>VLOOKUP(B1346,home!$B$2:$E$405,3,FALSE)</f>
        <v>0.48270000000000002</v>
      </c>
      <c r="G1346">
        <f>VLOOKUP(C1346,away!$B$2:$E$405,4,FALSE)</f>
        <v>0.2414</v>
      </c>
      <c r="H1346">
        <f>VLOOKUP(A1346,away!$A$2:$E$405,3,FALSE)</f>
        <v>1.127</v>
      </c>
      <c r="I1346">
        <f>VLOOKUP(C1346,away!$B$2:$E$405,3,FALSE)</f>
        <v>1.1831</v>
      </c>
      <c r="J1346">
        <f>VLOOKUP(B1346,home!$B$2:$E$405,4,FALSE)</f>
        <v>1.1831</v>
      </c>
      <c r="K1346" s="3">
        <f t="shared" si="1570"/>
        <v>0.16091934018000001</v>
      </c>
      <c r="L1346" s="3">
        <f t="shared" si="1571"/>
        <v>1.5774907624700001</v>
      </c>
      <c r="M1346" s="5">
        <f t="shared" si="1572"/>
        <v>0.17579968199233803</v>
      </c>
      <c r="N1346" s="5">
        <f t="shared" si="1573"/>
        <v>2.8289568830060868E-2</v>
      </c>
      <c r="O1346" s="5">
        <f t="shared" si="1574"/>
        <v>0.27732237438807683</v>
      </c>
      <c r="P1346" s="5">
        <f t="shared" si="1575"/>
        <v>4.4626533503680267E-2</v>
      </c>
      <c r="Q1346" s="5">
        <f t="shared" si="1576"/>
        <v>2.2761693750550449E-3</v>
      </c>
      <c r="R1346" s="5">
        <f t="shared" si="1577"/>
        <v>0.21873674191171916</v>
      </c>
      <c r="S1346" s="5">
        <f t="shared" si="1578"/>
        <v>2.8320976892351481E-3</v>
      </c>
      <c r="T1346" s="5">
        <f t="shared" si="1579"/>
        <v>3.5906361629664462E-3</v>
      </c>
      <c r="U1346" s="5">
        <f t="shared" si="1580"/>
        <v>3.5198972181556806E-2</v>
      </c>
      <c r="V1346" s="5">
        <f t="shared" si="1581"/>
        <v>7.9880502488847326E-5</v>
      </c>
      <c r="W1346" s="5">
        <f t="shared" si="1582"/>
        <v>1.220932246572602E-4</v>
      </c>
      <c r="X1346" s="5">
        <f t="shared" si="1583"/>
        <v>1.9260093405700242E-4</v>
      </c>
      <c r="Y1346" s="5">
        <f t="shared" si="1584"/>
        <v>1.5191309715900753E-4</v>
      </c>
      <c r="Z1346" s="5">
        <f t="shared" si="1585"/>
        <v>0.11501839659284048</v>
      </c>
      <c r="AA1346" s="5">
        <f t="shared" si="1586"/>
        <v>1.8508684488281454E-2</v>
      </c>
      <c r="AB1346" s="5">
        <f t="shared" si="1587"/>
        <v>1.4892026477270265E-3</v>
      </c>
      <c r="AC1346" s="5">
        <f t="shared" si="1588"/>
        <v>1.2673479696498849E-6</v>
      </c>
      <c r="AD1346" s="5">
        <f t="shared" si="1589"/>
        <v>4.9117902880737076E-6</v>
      </c>
      <c r="AE1346" s="5">
        <f t="shared" si="1590"/>
        <v>7.7483038066261348E-6</v>
      </c>
      <c r="AF1346" s="5">
        <f t="shared" si="1591"/>
        <v>6.1114388398819337E-6</v>
      </c>
      <c r="AG1346" s="5">
        <f t="shared" si="1592"/>
        <v>3.2135794384380416E-6</v>
      </c>
      <c r="AH1346" s="5">
        <f t="shared" si="1593"/>
        <v>4.5360114534829188E-2</v>
      </c>
      <c r="AI1346" s="5">
        <f t="shared" si="1594"/>
        <v>7.2993197014339416E-3</v>
      </c>
      <c r="AJ1346" s="5">
        <f t="shared" si="1595"/>
        <v>5.8730085505881229E-4</v>
      </c>
      <c r="AK1346" s="5">
        <f t="shared" si="1596"/>
        <v>3.1502688694404616E-5</v>
      </c>
      <c r="AL1346" s="5">
        <f t="shared" si="1597"/>
        <v>1.2868589063970381E-8</v>
      </c>
      <c r="AM1346" s="5">
        <f t="shared" si="1598"/>
        <v>1.5808041045187074E-7</v>
      </c>
      <c r="AN1346" s="5">
        <f t="shared" si="1599"/>
        <v>2.4937038721529215E-7</v>
      </c>
      <c r="AO1346" s="5">
        <f t="shared" si="1600"/>
        <v>1.9668974113284527E-7</v>
      </c>
      <c r="AP1346" s="5">
        <f t="shared" si="1601"/>
        <v>1.0342541656989299E-7</v>
      </c>
      <c r="AQ1346" s="5">
        <f t="shared" si="1602"/>
        <v>4.078815981090446E-8</v>
      </c>
      <c r="AR1346" s="5">
        <f t="shared" si="1603"/>
        <v>1.4311032332654848E-2</v>
      </c>
      <c r="AS1346" s="5">
        <f t="shared" si="1604"/>
        <v>2.302921880265465E-3</v>
      </c>
      <c r="AT1346" s="5">
        <f t="shared" si="1605"/>
        <v>1.8529233472920181E-4</v>
      </c>
      <c r="AU1346" s="5">
        <f t="shared" si="1606"/>
        <v>9.9390400816782795E-6</v>
      </c>
      <c r="AV1346" s="5">
        <f t="shared" si="1607"/>
        <v>3.9984594299156072E-7</v>
      </c>
      <c r="AW1346" s="5">
        <f t="shared" si="1608"/>
        <v>9.0740987207087739E-11</v>
      </c>
      <c r="AX1346" s="5">
        <f t="shared" si="1609"/>
        <v>4.2396992242164299E-9</v>
      </c>
      <c r="AY1346" s="5">
        <f t="shared" si="1610"/>
        <v>6.6880863618526432E-9</v>
      </c>
      <c r="AZ1346" s="5">
        <f t="shared" si="1611"/>
        <v>5.2751972272120692E-9</v>
      </c>
      <c r="BA1346" s="5">
        <f t="shared" si="1612"/>
        <v>2.7738582987114657E-9</v>
      </c>
      <c r="BB1346" s="5">
        <f t="shared" si="1613"/>
        <v>1.0939339606545216E-9</v>
      </c>
      <c r="BC1346" s="5">
        <f t="shared" si="1614"/>
        <v>3.4513414353694568E-10</v>
      </c>
      <c r="BD1346" s="5">
        <f t="shared" si="1615"/>
        <v>3.7625868843620828E-3</v>
      </c>
      <c r="BE1346" s="5">
        <f t="shared" si="1616"/>
        <v>6.0547299880146842E-4</v>
      </c>
      <c r="BF1346" s="5">
        <f t="shared" si="1617"/>
        <v>4.8716157731969121E-5</v>
      </c>
      <c r="BG1346" s="5">
        <f t="shared" si="1618"/>
        <v>2.6131239861110913E-6</v>
      </c>
      <c r="BH1346" s="5">
        <f t="shared" si="1619"/>
        <v>1.0512554691338212E-7</v>
      </c>
      <c r="BI1346" s="5">
        <f t="shared" si="1620"/>
        <v>3.3833467290726201E-9</v>
      </c>
      <c r="BJ1346" s="8">
        <f t="shared" si="1621"/>
        <v>3.464573550635304E-2</v>
      </c>
      <c r="BK1346" s="8">
        <f t="shared" si="1622"/>
        <v>0.22333948059238737</v>
      </c>
      <c r="BL1346" s="8">
        <f t="shared" si="1623"/>
        <v>0.62576329650482698</v>
      </c>
      <c r="BM1346" s="8">
        <f t="shared" si="1624"/>
        <v>0.25171583259813241</v>
      </c>
      <c r="BN1346" s="8">
        <f t="shared" si="1625"/>
        <v>0.7470510700009303</v>
      </c>
    </row>
    <row r="1347" spans="1:66" x14ac:dyDescent="0.25">
      <c r="A1347" t="s">
        <v>285</v>
      </c>
      <c r="B1347" t="s">
        <v>291</v>
      </c>
      <c r="C1347" t="s">
        <v>339</v>
      </c>
      <c r="D1347" s="7" t="s">
        <v>533</v>
      </c>
      <c r="E1347">
        <f>VLOOKUP(A1347,home!$A$2:$E$405,3,FALSE)</f>
        <v>1.35</v>
      </c>
      <c r="F1347">
        <f>VLOOKUP(B1347,home!$B$2:$E$405,3,FALSE)</f>
        <v>0.74070000000000003</v>
      </c>
      <c r="G1347">
        <f>VLOOKUP(C1347,away!$B$2:$E$405,4,FALSE)</f>
        <v>0.37040000000000001</v>
      </c>
      <c r="H1347">
        <f>VLOOKUP(A1347,away!$A$2:$E$405,3,FALSE)</f>
        <v>1.3</v>
      </c>
      <c r="I1347">
        <f>VLOOKUP(C1347,away!$B$2:$E$405,3,FALSE)</f>
        <v>0.3846</v>
      </c>
      <c r="J1347">
        <f>VLOOKUP(B1347,home!$B$2:$E$405,4,FALSE)</f>
        <v>1.0256000000000001</v>
      </c>
      <c r="K1347" s="3">
        <f t="shared" si="1570"/>
        <v>0.37037962800000002</v>
      </c>
      <c r="L1347" s="3">
        <f t="shared" si="1571"/>
        <v>0.51277948800000006</v>
      </c>
      <c r="M1347" s="5">
        <f t="shared" si="1572"/>
        <v>0.41347463194054662</v>
      </c>
      <c r="N1347" s="5">
        <f t="shared" si="1573"/>
        <v>0.15314258036557657</v>
      </c>
      <c r="O1347" s="5">
        <f t="shared" si="1574"/>
        <v>0.21202131006746197</v>
      </c>
      <c r="P1347" s="5">
        <f t="shared" si="1575"/>
        <v>7.8528373950859223E-2</v>
      </c>
      <c r="Q1347" s="5">
        <f t="shared" si="1576"/>
        <v>2.8360445973381183E-2</v>
      </c>
      <c r="R1347" s="5">
        <f t="shared" si="1577"/>
        <v>5.4360089410741191E-2</v>
      </c>
      <c r="S1347" s="5">
        <f t="shared" si="1578"/>
        <v>3.7285875837315538E-3</v>
      </c>
      <c r="T1347" s="5">
        <f t="shared" si="1579"/>
        <v>1.4542654965682068E-2</v>
      </c>
      <c r="U1347" s="5">
        <f t="shared" si="1580"/>
        <v>2.0133869693997063E-2</v>
      </c>
      <c r="V1347" s="5">
        <f t="shared" si="1581"/>
        <v>7.8682758120052565E-5</v>
      </c>
      <c r="W1347" s="5">
        <f t="shared" si="1582"/>
        <v>3.5013771431783402E-3</v>
      </c>
      <c r="X1347" s="5">
        <f t="shared" si="1583"/>
        <v>1.7954343787738923E-3</v>
      </c>
      <c r="Y1347" s="5">
        <f t="shared" si="1584"/>
        <v>4.6033096074263725E-4</v>
      </c>
      <c r="Z1347" s="5">
        <f t="shared" si="1585"/>
        <v>9.2915796052246997E-3</v>
      </c>
      <c r="AA1347" s="5">
        <f t="shared" si="1586"/>
        <v>3.4414117977155114E-3</v>
      </c>
      <c r="AB1347" s="5">
        <f t="shared" si="1587"/>
        <v>6.3731441071634119E-4</v>
      </c>
      <c r="AC1347" s="5">
        <f t="shared" si="1588"/>
        <v>9.3397946570168074E-7</v>
      </c>
      <c r="AD1347" s="5">
        <f t="shared" si="1589"/>
        <v>3.2420969094452409E-4</v>
      </c>
      <c r="AE1347" s="5">
        <f t="shared" si="1590"/>
        <v>1.6624807932717135E-4</v>
      </c>
      <c r="AF1347" s="5">
        <f t="shared" si="1591"/>
        <v>4.2624302499185149E-5</v>
      </c>
      <c r="AG1347" s="5">
        <f t="shared" si="1592"/>
        <v>7.2856226706297618E-6</v>
      </c>
      <c r="AH1347" s="5">
        <f t="shared" si="1593"/>
        <v>1.1911328581695911E-3</v>
      </c>
      <c r="AI1347" s="5">
        <f t="shared" si="1594"/>
        <v>4.4117134490742995E-4</v>
      </c>
      <c r="AJ1347" s="5">
        <f t="shared" si="1595"/>
        <v>8.170043930553682E-5</v>
      </c>
      <c r="AK1347" s="5">
        <f t="shared" si="1596"/>
        <v>1.0086726105807101E-5</v>
      </c>
      <c r="AL1347" s="5">
        <f t="shared" si="1597"/>
        <v>7.0953701223045229E-9</v>
      </c>
      <c r="AM1347" s="5">
        <f t="shared" si="1598"/>
        <v>2.4016132945205576E-5</v>
      </c>
      <c r="AN1347" s="5">
        <f t="shared" si="1599"/>
        <v>1.231498035538245E-5</v>
      </c>
      <c r="AO1347" s="5">
        <f t="shared" si="1600"/>
        <v>3.157434660681535E-6</v>
      </c>
      <c r="AP1347" s="5">
        <f t="shared" si="1601"/>
        <v>5.3968924289924389E-7</v>
      </c>
      <c r="AQ1347" s="5">
        <f t="shared" si="1602"/>
        <v>6.9185393413245501E-8</v>
      </c>
      <c r="AR1347" s="5">
        <f t="shared" si="1603"/>
        <v>1.2215769943043598E-4</v>
      </c>
      <c r="AS1347" s="5">
        <f t="shared" si="1604"/>
        <v>4.524472327238069E-5</v>
      </c>
      <c r="AT1347" s="5">
        <f t="shared" si="1605"/>
        <v>8.3788618872936535E-6</v>
      </c>
      <c r="AU1347" s="5">
        <f t="shared" si="1606"/>
        <v>1.0344532496264003E-6</v>
      </c>
      <c r="AV1347" s="5">
        <f t="shared" si="1607"/>
        <v>9.578510244500433E-8</v>
      </c>
      <c r="AW1347" s="5">
        <f t="shared" si="1608"/>
        <v>3.7432625529665463E-11</v>
      </c>
      <c r="AX1347" s="5">
        <f t="shared" si="1609"/>
        <v>1.4825143977072965E-6</v>
      </c>
      <c r="AY1347" s="5">
        <f t="shared" si="1610"/>
        <v>7.60202973808976E-7</v>
      </c>
      <c r="AZ1347" s="5">
        <f t="shared" si="1611"/>
        <v>1.9490824584292206E-7</v>
      </c>
      <c r="BA1347" s="5">
        <f t="shared" si="1612"/>
        <v>3.3314983503437244E-8</v>
      </c>
      <c r="BB1347" s="5">
        <f t="shared" si="1613"/>
        <v>4.2708100459052497E-9</v>
      </c>
      <c r="BC1347" s="5">
        <f t="shared" si="1614"/>
        <v>4.3799675773691034E-10</v>
      </c>
      <c r="BD1347" s="5">
        <f t="shared" si="1615"/>
        <v>1.0439993761532802E-5</v>
      </c>
      <c r="BE1347" s="5">
        <f t="shared" si="1616"/>
        <v>3.8667610057188403E-6</v>
      </c>
      <c r="BF1347" s="5">
        <f t="shared" si="1617"/>
        <v>7.1608475143152503E-7</v>
      </c>
      <c r="BG1347" s="5">
        <f t="shared" si="1618"/>
        <v>8.8407734617226908E-8</v>
      </c>
      <c r="BH1347" s="5">
        <f t="shared" si="1619"/>
        <v>8.1861059649628067E-9</v>
      </c>
      <c r="BI1347" s="5">
        <f t="shared" si="1620"/>
        <v>6.0639337641430147E-10</v>
      </c>
      <c r="BJ1347" s="8">
        <f t="shared" si="1621"/>
        <v>0.20238576455478144</v>
      </c>
      <c r="BK1347" s="8">
        <f t="shared" si="1622"/>
        <v>0.49581197751106709</v>
      </c>
      <c r="BL1347" s="8">
        <f t="shared" si="1623"/>
        <v>0.29251011831181534</v>
      </c>
      <c r="BM1347" s="8">
        <f t="shared" si="1624"/>
        <v>6.0111248108780553E-2</v>
      </c>
      <c r="BN1347" s="8">
        <f t="shared" si="1625"/>
        <v>0.9398874317085667</v>
      </c>
    </row>
    <row r="1348" spans="1:66" x14ac:dyDescent="0.25">
      <c r="A1348" t="s">
        <v>287</v>
      </c>
      <c r="B1348" t="s">
        <v>314</v>
      </c>
      <c r="C1348" t="s">
        <v>323</v>
      </c>
      <c r="D1348" s="7" t="s">
        <v>533</v>
      </c>
      <c r="E1348">
        <f>VLOOKUP(A1348,home!$A$2:$E$405,3,FALSE)</f>
        <v>1.2423999999999999</v>
      </c>
      <c r="F1348">
        <f>VLOOKUP(B1348,home!$B$2:$E$405,3,FALSE)</f>
        <v>1.8781000000000001</v>
      </c>
      <c r="G1348">
        <f>VLOOKUP(C1348,away!$B$2:$E$405,4,FALSE)</f>
        <v>1.3414999999999999</v>
      </c>
      <c r="H1348">
        <f>VLOOKUP(A1348,away!$A$2:$E$405,3,FALSE)</f>
        <v>0.87880000000000003</v>
      </c>
      <c r="I1348">
        <f>VLOOKUP(C1348,away!$B$2:$E$405,3,FALSE)</f>
        <v>0.75860000000000005</v>
      </c>
      <c r="J1348">
        <f>VLOOKUP(B1348,home!$B$2:$E$405,4,FALSE)</f>
        <v>0.37930000000000003</v>
      </c>
      <c r="K1348" s="3">
        <f t="shared" si="1570"/>
        <v>3.1301909567599999</v>
      </c>
      <c r="L1348" s="3">
        <f t="shared" si="1571"/>
        <v>0.252863258024</v>
      </c>
      <c r="M1348" s="5">
        <f t="shared" si="1572"/>
        <v>3.3943625134653113E-2</v>
      </c>
      <c r="N1348" s="5">
        <f t="shared" si="1573"/>
        <v>0.10625002843614259</v>
      </c>
      <c r="O1348" s="5">
        <f t="shared" si="1574"/>
        <v>8.583095640693721E-3</v>
      </c>
      <c r="P1348" s="5">
        <f t="shared" si="1575"/>
        <v>2.6866728355505663E-2</v>
      </c>
      <c r="Q1348" s="5">
        <f t="shared" si="1576"/>
        <v>0.16629143908315328</v>
      </c>
      <c r="R1348" s="5">
        <f t="shared" si="1577"/>
        <v>1.0851747638187029E-3</v>
      </c>
      <c r="S1348" s="5">
        <f t="shared" si="1578"/>
        <v>5.3163229447730949E-3</v>
      </c>
      <c r="T1348" s="5">
        <f t="shared" si="1579"/>
        <v>4.2048995068065663E-2</v>
      </c>
      <c r="U1348" s="5">
        <f t="shared" si="1580"/>
        <v>3.3968042322094724E-3</v>
      </c>
      <c r="V1348" s="5">
        <f t="shared" si="1581"/>
        <v>4.6754714239255566E-4</v>
      </c>
      <c r="W1348" s="5">
        <f t="shared" si="1582"/>
        <v>0.17350798626823091</v>
      </c>
      <c r="X1348" s="5">
        <f t="shared" si="1583"/>
        <v>4.3873794700968319E-2</v>
      </c>
      <c r="Y1348" s="5">
        <f t="shared" si="1584"/>
        <v>5.547035334981478E-3</v>
      </c>
      <c r="Z1348" s="5">
        <f t="shared" si="1585"/>
        <v>9.1466942101540668E-5</v>
      </c>
      <c r="AA1348" s="5">
        <f t="shared" si="1586"/>
        <v>2.8630899500873311E-4</v>
      </c>
      <c r="AB1348" s="5">
        <f t="shared" si="1587"/>
        <v>4.4810091350769033E-4</v>
      </c>
      <c r="AC1348" s="5">
        <f t="shared" si="1588"/>
        <v>2.3129273203405017E-5</v>
      </c>
      <c r="AD1348" s="5">
        <f t="shared" si="1589"/>
        <v>0.13577828238561365</v>
      </c>
      <c r="AE1348" s="5">
        <f t="shared" si="1590"/>
        <v>3.4333338852928962E-2</v>
      </c>
      <c r="AF1348" s="5">
        <f t="shared" si="1591"/>
        <v>4.3408199605967993E-3</v>
      </c>
      <c r="AG1348" s="5">
        <f t="shared" si="1592"/>
        <v>3.6587795924403942E-4</v>
      </c>
      <c r="AH1348" s="5">
        <f t="shared" si="1593"/>
        <v>5.7821572453220344E-6</v>
      </c>
      <c r="AI1348" s="5">
        <f t="shared" si="1594"/>
        <v>1.8099256319871345E-5</v>
      </c>
      <c r="AJ1348" s="5">
        <f t="shared" si="1595"/>
        <v>2.832706422827129E-5</v>
      </c>
      <c r="AK1348" s="5">
        <f t="shared" si="1596"/>
        <v>2.9556373426298157E-5</v>
      </c>
      <c r="AL1348" s="5">
        <f t="shared" si="1597"/>
        <v>7.322823036738788E-7</v>
      </c>
      <c r="AM1348" s="5">
        <f t="shared" si="1598"/>
        <v>8.5002390329570687E-2</v>
      </c>
      <c r="AN1348" s="5">
        <f t="shared" si="1599"/>
        <v>2.1493981358562994E-2</v>
      </c>
      <c r="AO1348" s="5">
        <f t="shared" si="1600"/>
        <v>2.7175190771166801E-3</v>
      </c>
      <c r="AP1348" s="5">
        <f t="shared" si="1601"/>
        <v>2.2905357586069919E-4</v>
      </c>
      <c r="AQ1348" s="5">
        <f t="shared" si="1602"/>
        <v>1.4479808363545955E-5</v>
      </c>
      <c r="AR1348" s="5">
        <f t="shared" si="1603"/>
        <v>2.9241902389184133E-7</v>
      </c>
      <c r="AS1348" s="5">
        <f t="shared" si="1604"/>
        <v>9.1532738417082809E-7</v>
      </c>
      <c r="AT1348" s="5">
        <f t="shared" si="1605"/>
        <v>1.4325747502031568E-6</v>
      </c>
      <c r="AU1348" s="5">
        <f t="shared" si="1606"/>
        <v>1.4947441759895457E-6</v>
      </c>
      <c r="AV1348" s="5">
        <f t="shared" si="1607"/>
        <v>1.1697086755880385E-6</v>
      </c>
      <c r="AW1348" s="5">
        <f t="shared" si="1608"/>
        <v>1.6100249273042078E-8</v>
      </c>
      <c r="AX1348" s="5">
        <f t="shared" si="1609"/>
        <v>4.4345618918767642E-2</v>
      </c>
      <c r="AY1348" s="5">
        <f t="shared" si="1610"/>
        <v>1.1213377678890317E-2</v>
      </c>
      <c r="AZ1348" s="5">
        <f t="shared" si="1611"/>
        <v>1.4177256066689023E-3</v>
      </c>
      <c r="BA1348" s="5">
        <f t="shared" si="1612"/>
        <v>1.1949690529545021E-4</v>
      </c>
      <c r="BB1348" s="5">
        <f t="shared" si="1613"/>
        <v>7.5540941991982269E-6</v>
      </c>
      <c r="BC1348" s="5">
        <f t="shared" si="1614"/>
        <v>3.8203057412589261E-7</v>
      </c>
      <c r="BD1348" s="5">
        <f t="shared" si="1615"/>
        <v>1.2323671181581486E-8</v>
      </c>
      <c r="BE1348" s="5">
        <f t="shared" si="1616"/>
        <v>3.8575444086670193E-8</v>
      </c>
      <c r="BF1348" s="5">
        <f t="shared" si="1617"/>
        <v>6.0374253116548054E-8</v>
      </c>
      <c r="BG1348" s="5">
        <f t="shared" si="1618"/>
        <v>6.2994313708852636E-8</v>
      </c>
      <c r="BH1348" s="5">
        <f t="shared" si="1619"/>
        <v>4.9296057774688262E-8</v>
      </c>
      <c r="BI1348" s="5">
        <f t="shared" si="1620"/>
        <v>3.0861214850049532E-8</v>
      </c>
      <c r="BJ1348" s="8">
        <f t="shared" si="1621"/>
        <v>0.87889917743379575</v>
      </c>
      <c r="BK1348" s="8">
        <f t="shared" si="1622"/>
        <v>7.7831462811721805E-2</v>
      </c>
      <c r="BL1348" s="8">
        <f t="shared" si="1623"/>
        <v>1.388680859542264E-2</v>
      </c>
      <c r="BM1348" s="8">
        <f t="shared" si="1624"/>
        <v>0.61647546279043375</v>
      </c>
      <c r="BN1348" s="8">
        <f t="shared" si="1625"/>
        <v>0.34302009141396711</v>
      </c>
    </row>
    <row r="1349" spans="1:66" x14ac:dyDescent="0.25">
      <c r="A1349" t="s">
        <v>34</v>
      </c>
      <c r="B1349" t="s">
        <v>270</v>
      </c>
      <c r="C1349" t="s">
        <v>204</v>
      </c>
      <c r="D1349" s="7" t="s">
        <v>533</v>
      </c>
      <c r="E1349">
        <f>VLOOKUP(A1349,home!$A$2:$E$405,3,FALSE)</f>
        <v>1.4921</v>
      </c>
      <c r="F1349">
        <f>VLOOKUP(B1349,home!$B$2:$E$405,3,FALSE)</f>
        <v>1.3404</v>
      </c>
      <c r="G1349">
        <f>VLOOKUP(C1349,away!$B$2:$E$405,4,FALSE)</f>
        <v>0</v>
      </c>
      <c r="H1349">
        <f>VLOOKUP(A1349,away!$A$2:$E$405,3,FALSE)</f>
        <v>1.2222</v>
      </c>
      <c r="I1349">
        <f>VLOOKUP(C1349,away!$B$2:$E$405,3,FALSE)</f>
        <v>0.40910000000000002</v>
      </c>
      <c r="J1349">
        <f>VLOOKUP(B1349,home!$B$2:$E$405,4,FALSE)</f>
        <v>0.61360000000000003</v>
      </c>
      <c r="K1349" s="3">
        <f t="shared" si="1570"/>
        <v>0</v>
      </c>
      <c r="L1349" s="3">
        <f t="shared" si="1571"/>
        <v>0.30680123947200005</v>
      </c>
      <c r="M1349" s="5">
        <f t="shared" si="1572"/>
        <v>0.73579683374128935</v>
      </c>
      <c r="N1349" s="5">
        <f t="shared" si="1573"/>
        <v>0</v>
      </c>
      <c r="O1349" s="5">
        <f t="shared" si="1574"/>
        <v>0.2257433805914007</v>
      </c>
      <c r="P1349" s="5">
        <f t="shared" si="1575"/>
        <v>0</v>
      </c>
      <c r="Q1349" s="5">
        <f t="shared" si="1576"/>
        <v>0</v>
      </c>
      <c r="R1349" s="5">
        <f t="shared" si="1577"/>
        <v>3.4629174484020579E-2</v>
      </c>
      <c r="S1349" s="5">
        <f t="shared" si="1578"/>
        <v>0</v>
      </c>
      <c r="T1349" s="5">
        <f t="shared" si="1579"/>
        <v>0</v>
      </c>
      <c r="U1349" s="5">
        <f t="shared" si="1580"/>
        <v>0</v>
      </c>
      <c r="V1349" s="5">
        <f t="shared" si="1581"/>
        <v>0</v>
      </c>
      <c r="W1349" s="5">
        <f t="shared" si="1582"/>
        <v>0</v>
      </c>
      <c r="X1349" s="5">
        <f t="shared" si="1583"/>
        <v>0</v>
      </c>
      <c r="Y1349" s="5">
        <f t="shared" si="1584"/>
        <v>0</v>
      </c>
      <c r="Z1349" s="5">
        <f t="shared" si="1585"/>
        <v>3.5414245511965572E-3</v>
      </c>
      <c r="AA1349" s="5">
        <f t="shared" si="1586"/>
        <v>0</v>
      </c>
      <c r="AB1349" s="5">
        <f t="shared" si="1587"/>
        <v>0</v>
      </c>
      <c r="AC1349" s="5">
        <f t="shared" si="1588"/>
        <v>0</v>
      </c>
      <c r="AD1349" s="5">
        <f t="shared" si="1589"/>
        <v>0</v>
      </c>
      <c r="AE1349" s="5">
        <f t="shared" si="1590"/>
        <v>0</v>
      </c>
      <c r="AF1349" s="5">
        <f t="shared" si="1591"/>
        <v>0</v>
      </c>
      <c r="AG1349" s="5">
        <f t="shared" si="1592"/>
        <v>0</v>
      </c>
      <c r="AH1349" s="5">
        <f t="shared" si="1593"/>
        <v>2.7162836045091878E-4</v>
      </c>
      <c r="AI1349" s="5">
        <f t="shared" si="1594"/>
        <v>0</v>
      </c>
      <c r="AJ1349" s="5">
        <f t="shared" si="1595"/>
        <v>0</v>
      </c>
      <c r="AK1349" s="5">
        <f t="shared" si="1596"/>
        <v>0</v>
      </c>
      <c r="AL1349" s="5">
        <f t="shared" si="1597"/>
        <v>0</v>
      </c>
      <c r="AM1349" s="5">
        <f t="shared" si="1598"/>
        <v>0</v>
      </c>
      <c r="AN1349" s="5">
        <f t="shared" si="1599"/>
        <v>0</v>
      </c>
      <c r="AO1349" s="5">
        <f t="shared" si="1600"/>
        <v>0</v>
      </c>
      <c r="AP1349" s="5">
        <f t="shared" si="1601"/>
        <v>0</v>
      </c>
      <c r="AQ1349" s="5">
        <f t="shared" si="1602"/>
        <v>0</v>
      </c>
      <c r="AR1349" s="5">
        <f t="shared" si="1603"/>
        <v>1.6667183532417825E-5</v>
      </c>
      <c r="AS1349" s="5">
        <f t="shared" si="1604"/>
        <v>0</v>
      </c>
      <c r="AT1349" s="5">
        <f t="shared" si="1605"/>
        <v>0</v>
      </c>
      <c r="AU1349" s="5">
        <f t="shared" si="1606"/>
        <v>0</v>
      </c>
      <c r="AV1349" s="5">
        <f t="shared" si="1607"/>
        <v>0</v>
      </c>
      <c r="AW1349" s="5">
        <f t="shared" si="1608"/>
        <v>0</v>
      </c>
      <c r="AX1349" s="5">
        <f t="shared" si="1609"/>
        <v>0</v>
      </c>
      <c r="AY1349" s="5">
        <f t="shared" si="1610"/>
        <v>0</v>
      </c>
      <c r="AZ1349" s="5">
        <f t="shared" si="1611"/>
        <v>0</v>
      </c>
      <c r="BA1349" s="5">
        <f t="shared" si="1612"/>
        <v>0</v>
      </c>
      <c r="BB1349" s="5">
        <f t="shared" si="1613"/>
        <v>0</v>
      </c>
      <c r="BC1349" s="5">
        <f t="shared" si="1614"/>
        <v>0</v>
      </c>
      <c r="BD1349" s="5">
        <f t="shared" si="1615"/>
        <v>8.5225209437551527E-7</v>
      </c>
      <c r="BE1349" s="5">
        <f t="shared" si="1616"/>
        <v>0</v>
      </c>
      <c r="BF1349" s="5">
        <f t="shared" si="1617"/>
        <v>0</v>
      </c>
      <c r="BG1349" s="5">
        <f t="shared" si="1618"/>
        <v>0</v>
      </c>
      <c r="BH1349" s="5">
        <f t="shared" si="1619"/>
        <v>0</v>
      </c>
      <c r="BI1349" s="5">
        <f t="shared" si="1620"/>
        <v>0</v>
      </c>
      <c r="BJ1349" s="8">
        <f t="shared" si="1621"/>
        <v>0</v>
      </c>
      <c r="BK1349" s="8">
        <f t="shared" si="1622"/>
        <v>0.73579683374128935</v>
      </c>
      <c r="BL1349" s="8">
        <f t="shared" si="1623"/>
        <v>0.26066170287149903</v>
      </c>
      <c r="BM1349" s="8">
        <f t="shared" si="1624"/>
        <v>3.8305723472742696E-3</v>
      </c>
      <c r="BN1349" s="8">
        <f t="shared" si="1625"/>
        <v>0.99616938881671069</v>
      </c>
    </row>
    <row r="1350" spans="1:66" s="14" customFormat="1" x14ac:dyDescent="0.25">
      <c r="A1350" s="14" t="s">
        <v>34</v>
      </c>
      <c r="B1350" s="14" t="s">
        <v>439</v>
      </c>
      <c r="C1350" s="14" t="s">
        <v>209</v>
      </c>
      <c r="D1350" s="21" t="s">
        <v>533</v>
      </c>
      <c r="E1350" s="14">
        <f>VLOOKUP(A1350,home!$A$2:$E$405,3,FALSE)</f>
        <v>1.4921</v>
      </c>
      <c r="F1350" s="14">
        <f>VLOOKUP(B1350,home!$B$2:$E$405,3,FALSE)</f>
        <v>1.5638000000000001</v>
      </c>
      <c r="G1350" s="14">
        <f>VLOOKUP(C1350,away!$B$2:$E$405,4,FALSE)</f>
        <v>1.3404</v>
      </c>
      <c r="H1350" s="14">
        <f>VLOOKUP(A1350,away!$A$2:$E$405,3,FALSE)</f>
        <v>1.2222</v>
      </c>
      <c r="I1350" s="14">
        <f>VLOOKUP(C1350,away!$B$2:$E$405,3,FALSE)</f>
        <v>1.4318</v>
      </c>
      <c r="J1350" s="14">
        <f>VLOOKUP(B1350,home!$B$2:$E$405,4,FALSE)</f>
        <v>0.54549999999999998</v>
      </c>
      <c r="K1350" s="16">
        <f t="shared" si="1570"/>
        <v>3.1276169515920005</v>
      </c>
      <c r="L1350" s="16">
        <f t="shared" si="1571"/>
        <v>0.95459552117999991</v>
      </c>
      <c r="M1350" s="17">
        <f t="shared" si="1572"/>
        <v>1.6870099696128207E-2</v>
      </c>
      <c r="N1350" s="17">
        <f t="shared" si="1573"/>
        <v>5.2763209784657636E-2</v>
      </c>
      <c r="O1350" s="17">
        <f t="shared" si="1574"/>
        <v>1.6104121611784063E-2</v>
      </c>
      <c r="P1350" s="17">
        <f t="shared" si="1575"/>
        <v>5.0367523743514921E-2</v>
      </c>
      <c r="Q1350" s="17">
        <f t="shared" si="1576"/>
        <v>8.2511554671450063E-2</v>
      </c>
      <c r="R1350" s="17">
        <f t="shared" si="1577"/>
        <v>7.6864611815735534E-3</v>
      </c>
      <c r="S1350" s="17">
        <f t="shared" si="1578"/>
        <v>3.7594434735850599E-2</v>
      </c>
      <c r="T1350" s="17">
        <f t="shared" si="1579"/>
        <v>7.8765160534964934E-2</v>
      </c>
      <c r="U1350" s="17">
        <f t="shared" si="1580"/>
        <v>2.4040306289243321E-2</v>
      </c>
      <c r="V1350" s="17">
        <f t="shared" si="1581"/>
        <v>1.2471365303698016E-2</v>
      </c>
      <c r="W1350" s="17">
        <f t="shared" si="1582"/>
        <v>8.6021512364212446E-2</v>
      </c>
      <c r="X1350" s="17">
        <f t="shared" si="1583"/>
        <v>8.2115750428007186E-2</v>
      </c>
      <c r="Y1350" s="17">
        <f t="shared" si="1584"/>
        <v>3.9193663788455159E-2</v>
      </c>
      <c r="Z1350" s="17">
        <f t="shared" si="1585"/>
        <v>2.4458204725513483E-3</v>
      </c>
      <c r="AA1350" s="17">
        <f t="shared" si="1586"/>
        <v>7.6495895705023537E-3</v>
      </c>
      <c r="AB1350" s="17">
        <f t="shared" si="1587"/>
        <v>1.1962493006712267E-2</v>
      </c>
      <c r="AC1350" s="17">
        <f t="shared" si="1588"/>
        <v>2.3271638852267081E-3</v>
      </c>
      <c r="AD1350" s="17">
        <f t="shared" si="1589"/>
        <v>6.7260585067972944E-2</v>
      </c>
      <c r="AE1350" s="17">
        <f t="shared" si="1590"/>
        <v>6.420665325783334E-2</v>
      </c>
      <c r="AF1350" s="17">
        <f t="shared" si="1591"/>
        <v>3.0645691814942477E-2</v>
      </c>
      <c r="AG1350" s="17">
        <f t="shared" si="1592"/>
        <v>9.7514133833355582E-3</v>
      </c>
      <c r="AH1350" s="17">
        <f t="shared" si="1593"/>
        <v>5.836923171769669E-4</v>
      </c>
      <c r="AI1350" s="17">
        <f t="shared" si="1594"/>
        <v>1.8255659857166963E-3</v>
      </c>
      <c r="AJ1350" s="17">
        <f t="shared" si="1595"/>
        <v>2.8548355615886497E-3</v>
      </c>
      <c r="AK1350" s="17">
        <f t="shared" si="1596"/>
        <v>2.9762773654774433E-3</v>
      </c>
      <c r="AL1350" s="17">
        <f t="shared" si="1597"/>
        <v>2.7792007007785012E-4</v>
      </c>
      <c r="AM1350" s="17">
        <f t="shared" si="1598"/>
        <v>4.2073069206517606E-2</v>
      </c>
      <c r="AN1350" s="17">
        <f t="shared" si="1599"/>
        <v>4.0162763426837875E-2</v>
      </c>
      <c r="AO1350" s="17">
        <f t="shared" si="1600"/>
        <v>1.9169597042735669E-2</v>
      </c>
      <c r="AP1350" s="17">
        <f t="shared" si="1601"/>
        <v>6.0997371599402815E-3</v>
      </c>
      <c r="AQ1350" s="17">
        <f t="shared" si="1602"/>
        <v>1.4556954433135511E-3</v>
      </c>
      <c r="AR1350" s="17">
        <f t="shared" si="1603"/>
        <v>1.1143801434486172E-4</v>
      </c>
      <c r="AS1350" s="17">
        <f t="shared" si="1604"/>
        <v>3.48535422716742E-4</v>
      </c>
      <c r="AT1350" s="17">
        <f t="shared" si="1605"/>
        <v>5.45042648159583E-4</v>
      </c>
      <c r="AU1350" s="17">
        <f t="shared" si="1606"/>
        <v>5.6822820857483551E-4</v>
      </c>
      <c r="AV1350" s="17">
        <f t="shared" si="1607"/>
        <v>4.4430004437785264E-4</v>
      </c>
      <c r="AW1350" s="17">
        <f t="shared" si="1608"/>
        <v>2.3048908325950632E-5</v>
      </c>
      <c r="AX1350" s="17">
        <f t="shared" si="1609"/>
        <v>2.1931407409301305E-2</v>
      </c>
      <c r="AY1350" s="17">
        <f t="shared" si="1610"/>
        <v>2.0935623286092889E-2</v>
      </c>
      <c r="AZ1350" s="17">
        <f t="shared" si="1611"/>
        <v>9.9925261110079908E-3</v>
      </c>
      <c r="BA1350" s="17">
        <f t="shared" si="1612"/>
        <v>3.1796068902808106E-3</v>
      </c>
      <c r="BB1350" s="17">
        <f t="shared" si="1613"/>
        <v>7.5880962414378217E-4</v>
      </c>
      <c r="BC1350" s="17">
        <f t="shared" si="1614"/>
        <v>1.4487125372718675E-4</v>
      </c>
      <c r="BD1350" s="17">
        <f t="shared" si="1615"/>
        <v>1.7729704897132925E-5</v>
      </c>
      <c r="BE1350" s="17">
        <f t="shared" si="1616"/>
        <v>5.5451725582996641E-5</v>
      </c>
      <c r="BF1350" s="17">
        <f t="shared" si="1617"/>
        <v>8.6715878464204061E-5</v>
      </c>
      <c r="BG1350" s="17">
        <f t="shared" si="1618"/>
        <v>9.0404683818945435E-5</v>
      </c>
      <c r="BH1350" s="17">
        <f t="shared" si="1619"/>
        <v>7.0687805403862197E-5</v>
      </c>
      <c r="BI1350" s="17">
        <f t="shared" si="1620"/>
        <v>4.4216875690391224E-5</v>
      </c>
      <c r="BJ1350" s="18">
        <f t="shared" si="1621"/>
        <v>0.75913890194973077</v>
      </c>
      <c r="BK1350" s="18">
        <f t="shared" si="1622"/>
        <v>0.14084413072058918</v>
      </c>
      <c r="BL1350" s="18">
        <f t="shared" si="1623"/>
        <v>7.806609390180673E-2</v>
      </c>
      <c r="BM1350" s="18">
        <f t="shared" si="1624"/>
        <v>0.73327940197780261</v>
      </c>
      <c r="BN1350" s="18">
        <f t="shared" si="1625"/>
        <v>0.22630297068910848</v>
      </c>
    </row>
    <row r="1351" spans="1:66" x14ac:dyDescent="0.25">
      <c r="A1351" t="s">
        <v>70</v>
      </c>
      <c r="B1351" t="s">
        <v>73</v>
      </c>
      <c r="C1351" t="s">
        <v>85</v>
      </c>
      <c r="D1351" t="s">
        <v>534</v>
      </c>
      <c r="E1351">
        <f>VLOOKUP(A1351,home!$A$2:$E$405,3,FALSE)</f>
        <v>1.359</v>
      </c>
      <c r="F1351">
        <f>VLOOKUP(B1351,home!$B$2:$E$405,3,FALSE)</f>
        <v>1.0302</v>
      </c>
      <c r="G1351">
        <f>VLOOKUP(C1351,away!$B$2:$E$405,4,FALSE)</f>
        <v>0.73580000000000001</v>
      </c>
      <c r="H1351">
        <f>VLOOKUP(A1351,away!$A$2:$E$405,3,FALSE)</f>
        <v>1.0342</v>
      </c>
      <c r="I1351">
        <f>VLOOKUP(C1351,away!$B$2:$E$405,3,FALSE)</f>
        <v>0.58020000000000005</v>
      </c>
      <c r="J1351">
        <f>VLOOKUP(B1351,home!$B$2:$E$405,4,FALSE)</f>
        <v>0.96689999999999998</v>
      </c>
      <c r="K1351" s="3">
        <f t="shared" ref="K1351:K1398" si="1626">E1351*F1351*G1351</f>
        <v>1.0301507564399999</v>
      </c>
      <c r="L1351" s="3">
        <f t="shared" ref="L1351:L1398" si="1627">H1351*I1351*J1351</f>
        <v>0.58018142199600009</v>
      </c>
      <c r="M1351" s="5">
        <f t="shared" ref="M1351:M1398" si="1628">_xlfn.POISSON.DIST(0,K1351,FALSE) * _xlfn.POISSON.DIST(0,L1351,FALSE)</f>
        <v>0.1998212267469551</v>
      </c>
      <c r="N1351" s="5">
        <f t="shared" ref="N1351:N1398" si="1629">_xlfn.POISSON.DIST(1,K1351,FALSE) * _xlfn.POISSON.DIST(0,L1351,FALSE)</f>
        <v>0.20584598788614455</v>
      </c>
      <c r="O1351" s="5">
        <f t="shared" ref="O1351:O1398" si="1630">_xlfn.POISSON.DIST(0,K1351,FALSE) * _xlfn.POISSON.DIST(1,L1351,FALSE)</f>
        <v>0.11593256347903358</v>
      </c>
      <c r="P1351" s="5">
        <f t="shared" ref="P1351:P1398" si="1631">_xlfn.POISSON.DIST(1,K1351,FALSE) * _xlfn.POISSON.DIST(1,L1351,FALSE)</f>
        <v>0.11942801796395475</v>
      </c>
      <c r="Q1351" s="5">
        <f t="shared" ref="Q1351:Q1398" si="1632">_xlfn.POISSON.DIST(2,K1351,FALSE) * _xlfn.POISSON.DIST(0,L1351,FALSE)</f>
        <v>0.10602620006552542</v>
      </c>
      <c r="R1351" s="5">
        <f t="shared" ref="R1351:R1398" si="1633">_xlfn.POISSON.DIST(0,K1351,FALSE) * _xlfn.POISSON.DIST(2,L1351,FALSE)</f>
        <v>3.3630959767453616E-2</v>
      </c>
      <c r="S1351" s="5">
        <f t="shared" ref="S1351:S1398" si="1634">_xlfn.POISSON.DIST(2,K1351,FALSE) * _xlfn.POISSON.DIST(2,L1351,FALSE)</f>
        <v>1.784476517710103E-2</v>
      </c>
      <c r="T1351" s="5">
        <f t="shared" ref="T1351:T1398" si="1635">_xlfn.POISSON.DIST(2,K1351,FALSE) * _xlfn.POISSON.DIST(1,L1351,FALSE)</f>
        <v>6.1514431522848932E-2</v>
      </c>
      <c r="U1351" s="5">
        <f t="shared" ref="U1351:U1398" si="1636">_xlfn.POISSON.DIST(1,K1351,FALSE) * _xlfn.POISSON.DIST(2,L1351,FALSE)</f>
        <v>3.4644958644245549E-2</v>
      </c>
      <c r="V1351" s="5">
        <f t="shared" ref="V1351:V1398" si="1637">_xlfn.POISSON.DIST(3,K1351,FALSE) * _xlfn.POISSON.DIST(3,L1351,FALSE)</f>
        <v>1.1850397871627917E-3</v>
      </c>
      <c r="W1351" s="5">
        <f t="shared" ref="W1351:W1398" si="1638">_xlfn.POISSON.DIST(3,K1351,FALSE) * _xlfn.POISSON.DIST(0,L1351,FALSE)</f>
        <v>3.6407656733319936E-2</v>
      </c>
      <c r="X1351" s="5">
        <f t="shared" ref="X1351:X1398" si="1639">_xlfn.POISSON.DIST(3,K1351,FALSE) * _xlfn.POISSON.DIST(1,L1351,FALSE)</f>
        <v>2.1123046055079805E-2</v>
      </c>
      <c r="Y1351" s="5">
        <f t="shared" ref="Y1351:Y1398" si="1640">_xlfn.POISSON.DIST(3,K1351,FALSE) * _xlfn.POISSON.DIST(2,L1351,FALSE)</f>
        <v>6.1275994485615994E-3</v>
      </c>
      <c r="Z1351" s="5">
        <f t="shared" ref="Z1351:Z1398" si="1641">_xlfn.POISSON.DIST(0,K1351,FALSE) * _xlfn.POISSON.DIST(3,L1351,FALSE)</f>
        <v>6.5040193536571702E-3</v>
      </c>
      <c r="AA1351" s="5">
        <f t="shared" ref="AA1351:AA1398" si="1642">_xlfn.POISSON.DIST(1,K1351,FALSE) * _xlfn.POISSON.DIST(3,L1351,FALSE)</f>
        <v>6.7001204570703342E-3</v>
      </c>
      <c r="AB1351" s="5">
        <f t="shared" ref="AB1351:AB1398" si="1643">_xlfn.POISSON.DIST(2,K1351,FALSE) * _xlfn.POISSON.DIST(3,L1351,FALSE)</f>
        <v>3.4510670785450606E-3</v>
      </c>
      <c r="AC1351" s="5">
        <f t="shared" ref="AC1351:AC1398" si="1644">_xlfn.POISSON.DIST(4,K1351,FALSE) * _xlfn.POISSON.DIST(4,L1351,FALSE)</f>
        <v>4.4266741355919144E-5</v>
      </c>
      <c r="AD1351" s="5">
        <f t="shared" ref="AD1351:AD1398" si="1645">_xlfn.POISSON.DIST(4,K1351,FALSE) * _xlfn.POISSON.DIST(0,L1351,FALSE)</f>
        <v>9.3763437810093428E-3</v>
      </c>
      <c r="AE1351" s="5">
        <f t="shared" ref="AE1351:AE1398" si="1646">_xlfn.POISSON.DIST(4,K1351,FALSE) * _xlfn.POISSON.DIST(1,L1351,FALSE)</f>
        <v>5.4399804679893526E-3</v>
      </c>
      <c r="AF1351" s="5">
        <f t="shared" ref="AF1351:AF1398" si="1647">_xlfn.POISSON.DIST(4,K1351,FALSE) * _xlfn.POISSON.DIST(2,L1351,FALSE)</f>
        <v>1.5780878017742641E-3</v>
      </c>
      <c r="AG1351" s="5">
        <f t="shared" ref="AG1351:AG1398" si="1648">_xlfn.POISSON.DIST(4,K1351,FALSE) * _xlfn.POISSON.DIST(3,L1351,FALSE)</f>
        <v>3.0519240828931151E-4</v>
      </c>
      <c r="AH1351" s="5">
        <f t="shared" ref="AH1351:AH1398" si="1649">_xlfn.POISSON.DIST(0,K1351,FALSE) * _xlfn.POISSON.DIST(4,L1351,FALSE)</f>
        <v>9.4337779932358054E-4</v>
      </c>
      <c r="AI1351" s="5">
        <f t="shared" ref="AI1351:AI1398" si="1650">_xlfn.POISSON.DIST(1,K1351,FALSE) * _xlfn.POISSON.DIST(4,L1351,FALSE)</f>
        <v>9.7182135358188891E-4</v>
      </c>
      <c r="AJ1351" s="5">
        <f t="shared" ref="AJ1351:AJ1398" si="1651">_xlfn.POISSON.DIST(2,K1351,FALSE) * _xlfn.POISSON.DIST(4,L1351,FALSE)</f>
        <v>5.0056125125846364E-4</v>
      </c>
      <c r="AK1351" s="5">
        <f t="shared" ref="AK1351:AK1398" si="1652">_xlfn.POISSON.DIST(3,K1351,FALSE) * _xlfn.POISSON.DIST(4,L1351,FALSE)</f>
        <v>1.7188451720948642E-4</v>
      </c>
      <c r="AL1351" s="5">
        <f t="shared" ref="AL1351:AL1398" si="1653">_xlfn.POISSON.DIST(5,K1351,FALSE) * _xlfn.POISSON.DIST(5,L1351,FALSE)</f>
        <v>1.0582838005604455E-6</v>
      </c>
      <c r="AM1351" s="5">
        <f t="shared" ref="AM1351:AM1398" si="1654">_xlfn.POISSON.DIST(5,K1351,FALSE) * _xlfn.POISSON.DIST(0,L1351,FALSE)</f>
        <v>1.9318095277296534E-3</v>
      </c>
      <c r="AN1351" s="5">
        <f t="shared" ref="AN1351:AN1398" si="1655">_xlfn.POISSON.DIST(5,K1351,FALSE) * _xlfn.POISSON.DIST(1,L1351,FALSE)</f>
        <v>1.1207999988236117E-3</v>
      </c>
      <c r="AO1351" s="5">
        <f t="shared" ref="AO1351:AO1398" si="1656">_xlfn.POISSON.DIST(5,K1351,FALSE) * _xlfn.POISSON.DIST(2,L1351,FALSE)</f>
        <v>3.2513366854529906E-4</v>
      </c>
      <c r="AP1351" s="5">
        <f t="shared" ref="AP1351:AP1398" si="1657">_xlfn.POISSON.DIST(5,K1351,FALSE) * _xlfn.POISSON.DIST(3,L1351,FALSE)</f>
        <v>6.2878838051795932E-5</v>
      </c>
      <c r="AQ1351" s="5">
        <f t="shared" ref="AQ1351:AQ1398" si="1658">_xlfn.POISSON.DIST(5,K1351,FALSE) * _xlfn.POISSON.DIST(4,L1351,FALSE)</f>
        <v>9.1202834185867892E-6</v>
      </c>
      <c r="AR1351" s="5">
        <f t="shared" ref="AR1351:AR1398" si="1659">_xlfn.POISSON.DIST(0,K1351,FALSE) * _xlfn.POISSON.DIST(5,L1351,FALSE)</f>
        <v>1.0946605461820248E-4</v>
      </c>
      <c r="AS1351" s="5">
        <f t="shared" ref="AS1351:AS1398" si="1660">_xlfn.POISSON.DIST(1,K1351,FALSE) * _xlfn.POISSON.DIST(5,L1351,FALSE)</f>
        <v>1.1276653896944364E-4</v>
      </c>
      <c r="AT1351" s="5">
        <f t="shared" ref="AT1351:AT1398" si="1661">_xlfn.POISSON.DIST(2,K1351,FALSE) * _xlfn.POISSON.DIST(5,L1351,FALSE)</f>
        <v>5.8083267710246542E-5</v>
      </c>
      <c r="AU1351" s="5">
        <f t="shared" ref="AU1351:AU1398" si="1662">_xlfn.POISSON.DIST(3,K1351,FALSE) * _xlfn.POISSON.DIST(5,L1351,FALSE)</f>
        <v>1.9944840722739169E-5</v>
      </c>
      <c r="AV1351" s="5">
        <f t="shared" ref="AV1351:AV1398" si="1663">_xlfn.POISSON.DIST(4,K1351,FALSE) * _xlfn.POISSON.DIST(5,L1351,FALSE)</f>
        <v>5.136548189401265E-6</v>
      </c>
      <c r="AW1351" s="5">
        <f t="shared" ref="AW1351:AW1398" si="1664">_xlfn.POISSON.DIST(6,K1351,FALSE) * _xlfn.POISSON.DIST(6,L1351,FALSE)</f>
        <v>1.7569696173184876E-8</v>
      </c>
      <c r="AX1351" s="5">
        <f t="shared" ref="AX1351:AX1398" si="1665">_xlfn.POISSON.DIST(6,K1351,FALSE) * _xlfn.POISSON.DIST(0,L1351,FALSE)</f>
        <v>3.3167584104811676E-4</v>
      </c>
      <c r="AY1351" s="5">
        <f t="shared" ref="AY1351:AY1398" si="1666">_xlfn.POISSON.DIST(6,K1351,FALSE) * _xlfn.POISSON.DIST(1,L1351,FALSE)</f>
        <v>1.9243216110101567E-4</v>
      </c>
      <c r="AZ1351" s="5">
        <f t="shared" ref="AZ1351:AZ1398" si="1667">_xlfn.POISSON.DIST(6,K1351,FALSE) * _xlfn.POISSON.DIST(2,L1351,FALSE)</f>
        <v>5.5822782432675313E-5</v>
      </c>
      <c r="BA1351" s="5">
        <f t="shared" ref="BA1351:BA1398" si="1668">_xlfn.POISSON.DIST(6,K1351,FALSE) * _xlfn.POISSON.DIST(3,L1351,FALSE)</f>
        <v>1.0795780430520966E-5</v>
      </c>
      <c r="BB1351" s="5">
        <f t="shared" ref="BB1351:BB1398" si="1669">_xlfn.POISSON.DIST(6,K1351,FALSE) * _xlfn.POISSON.DIST(4,L1351,FALSE)</f>
        <v>1.5658778104340609E-6</v>
      </c>
      <c r="BC1351" s="5">
        <f t="shared" ref="BC1351:BC1398" si="1670">_xlfn.POISSON.DIST(6,K1351,FALSE) * _xlfn.POISSON.DIST(5,L1351,FALSE)</f>
        <v>1.816986429459234E-7</v>
      </c>
      <c r="BD1351" s="5">
        <f t="shared" ref="BD1351:BD1398" si="1671">_xlfn.POISSON.DIST(0,K1351,FALSE) * _xlfn.POISSON.DIST(6,L1351,FALSE)</f>
        <v>1.0585028538113414E-5</v>
      </c>
      <c r="BE1351" s="5">
        <f t="shared" ref="BE1351:BE1398" si="1672">_xlfn.POISSON.DIST(1,K1351,FALSE) * _xlfn.POISSON.DIST(6,L1351,FALSE)</f>
        <v>1.0904175155476521E-5</v>
      </c>
      <c r="BF1351" s="5">
        <f t="shared" ref="BF1351:BF1398" si="1673">_xlfn.POISSON.DIST(2,K1351,FALSE) * _xlfn.POISSON.DIST(6,L1351,FALSE)</f>
        <v>5.616472142384195E-6</v>
      </c>
      <c r="BG1351" s="5">
        <f t="shared" ref="BG1351:BG1398" si="1674">_xlfn.POISSON.DIST(3,K1351,FALSE) * _xlfn.POISSON.DIST(6,L1351,FALSE)</f>
        <v>1.9286043420004222E-6</v>
      </c>
      <c r="BH1351" s="5">
        <f t="shared" ref="BH1351:BH1398" si="1675">_xlfn.POISSON.DIST(4,K1351,FALSE) * _xlfn.POISSON.DIST(6,L1351,FALSE)</f>
        <v>4.9668830544630058E-7</v>
      </c>
      <c r="BI1351" s="5">
        <f t="shared" ref="BI1351:BI1398" si="1676">_xlfn.POISSON.DIST(5,K1351,FALSE) * _xlfn.POISSON.DIST(6,L1351,FALSE)</f>
        <v>1.023327667140817E-7</v>
      </c>
      <c r="BJ1351" s="8">
        <f t="shared" ref="BJ1351:BJ1398" si="1677">SUM(N1351,Q1351,T1351,W1351,X1351,Y1351,AD1351,AE1351,AF1351,AG1351,AM1351,AN1351,AO1351,AP1351,AQ1351,AX1351,AY1351,AZ1351,BA1351,BB1351,BC1351)</f>
        <v>0.4577867426285771</v>
      </c>
      <c r="BK1351" s="8">
        <f t="shared" ref="BK1351:BK1398" si="1678">SUM(M1351,P1351,S1351,V1351,AC1351,AL1351,AY1351)</f>
        <v>0.33851680686143121</v>
      </c>
      <c r="BL1351" s="8">
        <f t="shared" ref="BL1351:BL1398" si="1679">SUM(O1351,R1351,U1351,AA1351,AB1351,AH1351,AI1351,AJ1351,AK1351,AR1351,AS1351,AT1351,AU1351,AV1351,BD1351,BE1351,BF1351,BG1351,BH1351,BI1351)</f>
        <v>0.19728234489918176</v>
      </c>
      <c r="BM1351" s="8">
        <f t="shared" ref="BM1351:BM1398" si="1680">SUM(S1351:BI1351)</f>
        <v>0.21921254324237541</v>
      </c>
      <c r="BN1351" s="8">
        <f t="shared" ref="BN1351:BN1398" si="1681">SUM(M1351:R1351)</f>
        <v>0.78068495590906695</v>
      </c>
    </row>
    <row r="1352" spans="1:66" x14ac:dyDescent="0.25">
      <c r="A1352" t="s">
        <v>70</v>
      </c>
      <c r="B1352" t="s">
        <v>86</v>
      </c>
      <c r="C1352" t="s">
        <v>109</v>
      </c>
      <c r="D1352" t="s">
        <v>534</v>
      </c>
      <c r="E1352">
        <f>VLOOKUP(A1352,home!$A$2:$E$405,3,FALSE)</f>
        <v>1.359</v>
      </c>
      <c r="F1352">
        <f>VLOOKUP(B1352,home!$B$2:$E$405,3,FALSE)</f>
        <v>0.85850000000000004</v>
      </c>
      <c r="G1352">
        <f>VLOOKUP(C1352,away!$B$2:$E$405,4,FALSE)</f>
        <v>0.55189999999999995</v>
      </c>
      <c r="H1352">
        <f>VLOOKUP(A1352,away!$A$2:$E$405,3,FALSE)</f>
        <v>1.0342</v>
      </c>
      <c r="I1352">
        <f>VLOOKUP(C1352,away!$B$2:$E$405,3,FALSE)</f>
        <v>1.4503999999999999</v>
      </c>
      <c r="J1352">
        <f>VLOOKUP(B1352,home!$B$2:$E$405,4,FALSE)</f>
        <v>1.1281000000000001</v>
      </c>
      <c r="K1352" s="3">
        <f t="shared" si="1626"/>
        <v>0.64390255784999995</v>
      </c>
      <c r="L1352" s="3">
        <f t="shared" si="1627"/>
        <v>1.6921541514080001</v>
      </c>
      <c r="M1352" s="5">
        <f t="shared" si="1628"/>
        <v>9.6708236025229599E-2</v>
      </c>
      <c r="N1352" s="5">
        <f t="shared" si="1629"/>
        <v>6.2270680541806851E-2</v>
      </c>
      <c r="O1352" s="5">
        <f t="shared" si="1630"/>
        <v>0.16364524306543696</v>
      </c>
      <c r="P1352" s="5">
        <f t="shared" si="1631"/>
        <v>0.10537159058981982</v>
      </c>
      <c r="Q1352" s="5">
        <f t="shared" si="1632"/>
        <v>2.0048125239964826E-2</v>
      </c>
      <c r="R1352" s="5">
        <f t="shared" si="1633"/>
        <v>0.1384564887056752</v>
      </c>
      <c r="S1352" s="5">
        <f t="shared" si="1634"/>
        <v>2.8702757282564776E-2</v>
      </c>
      <c r="T1352" s="5">
        <f t="shared" si="1635"/>
        <v>3.392451835275398E-2</v>
      </c>
      <c r="U1352" s="5">
        <f t="shared" si="1636"/>
        <v>8.9152487228513905E-2</v>
      </c>
      <c r="V1352" s="5">
        <f t="shared" si="1637"/>
        <v>3.4748909750312788E-3</v>
      </c>
      <c r="W1352" s="5">
        <f t="shared" si="1638"/>
        <v>4.3030130407034984E-3</v>
      </c>
      <c r="X1352" s="5">
        <f t="shared" si="1639"/>
        <v>7.2813613803891864E-3</v>
      </c>
      <c r="Y1352" s="5">
        <f t="shared" si="1640"/>
        <v>6.1605929438637245E-3</v>
      </c>
      <c r="Z1352" s="5">
        <f t="shared" si="1641"/>
        <v>7.8096574050894416E-2</v>
      </c>
      <c r="AA1352" s="5">
        <f t="shared" si="1642"/>
        <v>5.0286583790692847E-2</v>
      </c>
      <c r="AB1352" s="5">
        <f t="shared" si="1643"/>
        <v>1.6189829964182736E-2</v>
      </c>
      <c r="AC1352" s="5">
        <f t="shared" si="1644"/>
        <v>2.3663625005897369E-4</v>
      </c>
      <c r="AD1352" s="5">
        <f t="shared" si="1645"/>
        <v>6.9268027584272202E-4</v>
      </c>
      <c r="AE1352" s="5">
        <f t="shared" si="1646"/>
        <v>1.1721218043657007E-3</v>
      </c>
      <c r="AF1352" s="5">
        <f t="shared" si="1647"/>
        <v>9.9170538860662827E-4</v>
      </c>
      <c r="AG1352" s="5">
        <f t="shared" si="1648"/>
        <v>5.5937279676813014E-4</v>
      </c>
      <c r="AH1352" s="5">
        <f t="shared" si="1649"/>
        <v>3.3037860497740816E-2</v>
      </c>
      <c r="AI1352" s="5">
        <f t="shared" si="1650"/>
        <v>2.1273162880386786E-2</v>
      </c>
      <c r="AJ1352" s="5">
        <f t="shared" si="1651"/>
        <v>6.8489219961203615E-3</v>
      </c>
      <c r="AK1352" s="5">
        <f t="shared" si="1652"/>
        <v>1.4700127972723427E-3</v>
      </c>
      <c r="AL1352" s="5">
        <f t="shared" si="1653"/>
        <v>1.0313387601618259E-5</v>
      </c>
      <c r="AM1352" s="5">
        <f t="shared" si="1654"/>
        <v>8.9203720277474444E-5</v>
      </c>
      <c r="AN1352" s="5">
        <f t="shared" si="1655"/>
        <v>1.5094644558856637E-4</v>
      </c>
      <c r="AO1352" s="5">
        <f t="shared" si="1656"/>
        <v>1.2771232727148721E-4</v>
      </c>
      <c r="AP1352" s="5">
        <f t="shared" si="1657"/>
        <v>7.2036314926141425E-5</v>
      </c>
      <c r="AQ1352" s="5">
        <f t="shared" si="1658"/>
        <v>3.0474137338601073E-5</v>
      </c>
      <c r="AR1352" s="5">
        <f t="shared" si="1659"/>
        <v>1.1181030558978088E-2</v>
      </c>
      <c r="AS1352" s="5">
        <f t="shared" si="1660"/>
        <v>7.1994941763250057E-3</v>
      </c>
      <c r="AT1352" s="5">
        <f t="shared" si="1661"/>
        <v>2.3178863576809247E-3</v>
      </c>
      <c r="AU1352" s="5">
        <f t="shared" si="1662"/>
        <v>4.9749765150545588E-4</v>
      </c>
      <c r="AV1352" s="5">
        <f t="shared" si="1663"/>
        <v>8.0085002582182708E-5</v>
      </c>
      <c r="AW1352" s="5">
        <f t="shared" si="1664"/>
        <v>3.1214681873640239E-7</v>
      </c>
      <c r="AX1352" s="5">
        <f t="shared" si="1665"/>
        <v>9.5730839427336164E-6</v>
      </c>
      <c r="AY1352" s="5">
        <f t="shared" si="1666"/>
        <v>1.6199133735473954E-5</v>
      </c>
      <c r="AZ1352" s="5">
        <f t="shared" si="1667"/>
        <v>1.3705715699847819E-5</v>
      </c>
      <c r="BA1352" s="5">
        <f t="shared" si="1668"/>
        <v>7.7307279065050982E-6</v>
      </c>
      <c r="BB1352" s="5">
        <f t="shared" si="1669"/>
        <v>3.27039583009957E-6</v>
      </c>
      <c r="BC1352" s="5">
        <f t="shared" si="1670"/>
        <v>1.1068027761300787E-6</v>
      </c>
      <c r="BD1352" s="5">
        <f t="shared" si="1671"/>
        <v>3.1533378795657509E-3</v>
      </c>
      <c r="BE1352" s="5">
        <f t="shared" si="1672"/>
        <v>2.0304423264176823E-3</v>
      </c>
      <c r="BF1352" s="5">
        <f t="shared" si="1673"/>
        <v>6.5370350377362508E-4</v>
      </c>
      <c r="BG1352" s="5">
        <f t="shared" si="1674"/>
        <v>1.4030711938511477E-4</v>
      </c>
      <c r="BH1352" s="5">
        <f t="shared" si="1675"/>
        <v>2.2586028264160174E-5</v>
      </c>
      <c r="BI1352" s="5">
        <f t="shared" si="1676"/>
        <v>2.9086402741930259E-6</v>
      </c>
      <c r="BJ1352" s="8">
        <f t="shared" si="1677"/>
        <v>0.13792613057035827</v>
      </c>
      <c r="BK1352" s="8">
        <f t="shared" si="1678"/>
        <v>0.23452062364404155</v>
      </c>
      <c r="BL1352" s="8">
        <f t="shared" si="1679"/>
        <v>0.5476398701707742</v>
      </c>
      <c r="BM1352" s="8">
        <f t="shared" si="1680"/>
        <v>0.41166694728121833</v>
      </c>
      <c r="BN1352" s="8">
        <f t="shared" si="1681"/>
        <v>0.58650036416793316</v>
      </c>
    </row>
    <row r="1353" spans="1:66" x14ac:dyDescent="0.25">
      <c r="A1353" t="s">
        <v>70</v>
      </c>
      <c r="B1353" t="s">
        <v>100</v>
      </c>
      <c r="C1353" t="s">
        <v>74</v>
      </c>
      <c r="D1353" t="s">
        <v>534</v>
      </c>
      <c r="E1353">
        <f>VLOOKUP(A1353,home!$A$2:$E$405,3,FALSE)</f>
        <v>1.359</v>
      </c>
      <c r="F1353">
        <f>VLOOKUP(B1353,home!$B$2:$E$405,3,FALSE)</f>
        <v>1.0302</v>
      </c>
      <c r="G1353">
        <f>VLOOKUP(C1353,away!$B$2:$E$405,4,FALSE)</f>
        <v>0.85850000000000004</v>
      </c>
      <c r="H1353">
        <f>VLOOKUP(A1353,away!$A$2:$E$405,3,FALSE)</f>
        <v>1.0342</v>
      </c>
      <c r="I1353">
        <f>VLOOKUP(C1353,away!$B$2:$E$405,3,FALSE)</f>
        <v>0.96689999999999998</v>
      </c>
      <c r="J1353">
        <f>VLOOKUP(B1353,home!$B$2:$E$405,4,FALSE)</f>
        <v>1.7404999999999999</v>
      </c>
      <c r="K1353" s="3">
        <f t="shared" si="1626"/>
        <v>1.2019358853</v>
      </c>
      <c r="L1353" s="3">
        <f t="shared" si="1627"/>
        <v>1.7404442691899999</v>
      </c>
      <c r="M1353" s="5">
        <f t="shared" si="1628"/>
        <v>5.2740049763746875E-2</v>
      </c>
      <c r="N1353" s="5">
        <f t="shared" si="1629"/>
        <v>6.3390158403555164E-2</v>
      </c>
      <c r="O1353" s="5">
        <f t="shared" si="1630"/>
        <v>9.179111736810866E-2</v>
      </c>
      <c r="P1353" s="5">
        <f t="shared" si="1631"/>
        <v>0.1103270379165139</v>
      </c>
      <c r="Q1353" s="5">
        <f t="shared" si="1632"/>
        <v>3.8095453080042155E-2</v>
      </c>
      <c r="R1353" s="5">
        <f t="shared" si="1633"/>
        <v>7.9878662092935704E-2</v>
      </c>
      <c r="S1353" s="5">
        <f t="shared" si="1634"/>
        <v>5.7698349498898634E-2</v>
      </c>
      <c r="T1353" s="5">
        <f t="shared" si="1635"/>
        <v>6.6303012995355889E-2</v>
      </c>
      <c r="U1353" s="5">
        <f t="shared" si="1636"/>
        <v>9.6009030439252227E-2</v>
      </c>
      <c r="V1353" s="5">
        <f t="shared" si="1637"/>
        <v>1.3411035238770899E-2</v>
      </c>
      <c r="W1353" s="5">
        <f t="shared" si="1638"/>
        <v>1.5262764041221691E-2</v>
      </c>
      <c r="X1353" s="5">
        <f t="shared" si="1639"/>
        <v>2.6563990207543495E-2</v>
      </c>
      <c r="Y1353" s="5">
        <f t="shared" si="1640"/>
        <v>2.3116572261769178E-2</v>
      </c>
      <c r="Z1353" s="5">
        <f t="shared" si="1641"/>
        <v>4.6341453223404827E-2</v>
      </c>
      <c r="AA1353" s="5">
        <f t="shared" si="1642"/>
        <v>5.5699455606161616E-2</v>
      </c>
      <c r="AB1353" s="5">
        <f t="shared" si="1643"/>
        <v>3.3473587242359958E-2</v>
      </c>
      <c r="AC1353" s="5">
        <f t="shared" si="1644"/>
        <v>1.7534110698553106E-3</v>
      </c>
      <c r="AD1353" s="5">
        <f t="shared" si="1645"/>
        <v>4.5862159525026968E-3</v>
      </c>
      <c r="AE1353" s="5">
        <f t="shared" si="1646"/>
        <v>7.9820532718010758E-3</v>
      </c>
      <c r="AF1353" s="5">
        <f t="shared" si="1647"/>
        <v>6.9461594366377359E-3</v>
      </c>
      <c r="AG1353" s="5">
        <f t="shared" si="1648"/>
        <v>4.029801128125397E-3</v>
      </c>
      <c r="AH1353" s="5">
        <f t="shared" si="1649"/>
        <v>2.0163679172152841E-2</v>
      </c>
      <c r="AI1353" s="5">
        <f t="shared" si="1650"/>
        <v>2.4235449576686698E-2</v>
      </c>
      <c r="AJ1353" s="5">
        <f t="shared" si="1651"/>
        <v>1.4564728271299216E-2</v>
      </c>
      <c r="AK1353" s="5">
        <f t="shared" si="1652"/>
        <v>5.8352898563059875E-3</v>
      </c>
      <c r="AL1353" s="5">
        <f t="shared" si="1653"/>
        <v>1.4671859465717604E-4</v>
      </c>
      <c r="AM1353" s="5">
        <f t="shared" si="1654"/>
        <v>1.1024675062096623E-3</v>
      </c>
      <c r="AN1353" s="5">
        <f t="shared" si="1655"/>
        <v>1.9187832531507973E-3</v>
      </c>
      <c r="AO1353" s="5">
        <f t="shared" si="1656"/>
        <v>1.6697676583820251E-3</v>
      </c>
      <c r="AP1353" s="5">
        <f t="shared" si="1657"/>
        <v>9.6871251730326743E-4</v>
      </c>
      <c r="AQ1353" s="5">
        <f t="shared" si="1658"/>
        <v>4.2149753730827253E-4</v>
      </c>
      <c r="AR1353" s="5">
        <f t="shared" si="1659"/>
        <v>7.0187519721918255E-3</v>
      </c>
      <c r="AS1353" s="5">
        <f t="shared" si="1660"/>
        <v>8.4360898653975027E-3</v>
      </c>
      <c r="AT1353" s="5">
        <f t="shared" si="1661"/>
        <v>5.0698195704184526E-3</v>
      </c>
      <c r="AU1353" s="5">
        <f t="shared" si="1662"/>
        <v>2.031199357894056E-3</v>
      </c>
      <c r="AV1353" s="5">
        <f t="shared" si="1663"/>
        <v>6.1034284961279553E-4</v>
      </c>
      <c r="AW1353" s="5">
        <f t="shared" si="1664"/>
        <v>8.5255828815687786E-6</v>
      </c>
      <c r="AX1353" s="5">
        <f t="shared" si="1665"/>
        <v>2.2084920968176543E-4</v>
      </c>
      <c r="AY1353" s="5">
        <f t="shared" si="1666"/>
        <v>3.8437574134576923E-4</v>
      </c>
      <c r="AZ1353" s="5">
        <f t="shared" si="1667"/>
        <v>3.3449227812045091E-4</v>
      </c>
      <c r="BA1353" s="5">
        <f t="shared" si="1668"/>
        <v>1.9405505618101554E-4</v>
      </c>
      <c r="BB1353" s="5">
        <f t="shared" si="1669"/>
        <v>8.4435502609397976E-5</v>
      </c>
      <c r="BC1353" s="5">
        <f t="shared" si="1670"/>
        <v>2.9391057326540762E-5</v>
      </c>
      <c r="BD1353" s="5">
        <f t="shared" si="1671"/>
        <v>2.0359577744778804E-3</v>
      </c>
      <c r="BE1353" s="5">
        <f t="shared" si="1672"/>
        <v>2.4470907101004891E-3</v>
      </c>
      <c r="BF1353" s="5">
        <f t="shared" si="1673"/>
        <v>1.4706230695270184E-3</v>
      </c>
      <c r="BG1353" s="5">
        <f t="shared" si="1674"/>
        <v>5.8919821367152002E-4</v>
      </c>
      <c r="BH1353" s="5">
        <f t="shared" si="1675"/>
        <v>1.7704461914161415E-4</v>
      </c>
      <c r="BI1353" s="5">
        <f t="shared" si="1676"/>
        <v>4.2559256209115464E-5</v>
      </c>
      <c r="BJ1353" s="8">
        <f t="shared" si="1677"/>
        <v>0.26360500809617338</v>
      </c>
      <c r="BK1353" s="8">
        <f t="shared" si="1678"/>
        <v>0.23646097782378855</v>
      </c>
      <c r="BL1353" s="8">
        <f t="shared" si="1679"/>
        <v>0.45157967688390516</v>
      </c>
      <c r="BM1353" s="8">
        <f t="shared" si="1680"/>
        <v>0.56138878724390517</v>
      </c>
      <c r="BN1353" s="8">
        <f t="shared" si="1681"/>
        <v>0.43622247862490243</v>
      </c>
    </row>
    <row r="1354" spans="1:66" x14ac:dyDescent="0.25">
      <c r="A1354" t="s">
        <v>70</v>
      </c>
      <c r="B1354" t="s">
        <v>71</v>
      </c>
      <c r="C1354" t="s">
        <v>79</v>
      </c>
      <c r="D1354" t="s">
        <v>534</v>
      </c>
      <c r="E1354">
        <f>VLOOKUP(A1354,home!$A$2:$E$405,3,FALSE)</f>
        <v>1.359</v>
      </c>
      <c r="F1354">
        <f>VLOOKUP(B1354,home!$B$2:$E$405,3,FALSE)</f>
        <v>0.98109999999999997</v>
      </c>
      <c r="G1354">
        <f>VLOOKUP(C1354,away!$B$2:$E$405,4,FALSE)</f>
        <v>1.1037999999999999</v>
      </c>
      <c r="H1354">
        <f>VLOOKUP(A1354,away!$A$2:$E$405,3,FALSE)</f>
        <v>1.0342</v>
      </c>
      <c r="I1354">
        <f>VLOOKUP(C1354,away!$B$2:$E$405,3,FALSE)</f>
        <v>0.64459999999999995</v>
      </c>
      <c r="J1354">
        <f>VLOOKUP(B1354,home!$B$2:$E$405,4,FALSE)</f>
        <v>1.1281000000000001</v>
      </c>
      <c r="K1354" s="3">
        <f t="shared" si="1626"/>
        <v>1.4717129866199998</v>
      </c>
      <c r="L1354" s="3">
        <f t="shared" si="1627"/>
        <v>0.75204258549200009</v>
      </c>
      <c r="M1354" s="5">
        <f t="shared" si="1628"/>
        <v>0.10820198445572705</v>
      </c>
      <c r="N1354" s="5">
        <f t="shared" si="1629"/>
        <v>0.15924226570154887</v>
      </c>
      <c r="O1354" s="5">
        <f t="shared" si="1630"/>
        <v>8.1372500145450166E-2</v>
      </c>
      <c r="P1354" s="5">
        <f t="shared" si="1631"/>
        <v>0.11975696521779686</v>
      </c>
      <c r="Q1354" s="5">
        <f t="shared" si="1632"/>
        <v>0.11717945522588105</v>
      </c>
      <c r="R1354" s="5">
        <f t="shared" si="1633"/>
        <v>3.0597792698666252E-2</v>
      </c>
      <c r="S1354" s="5">
        <f t="shared" si="1634"/>
        <v>3.313647801913653E-2</v>
      </c>
      <c r="T1354" s="5">
        <f t="shared" si="1635"/>
        <v>8.812394047461565E-2</v>
      </c>
      <c r="U1354" s="5">
        <f t="shared" si="1636"/>
        <v>4.5031168876533738E-2</v>
      </c>
      <c r="V1354" s="5">
        <f t="shared" si="1637"/>
        <v>4.0750167029841005E-3</v>
      </c>
      <c r="W1354" s="5">
        <f t="shared" si="1638"/>
        <v>5.7484842006995301E-2</v>
      </c>
      <c r="X1354" s="5">
        <f t="shared" si="1639"/>
        <v>4.3231049209539886E-2</v>
      </c>
      <c r="Y1354" s="5">
        <f t="shared" si="1640"/>
        <v>1.625579501053713E-2</v>
      </c>
      <c r="Z1354" s="5">
        <f t="shared" si="1641"/>
        <v>7.6702810438177386E-3</v>
      </c>
      <c r="AA1354" s="5">
        <f t="shared" si="1642"/>
        <v>1.1288452223211775E-2</v>
      </c>
      <c r="AB1354" s="5">
        <f t="shared" si="1643"/>
        <v>8.3066808678700903E-3</v>
      </c>
      <c r="AC1354" s="5">
        <f t="shared" si="1644"/>
        <v>2.8188694736976349E-4</v>
      </c>
      <c r="AD1354" s="5">
        <f t="shared" si="1645"/>
        <v>2.1150297128873469E-2</v>
      </c>
      <c r="AE1354" s="5">
        <f t="shared" si="1646"/>
        <v>1.5905924136722031E-2</v>
      </c>
      <c r="AF1354" s="5">
        <f t="shared" si="1647"/>
        <v>5.9809661562100231E-3</v>
      </c>
      <c r="AG1354" s="5">
        <f t="shared" si="1648"/>
        <v>1.4993137506187787E-3</v>
      </c>
      <c r="AH1354" s="5">
        <f t="shared" si="1649"/>
        <v>1.442094496910742E-3</v>
      </c>
      <c r="AI1354" s="5">
        <f t="shared" si="1650"/>
        <v>2.1223491990367744E-3</v>
      </c>
      <c r="AJ1354" s="5">
        <f t="shared" si="1651"/>
        <v>1.5617444391824882E-3</v>
      </c>
      <c r="AK1354" s="5">
        <f t="shared" si="1652"/>
        <v>7.6614652430881196E-4</v>
      </c>
      <c r="AL1354" s="5">
        <f t="shared" si="1653"/>
        <v>1.247959564561384E-5</v>
      </c>
      <c r="AM1354" s="5">
        <f t="shared" si="1654"/>
        <v>6.2254333910869535E-3</v>
      </c>
      <c r="AN1354" s="5">
        <f t="shared" si="1655"/>
        <v>4.6817910232412625E-3</v>
      </c>
      <c r="AO1354" s="5">
        <f t="shared" si="1656"/>
        <v>1.7604531129257978E-3</v>
      </c>
      <c r="AP1354" s="5">
        <f t="shared" si="1657"/>
        <v>4.4131190356071909E-4</v>
      </c>
      <c r="AQ1354" s="5">
        <f t="shared" si="1658"/>
        <v>8.2971336240549823E-5</v>
      </c>
      <c r="AR1354" s="5">
        <f t="shared" si="1659"/>
        <v>2.1690329479610797E-4</v>
      </c>
      <c r="AS1354" s="5">
        <f t="shared" si="1660"/>
        <v>3.1921939579209835E-4</v>
      </c>
      <c r="AT1354" s="5">
        <f t="shared" si="1661"/>
        <v>2.3489966518411051E-4</v>
      </c>
      <c r="AU1354" s="5">
        <f t="shared" si="1662"/>
        <v>1.1523496260138173E-4</v>
      </c>
      <c r="AV1354" s="5">
        <f t="shared" si="1663"/>
        <v>4.2398197743280873E-5</v>
      </c>
      <c r="AW1354" s="5">
        <f t="shared" si="1664"/>
        <v>3.8367505949934665E-7</v>
      </c>
      <c r="AX1354" s="5">
        <f t="shared" si="1665"/>
        <v>1.5270085281667417E-3</v>
      </c>
      <c r="AY1354" s="5">
        <f t="shared" si="1666"/>
        <v>1.1483754415908501E-3</v>
      </c>
      <c r="AZ1354" s="5">
        <f t="shared" si="1667"/>
        <v>4.3181361810475013E-4</v>
      </c>
      <c r="BA1354" s="5">
        <f t="shared" si="1668"/>
        <v>1.0824740993671716E-4</v>
      </c>
      <c r="BB1354" s="5">
        <f t="shared" si="1669"/>
        <v>2.0351665510405294E-5</v>
      </c>
      <c r="BC1354" s="5">
        <f t="shared" si="1670"/>
        <v>3.0610638299027137E-6</v>
      </c>
      <c r="BD1354" s="5">
        <f t="shared" si="1671"/>
        <v>2.7186752436699743E-5</v>
      </c>
      <c r="BE1354" s="5">
        <f t="shared" si="1672"/>
        <v>4.0011096625113943E-5</v>
      </c>
      <c r="BF1354" s="5">
        <f t="shared" si="1673"/>
        <v>2.9442425256043924E-5</v>
      </c>
      <c r="BG1354" s="5">
        <f t="shared" si="1674"/>
        <v>1.4443599868969502E-5</v>
      </c>
      <c r="BH1354" s="5">
        <f t="shared" si="1675"/>
        <v>5.3142083751763365E-6</v>
      </c>
      <c r="BI1354" s="5">
        <f t="shared" si="1676"/>
        <v>1.5641978958703557E-6</v>
      </c>
      <c r="BJ1354" s="8">
        <f t="shared" si="1677"/>
        <v>0.54248466729573674</v>
      </c>
      <c r="BK1354" s="8">
        <f t="shared" si="1678"/>
        <v>0.26661318638025078</v>
      </c>
      <c r="BL1354" s="8">
        <f t="shared" si="1679"/>
        <v>0.18353554726774574</v>
      </c>
      <c r="BM1354" s="8">
        <f t="shared" si="1680"/>
        <v>0.38280472677594929</v>
      </c>
      <c r="BN1354" s="8">
        <f t="shared" si="1681"/>
        <v>0.61635096344507023</v>
      </c>
    </row>
    <row r="1355" spans="1:66" x14ac:dyDescent="0.25">
      <c r="A1355" t="s">
        <v>70</v>
      </c>
      <c r="B1355" t="s">
        <v>88</v>
      </c>
      <c r="C1355" t="s">
        <v>227</v>
      </c>
      <c r="D1355" t="s">
        <v>534</v>
      </c>
      <c r="E1355">
        <f>VLOOKUP(A1355,home!$A$2:$E$405,3,FALSE)</f>
        <v>1.359</v>
      </c>
      <c r="F1355">
        <f>VLOOKUP(B1355,home!$B$2:$E$405,3,FALSE)</f>
        <v>0.73580000000000001</v>
      </c>
      <c r="G1355">
        <f>VLOOKUP(C1355,away!$B$2:$E$405,4,FALSE)</f>
        <v>0.49059999999999998</v>
      </c>
      <c r="H1355">
        <f>VLOOKUP(A1355,away!$A$2:$E$405,3,FALSE)</f>
        <v>1.0342</v>
      </c>
      <c r="I1355">
        <f>VLOOKUP(C1355,away!$B$2:$E$405,3,FALSE)</f>
        <v>1.2891999999999999</v>
      </c>
      <c r="J1355">
        <f>VLOOKUP(B1355,home!$B$2:$E$405,4,FALSE)</f>
        <v>1.2891999999999999</v>
      </c>
      <c r="K1355" s="3">
        <f t="shared" si="1626"/>
        <v>0.49057654931999994</v>
      </c>
      <c r="L1355" s="3">
        <f t="shared" si="1627"/>
        <v>1.7188782930879998</v>
      </c>
      <c r="M1355" s="5">
        <f t="shared" si="1628"/>
        <v>0.10976046896120051</v>
      </c>
      <c r="N1355" s="5">
        <f t="shared" si="1629"/>
        <v>5.38459121147307E-2</v>
      </c>
      <c r="O1355" s="5">
        <f t="shared" si="1630"/>
        <v>0.18866488753656671</v>
      </c>
      <c r="P1355" s="5">
        <f t="shared" si="1631"/>
        <v>9.2554569505534756E-2</v>
      </c>
      <c r="Q1355" s="5">
        <f t="shared" si="1632"/>
        <v>1.3207770880116283E-2</v>
      </c>
      <c r="R1355" s="5">
        <f t="shared" si="1633"/>
        <v>0.16214598992724666</v>
      </c>
      <c r="S1355" s="5">
        <f t="shared" si="1634"/>
        <v>1.9511460768683039E-2</v>
      </c>
      <c r="T1355" s="5">
        <f t="shared" si="1635"/>
        <v>2.2702550665911665E-2</v>
      </c>
      <c r="U1355" s="5">
        <f t="shared" si="1636"/>
        <v>7.9545020224584123E-2</v>
      </c>
      <c r="V1355" s="5">
        <f t="shared" si="1637"/>
        <v>1.8280967931156753E-3</v>
      </c>
      <c r="W1355" s="5">
        <f t="shared" si="1638"/>
        <v>2.1598075541922083E-3</v>
      </c>
      <c r="X1355" s="5">
        <f t="shared" si="1639"/>
        <v>3.7124463221484705E-3</v>
      </c>
      <c r="Y1355" s="5">
        <f t="shared" si="1640"/>
        <v>3.1906216986976933E-3</v>
      </c>
      <c r="Z1355" s="5">
        <f t="shared" si="1641"/>
        <v>9.2903074132403257E-2</v>
      </c>
      <c r="AA1355" s="5">
        <f t="shared" si="1642"/>
        <v>4.5576069529094536E-2</v>
      </c>
      <c r="AB1355" s="5">
        <f t="shared" si="1643"/>
        <v>1.1179275460575793E-2</v>
      </c>
      <c r="AC1355" s="5">
        <f t="shared" si="1644"/>
        <v>9.6345429109523264E-5</v>
      </c>
      <c r="AD1355" s="5">
        <f t="shared" si="1645"/>
        <v>2.6488773428272056E-4</v>
      </c>
      <c r="AE1355" s="5">
        <f t="shared" si="1646"/>
        <v>4.5530977656383037E-4</v>
      </c>
      <c r="AF1355" s="5">
        <f t="shared" si="1647"/>
        <v>3.9131104578315774E-4</v>
      </c>
      <c r="AG1355" s="5">
        <f t="shared" si="1648"/>
        <v>2.2420535414741146E-4</v>
      </c>
      <c r="AH1355" s="5">
        <f t="shared" si="1649"/>
        <v>3.9922269371833297E-2</v>
      </c>
      <c r="AI1355" s="5">
        <f t="shared" si="1650"/>
        <v>1.9584929149457499E-2</v>
      </c>
      <c r="AJ1355" s="5">
        <f t="shared" si="1651"/>
        <v>4.8039534804087706E-3</v>
      </c>
      <c r="AK1355" s="5">
        <f t="shared" si="1652"/>
        <v>7.8556897383757953E-4</v>
      </c>
      <c r="AL1355" s="5">
        <f t="shared" si="1653"/>
        <v>3.2496981106048693E-6</v>
      </c>
      <c r="AM1355" s="5">
        <f t="shared" si="1654"/>
        <v>2.5989542128322033E-5</v>
      </c>
      <c r="AN1355" s="5">
        <f t="shared" si="1655"/>
        <v>4.4672859811668832E-5</v>
      </c>
      <c r="AO1355" s="5">
        <f t="shared" si="1656"/>
        <v>3.8393604510220422E-5</v>
      </c>
      <c r="AP1355" s="5">
        <f t="shared" si="1657"/>
        <v>2.1997977795341141E-5</v>
      </c>
      <c r="AQ1355" s="5">
        <f t="shared" si="1658"/>
        <v>9.4529616310609239E-6</v>
      </c>
      <c r="AR1355" s="5">
        <f t="shared" si="1659"/>
        <v>1.3724304446811225E-2</v>
      </c>
      <c r="AS1355" s="5">
        <f t="shared" si="1660"/>
        <v>6.7328219173337809E-3</v>
      </c>
      <c r="AT1355" s="5">
        <f t="shared" si="1661"/>
        <v>1.6514822716958359E-3</v>
      </c>
      <c r="AU1355" s="5">
        <f t="shared" si="1662"/>
        <v>2.7005949137056594E-4</v>
      </c>
      <c r="AV1355" s="5">
        <f t="shared" si="1663"/>
        <v>3.3121213346921635E-5</v>
      </c>
      <c r="AW1355" s="5">
        <f t="shared" si="1664"/>
        <v>7.6118886804801292E-8</v>
      </c>
      <c r="AX1355" s="5">
        <f t="shared" si="1665"/>
        <v>2.1249766492864965E-6</v>
      </c>
      <c r="AY1355" s="5">
        <f t="shared" si="1666"/>
        <v>3.6525762357774304E-6</v>
      </c>
      <c r="AZ1355" s="5">
        <f t="shared" si="1667"/>
        <v>3.139167002763451E-6</v>
      </c>
      <c r="BA1355" s="5">
        <f t="shared" si="1668"/>
        <v>1.7986153398094046E-6</v>
      </c>
      <c r="BB1355" s="5">
        <f t="shared" si="1669"/>
        <v>7.7290021630337044E-7</v>
      </c>
      <c r="BC1355" s="5">
        <f t="shared" si="1670"/>
        <v>2.6570428090537649E-7</v>
      </c>
      <c r="BD1355" s="5">
        <f t="shared" si="1671"/>
        <v>3.9317348335591524E-3</v>
      </c>
      <c r="BE1355" s="5">
        <f t="shared" si="1672"/>
        <v>1.928816907488693E-3</v>
      </c>
      <c r="BF1355" s="5">
        <f t="shared" si="1673"/>
        <v>4.7311617137293823E-4</v>
      </c>
      <c r="BG1355" s="5">
        <f t="shared" si="1674"/>
        <v>7.7366566259875257E-5</v>
      </c>
      <c r="BH1355" s="5">
        <f t="shared" si="1675"/>
        <v>9.488555777126684E-6</v>
      </c>
      <c r="BI1355" s="5">
        <f t="shared" si="1676"/>
        <v>9.3097259023463221E-7</v>
      </c>
      <c r="BJ1355" s="8">
        <f t="shared" si="1677"/>
        <v>0.10030708403217556</v>
      </c>
      <c r="BK1355" s="8">
        <f t="shared" si="1678"/>
        <v>0.2237578437319899</v>
      </c>
      <c r="BL1355" s="8">
        <f t="shared" si="1679"/>
        <v>0.58104120700121131</v>
      </c>
      <c r="BM1355" s="8">
        <f t="shared" si="1680"/>
        <v>0.37782603351503563</v>
      </c>
      <c r="BN1355" s="8">
        <f t="shared" si="1681"/>
        <v>0.62017959892539554</v>
      </c>
    </row>
    <row r="1356" spans="1:66" x14ac:dyDescent="0.25">
      <c r="A1356" t="s">
        <v>70</v>
      </c>
      <c r="B1356" t="s">
        <v>78</v>
      </c>
      <c r="C1356" t="s">
        <v>65</v>
      </c>
      <c r="D1356" t="s">
        <v>534</v>
      </c>
      <c r="E1356">
        <f>VLOOKUP(A1356,home!$A$2:$E$405,3,FALSE)</f>
        <v>1.359</v>
      </c>
      <c r="F1356">
        <f>VLOOKUP(B1356,home!$B$2:$E$405,3,FALSE)</f>
        <v>0.1226</v>
      </c>
      <c r="G1356">
        <f>VLOOKUP(C1356,away!$B$2:$E$405,4,FALSE)</f>
        <v>0.5887</v>
      </c>
      <c r="H1356">
        <f>VLOOKUP(A1356,away!$A$2:$E$405,3,FALSE)</f>
        <v>1.0342</v>
      </c>
      <c r="I1356">
        <f>VLOOKUP(C1356,away!$B$2:$E$405,3,FALSE)</f>
        <v>1.5470999999999999</v>
      </c>
      <c r="J1356">
        <f>VLOOKUP(B1356,home!$B$2:$E$405,4,FALSE)</f>
        <v>0.64459999999999995</v>
      </c>
      <c r="K1356" s="3">
        <f t="shared" si="1626"/>
        <v>9.8085308580000002E-2</v>
      </c>
      <c r="L1356" s="3">
        <f t="shared" si="1627"/>
        <v>1.0313669745719998</v>
      </c>
      <c r="M1356" s="5">
        <f t="shared" si="1628"/>
        <v>0.32321023564208562</v>
      </c>
      <c r="N1356" s="5">
        <f t="shared" si="1629"/>
        <v>3.1702175699168493E-2</v>
      </c>
      <c r="O1356" s="5">
        <f t="shared" si="1630"/>
        <v>0.33334836288488096</v>
      </c>
      <c r="P1356" s="5">
        <f t="shared" si="1631"/>
        <v>3.2696577038201377E-2</v>
      </c>
      <c r="Q1356" s="5">
        <f t="shared" si="1632"/>
        <v>1.5547588430551596E-3</v>
      </c>
      <c r="R1356" s="5">
        <f t="shared" si="1633"/>
        <v>0.17190224625355435</v>
      </c>
      <c r="S1356" s="5">
        <f t="shared" si="1634"/>
        <v>8.2691235620310961E-4</v>
      </c>
      <c r="T1356" s="5">
        <f t="shared" si="1635"/>
        <v>1.6035269241508623E-3</v>
      </c>
      <c r="U1356" s="5">
        <f t="shared" si="1636"/>
        <v>1.6861084869375032E-2</v>
      </c>
      <c r="V1356" s="5">
        <f t="shared" si="1637"/>
        <v>9.2946738606439523E-6</v>
      </c>
      <c r="W1356" s="5">
        <f t="shared" si="1638"/>
        <v>5.0833000296183033E-5</v>
      </c>
      <c r="X1356" s="5">
        <f t="shared" si="1639"/>
        <v>5.2427477723891856E-5</v>
      </c>
      <c r="Y1356" s="5">
        <f t="shared" si="1640"/>
        <v>2.7035984542265624E-5</v>
      </c>
      <c r="Z1356" s="5">
        <f t="shared" si="1641"/>
        <v>5.9098099880219759E-2</v>
      </c>
      <c r="AA1356" s="5">
        <f t="shared" si="1642"/>
        <v>5.7966553632430176E-3</v>
      </c>
      <c r="AB1356" s="5">
        <f t="shared" si="1643"/>
        <v>2.8428336501780171E-4</v>
      </c>
      <c r="AC1356" s="5">
        <f t="shared" si="1644"/>
        <v>5.8766707087294417E-8</v>
      </c>
      <c r="AD1356" s="5">
        <f t="shared" si="1645"/>
        <v>1.2464926300245866E-6</v>
      </c>
      <c r="AE1356" s="5">
        <f t="shared" si="1646"/>
        <v>1.2855913326547528E-6</v>
      </c>
      <c r="AF1356" s="5">
        <f t="shared" si="1647"/>
        <v>6.6295822164805877E-7</v>
      </c>
      <c r="AG1356" s="5">
        <f t="shared" si="1648"/>
        <v>2.2791773844293059E-7</v>
      </c>
      <c r="AH1356" s="5">
        <f t="shared" si="1649"/>
        <v>1.5237957119104029E-2</v>
      </c>
      <c r="AI1356" s="5">
        <f t="shared" si="1650"/>
        <v>1.4946197261561267E-3</v>
      </c>
      <c r="AJ1356" s="5">
        <f t="shared" si="1651"/>
        <v>7.3300118524889399E-5</v>
      </c>
      <c r="AK1356" s="5">
        <f t="shared" si="1652"/>
        <v>2.3965549148214502E-6</v>
      </c>
      <c r="AL1356" s="5">
        <f t="shared" si="1653"/>
        <v>2.3779818256608973E-10</v>
      </c>
      <c r="AM1356" s="5">
        <f t="shared" si="1654"/>
        <v>2.4452522851731492E-8</v>
      </c>
      <c r="AN1356" s="5">
        <f t="shared" si="1655"/>
        <v>2.5219524514242994E-8</v>
      </c>
      <c r="AO1356" s="5">
        <f t="shared" si="1656"/>
        <v>1.3005292349199588E-8</v>
      </c>
      <c r="AP1356" s="5">
        <f t="shared" si="1657"/>
        <v>4.4710763412061191E-9</v>
      </c>
      <c r="AQ1356" s="5">
        <f t="shared" si="1658"/>
        <v>1.1528301197775502E-9</v>
      </c>
      <c r="AR1356" s="5">
        <f t="shared" si="1659"/>
        <v>3.1431851465176385E-3</v>
      </c>
      <c r="AS1356" s="5">
        <f t="shared" si="1660"/>
        <v>3.0830028502025519E-4</v>
      </c>
      <c r="AT1356" s="5">
        <f t="shared" si="1661"/>
        <v>1.5119864295756841E-5</v>
      </c>
      <c r="AU1356" s="5">
        <f t="shared" si="1662"/>
        <v>4.9434551837901137E-7</v>
      </c>
      <c r="AV1356" s="5">
        <f t="shared" si="1663"/>
        <v>1.2122008178836353E-8</v>
      </c>
      <c r="AW1356" s="5">
        <f t="shared" si="1664"/>
        <v>6.6822576027113321E-13</v>
      </c>
      <c r="AX1356" s="5">
        <f t="shared" si="1665"/>
        <v>3.997388749119303E-10</v>
      </c>
      <c r="AY1356" s="5">
        <f t="shared" si="1666"/>
        <v>4.1227747403673253E-10</v>
      </c>
      <c r="AZ1356" s="5">
        <f t="shared" si="1667"/>
        <v>2.1260468554072549E-10</v>
      </c>
      <c r="BA1356" s="5">
        <f t="shared" si="1668"/>
        <v>7.3091150435323166E-11</v>
      </c>
      <c r="BB1356" s="5">
        <f t="shared" si="1669"/>
        <v>1.8845949673116536E-11</v>
      </c>
      <c r="BC1356" s="5">
        <f t="shared" si="1670"/>
        <v>3.8874180194596756E-12</v>
      </c>
      <c r="BD1356" s="5">
        <f t="shared" si="1671"/>
        <v>5.4029622584725724E-4</v>
      </c>
      <c r="BE1356" s="5">
        <f t="shared" si="1672"/>
        <v>5.2995122036837609E-5</v>
      </c>
      <c r="BF1356" s="5">
        <f t="shared" si="1673"/>
        <v>2.5990214491089875E-6</v>
      </c>
      <c r="BG1356" s="5">
        <f t="shared" si="1674"/>
        <v>8.4975273613964595E-8</v>
      </c>
      <c r="BH1356" s="5">
        <f t="shared" si="1675"/>
        <v>2.0837064835239131E-9</v>
      </c>
      <c r="BI1356" s="5">
        <f t="shared" si="1676"/>
        <v>4.0876198685317982E-11</v>
      </c>
      <c r="BJ1356" s="8">
        <f t="shared" si="1677"/>
        <v>3.499425031055136E-2</v>
      </c>
      <c r="BK1356" s="8">
        <f t="shared" si="1678"/>
        <v>0.35674307912713354</v>
      </c>
      <c r="BL1356" s="8">
        <f t="shared" si="1679"/>
        <v>0.54906399548732088</v>
      </c>
      <c r="BM1356" s="8">
        <f t="shared" si="1680"/>
        <v>0.10548506803267015</v>
      </c>
      <c r="BN1356" s="8">
        <f t="shared" si="1681"/>
        <v>0.89441435636094591</v>
      </c>
    </row>
    <row r="1357" spans="1:66" x14ac:dyDescent="0.25">
      <c r="A1357" t="s">
        <v>89</v>
      </c>
      <c r="B1357" t="s">
        <v>87</v>
      </c>
      <c r="C1357" t="s">
        <v>122</v>
      </c>
      <c r="D1357" t="s">
        <v>534</v>
      </c>
      <c r="E1357">
        <f>VLOOKUP(A1357,home!$A$2:$E$405,3,FALSE)</f>
        <v>1.3980999999999999</v>
      </c>
      <c r="F1357">
        <f>VLOOKUP(B1357,home!$B$2:$E$405,3,FALSE)</f>
        <v>0.89410000000000001</v>
      </c>
      <c r="G1357">
        <f>VLOOKUP(C1357,away!$B$2:$E$405,4,FALSE)</f>
        <v>1.2517</v>
      </c>
      <c r="H1357">
        <f>VLOOKUP(A1357,away!$A$2:$E$405,3,FALSE)</f>
        <v>1.1943999999999999</v>
      </c>
      <c r="I1357">
        <f>VLOOKUP(C1357,away!$B$2:$E$405,3,FALSE)</f>
        <v>0.83720000000000006</v>
      </c>
      <c r="J1357">
        <f>VLOOKUP(B1357,home!$B$2:$E$405,4,FALSE)</f>
        <v>0.83720000000000006</v>
      </c>
      <c r="K1357" s="3">
        <f t="shared" si="1626"/>
        <v>1.5646765825570002</v>
      </c>
      <c r="L1357" s="3">
        <f t="shared" si="1627"/>
        <v>0.83715954649600011</v>
      </c>
      <c r="M1357" s="5">
        <f t="shared" si="1628"/>
        <v>9.055153624808579E-2</v>
      </c>
      <c r="N1357" s="5">
        <f t="shared" si="1629"/>
        <v>0.14168386828194118</v>
      </c>
      <c r="O1357" s="5">
        <f t="shared" si="1630"/>
        <v>7.580608301996361E-2</v>
      </c>
      <c r="P1357" s="5">
        <f t="shared" si="1631"/>
        <v>0.1186120029167089</v>
      </c>
      <c r="Q1357" s="5">
        <f t="shared" si="1632"/>
        <v>0.11084471541342196</v>
      </c>
      <c r="R1357" s="5">
        <f t="shared" si="1633"/>
        <v>3.1730893041315433E-2</v>
      </c>
      <c r="S1357" s="5">
        <f t="shared" si="1634"/>
        <v>3.8841989376549008E-2</v>
      </c>
      <c r="T1357" s="5">
        <f t="shared" si="1635"/>
        <v>9.2794711686978518E-2</v>
      </c>
      <c r="U1357" s="5">
        <f t="shared" si="1636"/>
        <v>4.9648585285367128E-2</v>
      </c>
      <c r="V1357" s="5">
        <f t="shared" si="1637"/>
        <v>5.6531664460725507E-3</v>
      </c>
      <c r="W1357" s="5">
        <f t="shared" si="1638"/>
        <v>5.7812043502525445E-2</v>
      </c>
      <c r="X1357" s="5">
        <f t="shared" si="1639"/>
        <v>4.8397904120581231E-2</v>
      </c>
      <c r="Y1357" s="5">
        <f t="shared" si="1640"/>
        <v>2.0258383732471335E-2</v>
      </c>
      <c r="Z1357" s="5">
        <f t="shared" si="1641"/>
        <v>8.8546066761269054E-3</v>
      </c>
      <c r="AA1357" s="5">
        <f t="shared" si="1642"/>
        <v>1.3854595713888645E-2</v>
      </c>
      <c r="AB1357" s="5">
        <f t="shared" si="1643"/>
        <v>1.0838980737158076E-2</v>
      </c>
      <c r="AC1357" s="5">
        <f t="shared" si="1644"/>
        <v>4.6281199550353609E-4</v>
      </c>
      <c r="AD1357" s="5">
        <f t="shared" si="1645"/>
        <v>2.2614287664542029E-2</v>
      </c>
      <c r="AE1357" s="5">
        <f t="shared" si="1646"/>
        <v>1.8931766805578093E-2</v>
      </c>
      <c r="AF1357" s="5">
        <f t="shared" si="1647"/>
        <v>7.9244546566628916E-3</v>
      </c>
      <c r="AG1357" s="5">
        <f t="shared" si="1648"/>
        <v>2.2113442888666746E-3</v>
      </c>
      <c r="AH1357" s="5">
        <f t="shared" si="1649"/>
        <v>1.8531796273467129E-3</v>
      </c>
      <c r="AI1357" s="5">
        <f t="shared" si="1650"/>
        <v>2.8996267661811101E-3</v>
      </c>
      <c r="AJ1357" s="5">
        <f t="shared" si="1651"/>
        <v>2.2684890495995331E-3</v>
      </c>
      <c r="AK1357" s="5">
        <f t="shared" si="1652"/>
        <v>1.1831505645651249E-3</v>
      </c>
      <c r="AL1357" s="5">
        <f t="shared" si="1653"/>
        <v>2.4249199973882821E-5</v>
      </c>
      <c r="AM1357" s="5">
        <f t="shared" si="1654"/>
        <v>7.0768092679833047E-3</v>
      </c>
      <c r="AN1357" s="5">
        <f t="shared" si="1655"/>
        <v>5.9244184374235937E-3</v>
      </c>
      <c r="AO1357" s="5">
        <f t="shared" si="1656"/>
        <v>2.4798417261630385E-3</v>
      </c>
      <c r="AP1357" s="5">
        <f t="shared" si="1657"/>
        <v>6.9200772495216928E-4</v>
      </c>
      <c r="AQ1357" s="5">
        <f t="shared" si="1658"/>
        <v>1.4483021829817165E-4</v>
      </c>
      <c r="AR1357" s="5">
        <f t="shared" si="1659"/>
        <v>3.1028140328104027E-4</v>
      </c>
      <c r="AS1357" s="5">
        <f t="shared" si="1660"/>
        <v>4.8549004571676847E-4</v>
      </c>
      <c r="AT1357" s="5">
        <f t="shared" si="1661"/>
        <v>3.798174527987776E-4</v>
      </c>
      <c r="AU1357" s="5">
        <f t="shared" si="1662"/>
        <v>1.9809715801356536E-4</v>
      </c>
      <c r="AV1357" s="5">
        <f t="shared" si="1663"/>
        <v>7.7489496053729847E-5</v>
      </c>
      <c r="AW1357" s="5">
        <f t="shared" si="1664"/>
        <v>8.8232326559992846E-7</v>
      </c>
      <c r="AX1357" s="5">
        <f t="shared" si="1665"/>
        <v>1.8454862901393057E-3</v>
      </c>
      <c r="AY1357" s="5">
        <f t="shared" si="1666"/>
        <v>1.5449664657176067E-3</v>
      </c>
      <c r="AZ1357" s="5">
        <f t="shared" si="1667"/>
        <v>6.4669171289583982E-4</v>
      </c>
      <c r="BA1357" s="5">
        <f t="shared" si="1668"/>
        <v>1.8046138036353429E-4</v>
      </c>
      <c r="BB1357" s="5">
        <f t="shared" si="1669"/>
        <v>3.7768741836294618E-5</v>
      </c>
      <c r="BC1357" s="5">
        <f t="shared" si="1670"/>
        <v>6.3236925574793843E-6</v>
      </c>
      <c r="BD1357" s="5">
        <f t="shared" si="1671"/>
        <v>4.329250647614968E-5</v>
      </c>
      <c r="BE1357" s="5">
        <f t="shared" si="1672"/>
        <v>6.7738771083428683E-5</v>
      </c>
      <c r="BF1357" s="5">
        <f t="shared" si="1673"/>
        <v>5.2994634422715081E-5</v>
      </c>
      <c r="BG1357" s="5">
        <f t="shared" si="1674"/>
        <v>2.7639821160797133E-5</v>
      </c>
      <c r="BH1357" s="5">
        <f t="shared" si="1675"/>
        <v>1.0811845229090676E-5</v>
      </c>
      <c r="BI1357" s="5">
        <f t="shared" si="1676"/>
        <v>3.383408208837759E-6</v>
      </c>
      <c r="BJ1357" s="8">
        <f t="shared" si="1677"/>
        <v>0.54405308581189959</v>
      </c>
      <c r="BK1357" s="8">
        <f t="shared" si="1678"/>
        <v>0.25569072264861126</v>
      </c>
      <c r="BL1357" s="8">
        <f t="shared" si="1679"/>
        <v>0.19174062034783029</v>
      </c>
      <c r="BM1357" s="8">
        <f t="shared" si="1680"/>
        <v>0.42956585242057937</v>
      </c>
      <c r="BN1357" s="8">
        <f t="shared" si="1681"/>
        <v>0.56922909892143703</v>
      </c>
    </row>
    <row r="1358" spans="1:66" x14ac:dyDescent="0.25">
      <c r="A1358" t="s">
        <v>89</v>
      </c>
      <c r="B1358" t="s">
        <v>96</v>
      </c>
      <c r="C1358" t="s">
        <v>99</v>
      </c>
      <c r="D1358" t="s">
        <v>534</v>
      </c>
      <c r="E1358">
        <f>VLOOKUP(A1358,home!$A$2:$E$405,3,FALSE)</f>
        <v>1.3980999999999999</v>
      </c>
      <c r="F1358">
        <f>VLOOKUP(B1358,home!$B$2:$E$405,3,FALSE)</f>
        <v>0</v>
      </c>
      <c r="G1358">
        <f>VLOOKUP(C1358,away!$B$2:$E$405,4,FALSE)</f>
        <v>0.53639999999999999</v>
      </c>
      <c r="H1358">
        <f>VLOOKUP(A1358,away!$A$2:$E$405,3,FALSE)</f>
        <v>1.1943999999999999</v>
      </c>
      <c r="I1358">
        <f>VLOOKUP(C1358,away!$B$2:$E$405,3,FALSE)</f>
        <v>1.6745000000000001</v>
      </c>
      <c r="J1358">
        <f>VLOOKUP(B1358,home!$B$2:$E$405,4,FALSE)</f>
        <v>1.8837999999999999</v>
      </c>
      <c r="K1358" s="3">
        <f t="shared" si="1626"/>
        <v>0</v>
      </c>
      <c r="L1358" s="3">
        <f t="shared" si="1627"/>
        <v>3.76764295064</v>
      </c>
      <c r="M1358" s="5">
        <f t="shared" si="1628"/>
        <v>2.3106462223547165E-2</v>
      </c>
      <c r="N1358" s="5">
        <f t="shared" si="1629"/>
        <v>0</v>
      </c>
      <c r="O1358" s="5">
        <f t="shared" si="1630"/>
        <v>8.7056899510776928E-2</v>
      </c>
      <c r="P1358" s="5">
        <f t="shared" si="1631"/>
        <v>0</v>
      </c>
      <c r="Q1358" s="5">
        <f t="shared" si="1632"/>
        <v>0</v>
      </c>
      <c r="R1358" s="5">
        <f t="shared" si="1633"/>
        <v>0.16399965687317683</v>
      </c>
      <c r="S1358" s="5">
        <f t="shared" si="1634"/>
        <v>0</v>
      </c>
      <c r="T1358" s="5">
        <f t="shared" si="1635"/>
        <v>0</v>
      </c>
      <c r="U1358" s="5">
        <f t="shared" si="1636"/>
        <v>0</v>
      </c>
      <c r="V1358" s="5">
        <f t="shared" si="1637"/>
        <v>0</v>
      </c>
      <c r="W1358" s="5">
        <f t="shared" si="1638"/>
        <v>0</v>
      </c>
      <c r="X1358" s="5">
        <f t="shared" si="1639"/>
        <v>0</v>
      </c>
      <c r="Y1358" s="5">
        <f t="shared" si="1640"/>
        <v>0</v>
      </c>
      <c r="Z1358" s="5">
        <f t="shared" si="1641"/>
        <v>0.20596405037520116</v>
      </c>
      <c r="AA1358" s="5">
        <f t="shared" si="1642"/>
        <v>0</v>
      </c>
      <c r="AB1358" s="5">
        <f t="shared" si="1643"/>
        <v>0</v>
      </c>
      <c r="AC1358" s="5">
        <f t="shared" si="1644"/>
        <v>0</v>
      </c>
      <c r="AD1358" s="5">
        <f t="shared" si="1645"/>
        <v>0</v>
      </c>
      <c r="AE1358" s="5">
        <f t="shared" si="1646"/>
        <v>0</v>
      </c>
      <c r="AF1358" s="5">
        <f t="shared" si="1647"/>
        <v>0</v>
      </c>
      <c r="AG1358" s="5">
        <f t="shared" si="1648"/>
        <v>0</v>
      </c>
      <c r="AH1358" s="5">
        <f t="shared" si="1649"/>
        <v>0.19399975062034711</v>
      </c>
      <c r="AI1358" s="5">
        <f t="shared" si="1650"/>
        <v>0</v>
      </c>
      <c r="AJ1358" s="5">
        <f t="shared" si="1651"/>
        <v>0</v>
      </c>
      <c r="AK1358" s="5">
        <f t="shared" si="1652"/>
        <v>0</v>
      </c>
      <c r="AL1358" s="5">
        <f t="shared" si="1653"/>
        <v>0</v>
      </c>
      <c r="AM1358" s="5">
        <f t="shared" si="1654"/>
        <v>0</v>
      </c>
      <c r="AN1358" s="5">
        <f t="shared" si="1655"/>
        <v>0</v>
      </c>
      <c r="AO1358" s="5">
        <f t="shared" si="1656"/>
        <v>0</v>
      </c>
      <c r="AP1358" s="5">
        <f t="shared" si="1657"/>
        <v>0</v>
      </c>
      <c r="AQ1358" s="5">
        <f t="shared" si="1658"/>
        <v>0</v>
      </c>
      <c r="AR1358" s="5">
        <f t="shared" si="1659"/>
        <v>0.14618435857013368</v>
      </c>
      <c r="AS1358" s="5">
        <f t="shared" si="1660"/>
        <v>0</v>
      </c>
      <c r="AT1358" s="5">
        <f t="shared" si="1661"/>
        <v>0</v>
      </c>
      <c r="AU1358" s="5">
        <f t="shared" si="1662"/>
        <v>0</v>
      </c>
      <c r="AV1358" s="5">
        <f t="shared" si="1663"/>
        <v>0</v>
      </c>
      <c r="AW1358" s="5">
        <f t="shared" si="1664"/>
        <v>0</v>
      </c>
      <c r="AX1358" s="5">
        <f t="shared" si="1665"/>
        <v>0</v>
      </c>
      <c r="AY1358" s="5">
        <f t="shared" si="1666"/>
        <v>0</v>
      </c>
      <c r="AZ1358" s="5">
        <f t="shared" si="1667"/>
        <v>0</v>
      </c>
      <c r="BA1358" s="5">
        <f t="shared" si="1668"/>
        <v>0</v>
      </c>
      <c r="BB1358" s="5">
        <f t="shared" si="1669"/>
        <v>0</v>
      </c>
      <c r="BC1358" s="5">
        <f t="shared" si="1670"/>
        <v>0</v>
      </c>
      <c r="BD1358" s="5">
        <f t="shared" si="1671"/>
        <v>9.1795078010099132E-2</v>
      </c>
      <c r="BE1358" s="5">
        <f t="shared" si="1672"/>
        <v>0</v>
      </c>
      <c r="BF1358" s="5">
        <f t="shared" si="1673"/>
        <v>0</v>
      </c>
      <c r="BG1358" s="5">
        <f t="shared" si="1674"/>
        <v>0</v>
      </c>
      <c r="BH1358" s="5">
        <f t="shared" si="1675"/>
        <v>0</v>
      </c>
      <c r="BI1358" s="5">
        <f t="shared" si="1676"/>
        <v>0</v>
      </c>
      <c r="BJ1358" s="8">
        <f t="shared" si="1677"/>
        <v>0</v>
      </c>
      <c r="BK1358" s="8">
        <f t="shared" si="1678"/>
        <v>2.3106462223547165E-2</v>
      </c>
      <c r="BL1358" s="8">
        <f t="shared" si="1679"/>
        <v>0.68303574358453367</v>
      </c>
      <c r="BM1358" s="8">
        <f t="shared" si="1680"/>
        <v>0.63794323757578109</v>
      </c>
      <c r="BN1358" s="8">
        <f t="shared" si="1681"/>
        <v>0.27416301860750092</v>
      </c>
    </row>
    <row r="1359" spans="1:66" x14ac:dyDescent="0.25">
      <c r="A1359" t="s">
        <v>89</v>
      </c>
      <c r="B1359" t="s">
        <v>95</v>
      </c>
      <c r="C1359" t="s">
        <v>121</v>
      </c>
      <c r="D1359" t="s">
        <v>534</v>
      </c>
      <c r="E1359">
        <f>VLOOKUP(A1359,home!$A$2:$E$405,3,FALSE)</f>
        <v>1.3980999999999999</v>
      </c>
      <c r="F1359">
        <f>VLOOKUP(B1359,home!$B$2:$E$405,3,FALSE)</f>
        <v>1.4305000000000001</v>
      </c>
      <c r="G1359">
        <f>VLOOKUP(C1359,away!$B$2:$E$405,4,FALSE)</f>
        <v>1.4305000000000001</v>
      </c>
      <c r="H1359">
        <f>VLOOKUP(A1359,away!$A$2:$E$405,3,FALSE)</f>
        <v>1.1943999999999999</v>
      </c>
      <c r="I1359">
        <f>VLOOKUP(C1359,away!$B$2:$E$405,3,FALSE)</f>
        <v>0.83720000000000006</v>
      </c>
      <c r="J1359">
        <f>VLOOKUP(B1359,home!$B$2:$E$405,4,FALSE)</f>
        <v>0.62790000000000001</v>
      </c>
      <c r="K1359" s="3">
        <f t="shared" si="1626"/>
        <v>2.8609743225250002</v>
      </c>
      <c r="L1359" s="3">
        <f t="shared" si="1627"/>
        <v>0.62786965987200005</v>
      </c>
      <c r="M1359" s="5">
        <f t="shared" si="1628"/>
        <v>3.0536152104537299E-2</v>
      </c>
      <c r="N1359" s="5">
        <f t="shared" si="1629"/>
        <v>8.7363147079798961E-2</v>
      </c>
      <c r="O1359" s="5">
        <f t="shared" si="1630"/>
        <v>1.9172723435675488E-2</v>
      </c>
      <c r="P1359" s="5">
        <f t="shared" si="1631"/>
        <v>5.4852669442340879E-2</v>
      </c>
      <c r="Q1359" s="5">
        <f t="shared" si="1632"/>
        <v>0.12497186026513991</v>
      </c>
      <c r="R1359" s="5">
        <f t="shared" si="1633"/>
        <v>6.0189856711887471E-3</v>
      </c>
      <c r="S1359" s="5">
        <f t="shared" si="1634"/>
        <v>2.4633222734239367E-2</v>
      </c>
      <c r="T1359" s="5">
        <f t="shared" si="1635"/>
        <v>7.8466039398244494E-2</v>
      </c>
      <c r="U1359" s="5">
        <f t="shared" si="1636"/>
        <v>1.7220163452916912E-2</v>
      </c>
      <c r="V1359" s="5">
        <f t="shared" si="1637"/>
        <v>4.9165694897390418E-3</v>
      </c>
      <c r="W1359" s="5">
        <f t="shared" si="1638"/>
        <v>0.11918042775224921</v>
      </c>
      <c r="X1359" s="5">
        <f t="shared" si="1639"/>
        <v>7.4829774636204174E-2</v>
      </c>
      <c r="Y1359" s="5">
        <f t="shared" si="1640"/>
        <v>2.3491672574565966E-2</v>
      </c>
      <c r="Z1359" s="5">
        <f t="shared" si="1641"/>
        <v>1.2597128287145736E-3</v>
      </c>
      <c r="AA1359" s="5">
        <f t="shared" si="1642"/>
        <v>3.6040060567077291E-3</v>
      </c>
      <c r="AB1359" s="5">
        <f t="shared" si="1643"/>
        <v>5.1554843932326965E-3</v>
      </c>
      <c r="AC1359" s="5">
        <f t="shared" si="1644"/>
        <v>5.5198294157960163E-4</v>
      </c>
      <c r="AD1359" s="5">
        <f t="shared" si="1645"/>
        <v>8.5243035886682736E-2</v>
      </c>
      <c r="AE1359" s="5">
        <f t="shared" si="1646"/>
        <v>5.3521515948628168E-2</v>
      </c>
      <c r="AF1359" s="5">
        <f t="shared" si="1647"/>
        <v>1.6802268007249498E-2</v>
      </c>
      <c r="AG1359" s="5">
        <f t="shared" si="1648"/>
        <v>3.5165447662633105E-3</v>
      </c>
      <c r="AH1359" s="5">
        <f t="shared" si="1649"/>
        <v>1.9773386632535359E-4</v>
      </c>
      <c r="AI1359" s="5">
        <f t="shared" si="1650"/>
        <v>5.657115142504275E-4</v>
      </c>
      <c r="AJ1359" s="5">
        <f t="shared" si="1651"/>
        <v>8.0924305811360439E-4</v>
      </c>
      <c r="AK1359" s="5">
        <f t="shared" si="1652"/>
        <v>7.7174120331487616E-4</v>
      </c>
      <c r="AL1359" s="5">
        <f t="shared" si="1653"/>
        <v>3.9661497268711782E-5</v>
      </c>
      <c r="AM1359" s="5">
        <f t="shared" si="1654"/>
        <v>4.8775627369175262E-2</v>
      </c>
      <c r="AN1359" s="5">
        <f t="shared" si="1655"/>
        <v>3.0624736566327481E-2</v>
      </c>
      <c r="AO1359" s="5">
        <f t="shared" si="1656"/>
        <v>9.6141714657848199E-3</v>
      </c>
      <c r="AP1359" s="5">
        <f t="shared" si="1657"/>
        <v>2.0121488560578011E-3</v>
      </c>
      <c r="AQ1359" s="5">
        <f t="shared" si="1658"/>
        <v>3.1584180446621134E-4</v>
      </c>
      <c r="AR1359" s="5">
        <f t="shared" si="1659"/>
        <v>2.4830219078975058E-5</v>
      </c>
      <c r="AS1359" s="5">
        <f t="shared" si="1660"/>
        <v>7.1038619207618007E-5</v>
      </c>
      <c r="AT1359" s="5">
        <f t="shared" si="1661"/>
        <v>1.016198327303132E-4</v>
      </c>
      <c r="AU1359" s="5">
        <f t="shared" si="1662"/>
        <v>9.6910577366903885E-5</v>
      </c>
      <c r="AV1359" s="5">
        <f t="shared" si="1663"/>
        <v>6.9314668356946116E-5</v>
      </c>
      <c r="AW1359" s="5">
        <f t="shared" si="1664"/>
        <v>1.9790194475617183E-6</v>
      </c>
      <c r="AX1359" s="5">
        <f t="shared" si="1665"/>
        <v>2.3257636244709674E-2</v>
      </c>
      <c r="AY1359" s="5">
        <f t="shared" si="1666"/>
        <v>1.4602764158392562E-2</v>
      </c>
      <c r="AZ1359" s="5">
        <f t="shared" si="1667"/>
        <v>4.5843162826604859E-3</v>
      </c>
      <c r="BA1359" s="5">
        <f t="shared" si="1668"/>
        <v>9.5945103504657019E-4</v>
      </c>
      <c r="BB1359" s="5">
        <f t="shared" si="1669"/>
        <v>1.5060254875963211E-4</v>
      </c>
      <c r="BC1359" s="5">
        <f t="shared" si="1670"/>
        <v>1.8911754213113305E-5</v>
      </c>
      <c r="BD1359" s="5">
        <f t="shared" si="1671"/>
        <v>2.5983568679438851E-6</v>
      </c>
      <c r="BE1359" s="5">
        <f t="shared" si="1672"/>
        <v>7.4338322799439384E-6</v>
      </c>
      <c r="BF1359" s="5">
        <f t="shared" si="1673"/>
        <v>1.0634001635438545E-5</v>
      </c>
      <c r="BG1359" s="5">
        <f t="shared" si="1674"/>
        <v>1.0141201874892843E-5</v>
      </c>
      <c r="BH1359" s="5">
        <f t="shared" si="1675"/>
        <v>7.2534295409027041E-6</v>
      </c>
      <c r="BI1359" s="5">
        <f t="shared" si="1676"/>
        <v>4.150375133353386E-6</v>
      </c>
      <c r="BJ1359" s="8">
        <f t="shared" si="1677"/>
        <v>0.80230249440061996</v>
      </c>
      <c r="BK1359" s="8">
        <f t="shared" si="1678"/>
        <v>0.13013302236809746</v>
      </c>
      <c r="BL1359" s="8">
        <f t="shared" si="1679"/>
        <v>5.3921717765799064E-2</v>
      </c>
      <c r="BM1359" s="8">
        <f t="shared" si="1680"/>
        <v>0.65010062422560499</v>
      </c>
      <c r="BN1359" s="8">
        <f t="shared" si="1681"/>
        <v>0.32291553799868128</v>
      </c>
    </row>
    <row r="1360" spans="1:66" x14ac:dyDescent="0.25">
      <c r="A1360" t="s">
        <v>89</v>
      </c>
      <c r="B1360" t="s">
        <v>116</v>
      </c>
      <c r="C1360" t="s">
        <v>120</v>
      </c>
      <c r="D1360" t="s">
        <v>534</v>
      </c>
      <c r="E1360">
        <f>VLOOKUP(A1360,home!$A$2:$E$405,3,FALSE)</f>
        <v>1.3980999999999999</v>
      </c>
      <c r="F1360">
        <f>VLOOKUP(B1360,home!$B$2:$E$405,3,FALSE)</f>
        <v>0.89410000000000001</v>
      </c>
      <c r="G1360">
        <f>VLOOKUP(C1360,away!$B$2:$E$405,4,FALSE)</f>
        <v>1.4305000000000001</v>
      </c>
      <c r="H1360">
        <f>VLOOKUP(A1360,away!$A$2:$E$405,3,FALSE)</f>
        <v>1.1943999999999999</v>
      </c>
      <c r="I1360">
        <f>VLOOKUP(C1360,away!$B$2:$E$405,3,FALSE)</f>
        <v>0.62790000000000001</v>
      </c>
      <c r="J1360">
        <f>VLOOKUP(B1360,home!$B$2:$E$405,4,FALSE)</f>
        <v>1.6745000000000001</v>
      </c>
      <c r="K1360" s="3">
        <f t="shared" si="1626"/>
        <v>1.7881839509050002</v>
      </c>
      <c r="L1360" s="3">
        <f t="shared" si="1627"/>
        <v>1.2558143161199999</v>
      </c>
      <c r="M1360" s="5">
        <f t="shared" si="1628"/>
        <v>4.7644014671423325E-2</v>
      </c>
      <c r="N1360" s="5">
        <f t="shared" si="1629"/>
        <v>8.5196262392121538E-2</v>
      </c>
      <c r="O1360" s="5">
        <f t="shared" si="1630"/>
        <v>5.9832035701804717E-2</v>
      </c>
      <c r="P1360" s="5">
        <f t="shared" si="1631"/>
        <v>0.10699068599194217</v>
      </c>
      <c r="Q1360" s="5">
        <f t="shared" si="1632"/>
        <v>7.6173294543341513E-2</v>
      </c>
      <c r="R1360" s="5">
        <f t="shared" si="1633"/>
        <v>3.7568963498464669E-2</v>
      </c>
      <c r="S1360" s="5">
        <f t="shared" si="1634"/>
        <v>6.0065293447511707E-2</v>
      </c>
      <c r="T1360" s="5">
        <f t="shared" si="1635"/>
        <v>9.5659513793553724E-2</v>
      </c>
      <c r="U1360" s="5">
        <f t="shared" si="1636"/>
        <v>6.7180217580090282E-2</v>
      </c>
      <c r="V1360" s="5">
        <f t="shared" si="1637"/>
        <v>1.4987138339239937E-2</v>
      </c>
      <c r="W1360" s="5">
        <f t="shared" si="1638"/>
        <v>4.5403954263320896E-2</v>
      </c>
      <c r="X1360" s="5">
        <f t="shared" si="1639"/>
        <v>5.7018935772336077E-2</v>
      </c>
      <c r="Y1360" s="5">
        <f t="shared" si="1640"/>
        <v>3.5802597916413229E-2</v>
      </c>
      <c r="Z1360" s="5">
        <f t="shared" si="1641"/>
        <v>1.5726547401053885E-2</v>
      </c>
      <c r="AA1360" s="5">
        <f t="shared" si="1642"/>
        <v>2.8121959665711294E-2</v>
      </c>
      <c r="AB1360" s="5">
        <f t="shared" si="1643"/>
        <v>2.5143618471111344E-2</v>
      </c>
      <c r="AC1360" s="5">
        <f t="shared" si="1644"/>
        <v>2.1034701617687964E-3</v>
      </c>
      <c r="AD1360" s="5">
        <f t="shared" si="1645"/>
        <v>2.029765558032378E-2</v>
      </c>
      <c r="AE1360" s="5">
        <f t="shared" si="1646"/>
        <v>2.5490086461443601E-2</v>
      </c>
      <c r="AF1360" s="5">
        <f t="shared" si="1647"/>
        <v>1.600540774870874E-2</v>
      </c>
      <c r="AG1360" s="5">
        <f t="shared" si="1648"/>
        <v>6.6999400620554716E-3</v>
      </c>
      <c r="AH1360" s="5">
        <f t="shared" si="1649"/>
        <v>4.9374058423458135E-3</v>
      </c>
      <c r="AI1360" s="5">
        <f t="shared" si="1650"/>
        <v>8.8289898863873669E-3</v>
      </c>
      <c r="AJ1360" s="5">
        <f t="shared" si="1651"/>
        <v>7.8939290087702268E-3</v>
      </c>
      <c r="AK1360" s="5">
        <f t="shared" si="1652"/>
        <v>4.7052657210221111E-3</v>
      </c>
      <c r="AL1360" s="5">
        <f t="shared" si="1653"/>
        <v>1.889443760130566E-4</v>
      </c>
      <c r="AM1360" s="5">
        <f t="shared" si="1654"/>
        <v>7.2591883899464612E-3</v>
      </c>
      <c r="AN1360" s="5">
        <f t="shared" si="1655"/>
        <v>9.1161927035068573E-3</v>
      </c>
      <c r="AO1360" s="5">
        <f t="shared" si="1656"/>
        <v>5.7241226527863006E-3</v>
      </c>
      <c r="AP1360" s="5">
        <f t="shared" si="1657"/>
        <v>2.3961450581986093E-3</v>
      </c>
      <c r="AQ1360" s="5">
        <f t="shared" si="1658"/>
        <v>7.5227831689650144E-4</v>
      </c>
      <c r="AR1360" s="5">
        <f t="shared" si="1659"/>
        <v>1.2400929882624781E-3</v>
      </c>
      <c r="AS1360" s="5">
        <f t="shared" si="1660"/>
        <v>2.2175143792407858E-3</v>
      </c>
      <c r="AT1360" s="5">
        <f t="shared" si="1661"/>
        <v>1.9826618119297193E-3</v>
      </c>
      <c r="AU1360" s="5">
        <f t="shared" si="1662"/>
        <v>1.1817880107216502E-3</v>
      </c>
      <c r="AV1360" s="5">
        <f t="shared" si="1663"/>
        <v>5.2831358853610048E-4</v>
      </c>
      <c r="AW1360" s="5">
        <f t="shared" si="1664"/>
        <v>1.1786072035940227E-5</v>
      </c>
      <c r="AX1360" s="5">
        <f t="shared" si="1665"/>
        <v>2.1634606959163587E-3</v>
      </c>
      <c r="AY1360" s="5">
        <f t="shared" si="1666"/>
        <v>2.7169049142947007E-3</v>
      </c>
      <c r="AZ1360" s="5">
        <f t="shared" si="1667"/>
        <v>1.7059640434540339E-3</v>
      </c>
      <c r="BA1360" s="5">
        <f t="shared" si="1668"/>
        <v>7.141246895185125E-4</v>
      </c>
      <c r="BB1360" s="5">
        <f t="shared" si="1669"/>
        <v>2.2420200214802463E-4</v>
      </c>
      <c r="BC1360" s="5">
        <f t="shared" si="1670"/>
        <v>5.6311216800051175E-5</v>
      </c>
      <c r="BD1360" s="5">
        <f t="shared" si="1671"/>
        <v>2.5955442133000864E-4</v>
      </c>
      <c r="BE1360" s="5">
        <f t="shared" si="1672"/>
        <v>4.6413105060875591E-4</v>
      </c>
      <c r="BF1360" s="5">
        <f t="shared" si="1673"/>
        <v>4.1497584790762697E-4</v>
      </c>
      <c r="BG1360" s="5">
        <f t="shared" si="1674"/>
        <v>2.4735105041387087E-4</v>
      </c>
      <c r="BH1360" s="5">
        <f t="shared" si="1675"/>
        <v>1.1057729464739442E-4</v>
      </c>
      <c r="BI1360" s="5">
        <f t="shared" si="1676"/>
        <v>3.9546508724592824E-5</v>
      </c>
      <c r="BJ1360" s="8">
        <f t="shared" si="1677"/>
        <v>0.496576543217085</v>
      </c>
      <c r="BK1360" s="8">
        <f t="shared" si="1678"/>
        <v>0.23469645190219365</v>
      </c>
      <c r="BL1360" s="8">
        <f t="shared" si="1679"/>
        <v>0.25289889232803087</v>
      </c>
      <c r="BM1360" s="8">
        <f t="shared" si="1680"/>
        <v>0.58378805920700627</v>
      </c>
      <c r="BN1360" s="8">
        <f t="shared" si="1681"/>
        <v>0.41340525679909795</v>
      </c>
    </row>
    <row r="1361" spans="1:66" x14ac:dyDescent="0.25">
      <c r="A1361" t="s">
        <v>89</v>
      </c>
      <c r="B1361" t="s">
        <v>97</v>
      </c>
      <c r="C1361" t="s">
        <v>94</v>
      </c>
      <c r="D1361" t="s">
        <v>534</v>
      </c>
      <c r="E1361">
        <f>VLOOKUP(A1361,home!$A$2:$E$405,3,FALSE)</f>
        <v>1.3980999999999999</v>
      </c>
      <c r="F1361">
        <f>VLOOKUP(B1361,home!$B$2:$E$405,3,FALSE)</f>
        <v>1.4305000000000001</v>
      </c>
      <c r="G1361">
        <f>VLOOKUP(C1361,away!$B$2:$E$405,4,FALSE)</f>
        <v>1.4305000000000001</v>
      </c>
      <c r="H1361">
        <f>VLOOKUP(A1361,away!$A$2:$E$405,3,FALSE)</f>
        <v>1.1943999999999999</v>
      </c>
      <c r="I1361">
        <f>VLOOKUP(C1361,away!$B$2:$E$405,3,FALSE)</f>
        <v>1.0466</v>
      </c>
      <c r="J1361">
        <f>VLOOKUP(B1361,home!$B$2:$E$405,4,FALSE)</f>
        <v>0.62790000000000001</v>
      </c>
      <c r="K1361" s="3">
        <f t="shared" si="1626"/>
        <v>2.8609743225250002</v>
      </c>
      <c r="L1361" s="3">
        <f t="shared" si="1627"/>
        <v>0.78491207121599993</v>
      </c>
      <c r="M1361" s="5">
        <f t="shared" si="1628"/>
        <v>2.6098266258402045E-2</v>
      </c>
      <c r="N1361" s="5">
        <f t="shared" si="1629"/>
        <v>7.466646962770887E-2</v>
      </c>
      <c r="O1361" s="5">
        <f t="shared" si="1630"/>
        <v>2.0484844224028992E-2</v>
      </c>
      <c r="P1361" s="5">
        <f t="shared" si="1631"/>
        <v>5.8606613325871512E-2</v>
      </c>
      <c r="Q1361" s="5">
        <f t="shared" si="1632"/>
        <v>0.10680942617923395</v>
      </c>
      <c r="R1361" s="5">
        <f t="shared" si="1633"/>
        <v>8.0394007542098547E-3</v>
      </c>
      <c r="S1361" s="5">
        <f t="shared" si="1634"/>
        <v>3.2901947312519719E-2</v>
      </c>
      <c r="T1361" s="5">
        <f t="shared" si="1635"/>
        <v>8.3836007927734962E-2</v>
      </c>
      <c r="U1361" s="5">
        <f t="shared" si="1636"/>
        <v>2.3000519126282516E-2</v>
      </c>
      <c r="V1361" s="5">
        <f t="shared" si="1637"/>
        <v>8.2094499846634885E-3</v>
      </c>
      <c r="W1361" s="5">
        <f t="shared" si="1638"/>
        <v>0.10185967523413929</v>
      </c>
      <c r="X1361" s="5">
        <f t="shared" si="1639"/>
        <v>7.9950888661417349E-2</v>
      </c>
      <c r="Y1361" s="5">
        <f t="shared" si="1640"/>
        <v>3.1377208807396452E-2</v>
      </c>
      <c r="Z1361" s="5">
        <f t="shared" si="1641"/>
        <v>2.1034075657741097E-3</v>
      </c>
      <c r="AA1361" s="5">
        <f t="shared" si="1642"/>
        <v>6.0177950354845444E-3</v>
      </c>
      <c r="AB1361" s="5">
        <f t="shared" si="1643"/>
        <v>8.6083785373698533E-3</v>
      </c>
      <c r="AC1361" s="5">
        <f t="shared" si="1644"/>
        <v>1.152203119801016E-3</v>
      </c>
      <c r="AD1361" s="5">
        <f t="shared" si="1645"/>
        <v>7.2854478836402045E-2</v>
      </c>
      <c r="AE1361" s="5">
        <f t="shared" si="1646"/>
        <v>5.7184359880842563E-2</v>
      </c>
      <c r="AF1361" s="5">
        <f t="shared" si="1647"/>
        <v>2.2442347177616635E-2</v>
      </c>
      <c r="AG1361" s="5">
        <f t="shared" si="1648"/>
        <v>5.8717564020438744E-3</v>
      </c>
      <c r="AH1361" s="5">
        <f t="shared" si="1649"/>
        <v>4.1274749726579021E-4</v>
      </c>
      <c r="AI1361" s="5">
        <f t="shared" si="1650"/>
        <v>1.1808599913638836E-3</v>
      </c>
      <c r="AJ1361" s="5">
        <f t="shared" si="1651"/>
        <v>1.6892050568945824E-3</v>
      </c>
      <c r="AK1361" s="5">
        <f t="shared" si="1652"/>
        <v>1.6109240977515941E-3</v>
      </c>
      <c r="AL1361" s="5">
        <f t="shared" si="1653"/>
        <v>1.0349610513809739E-4</v>
      </c>
      <c r="AM1361" s="5">
        <f t="shared" si="1654"/>
        <v>4.1686958646377441E-2</v>
      </c>
      <c r="AN1361" s="5">
        <f t="shared" si="1655"/>
        <v>3.2720597053823852E-2</v>
      </c>
      <c r="AO1361" s="5">
        <f t="shared" si="1656"/>
        <v>1.2841395802470514E-2</v>
      </c>
      <c r="AP1361" s="5">
        <f t="shared" si="1657"/>
        <v>3.3597888588738595E-3</v>
      </c>
      <c r="AQ1361" s="5">
        <f t="shared" si="1658"/>
        <v>6.592847080167804E-4</v>
      </c>
      <c r="AR1361" s="5">
        <f t="shared" si="1659"/>
        <v>6.4794098593622338E-5</v>
      </c>
      <c r="AS1361" s="5">
        <f t="shared" si="1660"/>
        <v>1.8537425232750677E-4</v>
      </c>
      <c r="AT1361" s="5">
        <f t="shared" si="1661"/>
        <v>2.6517548798313359E-4</v>
      </c>
      <c r="AU1361" s="5">
        <f t="shared" si="1662"/>
        <v>2.5288675402759396E-4</v>
      </c>
      <c r="AV1361" s="5">
        <f t="shared" si="1663"/>
        <v>1.808756274449105E-4</v>
      </c>
      <c r="AW1361" s="5">
        <f t="shared" si="1664"/>
        <v>6.4558952291509208E-6</v>
      </c>
      <c r="AX1361" s="5">
        <f t="shared" si="1665"/>
        <v>1.9877553045241234E-2</v>
      </c>
      <c r="AY1361" s="5">
        <f t="shared" si="1666"/>
        <v>1.5602131331446204E-2</v>
      </c>
      <c r="AZ1361" s="5">
        <f t="shared" si="1667"/>
        <v>6.1231506093747433E-3</v>
      </c>
      <c r="BA1361" s="5">
        <f t="shared" si="1668"/>
        <v>1.6020449423906141E-3</v>
      </c>
      <c r="BB1361" s="5">
        <f t="shared" si="1669"/>
        <v>3.1436610347823347E-4</v>
      </c>
      <c r="BC1361" s="5">
        <f t="shared" si="1670"/>
        <v>4.9349949880240726E-5</v>
      </c>
      <c r="BD1361" s="5">
        <f t="shared" si="1671"/>
        <v>8.4762783549489671E-6</v>
      </c>
      <c r="BE1361" s="5">
        <f t="shared" si="1672"/>
        <v>2.4250414724083444E-5</v>
      </c>
      <c r="BF1361" s="5">
        <f t="shared" si="1673"/>
        <v>3.4689906918092463E-5</v>
      </c>
      <c r="BG1361" s="5">
        <f t="shared" si="1674"/>
        <v>3.3082310981148303E-5</v>
      </c>
      <c r="BH1361" s="5">
        <f t="shared" si="1675"/>
        <v>2.3661910561713035E-5</v>
      </c>
      <c r="BI1361" s="5">
        <f t="shared" si="1676"/>
        <v>1.3539223707788813E-5</v>
      </c>
      <c r="BJ1361" s="8">
        <f t="shared" si="1677"/>
        <v>0.77168923978590975</v>
      </c>
      <c r="BK1361" s="8">
        <f t="shared" si="1678"/>
        <v>0.14267410743784209</v>
      </c>
      <c r="BL1361" s="8">
        <f t="shared" si="1679"/>
        <v>7.2131480586276164E-2</v>
      </c>
      <c r="BM1361" s="8">
        <f t="shared" si="1680"/>
        <v>0.67829753957012984</v>
      </c>
      <c r="BN1361" s="8">
        <f t="shared" si="1681"/>
        <v>0.29470502036945523</v>
      </c>
    </row>
    <row r="1362" spans="1:66" x14ac:dyDescent="0.25">
      <c r="A1362" t="s">
        <v>89</v>
      </c>
      <c r="B1362" t="s">
        <v>330</v>
      </c>
      <c r="C1362" t="s">
        <v>81</v>
      </c>
      <c r="D1362" t="s">
        <v>534</v>
      </c>
      <c r="E1362">
        <f>VLOOKUP(A1362,home!$A$2:$E$405,3,FALSE)</f>
        <v>1.3980999999999999</v>
      </c>
      <c r="F1362">
        <f>VLOOKUP(B1362,home!$B$2:$E$405,3,FALSE)</f>
        <v>1.0729</v>
      </c>
      <c r="G1362">
        <f>VLOOKUP(C1362,away!$B$2:$E$405,4,FALSE)</f>
        <v>0.53639999999999999</v>
      </c>
      <c r="H1362">
        <f>VLOOKUP(A1362,away!$A$2:$E$405,3,FALSE)</f>
        <v>1.1943999999999999</v>
      </c>
      <c r="I1362">
        <f>VLOOKUP(C1362,away!$B$2:$E$405,3,FALSE)</f>
        <v>0</v>
      </c>
      <c r="J1362">
        <f>VLOOKUP(B1362,home!$B$2:$E$405,4,FALSE)</f>
        <v>0.83720000000000006</v>
      </c>
      <c r="K1362" s="3">
        <f t="shared" si="1626"/>
        <v>0.80461152723599982</v>
      </c>
      <c r="L1362" s="3">
        <f t="shared" si="1627"/>
        <v>0</v>
      </c>
      <c r="M1362" s="5">
        <f t="shared" si="1628"/>
        <v>0.44726164178156969</v>
      </c>
      <c r="N1362" s="5">
        <f t="shared" si="1629"/>
        <v>0.35987187266794946</v>
      </c>
      <c r="O1362" s="5">
        <f t="shared" si="1630"/>
        <v>0</v>
      </c>
      <c r="P1362" s="5">
        <f t="shared" si="1631"/>
        <v>0</v>
      </c>
      <c r="Q1362" s="5">
        <f t="shared" si="1632"/>
        <v>0.14477852853831902</v>
      </c>
      <c r="R1362" s="5">
        <f t="shared" si="1633"/>
        <v>0</v>
      </c>
      <c r="S1362" s="5">
        <f t="shared" si="1634"/>
        <v>0</v>
      </c>
      <c r="T1362" s="5">
        <f t="shared" si="1635"/>
        <v>0</v>
      </c>
      <c r="U1362" s="5">
        <f t="shared" si="1636"/>
        <v>0</v>
      </c>
      <c r="V1362" s="5">
        <f t="shared" si="1637"/>
        <v>0</v>
      </c>
      <c r="W1362" s="5">
        <f t="shared" si="1638"/>
        <v>3.8830157652732553E-2</v>
      </c>
      <c r="X1362" s="5">
        <f t="shared" si="1639"/>
        <v>0</v>
      </c>
      <c r="Y1362" s="5">
        <f t="shared" si="1640"/>
        <v>0</v>
      </c>
      <c r="Z1362" s="5">
        <f t="shared" si="1641"/>
        <v>0</v>
      </c>
      <c r="AA1362" s="5">
        <f t="shared" si="1642"/>
        <v>0</v>
      </c>
      <c r="AB1362" s="5">
        <f t="shared" si="1643"/>
        <v>0</v>
      </c>
      <c r="AC1362" s="5">
        <f t="shared" si="1644"/>
        <v>0</v>
      </c>
      <c r="AD1362" s="5">
        <f t="shared" si="1645"/>
        <v>7.8107981129449458E-3</v>
      </c>
      <c r="AE1362" s="5">
        <f t="shared" si="1646"/>
        <v>0</v>
      </c>
      <c r="AF1362" s="5">
        <f t="shared" si="1647"/>
        <v>0</v>
      </c>
      <c r="AG1362" s="5">
        <f t="shared" si="1648"/>
        <v>0</v>
      </c>
      <c r="AH1362" s="5">
        <f t="shared" si="1649"/>
        <v>0</v>
      </c>
      <c r="AI1362" s="5">
        <f t="shared" si="1650"/>
        <v>0</v>
      </c>
      <c r="AJ1362" s="5">
        <f t="shared" si="1651"/>
        <v>0</v>
      </c>
      <c r="AK1362" s="5">
        <f t="shared" si="1652"/>
        <v>0</v>
      </c>
      <c r="AL1362" s="5">
        <f t="shared" si="1653"/>
        <v>0</v>
      </c>
      <c r="AM1362" s="5">
        <f t="shared" si="1654"/>
        <v>1.2569316397177401E-3</v>
      </c>
      <c r="AN1362" s="5">
        <f t="shared" si="1655"/>
        <v>0</v>
      </c>
      <c r="AO1362" s="5">
        <f t="shared" si="1656"/>
        <v>0</v>
      </c>
      <c r="AP1362" s="5">
        <f t="shared" si="1657"/>
        <v>0</v>
      </c>
      <c r="AQ1362" s="5">
        <f t="shared" si="1658"/>
        <v>0</v>
      </c>
      <c r="AR1362" s="5">
        <f t="shared" si="1659"/>
        <v>0</v>
      </c>
      <c r="AS1362" s="5">
        <f t="shared" si="1660"/>
        <v>0</v>
      </c>
      <c r="AT1362" s="5">
        <f t="shared" si="1661"/>
        <v>0</v>
      </c>
      <c r="AU1362" s="5">
        <f t="shared" si="1662"/>
        <v>0</v>
      </c>
      <c r="AV1362" s="5">
        <f t="shared" si="1663"/>
        <v>0</v>
      </c>
      <c r="AW1362" s="5">
        <f t="shared" si="1664"/>
        <v>0</v>
      </c>
      <c r="AX1362" s="5">
        <f t="shared" si="1665"/>
        <v>1.6855694771075662E-4</v>
      </c>
      <c r="AY1362" s="5">
        <f t="shared" si="1666"/>
        <v>0</v>
      </c>
      <c r="AZ1362" s="5">
        <f t="shared" si="1667"/>
        <v>0</v>
      </c>
      <c r="BA1362" s="5">
        <f t="shared" si="1668"/>
        <v>0</v>
      </c>
      <c r="BB1362" s="5">
        <f t="shared" si="1669"/>
        <v>0</v>
      </c>
      <c r="BC1362" s="5">
        <f t="shared" si="1670"/>
        <v>0</v>
      </c>
      <c r="BD1362" s="5">
        <f t="shared" si="1671"/>
        <v>0</v>
      </c>
      <c r="BE1362" s="5">
        <f t="shared" si="1672"/>
        <v>0</v>
      </c>
      <c r="BF1362" s="5">
        <f t="shared" si="1673"/>
        <v>0</v>
      </c>
      <c r="BG1362" s="5">
        <f t="shared" si="1674"/>
        <v>0</v>
      </c>
      <c r="BH1362" s="5">
        <f t="shared" si="1675"/>
        <v>0</v>
      </c>
      <c r="BI1362" s="5">
        <f t="shared" si="1676"/>
        <v>0</v>
      </c>
      <c r="BJ1362" s="8">
        <f t="shared" si="1677"/>
        <v>0.5527168455593745</v>
      </c>
      <c r="BK1362" s="8">
        <f t="shared" si="1678"/>
        <v>0.44726164178156969</v>
      </c>
      <c r="BL1362" s="8">
        <f t="shared" si="1679"/>
        <v>0</v>
      </c>
      <c r="BM1362" s="8">
        <f t="shared" si="1680"/>
        <v>4.8066444353105996E-2</v>
      </c>
      <c r="BN1362" s="8">
        <f t="shared" si="1681"/>
        <v>0.95191204298783805</v>
      </c>
    </row>
    <row r="1363" spans="1:66" x14ac:dyDescent="0.25">
      <c r="A1363" t="s">
        <v>89</v>
      </c>
      <c r="B1363" t="s">
        <v>105</v>
      </c>
      <c r="C1363" t="s">
        <v>115</v>
      </c>
      <c r="D1363" t="s">
        <v>534</v>
      </c>
      <c r="E1363">
        <f>VLOOKUP(A1363,home!$A$2:$E$405,3,FALSE)</f>
        <v>1.3980999999999999</v>
      </c>
      <c r="F1363">
        <f>VLOOKUP(B1363,home!$B$2:$E$405,3,FALSE)</f>
        <v>0.53639999999999999</v>
      </c>
      <c r="G1363">
        <f>VLOOKUP(C1363,away!$B$2:$E$405,4,FALSE)</f>
        <v>0.53639999999999999</v>
      </c>
      <c r="H1363">
        <f>VLOOKUP(A1363,away!$A$2:$E$405,3,FALSE)</f>
        <v>1.1943999999999999</v>
      </c>
      <c r="I1363">
        <f>VLOOKUP(C1363,away!$B$2:$E$405,3,FALSE)</f>
        <v>0.62790000000000001</v>
      </c>
      <c r="J1363">
        <f>VLOOKUP(B1363,home!$B$2:$E$405,4,FALSE)</f>
        <v>1.0466</v>
      </c>
      <c r="K1363" s="3">
        <f t="shared" si="1626"/>
        <v>0.40226826657599996</v>
      </c>
      <c r="L1363" s="3">
        <f t="shared" si="1627"/>
        <v>0.78491207121599993</v>
      </c>
      <c r="M1363" s="5">
        <f t="shared" si="1628"/>
        <v>0.30508027576013647</v>
      </c>
      <c r="N1363" s="5">
        <f t="shared" si="1629"/>
        <v>0.12272411369655815</v>
      </c>
      <c r="O1363" s="5">
        <f t="shared" si="1630"/>
        <v>0.2394611911340371</v>
      </c>
      <c r="P1363" s="5">
        <f t="shared" si="1631"/>
        <v>9.6327638269713328E-2</v>
      </c>
      <c r="Q1363" s="5">
        <f t="shared" si="1632"/>
        <v>2.4684008241895185E-2</v>
      </c>
      <c r="R1363" s="5">
        <f t="shared" si="1633"/>
        <v>9.3977989754433749E-2</v>
      </c>
      <c r="S1363" s="5">
        <f t="shared" si="1634"/>
        <v>7.6037477935120461E-3</v>
      </c>
      <c r="T1363" s="5">
        <f t="shared" si="1635"/>
        <v>1.9374776035058761E-2</v>
      </c>
      <c r="U1363" s="5">
        <f t="shared" si="1636"/>
        <v>3.7804363034813153E-2</v>
      </c>
      <c r="V1363" s="5">
        <f t="shared" si="1637"/>
        <v>2.6676077855340713E-4</v>
      </c>
      <c r="W1363" s="5">
        <f t="shared" si="1638"/>
        <v>3.3098644025382909E-3</v>
      </c>
      <c r="X1363" s="5">
        <f t="shared" si="1639"/>
        <v>2.597952523640438E-3</v>
      </c>
      <c r="Y1363" s="5">
        <f t="shared" si="1640"/>
        <v>1.019582148125725E-3</v>
      </c>
      <c r="Z1363" s="5">
        <f t="shared" si="1641"/>
        <v>2.458815286228954E-2</v>
      </c>
      <c r="AA1363" s="5">
        <f t="shared" si="1642"/>
        <v>9.8910336302189261E-3</v>
      </c>
      <c r="AB1363" s="5">
        <f t="shared" si="1643"/>
        <v>1.9894244765365434E-3</v>
      </c>
      <c r="AC1363" s="5">
        <f t="shared" si="1644"/>
        <v>5.2642775161829514E-6</v>
      </c>
      <c r="AD1363" s="5">
        <f t="shared" si="1645"/>
        <v>3.3286335395267151E-4</v>
      </c>
      <c r="AE1363" s="5">
        <f t="shared" si="1646"/>
        <v>2.6126846458289586E-4</v>
      </c>
      <c r="AF1363" s="5">
        <f t="shared" si="1647"/>
        <v>1.0253638583959246E-4</v>
      </c>
      <c r="AG1363" s="5">
        <f t="shared" si="1648"/>
        <v>2.6827348994785815E-5</v>
      </c>
      <c r="AH1363" s="5">
        <f t="shared" si="1649"/>
        <v>4.8248844976288242E-3</v>
      </c>
      <c r="AI1363" s="5">
        <f t="shared" si="1650"/>
        <v>1.9408979232905616E-3</v>
      </c>
      <c r="AJ1363" s="5">
        <f t="shared" si="1651"/>
        <v>3.9038082160152608E-4</v>
      </c>
      <c r="AK1363" s="5">
        <f t="shared" si="1652"/>
        <v>5.2345938803386864E-5</v>
      </c>
      <c r="AL1363" s="5">
        <f t="shared" si="1653"/>
        <v>6.6486818142114215E-8</v>
      </c>
      <c r="AM1363" s="5">
        <f t="shared" si="1654"/>
        <v>2.6780072880242929E-5</v>
      </c>
      <c r="AN1363" s="5">
        <f t="shared" si="1655"/>
        <v>2.1020002471746907E-5</v>
      </c>
      <c r="AO1363" s="5">
        <f t="shared" si="1656"/>
        <v>8.2494268385321505E-6</v>
      </c>
      <c r="AP1363" s="5">
        <f t="shared" si="1657"/>
        <v>2.1583582353923763E-6</v>
      </c>
      <c r="AQ1363" s="5">
        <f t="shared" si="1658"/>
        <v>4.2353035824198515E-7</v>
      </c>
      <c r="AR1363" s="5">
        <f t="shared" si="1659"/>
        <v>7.5742201688236204E-4</v>
      </c>
      <c r="AS1363" s="5">
        <f t="shared" si="1660"/>
        <v>3.0468684179776558E-4</v>
      </c>
      <c r="AT1363" s="5">
        <f t="shared" si="1661"/>
        <v>6.1282923849251535E-5</v>
      </c>
      <c r="AU1363" s="5">
        <f t="shared" si="1662"/>
        <v>8.2173918491824736E-6</v>
      </c>
      <c r="AV1363" s="5">
        <f t="shared" si="1663"/>
        <v>8.2639899373659604E-7</v>
      </c>
      <c r="AW1363" s="5">
        <f t="shared" si="1664"/>
        <v>5.8313596968137908E-10</v>
      </c>
      <c r="AX1363" s="5">
        <f t="shared" si="1665"/>
        <v>1.7954622493857117E-6</v>
      </c>
      <c r="AY1363" s="5">
        <f t="shared" si="1666"/>
        <v>1.4092799929554771E-6</v>
      </c>
      <c r="AZ1363" s="5">
        <f t="shared" si="1667"/>
        <v>5.5308043909697673E-7</v>
      </c>
      <c r="BA1363" s="5">
        <f t="shared" si="1668"/>
        <v>1.4470650433355424E-7</v>
      </c>
      <c r="BB1363" s="5">
        <f t="shared" si="1669"/>
        <v>2.8395470508719278E-8</v>
      </c>
      <c r="BC1363" s="5">
        <f t="shared" si="1670"/>
        <v>4.4575895140303389E-9</v>
      </c>
      <c r="BD1363" s="5">
        <f t="shared" si="1671"/>
        <v>9.9084947342622441E-5</v>
      </c>
      <c r="BE1363" s="5">
        <f t="shared" si="1672"/>
        <v>3.9858730011290963E-5</v>
      </c>
      <c r="BF1363" s="5">
        <f t="shared" si="1673"/>
        <v>8.0169511147813997E-6</v>
      </c>
      <c r="BG1363" s="5">
        <f t="shared" si="1674"/>
        <v>1.074988342722548E-6</v>
      </c>
      <c r="BH1363" s="5">
        <f t="shared" si="1675"/>
        <v>1.0810842430410159E-7</v>
      </c>
      <c r="BI1363" s="5">
        <f t="shared" si="1676"/>
        <v>8.6977176894147274E-9</v>
      </c>
      <c r="BJ1363" s="8">
        <f t="shared" si="1677"/>
        <v>0.17449635937421645</v>
      </c>
      <c r="BK1363" s="8">
        <f t="shared" si="1678"/>
        <v>0.40928516264624254</v>
      </c>
      <c r="BL1363" s="8">
        <f t="shared" si="1679"/>
        <v>0.3916130992076895</v>
      </c>
      <c r="BM1363" s="8">
        <f t="shared" si="1680"/>
        <v>0.11772614853680707</v>
      </c>
      <c r="BN1363" s="8">
        <f t="shared" si="1681"/>
        <v>0.88225521685677399</v>
      </c>
    </row>
    <row r="1364" spans="1:66" x14ac:dyDescent="0.25">
      <c r="A1364" t="s">
        <v>89</v>
      </c>
      <c r="B1364" t="s">
        <v>127</v>
      </c>
      <c r="C1364" t="s">
        <v>349</v>
      </c>
      <c r="D1364" t="s">
        <v>534</v>
      </c>
      <c r="E1364">
        <f>VLOOKUP(A1364,home!$A$2:$E$405,3,FALSE)</f>
        <v>1.3980999999999999</v>
      </c>
      <c r="F1364">
        <f>VLOOKUP(B1364,home!$B$2:$E$405,3,FALSE)</f>
        <v>0.17879999999999999</v>
      </c>
      <c r="G1364">
        <f>VLOOKUP(C1364,away!$B$2:$E$405,4,FALSE)</f>
        <v>0.35759999999999997</v>
      </c>
      <c r="H1364">
        <f>VLOOKUP(A1364,away!$A$2:$E$405,3,FALSE)</f>
        <v>1.1943999999999999</v>
      </c>
      <c r="I1364">
        <f>VLOOKUP(C1364,away!$B$2:$E$405,3,FALSE)</f>
        <v>1.2559</v>
      </c>
      <c r="J1364">
        <f>VLOOKUP(B1364,home!$B$2:$E$405,4,FALSE)</f>
        <v>1.6745000000000001</v>
      </c>
      <c r="K1364" s="3">
        <f t="shared" si="1626"/>
        <v>8.9392948127999985E-2</v>
      </c>
      <c r="L1364" s="3">
        <f t="shared" si="1627"/>
        <v>2.51182863452</v>
      </c>
      <c r="M1364" s="5">
        <f t="shared" si="1628"/>
        <v>7.4182902295323025E-2</v>
      </c>
      <c r="N1364" s="5">
        <f t="shared" si="1629"/>
        <v>6.6314283368703016E-3</v>
      </c>
      <c r="O1364" s="5">
        <f t="shared" si="1630"/>
        <v>0.18633473817719179</v>
      </c>
      <c r="P1364" s="5">
        <f t="shared" si="1631"/>
        <v>1.6657011584318163E-2</v>
      </c>
      <c r="Q1364" s="5">
        <f t="shared" si="1632"/>
        <v>2.96401464666198E-4</v>
      </c>
      <c r="R1364" s="5">
        <f t="shared" si="1633"/>
        <v>0.23402046547962879</v>
      </c>
      <c r="S1364" s="5">
        <f t="shared" si="1634"/>
        <v>9.3504037431547829E-4</v>
      </c>
      <c r="T1364" s="5">
        <f t="shared" si="1635"/>
        <v>7.445096862622241E-4</v>
      </c>
      <c r="U1364" s="5">
        <f t="shared" si="1636"/>
        <v>2.0919779331510867E-2</v>
      </c>
      <c r="V1364" s="5">
        <f t="shared" si="1637"/>
        <v>2.332819418081892E-5</v>
      </c>
      <c r="W1364" s="5">
        <f t="shared" si="1638"/>
        <v>8.8320669186562203E-6</v>
      </c>
      <c r="X1364" s="5">
        <f t="shared" si="1639"/>
        <v>2.2184638588277513E-5</v>
      </c>
      <c r="Y1364" s="5">
        <f t="shared" si="1640"/>
        <v>2.7862005226256414E-5</v>
      </c>
      <c r="Z1364" s="5">
        <f t="shared" si="1641"/>
        <v>0.19593976875181027</v>
      </c>
      <c r="AA1364" s="5">
        <f t="shared" si="1642"/>
        <v>1.7515633584242886E-2</v>
      </c>
      <c r="AB1364" s="5">
        <f t="shared" si="1643"/>
        <v>7.8288706221263924E-4</v>
      </c>
      <c r="AC1364" s="5">
        <f t="shared" si="1644"/>
        <v>3.2738170512339767E-7</v>
      </c>
      <c r="AD1364" s="5">
        <f t="shared" si="1645"/>
        <v>1.9738112498061498E-7</v>
      </c>
      <c r="AE1364" s="5">
        <f t="shared" si="1646"/>
        <v>4.9578756164007957E-7</v>
      </c>
      <c r="AF1364" s="5">
        <f t="shared" si="1647"/>
        <v>6.2266669698320089E-7</v>
      </c>
      <c r="AG1364" s="5">
        <f t="shared" si="1648"/>
        <v>5.2134401308146412E-7</v>
      </c>
      <c r="AH1364" s="5">
        <f t="shared" si="1649"/>
        <v>0.12304178044800601</v>
      </c>
      <c r="AI1364" s="5">
        <f t="shared" si="1650"/>
        <v>1.0999067497165364E-2</v>
      </c>
      <c r="AJ1364" s="5">
        <f t="shared" si="1651"/>
        <v>4.9161953511523684E-4</v>
      </c>
      <c r="AK1364" s="5">
        <f t="shared" si="1652"/>
        <v>1.4649106533755946E-5</v>
      </c>
      <c r="AL1364" s="5">
        <f t="shared" si="1653"/>
        <v>2.9404084693397463E-9</v>
      </c>
      <c r="AM1364" s="5">
        <f t="shared" si="1654"/>
        <v>3.5288961333676777E-9</v>
      </c>
      <c r="AN1364" s="5">
        <f t="shared" si="1655"/>
        <v>8.8639823560398406E-9</v>
      </c>
      <c r="AO1364" s="5">
        <f t="shared" si="1656"/>
        <v>1.1132402348890466E-8</v>
      </c>
      <c r="AP1364" s="5">
        <f t="shared" si="1657"/>
        <v>9.3208956636469285E-9</v>
      </c>
      <c r="AQ1364" s="5">
        <f t="shared" si="1658"/>
        <v>5.8531231568304116E-9</v>
      </c>
      <c r="AR1364" s="5">
        <f t="shared" si="1659"/>
        <v>6.1811973474324947E-2</v>
      </c>
      <c r="AS1364" s="5">
        <f t="shared" si="1660"/>
        <v>5.5255545384796404E-3</v>
      </c>
      <c r="AT1364" s="5">
        <f t="shared" si="1661"/>
        <v>2.4697280511837267E-4</v>
      </c>
      <c r="AU1364" s="5">
        <f t="shared" si="1662"/>
        <v>7.359209052324445E-6</v>
      </c>
      <c r="AV1364" s="5">
        <f t="shared" si="1663"/>
        <v>1.6446534826938671E-7</v>
      </c>
      <c r="AW1364" s="5">
        <f t="shared" si="1664"/>
        <v>1.8339962002683189E-11</v>
      </c>
      <c r="AX1364" s="5">
        <f t="shared" si="1665"/>
        <v>5.2576404833206106E-11</v>
      </c>
      <c r="AY1364" s="5">
        <f t="shared" si="1666"/>
        <v>1.3206291916016281E-10</v>
      </c>
      <c r="AZ1364" s="5">
        <f t="shared" si="1667"/>
        <v>1.6585971095239853E-10</v>
      </c>
      <c r="BA1364" s="5">
        <f t="shared" si="1668"/>
        <v>1.3887039042781503E-10</v>
      </c>
      <c r="BB1364" s="5">
        <f t="shared" si="1669"/>
        <v>8.7204655790889458E-11</v>
      </c>
      <c r="BC1364" s="5">
        <f t="shared" si="1670"/>
        <v>4.3808630295803315E-11</v>
      </c>
      <c r="BD1364" s="5">
        <f t="shared" si="1671"/>
        <v>2.5876847488166679E-2</v>
      </c>
      <c r="BE1364" s="5">
        <f t="shared" si="1672"/>
        <v>2.3132076852258503E-3</v>
      </c>
      <c r="BF1364" s="5">
        <f t="shared" si="1673"/>
        <v>1.0339222730734266E-4</v>
      </c>
      <c r="BG1364" s="5">
        <f t="shared" si="1674"/>
        <v>3.0808453375078888E-6</v>
      </c>
      <c r="BH1364" s="5">
        <f t="shared" si="1675"/>
        <v>6.8851461861558309E-8</v>
      </c>
      <c r="BI1364" s="5">
        <f t="shared" si="1676"/>
        <v>1.2309670317454495E-9</v>
      </c>
      <c r="BJ1364" s="8">
        <f t="shared" si="1677"/>
        <v>7.7330946976109692E-3</v>
      </c>
      <c r="BK1364" s="8">
        <f t="shared" si="1678"/>
        <v>9.1798612902313989E-2</v>
      </c>
      <c r="BL1364" s="8">
        <f t="shared" si="1679"/>
        <v>0.69000924304239708</v>
      </c>
      <c r="BM1364" s="8">
        <f t="shared" si="1680"/>
        <v>0.46735777194241102</v>
      </c>
      <c r="BN1364" s="8">
        <f t="shared" si="1681"/>
        <v>0.51812294733799824</v>
      </c>
    </row>
    <row r="1365" spans="1:66" x14ac:dyDescent="0.25">
      <c r="A1365" t="s">
        <v>89</v>
      </c>
      <c r="B1365" t="s">
        <v>104</v>
      </c>
      <c r="C1365" t="s">
        <v>98</v>
      </c>
      <c r="D1365" t="s">
        <v>534</v>
      </c>
      <c r="E1365">
        <f>VLOOKUP(A1365,home!$A$2:$E$405,3,FALSE)</f>
        <v>1.3980999999999999</v>
      </c>
      <c r="F1365">
        <f>VLOOKUP(B1365,home!$B$2:$E$405,3,FALSE)</f>
        <v>1.6093</v>
      </c>
      <c r="G1365">
        <f>VLOOKUP(C1365,away!$B$2:$E$405,4,FALSE)</f>
        <v>0.89410000000000001</v>
      </c>
      <c r="H1365">
        <f>VLOOKUP(A1365,away!$A$2:$E$405,3,FALSE)</f>
        <v>1.1943999999999999</v>
      </c>
      <c r="I1365">
        <f>VLOOKUP(C1365,away!$B$2:$E$405,3,FALSE)</f>
        <v>1.0466</v>
      </c>
      <c r="J1365">
        <f>VLOOKUP(B1365,home!$B$2:$E$405,4,FALSE)</f>
        <v>0.20930000000000001</v>
      </c>
      <c r="K1365" s="3">
        <f t="shared" si="1626"/>
        <v>2.0116913192529999</v>
      </c>
      <c r="L1365" s="3">
        <f t="shared" si="1627"/>
        <v>0.26163735707199998</v>
      </c>
      <c r="M1365" s="5">
        <f t="shared" si="1628"/>
        <v>0.1029688589945653</v>
      </c>
      <c r="N1365" s="5">
        <f t="shared" si="1629"/>
        <v>0.2071415597927532</v>
      </c>
      <c r="O1365" s="5">
        <f t="shared" si="1630"/>
        <v>2.6940500128057498E-2</v>
      </c>
      <c r="P1365" s="5">
        <f t="shared" si="1631"/>
        <v>5.4195970243947594E-2</v>
      </c>
      <c r="Q1365" s="5">
        <f t="shared" si="1632"/>
        <v>0.20835243884580398</v>
      </c>
      <c r="R1365" s="5">
        <f t="shared" si="1633"/>
        <v>3.5243206258514202E-3</v>
      </c>
      <c r="S1365" s="5">
        <f t="shared" si="1634"/>
        <v>7.131290031187682E-3</v>
      </c>
      <c r="T1365" s="5">
        <f t="shared" si="1635"/>
        <v>5.4512781439121645E-2</v>
      </c>
      <c r="U1365" s="5">
        <f t="shared" si="1636"/>
        <v>7.0898452092896013E-3</v>
      </c>
      <c r="V1365" s="5">
        <f t="shared" si="1637"/>
        <v>4.1704861720658315E-4</v>
      </c>
      <c r="W1365" s="5">
        <f t="shared" si="1638"/>
        <v>0.13971359752376511</v>
      </c>
      <c r="X1365" s="5">
        <f t="shared" si="1639"/>
        <v>3.6554296403139022E-2</v>
      </c>
      <c r="Y1365" s="5">
        <f t="shared" si="1640"/>
        <v>4.781984750271904E-3</v>
      </c>
      <c r="Z1365" s="5">
        <f t="shared" si="1641"/>
        <v>3.0736464467403428E-4</v>
      </c>
      <c r="AA1365" s="5">
        <f t="shared" si="1642"/>
        <v>6.1832278753603761E-4</v>
      </c>
      <c r="AB1365" s="5">
        <f t="shared" si="1643"/>
        <v>6.2193729209128207E-4</v>
      </c>
      <c r="AC1365" s="5">
        <f t="shared" si="1644"/>
        <v>1.3719168754701126E-5</v>
      </c>
      <c r="AD1365" s="5">
        <f t="shared" si="1645"/>
        <v>7.0265157830041419E-2</v>
      </c>
      <c r="AE1365" s="5">
        <f t="shared" si="1646"/>
        <v>1.8383990188898979E-2</v>
      </c>
      <c r="AF1365" s="5">
        <f t="shared" si="1647"/>
        <v>2.4049693027305532E-3</v>
      </c>
      <c r="AG1365" s="5">
        <f t="shared" si="1648"/>
        <v>2.0974327073523761E-4</v>
      </c>
      <c r="AH1365" s="5">
        <f t="shared" si="1649"/>
        <v>2.0104518322472168E-5</v>
      </c>
      <c r="AI1365" s="5">
        <f t="shared" si="1650"/>
        <v>4.0444084987080146E-5</v>
      </c>
      <c r="AJ1365" s="5">
        <f t="shared" si="1651"/>
        <v>4.0680507341819865E-5</v>
      </c>
      <c r="AK1365" s="5">
        <f t="shared" si="1652"/>
        <v>2.7278874494115646E-5</v>
      </c>
      <c r="AL1365" s="5">
        <f t="shared" si="1653"/>
        <v>2.8883437919447901E-7</v>
      </c>
      <c r="AM1365" s="5">
        <f t="shared" si="1654"/>
        <v>2.8270361610527255E-2</v>
      </c>
      <c r="AN1365" s="5">
        <f t="shared" si="1655"/>
        <v>7.3965826952480792E-3</v>
      </c>
      <c r="AO1365" s="5">
        <f t="shared" si="1656"/>
        <v>9.6761117387459891E-4</v>
      </c>
      <c r="AP1365" s="5">
        <f t="shared" si="1657"/>
        <v>8.438774340196186E-5</v>
      </c>
      <c r="AQ1365" s="5">
        <f t="shared" si="1658"/>
        <v>5.5197465382398491E-6</v>
      </c>
      <c r="AR1365" s="5">
        <f t="shared" si="1659"/>
        <v>1.0520186078194433E-6</v>
      </c>
      <c r="AS1365" s="5">
        <f t="shared" si="1660"/>
        <v>2.1163367010430001E-6</v>
      </c>
      <c r="AT1365" s="5">
        <f t="shared" si="1661"/>
        <v>2.1287080850523679E-6</v>
      </c>
      <c r="AU1365" s="5">
        <f t="shared" si="1662"/>
        <v>1.4274345253078415E-6</v>
      </c>
      <c r="AV1365" s="5">
        <f t="shared" si="1663"/>
        <v>7.1788941084095269E-7</v>
      </c>
      <c r="AW1365" s="5">
        <f t="shared" si="1664"/>
        <v>4.2228677391458485E-9</v>
      </c>
      <c r="AX1365" s="5">
        <f t="shared" si="1665"/>
        <v>9.4785401740068234E-3</v>
      </c>
      <c r="AY1365" s="5">
        <f t="shared" si="1666"/>
        <v>2.4799402000279199E-3</v>
      </c>
      <c r="AZ1365" s="5">
        <f t="shared" si="1667"/>
        <v>3.2442249981595598E-4</v>
      </c>
      <c r="BA1365" s="5">
        <f t="shared" si="1668"/>
        <v>2.8293681808846054E-5</v>
      </c>
      <c r="BB1365" s="5">
        <f t="shared" si="1669"/>
        <v>1.8506710325756504E-6</v>
      </c>
      <c r="BC1365" s="5">
        <f t="shared" si="1670"/>
        <v>9.6840935554560467E-8</v>
      </c>
      <c r="BD1365" s="5">
        <f t="shared" si="1671"/>
        <v>4.5874561356740692E-8</v>
      </c>
      <c r="BE1365" s="5">
        <f t="shared" si="1672"/>
        <v>9.2285456855894363E-8</v>
      </c>
      <c r="BF1365" s="5">
        <f t="shared" si="1673"/>
        <v>9.2824926225149995E-8</v>
      </c>
      <c r="BG1365" s="5">
        <f t="shared" si="1674"/>
        <v>6.2245032765811457E-8</v>
      </c>
      <c r="BH1365" s="5">
        <f t="shared" si="1675"/>
        <v>3.1304448020400356E-8</v>
      </c>
      <c r="BI1365" s="5">
        <f t="shared" si="1676"/>
        <v>1.2594977267329232E-8</v>
      </c>
      <c r="BJ1365" s="8">
        <f t="shared" si="1677"/>
        <v>0.79135812638447889</v>
      </c>
      <c r="BK1365" s="8">
        <f t="shared" si="1678"/>
        <v>0.16720711609006897</v>
      </c>
      <c r="BL1365" s="8">
        <f t="shared" si="1679"/>
        <v>3.8931213544703899E-2</v>
      </c>
      <c r="BM1365" s="8">
        <f t="shared" si="1680"/>
        <v>0.39220023605578658</v>
      </c>
      <c r="BN1365" s="8">
        <f t="shared" si="1681"/>
        <v>0.603123648630979</v>
      </c>
    </row>
    <row r="1366" spans="1:66" x14ac:dyDescent="0.25">
      <c r="A1366" t="s">
        <v>89</v>
      </c>
      <c r="B1366" t="s">
        <v>106</v>
      </c>
      <c r="C1366" t="s">
        <v>103</v>
      </c>
      <c r="D1366" t="s">
        <v>534</v>
      </c>
      <c r="E1366">
        <f>VLOOKUP(A1366,home!$A$2:$E$405,3,FALSE)</f>
        <v>1.3980999999999999</v>
      </c>
      <c r="F1366">
        <f>VLOOKUP(B1366,home!$B$2:$E$405,3,FALSE)</f>
        <v>1.0729</v>
      </c>
      <c r="G1366">
        <f>VLOOKUP(C1366,away!$B$2:$E$405,4,FALSE)</f>
        <v>0.71530000000000005</v>
      </c>
      <c r="H1366">
        <f>VLOOKUP(A1366,away!$A$2:$E$405,3,FALSE)</f>
        <v>1.1943999999999999</v>
      </c>
      <c r="I1366">
        <f>VLOOKUP(C1366,away!$B$2:$E$405,3,FALSE)</f>
        <v>0.41860000000000003</v>
      </c>
      <c r="J1366">
        <f>VLOOKUP(B1366,home!$B$2:$E$405,4,FALSE)</f>
        <v>0</v>
      </c>
      <c r="K1366" s="3">
        <f t="shared" si="1626"/>
        <v>1.0729653717969998</v>
      </c>
      <c r="L1366" s="3">
        <f t="shared" si="1627"/>
        <v>0</v>
      </c>
      <c r="M1366" s="5">
        <f t="shared" si="1628"/>
        <v>0.34199287625609959</v>
      </c>
      <c r="N1366" s="5">
        <f t="shared" si="1629"/>
        <v>0.36694651362405123</v>
      </c>
      <c r="O1366" s="5">
        <f t="shared" si="1630"/>
        <v>0</v>
      </c>
      <c r="P1366" s="5">
        <f t="shared" si="1631"/>
        <v>0</v>
      </c>
      <c r="Q1366" s="5">
        <f t="shared" si="1632"/>
        <v>0.1968604512101215</v>
      </c>
      <c r="R1366" s="5">
        <f t="shared" si="1633"/>
        <v>0</v>
      </c>
      <c r="S1366" s="5">
        <f t="shared" si="1634"/>
        <v>0</v>
      </c>
      <c r="T1366" s="5">
        <f t="shared" si="1635"/>
        <v>0</v>
      </c>
      <c r="U1366" s="5">
        <f t="shared" si="1636"/>
        <v>0</v>
      </c>
      <c r="V1366" s="5">
        <f t="shared" si="1637"/>
        <v>0</v>
      </c>
      <c r="W1366" s="5">
        <f t="shared" si="1638"/>
        <v>7.0408149074931051E-2</v>
      </c>
      <c r="X1366" s="5">
        <f t="shared" si="1639"/>
        <v>0</v>
      </c>
      <c r="Y1366" s="5">
        <f t="shared" si="1640"/>
        <v>0</v>
      </c>
      <c r="Z1366" s="5">
        <f t="shared" si="1641"/>
        <v>0</v>
      </c>
      <c r="AA1366" s="5">
        <f t="shared" si="1642"/>
        <v>0</v>
      </c>
      <c r="AB1366" s="5">
        <f t="shared" si="1643"/>
        <v>0</v>
      </c>
      <c r="AC1366" s="5">
        <f t="shared" si="1644"/>
        <v>0</v>
      </c>
      <c r="AD1366" s="5">
        <f t="shared" si="1645"/>
        <v>1.8886376462430493E-2</v>
      </c>
      <c r="AE1366" s="5">
        <f t="shared" si="1646"/>
        <v>0</v>
      </c>
      <c r="AF1366" s="5">
        <f t="shared" si="1647"/>
        <v>0</v>
      </c>
      <c r="AG1366" s="5">
        <f t="shared" si="1648"/>
        <v>0</v>
      </c>
      <c r="AH1366" s="5">
        <f t="shared" si="1649"/>
        <v>0</v>
      </c>
      <c r="AI1366" s="5">
        <f t="shared" si="1650"/>
        <v>0</v>
      </c>
      <c r="AJ1366" s="5">
        <f t="shared" si="1651"/>
        <v>0</v>
      </c>
      <c r="AK1366" s="5">
        <f t="shared" si="1652"/>
        <v>0</v>
      </c>
      <c r="AL1366" s="5">
        <f t="shared" si="1653"/>
        <v>0</v>
      </c>
      <c r="AM1366" s="5">
        <f t="shared" si="1654"/>
        <v>4.0528855885819696E-3</v>
      </c>
      <c r="AN1366" s="5">
        <f t="shared" si="1655"/>
        <v>0</v>
      </c>
      <c r="AO1366" s="5">
        <f t="shared" si="1656"/>
        <v>0</v>
      </c>
      <c r="AP1366" s="5">
        <f t="shared" si="1657"/>
        <v>0</v>
      </c>
      <c r="AQ1366" s="5">
        <f t="shared" si="1658"/>
        <v>0</v>
      </c>
      <c r="AR1366" s="5">
        <f t="shared" si="1659"/>
        <v>0</v>
      </c>
      <c r="AS1366" s="5">
        <f t="shared" si="1660"/>
        <v>0</v>
      </c>
      <c r="AT1366" s="5">
        <f t="shared" si="1661"/>
        <v>0</v>
      </c>
      <c r="AU1366" s="5">
        <f t="shared" si="1662"/>
        <v>0</v>
      </c>
      <c r="AV1366" s="5">
        <f t="shared" si="1663"/>
        <v>0</v>
      </c>
      <c r="AW1366" s="5">
        <f t="shared" si="1664"/>
        <v>0</v>
      </c>
      <c r="AX1366" s="5">
        <f t="shared" si="1665"/>
        <v>7.247676487339256E-4</v>
      </c>
      <c r="AY1366" s="5">
        <f t="shared" si="1666"/>
        <v>0</v>
      </c>
      <c r="AZ1366" s="5">
        <f t="shared" si="1667"/>
        <v>0</v>
      </c>
      <c r="BA1366" s="5">
        <f t="shared" si="1668"/>
        <v>0</v>
      </c>
      <c r="BB1366" s="5">
        <f t="shared" si="1669"/>
        <v>0</v>
      </c>
      <c r="BC1366" s="5">
        <f t="shared" si="1670"/>
        <v>0</v>
      </c>
      <c r="BD1366" s="5">
        <f t="shared" si="1671"/>
        <v>0</v>
      </c>
      <c r="BE1366" s="5">
        <f t="shared" si="1672"/>
        <v>0</v>
      </c>
      <c r="BF1366" s="5">
        <f t="shared" si="1673"/>
        <v>0</v>
      </c>
      <c r="BG1366" s="5">
        <f t="shared" si="1674"/>
        <v>0</v>
      </c>
      <c r="BH1366" s="5">
        <f t="shared" si="1675"/>
        <v>0</v>
      </c>
      <c r="BI1366" s="5">
        <f t="shared" si="1676"/>
        <v>0</v>
      </c>
      <c r="BJ1366" s="8">
        <f t="shared" si="1677"/>
        <v>0.65787914360885025</v>
      </c>
      <c r="BK1366" s="8">
        <f t="shared" si="1678"/>
        <v>0.34199287625609959</v>
      </c>
      <c r="BL1366" s="8">
        <f t="shared" si="1679"/>
        <v>0</v>
      </c>
      <c r="BM1366" s="8">
        <f t="shared" si="1680"/>
        <v>9.407217877467744E-2</v>
      </c>
      <c r="BN1366" s="8">
        <f t="shared" si="1681"/>
        <v>0.90579984109027234</v>
      </c>
    </row>
    <row r="1367" spans="1:66" x14ac:dyDescent="0.25">
      <c r="A1367" t="s">
        <v>89</v>
      </c>
      <c r="B1367" t="s">
        <v>350</v>
      </c>
      <c r="C1367" t="s">
        <v>125</v>
      </c>
      <c r="D1367" t="s">
        <v>534</v>
      </c>
      <c r="E1367">
        <f>VLOOKUP(A1367,home!$A$2:$E$405,3,FALSE)</f>
        <v>1.3980999999999999</v>
      </c>
      <c r="F1367">
        <f>VLOOKUP(B1367,home!$B$2:$E$405,3,FALSE)</f>
        <v>0.53639999999999999</v>
      </c>
      <c r="G1367">
        <f>VLOOKUP(C1367,away!$B$2:$E$405,4,FALSE)</f>
        <v>1.0729</v>
      </c>
      <c r="H1367">
        <f>VLOOKUP(A1367,away!$A$2:$E$405,3,FALSE)</f>
        <v>1.1943999999999999</v>
      </c>
      <c r="I1367">
        <f>VLOOKUP(C1367,away!$B$2:$E$405,3,FALSE)</f>
        <v>0.83720000000000006</v>
      </c>
      <c r="J1367">
        <f>VLOOKUP(B1367,home!$B$2:$E$405,4,FALSE)</f>
        <v>1.2559</v>
      </c>
      <c r="K1367" s="3">
        <f t="shared" si="1626"/>
        <v>0.80461152723599993</v>
      </c>
      <c r="L1367" s="3">
        <f t="shared" si="1627"/>
        <v>1.255839314912</v>
      </c>
      <c r="M1367" s="5">
        <f t="shared" si="1628"/>
        <v>0.12739652122437634</v>
      </c>
      <c r="N1367" s="5">
        <f t="shared" si="1629"/>
        <v>0.10250470950689891</v>
      </c>
      <c r="O1367" s="5">
        <f t="shared" si="1630"/>
        <v>0.15998955993659281</v>
      </c>
      <c r="P1367" s="5">
        <f t="shared" si="1631"/>
        <v>0.12872944416239748</v>
      </c>
      <c r="Q1367" s="5">
        <f t="shared" si="1632"/>
        <v>4.1238235432614227E-2</v>
      </c>
      <c r="R1367" s="5">
        <f t="shared" si="1633"/>
        <v>0.10046058967192156</v>
      </c>
      <c r="S1367" s="5">
        <f t="shared" si="1634"/>
        <v>3.2519078298012892E-2</v>
      </c>
      <c r="T1367" s="5">
        <f t="shared" si="1635"/>
        <v>5.1788597333874004E-2</v>
      </c>
      <c r="U1367" s="5">
        <f t="shared" si="1636"/>
        <v>8.0831748482953936E-2</v>
      </c>
      <c r="V1367" s="5">
        <f t="shared" si="1637"/>
        <v>3.6510353952320684E-3</v>
      </c>
      <c r="W1367" s="5">
        <f t="shared" si="1638"/>
        <v>1.1060253197317821E-2</v>
      </c>
      <c r="X1367" s="5">
        <f t="shared" si="1639"/>
        <v>1.3889900798072868E-2</v>
      </c>
      <c r="Y1367" s="5">
        <f t="shared" si="1640"/>
        <v>8.7217417512237376E-3</v>
      </c>
      <c r="Z1367" s="5">
        <f t="shared" si="1641"/>
        <v>4.2054119369747164E-2</v>
      </c>
      <c r="AA1367" s="5">
        <f t="shared" si="1642"/>
        <v>3.3837229212657312E-2</v>
      </c>
      <c r="AB1367" s="5">
        <f t="shared" si="1643"/>
        <v>1.3612912337115396E-2</v>
      </c>
      <c r="AC1367" s="5">
        <f t="shared" si="1644"/>
        <v>2.305772130434033E-4</v>
      </c>
      <c r="AD1367" s="5">
        <f t="shared" si="1645"/>
        <v>2.2248018041776856E-3</v>
      </c>
      <c r="AE1367" s="5">
        <f t="shared" si="1646"/>
        <v>2.7939935735734858E-3</v>
      </c>
      <c r="AF1367" s="5">
        <f t="shared" si="1647"/>
        <v>1.7544034876525289E-3</v>
      </c>
      <c r="AG1367" s="5">
        <f t="shared" si="1648"/>
        <v>7.3441629133759174E-4</v>
      </c>
      <c r="AH1367" s="5">
        <f t="shared" si="1649"/>
        <v>1.3203304114632691E-2</v>
      </c>
      <c r="AI1367" s="5">
        <f t="shared" si="1650"/>
        <v>1.0623530688235973E-2</v>
      </c>
      <c r="AJ1367" s="5">
        <f t="shared" si="1651"/>
        <v>4.2739076258500293E-3</v>
      </c>
      <c r="AK1367" s="5">
        <f t="shared" si="1652"/>
        <v>1.1462784473669262E-3</v>
      </c>
      <c r="AL1367" s="5">
        <f t="shared" si="1653"/>
        <v>9.319587752106545E-6</v>
      </c>
      <c r="AM1367" s="5">
        <f t="shared" si="1654"/>
        <v>3.5802023549136324E-4</v>
      </c>
      <c r="AN1367" s="5">
        <f t="shared" si="1655"/>
        <v>4.4961588726410642E-4</v>
      </c>
      <c r="AO1367" s="5">
        <f t="shared" si="1656"/>
        <v>2.8232265391765331E-4</v>
      </c>
      <c r="AP1367" s="5">
        <f t="shared" si="1657"/>
        <v>1.1818396276002778E-4</v>
      </c>
      <c r="AQ1367" s="5">
        <f t="shared" si="1658"/>
        <v>3.7105016706534659E-5</v>
      </c>
      <c r="AR1367" s="5">
        <f t="shared" si="1659"/>
        <v>3.3162456787790167E-3</v>
      </c>
      <c r="AS1367" s="5">
        <f t="shared" si="1660"/>
        <v>2.6682895002921696E-3</v>
      </c>
      <c r="AT1367" s="5">
        <f t="shared" si="1661"/>
        <v>1.0734682449689329E-3</v>
      </c>
      <c r="AU1367" s="5">
        <f t="shared" si="1662"/>
        <v>2.8790830800793385E-4</v>
      </c>
      <c r="AV1367" s="5">
        <f t="shared" si="1663"/>
        <v>5.7913585852549076E-5</v>
      </c>
      <c r="AW1367" s="5">
        <f t="shared" si="1664"/>
        <v>2.6158601759933241E-7</v>
      </c>
      <c r="AX1367" s="5">
        <f t="shared" si="1665"/>
        <v>4.8011201410016335E-5</v>
      </c>
      <c r="AY1367" s="5">
        <f t="shared" si="1666"/>
        <v>6.0294354286856955E-5</v>
      </c>
      <c r="AZ1367" s="5">
        <f t="shared" si="1667"/>
        <v>3.7860010290333933E-5</v>
      </c>
      <c r="BA1367" s="5">
        <f t="shared" si="1668"/>
        <v>1.5848696461858076E-5</v>
      </c>
      <c r="BB1367" s="5">
        <f t="shared" si="1669"/>
        <v>4.9758540267270227E-6</v>
      </c>
      <c r="BC1367" s="5">
        <f t="shared" si="1670"/>
        <v>1.2497746224053941E-6</v>
      </c>
      <c r="BD1367" s="5">
        <f t="shared" si="1671"/>
        <v>6.9411195021962051E-4</v>
      </c>
      <c r="BE1367" s="5">
        <f t="shared" si="1672"/>
        <v>5.5849047633896721E-4</v>
      </c>
      <c r="BF1367" s="5">
        <f t="shared" si="1673"/>
        <v>2.2468393755692873E-4</v>
      </c>
      <c r="BG1367" s="5">
        <f t="shared" si="1674"/>
        <v>6.0261095381026161E-5</v>
      </c>
      <c r="BH1367" s="5">
        <f t="shared" si="1675"/>
        <v>1.2121692996860429E-5</v>
      </c>
      <c r="BI1367" s="5">
        <f t="shared" si="1676"/>
        <v>1.9506507829779595E-6</v>
      </c>
      <c r="BJ1367" s="8">
        <f t="shared" si="1677"/>
        <v>0.23812454082398071</v>
      </c>
      <c r="BK1367" s="8">
        <f t="shared" si="1678"/>
        <v>0.29259627023510115</v>
      </c>
      <c r="BL1367" s="8">
        <f t="shared" si="1679"/>
        <v>0.42693450563850366</v>
      </c>
      <c r="BM1367" s="8">
        <f t="shared" si="1680"/>
        <v>0.33933034336426215</v>
      </c>
      <c r="BN1367" s="8">
        <f t="shared" si="1681"/>
        <v>0.66031905993480122</v>
      </c>
    </row>
    <row r="1368" spans="1:66" x14ac:dyDescent="0.25">
      <c r="A1368" t="s">
        <v>89</v>
      </c>
      <c r="B1368" t="s">
        <v>367</v>
      </c>
      <c r="C1368" t="s">
        <v>92</v>
      </c>
      <c r="D1368" t="s">
        <v>534</v>
      </c>
      <c r="E1368">
        <f>VLOOKUP(A1368,home!$A$2:$E$405,3,FALSE)</f>
        <v>1.3980999999999999</v>
      </c>
      <c r="F1368">
        <f>VLOOKUP(B1368,home!$B$2:$E$405,3,FALSE)</f>
        <v>1.0729</v>
      </c>
      <c r="G1368">
        <f>VLOOKUP(C1368,away!$B$2:$E$405,4,FALSE)</f>
        <v>0.71530000000000005</v>
      </c>
      <c r="H1368">
        <f>VLOOKUP(A1368,away!$A$2:$E$405,3,FALSE)</f>
        <v>1.1943999999999999</v>
      </c>
      <c r="I1368">
        <f>VLOOKUP(C1368,away!$B$2:$E$405,3,FALSE)</f>
        <v>0.62790000000000001</v>
      </c>
      <c r="J1368">
        <f>VLOOKUP(B1368,home!$B$2:$E$405,4,FALSE)</f>
        <v>0.62790000000000001</v>
      </c>
      <c r="K1368" s="3">
        <f t="shared" si="1626"/>
        <v>1.0729653717969998</v>
      </c>
      <c r="L1368" s="3">
        <f t="shared" si="1627"/>
        <v>0.47090224490400001</v>
      </c>
      <c r="M1368" s="5">
        <f t="shared" si="1628"/>
        <v>0.21355355883905039</v>
      </c>
      <c r="N1368" s="5">
        <f t="shared" si="1629"/>
        <v>0.22913557365831416</v>
      </c>
      <c r="O1368" s="5">
        <f t="shared" si="1630"/>
        <v>0.10056285026454727</v>
      </c>
      <c r="P1368" s="5">
        <f t="shared" si="1631"/>
        <v>0.10790045602306599</v>
      </c>
      <c r="Q1368" s="5">
        <f t="shared" si="1632"/>
        <v>0.12292726799110595</v>
      </c>
      <c r="R1368" s="5">
        <f t="shared" si="1633"/>
        <v>2.3677635971760064E-2</v>
      </c>
      <c r="S1368" s="5">
        <f t="shared" si="1634"/>
        <v>1.3629494719355444E-2</v>
      </c>
      <c r="T1368" s="5">
        <f t="shared" si="1635"/>
        <v>5.7886726456927412E-2</v>
      </c>
      <c r="U1368" s="5">
        <f t="shared" si="1636"/>
        <v>2.5405283483713553E-2</v>
      </c>
      <c r="V1368" s="5">
        <f t="shared" si="1637"/>
        <v>7.6516256290160706E-4</v>
      </c>
      <c r="W1368" s="5">
        <f t="shared" si="1638"/>
        <v>4.3965567268022143E-2</v>
      </c>
      <c r="X1368" s="5">
        <f t="shared" si="1639"/>
        <v>2.070348432498945E-2</v>
      </c>
      <c r="Y1368" s="5">
        <f t="shared" si="1640"/>
        <v>4.8746586229861536E-3</v>
      </c>
      <c r="Z1368" s="5">
        <f t="shared" si="1641"/>
        <v>3.7166173110405056E-3</v>
      </c>
      <c r="AA1368" s="5">
        <f t="shared" si="1642"/>
        <v>3.9878016749677414E-3</v>
      </c>
      <c r="AB1368" s="5">
        <f t="shared" si="1643"/>
        <v>2.1393865534172309E-3</v>
      </c>
      <c r="AC1368" s="5">
        <f t="shared" si="1644"/>
        <v>2.4162963473218687E-5</v>
      </c>
      <c r="AD1368" s="5">
        <f t="shared" si="1645"/>
        <v>1.1793382807499845E-2</v>
      </c>
      <c r="AE1368" s="5">
        <f t="shared" si="1646"/>
        <v>5.5535304390639147E-3</v>
      </c>
      <c r="AF1368" s="5">
        <f t="shared" si="1647"/>
        <v>1.3075849754489472E-3</v>
      </c>
      <c r="AG1368" s="5">
        <f t="shared" si="1648"/>
        <v>2.0524823344721699E-4</v>
      </c>
      <c r="AH1368" s="5">
        <f t="shared" si="1649"/>
        <v>4.3754085880451062E-4</v>
      </c>
      <c r="AI1368" s="5">
        <f t="shared" si="1650"/>
        <v>4.6946619024356031E-4</v>
      </c>
      <c r="AJ1368" s="5">
        <f t="shared" si="1651"/>
        <v>2.5186048268040136E-4</v>
      </c>
      <c r="AK1368" s="5">
        <f t="shared" si="1652"/>
        <v>9.0079192146716225E-5</v>
      </c>
      <c r="AL1368" s="5">
        <f t="shared" si="1653"/>
        <v>4.8834489891951808E-7</v>
      </c>
      <c r="AM1368" s="5">
        <f t="shared" si="1654"/>
        <v>2.5307782737586841E-3</v>
      </c>
      <c r="AN1368" s="5">
        <f t="shared" si="1655"/>
        <v>1.1917491704672343E-3</v>
      </c>
      <c r="AO1368" s="5">
        <f t="shared" si="1656"/>
        <v>2.8059867986775022E-4</v>
      </c>
      <c r="AP1368" s="5">
        <f t="shared" si="1657"/>
        <v>4.404484942227413E-5</v>
      </c>
      <c r="AQ1368" s="5">
        <f t="shared" si="1658"/>
        <v>5.1852046173518855E-6</v>
      </c>
      <c r="AR1368" s="5">
        <f t="shared" si="1659"/>
        <v>4.1207794529653651E-5</v>
      </c>
      <c r="AS1368" s="5">
        <f t="shared" si="1660"/>
        <v>4.42145365784442E-5</v>
      </c>
      <c r="AT1368" s="5">
        <f t="shared" si="1661"/>
        <v>2.3720333339361217E-5</v>
      </c>
      <c r="AU1368" s="5">
        <f t="shared" si="1662"/>
        <v>8.4836987602054931E-6</v>
      </c>
      <c r="AV1368" s="5">
        <f t="shared" si="1663"/>
        <v>2.2756787486144077E-6</v>
      </c>
      <c r="AW1368" s="5">
        <f t="shared" si="1664"/>
        <v>6.8539451045558482E-9</v>
      </c>
      <c r="AX1368" s="5">
        <f t="shared" si="1665"/>
        <v>4.5257290857320912E-4</v>
      </c>
      <c r="AY1368" s="5">
        <f t="shared" si="1666"/>
        <v>2.1311759862985692E-4</v>
      </c>
      <c r="AZ1368" s="5">
        <f t="shared" si="1667"/>
        <v>5.0178777811674633E-5</v>
      </c>
      <c r="BA1368" s="5">
        <f t="shared" si="1668"/>
        <v>7.8764330393522037E-6</v>
      </c>
      <c r="BB1368" s="5">
        <f t="shared" si="1669"/>
        <v>9.2725750001674721E-7</v>
      </c>
      <c r="BC1368" s="5">
        <f t="shared" si="1670"/>
        <v>8.7329527672391462E-8</v>
      </c>
      <c r="BD1368" s="5">
        <f t="shared" si="1671"/>
        <v>3.2341404919261091E-6</v>
      </c>
      <c r="BE1368" s="5">
        <f t="shared" si="1672"/>
        <v>3.4701207553632298E-6</v>
      </c>
      <c r="BF1368" s="5">
        <f t="shared" si="1673"/>
        <v>1.8616597032293968E-6</v>
      </c>
      <c r="BG1368" s="5">
        <f t="shared" si="1674"/>
        <v>6.6583213187834069E-7</v>
      </c>
      <c r="BH1368" s="5">
        <f t="shared" si="1675"/>
        <v>1.7860370523380819E-7</v>
      </c>
      <c r="BI1368" s="5">
        <f t="shared" si="1676"/>
        <v>3.8327118198102968E-8</v>
      </c>
      <c r="BJ1368" s="8">
        <f t="shared" si="1677"/>
        <v>0.50313014126102029</v>
      </c>
      <c r="BK1368" s="8">
        <f t="shared" si="1678"/>
        <v>0.33608644105137542</v>
      </c>
      <c r="BL1368" s="8">
        <f t="shared" si="1679"/>
        <v>0.15715125539814309</v>
      </c>
      <c r="BM1368" s="8">
        <f t="shared" si="1680"/>
        <v>0.20211400152905068</v>
      </c>
      <c r="BN1368" s="8">
        <f t="shared" si="1681"/>
        <v>0.79775734274784382</v>
      </c>
    </row>
    <row r="1369" spans="1:66" x14ac:dyDescent="0.25">
      <c r="A1369" t="s">
        <v>112</v>
      </c>
      <c r="B1369" t="s">
        <v>90</v>
      </c>
      <c r="C1369" t="s">
        <v>102</v>
      </c>
      <c r="D1369" t="s">
        <v>534</v>
      </c>
      <c r="E1369">
        <f>VLOOKUP(A1369,home!$A$2:$E$405,3,FALSE)</f>
        <v>1.3270999999999999</v>
      </c>
      <c r="F1369">
        <f>VLOOKUP(B1369,home!$B$2:$E$405,3,FALSE)</f>
        <v>0.75349999999999995</v>
      </c>
      <c r="G1369">
        <f>VLOOKUP(C1369,away!$B$2:$E$405,4,FALSE)</f>
        <v>0.94189999999999996</v>
      </c>
      <c r="H1369">
        <f>VLOOKUP(A1369,away!$A$2:$E$405,3,FALSE)</f>
        <v>0.94389999999999996</v>
      </c>
      <c r="I1369">
        <f>VLOOKUP(C1369,away!$B$2:$E$405,3,FALSE)</f>
        <v>2.1189</v>
      </c>
      <c r="J1369">
        <f>VLOOKUP(B1369,home!$B$2:$E$405,4,FALSE)</f>
        <v>1.3243</v>
      </c>
      <c r="K1369" s="3">
        <f t="shared" si="1626"/>
        <v>0.94187160171499995</v>
      </c>
      <c r="L1369" s="3">
        <f t="shared" si="1627"/>
        <v>2.6486393449529997</v>
      </c>
      <c r="M1369" s="5">
        <f t="shared" si="1628"/>
        <v>2.7584232750163418E-2</v>
      </c>
      <c r="N1369" s="5">
        <f t="shared" si="1629"/>
        <v>2.5980805482475777E-2</v>
      </c>
      <c r="O1369" s="5">
        <f t="shared" si="1630"/>
        <v>7.3060684162423922E-2</v>
      </c>
      <c r="P1369" s="5">
        <f t="shared" si="1631"/>
        <v>6.8813783614455948E-2</v>
      </c>
      <c r="Q1369" s="5">
        <f t="shared" si="1632"/>
        <v>1.2235291436812654E-2</v>
      </c>
      <c r="R1369" s="5">
        <f t="shared" si="1633"/>
        <v>9.6755701320890272E-2</v>
      </c>
      <c r="S1369" s="5">
        <f t="shared" si="1634"/>
        <v>4.291706115433927E-2</v>
      </c>
      <c r="T1369" s="5">
        <f t="shared" si="1635"/>
        <v>3.2406874296508514E-2</v>
      </c>
      <c r="U1369" s="5">
        <f t="shared" si="1636"/>
        <v>9.1131447378165045E-2</v>
      </c>
      <c r="V1369" s="5">
        <f t="shared" si="1637"/>
        <v>1.1896028456190266E-2</v>
      </c>
      <c r="W1369" s="5">
        <f t="shared" si="1638"/>
        <v>3.8413578476801866E-3</v>
      </c>
      <c r="X1369" s="5">
        <f t="shared" si="1639"/>
        <v>1.0174371533409714E-2</v>
      </c>
      <c r="Y1369" s="5">
        <f t="shared" si="1640"/>
        <v>1.3474120376779379E-2</v>
      </c>
      <c r="Z1369" s="5">
        <f t="shared" si="1641"/>
        <v>8.5423652455676957E-2</v>
      </c>
      <c r="AA1369" s="5">
        <f t="shared" si="1642"/>
        <v>8.0458112362773934E-2</v>
      </c>
      <c r="AB1369" s="5">
        <f t="shared" si="1643"/>
        <v>3.7890605581045664E-2</v>
      </c>
      <c r="AC1369" s="5">
        <f t="shared" si="1644"/>
        <v>1.8547976652777253E-3</v>
      </c>
      <c r="AD1369" s="5">
        <f t="shared" si="1645"/>
        <v>9.0451646718875552E-4</v>
      </c>
      <c r="AE1369" s="5">
        <f t="shared" si="1646"/>
        <v>2.395737903154027E-3</v>
      </c>
      <c r="AF1369" s="5">
        <f t="shared" si="1647"/>
        <v>3.1727228352444784E-3</v>
      </c>
      <c r="AG1369" s="5">
        <f t="shared" si="1648"/>
        <v>2.8011328440197859E-3</v>
      </c>
      <c r="AH1369" s="5">
        <f t="shared" si="1649"/>
        <v>5.6564111720924244E-2</v>
      </c>
      <c r="AI1369" s="5">
        <f t="shared" si="1650"/>
        <v>5.3276130506173115E-2</v>
      </c>
      <c r="AJ1369" s="5">
        <f t="shared" si="1651"/>
        <v>2.508963718651332E-2</v>
      </c>
      <c r="AK1369" s="5">
        <f t="shared" si="1652"/>
        <v>7.8770722544365106E-3</v>
      </c>
      <c r="AL1369" s="5">
        <f t="shared" si="1653"/>
        <v>1.8508493071827534E-4</v>
      </c>
      <c r="AM1369" s="5">
        <f t="shared" si="1654"/>
        <v>1.7038767474573328E-4</v>
      </c>
      <c r="AN1369" s="5">
        <f t="shared" si="1655"/>
        <v>4.5129549922660379E-4</v>
      </c>
      <c r="AO1369" s="5">
        <f t="shared" si="1656"/>
        <v>5.9765950772589459E-4</v>
      </c>
      <c r="AP1369" s="5">
        <f t="shared" si="1657"/>
        <v>5.2766149568268187E-4</v>
      </c>
      <c r="AQ1369" s="5">
        <f t="shared" si="1658"/>
        <v>3.4939624957047472E-4</v>
      </c>
      <c r="AR1369" s="5">
        <f t="shared" si="1659"/>
        <v>2.9963586363271406E-2</v>
      </c>
      <c r="AS1369" s="5">
        <f t="shared" si="1660"/>
        <v>2.8221851081100167E-2</v>
      </c>
      <c r="AT1369" s="5">
        <f t="shared" si="1661"/>
        <v>1.3290680040559008E-2</v>
      </c>
      <c r="AU1369" s="5">
        <f t="shared" si="1662"/>
        <v>4.1727046992276317E-3</v>
      </c>
      <c r="AV1369" s="5">
        <f t="shared" si="1663"/>
        <v>9.8253801463630912E-4</v>
      </c>
      <c r="AW1369" s="5">
        <f t="shared" si="1664"/>
        <v>1.2825759403227376E-5</v>
      </c>
      <c r="AX1369" s="5">
        <f t="shared" si="1665"/>
        <v>2.6747218687543033E-5</v>
      </c>
      <c r="AY1369" s="5">
        <f t="shared" si="1666"/>
        <v>7.0843735783888609E-5</v>
      </c>
      <c r="AZ1369" s="5">
        <f t="shared" si="1667"/>
        <v>9.3819752970331083E-5</v>
      </c>
      <c r="BA1369" s="5">
        <f t="shared" si="1668"/>
        <v>8.2831563016996652E-5</v>
      </c>
      <c r="BB1369" s="5">
        <f t="shared" si="1669"/>
        <v>5.4847734202692795E-5</v>
      </c>
      <c r="BC1369" s="5">
        <f t="shared" si="1670"/>
        <v>2.9054373358155288E-5</v>
      </c>
      <c r="BD1369" s="5">
        <f t="shared" si="1671"/>
        <v>1.3227122292942961E-2</v>
      </c>
      <c r="BE1369" s="5">
        <f t="shared" si="1672"/>
        <v>1.2458250860134369E-2</v>
      </c>
      <c r="BF1369" s="5">
        <f t="shared" si="1673"/>
        <v>5.8670363461010159E-3</v>
      </c>
      <c r="BG1369" s="5">
        <f t="shared" si="1674"/>
        <v>1.8419983068740952E-3</v>
      </c>
      <c r="BH1369" s="5">
        <f t="shared" si="1675"/>
        <v>4.3373147391295551E-4</v>
      </c>
      <c r="BI1369" s="5">
        <f t="shared" si="1676"/>
        <v>8.1703871609720637E-5</v>
      </c>
      <c r="BJ1369" s="8">
        <f t="shared" si="1677"/>
        <v>0.1098414758282443</v>
      </c>
      <c r="BK1369" s="8">
        <f t="shared" si="1678"/>
        <v>0.15332183230692878</v>
      </c>
      <c r="BL1369" s="8">
        <f t="shared" si="1679"/>
        <v>0.63264470582371579</v>
      </c>
      <c r="BM1369" s="8">
        <f t="shared" si="1680"/>
        <v>0.67674314967096338</v>
      </c>
      <c r="BN1369" s="8">
        <f t="shared" si="1681"/>
        <v>0.304430498767222</v>
      </c>
    </row>
    <row r="1370" spans="1:66" x14ac:dyDescent="0.25">
      <c r="A1370" t="s">
        <v>112</v>
      </c>
      <c r="B1370" t="s">
        <v>113</v>
      </c>
      <c r="C1370" t="s">
        <v>111</v>
      </c>
      <c r="D1370" t="s">
        <v>534</v>
      </c>
      <c r="E1370">
        <f>VLOOKUP(A1370,home!$A$2:$E$405,3,FALSE)</f>
        <v>1.3270999999999999</v>
      </c>
      <c r="F1370">
        <f>VLOOKUP(B1370,home!$B$2:$E$405,3,FALSE)</f>
        <v>1.5069999999999999</v>
      </c>
      <c r="G1370">
        <f>VLOOKUP(C1370,away!$B$2:$E$405,4,FALSE)</f>
        <v>0.75349999999999995</v>
      </c>
      <c r="H1370">
        <f>VLOOKUP(A1370,away!$A$2:$E$405,3,FALSE)</f>
        <v>0.94389999999999996</v>
      </c>
      <c r="I1370">
        <f>VLOOKUP(C1370,away!$B$2:$E$405,3,FALSE)</f>
        <v>0.79459999999999997</v>
      </c>
      <c r="J1370">
        <f>VLOOKUP(B1370,home!$B$2:$E$405,4,FALSE)</f>
        <v>0.79459999999999997</v>
      </c>
      <c r="K1370" s="3">
        <f t="shared" si="1626"/>
        <v>1.5069545639499997</v>
      </c>
      <c r="L1370" s="3">
        <f t="shared" si="1627"/>
        <v>0.59596822812399997</v>
      </c>
      <c r="M1370" s="5">
        <f t="shared" si="1628"/>
        <v>0.12209903612094405</v>
      </c>
      <c r="N1370" s="5">
        <f t="shared" si="1629"/>
        <v>0.18399769973635249</v>
      </c>
      <c r="O1370" s="5">
        <f t="shared" si="1630"/>
        <v>7.276714621264728E-2</v>
      </c>
      <c r="P1370" s="5">
        <f t="shared" si="1631"/>
        <v>0.10965678309076575</v>
      </c>
      <c r="Q1370" s="5">
        <f t="shared" si="1632"/>
        <v>0.13863808668699906</v>
      </c>
      <c r="R1370" s="5">
        <f t="shared" si="1633"/>
        <v>2.1683453596995715E-2</v>
      </c>
      <c r="S1370" s="5">
        <f t="shared" si="1634"/>
        <v>2.4620608114187714E-2</v>
      </c>
      <c r="T1370" s="5">
        <f t="shared" si="1635"/>
        <v>8.2623894873352324E-2</v>
      </c>
      <c r="U1370" s="5">
        <f t="shared" si="1636"/>
        <v>3.2675979360190732E-2</v>
      </c>
      <c r="V1370" s="5">
        <f t="shared" si="1637"/>
        <v>2.4568550337066373E-3</v>
      </c>
      <c r="W1370" s="5">
        <f t="shared" si="1638"/>
        <v>6.964043249008961E-2</v>
      </c>
      <c r="X1370" s="5">
        <f t="shared" si="1639"/>
        <v>4.1503485156907736E-2</v>
      </c>
      <c r="Y1370" s="5">
        <f t="shared" si="1640"/>
        <v>1.2367379254966518E-2</v>
      </c>
      <c r="Z1370" s="5">
        <f t="shared" si="1641"/>
        <v>4.3075498066035053E-3</v>
      </c>
      <c r="AA1370" s="5">
        <f t="shared" si="1642"/>
        <v>6.4912818405030905E-3</v>
      </c>
      <c r="AB1370" s="5">
        <f t="shared" si="1643"/>
        <v>4.8910333977159439E-3</v>
      </c>
      <c r="AC1370" s="5">
        <f t="shared" si="1644"/>
        <v>1.379058897984269E-4</v>
      </c>
      <c r="AD1370" s="5">
        <f t="shared" si="1645"/>
        <v>2.6236241894098115E-2</v>
      </c>
      <c r="AE1370" s="5">
        <f t="shared" si="1646"/>
        <v>1.5635966594258307E-2</v>
      </c>
      <c r="AF1370" s="5">
        <f t="shared" si="1647"/>
        <v>4.6592696530930889E-3</v>
      </c>
      <c r="AG1370" s="5">
        <f t="shared" si="1648"/>
        <v>9.2559222650193758E-4</v>
      </c>
      <c r="AH1370" s="5">
        <f t="shared" si="1649"/>
        <v>6.4179070644934211E-4</v>
      </c>
      <c r="AI1370" s="5">
        <f t="shared" si="1650"/>
        <v>9.6714943418453061E-4</v>
      </c>
      <c r="AJ1370" s="5">
        <f t="shared" si="1651"/>
        <v>7.2872512693301927E-4</v>
      </c>
      <c r="AK1370" s="5">
        <f t="shared" si="1652"/>
        <v>3.6605188529891859E-4</v>
      </c>
      <c r="AL1370" s="5">
        <f t="shared" si="1653"/>
        <v>4.9541148644567094E-6</v>
      </c>
      <c r="AM1370" s="5">
        <f t="shared" si="1654"/>
        <v>7.9073648926414625E-3</v>
      </c>
      <c r="AN1370" s="5">
        <f t="shared" si="1655"/>
        <v>4.7125382441974544E-3</v>
      </c>
      <c r="AO1370" s="5">
        <f t="shared" si="1656"/>
        <v>1.4042615336804713E-3</v>
      </c>
      <c r="AP1370" s="5">
        <f t="shared" si="1657"/>
        <v>2.7896508601674716E-4</v>
      </c>
      <c r="AQ1370" s="5">
        <f t="shared" si="1658"/>
        <v>4.1563582005464989E-5</v>
      </c>
      <c r="AR1370" s="5">
        <f t="shared" si="1659"/>
        <v>7.649737402981295E-5</v>
      </c>
      <c r="AS1370" s="5">
        <f t="shared" si="1660"/>
        <v>1.152780669244168E-4</v>
      </c>
      <c r="AT1370" s="5">
        <f t="shared" si="1661"/>
        <v>8.6859404537541719E-5</v>
      </c>
      <c r="AU1370" s="5">
        <f t="shared" si="1662"/>
        <v>4.3631058696609249E-5</v>
      </c>
      <c r="AV1370" s="5">
        <f t="shared" si="1663"/>
        <v>1.6437505758206422E-5</v>
      </c>
      <c r="AW1370" s="5">
        <f t="shared" si="1664"/>
        <v>1.235909972841759E-7</v>
      </c>
      <c r="AX1370" s="5">
        <f t="shared" si="1665"/>
        <v>1.9860066022973398E-3</v>
      </c>
      <c r="AY1370" s="5">
        <f t="shared" si="1666"/>
        <v>1.1835968358137106E-3</v>
      </c>
      <c r="AZ1370" s="5">
        <f t="shared" si="1667"/>
        <v>3.5269305452653504E-4</v>
      </c>
      <c r="BA1370" s="5">
        <f t="shared" si="1668"/>
        <v>7.0064618259273488E-5</v>
      </c>
      <c r="BB1370" s="5">
        <f t="shared" si="1669"/>
        <v>1.0439071599540913E-5</v>
      </c>
      <c r="BC1370" s="5">
        <f t="shared" si="1670"/>
        <v>1.2442710008875941E-6</v>
      </c>
      <c r="BD1370" s="5">
        <f t="shared" si="1671"/>
        <v>7.5983340761144182E-6</v>
      </c>
      <c r="BE1370" s="5">
        <f t="shared" si="1672"/>
        <v>1.1450344214417427E-5</v>
      </c>
      <c r="BF1370" s="5">
        <f t="shared" si="1673"/>
        <v>8.627574236357411E-6</v>
      </c>
      <c r="BG1370" s="5">
        <f t="shared" si="1674"/>
        <v>4.3337874570987425E-6</v>
      </c>
      <c r="BH1370" s="5">
        <f t="shared" si="1675"/>
        <v>1.6327051969160545E-6</v>
      </c>
      <c r="BI1370" s="5">
        <f t="shared" si="1676"/>
        <v>4.9208250961550591E-7</v>
      </c>
      <c r="BJ1370" s="8">
        <f t="shared" si="1677"/>
        <v>0.59417678635865812</v>
      </c>
      <c r="BK1370" s="8">
        <f t="shared" si="1678"/>
        <v>0.26015973920008073</v>
      </c>
      <c r="BL1370" s="8">
        <f t="shared" si="1679"/>
        <v>0.1415854497985557</v>
      </c>
      <c r="BM1370" s="8">
        <f t="shared" si="1680"/>
        <v>0.35020384647437725</v>
      </c>
      <c r="BN1370" s="8">
        <f t="shared" si="1681"/>
        <v>0.64884220544470439</v>
      </c>
    </row>
    <row r="1371" spans="1:66" x14ac:dyDescent="0.25">
      <c r="A1371" t="s">
        <v>112</v>
      </c>
      <c r="B1371" t="s">
        <v>118</v>
      </c>
      <c r="C1371" t="s">
        <v>356</v>
      </c>
      <c r="D1371" t="s">
        <v>534</v>
      </c>
      <c r="E1371">
        <f>VLOOKUP(A1371,home!$A$2:$E$405,3,FALSE)</f>
        <v>1.3270999999999999</v>
      </c>
      <c r="F1371">
        <f>VLOOKUP(B1371,home!$B$2:$E$405,3,FALSE)</f>
        <v>0.94189999999999996</v>
      </c>
      <c r="G1371">
        <f>VLOOKUP(C1371,away!$B$2:$E$405,4,FALSE)</f>
        <v>1.6954</v>
      </c>
      <c r="H1371">
        <f>VLOOKUP(A1371,away!$A$2:$E$405,3,FALSE)</f>
        <v>0.94389999999999996</v>
      </c>
      <c r="I1371">
        <f>VLOOKUP(C1371,away!$B$2:$E$405,3,FALSE)</f>
        <v>1.3243</v>
      </c>
      <c r="J1371">
        <f>VLOOKUP(B1371,home!$B$2:$E$405,4,FALSE)</f>
        <v>2.1189</v>
      </c>
      <c r="K1371" s="3">
        <f t="shared" si="1626"/>
        <v>2.1192423537459999</v>
      </c>
      <c r="L1371" s="3">
        <f t="shared" si="1627"/>
        <v>2.6486393449529997</v>
      </c>
      <c r="M1371" s="5">
        <f t="shared" si="1628"/>
        <v>8.4983632003034978E-3</v>
      </c>
      <c r="N1371" s="5">
        <f t="shared" si="1629"/>
        <v>1.8010091231599575E-2</v>
      </c>
      <c r="O1371" s="5">
        <f t="shared" si="1630"/>
        <v>2.2509099140024535E-2</v>
      </c>
      <c r="P1371" s="5">
        <f t="shared" si="1631"/>
        <v>4.7702236242207659E-2</v>
      </c>
      <c r="Q1371" s="5">
        <f t="shared" si="1632"/>
        <v>1.9083874066417643E-2</v>
      </c>
      <c r="R1371" s="5">
        <f t="shared" si="1633"/>
        <v>2.9809242800858365E-2</v>
      </c>
      <c r="S1371" s="5">
        <f t="shared" si="1634"/>
        <v>6.6939459072134236E-2</v>
      </c>
      <c r="T1371" s="5">
        <f t="shared" si="1635"/>
        <v>5.0546299706441963E-2</v>
      </c>
      <c r="U1371" s="5">
        <f t="shared" si="1636"/>
        <v>6.3173009876677094E-2</v>
      </c>
      <c r="V1371" s="5">
        <f t="shared" si="1637"/>
        <v>4.1748717636336551E-2</v>
      </c>
      <c r="W1371" s="5">
        <f t="shared" si="1638"/>
        <v>1.3481118065035724E-2</v>
      </c>
      <c r="X1371" s="5">
        <f t="shared" si="1639"/>
        <v>3.5706619721010267E-2</v>
      </c>
      <c r="Y1371" s="5">
        <f t="shared" si="1640"/>
        <v>4.7286978934171262E-2</v>
      </c>
      <c r="Z1371" s="5">
        <f t="shared" si="1641"/>
        <v>2.631797777520347E-2</v>
      </c>
      <c r="AA1371" s="5">
        <f t="shared" si="1642"/>
        <v>5.5774173166157126E-2</v>
      </c>
      <c r="AB1371" s="5">
        <f t="shared" si="1643"/>
        <v>5.9099495009441914E-2</v>
      </c>
      <c r="AC1371" s="5">
        <f t="shared" si="1644"/>
        <v>1.4646255582976747E-2</v>
      </c>
      <c r="AD1371" s="5">
        <f t="shared" si="1645"/>
        <v>7.1424390948185059E-3</v>
      </c>
      <c r="AE1371" s="5">
        <f t="shared" si="1646"/>
        <v>1.8917745205466782E-2</v>
      </c>
      <c r="AF1371" s="5">
        <f t="shared" si="1647"/>
        <v>2.5053142134497653E-2</v>
      </c>
      <c r="AG1371" s="5">
        <f t="shared" si="1648"/>
        <v>2.2118912657376751E-2</v>
      </c>
      <c r="AH1371" s="5">
        <f t="shared" si="1649"/>
        <v>1.7426707853750636E-2</v>
      </c>
      <c r="AI1371" s="5">
        <f t="shared" si="1650"/>
        <v>3.6931417370026406E-2</v>
      </c>
      <c r="AJ1371" s="5">
        <f t="shared" si="1651"/>
        <v>3.9133311937215337E-2</v>
      </c>
      <c r="AK1371" s="5">
        <f t="shared" si="1652"/>
        <v>2.7644324033233556E-2</v>
      </c>
      <c r="AL1371" s="5">
        <f t="shared" si="1653"/>
        <v>3.288440973471024E-3</v>
      </c>
      <c r="AM1371" s="5">
        <f t="shared" si="1654"/>
        <v>3.0273118877581226E-3</v>
      </c>
      <c r="AN1371" s="5">
        <f t="shared" si="1655"/>
        <v>8.0182573753601032E-3</v>
      </c>
      <c r="AO1371" s="5">
        <f t="shared" si="1656"/>
        <v>1.0618735981169173E-2</v>
      </c>
      <c r="AP1371" s="5">
        <f t="shared" si="1657"/>
        <v>9.375067304464255E-3</v>
      </c>
      <c r="AQ1371" s="5">
        <f t="shared" si="1658"/>
        <v>6.2077930310466241E-3</v>
      </c>
      <c r="AR1371" s="5">
        <f t="shared" si="1659"/>
        <v>9.2314128148890725E-3</v>
      </c>
      <c r="AS1371" s="5">
        <f t="shared" si="1660"/>
        <v>1.9563601022226505E-2</v>
      </c>
      <c r="AT1371" s="5">
        <f t="shared" si="1661"/>
        <v>2.073000593904548E-2</v>
      </c>
      <c r="AU1371" s="5">
        <f t="shared" si="1662"/>
        <v>1.4643968859810433E-2</v>
      </c>
      <c r="AV1371" s="5">
        <f t="shared" si="1663"/>
        <v>7.7585297586619459E-3</v>
      </c>
      <c r="AW1371" s="5">
        <f t="shared" si="1664"/>
        <v>5.1273268251712041E-4</v>
      </c>
      <c r="AX1371" s="5">
        <f t="shared" si="1665"/>
        <v>1.0692679284226292E-3</v>
      </c>
      <c r="AY1371" s="5">
        <f t="shared" si="1666"/>
        <v>2.8321051055165635E-3</v>
      </c>
      <c r="AZ1371" s="5">
        <f t="shared" si="1667"/>
        <v>3.7506125057567194E-3</v>
      </c>
      <c r="BA1371" s="5">
        <f t="shared" si="1668"/>
        <v>3.3113399501400018E-3</v>
      </c>
      <c r="BB1371" s="5">
        <f t="shared" si="1669"/>
        <v>2.192636319113879E-3</v>
      </c>
      <c r="BC1371" s="5">
        <f t="shared" si="1670"/>
        <v>1.1615005647955877E-3</v>
      </c>
      <c r="BD1371" s="5">
        <f t="shared" si="1671"/>
        <v>4.0751138651697509E-3</v>
      </c>
      <c r="BE1371" s="5">
        <f t="shared" si="1672"/>
        <v>8.6361538994053026E-3</v>
      </c>
      <c r="BF1371" s="5">
        <f t="shared" si="1673"/>
        <v>9.1510515585441973E-3</v>
      </c>
      <c r="BG1371" s="5">
        <f t="shared" si="1674"/>
        <v>6.4644320147267346E-3</v>
      </c>
      <c r="BH1371" s="5">
        <f t="shared" si="1675"/>
        <v>3.4249245296301199E-3</v>
      </c>
      <c r="BI1371" s="5">
        <f t="shared" si="1676"/>
        <v>1.4516490243151488E-3</v>
      </c>
      <c r="BJ1371" s="8">
        <f t="shared" si="1677"/>
        <v>0.30891184877037975</v>
      </c>
      <c r="BK1371" s="8">
        <f t="shared" si="1678"/>
        <v>0.18565557781294628</v>
      </c>
      <c r="BL1371" s="8">
        <f t="shared" si="1679"/>
        <v>0.45663162447380973</v>
      </c>
      <c r="BM1371" s="8">
        <f t="shared" si="1680"/>
        <v>0.82958474972792862</v>
      </c>
      <c r="BN1371" s="8">
        <f t="shared" si="1681"/>
        <v>0.14561290668141127</v>
      </c>
    </row>
    <row r="1372" spans="1:66" x14ac:dyDescent="0.25">
      <c r="A1372" t="s">
        <v>112</v>
      </c>
      <c r="B1372" t="s">
        <v>447</v>
      </c>
      <c r="C1372" t="s">
        <v>93</v>
      </c>
      <c r="D1372" t="s">
        <v>534</v>
      </c>
      <c r="E1372">
        <f>VLOOKUP(A1372,home!$A$2:$E$405,3,FALSE)</f>
        <v>1.3270999999999999</v>
      </c>
      <c r="F1372">
        <f>VLOOKUP(B1372,home!$B$2:$E$405,3,FALSE)</f>
        <v>0.50229999999999997</v>
      </c>
      <c r="G1372">
        <f>VLOOKUP(C1372,away!$B$2:$E$405,4,FALSE)</f>
        <v>1.3187</v>
      </c>
      <c r="H1372">
        <f>VLOOKUP(A1372,away!$A$2:$E$405,3,FALSE)</f>
        <v>0.94389999999999996</v>
      </c>
      <c r="I1372">
        <f>VLOOKUP(C1372,away!$B$2:$E$405,3,FALSE)</f>
        <v>0.26490000000000002</v>
      </c>
      <c r="J1372">
        <f>VLOOKUP(B1372,home!$B$2:$E$405,4,FALSE)</f>
        <v>0.70630000000000004</v>
      </c>
      <c r="K1372" s="3">
        <f t="shared" si="1626"/>
        <v>0.87904849257099982</v>
      </c>
      <c r="L1372" s="3">
        <f t="shared" si="1627"/>
        <v>0.17660262339300001</v>
      </c>
      <c r="M1372" s="5">
        <f t="shared" si="1628"/>
        <v>0.34796578745065571</v>
      </c>
      <c r="N1372" s="5">
        <f t="shared" si="1629"/>
        <v>0.30587880092477976</v>
      </c>
      <c r="O1372" s="5">
        <f t="shared" si="1630"/>
        <v>6.1451670914796842E-2</v>
      </c>
      <c r="P1372" s="5">
        <f t="shared" si="1631"/>
        <v>5.4018998683621311E-2</v>
      </c>
      <c r="Q1372" s="5">
        <f t="shared" si="1632"/>
        <v>0.1344411494311763</v>
      </c>
      <c r="R1372" s="5">
        <f t="shared" si="1633"/>
        <v>5.4262631477182193E-3</v>
      </c>
      <c r="S1372" s="5">
        <f t="shared" si="1634"/>
        <v>2.0965079930414738E-3</v>
      </c>
      <c r="T1372" s="5">
        <f t="shared" si="1635"/>
        <v>2.3742659681516069E-2</v>
      </c>
      <c r="U1372" s="5">
        <f t="shared" si="1636"/>
        <v>4.7699484402952685E-3</v>
      </c>
      <c r="V1372" s="5">
        <f t="shared" si="1637"/>
        <v>3.6162962184055687E-5</v>
      </c>
      <c r="W1372" s="5">
        <f t="shared" si="1638"/>
        <v>3.9393429915662692E-2</v>
      </c>
      <c r="X1372" s="5">
        <f t="shared" si="1639"/>
        <v>6.9569830675543197E-3</v>
      </c>
      <c r="Y1372" s="5">
        <f t="shared" si="1640"/>
        <v>6.1431073031538669E-4</v>
      </c>
      <c r="Z1372" s="5">
        <f t="shared" si="1641"/>
        <v>3.1943076903593194E-4</v>
      </c>
      <c r="AA1372" s="5">
        <f t="shared" si="1642"/>
        <v>2.8079513600183113E-4</v>
      </c>
      <c r="AB1372" s="5">
        <f t="shared" si="1643"/>
        <v>1.2341627051183927E-4</v>
      </c>
      <c r="AC1372" s="5">
        <f t="shared" si="1644"/>
        <v>3.5087627093464087E-7</v>
      </c>
      <c r="AD1372" s="5">
        <f t="shared" si="1645"/>
        <v>8.6571837961411519E-3</v>
      </c>
      <c r="AE1372" s="5">
        <f t="shared" si="1646"/>
        <v>1.5288813695938984E-3</v>
      </c>
      <c r="AF1372" s="5">
        <f t="shared" si="1647"/>
        <v>1.3500223036348264E-4</v>
      </c>
      <c r="AG1372" s="5">
        <f t="shared" si="1648"/>
        <v>7.9472493486990544E-6</v>
      </c>
      <c r="AH1372" s="5">
        <f t="shared" si="1649"/>
        <v>1.4103077951047261E-5</v>
      </c>
      <c r="AI1372" s="5">
        <f t="shared" si="1650"/>
        <v>1.2397289413479398E-5</v>
      </c>
      <c r="AJ1372" s="5">
        <f t="shared" si="1651"/>
        <v>5.4489092854427392E-6</v>
      </c>
      <c r="AK1372" s="5">
        <f t="shared" si="1652"/>
        <v>1.5966184978415217E-6</v>
      </c>
      <c r="AL1372" s="5">
        <f t="shared" si="1653"/>
        <v>2.1788331498446706E-9</v>
      </c>
      <c r="AM1372" s="5">
        <f t="shared" si="1654"/>
        <v>1.5220168731815936E-3</v>
      </c>
      <c r="AN1372" s="5">
        <f t="shared" si="1655"/>
        <v>2.6879217265228045E-4</v>
      </c>
      <c r="AO1372" s="5">
        <f t="shared" si="1656"/>
        <v>2.373470141894846E-5</v>
      </c>
      <c r="AP1372" s="5">
        <f t="shared" si="1657"/>
        <v>1.3972035120119531E-6</v>
      </c>
      <c r="AQ1372" s="5">
        <f t="shared" si="1658"/>
        <v>6.168745140880597E-8</v>
      </c>
      <c r="AR1372" s="5">
        <f t="shared" si="1659"/>
        <v>4.9812811281418454E-7</v>
      </c>
      <c r="AS1372" s="5">
        <f t="shared" si="1660"/>
        <v>4.3787876667654583E-7</v>
      </c>
      <c r="AT1372" s="5">
        <f t="shared" si="1661"/>
        <v>1.9245833488793305E-7</v>
      </c>
      <c r="AU1372" s="5">
        <f t="shared" si="1662"/>
        <v>5.6393403055320754E-8</v>
      </c>
      <c r="AV1372" s="5">
        <f t="shared" si="1663"/>
        <v>1.2393133986682128E-8</v>
      </c>
      <c r="AW1372" s="5">
        <f t="shared" si="1664"/>
        <v>9.3957501074074075E-12</v>
      </c>
      <c r="AX1372" s="5">
        <f t="shared" si="1665"/>
        <v>2.2298777300631766E-4</v>
      </c>
      <c r="AY1372" s="5">
        <f t="shared" si="1666"/>
        <v>3.9380225697478494E-5</v>
      </c>
      <c r="AZ1372" s="5">
        <f t="shared" si="1667"/>
        <v>3.4773255839915676E-6</v>
      </c>
      <c r="BA1372" s="5">
        <f t="shared" si="1668"/>
        <v>2.047016068415023E-7</v>
      </c>
      <c r="BB1372" s="5">
        <f t="shared" si="1669"/>
        <v>9.0377101952429437E-9</v>
      </c>
      <c r="BC1372" s="5">
        <f t="shared" si="1670"/>
        <v>3.1921666598911341E-10</v>
      </c>
      <c r="BD1372" s="5">
        <f t="shared" si="1671"/>
        <v>1.4661788584798205E-8</v>
      </c>
      <c r="BE1372" s="5">
        <f t="shared" si="1672"/>
        <v>1.2888423153861553E-8</v>
      </c>
      <c r="BF1372" s="5">
        <f t="shared" si="1673"/>
        <v>5.6647744725095844E-9</v>
      </c>
      <c r="BG1372" s="5">
        <f t="shared" si="1674"/>
        <v>1.6598704869380773E-9</v>
      </c>
      <c r="BH1372" s="5">
        <f t="shared" si="1675"/>
        <v>3.6477666235150198E-10</v>
      </c>
      <c r="BI1372" s="5">
        <f t="shared" si="1676"/>
        <v>6.4131275033033699E-11</v>
      </c>
      <c r="BJ1372" s="8">
        <f t="shared" si="1677"/>
        <v>0.52343841041748951</v>
      </c>
      <c r="BK1372" s="8">
        <f t="shared" si="1678"/>
        <v>0.40415719037030412</v>
      </c>
      <c r="BL1372" s="8">
        <f t="shared" si="1679"/>
        <v>7.2086872359987883E-2</v>
      </c>
      <c r="BM1372" s="8">
        <f t="shared" si="1680"/>
        <v>9.077985314776757E-2</v>
      </c>
      <c r="BN1372" s="8">
        <f t="shared" si="1681"/>
        <v>0.90918267055274815</v>
      </c>
    </row>
    <row r="1373" spans="1:66" x14ac:dyDescent="0.25">
      <c r="A1373" t="s">
        <v>112</v>
      </c>
      <c r="B1373" t="s">
        <v>124</v>
      </c>
      <c r="C1373" t="s">
        <v>129</v>
      </c>
      <c r="D1373" t="s">
        <v>534</v>
      </c>
      <c r="E1373">
        <f>VLOOKUP(A1373,home!$A$2:$E$405,3,FALSE)</f>
        <v>1.3270999999999999</v>
      </c>
      <c r="F1373">
        <f>VLOOKUP(B1373,home!$B$2:$E$405,3,FALSE)</f>
        <v>0.56510000000000005</v>
      </c>
      <c r="G1373">
        <f>VLOOKUP(C1373,away!$B$2:$E$405,4,FALSE)</f>
        <v>0.75349999999999995</v>
      </c>
      <c r="H1373">
        <f>VLOOKUP(A1373,away!$A$2:$E$405,3,FALSE)</f>
        <v>0.94389999999999996</v>
      </c>
      <c r="I1373">
        <f>VLOOKUP(C1373,away!$B$2:$E$405,3,FALSE)</f>
        <v>1.3243</v>
      </c>
      <c r="J1373">
        <f>VLOOKUP(B1373,home!$B$2:$E$405,4,FALSE)</f>
        <v>1.3243</v>
      </c>
      <c r="K1373" s="3">
        <f t="shared" si="1626"/>
        <v>0.56508296223499999</v>
      </c>
      <c r="L1373" s="3">
        <f t="shared" si="1627"/>
        <v>1.6553839655109999</v>
      </c>
      <c r="M1373" s="5">
        <f t="shared" si="1628"/>
        <v>0.10855840805629825</v>
      </c>
      <c r="N1373" s="5">
        <f t="shared" si="1629"/>
        <v>6.1344506799968897E-2</v>
      </c>
      <c r="O1373" s="5">
        <f t="shared" si="1630"/>
        <v>0.17970584801779627</v>
      </c>
      <c r="P1373" s="5">
        <f t="shared" si="1631"/>
        <v>0.101548712928849</v>
      </c>
      <c r="Q1373" s="5">
        <f t="shared" si="1632"/>
        <v>1.7332367809685764E-2</v>
      </c>
      <c r="R1373" s="5">
        <f t="shared" si="1633"/>
        <v>0.14874108965860833</v>
      </c>
      <c r="S1373" s="5">
        <f t="shared" si="1634"/>
        <v>2.3747909724684629E-2</v>
      </c>
      <c r="T1373" s="5">
        <f t="shared" si="1635"/>
        <v>2.8691723756492822E-2</v>
      </c>
      <c r="U1373" s="5">
        <f t="shared" si="1636"/>
        <v>8.4051055550348114E-2</v>
      </c>
      <c r="V1373" s="5">
        <f t="shared" si="1637"/>
        <v>2.4682766637083666E-3</v>
      </c>
      <c r="W1373" s="5">
        <f t="shared" si="1638"/>
        <v>3.2647419148145972E-3</v>
      </c>
      <c r="X1373" s="5">
        <f t="shared" si="1639"/>
        <v>5.4044014173157623E-3</v>
      </c>
      <c r="Y1373" s="5">
        <f t="shared" si="1640"/>
        <v>4.4731797247047188E-3</v>
      </c>
      <c r="Z1373" s="5">
        <f t="shared" si="1641"/>
        <v>8.2074538277831413E-2</v>
      </c>
      <c r="AA1373" s="5">
        <f t="shared" si="1642"/>
        <v>4.6378923214106867E-2</v>
      </c>
      <c r="AB1373" s="5">
        <f t="shared" si="1643"/>
        <v>1.3103969657548561E-2</v>
      </c>
      <c r="AC1373" s="5">
        <f t="shared" si="1644"/>
        <v>1.4430614060653368E-4</v>
      </c>
      <c r="AD1373" s="5">
        <f t="shared" si="1645"/>
        <v>4.6121250803904948E-4</v>
      </c>
      <c r="AE1373" s="5">
        <f t="shared" si="1646"/>
        <v>7.6348379050095562E-4</v>
      </c>
      <c r="AF1373" s="5">
        <f t="shared" si="1647"/>
        <v>6.3192941236142077E-4</v>
      </c>
      <c r="AG1373" s="5">
        <f t="shared" si="1648"/>
        <v>3.4869527218596154E-4</v>
      </c>
      <c r="AH1373" s="5">
        <f t="shared" si="1649"/>
        <v>3.3966218660460248E-2</v>
      </c>
      <c r="AI1373" s="5">
        <f t="shared" si="1650"/>
        <v>1.9193731456574607E-2</v>
      </c>
      <c r="AJ1373" s="5">
        <f t="shared" si="1651"/>
        <v>5.4230253139121408E-3</v>
      </c>
      <c r="AK1373" s="5">
        <f t="shared" si="1652"/>
        <v>1.0214864028869545E-3</v>
      </c>
      <c r="AL1373" s="5">
        <f t="shared" si="1653"/>
        <v>5.3995275386586048E-6</v>
      </c>
      <c r="AM1373" s="5">
        <f t="shared" si="1654"/>
        <v>5.2124666052507978E-5</v>
      </c>
      <c r="AN1373" s="5">
        <f t="shared" si="1655"/>
        <v>8.6286336390937248E-5</v>
      </c>
      <c r="AO1373" s="5">
        <f t="shared" si="1656"/>
        <v>7.1418508852122913E-5</v>
      </c>
      <c r="AP1373" s="5">
        <f t="shared" si="1657"/>
        <v>3.9408351464836563E-5</v>
      </c>
      <c r="AQ1373" s="5">
        <f t="shared" si="1658"/>
        <v>1.63089882805281E-5</v>
      </c>
      <c r="AR1373" s="5">
        <f t="shared" si="1659"/>
        <v>1.1245426747913279E-2</v>
      </c>
      <c r="AS1373" s="5">
        <f t="shared" si="1660"/>
        <v>6.3545990583075375E-3</v>
      </c>
      <c r="AT1373" s="5">
        <f t="shared" si="1661"/>
        <v>1.7954378298420826E-3</v>
      </c>
      <c r="AU1373" s="5">
        <f t="shared" si="1662"/>
        <v>3.381904424653147E-4</v>
      </c>
      <c r="AV1373" s="5">
        <f t="shared" si="1663"/>
        <v>4.7776414256966327E-5</v>
      </c>
      <c r="AW1373" s="5">
        <f t="shared" si="1664"/>
        <v>1.4030211472536958E-7</v>
      </c>
      <c r="AX1373" s="5">
        <f t="shared" si="1665"/>
        <v>4.9091267830768915E-6</v>
      </c>
      <c r="AY1373" s="5">
        <f t="shared" si="1666"/>
        <v>8.1264897613660822E-6</v>
      </c>
      <c r="AZ1373" s="5">
        <f t="shared" si="1667"/>
        <v>6.7262304234273629E-6</v>
      </c>
      <c r="BA1373" s="5">
        <f t="shared" si="1668"/>
        <v>3.711497997091307E-6</v>
      </c>
      <c r="BB1373" s="5">
        <f t="shared" si="1669"/>
        <v>1.535988568102786E-6</v>
      </c>
      <c r="BC1373" s="5">
        <f t="shared" si="1670"/>
        <v>5.0853016936911043E-7</v>
      </c>
      <c r="BD1373" s="5">
        <f t="shared" si="1671"/>
        <v>3.1025831873040225E-3</v>
      </c>
      <c r="BE1373" s="5">
        <f t="shared" si="1672"/>
        <v>1.7532168980622645E-3</v>
      </c>
      <c r="BF1373" s="5">
        <f t="shared" si="1673"/>
        <v>4.9535649909874136E-4</v>
      </c>
      <c r="BG1373" s="5">
        <f t="shared" si="1674"/>
        <v>9.3305839291025298E-5</v>
      </c>
      <c r="BH1373" s="5">
        <f t="shared" si="1675"/>
        <v>1.3181385015098851E-5</v>
      </c>
      <c r="BI1373" s="5">
        <f t="shared" si="1676"/>
        <v>1.4897152181384203E-6</v>
      </c>
      <c r="BJ1373" s="8">
        <f t="shared" si="1677"/>
        <v>0.12300730712081331</v>
      </c>
      <c r="BK1373" s="8">
        <f t="shared" si="1678"/>
        <v>0.23648113953144681</v>
      </c>
      <c r="BL1373" s="8">
        <f t="shared" si="1679"/>
        <v>0.55682591194901654</v>
      </c>
      <c r="BM1373" s="8">
        <f t="shared" si="1680"/>
        <v>0.3811499774202548</v>
      </c>
      <c r="BN1373" s="8">
        <f t="shared" si="1681"/>
        <v>0.61723093327120648</v>
      </c>
    </row>
    <row r="1374" spans="1:66" x14ac:dyDescent="0.25">
      <c r="A1374" t="s">
        <v>112</v>
      </c>
      <c r="B1374" t="s">
        <v>325</v>
      </c>
      <c r="C1374" t="s">
        <v>107</v>
      </c>
      <c r="D1374" t="s">
        <v>534</v>
      </c>
      <c r="E1374">
        <f>VLOOKUP(A1374,home!$A$2:$E$405,3,FALSE)</f>
        <v>1.3270999999999999</v>
      </c>
      <c r="F1374">
        <f>VLOOKUP(B1374,home!$B$2:$E$405,3,FALSE)</f>
        <v>0.37680000000000002</v>
      </c>
      <c r="G1374">
        <f>VLOOKUP(C1374,away!$B$2:$E$405,4,FALSE)</f>
        <v>0.94189999999999996</v>
      </c>
      <c r="H1374">
        <f>VLOOKUP(A1374,away!$A$2:$E$405,3,FALSE)</f>
        <v>0.94389999999999996</v>
      </c>
      <c r="I1374">
        <f>VLOOKUP(C1374,away!$B$2:$E$405,3,FALSE)</f>
        <v>0.79459999999999997</v>
      </c>
      <c r="J1374">
        <f>VLOOKUP(B1374,home!$B$2:$E$405,4,FALSE)</f>
        <v>1.0593999999999999</v>
      </c>
      <c r="K1374" s="3">
        <f t="shared" si="1626"/>
        <v>0.47099830063199999</v>
      </c>
      <c r="L1374" s="3">
        <f t="shared" si="1627"/>
        <v>0.79457430263599982</v>
      </c>
      <c r="M1374" s="5">
        <f t="shared" si="1628"/>
        <v>0.28207773125789964</v>
      </c>
      <c r="N1374" s="5">
        <f t="shared" si="1629"/>
        <v>0.1328581320686007</v>
      </c>
      <c r="O1374" s="5">
        <f t="shared" si="1630"/>
        <v>0.22413171660339054</v>
      </c>
      <c r="P1374" s="5">
        <f t="shared" si="1631"/>
        <v>0.10556565763792995</v>
      </c>
      <c r="Q1374" s="5">
        <f t="shared" si="1632"/>
        <v>3.128797721472637E-2</v>
      </c>
      <c r="R1374" s="5">
        <f t="shared" si="1633"/>
        <v>8.9044651209374284E-2</v>
      </c>
      <c r="S1374" s="5">
        <f t="shared" si="1634"/>
        <v>9.876805963051849E-3</v>
      </c>
      <c r="T1374" s="5">
        <f t="shared" si="1635"/>
        <v>2.4860622676282255E-2</v>
      </c>
      <c r="U1374" s="5">
        <f t="shared" si="1636"/>
        <v>4.1939879399984448E-2</v>
      </c>
      <c r="V1374" s="5">
        <f t="shared" si="1637"/>
        <v>4.1070299318725161E-4</v>
      </c>
      <c r="W1374" s="5">
        <f t="shared" si="1638"/>
        <v>4.9121946994496188E-3</v>
      </c>
      <c r="X1374" s="5">
        <f t="shared" si="1639"/>
        <v>3.9031036777274356E-3</v>
      </c>
      <c r="Y1374" s="5">
        <f t="shared" si="1640"/>
        <v>1.5506529414231417E-3</v>
      </c>
      <c r="Z1374" s="5">
        <f t="shared" si="1641"/>
        <v>2.3584197212718139E-2</v>
      </c>
      <c r="AA1374" s="5">
        <f t="shared" si="1642"/>
        <v>1.1108116808960195E-2</v>
      </c>
      <c r="AB1374" s="5">
        <f t="shared" si="1643"/>
        <v>2.6159520701210027E-3</v>
      </c>
      <c r="AC1374" s="5">
        <f t="shared" si="1644"/>
        <v>9.6064237719900375E-6</v>
      </c>
      <c r="AD1374" s="5">
        <f t="shared" si="1645"/>
        <v>5.7840883895357196E-4</v>
      </c>
      <c r="AE1374" s="5">
        <f t="shared" si="1646"/>
        <v>4.5958879985003276E-4</v>
      </c>
      <c r="AF1374" s="5">
        <f t="shared" si="1647"/>
        <v>1.8258872507007795E-4</v>
      </c>
      <c r="AG1374" s="5">
        <f t="shared" si="1648"/>
        <v>4.8360102963917833E-5</v>
      </c>
      <c r="AH1374" s="5">
        <f t="shared" si="1649"/>
        <v>4.6848492633813511E-3</v>
      </c>
      <c r="AI1374" s="5">
        <f t="shared" si="1650"/>
        <v>2.2065560417696933E-3</v>
      </c>
      <c r="AJ1374" s="5">
        <f t="shared" si="1651"/>
        <v>5.1964207296139892E-4</v>
      </c>
      <c r="AK1374" s="5">
        <f t="shared" si="1652"/>
        <v>8.1583511100569549E-5</v>
      </c>
      <c r="AL1374" s="5">
        <f t="shared" si="1653"/>
        <v>1.4380553027230465E-7</v>
      </c>
      <c r="AM1374" s="5">
        <f t="shared" si="1654"/>
        <v>5.4485916043532123E-5</v>
      </c>
      <c r="AN1374" s="5">
        <f t="shared" si="1655"/>
        <v>4.3293108743773169E-5</v>
      </c>
      <c r="AO1374" s="5">
        <f t="shared" si="1656"/>
        <v>1.7199795844514034E-5</v>
      </c>
      <c r="AP1374" s="5">
        <f t="shared" si="1657"/>
        <v>4.5555052628787701E-6</v>
      </c>
      <c r="AQ1374" s="5">
        <f t="shared" si="1658"/>
        <v>9.049218543516312E-7</v>
      </c>
      <c r="AR1374" s="5">
        <f t="shared" si="1659"/>
        <v>7.4449216728120302E-4</v>
      </c>
      <c r="AS1374" s="5">
        <f t="shared" si="1660"/>
        <v>3.5065454562328125E-4</v>
      </c>
      <c r="AT1374" s="5">
        <f t="shared" si="1661"/>
        <v>8.2578847548725776E-5</v>
      </c>
      <c r="AU1374" s="5">
        <f t="shared" si="1662"/>
        <v>1.2964832287866281E-5</v>
      </c>
      <c r="AV1374" s="5">
        <f t="shared" si="1663"/>
        <v>1.5266034938909753E-6</v>
      </c>
      <c r="AW1374" s="5">
        <f t="shared" si="1664"/>
        <v>1.4949509472155798E-9</v>
      </c>
      <c r="AX1374" s="5">
        <f t="shared" si="1665"/>
        <v>4.2771289774802411E-6</v>
      </c>
      <c r="AY1374" s="5">
        <f t="shared" si="1666"/>
        <v>3.398496774565589E-6</v>
      </c>
      <c r="AZ1374" s="5">
        <f t="shared" si="1667"/>
        <v>1.3501791023305739E-6</v>
      </c>
      <c r="BA1374" s="5">
        <f t="shared" si="1668"/>
        <v>3.5760587288933869E-7</v>
      </c>
      <c r="BB1374" s="5">
        <f t="shared" si="1669"/>
        <v>7.1036109267396059E-8</v>
      </c>
      <c r="BC1374" s="5">
        <f t="shared" si="1670"/>
        <v>1.1288693396623183E-8</v>
      </c>
      <c r="BD1374" s="5">
        <f t="shared" si="1671"/>
        <v>9.8592390772570966E-5</v>
      </c>
      <c r="BE1374" s="5">
        <f t="shared" si="1672"/>
        <v>4.6436848509126995E-5</v>
      </c>
      <c r="BF1374" s="5">
        <f t="shared" si="1673"/>
        <v>1.0935838367252217E-5</v>
      </c>
      <c r="BG1374" s="5">
        <f t="shared" si="1674"/>
        <v>1.7169204289873399E-6</v>
      </c>
      <c r="BH1374" s="5">
        <f t="shared" si="1675"/>
        <v>2.0216665109335035E-7</v>
      </c>
      <c r="BI1374" s="5">
        <f t="shared" si="1676"/>
        <v>1.9044029821886098E-8</v>
      </c>
      <c r="BJ1374" s="8">
        <f t="shared" si="1677"/>
        <v>0.2007715347283261</v>
      </c>
      <c r="BK1374" s="8">
        <f t="shared" si="1678"/>
        <v>0.39794404657814553</v>
      </c>
      <c r="BL1374" s="8">
        <f t="shared" si="1679"/>
        <v>0.37768306718603728</v>
      </c>
      <c r="BM1374" s="8">
        <f t="shared" si="1680"/>
        <v>0.13501358271148192</v>
      </c>
      <c r="BN1374" s="8">
        <f t="shared" si="1681"/>
        <v>0.86496586599192149</v>
      </c>
    </row>
    <row r="1375" spans="1:66" x14ac:dyDescent="0.25">
      <c r="A1375" t="s">
        <v>112</v>
      </c>
      <c r="B1375" t="s">
        <v>335</v>
      </c>
      <c r="C1375" t="s">
        <v>303</v>
      </c>
      <c r="D1375" t="s">
        <v>534</v>
      </c>
      <c r="E1375">
        <f>VLOOKUP(A1375,home!$A$2:$E$405,3,FALSE)</f>
        <v>1.3270999999999999</v>
      </c>
      <c r="F1375">
        <f>VLOOKUP(B1375,home!$B$2:$E$405,3,FALSE)</f>
        <v>1.5069999999999999</v>
      </c>
      <c r="G1375">
        <f>VLOOKUP(C1375,away!$B$2:$E$405,4,FALSE)</f>
        <v>0.75349999999999995</v>
      </c>
      <c r="H1375">
        <f>VLOOKUP(A1375,away!$A$2:$E$405,3,FALSE)</f>
        <v>0.94389999999999996</v>
      </c>
      <c r="I1375">
        <f>VLOOKUP(C1375,away!$B$2:$E$405,3,FALSE)</f>
        <v>0.70630000000000004</v>
      </c>
      <c r="J1375">
        <f>VLOOKUP(B1375,home!$B$2:$E$405,4,FALSE)</f>
        <v>0.79459999999999997</v>
      </c>
      <c r="K1375" s="3">
        <f t="shared" si="1626"/>
        <v>1.5069545639499997</v>
      </c>
      <c r="L1375" s="3">
        <f t="shared" si="1627"/>
        <v>0.52974120252199997</v>
      </c>
      <c r="M1375" s="5">
        <f t="shared" si="1628"/>
        <v>0.13045906671104809</v>
      </c>
      <c r="N1375" s="5">
        <f t="shared" si="1629"/>
        <v>0.1965958859888714</v>
      </c>
      <c r="O1375" s="5">
        <f t="shared" si="1630"/>
        <v>6.9109542879408431E-2</v>
      </c>
      <c r="P1375" s="5">
        <f t="shared" si="1631"/>
        <v>0.10414494105462273</v>
      </c>
      <c r="Q1375" s="5">
        <f t="shared" si="1632"/>
        <v>0.14813053382236183</v>
      </c>
      <c r="R1375" s="5">
        <f t="shared" si="1633"/>
        <v>1.8305086175341767E-2</v>
      </c>
      <c r="S1375" s="5">
        <f t="shared" si="1634"/>
        <v>2.0784620457414943E-2</v>
      </c>
      <c r="T1375" s="5">
        <f t="shared" si="1635"/>
        <v>7.8470847117283721E-2</v>
      </c>
      <c r="U1375" s="5">
        <f t="shared" si="1636"/>
        <v>2.7584933155429318E-2</v>
      </c>
      <c r="V1375" s="5">
        <f t="shared" si="1637"/>
        <v>1.843586418799899E-3</v>
      </c>
      <c r="W1375" s="5">
        <f t="shared" si="1638"/>
        <v>7.4408661334652612E-2</v>
      </c>
      <c r="X1375" s="5">
        <f t="shared" si="1639"/>
        <v>3.9417333733471109E-2</v>
      </c>
      <c r="Y1375" s="5">
        <f t="shared" si="1640"/>
        <v>1.0440492886089989E-2</v>
      </c>
      <c r="Z1375" s="5">
        <f t="shared" si="1641"/>
        <v>3.232319454264795E-3</v>
      </c>
      <c r="AA1375" s="5">
        <f t="shared" si="1642"/>
        <v>4.8709585537487048E-3</v>
      </c>
      <c r="AB1375" s="5">
        <f t="shared" si="1643"/>
        <v>3.6701566116914513E-3</v>
      </c>
      <c r="AC1375" s="5">
        <f t="shared" si="1644"/>
        <v>9.1982970097182422E-5</v>
      </c>
      <c r="AD1375" s="5">
        <f t="shared" si="1645"/>
        <v>2.8032617948916178E-2</v>
      </c>
      <c r="AE1375" s="5">
        <f t="shared" si="1646"/>
        <v>1.4850032742098654E-2</v>
      </c>
      <c r="AF1375" s="5">
        <f t="shared" si="1647"/>
        <v>3.9333371011452062E-3</v>
      </c>
      <c r="AG1375" s="5">
        <f t="shared" si="1648"/>
        <v>6.9455024196168631E-4</v>
      </c>
      <c r="AH1375" s="5">
        <f t="shared" si="1649"/>
        <v>4.2807319865937173E-4</v>
      </c>
      <c r="AI1375" s="5">
        <f t="shared" si="1650"/>
        <v>6.450868604244151E-4</v>
      </c>
      <c r="AJ1375" s="5">
        <f t="shared" si="1651"/>
        <v>4.8605829423037454E-4</v>
      </c>
      <c r="AK1375" s="5">
        <f t="shared" si="1652"/>
        <v>2.4415592161207146E-4</v>
      </c>
      <c r="AL1375" s="5">
        <f t="shared" si="1653"/>
        <v>2.9371852000191964E-6</v>
      </c>
      <c r="AM1375" s="5">
        <f t="shared" si="1654"/>
        <v>8.4487763115171765E-3</v>
      </c>
      <c r="AN1375" s="5">
        <f t="shared" si="1655"/>
        <v>4.4756649231024962E-3</v>
      </c>
      <c r="AO1375" s="5">
        <f t="shared" si="1656"/>
        <v>1.185472059224925E-3</v>
      </c>
      <c r="AP1375" s="5">
        <f t="shared" si="1657"/>
        <v>2.093311314033478E-4</v>
      </c>
      <c r="AQ1375" s="5">
        <f t="shared" si="1658"/>
        <v>2.772283131872506E-5</v>
      </c>
      <c r="AR1375" s="5">
        <f t="shared" si="1659"/>
        <v>4.5353602205050933E-5</v>
      </c>
      <c r="AS1375" s="5">
        <f t="shared" si="1660"/>
        <v>6.8345817834474266E-5</v>
      </c>
      <c r="AT1375" s="5">
        <f t="shared" si="1661"/>
        <v>5.1497021056278159E-5</v>
      </c>
      <c r="AU1375" s="5">
        <f t="shared" si="1662"/>
        <v>2.5867890303529187E-5</v>
      </c>
      <c r="AV1375" s="5">
        <f t="shared" si="1663"/>
        <v>9.7454338381653205E-6</v>
      </c>
      <c r="AW1375" s="5">
        <f t="shared" si="1664"/>
        <v>6.51317491621991E-8</v>
      </c>
      <c r="AX1375" s="5">
        <f t="shared" si="1665"/>
        <v>2.1219870037389068E-3</v>
      </c>
      <c r="AY1375" s="5">
        <f t="shared" si="1666"/>
        <v>1.1241039470967038E-3</v>
      </c>
      <c r="AZ1375" s="5">
        <f t="shared" si="1667"/>
        <v>2.9774208834736722E-4</v>
      </c>
      <c r="BA1375" s="5">
        <f t="shared" si="1668"/>
        <v>5.2575417307515289E-5</v>
      </c>
      <c r="BB1375" s="5">
        <f t="shared" si="1669"/>
        <v>6.9628411968947789E-6</v>
      </c>
      <c r="BC1375" s="5">
        <f t="shared" si="1670"/>
        <v>7.3770077372255266E-7</v>
      </c>
      <c r="BD1375" s="5">
        <f t="shared" si="1671"/>
        <v>4.0042786284680161E-6</v>
      </c>
      <c r="BE1375" s="5">
        <f t="shared" si="1672"/>
        <v>6.0342659544973218E-6</v>
      </c>
      <c r="BF1375" s="5">
        <f t="shared" si="1673"/>
        <v>4.5466823101089213E-6</v>
      </c>
      <c r="BG1375" s="5">
        <f t="shared" si="1674"/>
        <v>2.2838812193497878E-6</v>
      </c>
      <c r="BH1375" s="5">
        <f t="shared" si="1675"/>
        <v>8.6042630675471396E-7</v>
      </c>
      <c r="BI1375" s="5">
        <f t="shared" si="1676"/>
        <v>2.5932466998133152E-7</v>
      </c>
      <c r="BJ1375" s="8">
        <f t="shared" si="1677"/>
        <v>0.6129253691718799</v>
      </c>
      <c r="BK1375" s="8">
        <f t="shared" si="1678"/>
        <v>0.2584512387442795</v>
      </c>
      <c r="BL1375" s="8">
        <f t="shared" si="1679"/>
        <v>0.12556285027487257</v>
      </c>
      <c r="BM1375" s="8">
        <f t="shared" si="1680"/>
        <v>0.3323026821982954</v>
      </c>
      <c r="BN1375" s="8">
        <f t="shared" si="1681"/>
        <v>0.66674505663165418</v>
      </c>
    </row>
    <row r="1376" spans="1:66" x14ac:dyDescent="0.25">
      <c r="A1376" t="s">
        <v>112</v>
      </c>
      <c r="B1376" t="s">
        <v>108</v>
      </c>
      <c r="C1376" t="s">
        <v>126</v>
      </c>
      <c r="D1376" t="s">
        <v>534</v>
      </c>
      <c r="E1376">
        <f>VLOOKUP(A1376,home!$A$2:$E$405,3,FALSE)</f>
        <v>1.3270999999999999</v>
      </c>
      <c r="F1376">
        <f>VLOOKUP(B1376,home!$B$2:$E$405,3,FALSE)</f>
        <v>0.37680000000000002</v>
      </c>
      <c r="G1376">
        <f>VLOOKUP(C1376,away!$B$2:$E$405,4,FALSE)</f>
        <v>0.37680000000000002</v>
      </c>
      <c r="H1376">
        <f>VLOOKUP(A1376,away!$A$2:$E$405,3,FALSE)</f>
        <v>0.94389999999999996</v>
      </c>
      <c r="I1376">
        <f>VLOOKUP(C1376,away!$B$2:$E$405,3,FALSE)</f>
        <v>1.5891999999999999</v>
      </c>
      <c r="J1376">
        <f>VLOOKUP(B1376,home!$B$2:$E$405,4,FALSE)</f>
        <v>1.3243</v>
      </c>
      <c r="K1376" s="3">
        <f t="shared" si="1626"/>
        <v>0.18841932230400002</v>
      </c>
      <c r="L1376" s="3">
        <f t="shared" si="1627"/>
        <v>1.9865107588839999</v>
      </c>
      <c r="M1376" s="5">
        <f t="shared" si="1628"/>
        <v>0.1136160972956031</v>
      </c>
      <c r="N1376" s="5">
        <f t="shared" si="1629"/>
        <v>2.1407468055262866E-2</v>
      </c>
      <c r="O1376" s="5">
        <f t="shared" si="1630"/>
        <v>0.22569959966012684</v>
      </c>
      <c r="P1376" s="5">
        <f t="shared" si="1631"/>
        <v>4.2526165612245211E-2</v>
      </c>
      <c r="Q1376" s="5">
        <f t="shared" si="1632"/>
        <v>2.0167903116085789E-3</v>
      </c>
      <c r="R1376" s="5">
        <f t="shared" si="1633"/>
        <v>0.22417734150032684</v>
      </c>
      <c r="S1376" s="5">
        <f t="shared" si="1634"/>
        <v>3.979354168835051E-3</v>
      </c>
      <c r="T1376" s="5">
        <f t="shared" si="1635"/>
        <v>4.0063756524234559E-3</v>
      </c>
      <c r="U1376" s="5">
        <f t="shared" si="1636"/>
        <v>4.223934276140396E-2</v>
      </c>
      <c r="V1376" s="5">
        <f t="shared" si="1637"/>
        <v>1.6549559676230341E-4</v>
      </c>
      <c r="W1376" s="5">
        <f t="shared" si="1638"/>
        <v>1.2666742124752052E-4</v>
      </c>
      <c r="X1376" s="5">
        <f t="shared" si="1639"/>
        <v>2.516261951082912E-4</v>
      </c>
      <c r="Y1376" s="5">
        <f t="shared" si="1640"/>
        <v>2.4992907189983258E-4</v>
      </c>
      <c r="Z1376" s="5">
        <f t="shared" si="1641"/>
        <v>0.14844356692947064</v>
      </c>
      <c r="AA1376" s="5">
        <f t="shared" si="1642"/>
        <v>2.7969636281239326E-2</v>
      </c>
      <c r="AB1376" s="5">
        <f t="shared" si="1643"/>
        <v>2.635009956600242E-3</v>
      </c>
      <c r="AC1376" s="5">
        <f t="shared" si="1644"/>
        <v>3.8715316994761291E-6</v>
      </c>
      <c r="AD1376" s="5">
        <f t="shared" si="1645"/>
        <v>5.9666474173632748E-6</v>
      </c>
      <c r="AE1376" s="5">
        <f t="shared" si="1646"/>
        <v>1.1852809289059574E-5</v>
      </c>
      <c r="AF1376" s="5">
        <f t="shared" si="1647"/>
        <v>1.1772866587858534E-5</v>
      </c>
      <c r="AG1376" s="5">
        <f t="shared" si="1648"/>
        <v>7.7956420465623145E-6</v>
      </c>
      <c r="AH1376" s="5">
        <f t="shared" si="1649"/>
        <v>7.3721185698127606E-2</v>
      </c>
      <c r="AI1376" s="5">
        <f t="shared" si="1650"/>
        <v>1.3890495848688544E-2</v>
      </c>
      <c r="AJ1376" s="5">
        <f t="shared" si="1651"/>
        <v>1.3086189071382101E-3</v>
      </c>
      <c r="AK1376" s="5">
        <f t="shared" si="1652"/>
        <v>8.2189695879060926E-5</v>
      </c>
      <c r="AL1376" s="5">
        <f t="shared" si="1653"/>
        <v>5.7964109714706986E-8</v>
      </c>
      <c r="AM1376" s="5">
        <f t="shared" si="1654"/>
        <v>2.2484633256130003E-7</v>
      </c>
      <c r="AN1376" s="5">
        <f t="shared" si="1655"/>
        <v>4.4665965872863223E-7</v>
      </c>
      <c r="AO1376" s="5">
        <f t="shared" si="1656"/>
        <v>4.4364710881194198E-7</v>
      </c>
      <c r="AP1376" s="5">
        <f t="shared" si="1657"/>
        <v>2.9376991826756779E-7</v>
      </c>
      <c r="AQ1376" s="5">
        <f t="shared" si="1658"/>
        <v>1.4589427581874915E-7</v>
      </c>
      <c r="AR1376" s="5">
        <f t="shared" si="1659"/>
        <v>2.9289585709403151E-2</v>
      </c>
      <c r="AS1376" s="5">
        <f t="shared" si="1660"/>
        <v>5.5187238899306653E-3</v>
      </c>
      <c r="AT1376" s="5">
        <f t="shared" si="1661"/>
        <v>5.1991710766181528E-4</v>
      </c>
      <c r="AU1376" s="5">
        <f t="shared" si="1662"/>
        <v>3.2654143026631692E-5</v>
      </c>
      <c r="AV1376" s="5">
        <f t="shared" si="1663"/>
        <v>1.5381678748739572E-6</v>
      </c>
      <c r="AW1376" s="5">
        <f t="shared" si="1664"/>
        <v>6.026609168868815E-10</v>
      </c>
      <c r="AX1376" s="5">
        <f t="shared" si="1665"/>
        <v>7.0608989339566628E-9</v>
      </c>
      <c r="AY1376" s="5">
        <f t="shared" si="1666"/>
        <v>1.4026551699697472E-8</v>
      </c>
      <c r="AZ1376" s="5">
        <f t="shared" si="1667"/>
        <v>1.3931947930745847E-8</v>
      </c>
      <c r="BA1376" s="5">
        <f t="shared" si="1668"/>
        <v>9.2253214855461022E-9</v>
      </c>
      <c r="BB1376" s="5">
        <f t="shared" si="1669"/>
        <v>4.5815500963002633E-9</v>
      </c>
      <c r="BC1376" s="5">
        <f t="shared" si="1670"/>
        <v>1.8202597117332995E-9</v>
      </c>
      <c r="BD1376" s="5">
        <f t="shared" si="1671"/>
        <v>9.6973461891640723E-3</v>
      </c>
      <c r="BE1376" s="5">
        <f t="shared" si="1672"/>
        <v>1.8271673971095718E-3</v>
      </c>
      <c r="BF1376" s="5">
        <f t="shared" si="1673"/>
        <v>1.7213682134967456E-4</v>
      </c>
      <c r="BG1376" s="5">
        <f t="shared" si="1674"/>
        <v>1.0811301074090137E-5</v>
      </c>
      <c r="BH1376" s="5">
        <f t="shared" si="1675"/>
        <v>5.0926450540114266E-7</v>
      </c>
      <c r="BI1376" s="5">
        <f t="shared" si="1676"/>
        <v>1.919105459623301E-8</v>
      </c>
      <c r="BJ1376" s="8">
        <f t="shared" si="1677"/>
        <v>2.8097850136715435E-2</v>
      </c>
      <c r="BK1376" s="8">
        <f t="shared" si="1678"/>
        <v>0.16029105619580652</v>
      </c>
      <c r="BL1376" s="8">
        <f t="shared" si="1679"/>
        <v>0.65879382949168508</v>
      </c>
      <c r="BM1376" s="8">
        <f t="shared" si="1680"/>
        <v>0.36618282689461368</v>
      </c>
      <c r="BN1376" s="8">
        <f t="shared" si="1681"/>
        <v>0.62944346243517335</v>
      </c>
    </row>
    <row r="1377" spans="1:66" x14ac:dyDescent="0.25">
      <c r="A1377" t="s">
        <v>112</v>
      </c>
      <c r="B1377" t="s">
        <v>130</v>
      </c>
      <c r="C1377" t="s">
        <v>128</v>
      </c>
      <c r="D1377" t="s">
        <v>534</v>
      </c>
      <c r="E1377">
        <f>VLOOKUP(A1377,home!$A$2:$E$405,3,FALSE)</f>
        <v>1.3270999999999999</v>
      </c>
      <c r="F1377">
        <f>VLOOKUP(B1377,home!$B$2:$E$405,3,FALSE)</f>
        <v>1.1303000000000001</v>
      </c>
      <c r="G1377">
        <f>VLOOKUP(C1377,away!$B$2:$E$405,4,FALSE)</f>
        <v>0.75349999999999995</v>
      </c>
      <c r="H1377">
        <f>VLOOKUP(A1377,away!$A$2:$E$405,3,FALSE)</f>
        <v>0.94389999999999996</v>
      </c>
      <c r="I1377">
        <f>VLOOKUP(C1377,away!$B$2:$E$405,3,FALSE)</f>
        <v>1.3243</v>
      </c>
      <c r="J1377">
        <f>VLOOKUP(B1377,home!$B$2:$E$405,4,FALSE)</f>
        <v>0.52969999999999995</v>
      </c>
      <c r="K1377" s="3">
        <f t="shared" si="1626"/>
        <v>1.1302659214549999</v>
      </c>
      <c r="L1377" s="3">
        <f t="shared" si="1627"/>
        <v>0.66212858606899994</v>
      </c>
      <c r="M1377" s="5">
        <f t="shared" si="1628"/>
        <v>0.16656086054969971</v>
      </c>
      <c r="N1377" s="5">
        <f t="shared" si="1629"/>
        <v>0.18825806452754412</v>
      </c>
      <c r="O1377" s="5">
        <f t="shared" si="1630"/>
        <v>0.11028470709020854</v>
      </c>
      <c r="P1377" s="5">
        <f t="shared" si="1631"/>
        <v>0.12465104608170934</v>
      </c>
      <c r="Q1377" s="5">
        <f t="shared" si="1632"/>
        <v>0.10639083738727978</v>
      </c>
      <c r="R1377" s="5">
        <f t="shared" si="1633"/>
        <v>3.6511328585336796E-2</v>
      </c>
      <c r="S1377" s="5">
        <f t="shared" si="1634"/>
        <v>2.3321630360795525E-2</v>
      </c>
      <c r="T1377" s="5">
        <f t="shared" si="1635"/>
        <v>7.0444414729936455E-2</v>
      </c>
      <c r="U1377" s="5">
        <f t="shared" si="1636"/>
        <v>4.1267510447051972E-2</v>
      </c>
      <c r="V1377" s="5">
        <f t="shared" si="1637"/>
        <v>1.9392748700651405E-3</v>
      </c>
      <c r="W1377" s="5">
        <f t="shared" si="1638"/>
        <v>4.0083312617967583E-2</v>
      </c>
      <c r="X1377" s="5">
        <f t="shared" si="1639"/>
        <v>2.6540307108696579E-2</v>
      </c>
      <c r="Y1377" s="5">
        <f t="shared" si="1640"/>
        <v>8.7865480098591464E-3</v>
      </c>
      <c r="Z1377" s="5">
        <f t="shared" si="1641"/>
        <v>8.0583981239032362E-3</v>
      </c>
      <c r="AA1377" s="5">
        <f t="shared" si="1642"/>
        <v>9.1081327809647353E-3</v>
      </c>
      <c r="AB1377" s="5">
        <f t="shared" si="1643"/>
        <v>5.1473060452058008E-3</v>
      </c>
      <c r="AC1377" s="5">
        <f t="shared" si="1644"/>
        <v>9.070732478649327E-5</v>
      </c>
      <c r="AD1377" s="5">
        <f t="shared" si="1645"/>
        <v>1.1326200567778997E-2</v>
      </c>
      <c r="AE1377" s="5">
        <f t="shared" si="1646"/>
        <v>7.4994011674774123E-3</v>
      </c>
      <c r="AF1377" s="5">
        <f t="shared" si="1647"/>
        <v>2.4827839456930127E-3</v>
      </c>
      <c r="AG1377" s="5">
        <f t="shared" si="1648"/>
        <v>5.4797407449217578E-4</v>
      </c>
      <c r="AH1377" s="5">
        <f t="shared" si="1649"/>
        <v>1.3339239389402826E-3</v>
      </c>
      <c r="AI1377" s="5">
        <f t="shared" si="1650"/>
        <v>1.5076887699972219E-3</v>
      </c>
      <c r="AJ1377" s="5">
        <f t="shared" si="1651"/>
        <v>8.5204461844413297E-4</v>
      </c>
      <c r="AK1377" s="5">
        <f t="shared" si="1652"/>
        <v>3.210123319288437E-4</v>
      </c>
      <c r="AL1377" s="5">
        <f t="shared" si="1653"/>
        <v>2.7153469031305719E-6</v>
      </c>
      <c r="AM1377" s="5">
        <f t="shared" si="1654"/>
        <v>2.5603237042649755E-3</v>
      </c>
      <c r="AN1377" s="5">
        <f t="shared" si="1655"/>
        <v>1.6952635141839125E-3</v>
      </c>
      <c r="AO1377" s="5">
        <f t="shared" si="1656"/>
        <v>5.6124121683047889E-4</v>
      </c>
      <c r="AP1377" s="5">
        <f t="shared" si="1657"/>
        <v>1.2387128444787E-4</v>
      </c>
      <c r="AQ1377" s="5">
        <f t="shared" si="1658"/>
        <v>2.0504679606504762E-5</v>
      </c>
      <c r="AR1377" s="5">
        <f t="shared" si="1659"/>
        <v>1.7664583432282411E-4</v>
      </c>
      <c r="AS1377" s="5">
        <f t="shared" si="1660"/>
        <v>1.9965676670207408E-4</v>
      </c>
      <c r="AT1377" s="5">
        <f t="shared" si="1661"/>
        <v>1.1283261969562288E-4</v>
      </c>
      <c r="AU1377" s="5">
        <f t="shared" si="1662"/>
        <v>4.2510288290151562E-5</v>
      </c>
      <c r="AV1377" s="5">
        <f t="shared" si="1663"/>
        <v>1.2011982541396472E-5</v>
      </c>
      <c r="AW1377" s="5">
        <f t="shared" si="1664"/>
        <v>5.6447640358822335E-8</v>
      </c>
      <c r="AX1377" s="5">
        <f t="shared" si="1665"/>
        <v>4.8230777180402061E-4</v>
      </c>
      <c r="AY1377" s="5">
        <f t="shared" si="1666"/>
        <v>3.1934976299468606E-4</v>
      </c>
      <c r="AZ1377" s="5">
        <f t="shared" si="1667"/>
        <v>1.0572530351657084E-4</v>
      </c>
      <c r="BA1377" s="5">
        <f t="shared" si="1668"/>
        <v>2.3334581909714307E-5</v>
      </c>
      <c r="BB1377" s="5">
        <f t="shared" si="1669"/>
        <v>3.8626234315975987E-6</v>
      </c>
      <c r="BC1377" s="5">
        <f t="shared" si="1670"/>
        <v>5.1151067825614136E-7</v>
      </c>
      <c r="BD1377" s="5">
        <f t="shared" si="1671"/>
        <v>1.9493709419191721E-5</v>
      </c>
      <c r="BE1377" s="5">
        <f t="shared" si="1672"/>
        <v>2.2033075439258746E-5</v>
      </c>
      <c r="BF1377" s="5">
        <f t="shared" si="1673"/>
        <v>1.2451617156920661E-5</v>
      </c>
      <c r="BG1377" s="5">
        <f t="shared" si="1674"/>
        <v>4.6912128464906018E-6</v>
      </c>
      <c r="BH1377" s="5">
        <f t="shared" si="1675"/>
        <v>1.3255795026700594E-6</v>
      </c>
      <c r="BI1377" s="5">
        <f t="shared" si="1676"/>
        <v>2.9965146760944718E-7</v>
      </c>
      <c r="BJ1377" s="8">
        <f t="shared" si="1677"/>
        <v>0.46825614009039396</v>
      </c>
      <c r="BK1377" s="8">
        <f t="shared" si="1678"/>
        <v>0.31688558429695401</v>
      </c>
      <c r="BL1377" s="8">
        <f t="shared" si="1679"/>
        <v>0.20693760694546257</v>
      </c>
      <c r="BM1377" s="8">
        <f t="shared" si="1680"/>
        <v>0.26716159191958094</v>
      </c>
      <c r="BN1377" s="8">
        <f t="shared" si="1681"/>
        <v>0.73265684422177835</v>
      </c>
    </row>
    <row r="1378" spans="1:66" x14ac:dyDescent="0.25">
      <c r="A1378" t="s">
        <v>112</v>
      </c>
      <c r="B1378" t="s">
        <v>110</v>
      </c>
      <c r="C1378" t="s">
        <v>358</v>
      </c>
      <c r="D1378" t="s">
        <v>534</v>
      </c>
      <c r="E1378">
        <f>VLOOKUP(A1378,home!$A$2:$E$405,3,FALSE)</f>
        <v>1.3270999999999999</v>
      </c>
      <c r="F1378">
        <f>VLOOKUP(B1378,home!$B$2:$E$405,3,FALSE)</f>
        <v>1.3187</v>
      </c>
      <c r="G1378">
        <f>VLOOKUP(C1378,away!$B$2:$E$405,4,FALSE)</f>
        <v>1.1303000000000001</v>
      </c>
      <c r="H1378">
        <f>VLOOKUP(A1378,away!$A$2:$E$405,3,FALSE)</f>
        <v>0.94389999999999996</v>
      </c>
      <c r="I1378">
        <f>VLOOKUP(C1378,away!$B$2:$E$405,3,FALSE)</f>
        <v>0.79459999999999997</v>
      </c>
      <c r="J1378">
        <f>VLOOKUP(B1378,home!$B$2:$E$405,4,FALSE)</f>
        <v>0.79459999999999997</v>
      </c>
      <c r="K1378" s="3">
        <f t="shared" si="1626"/>
        <v>1.9780778641310002</v>
      </c>
      <c r="L1378" s="3">
        <f t="shared" si="1627"/>
        <v>0.59596822812399997</v>
      </c>
      <c r="M1378" s="5">
        <f t="shared" si="1628"/>
        <v>7.6226501178713046E-2</v>
      </c>
      <c r="N1378" s="5">
        <f t="shared" si="1629"/>
        <v>0.15078195464176783</v>
      </c>
      <c r="O1378" s="5">
        <f t="shared" si="1630"/>
        <v>4.5428572843569597E-2</v>
      </c>
      <c r="P1378" s="5">
        <f t="shared" si="1631"/>
        <v>8.986125434092769E-2</v>
      </c>
      <c r="Q1378" s="5">
        <f t="shared" si="1632"/>
        <v>0.14912922339364276</v>
      </c>
      <c r="R1378" s="5">
        <f t="shared" si="1633"/>
        <v>1.3536993031892118E-2</v>
      </c>
      <c r="S1378" s="5">
        <f t="shared" si="1634"/>
        <v>2.6483719267112092E-2</v>
      </c>
      <c r="T1378" s="5">
        <f t="shared" si="1635"/>
        <v>8.8876279027417432E-2</v>
      </c>
      <c r="U1378" s="5">
        <f t="shared" si="1636"/>
        <v>2.6777226263281387E-2</v>
      </c>
      <c r="V1378" s="5">
        <f t="shared" si="1637"/>
        <v>3.4689892712365302E-3</v>
      </c>
      <c r="W1378" s="5">
        <f t="shared" si="1638"/>
        <v>9.8329738563337224E-2</v>
      </c>
      <c r="X1378" s="5">
        <f t="shared" si="1639"/>
        <v>5.8601400063488226E-2</v>
      </c>
      <c r="Y1378" s="5">
        <f t="shared" si="1640"/>
        <v>1.7462286280711368E-2</v>
      </c>
      <c r="Z1378" s="5">
        <f t="shared" si="1641"/>
        <v>2.6892059171145606E-3</v>
      </c>
      <c r="AA1378" s="5">
        <f t="shared" si="1642"/>
        <v>5.3194586967344167E-3</v>
      </c>
      <c r="AB1378" s="5">
        <f t="shared" si="1643"/>
        <v>5.2611517485847458E-3</v>
      </c>
      <c r="AC1378" s="5">
        <f t="shared" si="1644"/>
        <v>2.5559329956461712E-4</v>
      </c>
      <c r="AD1378" s="5">
        <f t="shared" si="1645"/>
        <v>4.8625969809481417E-2</v>
      </c>
      <c r="AE1378" s="5">
        <f t="shared" si="1646"/>
        <v>2.8979533068167751E-2</v>
      </c>
      <c r="AF1378" s="5">
        <f t="shared" si="1647"/>
        <v>8.635440487248399E-3</v>
      </c>
      <c r="AG1378" s="5">
        <f t="shared" si="1648"/>
        <v>1.7154827220852268E-3</v>
      </c>
      <c r="AH1378" s="5">
        <f t="shared" si="1649"/>
        <v>4.0067032137083505E-4</v>
      </c>
      <c r="AI1378" s="5">
        <f t="shared" si="1650"/>
        <v>7.9255709351790278E-4</v>
      </c>
      <c r="AJ1378" s="5">
        <f t="shared" si="1651"/>
        <v>7.8386982137388338E-4</v>
      </c>
      <c r="AK1378" s="5">
        <f t="shared" si="1652"/>
        <v>5.1685184733999995E-4</v>
      </c>
      <c r="AL1378" s="5">
        <f t="shared" si="1653"/>
        <v>1.2052466869056304E-5</v>
      </c>
      <c r="AM1378" s="5">
        <f t="shared" si="1654"/>
        <v>1.9237190900407507E-2</v>
      </c>
      <c r="AN1378" s="5">
        <f t="shared" si="1655"/>
        <v>1.1464754574998995E-2</v>
      </c>
      <c r="AO1378" s="5">
        <f t="shared" si="1656"/>
        <v>3.4163147349693368E-3</v>
      </c>
      <c r="AP1378" s="5">
        <f t="shared" si="1657"/>
        <v>6.786716797711963E-4</v>
      </c>
      <c r="AQ1378" s="5">
        <f t="shared" si="1658"/>
        <v>1.0111668961779459E-4</v>
      </c>
      <c r="AR1378" s="5">
        <f t="shared" si="1659"/>
        <v>4.7757356297850053E-5</v>
      </c>
      <c r="AS1378" s="5">
        <f t="shared" si="1660"/>
        <v>9.4467769342194405E-5</v>
      </c>
      <c r="AT1378" s="5">
        <f t="shared" si="1661"/>
        <v>9.343230170481396E-5</v>
      </c>
      <c r="AU1378" s="5">
        <f t="shared" si="1662"/>
        <v>6.1605455932367195E-5</v>
      </c>
      <c r="AV1378" s="5">
        <f t="shared" si="1663"/>
        <v>3.0465097172378329E-5</v>
      </c>
      <c r="AW1378" s="5">
        <f t="shared" si="1664"/>
        <v>3.9467528936362584E-7</v>
      </c>
      <c r="AX1378" s="5">
        <f t="shared" si="1665"/>
        <v>6.3421102480263909E-3</v>
      </c>
      <c r="AY1378" s="5">
        <f t="shared" si="1666"/>
        <v>3.7796962070833495E-3</v>
      </c>
      <c r="AZ1378" s="5">
        <f t="shared" si="1667"/>
        <v>1.1262894256912335E-3</v>
      </c>
      <c r="BA1378" s="5">
        <f t="shared" si="1668"/>
        <v>2.237442377946674E-4</v>
      </c>
      <c r="BB1378" s="5">
        <f t="shared" si="1669"/>
        <v>3.3336114237860695E-5</v>
      </c>
      <c r="BC1378" s="5">
        <f t="shared" si="1670"/>
        <v>3.9734529869754182E-6</v>
      </c>
      <c r="BD1378" s="5">
        <f t="shared" si="1671"/>
        <v>4.7436445021193745E-6</v>
      </c>
      <c r="BE1378" s="5">
        <f t="shared" si="1672"/>
        <v>9.3832981849490528E-6</v>
      </c>
      <c r="BF1378" s="5">
        <f t="shared" si="1673"/>
        <v>9.2804472160941599E-6</v>
      </c>
      <c r="BG1378" s="5">
        <f t="shared" si="1674"/>
        <v>6.1191490691306739E-6</v>
      </c>
      <c r="BH1378" s="5">
        <f t="shared" si="1675"/>
        <v>3.0260383302412988E-6</v>
      </c>
      <c r="BI1378" s="5">
        <f t="shared" si="1676"/>
        <v>1.1971478874124499E-6</v>
      </c>
      <c r="BJ1378" s="8">
        <f t="shared" si="1677"/>
        <v>0.69754450632293286</v>
      </c>
      <c r="BK1378" s="8">
        <f t="shared" si="1678"/>
        <v>0.20008780603150639</v>
      </c>
      <c r="BL1378" s="8">
        <f t="shared" si="1679"/>
        <v>9.9178829373304439E-2</v>
      </c>
      <c r="BM1378" s="8">
        <f t="shared" si="1680"/>
        <v>0.47075654668255129</v>
      </c>
      <c r="BN1378" s="8">
        <f t="shared" si="1681"/>
        <v>0.52496449943051304</v>
      </c>
    </row>
    <row r="1379" spans="1:66" x14ac:dyDescent="0.25">
      <c r="A1379" t="s">
        <v>112</v>
      </c>
      <c r="B1379" t="s">
        <v>131</v>
      </c>
      <c r="C1379" t="s">
        <v>117</v>
      </c>
      <c r="D1379" t="s">
        <v>534</v>
      </c>
      <c r="E1379">
        <f>VLOOKUP(A1379,home!$A$2:$E$405,3,FALSE)</f>
        <v>1.3270999999999999</v>
      </c>
      <c r="F1379">
        <f>VLOOKUP(B1379,home!$B$2:$E$405,3,FALSE)</f>
        <v>1.3187</v>
      </c>
      <c r="G1379">
        <f>VLOOKUP(C1379,away!$B$2:$E$405,4,FALSE)</f>
        <v>1.1303000000000001</v>
      </c>
      <c r="H1379">
        <f>VLOOKUP(A1379,away!$A$2:$E$405,3,FALSE)</f>
        <v>0.94389999999999996</v>
      </c>
      <c r="I1379">
        <f>VLOOKUP(C1379,away!$B$2:$E$405,3,FALSE)</f>
        <v>1.8540000000000001</v>
      </c>
      <c r="J1379">
        <f>VLOOKUP(B1379,home!$B$2:$E$405,4,FALSE)</f>
        <v>1.0593999999999999</v>
      </c>
      <c r="K1379" s="3">
        <f t="shared" si="1626"/>
        <v>1.9780778641310002</v>
      </c>
      <c r="L1379" s="3">
        <f t="shared" si="1627"/>
        <v>1.8539400416399998</v>
      </c>
      <c r="M1379" s="5">
        <f t="shared" si="1628"/>
        <v>2.1665851841633617E-2</v>
      </c>
      <c r="N1379" s="5">
        <f t="shared" si="1629"/>
        <v>4.2856741935477317E-2</v>
      </c>
      <c r="O1379" s="5">
        <f t="shared" si="1630"/>
        <v>4.016719026544429E-2</v>
      </c>
      <c r="P1379" s="5">
        <f t="shared" si="1631"/>
        <v>7.945382992841353E-2</v>
      </c>
      <c r="Q1379" s="5">
        <f t="shared" si="1632"/>
        <v>4.238698627567123E-2</v>
      </c>
      <c r="R1379" s="5">
        <f t="shared" si="1633"/>
        <v>3.7233781196639802E-2</v>
      </c>
      <c r="S1379" s="5">
        <f t="shared" si="1634"/>
        <v>7.2844021278709037E-2</v>
      </c>
      <c r="T1379" s="5">
        <f t="shared" si="1635"/>
        <v>7.858293110091201E-2</v>
      </c>
      <c r="U1379" s="5">
        <f t="shared" si="1636"/>
        <v>7.3651318382970246E-2</v>
      </c>
      <c r="V1379" s="5">
        <f t="shared" si="1637"/>
        <v>2.968181614031612E-2</v>
      </c>
      <c r="W1379" s="5">
        <f t="shared" si="1638"/>
        <v>2.7948253093043256E-2</v>
      </c>
      <c r="X1379" s="5">
        <f t="shared" si="1639"/>
        <v>5.1814385503081858E-2</v>
      </c>
      <c r="Y1379" s="5">
        <f t="shared" si="1640"/>
        <v>4.8030382008567303E-2</v>
      </c>
      <c r="Z1379" s="5">
        <f t="shared" si="1641"/>
        <v>2.3009732620704344E-2</v>
      </c>
      <c r="AA1379" s="5">
        <f t="shared" si="1642"/>
        <v>4.5515042756588242E-2</v>
      </c>
      <c r="AB1379" s="5">
        <f t="shared" si="1643"/>
        <v>4.5016149280891621E-2</v>
      </c>
      <c r="AC1379" s="5">
        <f t="shared" si="1644"/>
        <v>6.8031423043545154E-3</v>
      </c>
      <c r="AD1379" s="5">
        <f t="shared" si="1645"/>
        <v>1.3820955196119899E-2</v>
      </c>
      <c r="AE1379" s="5">
        <f t="shared" si="1646"/>
        <v>2.5623222251799093E-2</v>
      </c>
      <c r="AF1379" s="5">
        <f t="shared" si="1647"/>
        <v>2.3751958864225698E-2</v>
      </c>
      <c r="AG1379" s="5">
        <f t="shared" si="1648"/>
        <v>1.4678235868591382E-2</v>
      </c>
      <c r="AH1379" s="5">
        <f t="shared" si="1649"/>
        <v>1.0664666163238473E-2</v>
      </c>
      <c r="AI1379" s="5">
        <f t="shared" si="1650"/>
        <v>2.1095540065848906E-2</v>
      </c>
      <c r="AJ1379" s="5">
        <f t="shared" si="1651"/>
        <v>2.0864310418072175E-2</v>
      </c>
      <c r="AK1379" s="5">
        <f t="shared" si="1652"/>
        <v>1.3757076862782129E-2</v>
      </c>
      <c r="AL1379" s="5">
        <f t="shared" si="1653"/>
        <v>9.9794961320703347E-4</v>
      </c>
      <c r="AM1379" s="5">
        <f t="shared" si="1654"/>
        <v>5.4677851069182227E-3</v>
      </c>
      <c r="AN1379" s="5">
        <f t="shared" si="1655"/>
        <v>1.0136945748798538E-2</v>
      </c>
      <c r="AO1379" s="5">
        <f t="shared" si="1656"/>
        <v>9.3966448118149928E-3</v>
      </c>
      <c r="AP1379" s="5">
        <f t="shared" si="1657"/>
        <v>5.8069386912308583E-3</v>
      </c>
      <c r="AQ1379" s="5">
        <f t="shared" si="1658"/>
        <v>2.6914290397553674E-3</v>
      </c>
      <c r="AR1379" s="5">
        <f t="shared" si="1659"/>
        <v>3.9543303261502048E-3</v>
      </c>
      <c r="AS1379" s="5">
        <f t="shared" si="1660"/>
        <v>7.8219732856196367E-3</v>
      </c>
      <c r="AT1379" s="5">
        <f t="shared" si="1661"/>
        <v>7.7362361050541178E-3</v>
      </c>
      <c r="AU1379" s="5">
        <f t="shared" si="1662"/>
        <v>5.1009591303661922E-3</v>
      </c>
      <c r="AV1379" s="5">
        <f t="shared" si="1663"/>
        <v>2.5225235854035694E-3</v>
      </c>
      <c r="AW1379" s="5">
        <f t="shared" si="1664"/>
        <v>1.0165884727580372E-4</v>
      </c>
      <c r="AX1379" s="5">
        <f t="shared" si="1665"/>
        <v>1.8026174476366793E-3</v>
      </c>
      <c r="AY1379" s="5">
        <f t="shared" si="1666"/>
        <v>3.3419446659325347E-3</v>
      </c>
      <c r="AZ1379" s="5">
        <f t="shared" si="1667"/>
        <v>3.0978825165587703E-3</v>
      </c>
      <c r="BA1379" s="5">
        <f t="shared" si="1668"/>
        <v>1.9144294805815978E-3</v>
      </c>
      <c r="BB1379" s="5">
        <f t="shared" si="1669"/>
        <v>8.8730936773657315E-4</v>
      </c>
      <c r="BC1379" s="5">
        <f t="shared" si="1670"/>
        <v>3.2900367323382071E-4</v>
      </c>
      <c r="BD1379" s="5">
        <f t="shared" si="1671"/>
        <v>1.2218485549202037E-3</v>
      </c>
      <c r="BE1379" s="5">
        <f t="shared" si="1672"/>
        <v>2.4169115798081055E-3</v>
      </c>
      <c r="BF1379" s="5">
        <f t="shared" si="1673"/>
        <v>2.39041964779015E-3</v>
      </c>
      <c r="BG1379" s="5">
        <f t="shared" si="1674"/>
        <v>1.5761453970925057E-3</v>
      </c>
      <c r="BH1379" s="5">
        <f t="shared" si="1675"/>
        <v>7.7943458016016239E-4</v>
      </c>
      <c r="BI1379" s="5">
        <f t="shared" si="1676"/>
        <v>3.0835645791061153E-4</v>
      </c>
      <c r="BJ1379" s="8">
        <f t="shared" si="1677"/>
        <v>0.41436698264768701</v>
      </c>
      <c r="BK1379" s="8">
        <f t="shared" si="1678"/>
        <v>0.21478855577256642</v>
      </c>
      <c r="BL1379" s="8">
        <f t="shared" si="1679"/>
        <v>0.34379421404275129</v>
      </c>
      <c r="BM1379" s="8">
        <f t="shared" si="1680"/>
        <v>0.72895481782177274</v>
      </c>
      <c r="BN1379" s="8">
        <f t="shared" si="1681"/>
        <v>0.26376438144327974</v>
      </c>
    </row>
    <row r="1380" spans="1:66" x14ac:dyDescent="0.25">
      <c r="A1380" t="s">
        <v>112</v>
      </c>
      <c r="B1380" t="s">
        <v>132</v>
      </c>
      <c r="C1380" t="s">
        <v>119</v>
      </c>
      <c r="D1380" t="s">
        <v>534</v>
      </c>
      <c r="E1380">
        <f>VLOOKUP(A1380,home!$A$2:$E$405,3,FALSE)</f>
        <v>1.3270999999999999</v>
      </c>
      <c r="F1380">
        <f>VLOOKUP(B1380,home!$B$2:$E$405,3,FALSE)</f>
        <v>1.3187</v>
      </c>
      <c r="G1380">
        <f>VLOOKUP(C1380,away!$B$2:$E$405,4,FALSE)</f>
        <v>1.3187</v>
      </c>
      <c r="H1380">
        <f>VLOOKUP(A1380,away!$A$2:$E$405,3,FALSE)</f>
        <v>0.94389999999999996</v>
      </c>
      <c r="I1380">
        <f>VLOOKUP(C1380,away!$B$2:$E$405,3,FALSE)</f>
        <v>0.79459999999999997</v>
      </c>
      <c r="J1380">
        <f>VLOOKUP(B1380,home!$B$2:$E$405,4,FALSE)</f>
        <v>1.0593999999999999</v>
      </c>
      <c r="K1380" s="3">
        <f t="shared" si="1626"/>
        <v>2.307786675599</v>
      </c>
      <c r="L1380" s="3">
        <f t="shared" si="1627"/>
        <v>0.79457430263599982</v>
      </c>
      <c r="M1380" s="5">
        <f t="shared" si="1628"/>
        <v>4.4942967665490857E-2</v>
      </c>
      <c r="N1380" s="5">
        <f t="shared" si="1629"/>
        <v>0.10371878194029649</v>
      </c>
      <c r="O1380" s="5">
        <f t="shared" si="1630"/>
        <v>3.571052719119968E-2</v>
      </c>
      <c r="P1380" s="5">
        <f t="shared" si="1631"/>
        <v>8.2412278830466409E-2</v>
      </c>
      <c r="Q1380" s="5">
        <f t="shared" si="1632"/>
        <v>0.11968041148558725</v>
      </c>
      <c r="R1380" s="5">
        <f t="shared" si="1633"/>
        <v>1.4187333619855698E-2</v>
      </c>
      <c r="S1380" s="5">
        <f t="shared" si="1634"/>
        <v>3.778001350835121E-2</v>
      </c>
      <c r="T1380" s="5">
        <f t="shared" si="1635"/>
        <v>9.5094979495349979E-2</v>
      </c>
      <c r="U1380" s="5">
        <f t="shared" si="1636"/>
        <v>3.274133949018071E-2</v>
      </c>
      <c r="V1380" s="5">
        <f t="shared" si="1637"/>
        <v>7.6975013968888766E-3</v>
      </c>
      <c r="W1380" s="5">
        <f t="shared" si="1638"/>
        <v>9.2065619652214575E-2</v>
      </c>
      <c r="X1380" s="5">
        <f t="shared" si="1639"/>
        <v>7.3152975531909595E-2</v>
      </c>
      <c r="Y1380" s="5">
        <f t="shared" si="1640"/>
        <v>2.9062737259507709E-2</v>
      </c>
      <c r="Z1380" s="5">
        <f t="shared" si="1641"/>
        <v>3.7576302390870393E-3</v>
      </c>
      <c r="AA1380" s="5">
        <f t="shared" si="1642"/>
        <v>8.671808997592954E-3</v>
      </c>
      <c r="AB1380" s="5">
        <f t="shared" si="1643"/>
        <v>1.0006342628992273E-2</v>
      </c>
      <c r="AC1380" s="5">
        <f t="shared" si="1644"/>
        <v>8.8218561263563153E-4</v>
      </c>
      <c r="AD1380" s="5">
        <f t="shared" si="1645"/>
        <v>5.3116952578536575E-2</v>
      </c>
      <c r="AE1380" s="5">
        <f t="shared" si="1646"/>
        <v>4.2205365553240164E-2</v>
      </c>
      <c r="AF1380" s="5">
        <f t="shared" si="1647"/>
        <v>1.6767649450981626E-2</v>
      </c>
      <c r="AG1380" s="5">
        <f t="shared" si="1648"/>
        <v>4.4410477897862104E-3</v>
      </c>
      <c r="AH1380" s="5">
        <f t="shared" si="1649"/>
        <v>7.4642910669663227E-4</v>
      </c>
      <c r="AI1380" s="5">
        <f t="shared" si="1650"/>
        <v>1.7225991467137523E-3</v>
      </c>
      <c r="AJ1380" s="5">
        <f t="shared" si="1651"/>
        <v>1.9876956790921027E-3</v>
      </c>
      <c r="AK1380" s="5">
        <f t="shared" si="1652"/>
        <v>1.5290592011181531E-3</v>
      </c>
      <c r="AL1380" s="5">
        <f t="shared" si="1653"/>
        <v>6.4706832205544779E-5</v>
      </c>
      <c r="AM1380" s="5">
        <f t="shared" si="1654"/>
        <v>2.4516519081834134E-2</v>
      </c>
      <c r="AN1380" s="5">
        <f t="shared" si="1655"/>
        <v>1.9480196052510539E-2</v>
      </c>
      <c r="AO1380" s="5">
        <f t="shared" si="1656"/>
        <v>7.7392315968180586E-3</v>
      </c>
      <c r="AP1380" s="5">
        <f t="shared" si="1657"/>
        <v>2.0497981829934015E-3</v>
      </c>
      <c r="AQ1380" s="5">
        <f t="shared" si="1658"/>
        <v>4.0717924044913036E-4</v>
      </c>
      <c r="AR1380" s="5">
        <f t="shared" si="1659"/>
        <v>1.186186773841378E-4</v>
      </c>
      <c r="AS1380" s="5">
        <f t="shared" si="1660"/>
        <v>2.7374660314428962E-4</v>
      </c>
      <c r="AT1380" s="5">
        <f t="shared" si="1661"/>
        <v>3.1587438161343958E-4</v>
      </c>
      <c r="AU1380" s="5">
        <f t="shared" si="1662"/>
        <v>2.4299022968352315E-4</v>
      </c>
      <c r="AV1380" s="5">
        <f t="shared" si="1663"/>
        <v>1.4019240359109387E-4</v>
      </c>
      <c r="AW1380" s="5">
        <f t="shared" si="1664"/>
        <v>3.2959287533098329E-6</v>
      </c>
      <c r="AX1380" s="5">
        <f t="shared" si="1665"/>
        <v>9.4298160115209011E-3</v>
      </c>
      <c r="AY1380" s="5">
        <f t="shared" si="1666"/>
        <v>7.4926894813400046E-3</v>
      </c>
      <c r="AZ1380" s="5">
        <f t="shared" si="1667"/>
        <v>2.9767492597519126E-3</v>
      </c>
      <c r="BA1380" s="5">
        <f t="shared" si="1668"/>
        <v>7.8841615572986835E-4</v>
      </c>
      <c r="BB1380" s="5">
        <f t="shared" si="1669"/>
        <v>1.5661380428150397E-4</v>
      </c>
      <c r="BC1380" s="5">
        <f t="shared" si="1670"/>
        <v>2.4888260864029399E-5</v>
      </c>
      <c r="BD1380" s="5">
        <f t="shared" si="1671"/>
        <v>1.5708558810350982E-5</v>
      </c>
      <c r="BE1380" s="5">
        <f t="shared" si="1672"/>
        <v>3.6252002715391278E-5</v>
      </c>
      <c r="BF1380" s="5">
        <f t="shared" si="1673"/>
        <v>4.1830944415179386E-5</v>
      </c>
      <c r="BG1380" s="5">
        <f t="shared" si="1674"/>
        <v>3.2178965383024459E-5</v>
      </c>
      <c r="BH1380" s="5">
        <f t="shared" si="1675"/>
        <v>1.8565546886376333E-5</v>
      </c>
      <c r="BI1380" s="5">
        <f t="shared" si="1676"/>
        <v>8.5690643459175632E-6</v>
      </c>
      <c r="BJ1380" s="8">
        <f t="shared" si="1677"/>
        <v>0.70436861786550364</v>
      </c>
      <c r="BK1380" s="8">
        <f t="shared" si="1678"/>
        <v>0.18127234332737852</v>
      </c>
      <c r="BL1380" s="8">
        <f t="shared" si="1679"/>
        <v>0.10854766243941469</v>
      </c>
      <c r="BM1380" s="8">
        <f t="shared" si="1680"/>
        <v>0.58980455958590072</v>
      </c>
      <c r="BN1380" s="8">
        <f t="shared" si="1681"/>
        <v>0.40065230073289637</v>
      </c>
    </row>
    <row r="1381" spans="1:66" x14ac:dyDescent="0.25">
      <c r="A1381" t="s">
        <v>134</v>
      </c>
      <c r="B1381" t="s">
        <v>292</v>
      </c>
      <c r="C1381" t="s">
        <v>114</v>
      </c>
      <c r="D1381" t="s">
        <v>534</v>
      </c>
      <c r="E1381">
        <f>VLOOKUP(A1381,home!$A$2:$E$405,3,FALSE)</f>
        <v>1.5832999999999999</v>
      </c>
      <c r="F1381">
        <f>VLOOKUP(B1381,home!$B$2:$E$405,3,FALSE)</f>
        <v>0.94740000000000002</v>
      </c>
      <c r="G1381">
        <f>VLOOKUP(C1381,away!$B$2:$E$405,4,FALSE)</f>
        <v>1.2632000000000001</v>
      </c>
      <c r="H1381">
        <f>VLOOKUP(A1381,away!$A$2:$E$405,3,FALSE)</f>
        <v>1.1943999999999999</v>
      </c>
      <c r="I1381">
        <f>VLOOKUP(C1381,away!$B$2:$E$405,3,FALSE)</f>
        <v>0.83720000000000006</v>
      </c>
      <c r="J1381">
        <f>VLOOKUP(B1381,home!$B$2:$E$405,4,FALSE)</f>
        <v>1.4652000000000001</v>
      </c>
      <c r="K1381" s="3">
        <f t="shared" si="1626"/>
        <v>1.894823268144</v>
      </c>
      <c r="L1381" s="3">
        <f t="shared" si="1627"/>
        <v>1.465129201536</v>
      </c>
      <c r="M1381" s="5">
        <f t="shared" si="1628"/>
        <v>3.4736909961947858E-2</v>
      </c>
      <c r="N1381" s="5">
        <f t="shared" si="1629"/>
        <v>6.5820305259321907E-2</v>
      </c>
      <c r="O1381" s="5">
        <f t="shared" si="1630"/>
        <v>5.0894061156376597E-2</v>
      </c>
      <c r="P1381" s="5">
        <f t="shared" si="1631"/>
        <v>9.6435251289446106E-2</v>
      </c>
      <c r="Q1381" s="5">
        <f t="shared" si="1632"/>
        <v>6.2358922960852055E-2</v>
      </c>
      <c r="R1381" s="5">
        <f t="shared" si="1633"/>
        <v>3.7283187592483204E-2</v>
      </c>
      <c r="S1381" s="5">
        <f t="shared" si="1634"/>
        <v>6.6929943548849985E-2</v>
      </c>
      <c r="T1381" s="5">
        <f t="shared" si="1635"/>
        <v>9.1363879006278112E-2</v>
      </c>
      <c r="U1381" s="5">
        <f t="shared" si="1636"/>
        <v>7.0645051360814851E-2</v>
      </c>
      <c r="V1381" s="5">
        <f t="shared" si="1637"/>
        <v>2.0645365827467069E-2</v>
      </c>
      <c r="W1381" s="5">
        <f t="shared" si="1638"/>
        <v>3.9386379400873861E-2</v>
      </c>
      <c r="X1381" s="5">
        <f t="shared" si="1639"/>
        <v>5.7706134602996284E-2</v>
      </c>
      <c r="Y1381" s="5">
        <f t="shared" si="1640"/>
        <v>4.2273471457308448E-2</v>
      </c>
      <c r="Z1381" s="5">
        <f t="shared" si="1641"/>
        <v>1.8208228956030602E-2</v>
      </c>
      <c r="AA1381" s="5">
        <f t="shared" si="1642"/>
        <v>3.4501375897580115E-2</v>
      </c>
      <c r="AB1381" s="5">
        <f t="shared" si="1643"/>
        <v>3.2687004916858706E-2</v>
      </c>
      <c r="AC1381" s="5">
        <f t="shared" si="1644"/>
        <v>3.5821785884871532E-3</v>
      </c>
      <c r="AD1381" s="5">
        <f t="shared" si="1645"/>
        <v>1.8657557034180833E-2</v>
      </c>
      <c r="AE1381" s="5">
        <f t="shared" si="1646"/>
        <v>2.7335731640101748E-2</v>
      </c>
      <c r="AF1381" s="5">
        <f t="shared" si="1647"/>
        <v>2.0025189335632323E-2</v>
      </c>
      <c r="AG1381" s="5">
        <f t="shared" si="1648"/>
        <v>9.7798298873074015E-3</v>
      </c>
      <c r="AH1381" s="5">
        <f t="shared" si="1649"/>
        <v>6.6693519879334525E-3</v>
      </c>
      <c r="AI1381" s="5">
        <f t="shared" si="1650"/>
        <v>1.2637243330178747E-2</v>
      </c>
      <c r="AJ1381" s="5">
        <f t="shared" si="1651"/>
        <v>1.1972671353610135E-2</v>
      </c>
      <c r="AK1381" s="5">
        <f t="shared" si="1652"/>
        <v>7.5620320875538667E-3</v>
      </c>
      <c r="AL1381" s="5">
        <f t="shared" si="1653"/>
        <v>3.9778816564035066E-4</v>
      </c>
      <c r="AM1381" s="5">
        <f t="shared" si="1654"/>
        <v>7.0705546390179234E-3</v>
      </c>
      <c r="AN1381" s="5">
        <f t="shared" si="1655"/>
        <v>1.0359276072680992E-2</v>
      </c>
      <c r="AO1381" s="5">
        <f t="shared" si="1656"/>
        <v>7.5888389404290468E-3</v>
      </c>
      <c r="AP1381" s="5">
        <f t="shared" si="1657"/>
        <v>3.7062098457920373E-3</v>
      </c>
      <c r="AQ1381" s="5">
        <f t="shared" si="1658"/>
        <v>1.3575190680225383E-3</v>
      </c>
      <c r="AR1381" s="5">
        <f t="shared" si="1659"/>
        <v>1.9542924705686919E-3</v>
      </c>
      <c r="AS1381" s="5">
        <f t="shared" si="1660"/>
        <v>3.70303884599218E-3</v>
      </c>
      <c r="AT1381" s="5">
        <f t="shared" si="1661"/>
        <v>3.508302084113546E-3</v>
      </c>
      <c r="AU1381" s="5">
        <f t="shared" si="1662"/>
        <v>2.2158708068854781E-3</v>
      </c>
      <c r="AV1381" s="5">
        <f t="shared" si="1663"/>
        <v>1.0496708910219059E-3</v>
      </c>
      <c r="AW1381" s="5">
        <f t="shared" si="1664"/>
        <v>3.0675665352564047E-5</v>
      </c>
      <c r="AX1381" s="5">
        <f t="shared" si="1665"/>
        <v>2.2329085747824409E-3</v>
      </c>
      <c r="AY1381" s="5">
        <f t="shared" si="1666"/>
        <v>3.2714995572738857E-3</v>
      </c>
      <c r="AZ1381" s="5">
        <f t="shared" si="1667"/>
        <v>2.396584767087033E-3</v>
      </c>
      <c r="BA1381" s="5">
        <f t="shared" si="1668"/>
        <v>1.1704354420718549E-3</v>
      </c>
      <c r="BB1381" s="5">
        <f t="shared" si="1669"/>
        <v>4.2870978617304327E-4</v>
      </c>
      <c r="BC1381" s="5">
        <f t="shared" si="1670"/>
        <v>1.2562304534127585E-4</v>
      </c>
      <c r="BD1381" s="5">
        <f t="shared" si="1671"/>
        <v>4.7721516116202087E-4</v>
      </c>
      <c r="BE1381" s="5">
        <f t="shared" si="1672"/>
        <v>9.0423839128088597E-4</v>
      </c>
      <c r="BF1381" s="5">
        <f t="shared" si="1673"/>
        <v>8.5668597187406098E-4</v>
      </c>
      <c r="BG1381" s="5">
        <f t="shared" si="1674"/>
        <v>5.4108950433317561E-4</v>
      </c>
      <c r="BH1381" s="5">
        <f t="shared" si="1675"/>
        <v>2.5631724573975124E-4</v>
      </c>
      <c r="BI1381" s="5">
        <f t="shared" si="1676"/>
        <v>9.7135176250852886E-5</v>
      </c>
      <c r="BJ1381" s="8">
        <f t="shared" si="1677"/>
        <v>0.47441556032352505</v>
      </c>
      <c r="BK1381" s="8">
        <f t="shared" si="1678"/>
        <v>0.22599893693911241</v>
      </c>
      <c r="BL1381" s="8">
        <f t="shared" si="1679"/>
        <v>0.28041583623261224</v>
      </c>
      <c r="BM1381" s="8">
        <f t="shared" si="1680"/>
        <v>0.64826910033893126</v>
      </c>
      <c r="BN1381" s="8">
        <f t="shared" si="1681"/>
        <v>0.34752863822042773</v>
      </c>
    </row>
    <row r="1382" spans="1:66" x14ac:dyDescent="0.25">
      <c r="A1382" t="s">
        <v>134</v>
      </c>
      <c r="B1382" t="s">
        <v>298</v>
      </c>
      <c r="C1382" t="s">
        <v>484</v>
      </c>
      <c r="D1382" t="s">
        <v>534</v>
      </c>
      <c r="E1382">
        <f>VLOOKUP(A1382,home!$A$2:$E$405,3,FALSE)</f>
        <v>1.5832999999999999</v>
      </c>
      <c r="F1382">
        <f>VLOOKUP(B1382,home!$B$2:$E$405,3,FALSE)</f>
        <v>1.1052999999999999</v>
      </c>
      <c r="G1382">
        <f>VLOOKUP(C1382,away!$B$2:$E$405,4,FALSE)</f>
        <v>1.2632000000000001</v>
      </c>
      <c r="H1382">
        <f>VLOOKUP(A1382,away!$A$2:$E$405,3,FALSE)</f>
        <v>1.1943999999999999</v>
      </c>
      <c r="I1382">
        <f>VLOOKUP(C1382,away!$B$2:$E$405,3,FALSE)</f>
        <v>1.4652000000000001</v>
      </c>
      <c r="J1382">
        <f>VLOOKUP(B1382,home!$B$2:$E$405,4,FALSE)</f>
        <v>0.41860000000000003</v>
      </c>
      <c r="K1382" s="3">
        <f t="shared" si="1626"/>
        <v>2.210627146168</v>
      </c>
      <c r="L1382" s="3">
        <f t="shared" si="1627"/>
        <v>0.73256460076800001</v>
      </c>
      <c r="M1382" s="5">
        <f t="shared" si="1628"/>
        <v>5.2697263702527523E-2</v>
      </c>
      <c r="N1382" s="5">
        <f t="shared" si="1629"/>
        <v>0.11649400166958093</v>
      </c>
      <c r="O1382" s="5">
        <f t="shared" si="1630"/>
        <v>3.8604149945808089E-2</v>
      </c>
      <c r="P1382" s="5">
        <f t="shared" si="1631"/>
        <v>8.5339381824943272E-2</v>
      </c>
      <c r="Q1382" s="5">
        <f t="shared" si="1632"/>
        <v>0.12876240122825799</v>
      </c>
      <c r="R1382" s="5">
        <f t="shared" si="1633"/>
        <v>1.4140016846519455E-2</v>
      </c>
      <c r="S1382" s="5">
        <f t="shared" si="1634"/>
        <v>3.4550228885575685E-2</v>
      </c>
      <c r="T1382" s="5">
        <f t="shared" si="1635"/>
        <v>9.4326777049707836E-2</v>
      </c>
      <c r="U1382" s="5">
        <f t="shared" si="1636"/>
        <v>3.1258305088188741E-2</v>
      </c>
      <c r="V1382" s="5">
        <f t="shared" si="1637"/>
        <v>6.2168422415617543E-3</v>
      </c>
      <c r="W1382" s="5">
        <f t="shared" si="1638"/>
        <v>9.4881886520320993E-2</v>
      </c>
      <c r="X1382" s="5">
        <f t="shared" si="1639"/>
        <v>6.9507111318873618E-2</v>
      </c>
      <c r="Y1382" s="5">
        <f t="shared" si="1640"/>
        <v>2.5459224626923793E-2</v>
      </c>
      <c r="Z1382" s="5">
        <f t="shared" si="1641"/>
        <v>3.4528252653411064E-3</v>
      </c>
      <c r="AA1382" s="5">
        <f t="shared" si="1642"/>
        <v>7.6329092625377773E-3</v>
      </c>
      <c r="AB1382" s="5">
        <f t="shared" si="1643"/>
        <v>8.4367582100015916E-3</v>
      </c>
      <c r="AC1382" s="5">
        <f t="shared" si="1644"/>
        <v>6.2923271120032148E-4</v>
      </c>
      <c r="AD1382" s="5">
        <f t="shared" si="1645"/>
        <v>5.2437118505363318E-2</v>
      </c>
      <c r="AE1382" s="5">
        <f t="shared" si="1646"/>
        <v>3.8413576783305779E-2</v>
      </c>
      <c r="AF1382" s="5">
        <f t="shared" si="1647"/>
        <v>1.4070213270166656E-2</v>
      </c>
      <c r="AG1382" s="5">
        <f t="shared" si="1648"/>
        <v>3.4357800556600844E-3</v>
      </c>
      <c r="AH1382" s="5">
        <f t="shared" si="1649"/>
        <v>6.3235439050656774E-4</v>
      </c>
      <c r="AI1382" s="5">
        <f t="shared" si="1650"/>
        <v>1.3978997816523387E-3</v>
      </c>
      <c r="AJ1382" s="5">
        <f t="shared" si="1651"/>
        <v>1.5451176024714902E-3</v>
      </c>
      <c r="AK1382" s="5">
        <f t="shared" si="1652"/>
        <v>1.1385596386818309E-3</v>
      </c>
      <c r="AL1382" s="5">
        <f t="shared" si="1653"/>
        <v>4.0759862524165921E-5</v>
      </c>
      <c r="AM1382" s="5">
        <f t="shared" si="1654"/>
        <v>2.3183783526956901E-2</v>
      </c>
      <c r="AN1382" s="5">
        <f t="shared" si="1655"/>
        <v>1.6983619123716917E-2</v>
      </c>
      <c r="AO1382" s="5">
        <f t="shared" si="1656"/>
        <v>6.2207990814807266E-3</v>
      </c>
      <c r="AP1382" s="5">
        <f t="shared" si="1657"/>
        <v>1.5190457318609565E-3</v>
      </c>
      <c r="AQ1382" s="5">
        <f t="shared" si="1658"/>
        <v>2.7819978252726393E-4</v>
      </c>
      <c r="AR1382" s="5">
        <f t="shared" si="1659"/>
        <v>9.2648088325067188E-5</v>
      </c>
      <c r="AS1382" s="5">
        <f t="shared" si="1660"/>
        <v>2.0481037909196408E-4</v>
      </c>
      <c r="AT1382" s="5">
        <f t="shared" si="1661"/>
        <v>2.263796919188274E-4</v>
      </c>
      <c r="AU1382" s="5">
        <f t="shared" si="1662"/>
        <v>1.6681369743230286E-4</v>
      </c>
      <c r="AV1382" s="5">
        <f t="shared" si="1663"/>
        <v>9.2190721974125988E-5</v>
      </c>
      <c r="AW1382" s="5">
        <f t="shared" si="1664"/>
        <v>1.8335452707107456E-6</v>
      </c>
      <c r="AX1382" s="5">
        <f t="shared" si="1665"/>
        <v>8.5417835359288992E-3</v>
      </c>
      <c r="AY1382" s="5">
        <f t="shared" si="1666"/>
        <v>6.2574082458444289E-3</v>
      </c>
      <c r="AZ1382" s="5">
        <f t="shared" si="1667"/>
        <v>2.2919778867297076E-3</v>
      </c>
      <c r="BA1382" s="5">
        <f t="shared" si="1668"/>
        <v>5.5967395518707755E-4</v>
      </c>
      <c r="BB1382" s="5">
        <f t="shared" si="1669"/>
        <v>1.0249933188546722E-4</v>
      </c>
      <c r="BC1382" s="5">
        <f t="shared" si="1670"/>
        <v>1.5017476428332814E-5</v>
      </c>
      <c r="BD1382" s="5">
        <f t="shared" si="1671"/>
        <v>1.1311784972628537E-5</v>
      </c>
      <c r="BE1382" s="5">
        <f t="shared" si="1672"/>
        <v>2.5006138932107888E-5</v>
      </c>
      <c r="BF1382" s="5">
        <f t="shared" si="1673"/>
        <v>2.7639624772083092E-5</v>
      </c>
      <c r="BG1382" s="5">
        <f t="shared" si="1674"/>
        <v>2.0366968277021471E-5</v>
      </c>
      <c r="BH1382" s="5">
        <f t="shared" si="1675"/>
        <v>1.1255943239581544E-5</v>
      </c>
      <c r="BI1382" s="5">
        <f t="shared" si="1676"/>
        <v>4.9765387362290272E-6</v>
      </c>
      <c r="BJ1382" s="8">
        <f t="shared" si="1677"/>
        <v>0.70374189870670789</v>
      </c>
      <c r="BK1382" s="8">
        <f t="shared" si="1678"/>
        <v>0.18573111747417714</v>
      </c>
      <c r="BL1382" s="8">
        <f t="shared" si="1679"/>
        <v>0.10566947034403983</v>
      </c>
      <c r="BM1382" s="8">
        <f t="shared" si="1680"/>
        <v>0.55630252187205464</v>
      </c>
      <c r="BN1382" s="8">
        <f t="shared" si="1681"/>
        <v>0.43603721521763728</v>
      </c>
    </row>
    <row r="1383" spans="1:66" x14ac:dyDescent="0.25">
      <c r="A1383" t="s">
        <v>134</v>
      </c>
      <c r="B1383" t="s">
        <v>300</v>
      </c>
      <c r="C1383" t="s">
        <v>135</v>
      </c>
      <c r="D1383" t="s">
        <v>534</v>
      </c>
      <c r="E1383">
        <f>VLOOKUP(A1383,home!$A$2:$E$405,3,FALSE)</f>
        <v>1.5832999999999999</v>
      </c>
      <c r="F1383">
        <f>VLOOKUP(B1383,home!$B$2:$E$405,3,FALSE)</f>
        <v>0.78949999999999998</v>
      </c>
      <c r="G1383">
        <f>VLOOKUP(C1383,away!$B$2:$E$405,4,FALSE)</f>
        <v>1.1052999999999999</v>
      </c>
      <c r="H1383">
        <f>VLOOKUP(A1383,away!$A$2:$E$405,3,FALSE)</f>
        <v>1.1943999999999999</v>
      </c>
      <c r="I1383">
        <f>VLOOKUP(C1383,away!$B$2:$E$405,3,FALSE)</f>
        <v>0</v>
      </c>
      <c r="J1383">
        <f>VLOOKUP(B1383,home!$B$2:$E$405,4,FALSE)</f>
        <v>1.0466</v>
      </c>
      <c r="K1383" s="3">
        <f t="shared" si="1626"/>
        <v>1.3816419663549999</v>
      </c>
      <c r="L1383" s="3">
        <f t="shared" si="1627"/>
        <v>0</v>
      </c>
      <c r="M1383" s="5">
        <f t="shared" si="1628"/>
        <v>0.25116580848907377</v>
      </c>
      <c r="N1383" s="5">
        <f t="shared" si="1629"/>
        <v>0.34702122152198717</v>
      </c>
      <c r="O1383" s="5">
        <f t="shared" si="1630"/>
        <v>0</v>
      </c>
      <c r="P1383" s="5">
        <f t="shared" si="1631"/>
        <v>0</v>
      </c>
      <c r="Q1383" s="5">
        <f t="shared" si="1632"/>
        <v>0.23972954143527622</v>
      </c>
      <c r="R1383" s="5">
        <f t="shared" si="1633"/>
        <v>0</v>
      </c>
      <c r="S1383" s="5">
        <f t="shared" si="1634"/>
        <v>0</v>
      </c>
      <c r="T1383" s="5">
        <f t="shared" si="1635"/>
        <v>0</v>
      </c>
      <c r="U1383" s="5">
        <f t="shared" si="1636"/>
        <v>0</v>
      </c>
      <c r="V1383" s="5">
        <f t="shared" si="1637"/>
        <v>0</v>
      </c>
      <c r="W1383" s="5">
        <f t="shared" si="1638"/>
        <v>0.11040679834067253</v>
      </c>
      <c r="X1383" s="5">
        <f t="shared" si="1639"/>
        <v>0</v>
      </c>
      <c r="Y1383" s="5">
        <f t="shared" si="1640"/>
        <v>0</v>
      </c>
      <c r="Z1383" s="5">
        <f t="shared" si="1641"/>
        <v>0</v>
      </c>
      <c r="AA1383" s="5">
        <f t="shared" si="1642"/>
        <v>0</v>
      </c>
      <c r="AB1383" s="5">
        <f t="shared" si="1643"/>
        <v>0</v>
      </c>
      <c r="AC1383" s="5">
        <f t="shared" si="1644"/>
        <v>0</v>
      </c>
      <c r="AD1383" s="5">
        <f t="shared" si="1645"/>
        <v>3.8135666489591699E-2</v>
      </c>
      <c r="AE1383" s="5">
        <f t="shared" si="1646"/>
        <v>0</v>
      </c>
      <c r="AF1383" s="5">
        <f t="shared" si="1647"/>
        <v>0</v>
      </c>
      <c r="AG1383" s="5">
        <f t="shared" si="1648"/>
        <v>0</v>
      </c>
      <c r="AH1383" s="5">
        <f t="shared" si="1649"/>
        <v>0</v>
      </c>
      <c r="AI1383" s="5">
        <f t="shared" si="1650"/>
        <v>0</v>
      </c>
      <c r="AJ1383" s="5">
        <f t="shared" si="1651"/>
        <v>0</v>
      </c>
      <c r="AK1383" s="5">
        <f t="shared" si="1652"/>
        <v>0</v>
      </c>
      <c r="AL1383" s="5">
        <f t="shared" si="1653"/>
        <v>0</v>
      </c>
      <c r="AM1383" s="5">
        <f t="shared" si="1654"/>
        <v>1.0537967447387581E-2</v>
      </c>
      <c r="AN1383" s="5">
        <f t="shared" si="1655"/>
        <v>0</v>
      </c>
      <c r="AO1383" s="5">
        <f t="shared" si="1656"/>
        <v>0</v>
      </c>
      <c r="AP1383" s="5">
        <f t="shared" si="1657"/>
        <v>0</v>
      </c>
      <c r="AQ1383" s="5">
        <f t="shared" si="1658"/>
        <v>0</v>
      </c>
      <c r="AR1383" s="5">
        <f t="shared" si="1659"/>
        <v>0</v>
      </c>
      <c r="AS1383" s="5">
        <f t="shared" si="1660"/>
        <v>0</v>
      </c>
      <c r="AT1383" s="5">
        <f t="shared" si="1661"/>
        <v>0</v>
      </c>
      <c r="AU1383" s="5">
        <f t="shared" si="1662"/>
        <v>0</v>
      </c>
      <c r="AV1383" s="5">
        <f t="shared" si="1663"/>
        <v>0</v>
      </c>
      <c r="AW1383" s="5">
        <f t="shared" si="1664"/>
        <v>0</v>
      </c>
      <c r="AX1383" s="5">
        <f t="shared" si="1665"/>
        <v>2.4266163442322611E-3</v>
      </c>
      <c r="AY1383" s="5">
        <f t="shared" si="1666"/>
        <v>0</v>
      </c>
      <c r="AZ1383" s="5">
        <f t="shared" si="1667"/>
        <v>0</v>
      </c>
      <c r="BA1383" s="5">
        <f t="shared" si="1668"/>
        <v>0</v>
      </c>
      <c r="BB1383" s="5">
        <f t="shared" si="1669"/>
        <v>0</v>
      </c>
      <c r="BC1383" s="5">
        <f t="shared" si="1670"/>
        <v>0</v>
      </c>
      <c r="BD1383" s="5">
        <f t="shared" si="1671"/>
        <v>0</v>
      </c>
      <c r="BE1383" s="5">
        <f t="shared" si="1672"/>
        <v>0</v>
      </c>
      <c r="BF1383" s="5">
        <f t="shared" si="1673"/>
        <v>0</v>
      </c>
      <c r="BG1383" s="5">
        <f t="shared" si="1674"/>
        <v>0</v>
      </c>
      <c r="BH1383" s="5">
        <f t="shared" si="1675"/>
        <v>0</v>
      </c>
      <c r="BI1383" s="5">
        <f t="shared" si="1676"/>
        <v>0</v>
      </c>
      <c r="BJ1383" s="8">
        <f t="shared" si="1677"/>
        <v>0.74825781157914739</v>
      </c>
      <c r="BK1383" s="8">
        <f t="shared" si="1678"/>
        <v>0.25116580848907377</v>
      </c>
      <c r="BL1383" s="8">
        <f t="shared" si="1679"/>
        <v>0</v>
      </c>
      <c r="BM1383" s="8">
        <f t="shared" si="1680"/>
        <v>0.16150704862188409</v>
      </c>
      <c r="BN1383" s="8">
        <f t="shared" si="1681"/>
        <v>0.83791657144633724</v>
      </c>
    </row>
    <row r="1384" spans="1:66" x14ac:dyDescent="0.25">
      <c r="A1384" t="s">
        <v>134</v>
      </c>
      <c r="B1384" t="s">
        <v>306</v>
      </c>
      <c r="C1384" t="s">
        <v>123</v>
      </c>
      <c r="D1384" t="s">
        <v>534</v>
      </c>
      <c r="E1384">
        <f>VLOOKUP(A1384,home!$A$2:$E$405,3,FALSE)</f>
        <v>1.5832999999999999</v>
      </c>
      <c r="F1384">
        <f>VLOOKUP(B1384,home!$B$2:$E$405,3,FALSE)</f>
        <v>1.4211</v>
      </c>
      <c r="G1384">
        <f>VLOOKUP(C1384,away!$B$2:$E$405,4,FALSE)</f>
        <v>0.94740000000000002</v>
      </c>
      <c r="H1384">
        <f>VLOOKUP(A1384,away!$A$2:$E$405,3,FALSE)</f>
        <v>1.1943999999999999</v>
      </c>
      <c r="I1384">
        <f>VLOOKUP(C1384,away!$B$2:$E$405,3,FALSE)</f>
        <v>0.83720000000000006</v>
      </c>
      <c r="J1384">
        <f>VLOOKUP(B1384,home!$B$2:$E$405,4,FALSE)</f>
        <v>0.62790000000000001</v>
      </c>
      <c r="K1384" s="3">
        <f t="shared" si="1626"/>
        <v>2.1316761766619998</v>
      </c>
      <c r="L1384" s="3">
        <f t="shared" si="1627"/>
        <v>0.62786965987200005</v>
      </c>
      <c r="M1384" s="5">
        <f t="shared" si="1628"/>
        <v>6.3320519696937513E-2</v>
      </c>
      <c r="N1384" s="5">
        <f t="shared" si="1629"/>
        <v>0.13497884333181862</v>
      </c>
      <c r="O1384" s="5">
        <f t="shared" si="1630"/>
        <v>3.9757033165034435E-2</v>
      </c>
      <c r="P1384" s="5">
        <f t="shared" si="1631"/>
        <v>8.4749120452664917E-2</v>
      </c>
      <c r="Q1384" s="5">
        <f t="shared" si="1632"/>
        <v>0.14386559234191512</v>
      </c>
      <c r="R1384" s="5">
        <f t="shared" si="1633"/>
        <v>1.2481117445424999E-2</v>
      </c>
      <c r="S1384" s="5">
        <f t="shared" si="1634"/>
        <v>2.8357369190416197E-2</v>
      </c>
      <c r="T1384" s="5">
        <f t="shared" si="1635"/>
        <v>9.0328840531002055E-2</v>
      </c>
      <c r="U1384" s="5">
        <f t="shared" si="1636"/>
        <v>2.6605700716532947E-2</v>
      </c>
      <c r="V1384" s="5">
        <f t="shared" si="1637"/>
        <v>4.2171025000034773E-3</v>
      </c>
      <c r="W1384" s="5">
        <f t="shared" si="1638"/>
        <v>0.1022249519455425</v>
      </c>
      <c r="X1384" s="5">
        <f t="shared" si="1639"/>
        <v>6.4183945808479304E-2</v>
      </c>
      <c r="Y1384" s="5">
        <f t="shared" si="1640"/>
        <v>2.0149576112006396E-2</v>
      </c>
      <c r="Z1384" s="5">
        <f t="shared" si="1641"/>
        <v>2.6121716550938268E-3</v>
      </c>
      <c r="AA1384" s="5">
        <f t="shared" si="1642"/>
        <v>5.5683040865152564E-3</v>
      </c>
      <c r="AB1384" s="5">
        <f t="shared" si="1643"/>
        <v>5.9349105828171173E-3</v>
      </c>
      <c r="AC1384" s="5">
        <f t="shared" si="1644"/>
        <v>3.5276452389030466E-4</v>
      </c>
      <c r="AD1384" s="5">
        <f t="shared" si="1645"/>
        <v>5.447762368068268E-2</v>
      </c>
      <c r="AE1384" s="5">
        <f t="shared" si="1646"/>
        <v>3.4204847051025042E-2</v>
      </c>
      <c r="AF1384" s="5">
        <f t="shared" si="1647"/>
        <v>1.0738092841950439E-2</v>
      </c>
      <c r="AG1384" s="5">
        <f t="shared" si="1648"/>
        <v>2.2473742334497937E-3</v>
      </c>
      <c r="AH1384" s="5">
        <f t="shared" si="1649"/>
        <v>4.1002583215276006E-4</v>
      </c>
      <c r="AI1384" s="5">
        <f t="shared" si="1650"/>
        <v>8.7404229821605038E-4</v>
      </c>
      <c r="AJ1384" s="5">
        <f t="shared" si="1651"/>
        <v>9.3158757225102911E-4</v>
      </c>
      <c r="AK1384" s="5">
        <f t="shared" si="1652"/>
        <v>6.619476780806361E-4</v>
      </c>
      <c r="AL1384" s="5">
        <f t="shared" si="1653"/>
        <v>1.8885810331119164E-5</v>
      </c>
      <c r="AM1384" s="5">
        <f t="shared" si="1654"/>
        <v>2.3225730512253771E-2</v>
      </c>
      <c r="AN1384" s="5">
        <f t="shared" si="1655"/>
        <v>1.4582731517007506E-2</v>
      </c>
      <c r="AO1384" s="5">
        <f t="shared" si="1656"/>
        <v>4.5780273387940997E-3</v>
      </c>
      <c r="AP1384" s="5">
        <f t="shared" si="1657"/>
        <v>9.5813482269778958E-4</v>
      </c>
      <c r="AQ1384" s="5">
        <f t="shared" si="1658"/>
        <v>1.5039594630969505E-4</v>
      </c>
      <c r="AR1384" s="5">
        <f t="shared" si="1659"/>
        <v>5.1488555954497458E-5</v>
      </c>
      <c r="AS1384" s="5">
        <f t="shared" si="1660"/>
        <v>1.0975692809893058E-4</v>
      </c>
      <c r="AT1384" s="5">
        <f t="shared" si="1661"/>
        <v>1.169831144260472E-4</v>
      </c>
      <c r="AU1384" s="5">
        <f t="shared" si="1662"/>
        <v>8.3123372697909844E-5</v>
      </c>
      <c r="AV1384" s="5">
        <f t="shared" si="1663"/>
        <v>4.4298028325982729E-5</v>
      </c>
      <c r="AW1384" s="5">
        <f t="shared" si="1664"/>
        <v>7.021402217106127E-7</v>
      </c>
      <c r="AX1384" s="5">
        <f t="shared" si="1665"/>
        <v>8.2516227364238456E-3</v>
      </c>
      <c r="AY1384" s="5">
        <f t="shared" si="1666"/>
        <v>5.1809435609105016E-3</v>
      </c>
      <c r="AZ1384" s="5">
        <f t="shared" si="1667"/>
        <v>1.6264786357024529E-3</v>
      </c>
      <c r="BA1384" s="5">
        <f t="shared" si="1668"/>
        <v>3.4040552926252454E-4</v>
      </c>
      <c r="BB1384" s="5">
        <f t="shared" si="1669"/>
        <v>5.3432575969152363E-5</v>
      </c>
      <c r="BC1384" s="5">
        <f t="shared" si="1670"/>
        <v>6.7097386599673007E-6</v>
      </c>
      <c r="BD1384" s="5">
        <f t="shared" si="1671"/>
        <v>5.3880170190751241E-6</v>
      </c>
      <c r="BE1384" s="5">
        <f t="shared" si="1672"/>
        <v>1.1485507519011847E-5</v>
      </c>
      <c r="BF1384" s="5">
        <f t="shared" si="1673"/>
        <v>1.2241691377574915E-5</v>
      </c>
      <c r="BG1384" s="5">
        <f t="shared" si="1674"/>
        <v>8.6984406238750216E-6</v>
      </c>
      <c r="BH1384" s="5">
        <f t="shared" si="1675"/>
        <v>4.6355646630058314E-6</v>
      </c>
      <c r="BI1384" s="5">
        <f t="shared" si="1676"/>
        <v>1.9763045515011484E-6</v>
      </c>
      <c r="BJ1384" s="8">
        <f t="shared" si="1677"/>
        <v>0.71635430079186324</v>
      </c>
      <c r="BK1384" s="8">
        <f t="shared" si="1678"/>
        <v>0.18619670573515407</v>
      </c>
      <c r="BL1384" s="8">
        <f t="shared" si="1679"/>
        <v>9.3674744902282628E-2</v>
      </c>
      <c r="BM1384" s="8">
        <f t="shared" si="1680"/>
        <v>0.51450545522990943</v>
      </c>
      <c r="BN1384" s="8">
        <f t="shared" si="1681"/>
        <v>0.47915222643379562</v>
      </c>
    </row>
    <row r="1385" spans="1:66" x14ac:dyDescent="0.25">
      <c r="A1385" t="s">
        <v>134</v>
      </c>
      <c r="B1385" t="s">
        <v>445</v>
      </c>
      <c r="C1385" t="s">
        <v>446</v>
      </c>
      <c r="D1385" t="s">
        <v>534</v>
      </c>
      <c r="E1385">
        <f>VLOOKUP(A1385,home!$A$2:$E$405,3,FALSE)</f>
        <v>1.5832999999999999</v>
      </c>
      <c r="F1385">
        <f>VLOOKUP(B1385,home!$B$2:$E$405,3,FALSE)</f>
        <v>0.78949999999999998</v>
      </c>
      <c r="G1385">
        <f>VLOOKUP(C1385,away!$B$2:$E$405,4,FALSE)</f>
        <v>0.78949999999999998</v>
      </c>
      <c r="H1385">
        <f>VLOOKUP(A1385,away!$A$2:$E$405,3,FALSE)</f>
        <v>1.1943999999999999</v>
      </c>
      <c r="I1385">
        <f>VLOOKUP(C1385,away!$B$2:$E$405,3,FALSE)</f>
        <v>0.83720000000000006</v>
      </c>
      <c r="J1385">
        <f>VLOOKUP(B1385,home!$B$2:$E$405,4,FALSE)</f>
        <v>0.62790000000000001</v>
      </c>
      <c r="K1385" s="3">
        <f t="shared" si="1626"/>
        <v>0.98688711882499991</v>
      </c>
      <c r="L1385" s="3">
        <f t="shared" si="1627"/>
        <v>0.62786965987200005</v>
      </c>
      <c r="M1385" s="5">
        <f t="shared" si="1628"/>
        <v>0.19893905077216392</v>
      </c>
      <c r="N1385" s="5">
        <f t="shared" si="1629"/>
        <v>0.19633038663832125</v>
      </c>
      <c r="O1385" s="5">
        <f t="shared" si="1630"/>
        <v>0.12490779414357708</v>
      </c>
      <c r="P1385" s="5">
        <f t="shared" si="1631"/>
        <v>0.123269893081141</v>
      </c>
      <c r="Q1385" s="5">
        <f t="shared" si="1632"/>
        <v>9.6877964803645536E-2</v>
      </c>
      <c r="R1385" s="5">
        <f t="shared" si="1633"/>
        <v>3.9212907112144778E-2</v>
      </c>
      <c r="S1385" s="5">
        <f t="shared" si="1634"/>
        <v>1.9095630648251444E-2</v>
      </c>
      <c r="T1385" s="5">
        <f t="shared" si="1635"/>
        <v>6.0826734810356504E-2</v>
      </c>
      <c r="U1385" s="5">
        <f t="shared" si="1636"/>
        <v>3.8698712920656908E-2</v>
      </c>
      <c r="V1385" s="5">
        <f t="shared" si="1637"/>
        <v>1.3147054834636268E-3</v>
      </c>
      <c r="W1385" s="5">
        <f t="shared" si="1638"/>
        <v>3.1869205187566502E-2</v>
      </c>
      <c r="X1385" s="5">
        <f t="shared" si="1639"/>
        <v>2.0009707021508352E-2</v>
      </c>
      <c r="Y1385" s="5">
        <f t="shared" si="1640"/>
        <v>6.2817439708664109E-3</v>
      </c>
      <c r="Z1385" s="5">
        <f t="shared" si="1641"/>
        <v>8.2068648836982235E-3</v>
      </c>
      <c r="AA1385" s="5">
        <f t="shared" si="1642"/>
        <v>8.099249239659009E-3</v>
      </c>
      <c r="AB1385" s="5">
        <f t="shared" si="1643"/>
        <v>3.9965223733863242E-3</v>
      </c>
      <c r="AC1385" s="5">
        <f t="shared" si="1644"/>
        <v>5.0914967345122747E-5</v>
      </c>
      <c r="AD1385" s="5">
        <f t="shared" si="1645"/>
        <v>7.8628270217000612E-3</v>
      </c>
      <c r="AE1385" s="5">
        <f t="shared" si="1646"/>
        <v>4.9368305277471868E-3</v>
      </c>
      <c r="AF1385" s="5">
        <f t="shared" si="1647"/>
        <v>1.5498430521511666E-3</v>
      </c>
      <c r="AG1385" s="5">
        <f t="shared" si="1648"/>
        <v>3.2436647666971182E-4</v>
      </c>
      <c r="AH1385" s="5">
        <f t="shared" si="1649"/>
        <v>1.2882103657857662E-3</v>
      </c>
      <c r="AI1385" s="5">
        <f t="shared" si="1650"/>
        <v>1.2713182163308142E-3</v>
      </c>
      <c r="AJ1385" s="5">
        <f t="shared" si="1651"/>
        <v>6.2732378581222751E-4</v>
      </c>
      <c r="AK1385" s="5">
        <f t="shared" si="1652"/>
        <v>2.0636592118354019E-4</v>
      </c>
      <c r="AL1385" s="5">
        <f t="shared" si="1653"/>
        <v>1.2619508450457055E-6</v>
      </c>
      <c r="AM1385" s="5">
        <f t="shared" si="1654"/>
        <v>1.551944541052986E-3</v>
      </c>
      <c r="AN1385" s="5">
        <f t="shared" si="1655"/>
        <v>9.7441889113114534E-4</v>
      </c>
      <c r="AO1385" s="5">
        <f t="shared" si="1656"/>
        <v>3.0590402887368189E-4</v>
      </c>
      <c r="AP1385" s="5">
        <f t="shared" si="1657"/>
        <v>6.4022619520797704E-5</v>
      </c>
      <c r="AQ1385" s="5">
        <f t="shared" si="1658"/>
        <v>1.0049465085659431E-5</v>
      </c>
      <c r="AR1385" s="5">
        <f t="shared" si="1659"/>
        <v>1.6176564084189877E-4</v>
      </c>
      <c r="AS1385" s="5">
        <f t="shared" si="1660"/>
        <v>1.5964442721534125E-4</v>
      </c>
      <c r="AT1385" s="5">
        <f t="shared" si="1661"/>
        <v>7.877551440550775E-5</v>
      </c>
      <c r="AU1385" s="5">
        <f t="shared" si="1662"/>
        <v>2.5914180148536272E-5</v>
      </c>
      <c r="AV1385" s="5">
        <f t="shared" si="1663"/>
        <v>6.3935926458752421E-6</v>
      </c>
      <c r="AW1385" s="5">
        <f t="shared" si="1664"/>
        <v>2.172085497468325E-8</v>
      </c>
      <c r="AX1385" s="5">
        <f t="shared" si="1665"/>
        <v>2.5526567944932793E-4</v>
      </c>
      <c r="AY1385" s="5">
        <f t="shared" si="1666"/>
        <v>1.6027357533284449E-4</v>
      </c>
      <c r="AZ1385" s="5">
        <f t="shared" si="1667"/>
        <v>5.0315457615351227E-5</v>
      </c>
      <c r="BA1385" s="5">
        <f t="shared" si="1668"/>
        <v>1.0530516419751537E-5</v>
      </c>
      <c r="BB1385" s="5">
        <f t="shared" si="1669"/>
        <v>1.6529479406864771E-6</v>
      </c>
      <c r="BC1385" s="5">
        <f t="shared" si="1670"/>
        <v>2.0756717226098828E-7</v>
      </c>
      <c r="BD1385" s="5">
        <f t="shared" si="1671"/>
        <v>1.6927956315729845E-5</v>
      </c>
      <c r="BE1385" s="5">
        <f t="shared" si="1672"/>
        <v>1.670598203602609E-5</v>
      </c>
      <c r="BF1385" s="5">
        <f t="shared" si="1673"/>
        <v>8.2434592393379949E-6</v>
      </c>
      <c r="BG1385" s="5">
        <f t="shared" si="1674"/>
        <v>2.7117879126205332E-6</v>
      </c>
      <c r="BH1385" s="5">
        <f t="shared" si="1675"/>
        <v>6.6905713998763452E-7</v>
      </c>
      <c r="BI1385" s="5">
        <f t="shared" si="1676"/>
        <v>1.3205677464233831E-7</v>
      </c>
      <c r="BJ1385" s="8">
        <f t="shared" si="1677"/>
        <v>0.43025419480012722</v>
      </c>
      <c r="BK1385" s="8">
        <f t="shared" si="1678"/>
        <v>0.34283173047854293</v>
      </c>
      <c r="BL1385" s="8">
        <f t="shared" si="1679"/>
        <v>0.21878628773321193</v>
      </c>
      <c r="BM1385" s="8">
        <f t="shared" si="1680"/>
        <v>0.2203808294901089</v>
      </c>
      <c r="BN1385" s="8">
        <f t="shared" si="1681"/>
        <v>0.77953799655099354</v>
      </c>
    </row>
    <row r="1386" spans="1:66" x14ac:dyDescent="0.25">
      <c r="A1386" t="s">
        <v>134</v>
      </c>
      <c r="B1386" t="s">
        <v>324</v>
      </c>
      <c r="C1386" t="s">
        <v>483</v>
      </c>
      <c r="D1386" t="s">
        <v>534</v>
      </c>
      <c r="E1386">
        <f>VLOOKUP(A1386,home!$A$2:$E$405,3,FALSE)</f>
        <v>1.5832999999999999</v>
      </c>
      <c r="F1386">
        <f>VLOOKUP(B1386,home!$B$2:$E$405,3,FALSE)</f>
        <v>0.47370000000000001</v>
      </c>
      <c r="G1386">
        <f>VLOOKUP(C1386,away!$B$2:$E$405,4,FALSE)</f>
        <v>1.4211</v>
      </c>
      <c r="H1386">
        <f>VLOOKUP(A1386,away!$A$2:$E$405,3,FALSE)</f>
        <v>1.1943999999999999</v>
      </c>
      <c r="I1386">
        <f>VLOOKUP(C1386,away!$B$2:$E$405,3,FALSE)</f>
        <v>0.83720000000000006</v>
      </c>
      <c r="J1386">
        <f>VLOOKUP(B1386,home!$B$2:$E$405,4,FALSE)</f>
        <v>1.0466</v>
      </c>
      <c r="K1386" s="3">
        <f t="shared" si="1626"/>
        <v>1.0658380883309999</v>
      </c>
      <c r="L1386" s="3">
        <f t="shared" si="1627"/>
        <v>1.0465494282879999</v>
      </c>
      <c r="M1386" s="5">
        <f t="shared" si="1628"/>
        <v>0.12094885404132269</v>
      </c>
      <c r="N1386" s="5">
        <f t="shared" si="1629"/>
        <v>0.12891189537722852</v>
      </c>
      <c r="O1386" s="5">
        <f t="shared" si="1630"/>
        <v>0.12657895404903499</v>
      </c>
      <c r="P1386" s="5">
        <f t="shared" si="1631"/>
        <v>0.13491267040656094</v>
      </c>
      <c r="Q1386" s="5">
        <f t="shared" si="1632"/>
        <v>6.8699604065995526E-2</v>
      </c>
      <c r="R1386" s="5">
        <f t="shared" si="1633"/>
        <v>6.6235565996655282E-2</v>
      </c>
      <c r="S1386" s="5">
        <f t="shared" si="1634"/>
        <v>3.7622160169476976E-2</v>
      </c>
      <c r="T1386" s="5">
        <f t="shared" si="1635"/>
        <v>7.1897531358879566E-2</v>
      </c>
      <c r="U1386" s="5">
        <f t="shared" si="1636"/>
        <v>7.0596389041396854E-2</v>
      </c>
      <c r="V1386" s="5">
        <f t="shared" si="1637"/>
        <v>4.6628581010627083E-3</v>
      </c>
      <c r="W1386" s="5">
        <f t="shared" si="1638"/>
        <v>2.4407551555599091E-2</v>
      </c>
      <c r="X1386" s="5">
        <f t="shared" si="1639"/>
        <v>2.5543709126422107E-2</v>
      </c>
      <c r="Y1386" s="5">
        <f t="shared" si="1640"/>
        <v>1.336637709130601E-2</v>
      </c>
      <c r="Z1386" s="5">
        <f t="shared" si="1641"/>
        <v>2.3106264575377226E-2</v>
      </c>
      <c r="AA1386" s="5">
        <f t="shared" si="1642"/>
        <v>2.4627536863490368E-2</v>
      </c>
      <c r="AB1386" s="5">
        <f t="shared" si="1643"/>
        <v>1.3124483405441898E-2</v>
      </c>
      <c r="AC1386" s="5">
        <f t="shared" si="1644"/>
        <v>3.2507472018208846E-4</v>
      </c>
      <c r="AD1386" s="5">
        <f t="shared" si="1645"/>
        <v>6.503624522715014E-3</v>
      </c>
      <c r="AE1386" s="5">
        <f t="shared" si="1646"/>
        <v>6.8063645260472124E-3</v>
      </c>
      <c r="AF1386" s="5">
        <f t="shared" si="1647"/>
        <v>3.5615984517272169E-3</v>
      </c>
      <c r="AG1386" s="5">
        <f t="shared" si="1648"/>
        <v>1.2424629411488483E-3</v>
      </c>
      <c r="AH1386" s="5">
        <f t="shared" si="1649"/>
        <v>6.0454619953080758E-3</v>
      </c>
      <c r="AI1386" s="5">
        <f t="shared" si="1650"/>
        <v>6.4434836561568717E-3</v>
      </c>
      <c r="AJ1386" s="5">
        <f t="shared" si="1651"/>
        <v>3.43385515113514E-3</v>
      </c>
      <c r="AK1386" s="5">
        <f t="shared" si="1652"/>
        <v>1.2199778699638116E-3</v>
      </c>
      <c r="AL1386" s="5">
        <f t="shared" si="1653"/>
        <v>1.4504213017660288E-5</v>
      </c>
      <c r="AM1386" s="5">
        <f t="shared" si="1654"/>
        <v>1.3863621457026372E-3</v>
      </c>
      <c r="AN1386" s="5">
        <f t="shared" si="1655"/>
        <v>1.4508965109852195E-3</v>
      </c>
      <c r="AO1386" s="5">
        <f t="shared" si="1656"/>
        <v>7.5921745703831753E-4</v>
      </c>
      <c r="AP1386" s="5">
        <f t="shared" si="1657"/>
        <v>2.6485286520324015E-4</v>
      </c>
      <c r="AQ1386" s="5">
        <f t="shared" si="1658"/>
        <v>6.9295403664722423E-5</v>
      </c>
      <c r="AR1386" s="5">
        <f t="shared" si="1659"/>
        <v>1.2653749589852999E-3</v>
      </c>
      <c r="AS1386" s="5">
        <f t="shared" si="1660"/>
        <v>1.3486848273068094E-3</v>
      </c>
      <c r="AT1386" s="5">
        <f t="shared" si="1661"/>
        <v>7.1873982904885694E-4</v>
      </c>
      <c r="AU1386" s="5">
        <f t="shared" si="1662"/>
        <v>2.5535342846692784E-4</v>
      </c>
      <c r="AV1386" s="5">
        <f t="shared" si="1663"/>
        <v>6.8041352511489259E-5</v>
      </c>
      <c r="AW1386" s="5">
        <f t="shared" si="1664"/>
        <v>4.494099146904236E-7</v>
      </c>
      <c r="AX1386" s="5">
        <f t="shared" si="1665"/>
        <v>2.4627292985169354E-4</v>
      </c>
      <c r="AY1386" s="5">
        <f t="shared" si="1666"/>
        <v>2.5773679393910055E-4</v>
      </c>
      <c r="AZ1386" s="5">
        <f t="shared" si="1667"/>
        <v>1.3486714717287384E-4</v>
      </c>
      <c r="BA1386" s="5">
        <f t="shared" si="1668"/>
        <v>4.7048378589534899E-5</v>
      </c>
      <c r="BB1386" s="5">
        <f t="shared" si="1669"/>
        <v>1.2309613428688779E-5</v>
      </c>
      <c r="BC1386" s="5">
        <f t="shared" si="1670"/>
        <v>2.5765237792481063E-6</v>
      </c>
      <c r="BD1386" s="5">
        <f t="shared" si="1671"/>
        <v>2.2071290664933606E-4</v>
      </c>
      <c r="BE1386" s="5">
        <f t="shared" si="1672"/>
        <v>2.352442224931068E-4</v>
      </c>
      <c r="BF1386" s="5">
        <f t="shared" si="1673"/>
        <v>1.2536612619648264E-4</v>
      </c>
      <c r="BG1386" s="5">
        <f t="shared" si="1674"/>
        <v>4.4539997428907319E-5</v>
      </c>
      <c r="BH1386" s="5">
        <f t="shared" si="1675"/>
        <v>1.1868106428473557E-5</v>
      </c>
      <c r="BI1386" s="5">
        <f t="shared" si="1676"/>
        <v>2.5298959735666225E-6</v>
      </c>
      <c r="BJ1386" s="8">
        <f t="shared" si="1677"/>
        <v>0.3555721547864244</v>
      </c>
      <c r="BK1386" s="8">
        <f t="shared" si="1678"/>
        <v>0.29874385844556217</v>
      </c>
      <c r="BL1386" s="8">
        <f t="shared" si="1679"/>
        <v>0.32260216368007255</v>
      </c>
      <c r="BM1386" s="8">
        <f t="shared" si="1680"/>
        <v>0.353479610166614</v>
      </c>
      <c r="BN1386" s="8">
        <f t="shared" si="1681"/>
        <v>0.64628754393679788</v>
      </c>
    </row>
    <row r="1387" spans="1:66" x14ac:dyDescent="0.25">
      <c r="A1387" t="s">
        <v>134</v>
      </c>
      <c r="B1387" t="s">
        <v>482</v>
      </c>
      <c r="C1387" t="s">
        <v>365</v>
      </c>
      <c r="D1387" t="s">
        <v>534</v>
      </c>
      <c r="E1387">
        <f>VLOOKUP(A1387,home!$A$2:$E$405,3,FALSE)</f>
        <v>1.5832999999999999</v>
      </c>
      <c r="F1387">
        <f>VLOOKUP(B1387,home!$B$2:$E$405,3,FALSE)</f>
        <v>0.94740000000000002</v>
      </c>
      <c r="G1387">
        <f>VLOOKUP(C1387,away!$B$2:$E$405,4,FALSE)</f>
        <v>0.47370000000000001</v>
      </c>
      <c r="H1387">
        <f>VLOOKUP(A1387,away!$A$2:$E$405,3,FALSE)</f>
        <v>1.1943999999999999</v>
      </c>
      <c r="I1387">
        <f>VLOOKUP(C1387,away!$B$2:$E$405,3,FALSE)</f>
        <v>0.83720000000000006</v>
      </c>
      <c r="J1387">
        <f>VLOOKUP(B1387,home!$B$2:$E$405,4,FALSE)</f>
        <v>1.2559</v>
      </c>
      <c r="K1387" s="3">
        <f t="shared" si="1626"/>
        <v>0.71055872555400001</v>
      </c>
      <c r="L1387" s="3">
        <f t="shared" si="1627"/>
        <v>1.255839314912</v>
      </c>
      <c r="M1387" s="5">
        <f t="shared" si="1628"/>
        <v>0.13996007991951312</v>
      </c>
      <c r="N1387" s="5">
        <f t="shared" si="1629"/>
        <v>9.9449856016045238E-2</v>
      </c>
      <c r="O1387" s="5">
        <f t="shared" si="1630"/>
        <v>0.1757673708811501</v>
      </c>
      <c r="P1387" s="5">
        <f t="shared" si="1631"/>
        <v>0.12489303904728728</v>
      </c>
      <c r="Q1387" s="5">
        <f t="shared" si="1632"/>
        <v>3.5332481473644949E-2</v>
      </c>
      <c r="R1387" s="5">
        <f t="shared" si="1633"/>
        <v>0.11036778731563351</v>
      </c>
      <c r="S1387" s="5">
        <f t="shared" si="1634"/>
        <v>2.7862000385105043E-2</v>
      </c>
      <c r="T1387" s="5">
        <f t="shared" si="1635"/>
        <v>4.4371919328003204E-2</v>
      </c>
      <c r="U1387" s="5">
        <f t="shared" si="1636"/>
        <v>7.8422794297211482E-2</v>
      </c>
      <c r="V1387" s="5">
        <f t="shared" si="1637"/>
        <v>2.7625098560116173E-3</v>
      </c>
      <c r="W1387" s="5">
        <f t="shared" si="1638"/>
        <v>8.3686010021911585E-3</v>
      </c>
      <c r="X1387" s="5">
        <f t="shared" si="1639"/>
        <v>1.0509618149363621E-2</v>
      </c>
      <c r="Y1387" s="5">
        <f t="shared" si="1640"/>
        <v>6.5991958283417671E-3</v>
      </c>
      <c r="Z1387" s="5">
        <f t="shared" si="1641"/>
        <v>4.6201402136939497E-2</v>
      </c>
      <c r="AA1387" s="5">
        <f t="shared" si="1642"/>
        <v>3.2828809421231585E-2</v>
      </c>
      <c r="AB1387" s="5">
        <f t="shared" si="1643"/>
        <v>1.1663398491902731E-2</v>
      </c>
      <c r="AC1387" s="5">
        <f t="shared" si="1644"/>
        <v>1.5406993708214184E-4</v>
      </c>
      <c r="AD1387" s="5">
        <f t="shared" si="1645"/>
        <v>1.4865956156967189E-3</v>
      </c>
      <c r="AE1387" s="5">
        <f t="shared" si="1646"/>
        <v>1.8669252195677502E-3</v>
      </c>
      <c r="AF1387" s="5">
        <f t="shared" si="1647"/>
        <v>1.1722790443669496E-3</v>
      </c>
      <c r="AG1387" s="5">
        <f t="shared" si="1648"/>
        <v>4.9073137065449462E-4</v>
      </c>
      <c r="AH1387" s="5">
        <f t="shared" si="1649"/>
        <v>1.4505384301906982E-2</v>
      </c>
      <c r="AI1387" s="5">
        <f t="shared" si="1650"/>
        <v>1.0306927383234023E-2</v>
      </c>
      <c r="AJ1387" s="5">
        <f t="shared" si="1651"/>
        <v>3.661838592904196E-3</v>
      </c>
      <c r="AK1387" s="5">
        <f t="shared" si="1652"/>
        <v>8.6731712125281946E-4</v>
      </c>
      <c r="AL1387" s="5">
        <f t="shared" si="1653"/>
        <v>5.4993574393723308E-6</v>
      </c>
      <c r="AM1387" s="5">
        <f t="shared" si="1654"/>
        <v>2.1126269722072499E-4</v>
      </c>
      <c r="AN1387" s="5">
        <f t="shared" si="1655"/>
        <v>2.6531200094413656E-4</v>
      </c>
      <c r="AO1387" s="5">
        <f t="shared" si="1656"/>
        <v>1.6659462075180819E-4</v>
      </c>
      <c r="AP1387" s="5">
        <f t="shared" si="1657"/>
        <v>6.9738691464325077E-5</v>
      </c>
      <c r="AQ1387" s="5">
        <f t="shared" si="1658"/>
        <v>2.1895147627854344E-5</v>
      </c>
      <c r="AR1387" s="5">
        <f t="shared" si="1659"/>
        <v>3.6432863768484226E-3</v>
      </c>
      <c r="AS1387" s="5">
        <f t="shared" si="1660"/>
        <v>2.5887689247616657E-3</v>
      </c>
      <c r="AT1387" s="5">
        <f t="shared" si="1661"/>
        <v>9.1973617396622401E-4</v>
      </c>
      <c r="AU1387" s="5">
        <f t="shared" si="1662"/>
        <v>2.1784218787311742E-4</v>
      </c>
      <c r="AV1387" s="5">
        <f t="shared" si="1663"/>
        <v>3.8697416846754331E-5</v>
      </c>
      <c r="AW1387" s="5">
        <f t="shared" si="1664"/>
        <v>1.3631495332365383E-7</v>
      </c>
      <c r="AX1387" s="5">
        <f t="shared" si="1665"/>
        <v>2.5019092149043149E-5</v>
      </c>
      <c r="AY1387" s="5">
        <f t="shared" si="1666"/>
        <v>3.1419959544174543E-5</v>
      </c>
      <c r="AZ1387" s="5">
        <f t="shared" si="1667"/>
        <v>1.9729210234259462E-5</v>
      </c>
      <c r="BA1387" s="5">
        <f t="shared" si="1668"/>
        <v>8.2589059547824061E-6</v>
      </c>
      <c r="BB1387" s="5">
        <f t="shared" si="1669"/>
        <v>2.5929646990441439E-6</v>
      </c>
      <c r="BC1387" s="5">
        <f t="shared" si="1670"/>
        <v>6.5126940224771858E-7</v>
      </c>
      <c r="BD1387" s="5">
        <f t="shared" si="1671"/>
        <v>7.625637112549247E-4</v>
      </c>
      <c r="BE1387" s="5">
        <f t="shared" si="1672"/>
        <v>5.4184629882302775E-4</v>
      </c>
      <c r="BF1387" s="5">
        <f t="shared" si="1673"/>
        <v>1.9250680776892123E-4</v>
      </c>
      <c r="BG1387" s="5">
        <f t="shared" si="1674"/>
        <v>4.5595797329584518E-5</v>
      </c>
      <c r="BH1387" s="5">
        <f t="shared" si="1675"/>
        <v>8.0996229102820118E-6</v>
      </c>
      <c r="BI1387" s="5">
        <f t="shared" si="1676"/>
        <v>1.1510515465195938E-6</v>
      </c>
      <c r="BJ1387" s="8">
        <f t="shared" si="1677"/>
        <v>0.21047067760786822</v>
      </c>
      <c r="BK1387" s="8">
        <f t="shared" si="1678"/>
        <v>0.29566861846198284</v>
      </c>
      <c r="BL1387" s="8">
        <f t="shared" si="1679"/>
        <v>0.44735172217635688</v>
      </c>
      <c r="BM1387" s="8">
        <f t="shared" si="1680"/>
        <v>0.3138905220852824</v>
      </c>
      <c r="BN1387" s="8">
        <f t="shared" si="1681"/>
        <v>0.68577061465327427</v>
      </c>
    </row>
    <row r="1388" spans="1:66" x14ac:dyDescent="0.25">
      <c r="A1388" t="s">
        <v>134</v>
      </c>
      <c r="B1388" t="s">
        <v>338</v>
      </c>
      <c r="C1388" t="s">
        <v>290</v>
      </c>
      <c r="D1388" t="s">
        <v>534</v>
      </c>
      <c r="E1388">
        <f>VLOOKUP(A1388,home!$A$2:$E$405,3,FALSE)</f>
        <v>1.5832999999999999</v>
      </c>
      <c r="F1388">
        <f>VLOOKUP(B1388,home!$B$2:$E$405,3,FALSE)</f>
        <v>1.2632000000000001</v>
      </c>
      <c r="G1388">
        <f>VLOOKUP(C1388,away!$B$2:$E$405,4,FALSE)</f>
        <v>0.94740000000000002</v>
      </c>
      <c r="H1388">
        <f>VLOOKUP(A1388,away!$A$2:$E$405,3,FALSE)</f>
        <v>1.1943999999999999</v>
      </c>
      <c r="I1388">
        <f>VLOOKUP(C1388,away!$B$2:$E$405,3,FALSE)</f>
        <v>0.62790000000000001</v>
      </c>
      <c r="J1388">
        <f>VLOOKUP(B1388,home!$B$2:$E$405,4,FALSE)</f>
        <v>0.41860000000000003</v>
      </c>
      <c r="K1388" s="3">
        <f t="shared" si="1626"/>
        <v>1.894823268144</v>
      </c>
      <c r="L1388" s="3">
        <f t="shared" si="1627"/>
        <v>0.31393482993600003</v>
      </c>
      <c r="M1388" s="5">
        <f t="shared" si="1628"/>
        <v>0.10983697059333211</v>
      </c>
      <c r="N1388" s="5">
        <f t="shared" si="1629"/>
        <v>0.20812164758269397</v>
      </c>
      <c r="O1388" s="5">
        <f t="shared" si="1630"/>
        <v>3.4481650683903152E-2</v>
      </c>
      <c r="P1388" s="5">
        <f t="shared" si="1631"/>
        <v>6.5336634039873165E-2</v>
      </c>
      <c r="Q1388" s="5">
        <f t="shared" si="1632"/>
        <v>0.19717687022207708</v>
      </c>
      <c r="R1388" s="5">
        <f t="shared" si="1633"/>
        <v>5.4124955716818466E-3</v>
      </c>
      <c r="S1388" s="5">
        <f t="shared" si="1634"/>
        <v>9.7163908577415393E-3</v>
      </c>
      <c r="T1388" s="5">
        <f t="shared" si="1635"/>
        <v>6.1900687220480512E-2</v>
      </c>
      <c r="U1388" s="5">
        <f t="shared" si="1636"/>
        <v>1.0255722547949124E-2</v>
      </c>
      <c r="V1388" s="5">
        <f t="shared" si="1637"/>
        <v>6.4220055741733939E-4</v>
      </c>
      <c r="W1388" s="5">
        <f t="shared" si="1638"/>
        <v>0.1245384405455338</v>
      </c>
      <c r="X1388" s="5">
        <f t="shared" si="1639"/>
        <v>3.9096954153156803E-2</v>
      </c>
      <c r="Y1388" s="5">
        <f t="shared" si="1640"/>
        <v>6.1369478265434346E-3</v>
      </c>
      <c r="Z1388" s="5">
        <f t="shared" si="1641"/>
        <v>5.6639029227509806E-4</v>
      </c>
      <c r="AA1388" s="5">
        <f t="shared" si="1642"/>
        <v>1.0732095046537364E-3</v>
      </c>
      <c r="AB1388" s="5">
        <f t="shared" si="1643"/>
        <v>1.0167711705055987E-3</v>
      </c>
      <c r="AC1388" s="5">
        <f t="shared" si="1644"/>
        <v>2.3875853556820555E-5</v>
      </c>
      <c r="AD1388" s="5">
        <f t="shared" si="1645"/>
        <v>5.8994583731011394E-2</v>
      </c>
      <c r="AE1388" s="5">
        <f t="shared" si="1646"/>
        <v>1.8520454610740176E-2</v>
      </c>
      <c r="AF1388" s="5">
        <f t="shared" si="1647"/>
        <v>2.9071078842800619E-3</v>
      </c>
      <c r="AG1388" s="5">
        <f t="shared" si="1648"/>
        <v>3.0421413975235538E-4</v>
      </c>
      <c r="AH1388" s="5">
        <f t="shared" si="1649"/>
        <v>4.4452410020696053E-5</v>
      </c>
      <c r="AI1388" s="5">
        <f t="shared" si="1650"/>
        <v>8.422946083229238E-5</v>
      </c>
      <c r="AJ1388" s="5">
        <f t="shared" si="1651"/>
        <v>7.9799971124125681E-5</v>
      </c>
      <c r="AK1388" s="5">
        <f t="shared" si="1652"/>
        <v>5.0402280694404206E-5</v>
      </c>
      <c r="AL1388" s="5">
        <f t="shared" si="1653"/>
        <v>5.6810303408943101E-7</v>
      </c>
      <c r="AM1388" s="5">
        <f t="shared" si="1654"/>
        <v>2.2356861989597982E-2</v>
      </c>
      <c r="AN1388" s="5">
        <f t="shared" si="1655"/>
        <v>7.0185976666070652E-3</v>
      </c>
      <c r="AO1388" s="5">
        <f t="shared" si="1656"/>
        <v>1.1016911324277477E-3</v>
      </c>
      <c r="AP1388" s="5">
        <f t="shared" si="1657"/>
        <v>1.1528640610023477E-4</v>
      </c>
      <c r="AQ1388" s="5">
        <f t="shared" si="1658"/>
        <v>9.0481045732524575E-6</v>
      </c>
      <c r="AR1388" s="5">
        <f t="shared" si="1659"/>
        <v>2.7910319560185127E-6</v>
      </c>
      <c r="AS1388" s="5">
        <f t="shared" si="1660"/>
        <v>5.2885122923973385E-6</v>
      </c>
      <c r="AT1388" s="5">
        <f t="shared" si="1661"/>
        <v>5.0103980727500232E-6</v>
      </c>
      <c r="AU1388" s="5">
        <f t="shared" si="1662"/>
        <v>3.1646062836368652E-6</v>
      </c>
      <c r="AV1388" s="5">
        <f t="shared" si="1663"/>
        <v>1.4990924051874607E-6</v>
      </c>
      <c r="AW1388" s="5">
        <f t="shared" si="1664"/>
        <v>9.3871297095883715E-9</v>
      </c>
      <c r="AX1388" s="5">
        <f t="shared" si="1665"/>
        <v>7.0603837167623942E-3</v>
      </c>
      <c r="AY1388" s="5">
        <f t="shared" si="1666"/>
        <v>2.2165003614047058E-3</v>
      </c>
      <c r="AZ1388" s="5">
        <f t="shared" si="1667"/>
        <v>3.4791833200533442E-4</v>
      </c>
      <c r="BA1388" s="5">
        <f t="shared" si="1668"/>
        <v>3.6407894129903823E-5</v>
      </c>
      <c r="BB1388" s="5">
        <f t="shared" si="1669"/>
        <v>2.8574265129998123E-6</v>
      </c>
      <c r="BC1388" s="5">
        <f t="shared" si="1670"/>
        <v>1.7940914128264277E-7</v>
      </c>
      <c r="BD1388" s="5">
        <f t="shared" si="1671"/>
        <v>1.4603369040976879E-7</v>
      </c>
      <c r="BE1388" s="5">
        <f t="shared" si="1672"/>
        <v>2.7670803452136721E-7</v>
      </c>
      <c r="BF1388" s="5">
        <f t="shared" si="1673"/>
        <v>2.6215641114674E-7</v>
      </c>
      <c r="BG1388" s="5">
        <f t="shared" si="1674"/>
        <v>1.6558002257798932E-7</v>
      </c>
      <c r="BH1388" s="5">
        <f t="shared" si="1675"/>
        <v>7.8436219880145757E-8</v>
      </c>
      <c r="BI1388" s="5">
        <f t="shared" si="1676"/>
        <v>2.9724554898831847E-8</v>
      </c>
      <c r="BJ1388" s="8">
        <f t="shared" si="1677"/>
        <v>0.75796364035553254</v>
      </c>
      <c r="BK1388" s="8">
        <f t="shared" si="1678"/>
        <v>0.18777314036635975</v>
      </c>
      <c r="BL1388" s="8">
        <f t="shared" si="1679"/>
        <v>5.251744588130839E-2</v>
      </c>
      <c r="BM1388" s="8">
        <f t="shared" si="1680"/>
        <v>0.37623785722763947</v>
      </c>
      <c r="BN1388" s="8">
        <f t="shared" si="1681"/>
        <v>0.62036626869356137</v>
      </c>
    </row>
    <row r="1389" spans="1:66" x14ac:dyDescent="0.25">
      <c r="A1389" t="s">
        <v>134</v>
      </c>
      <c r="B1389" t="s">
        <v>360</v>
      </c>
      <c r="C1389" t="s">
        <v>352</v>
      </c>
      <c r="D1389" t="s">
        <v>534</v>
      </c>
      <c r="E1389">
        <f>VLOOKUP(A1389,home!$A$2:$E$405,3,FALSE)</f>
        <v>1.5832999999999999</v>
      </c>
      <c r="F1389">
        <f>VLOOKUP(B1389,home!$B$2:$E$405,3,FALSE)</f>
        <v>0.31580000000000003</v>
      </c>
      <c r="G1389">
        <f>VLOOKUP(C1389,away!$B$2:$E$405,4,FALSE)</f>
        <v>0.94740000000000002</v>
      </c>
      <c r="H1389">
        <f>VLOOKUP(A1389,away!$A$2:$E$405,3,FALSE)</f>
        <v>1.1943999999999999</v>
      </c>
      <c r="I1389">
        <f>VLOOKUP(C1389,away!$B$2:$E$405,3,FALSE)</f>
        <v>2.5116999999999998</v>
      </c>
      <c r="J1389">
        <f>VLOOKUP(B1389,home!$B$2:$E$405,4,FALSE)</f>
        <v>1.6745000000000001</v>
      </c>
      <c r="K1389" s="3">
        <f t="shared" si="1626"/>
        <v>0.47370581703600001</v>
      </c>
      <c r="L1389" s="3">
        <f t="shared" si="1627"/>
        <v>5.0234572667599995</v>
      </c>
      <c r="M1389" s="5">
        <f t="shared" si="1628"/>
        <v>4.0983817275017211E-3</v>
      </c>
      <c r="N1389" s="5">
        <f t="shared" si="1629"/>
        <v>1.9414272647516155E-3</v>
      </c>
      <c r="O1389" s="5">
        <f t="shared" si="1630"/>
        <v>2.0588045470974918E-2</v>
      </c>
      <c r="P1389" s="5">
        <f t="shared" si="1631"/>
        <v>9.7526769010024932E-3</v>
      </c>
      <c r="Q1389" s="5">
        <f t="shared" si="1632"/>
        <v>4.5983269433256543E-4</v>
      </c>
      <c r="R1389" s="5">
        <f t="shared" si="1633"/>
        <v>5.1711583314777133E-2</v>
      </c>
      <c r="S1389" s="5">
        <f t="shared" si="1634"/>
        <v>5.8019672799809793E-3</v>
      </c>
      <c r="T1389" s="5">
        <f t="shared" si="1635"/>
        <v>2.3099498898387556E-3</v>
      </c>
      <c r="U1389" s="5">
        <f t="shared" si="1636"/>
        <v>2.4496077824351686E-2</v>
      </c>
      <c r="V1389" s="5">
        <f t="shared" si="1637"/>
        <v>1.5340665341731124E-3</v>
      </c>
      <c r="W1389" s="5">
        <f t="shared" si="1638"/>
        <v>7.2608474056224404E-5</v>
      </c>
      <c r="X1389" s="5">
        <f t="shared" si="1639"/>
        <v>3.6474556662609541E-4</v>
      </c>
      <c r="Y1389" s="5">
        <f t="shared" si="1640"/>
        <v>9.1614188359317636E-4</v>
      </c>
      <c r="Z1389" s="5">
        <f t="shared" si="1641"/>
        <v>8.6590309659427475E-2</v>
      </c>
      <c r="AA1389" s="5">
        <f t="shared" si="1642"/>
        <v>4.1018333384619333E-2</v>
      </c>
      <c r="AB1389" s="5">
        <f t="shared" si="1643"/>
        <v>9.7153115647080693E-3</v>
      </c>
      <c r="AC1389" s="5">
        <f t="shared" si="1644"/>
        <v>2.2815796952299598E-4</v>
      </c>
      <c r="AD1389" s="5">
        <f t="shared" si="1645"/>
        <v>8.5987641316352469E-6</v>
      </c>
      <c r="AE1389" s="5">
        <f t="shared" si="1646"/>
        <v>4.3195524162218318E-5</v>
      </c>
      <c r="AF1389" s="5">
        <f t="shared" si="1647"/>
        <v>1.0849543487210139E-4</v>
      </c>
      <c r="AG1389" s="5">
        <f t="shared" si="1648"/>
        <v>1.8167406023951471E-4</v>
      </c>
      <c r="AH1389" s="5">
        <f t="shared" si="1649"/>
        <v>0.10874568007241235</v>
      </c>
      <c r="AI1389" s="5">
        <f t="shared" si="1650"/>
        <v>5.1513461227837551E-2</v>
      </c>
      <c r="AJ1389" s="5">
        <f t="shared" si="1651"/>
        <v>1.2201113119642549E-2</v>
      </c>
      <c r="AK1389" s="5">
        <f t="shared" si="1652"/>
        <v>1.9265794196963114E-3</v>
      </c>
      <c r="AL1389" s="5">
        <f t="shared" si="1653"/>
        <v>2.1717361701228883E-5</v>
      </c>
      <c r="AM1389" s="5">
        <f t="shared" si="1654"/>
        <v>8.1465691769522527E-7</v>
      </c>
      <c r="AN1389" s="5">
        <f t="shared" si="1655"/>
        <v>4.0923942131123819E-6</v>
      </c>
      <c r="AO1389" s="5">
        <f t="shared" si="1656"/>
        <v>1.0278983724152984E-5</v>
      </c>
      <c r="AP1389" s="5">
        <f t="shared" si="1657"/>
        <v>1.7212011828001361E-5</v>
      </c>
      <c r="AQ1389" s="5">
        <f t="shared" si="1658"/>
        <v>2.161595147323312E-5</v>
      </c>
      <c r="AR1389" s="5">
        <f t="shared" si="1659"/>
        <v>0.10925585535770356</v>
      </c>
      <c r="AS1389" s="5">
        <f t="shared" si="1660"/>
        <v>5.1755134228187998E-2</v>
      </c>
      <c r="AT1389" s="5">
        <f t="shared" si="1661"/>
        <v>1.2258354072685823E-2</v>
      </c>
      <c r="AU1389" s="5">
        <f t="shared" si="1662"/>
        <v>1.9356178771727395E-3</v>
      </c>
      <c r="AV1389" s="5">
        <f t="shared" si="1663"/>
        <v>2.2922836199390007E-4</v>
      </c>
      <c r="AW1389" s="5">
        <f t="shared" si="1664"/>
        <v>1.4355422992189507E-6</v>
      </c>
      <c r="AX1389" s="5">
        <f t="shared" si="1665"/>
        <v>6.4317953466807688E-8</v>
      </c>
      <c r="AY1389" s="5">
        <f t="shared" si="1666"/>
        <v>3.2309849072596658E-7</v>
      </c>
      <c r="AZ1389" s="5">
        <f t="shared" si="1667"/>
        <v>8.1153573055827274E-7</v>
      </c>
      <c r="BA1389" s="5">
        <f t="shared" si="1668"/>
        <v>1.358905020969447E-6</v>
      </c>
      <c r="BB1389" s="5">
        <f t="shared" si="1669"/>
        <v>1.7066003256064041E-6</v>
      </c>
      <c r="BC1389" s="5">
        <f t="shared" si="1670"/>
        <v>1.7146067614244943E-6</v>
      </c>
      <c r="BD1389" s="5">
        <f t="shared" si="1671"/>
        <v>9.1473686755455891E-2</v>
      </c>
      <c r="BE1389" s="5">
        <f t="shared" si="1672"/>
        <v>4.3331617521788365E-2</v>
      </c>
      <c r="BF1389" s="5">
        <f t="shared" si="1673"/>
        <v>1.0263219640825105E-2</v>
      </c>
      <c r="BG1389" s="5">
        <f t="shared" si="1674"/>
        <v>1.6205822817923271E-3</v>
      </c>
      <c r="BH1389" s="5">
        <f t="shared" si="1675"/>
        <v>1.9191981346762483E-4</v>
      </c>
      <c r="BI1389" s="5">
        <f t="shared" si="1676"/>
        <v>1.8182706408815591E-5</v>
      </c>
      <c r="BJ1389" s="8">
        <f t="shared" si="1677"/>
        <v>6.4666626190428489E-3</v>
      </c>
      <c r="BK1389" s="8">
        <f t="shared" si="1678"/>
        <v>2.1437290872373258E-2</v>
      </c>
      <c r="BL1389" s="8">
        <f t="shared" si="1679"/>
        <v>0.64424958401650212</v>
      </c>
      <c r="BM1389" s="8">
        <f t="shared" si="1680"/>
        <v>0.6701930122378138</v>
      </c>
      <c r="BN1389" s="8">
        <f t="shared" si="1681"/>
        <v>8.8551947373340448E-2</v>
      </c>
    </row>
    <row r="1390" spans="1:66" x14ac:dyDescent="0.25">
      <c r="A1390" t="s">
        <v>134</v>
      </c>
      <c r="B1390" t="s">
        <v>366</v>
      </c>
      <c r="C1390" t="s">
        <v>133</v>
      </c>
      <c r="D1390" t="s">
        <v>534</v>
      </c>
      <c r="E1390">
        <f>VLOOKUP(A1390,home!$A$2:$E$405,3,FALSE)</f>
        <v>1.5832999999999999</v>
      </c>
      <c r="F1390">
        <f>VLOOKUP(B1390,home!$B$2:$E$405,3,FALSE)</f>
        <v>1.4211</v>
      </c>
      <c r="G1390">
        <f>VLOOKUP(C1390,away!$B$2:$E$405,4,FALSE)</f>
        <v>0.78949999999999998</v>
      </c>
      <c r="H1390">
        <f>VLOOKUP(A1390,away!$A$2:$E$405,3,FALSE)</f>
        <v>1.1943999999999999</v>
      </c>
      <c r="I1390">
        <f>VLOOKUP(C1390,away!$B$2:$E$405,3,FALSE)</f>
        <v>0.20930000000000001</v>
      </c>
      <c r="J1390">
        <f>VLOOKUP(B1390,home!$B$2:$E$405,4,FALSE)</f>
        <v>0.62790000000000001</v>
      </c>
      <c r="K1390" s="3">
        <f t="shared" si="1626"/>
        <v>1.7763968138849999</v>
      </c>
      <c r="L1390" s="3">
        <f t="shared" si="1627"/>
        <v>0.15696741496800001</v>
      </c>
      <c r="M1390" s="5">
        <f t="shared" si="1628"/>
        <v>0.14466070720222826</v>
      </c>
      <c r="N1390" s="5">
        <f t="shared" si="1629"/>
        <v>0.25697481936838923</v>
      </c>
      <c r="O1390" s="5">
        <f t="shared" si="1630"/>
        <v>2.2707017256976512E-2</v>
      </c>
      <c r="P1390" s="5">
        <f t="shared" si="1631"/>
        <v>4.033667310812479E-2</v>
      </c>
      <c r="Q1390" s="5">
        <f t="shared" si="1632"/>
        <v>0.22824462518734001</v>
      </c>
      <c r="R1390" s="5">
        <f t="shared" si="1633"/>
        <v>1.7821309002306843E-3</v>
      </c>
      <c r="S1390" s="5">
        <f t="shared" si="1634"/>
        <v>2.8118333390234097E-3</v>
      </c>
      <c r="T1390" s="5">
        <f t="shared" si="1635"/>
        <v>3.5826968795996825E-2</v>
      </c>
      <c r="U1390" s="5">
        <f t="shared" si="1636"/>
        <v>3.1657716530957948E-3</v>
      </c>
      <c r="V1390" s="5">
        <f t="shared" si="1637"/>
        <v>8.7115725574755465E-5</v>
      </c>
      <c r="W1390" s="5">
        <f t="shared" si="1638"/>
        <v>0.13515100832305563</v>
      </c>
      <c r="X1390" s="5">
        <f t="shared" si="1639"/>
        <v>2.1214304406788693E-2</v>
      </c>
      <c r="Y1390" s="5">
        <f t="shared" si="1640"/>
        <v>1.6649772615389357E-3</v>
      </c>
      <c r="Z1390" s="5">
        <f t="shared" si="1641"/>
        <v>9.3245493514601749E-5</v>
      </c>
      <c r="AA1390" s="5">
        <f t="shared" si="1642"/>
        <v>1.65640997588473E-4</v>
      </c>
      <c r="AB1390" s="5">
        <f t="shared" si="1643"/>
        <v>1.471220701824482E-4</v>
      </c>
      <c r="AC1390" s="5">
        <f t="shared" si="1644"/>
        <v>1.5181897926218149E-6</v>
      </c>
      <c r="AD1390" s="5">
        <f t="shared" si="1645"/>
        <v>6.0020455144605266E-2</v>
      </c>
      <c r="AE1390" s="5">
        <f t="shared" si="1646"/>
        <v>9.4212556892514857E-3</v>
      </c>
      <c r="AF1390" s="5">
        <f t="shared" si="1647"/>
        <v>7.3941507564718426E-4</v>
      </c>
      <c r="AG1390" s="5">
        <f t="shared" si="1648"/>
        <v>3.8688024337568893E-5</v>
      </c>
      <c r="AH1390" s="5">
        <f t="shared" si="1649"/>
        <v>3.6591260186006107E-6</v>
      </c>
      <c r="AI1390" s="5">
        <f t="shared" si="1650"/>
        <v>6.5000598010458313E-6</v>
      </c>
      <c r="AJ1390" s="5">
        <f t="shared" si="1651"/>
        <v>5.7733427603198908E-6</v>
      </c>
      <c r="AK1390" s="5">
        <f t="shared" si="1652"/>
        <v>3.4185825616327623E-6</v>
      </c>
      <c r="AL1390" s="5">
        <f t="shared" si="1653"/>
        <v>1.6933064013151607E-8</v>
      </c>
      <c r="AM1390" s="5">
        <f t="shared" si="1654"/>
        <v>2.1324029057360857E-2</v>
      </c>
      <c r="AN1390" s="5">
        <f t="shared" si="1655"/>
        <v>3.3471777178364511E-3</v>
      </c>
      <c r="AO1390" s="5">
        <f t="shared" si="1656"/>
        <v>2.6269891690363869E-4</v>
      </c>
      <c r="AP1390" s="5">
        <f t="shared" si="1657"/>
        <v>1.3745056633752534E-5</v>
      </c>
      <c r="AQ1390" s="5">
        <f t="shared" si="1658"/>
        <v>5.3938150209722382E-7</v>
      </c>
      <c r="AR1390" s="5">
        <f t="shared" si="1659"/>
        <v>1.1487271043637748E-7</v>
      </c>
      <c r="AS1390" s="5">
        <f t="shared" si="1660"/>
        <v>2.0405951682151519E-7</v>
      </c>
      <c r="AT1390" s="5">
        <f t="shared" si="1661"/>
        <v>1.8124533776232606E-7</v>
      </c>
      <c r="AU1390" s="5">
        <f t="shared" si="1662"/>
        <v>1.073212135108356E-7</v>
      </c>
      <c r="AV1390" s="5">
        <f t="shared" si="1663"/>
        <v>4.7661265435730028E-8</v>
      </c>
      <c r="AW1390" s="5">
        <f t="shared" si="1664"/>
        <v>1.3115430218046095E-10</v>
      </c>
      <c r="AX1390" s="5">
        <f t="shared" si="1665"/>
        <v>6.3133228794478311E-3</v>
      </c>
      <c r="AY1390" s="5">
        <f t="shared" si="1666"/>
        <v>9.9098597224525631E-4</v>
      </c>
      <c r="AZ1390" s="5">
        <f t="shared" si="1667"/>
        <v>7.7776253166444021E-5</v>
      </c>
      <c r="BA1390" s="5">
        <f t="shared" si="1668"/>
        <v>4.0694458018111484E-6</v>
      </c>
      <c r="BB1390" s="5">
        <f t="shared" si="1669"/>
        <v>1.5969259696566898E-7</v>
      </c>
      <c r="BC1390" s="5">
        <f t="shared" si="1670"/>
        <v>5.0133068270455446E-9</v>
      </c>
      <c r="BD1390" s="5">
        <f t="shared" si="1671"/>
        <v>3.005212067927629E-9</v>
      </c>
      <c r="BE1390" s="5">
        <f t="shared" si="1672"/>
        <v>5.3384491425153932E-9</v>
      </c>
      <c r="BF1390" s="5">
        <f t="shared" si="1673"/>
        <v>4.7416020239257278E-9</v>
      </c>
      <c r="BG1390" s="5">
        <f t="shared" si="1674"/>
        <v>2.8076555760041104E-9</v>
      </c>
      <c r="BH1390" s="5">
        <f t="shared" si="1675"/>
        <v>1.2468776049250387E-9</v>
      </c>
      <c r="BI1390" s="5">
        <f t="shared" si="1676"/>
        <v>4.4298988093867941E-10</v>
      </c>
      <c r="BJ1390" s="8">
        <f t="shared" si="1677"/>
        <v>0.78163102666375284</v>
      </c>
      <c r="BK1390" s="8">
        <f t="shared" si="1678"/>
        <v>0.18888885047005313</v>
      </c>
      <c r="BL1390" s="8">
        <f t="shared" si="1679"/>
        <v>2.7987706732045776E-2</v>
      </c>
      <c r="BM1390" s="8">
        <f t="shared" si="1680"/>
        <v>0.30290387049498591</v>
      </c>
      <c r="BN1390" s="8">
        <f t="shared" si="1681"/>
        <v>0.69470597302328951</v>
      </c>
    </row>
    <row r="1391" spans="1:66" x14ac:dyDescent="0.25">
      <c r="A1391" t="s">
        <v>134</v>
      </c>
      <c r="B1391" t="s">
        <v>136</v>
      </c>
      <c r="C1391" t="s">
        <v>310</v>
      </c>
      <c r="D1391" t="s">
        <v>534</v>
      </c>
      <c r="E1391">
        <f>VLOOKUP(A1391,home!$A$2:$E$405,3,FALSE)</f>
        <v>1.5832999999999999</v>
      </c>
      <c r="F1391">
        <f>VLOOKUP(B1391,home!$B$2:$E$405,3,FALSE)</f>
        <v>2.2105999999999999</v>
      </c>
      <c r="G1391">
        <f>VLOOKUP(C1391,away!$B$2:$E$405,4,FALSE)</f>
        <v>1.2632000000000001</v>
      </c>
      <c r="H1391">
        <f>VLOOKUP(A1391,away!$A$2:$E$405,3,FALSE)</f>
        <v>1.1943999999999999</v>
      </c>
      <c r="I1391">
        <f>VLOOKUP(C1391,away!$B$2:$E$405,3,FALSE)</f>
        <v>0.41860000000000003</v>
      </c>
      <c r="J1391">
        <f>VLOOKUP(B1391,home!$B$2:$E$405,4,FALSE)</f>
        <v>0.62790000000000001</v>
      </c>
      <c r="K1391" s="3">
        <f t="shared" si="1626"/>
        <v>4.4212542923360001</v>
      </c>
      <c r="L1391" s="3">
        <f t="shared" si="1627"/>
        <v>0.31393482993600003</v>
      </c>
      <c r="M1391" s="5">
        <f t="shared" si="1628"/>
        <v>8.7807880321361647E-3</v>
      </c>
      <c r="N1391" s="5">
        <f t="shared" si="1629"/>
        <v>3.8822096777174596E-2</v>
      </c>
      <c r="O1391" s="5">
        <f t="shared" si="1630"/>
        <v>2.7565951975727309E-3</v>
      </c>
      <c r="P1391" s="5">
        <f t="shared" si="1631"/>
        <v>1.2187608349501241E-2</v>
      </c>
      <c r="Q1391" s="5">
        <f t="shared" si="1632"/>
        <v>8.5821181006783404E-2</v>
      </c>
      <c r="R1391" s="5">
        <f t="shared" si="1633"/>
        <v>4.326956222761948E-4</v>
      </c>
      <c r="S1391" s="5">
        <f t="shared" si="1634"/>
        <v>4.2290565703559223E-3</v>
      </c>
      <c r="T1391" s="5">
        <f t="shared" si="1635"/>
        <v>2.6942257864271221E-2</v>
      </c>
      <c r="U1391" s="5">
        <f t="shared" si="1636"/>
        <v>1.9130573772636228E-3</v>
      </c>
      <c r="V1391" s="5">
        <f t="shared" si="1637"/>
        <v>6.5220778943438551E-4</v>
      </c>
      <c r="W1391" s="5">
        <f t="shared" si="1638"/>
        <v>0.12647908829986196</v>
      </c>
      <c r="X1391" s="5">
        <f t="shared" si="1639"/>
        <v>3.9706191075877494E-2</v>
      </c>
      <c r="Y1391" s="5">
        <f t="shared" si="1640"/>
        <v>6.2325781714059605E-3</v>
      </c>
      <c r="Z1391" s="5">
        <f t="shared" si="1641"/>
        <v>4.5279408864442978E-5</v>
      </c>
      <c r="AA1391" s="5">
        <f t="shared" si="1642"/>
        <v>2.0019178079635523E-4</v>
      </c>
      <c r="AB1391" s="5">
        <f t="shared" si="1643"/>
        <v>4.4254938506813665E-4</v>
      </c>
      <c r="AC1391" s="5">
        <f t="shared" si="1644"/>
        <v>5.6578443408416449E-5</v>
      </c>
      <c r="AD1391" s="5">
        <f t="shared" si="1645"/>
        <v>0.13979905300912718</v>
      </c>
      <c r="AE1391" s="5">
        <f t="shared" si="1646"/>
        <v>4.3887791931634189E-2</v>
      </c>
      <c r="AF1391" s="5">
        <f t="shared" si="1647"/>
        <v>6.8889532481620662E-3</v>
      </c>
      <c r="AG1391" s="5">
        <f t="shared" si="1648"/>
        <v>7.208941221329378E-4</v>
      </c>
      <c r="AH1391" s="5">
        <f t="shared" si="1649"/>
        <v>3.5536958803653789E-6</v>
      </c>
      <c r="AI1391" s="5">
        <f t="shared" si="1650"/>
        <v>1.5711793164722191E-5</v>
      </c>
      <c r="AJ1391" s="5">
        <f t="shared" si="1651"/>
        <v>3.473291648491171E-5</v>
      </c>
      <c r="AK1391" s="5">
        <f t="shared" si="1652"/>
        <v>5.1187685364754569E-5</v>
      </c>
      <c r="AL1391" s="5">
        <f t="shared" si="1653"/>
        <v>3.1412028476831223E-6</v>
      </c>
      <c r="AM1391" s="5">
        <f t="shared" si="1654"/>
        <v>0.1236174326362223</v>
      </c>
      <c r="AN1391" s="5">
        <f t="shared" si="1655"/>
        <v>3.8807817691777387E-2</v>
      </c>
      <c r="AO1391" s="5">
        <f t="shared" si="1656"/>
        <v>6.0915628236277121E-3</v>
      </c>
      <c r="AP1391" s="5">
        <f t="shared" si="1657"/>
        <v>6.3745124636000871E-4</v>
      </c>
      <c r="AQ1391" s="5">
        <f t="shared" si="1658"/>
        <v>5.0029537154630141E-5</v>
      </c>
      <c r="AR1391" s="5">
        <f t="shared" si="1659"/>
        <v>2.2312578236935389E-7</v>
      </c>
      <c r="AS1391" s="5">
        <f t="shared" si="1660"/>
        <v>9.8649582303133407E-7</v>
      </c>
      <c r="AT1391" s="5">
        <f t="shared" si="1661"/>
        <v>2.1807744459744105E-6</v>
      </c>
      <c r="AU1391" s="5">
        <f t="shared" si="1662"/>
        <v>3.2139194599603416E-6</v>
      </c>
      <c r="AV1391" s="5">
        <f t="shared" si="1663"/>
        <v>3.552388801892965E-6</v>
      </c>
      <c r="AW1391" s="5">
        <f t="shared" si="1664"/>
        <v>1.211095744032565E-7</v>
      </c>
      <c r="AX1391" s="5">
        <f t="shared" si="1665"/>
        <v>9.1090684108409037E-2</v>
      </c>
      <c r="AY1391" s="5">
        <f t="shared" si="1666"/>
        <v>2.8596538424327286E-2</v>
      </c>
      <c r="AZ1391" s="5">
        <f t="shared" si="1667"/>
        <v>4.488724713499738E-3</v>
      </c>
      <c r="BA1391" s="5">
        <f t="shared" si="1668"/>
        <v>4.6972234318735364E-4</v>
      </c>
      <c r="BB1391" s="5">
        <f t="shared" si="1669"/>
        <v>3.6865550981415319E-5</v>
      </c>
      <c r="BC1391" s="5">
        <f t="shared" si="1670"/>
        <v>2.3146760955695122E-6</v>
      </c>
      <c r="BD1391" s="5">
        <f t="shared" si="1671"/>
        <v>1.1674492423743338E-8</v>
      </c>
      <c r="BE1391" s="5">
        <f t="shared" si="1672"/>
        <v>5.1615899739319349E-8</v>
      </c>
      <c r="BF1391" s="5">
        <f t="shared" si="1673"/>
        <v>1.1410350913762517E-7</v>
      </c>
      <c r="BG1391" s="5">
        <f t="shared" si="1674"/>
        <v>1.6816020984844173E-7</v>
      </c>
      <c r="BH1391" s="5">
        <f t="shared" si="1675"/>
        <v>1.8586976239813639E-7</v>
      </c>
      <c r="BI1391" s="5">
        <f t="shared" si="1676"/>
        <v>1.6435549696364658E-7</v>
      </c>
      <c r="BJ1391" s="8">
        <f t="shared" si="1677"/>
        <v>0.80918922925807324</v>
      </c>
      <c r="BK1391" s="8">
        <f t="shared" si="1678"/>
        <v>5.4505918812011098E-2</v>
      </c>
      <c r="BL1391" s="8">
        <f t="shared" si="1679"/>
        <v>5.8611279375555339E-3</v>
      </c>
      <c r="BM1391" s="8">
        <f t="shared" si="1680"/>
        <v>0.69220417311630733</v>
      </c>
      <c r="BN1391" s="8">
        <f t="shared" si="1681"/>
        <v>0.14880096498544432</v>
      </c>
    </row>
    <row r="1392" spans="1:66" x14ac:dyDescent="0.25">
      <c r="A1392" t="s">
        <v>134</v>
      </c>
      <c r="B1392" t="s">
        <v>485</v>
      </c>
      <c r="C1392" t="s">
        <v>444</v>
      </c>
      <c r="D1392" t="s">
        <v>534</v>
      </c>
      <c r="E1392">
        <f>VLOOKUP(A1392,home!$A$2:$E$405,3,FALSE)</f>
        <v>1.5832999999999999</v>
      </c>
      <c r="F1392">
        <f>VLOOKUP(B1392,home!$B$2:$E$405,3,FALSE)</f>
        <v>0.78949999999999998</v>
      </c>
      <c r="G1392">
        <f>VLOOKUP(C1392,away!$B$2:$E$405,4,FALSE)</f>
        <v>1.4211</v>
      </c>
      <c r="H1392">
        <f>VLOOKUP(A1392,away!$A$2:$E$405,3,FALSE)</f>
        <v>1.1943999999999999</v>
      </c>
      <c r="I1392">
        <f>VLOOKUP(C1392,away!$B$2:$E$405,3,FALSE)</f>
        <v>1.0466</v>
      </c>
      <c r="J1392">
        <f>VLOOKUP(B1392,home!$B$2:$E$405,4,FALSE)</f>
        <v>0.62790000000000001</v>
      </c>
      <c r="K1392" s="3">
        <f t="shared" si="1626"/>
        <v>1.7763968138849999</v>
      </c>
      <c r="L1392" s="3">
        <f t="shared" si="1627"/>
        <v>0.78491207121599993</v>
      </c>
      <c r="M1392" s="5">
        <f t="shared" si="1628"/>
        <v>7.720362360989115E-2</v>
      </c>
      <c r="N1392" s="5">
        <f t="shared" si="1629"/>
        <v>0.13714427100098742</v>
      </c>
      <c r="O1392" s="5">
        <f t="shared" si="1630"/>
        <v>6.0598056113020132E-2</v>
      </c>
      <c r="P1392" s="5">
        <f t="shared" si="1631"/>
        <v>0.10764619380679342</v>
      </c>
      <c r="Q1392" s="5">
        <f t="shared" si="1632"/>
        <v>0.12181132302436753</v>
      </c>
      <c r="R1392" s="5">
        <f t="shared" si="1633"/>
        <v>2.3782072867667009E-2</v>
      </c>
      <c r="S1392" s="5">
        <f t="shared" si="1634"/>
        <v>3.7523183819849683E-2</v>
      </c>
      <c r="T1392" s="5">
        <f t="shared" si="1635"/>
        <v>9.5611177852617538E-2</v>
      </c>
      <c r="U1392" s="5">
        <f t="shared" si="1636"/>
        <v>4.2246398469704585E-2</v>
      </c>
      <c r="V1392" s="5">
        <f t="shared" si="1637"/>
        <v>5.8132388220095274E-3</v>
      </c>
      <c r="W1392" s="5">
        <f t="shared" si="1638"/>
        <v>7.2128415371867691E-2</v>
      </c>
      <c r="X1392" s="5">
        <f t="shared" si="1639"/>
        <v>5.661446390306063E-2</v>
      </c>
      <c r="Y1392" s="5">
        <f t="shared" si="1640"/>
        <v>2.2218688061467391E-2</v>
      </c>
      <c r="Z1392" s="5">
        <f t="shared" si="1641"/>
        <v>6.2222786907901164E-3</v>
      </c>
      <c r="AA1392" s="5">
        <f t="shared" si="1642"/>
        <v>1.1053236041424093E-2</v>
      </c>
      <c r="AB1392" s="5">
        <f t="shared" si="1643"/>
        <v>9.8174666435523056E-3</v>
      </c>
      <c r="AC1392" s="5">
        <f t="shared" si="1644"/>
        <v>5.0659299040906687E-4</v>
      </c>
      <c r="AD1392" s="5">
        <f t="shared" si="1645"/>
        <v>3.2032171814289898E-2</v>
      </c>
      <c r="AE1392" s="5">
        <f t="shared" si="1646"/>
        <v>2.5142438324301054E-2</v>
      </c>
      <c r="AF1392" s="5">
        <f t="shared" si="1647"/>
        <v>9.8673016702738384E-3</v>
      </c>
      <c r="AG1392" s="5">
        <f t="shared" si="1648"/>
        <v>2.581654730442578E-3</v>
      </c>
      <c r="AH1392" s="5">
        <f t="shared" si="1649"/>
        <v>1.2209854137178123E-3</v>
      </c>
      <c r="AI1392" s="5">
        <f t="shared" si="1650"/>
        <v>2.168954598728381E-3</v>
      </c>
      <c r="AJ1392" s="5">
        <f t="shared" si="1651"/>
        <v>1.9264620193211574E-3</v>
      </c>
      <c r="AK1392" s="5">
        <f t="shared" si="1652"/>
        <v>1.1407203310641893E-3</v>
      </c>
      <c r="AL1392" s="5">
        <f t="shared" si="1653"/>
        <v>2.8254014346420293E-5</v>
      </c>
      <c r="AM1392" s="5">
        <f t="shared" si="1654"/>
        <v>1.1380369590544287E-2</v>
      </c>
      <c r="AN1392" s="5">
        <f t="shared" si="1655"/>
        <v>8.9325894665176955E-3</v>
      </c>
      <c r="AO1392" s="5">
        <f t="shared" si="1656"/>
        <v>3.5056486497433144E-3</v>
      </c>
      <c r="AP1392" s="5">
        <f t="shared" si="1657"/>
        <v>9.1720864754186624E-4</v>
      </c>
      <c r="AQ1392" s="5">
        <f t="shared" si="1658"/>
        <v>1.7998203481982804E-4</v>
      </c>
      <c r="AR1392" s="5">
        <f t="shared" si="1659"/>
        <v>1.9167323800115457E-4</v>
      </c>
      <c r="AS1392" s="5">
        <f t="shared" si="1660"/>
        <v>3.4048772929227235E-4</v>
      </c>
      <c r="AT1392" s="5">
        <f t="shared" si="1661"/>
        <v>3.0242065874086548E-4</v>
      </c>
      <c r="AU1392" s="5">
        <f t="shared" si="1662"/>
        <v>1.790730315467588E-4</v>
      </c>
      <c r="AV1392" s="5">
        <f t="shared" si="1663"/>
        <v>7.9526190673097588E-5</v>
      </c>
      <c r="AW1392" s="5">
        <f t="shared" si="1664"/>
        <v>1.0943056822202412E-6</v>
      </c>
      <c r="AX1392" s="5">
        <f t="shared" si="1665"/>
        <v>3.3693420469127688E-3</v>
      </c>
      <c r="AY1392" s="5">
        <f t="shared" si="1666"/>
        <v>2.644637244677458E-3</v>
      </c>
      <c r="AZ1392" s="5">
        <f t="shared" si="1667"/>
        <v>1.0379038486673794E-3</v>
      </c>
      <c r="BA1392" s="5">
        <f t="shared" si="1668"/>
        <v>2.715544198601902E-4</v>
      </c>
      <c r="BB1392" s="5">
        <f t="shared" si="1669"/>
        <v>5.3286585535080279E-5</v>
      </c>
      <c r="BC1392" s="5">
        <f t="shared" si="1670"/>
        <v>8.365056844073682E-6</v>
      </c>
      <c r="BD1392" s="5">
        <f t="shared" si="1671"/>
        <v>2.5074439706027245E-5</v>
      </c>
      <c r="BE1392" s="5">
        <f t="shared" si="1672"/>
        <v>4.4542154803738345E-5</v>
      </c>
      <c r="BF1392" s="5">
        <f t="shared" si="1673"/>
        <v>3.956227093846662E-5</v>
      </c>
      <c r="BG1392" s="5">
        <f t="shared" si="1674"/>
        <v>2.3426097348382416E-5</v>
      </c>
      <c r="BH1392" s="5">
        <f t="shared" si="1675"/>
        <v>1.040351117285659E-5</v>
      </c>
      <c r="BI1392" s="5">
        <f t="shared" si="1676"/>
        <v>3.6961528201358868E-6</v>
      </c>
      <c r="BJ1392" s="8">
        <f t="shared" si="1677"/>
        <v>0.60745279334533953</v>
      </c>
      <c r="BK1392" s="8">
        <f t="shared" si="1678"/>
        <v>0.23136572430797669</v>
      </c>
      <c r="BL1392" s="8">
        <f t="shared" si="1679"/>
        <v>0.15519423797324333</v>
      </c>
      <c r="BM1392" s="8">
        <f t="shared" si="1680"/>
        <v>0.46940595095562804</v>
      </c>
      <c r="BN1392" s="8">
        <f t="shared" si="1681"/>
        <v>0.5281855404227267</v>
      </c>
    </row>
    <row r="1393" spans="1:66" x14ac:dyDescent="0.25">
      <c r="A1393" t="s">
        <v>70</v>
      </c>
      <c r="B1393" t="s">
        <v>76</v>
      </c>
      <c r="C1393" t="s">
        <v>309</v>
      </c>
      <c r="D1393" t="s">
        <v>535</v>
      </c>
      <c r="E1393">
        <f>VLOOKUP(A1393,home!$A$2:$E$405,3,FALSE)</f>
        <v>1.359</v>
      </c>
      <c r="F1393">
        <f>VLOOKUP(B1393,home!$B$2:$E$405,3,FALSE)</f>
        <v>0.73580000000000001</v>
      </c>
      <c r="G1393">
        <f>VLOOKUP(C1393,away!$B$2:$E$405,4,FALSE)</f>
        <v>1.4717</v>
      </c>
      <c r="H1393">
        <f>VLOOKUP(A1393,away!$A$2:$E$405,3,FALSE)</f>
        <v>1.0342</v>
      </c>
      <c r="I1393">
        <f>VLOOKUP(C1393,away!$B$2:$E$405,3,FALSE)</f>
        <v>1.1281000000000001</v>
      </c>
      <c r="J1393">
        <f>VLOOKUP(B1393,home!$B$2:$E$405,4,FALSE)</f>
        <v>0.96689999999999998</v>
      </c>
      <c r="K1393" s="3">
        <f t="shared" si="1626"/>
        <v>1.4716296527399999</v>
      </c>
      <c r="L1393" s="3">
        <f t="shared" si="1627"/>
        <v>1.1280638782380001</v>
      </c>
      <c r="M1393" s="5">
        <f t="shared" si="1628"/>
        <v>7.429634425357437E-2</v>
      </c>
      <c r="N1393" s="5">
        <f t="shared" si="1629"/>
        <v>0.10933670329373914</v>
      </c>
      <c r="O1393" s="5">
        <f t="shared" si="1630"/>
        <v>8.3811022237592653E-2</v>
      </c>
      <c r="P1393" s="5">
        <f t="shared" si="1631"/>
        <v>0.12333878555129289</v>
      </c>
      <c r="Q1393" s="5">
        <f t="shared" si="1632"/>
        <v>8.0451567349950889E-2</v>
      </c>
      <c r="R1393" s="5">
        <f t="shared" si="1633"/>
        <v>4.7272093392215025E-2</v>
      </c>
      <c r="S1393" s="5">
        <f t="shared" si="1634"/>
        <v>5.1188440609364019E-2</v>
      </c>
      <c r="T1393" s="5">
        <f t="shared" si="1635"/>
        <v>9.0754507075111249E-2</v>
      </c>
      <c r="U1393" s="5">
        <f t="shared" si="1636"/>
        <v>6.9567014383078246E-2</v>
      </c>
      <c r="V1393" s="5">
        <f t="shared" si="1637"/>
        <v>9.4419481910252619E-3</v>
      </c>
      <c r="W1393" s="5">
        <f t="shared" si="1638"/>
        <v>3.9464970707198968E-2</v>
      </c>
      <c r="X1393" s="5">
        <f t="shared" si="1639"/>
        <v>4.4519007910511936E-2</v>
      </c>
      <c r="Y1393" s="5">
        <f t="shared" si="1640"/>
        <v>2.5110142359420152E-2</v>
      </c>
      <c r="Z1393" s="5">
        <f t="shared" si="1641"/>
        <v>1.7775313668150342E-2</v>
      </c>
      <c r="AA1393" s="5">
        <f t="shared" si="1642"/>
        <v>2.6158678680804664E-2</v>
      </c>
      <c r="AB1393" s="5">
        <f t="shared" si="1643"/>
        <v>1.9247943611584904E-2</v>
      </c>
      <c r="AC1393" s="5">
        <f t="shared" si="1644"/>
        <v>9.7965656555777962E-4</v>
      </c>
      <c r="AD1393" s="5">
        <f t="shared" si="1645"/>
        <v>1.4519455284307373E-2</v>
      </c>
      <c r="AE1393" s="5">
        <f t="shared" si="1646"/>
        <v>1.6378873037919E-2</v>
      </c>
      <c r="AF1393" s="5">
        <f t="shared" si="1647"/>
        <v>9.2382075201613619E-3</v>
      </c>
      <c r="AG1393" s="5">
        <f t="shared" si="1648"/>
        <v>3.4737627343868946E-3</v>
      </c>
      <c r="AH1393" s="5">
        <f t="shared" si="1649"/>
        <v>5.0129223183476498E-3</v>
      </c>
      <c r="AI1393" s="5">
        <f t="shared" si="1650"/>
        <v>7.3771651305625466E-3</v>
      </c>
      <c r="AJ1393" s="5">
        <f t="shared" si="1651"/>
        <v>5.428227479647699E-3</v>
      </c>
      <c r="AK1393" s="5">
        <f t="shared" si="1652"/>
        <v>2.6627801736225556E-3</v>
      </c>
      <c r="AL1393" s="5">
        <f t="shared" si="1653"/>
        <v>6.5052811018993865E-5</v>
      </c>
      <c r="AM1393" s="5">
        <f t="shared" si="1654"/>
        <v>4.2734521876038444E-3</v>
      </c>
      <c r="AN1393" s="5">
        <f t="shared" si="1655"/>
        <v>4.8207270482130589E-3</v>
      </c>
      <c r="AO1393" s="5">
        <f t="shared" si="1656"/>
        <v>2.7190440249670249E-3</v>
      </c>
      <c r="AP1393" s="5">
        <f t="shared" si="1657"/>
        <v>1.022418449301388E-3</v>
      </c>
      <c r="AQ1393" s="5">
        <f t="shared" si="1658"/>
        <v>2.8833833027525134E-4</v>
      </c>
      <c r="AR1393" s="5">
        <f t="shared" si="1659"/>
        <v>1.130979318348215E-3</v>
      </c>
      <c r="AS1393" s="5">
        <f t="shared" si="1660"/>
        <v>1.6643827015169054E-3</v>
      </c>
      <c r="AT1393" s="5">
        <f t="shared" si="1661"/>
        <v>1.2246774685298935E-3</v>
      </c>
      <c r="AU1393" s="5">
        <f t="shared" si="1662"/>
        <v>6.007572259103829E-4</v>
      </c>
      <c r="AV1393" s="5">
        <f t="shared" si="1663"/>
        <v>2.2102303693688564E-4</v>
      </c>
      <c r="AW1393" s="5">
        <f t="shared" si="1664"/>
        <v>2.9998241009589178E-6</v>
      </c>
      <c r="AX1393" s="5">
        <f t="shared" si="1665"/>
        <v>1.0481564931407385E-3</v>
      </c>
      <c r="AY1393" s="5">
        <f t="shared" si="1666"/>
        <v>1.1823874786526833E-3</v>
      </c>
      <c r="AZ1393" s="5">
        <f t="shared" si="1667"/>
        <v>6.6690430237449823E-4</v>
      </c>
      <c r="BA1393" s="5">
        <f t="shared" si="1668"/>
        <v>2.5077021791672816E-4</v>
      </c>
      <c r="BB1393" s="5">
        <f t="shared" si="1669"/>
        <v>7.0721206142433164E-5</v>
      </c>
      <c r="BC1393" s="5">
        <f t="shared" si="1670"/>
        <v>1.5955607614940444E-5</v>
      </c>
      <c r="BD1393" s="5">
        <f t="shared" si="1671"/>
        <v>2.1263615267714311E-4</v>
      </c>
      <c r="BE1393" s="5">
        <f t="shared" si="1672"/>
        <v>3.1292166752423372E-4</v>
      </c>
      <c r="BF1393" s="5">
        <f t="shared" si="1673"/>
        <v>2.3025240245675492E-4</v>
      </c>
      <c r="BG1393" s="5">
        <f t="shared" si="1674"/>
        <v>1.1294875435666161E-4</v>
      </c>
      <c r="BH1393" s="5">
        <f t="shared" si="1675"/>
        <v>4.155468403782738E-5</v>
      </c>
      <c r="BI1393" s="5">
        <f t="shared" si="1676"/>
        <v>1.2230621048061669E-5</v>
      </c>
      <c r="BJ1393" s="8">
        <f t="shared" si="1677"/>
        <v>0.4496060726189095</v>
      </c>
      <c r="BK1393" s="8">
        <f t="shared" si="1678"/>
        <v>0.26049261546048597</v>
      </c>
      <c r="BL1393" s="8">
        <f t="shared" si="1679"/>
        <v>0.27230221144079886</v>
      </c>
      <c r="BM1393" s="8">
        <f t="shared" si="1680"/>
        <v>0.48049030945542803</v>
      </c>
      <c r="BN1393" s="8">
        <f t="shared" si="1681"/>
        <v>0.51850651607836507</v>
      </c>
    </row>
    <row r="1394" spans="1:66" x14ac:dyDescent="0.25">
      <c r="A1394" t="s">
        <v>70</v>
      </c>
      <c r="B1394" t="s">
        <v>84</v>
      </c>
      <c r="C1394" t="s">
        <v>344</v>
      </c>
      <c r="D1394" t="s">
        <v>535</v>
      </c>
      <c r="E1394">
        <f>VLOOKUP(A1394,home!$A$2:$E$405,3,FALSE)</f>
        <v>1.359</v>
      </c>
      <c r="F1394">
        <f>VLOOKUP(B1394,home!$B$2:$E$405,3,FALSE)</f>
        <v>1.1037999999999999</v>
      </c>
      <c r="G1394">
        <f>VLOOKUP(C1394,away!$B$2:$E$405,4,FALSE)</f>
        <v>0.88300000000000001</v>
      </c>
      <c r="H1394">
        <f>VLOOKUP(A1394,away!$A$2:$E$405,3,FALSE)</f>
        <v>1.0342</v>
      </c>
      <c r="I1394">
        <f>VLOOKUP(C1394,away!$B$2:$E$405,3,FALSE)</f>
        <v>1.3536999999999999</v>
      </c>
      <c r="J1394">
        <f>VLOOKUP(B1394,home!$B$2:$E$405,4,FALSE)</f>
        <v>0.96689999999999998</v>
      </c>
      <c r="K1394" s="3">
        <f t="shared" si="1626"/>
        <v>1.3245566885999998</v>
      </c>
      <c r="L1394" s="3">
        <f t="shared" si="1627"/>
        <v>1.3536566545259998</v>
      </c>
      <c r="M1394" s="5">
        <f t="shared" si="1628"/>
        <v>6.8685762481841162E-2</v>
      </c>
      <c r="N1394" s="5">
        <f t="shared" si="1629"/>
        <v>9.0978186106913619E-2</v>
      </c>
      <c r="O1394" s="5">
        <f t="shared" si="1630"/>
        <v>9.2976939454736549E-2</v>
      </c>
      <c r="P1394" s="5">
        <f t="shared" si="1631"/>
        <v>0.12315322704032848</v>
      </c>
      <c r="Q1394" s="5">
        <f t="shared" si="1632"/>
        <v>6.0252882462304015E-2</v>
      </c>
      <c r="R1394" s="5">
        <f t="shared" si="1633"/>
        <v>6.2929426405182579E-2</v>
      </c>
      <c r="S1394" s="5">
        <f t="shared" si="1634"/>
        <v>5.5203279334841822E-2</v>
      </c>
      <c r="T1394" s="5">
        <f t="shared" si="1635"/>
        <v>8.1561715299470747E-2</v>
      </c>
      <c r="U1394" s="5">
        <f t="shared" si="1636"/>
        <v>8.3353592654745998E-2</v>
      </c>
      <c r="V1394" s="5">
        <f t="shared" si="1637"/>
        <v>1.0997689166241853E-2</v>
      </c>
      <c r="W1394" s="5">
        <f t="shared" si="1638"/>
        <v>2.6602786157624802E-2</v>
      </c>
      <c r="X1394" s="5">
        <f t="shared" si="1639"/>
        <v>3.6011038511200973E-2</v>
      </c>
      <c r="Y1394" s="5">
        <f t="shared" si="1640"/>
        <v>2.4373290958539628E-2</v>
      </c>
      <c r="Z1394" s="5">
        <f t="shared" si="1641"/>
        <v>2.8394945606293191E-2</v>
      </c>
      <c r="AA1394" s="5">
        <f t="shared" si="1642"/>
        <v>3.7610715125248814E-2</v>
      </c>
      <c r="AB1394" s="5">
        <f t="shared" si="1643"/>
        <v>2.4908762141088753E-2</v>
      </c>
      <c r="AC1394" s="5">
        <f t="shared" si="1644"/>
        <v>1.2324250887940701E-3</v>
      </c>
      <c r="AD1394" s="5">
        <f t="shared" si="1645"/>
        <v>8.8092245851193549E-3</v>
      </c>
      <c r="AE1394" s="5">
        <f t="shared" si="1646"/>
        <v>1.1924665480860856E-2</v>
      </c>
      <c r="AF1394" s="5">
        <f t="shared" si="1647"/>
        <v>8.0709513905818913E-3</v>
      </c>
      <c r="AG1394" s="5">
        <f t="shared" si="1648"/>
        <v>3.6417656860723499E-3</v>
      </c>
      <c r="AH1394" s="5">
        <f t="shared" si="1649"/>
        <v>9.6092517687156442E-3</v>
      </c>
      <c r="AI1394" s="5">
        <f t="shared" si="1650"/>
        <v>1.2727998702693684E-2</v>
      </c>
      <c r="AJ1394" s="5">
        <f t="shared" si="1651"/>
        <v>8.4294779070725207E-3</v>
      </c>
      <c r="AK1394" s="5">
        <f t="shared" si="1652"/>
        <v>3.7217737810729449E-3</v>
      </c>
      <c r="AL1394" s="5">
        <f t="shared" si="1653"/>
        <v>8.8389279691306746E-5</v>
      </c>
      <c r="AM1394" s="5">
        <f t="shared" si="1654"/>
        <v>2.3336634691198798E-3</v>
      </c>
      <c r="AN1394" s="5">
        <f t="shared" si="1655"/>
        <v>3.1589790843983552E-3</v>
      </c>
      <c r="AO1394" s="5">
        <f t="shared" si="1656"/>
        <v>2.1380865295521426E-3</v>
      </c>
      <c r="AP1394" s="5">
        <f t="shared" si="1657"/>
        <v>9.6474501956021958E-4</v>
      </c>
      <c r="AQ1394" s="5">
        <f t="shared" si="1658"/>
        <v>3.264833789121268E-4</v>
      </c>
      <c r="AR1394" s="5">
        <f t="shared" si="1659"/>
        <v>2.6015255203475324E-3</v>
      </c>
      <c r="AS1394" s="5">
        <f t="shared" si="1660"/>
        <v>3.4458680285399178E-3</v>
      </c>
      <c r="AT1394" s="5">
        <f t="shared" si="1661"/>
        <v>2.282123772617722E-3</v>
      </c>
      <c r="AU1394" s="5">
        <f t="shared" si="1662"/>
        <v>1.0076007690779563E-3</v>
      </c>
      <c r="AV1394" s="5">
        <f t="shared" si="1663"/>
        <v>3.3365608453017772E-4</v>
      </c>
      <c r="AW1394" s="5">
        <f t="shared" si="1664"/>
        <v>4.4022648445247032E-6</v>
      </c>
      <c r="AX1394" s="5">
        <f t="shared" si="1665"/>
        <v>5.1517825949403556E-4</v>
      </c>
      <c r="AY1394" s="5">
        <f t="shared" si="1666"/>
        <v>6.9737447923122356E-4</v>
      </c>
      <c r="AZ1394" s="5">
        <f t="shared" si="1667"/>
        <v>4.720028022539748E-4</v>
      </c>
      <c r="BA1394" s="5">
        <f t="shared" si="1668"/>
        <v>2.1297657807533757E-4</v>
      </c>
      <c r="BB1394" s="5">
        <f t="shared" si="1669"/>
        <v>7.2074290542464221E-5</v>
      </c>
      <c r="BC1394" s="5">
        <f t="shared" si="1670"/>
        <v>1.9512768602609396E-5</v>
      </c>
      <c r="BD1394" s="5">
        <f t="shared" si="1671"/>
        <v>5.8692872208960883E-4</v>
      </c>
      <c r="BE1394" s="5">
        <f t="shared" si="1672"/>
        <v>7.7742036457524165E-4</v>
      </c>
      <c r="BF1394" s="5">
        <f t="shared" si="1673"/>
        <v>5.1486867187599346E-4</v>
      </c>
      <c r="BG1394" s="5">
        <f t="shared" si="1674"/>
        <v>2.2732424769464859E-4</v>
      </c>
      <c r="BH1394" s="5">
        <f t="shared" si="1675"/>
        <v>7.527596319122746E-5</v>
      </c>
      <c r="BI1394" s="5">
        <f t="shared" si="1676"/>
        <v>1.9941456107149541E-5</v>
      </c>
      <c r="BJ1394" s="8">
        <f t="shared" si="1677"/>
        <v>0.3631375832984306</v>
      </c>
      <c r="BK1394" s="8">
        <f t="shared" si="1678"/>
        <v>0.2600581468709699</v>
      </c>
      <c r="BL1394" s="8">
        <f t="shared" si="1679"/>
        <v>0.34814047154120481</v>
      </c>
      <c r="BM1394" s="8">
        <f t="shared" si="1680"/>
        <v>0.50006175115120544</v>
      </c>
      <c r="BN1394" s="8">
        <f t="shared" si="1681"/>
        <v>0.49897642395130642</v>
      </c>
    </row>
    <row r="1395" spans="1:66" x14ac:dyDescent="0.25">
      <c r="A1395" t="s">
        <v>70</v>
      </c>
      <c r="B1395" t="s">
        <v>80</v>
      </c>
      <c r="C1395" t="s">
        <v>77</v>
      </c>
      <c r="D1395" t="s">
        <v>535</v>
      </c>
      <c r="E1395">
        <f>VLOOKUP(A1395,home!$A$2:$E$405,3,FALSE)</f>
        <v>1.359</v>
      </c>
      <c r="F1395">
        <f>VLOOKUP(B1395,home!$B$2:$E$405,3,FALSE)</f>
        <v>1.4717</v>
      </c>
      <c r="G1395">
        <f>VLOOKUP(C1395,away!$B$2:$E$405,4,FALSE)</f>
        <v>1.5943000000000001</v>
      </c>
      <c r="H1395">
        <f>VLOOKUP(A1395,away!$A$2:$E$405,3,FALSE)</f>
        <v>1.0342</v>
      </c>
      <c r="I1395">
        <f>VLOOKUP(C1395,away!$B$2:$E$405,3,FALSE)</f>
        <v>1.7726999999999999</v>
      </c>
      <c r="J1395">
        <f>VLOOKUP(B1395,home!$B$2:$E$405,4,FALSE)</f>
        <v>0.80579999999999996</v>
      </c>
      <c r="K1395" s="3">
        <f t="shared" si="1626"/>
        <v>3.1886642502899996</v>
      </c>
      <c r="L1395" s="3">
        <f t="shared" si="1627"/>
        <v>1.4772943647719998</v>
      </c>
      <c r="M1395" s="5">
        <f t="shared" si="1628"/>
        <v>9.410223116783089E-3</v>
      </c>
      <c r="N1395" s="5">
        <f t="shared" si="1629"/>
        <v>3.0006042039738768E-2</v>
      </c>
      <c r="O1395" s="5">
        <f t="shared" si="1630"/>
        <v>1.3901669581670861E-2</v>
      </c>
      <c r="P1395" s="5">
        <f t="shared" si="1631"/>
        <v>4.43277568144178E-2</v>
      </c>
      <c r="Q1395" s="5">
        <f t="shared" si="1632"/>
        <v>4.7839596772406928E-2</v>
      </c>
      <c r="R1395" s="5">
        <f t="shared" si="1633"/>
        <v>1.0268429066962346E-2</v>
      </c>
      <c r="S1395" s="5">
        <f t="shared" si="1634"/>
        <v>5.2202535471600198E-2</v>
      </c>
      <c r="T1395" s="5">
        <f t="shared" si="1635"/>
        <v>7.0673166724841502E-2</v>
      </c>
      <c r="U1395" s="5">
        <f t="shared" si="1636"/>
        <v>3.2742572672461522E-2</v>
      </c>
      <c r="V1395" s="5">
        <f t="shared" si="1637"/>
        <v>2.7322782287631478E-2</v>
      </c>
      <c r="W1395" s="5">
        <f t="shared" si="1638"/>
        <v>5.0848137325487604E-2</v>
      </c>
      <c r="X1395" s="5">
        <f t="shared" si="1639"/>
        <v>7.5117666730095622E-2</v>
      </c>
      <c r="Y1395" s="5">
        <f t="shared" si="1640"/>
        <v>5.5485452877595709E-2</v>
      </c>
      <c r="Z1395" s="5">
        <f t="shared" si="1641"/>
        <v>5.0564974652281564E-3</v>
      </c>
      <c r="AA1395" s="5">
        <f t="shared" si="1642"/>
        <v>1.6123472699055019E-2</v>
      </c>
      <c r="AB1395" s="5">
        <f t="shared" si="1643"/>
        <v>2.5706170493001786E-2</v>
      </c>
      <c r="AC1395" s="5">
        <f t="shared" si="1644"/>
        <v>8.0441613452509244E-3</v>
      </c>
      <c r="AD1395" s="5">
        <f t="shared" si="1645"/>
        <v>4.0534409420904714E-2</v>
      </c>
      <c r="AE1395" s="5">
        <f t="shared" si="1646"/>
        <v>5.9881254616863597E-2</v>
      </c>
      <c r="AF1395" s="5">
        <f t="shared" si="1647"/>
        <v>4.4231120000484951E-2</v>
      </c>
      <c r="AG1395" s="5">
        <f t="shared" si="1648"/>
        <v>2.1780794774756827E-2</v>
      </c>
      <c r="AH1395" s="5">
        <f t="shared" si="1649"/>
        <v>1.8674838027163652E-3</v>
      </c>
      <c r="AI1395" s="5">
        <f t="shared" si="1650"/>
        <v>5.9547788397172957E-3</v>
      </c>
      <c r="AJ1395" s="5">
        <f t="shared" si="1651"/>
        <v>9.4938952022949556E-3</v>
      </c>
      <c r="AK1395" s="5">
        <f t="shared" si="1652"/>
        <v>1.0090948075852554E-2</v>
      </c>
      <c r="AL1395" s="5">
        <f t="shared" si="1653"/>
        <v>1.5157116827645234E-3</v>
      </c>
      <c r="AM1395" s="5">
        <f t="shared" si="1654"/>
        <v>2.5850124445411408E-2</v>
      </c>
      <c r="AN1395" s="5">
        <f t="shared" si="1655"/>
        <v>3.8188243171861189E-2</v>
      </c>
      <c r="AO1395" s="5">
        <f t="shared" si="1656"/>
        <v>2.8207638219166671E-2</v>
      </c>
      <c r="AP1395" s="5">
        <f t="shared" si="1657"/>
        <v>1.3890328328234064E-2</v>
      </c>
      <c r="AQ1395" s="5">
        <f t="shared" si="1658"/>
        <v>5.1300259410332668E-3</v>
      </c>
      <c r="AR1395" s="5">
        <f t="shared" si="1659"/>
        <v>5.51764659611174E-4</v>
      </c>
      <c r="AS1395" s="5">
        <f t="shared" si="1660"/>
        <v>1.7593922446755808E-3</v>
      </c>
      <c r="AT1395" s="5">
        <f t="shared" si="1661"/>
        <v>2.805055576417251E-3</v>
      </c>
      <c r="AU1395" s="5">
        <f t="shared" si="1662"/>
        <v>2.9814601455327651E-3</v>
      </c>
      <c r="AV1395" s="5">
        <f t="shared" si="1663"/>
        <v>2.376718844931187E-3</v>
      </c>
      <c r="AW1395" s="5">
        <f t="shared" si="1664"/>
        <v>1.9833069382963622E-4</v>
      </c>
      <c r="AX1395" s="5">
        <f t="shared" si="1665"/>
        <v>1.3737894614105163E-2</v>
      </c>
      <c r="AY1395" s="5">
        <f t="shared" si="1666"/>
        <v>2.0294914297249163E-2</v>
      </c>
      <c r="AZ1395" s="5">
        <f t="shared" si="1667"/>
        <v>1.4990781262428443E-2</v>
      </c>
      <c r="BA1395" s="5">
        <f t="shared" si="1668"/>
        <v>7.3819322275050711E-3</v>
      </c>
      <c r="BB1395" s="5">
        <f t="shared" si="1669"/>
        <v>2.7263217202055162E-3</v>
      </c>
      <c r="BC1395" s="5">
        <f t="shared" si="1670"/>
        <v>8.055159427630223E-4</v>
      </c>
      <c r="BD1395" s="5">
        <f t="shared" si="1671"/>
        <v>1.3585313705398797E-4</v>
      </c>
      <c r="BE1395" s="5">
        <f t="shared" si="1672"/>
        <v>4.3319004141379906E-4</v>
      </c>
      <c r="BF1395" s="5">
        <f t="shared" si="1673"/>
        <v>6.906487993189129E-4</v>
      </c>
      <c r="BG1395" s="5">
        <f t="shared" si="1674"/>
        <v>7.3408237863130984E-4</v>
      </c>
      <c r="BH1395" s="5">
        <f t="shared" si="1675"/>
        <v>5.8518555937737634E-4</v>
      </c>
      <c r="BI1395" s="5">
        <f t="shared" si="1676"/>
        <v>3.7319205459451917E-4</v>
      </c>
      <c r="BJ1395" s="8">
        <f t="shared" si="1677"/>
        <v>0.66760136145313931</v>
      </c>
      <c r="BK1395" s="8">
        <f t="shared" si="1678"/>
        <v>0.16311808501569716</v>
      </c>
      <c r="BL1395" s="8">
        <f t="shared" si="1679"/>
        <v>0.13957596387529059</v>
      </c>
      <c r="BM1395" s="8">
        <f t="shared" si="1680"/>
        <v>0.79950160681395588</v>
      </c>
      <c r="BN1395" s="8">
        <f t="shared" si="1681"/>
        <v>0.1557537173919798</v>
      </c>
    </row>
    <row r="1396" spans="1:66" x14ac:dyDescent="0.25">
      <c r="A1396" t="s">
        <v>70</v>
      </c>
      <c r="B1396" t="s">
        <v>82</v>
      </c>
      <c r="C1396" t="s">
        <v>101</v>
      </c>
      <c r="D1396" t="s">
        <v>535</v>
      </c>
      <c r="E1396">
        <f>VLOOKUP(A1396,home!$A$2:$E$405,3,FALSE)</f>
        <v>1.359</v>
      </c>
      <c r="F1396">
        <f>VLOOKUP(B1396,home!$B$2:$E$405,3,FALSE)</f>
        <v>1.6188</v>
      </c>
      <c r="G1396">
        <f>VLOOKUP(C1396,away!$B$2:$E$405,4,FALSE)</f>
        <v>1.2263999999999999</v>
      </c>
      <c r="H1396">
        <f>VLOOKUP(A1396,away!$A$2:$E$405,3,FALSE)</f>
        <v>1.0342</v>
      </c>
      <c r="I1396">
        <f>VLOOKUP(C1396,away!$B$2:$E$405,3,FALSE)</f>
        <v>0.96689999999999998</v>
      </c>
      <c r="J1396">
        <f>VLOOKUP(B1396,home!$B$2:$E$405,4,FALSE)</f>
        <v>0.38679999999999998</v>
      </c>
      <c r="K1396" s="3">
        <f t="shared" si="1626"/>
        <v>2.6980176988799998</v>
      </c>
      <c r="L1396" s="3">
        <f t="shared" si="1627"/>
        <v>0.38678761466399997</v>
      </c>
      <c r="M1396" s="5">
        <f t="shared" si="1628"/>
        <v>4.5738937785155837E-2</v>
      </c>
      <c r="N1396" s="5">
        <f t="shared" si="1629"/>
        <v>0.12340446367232162</v>
      </c>
      <c r="O1396" s="5">
        <f t="shared" si="1630"/>
        <v>1.7691254643185522E-2</v>
      </c>
      <c r="P1396" s="5">
        <f t="shared" si="1631"/>
        <v>4.7731318142707514E-2</v>
      </c>
      <c r="Q1396" s="5">
        <f t="shared" si="1632"/>
        <v>0.16647371355435886</v>
      </c>
      <c r="R1396" s="5">
        <f t="shared" si="1633"/>
        <v>3.4213790919255713E-3</v>
      </c>
      <c r="S1396" s="5">
        <f t="shared" si="1634"/>
        <v>1.2452621562517762E-2</v>
      </c>
      <c r="T1396" s="5">
        <f t="shared" si="1635"/>
        <v>6.4389970569948468E-2</v>
      </c>
      <c r="U1396" s="5">
        <f t="shared" si="1636"/>
        <v>9.2309413445931729E-3</v>
      </c>
      <c r="V1396" s="5">
        <f t="shared" si="1637"/>
        <v>1.4438950713022355E-3</v>
      </c>
      <c r="W1396" s="5">
        <f t="shared" si="1638"/>
        <v>0.14971634185597985</v>
      </c>
      <c r="X1396" s="5">
        <f t="shared" si="1639"/>
        <v>5.7908426742694419E-2</v>
      </c>
      <c r="Y1396" s="5">
        <f t="shared" si="1640"/>
        <v>1.119913112437588E-2</v>
      </c>
      <c r="Z1396" s="5">
        <f t="shared" si="1641"/>
        <v>4.4111568594239133E-4</v>
      </c>
      <c r="AA1396" s="5">
        <f t="shared" si="1642"/>
        <v>1.1901379279261632E-3</v>
      </c>
      <c r="AB1396" s="5">
        <f t="shared" si="1643"/>
        <v>1.6055065968265791E-3</v>
      </c>
      <c r="AC1396" s="5">
        <f t="shared" si="1644"/>
        <v>9.4174430953036667E-5</v>
      </c>
      <c r="AD1396" s="5">
        <f t="shared" si="1645"/>
        <v>0.10098433503475054</v>
      </c>
      <c r="AE1396" s="5">
        <f t="shared" si="1646"/>
        <v>3.905949006652136E-2</v>
      </c>
      <c r="AF1396" s="5">
        <f t="shared" si="1647"/>
        <v>7.5538634964109992E-3</v>
      </c>
      <c r="AG1396" s="5">
        <f t="shared" si="1648"/>
        <v>9.7391361442475779E-4</v>
      </c>
      <c r="AH1396" s="5">
        <f t="shared" si="1649"/>
        <v>4.265452098913292E-5</v>
      </c>
      <c r="AI1396" s="5">
        <f t="shared" si="1650"/>
        <v>1.1508265256592905E-4</v>
      </c>
      <c r="AJ1396" s="5">
        <f t="shared" si="1651"/>
        <v>1.5524751672846721E-4</v>
      </c>
      <c r="AK1396" s="5">
        <f t="shared" si="1652"/>
        <v>1.3962018261352448E-4</v>
      </c>
      <c r="AL1396" s="5">
        <f t="shared" si="1653"/>
        <v>3.931066126495547E-6</v>
      </c>
      <c r="AM1396" s="5">
        <f t="shared" si="1654"/>
        <v>5.449150464667691E-2</v>
      </c>
      <c r="AN1396" s="5">
        <f t="shared" si="1655"/>
        <v>2.1076639101740433E-2</v>
      </c>
      <c r="AO1396" s="5">
        <f t="shared" si="1656"/>
        <v>4.0760914816480864E-3</v>
      </c>
      <c r="AP1396" s="5">
        <f t="shared" si="1657"/>
        <v>5.255272337796376E-4</v>
      </c>
      <c r="AQ1396" s="5">
        <f t="shared" si="1658"/>
        <v>5.081685629864907E-5</v>
      </c>
      <c r="AR1396" s="5">
        <f t="shared" si="1659"/>
        <v>3.2996480856044482E-6</v>
      </c>
      <c r="AS1396" s="5">
        <f t="shared" si="1660"/>
        <v>8.9025089350363096E-6</v>
      </c>
      <c r="AT1396" s="5">
        <f t="shared" si="1661"/>
        <v>1.2009563335582653E-5</v>
      </c>
      <c r="AU1396" s="5">
        <f t="shared" si="1662"/>
        <v>1.080067147840744E-5</v>
      </c>
      <c r="AV1396" s="5">
        <f t="shared" si="1663"/>
        <v>7.2851007021329225E-6</v>
      </c>
      <c r="AW1396" s="5">
        <f t="shared" si="1664"/>
        <v>1.1395285274899299E-7</v>
      </c>
      <c r="AX1396" s="5">
        <f t="shared" si="1665"/>
        <v>2.4503173995889332E-2</v>
      </c>
      <c r="AY1396" s="5">
        <f t="shared" si="1666"/>
        <v>9.477524221566988E-3</v>
      </c>
      <c r="AZ1396" s="5">
        <f t="shared" si="1667"/>
        <v>1.832894493290089E-3</v>
      </c>
      <c r="BA1396" s="5">
        <f t="shared" si="1668"/>
        <v>2.363136296634848E-4</v>
      </c>
      <c r="BB1396" s="5">
        <f t="shared" si="1669"/>
        <v>2.285079628253279E-5</v>
      </c>
      <c r="BC1396" s="5">
        <f t="shared" si="1670"/>
        <v>1.7676809974587709E-6</v>
      </c>
      <c r="BD1396" s="5">
        <f t="shared" si="1671"/>
        <v>2.1271050204359633E-7</v>
      </c>
      <c r="BE1396" s="5">
        <f t="shared" si="1672"/>
        <v>5.7389669925127329E-7</v>
      </c>
      <c r="BF1396" s="5">
        <f t="shared" si="1673"/>
        <v>7.7419172595437392E-7</v>
      </c>
      <c r="BG1396" s="5">
        <f t="shared" si="1674"/>
        <v>6.9626099298378511E-7</v>
      </c>
      <c r="BH1396" s="5">
        <f t="shared" si="1675"/>
        <v>4.6963112052750389E-7</v>
      </c>
      <c r="BI1396" s="5">
        <f t="shared" si="1676"/>
        <v>2.5341461502561036E-7</v>
      </c>
      <c r="BJ1396" s="8">
        <f t="shared" si="1677"/>
        <v>0.83795875386962027</v>
      </c>
      <c r="BK1396" s="8">
        <f t="shared" si="1678"/>
        <v>0.11694240228032986</v>
      </c>
      <c r="BL1396" s="8">
        <f t="shared" si="1679"/>
        <v>3.3637102075546613E-2</v>
      </c>
      <c r="BM1396" s="8">
        <f t="shared" si="1680"/>
        <v>0.57504089675307002</v>
      </c>
      <c r="BN1396" s="8">
        <f t="shared" si="1681"/>
        <v>0.40446106688965494</v>
      </c>
    </row>
    <row r="1397" spans="1:66" x14ac:dyDescent="0.25">
      <c r="A1397" t="s">
        <v>70</v>
      </c>
      <c r="B1397" t="s">
        <v>346</v>
      </c>
      <c r="C1397" t="s">
        <v>91</v>
      </c>
      <c r="D1397" t="s">
        <v>535</v>
      </c>
      <c r="E1397">
        <f>VLOOKUP(A1397,home!$A$2:$E$405,3,FALSE)</f>
        <v>1.359</v>
      </c>
      <c r="F1397">
        <f>VLOOKUP(B1397,home!$B$2:$E$405,3,FALSE)</f>
        <v>1.1773</v>
      </c>
      <c r="G1397">
        <f>VLOOKUP(C1397,away!$B$2:$E$405,4,FALSE)</f>
        <v>0.85850000000000004</v>
      </c>
      <c r="H1397">
        <f>VLOOKUP(A1397,away!$A$2:$E$405,3,FALSE)</f>
        <v>1.0342</v>
      </c>
      <c r="I1397">
        <f>VLOOKUP(C1397,away!$B$2:$E$405,3,FALSE)</f>
        <v>1.6115999999999999</v>
      </c>
      <c r="J1397">
        <f>VLOOKUP(B1397,home!$B$2:$E$405,4,FALSE)</f>
        <v>0.96689999999999998</v>
      </c>
      <c r="K1397" s="3">
        <f t="shared" si="1626"/>
        <v>1.3735576759500001</v>
      </c>
      <c r="L1397" s="3">
        <f t="shared" si="1627"/>
        <v>1.611548396568</v>
      </c>
      <c r="M1397" s="5">
        <f t="shared" si="1628"/>
        <v>5.0534142981044264E-2</v>
      </c>
      <c r="N1397" s="5">
        <f t="shared" si="1629"/>
        <v>6.9411559989168176E-2</v>
      </c>
      <c r="O1397" s="5">
        <f t="shared" si="1630"/>
        <v>8.143821709303993E-2</v>
      </c>
      <c r="P1397" s="5">
        <f t="shared" si="1631"/>
        <v>0.11186008820382749</v>
      </c>
      <c r="Q1397" s="5">
        <f t="shared" si="1632"/>
        <v>4.7670390511392928E-2</v>
      </c>
      <c r="R1397" s="5">
        <f t="shared" si="1633"/>
        <v>6.562081408782261E-2</v>
      </c>
      <c r="S1397" s="5">
        <f t="shared" si="1634"/>
        <v>6.1902105165124066E-2</v>
      </c>
      <c r="T1397" s="5">
        <f t="shared" si="1635"/>
        <v>7.6823141392405675E-2</v>
      </c>
      <c r="U1397" s="5">
        <f t="shared" si="1636"/>
        <v>9.0133972892416647E-2</v>
      </c>
      <c r="V1397" s="5">
        <f t="shared" si="1637"/>
        <v>1.5224854887540027E-2</v>
      </c>
      <c r="W1397" s="5">
        <f t="shared" si="1638"/>
        <v>2.182601026748594E-2</v>
      </c>
      <c r="X1397" s="5">
        <f t="shared" si="1639"/>
        <v>3.5173671850043664E-2</v>
      </c>
      <c r="Y1397" s="5">
        <f t="shared" si="1640"/>
        <v>2.834203723567344E-2</v>
      </c>
      <c r="Z1397" s="5">
        <f t="shared" si="1641"/>
        <v>3.5250372574905778E-2</v>
      </c>
      <c r="AA1397" s="5">
        <f t="shared" si="1642"/>
        <v>4.8418419830359202E-2</v>
      </c>
      <c r="AB1397" s="5">
        <f t="shared" si="1643"/>
        <v>3.3252746107679802E-2</v>
      </c>
      <c r="AC1397" s="5">
        <f t="shared" si="1644"/>
        <v>2.1063155400319299E-3</v>
      </c>
      <c r="AD1397" s="5">
        <f t="shared" si="1645"/>
        <v>7.4948209845672109E-3</v>
      </c>
      <c r="AE1397" s="5">
        <f t="shared" si="1646"/>
        <v>1.2078266740243487E-2</v>
      </c>
      <c r="AF1397" s="5">
        <f t="shared" si="1647"/>
        <v>9.73235569928E-3</v>
      </c>
      <c r="AG1397" s="5">
        <f t="shared" si="1648"/>
        <v>5.2280540740013729E-3</v>
      </c>
      <c r="AH1397" s="5">
        <f t="shared" si="1649"/>
        <v>1.4201920350378512E-2</v>
      </c>
      <c r="AI1397" s="5">
        <f t="shared" si="1650"/>
        <v>1.9507156710492923E-2</v>
      </c>
      <c r="AJ1397" s="5">
        <f t="shared" si="1651"/>
        <v>1.3397102417828556E-2</v>
      </c>
      <c r="AK1397" s="5">
        <f t="shared" si="1652"/>
        <v>6.1338976204989067E-3</v>
      </c>
      <c r="AL1397" s="5">
        <f t="shared" si="1653"/>
        <v>1.8649778402807295E-4</v>
      </c>
      <c r="AM1397" s="5">
        <f t="shared" si="1654"/>
        <v>2.0589137786446825E-3</v>
      </c>
      <c r="AN1397" s="5">
        <f t="shared" si="1655"/>
        <v>3.3180391986466001E-3</v>
      </c>
      <c r="AO1397" s="5">
        <f t="shared" si="1656"/>
        <v>2.6735903751643505E-3</v>
      </c>
      <c r="AP1397" s="5">
        <f t="shared" si="1657"/>
        <v>1.4362067607252488E-3</v>
      </c>
      <c r="AQ1397" s="5">
        <f t="shared" si="1658"/>
        <v>5.7862917559672433E-4</v>
      </c>
      <c r="AR1397" s="5">
        <f t="shared" si="1659"/>
        <v>4.5774163937677874E-3</v>
      </c>
      <c r="AS1397" s="5">
        <f t="shared" si="1660"/>
        <v>6.2873454236791124E-3</v>
      </c>
      <c r="AT1397" s="5">
        <f t="shared" si="1661"/>
        <v>4.318015784021776E-3</v>
      </c>
      <c r="AU1397" s="5">
        <f t="shared" si="1662"/>
        <v>1.9770145750054565E-3</v>
      </c>
      <c r="AV1397" s="5">
        <f t="shared" si="1663"/>
        <v>6.7888588624094332E-4</v>
      </c>
      <c r="AW1397" s="5">
        <f t="shared" si="1664"/>
        <v>1.1467306689736472E-5</v>
      </c>
      <c r="AX1397" s="5">
        <f t="shared" si="1665"/>
        <v>4.7133947079610439E-4</v>
      </c>
      <c r="AY1397" s="5">
        <f t="shared" si="1666"/>
        <v>7.5958636840067165E-4</v>
      </c>
      <c r="AZ1397" s="5">
        <f t="shared" si="1667"/>
        <v>6.1205509702550636E-4</v>
      </c>
      <c r="BA1397" s="5">
        <f t="shared" si="1668"/>
        <v>3.2878547007424212E-4</v>
      </c>
      <c r="BB1397" s="5">
        <f t="shared" si="1669"/>
        <v>1.3246342427825037E-4</v>
      </c>
      <c r="BC1397" s="5">
        <f t="shared" si="1670"/>
        <v>4.2694243799904203E-5</v>
      </c>
      <c r="BD1397" s="5">
        <f t="shared" si="1671"/>
        <v>1.2294546749667579E-3</v>
      </c>
      <c r="BE1397" s="5">
        <f t="shared" si="1672"/>
        <v>1.6887269060332029E-3</v>
      </c>
      <c r="BF1397" s="5">
        <f t="shared" si="1673"/>
        <v>1.1597819021826002E-3</v>
      </c>
      <c r="BG1397" s="5">
        <f t="shared" si="1674"/>
        <v>5.3100911139026771E-4</v>
      </c>
      <c r="BH1397" s="5">
        <f t="shared" si="1675"/>
        <v>1.823429102373728E-4</v>
      </c>
      <c r="BI1397" s="5">
        <f t="shared" si="1676"/>
        <v>5.0091700802320972E-5</v>
      </c>
      <c r="BJ1397" s="8">
        <f t="shared" si="1677"/>
        <v>0.32619261210741413</v>
      </c>
      <c r="BK1397" s="8">
        <f t="shared" si="1678"/>
        <v>0.24257359092999653</v>
      </c>
      <c r="BL1397" s="8">
        <f t="shared" si="1679"/>
        <v>0.39478433237884475</v>
      </c>
      <c r="BM1397" s="8">
        <f t="shared" si="1680"/>
        <v>0.57151757606315468</v>
      </c>
      <c r="BN1397" s="8">
        <f t="shared" si="1681"/>
        <v>0.42653521286629542</v>
      </c>
    </row>
    <row r="1398" spans="1:66" s="14" customFormat="1" x14ac:dyDescent="0.25">
      <c r="A1398" s="14" t="s">
        <v>70</v>
      </c>
      <c r="B1398" s="14" t="s">
        <v>61</v>
      </c>
      <c r="C1398" s="14" t="s">
        <v>72</v>
      </c>
      <c r="D1398" s="14" t="s">
        <v>535</v>
      </c>
      <c r="E1398" s="14">
        <f>VLOOKUP(A1398,home!$A$2:$E$405,3,FALSE)</f>
        <v>1.359</v>
      </c>
      <c r="F1398" s="14">
        <f>VLOOKUP(B1398,home!$B$2:$E$405,3,FALSE)</f>
        <v>1.3245</v>
      </c>
      <c r="G1398" s="14">
        <f>VLOOKUP(C1398,away!$B$2:$E$405,4,FALSE)</f>
        <v>0.73580000000000001</v>
      </c>
      <c r="H1398" s="14">
        <f>VLOOKUP(A1398,away!$A$2:$E$405,3,FALSE)</f>
        <v>1.0342</v>
      </c>
      <c r="I1398" s="14">
        <f>VLOOKUP(C1398,away!$B$2:$E$405,3,FALSE)</f>
        <v>0.77349999999999997</v>
      </c>
      <c r="J1398" s="14">
        <f>VLOOKUP(B1398,home!$B$2:$E$405,4,FALSE)</f>
        <v>1.3536999999999999</v>
      </c>
      <c r="K1398" s="16">
        <f t="shared" si="1626"/>
        <v>1.3244366889000001</v>
      </c>
      <c r="L1398" s="16">
        <f t="shared" si="1627"/>
        <v>1.0828973236899999</v>
      </c>
      <c r="M1398" s="17">
        <f t="shared" si="1628"/>
        <v>9.0055060481238944E-2</v>
      </c>
      <c r="N1398" s="17">
        <f t="shared" si="1629"/>
        <v>0.11927222612246134</v>
      </c>
      <c r="O1398" s="17">
        <f t="shared" si="1630"/>
        <v>9.7520383979874725E-2</v>
      </c>
      <c r="P1398" s="17">
        <f t="shared" si="1631"/>
        <v>0.12915957445856188</v>
      </c>
      <c r="Q1398" s="17">
        <f t="shared" si="1632"/>
        <v>7.8984256121682431E-2</v>
      </c>
      <c r="R1398" s="17">
        <f t="shared" si="1633"/>
        <v>5.2802281408513736E-2</v>
      </c>
      <c r="S1398" s="17">
        <f t="shared" si="1634"/>
        <v>4.6311100079134866E-2</v>
      </c>
      <c r="T1398" s="17">
        <f t="shared" si="1635"/>
        <v>8.5531839567815404E-2</v>
      </c>
      <c r="U1398" s="17">
        <f t="shared" si="1636"/>
        <v>6.9933278755057962E-2</v>
      </c>
      <c r="V1398" s="17">
        <f t="shared" si="1637"/>
        <v>7.380080027293786E-3</v>
      </c>
      <c r="W1398" s="17">
        <f t="shared" si="1638"/>
        <v>3.4869882217676861E-2</v>
      </c>
      <c r="X1398" s="17">
        <f t="shared" si="1639"/>
        <v>3.7760502130907793E-2</v>
      </c>
      <c r="Y1398" s="17">
        <f t="shared" si="1640"/>
        <v>2.0445373349375292E-2</v>
      </c>
      <c r="Z1398" s="17">
        <f t="shared" si="1641"/>
        <v>1.905981640733526E-2</v>
      </c>
      <c r="AA1398" s="17">
        <f t="shared" si="1642"/>
        <v>2.5243520133573005E-2</v>
      </c>
      <c r="AB1398" s="17">
        <f t="shared" si="1643"/>
        <v>1.6716722110944965E-2</v>
      </c>
      <c r="AC1398" s="17">
        <f t="shared" si="1644"/>
        <v>6.6154527484464513E-4</v>
      </c>
      <c r="AD1398" s="17">
        <f t="shared" si="1645"/>
        <v>1.1545737836678243E-2</v>
      </c>
      <c r="AE1398" s="17">
        <f t="shared" si="1646"/>
        <v>1.2502848603365237E-2</v>
      </c>
      <c r="AF1398" s="17">
        <f t="shared" si="1647"/>
        <v>6.7696506455427342E-3</v>
      </c>
      <c r="AG1398" s="17">
        <f t="shared" si="1648"/>
        <v>2.4436121887915028E-3</v>
      </c>
      <c r="AH1398" s="17">
        <f t="shared" si="1649"/>
        <v>5.1599560443815239E-3</v>
      </c>
      <c r="AI1398" s="17">
        <f t="shared" si="1650"/>
        <v>6.8340350982902063E-3</v>
      </c>
      <c r="AJ1398" s="17">
        <f t="shared" si="1651"/>
        <v>4.5256234087029364E-3</v>
      </c>
      <c r="AK1398" s="17">
        <f t="shared" si="1652"/>
        <v>1.9979672275436148E-3</v>
      </c>
      <c r="AL1398" s="17">
        <f t="shared" si="1653"/>
        <v>3.7952295285752398E-5</v>
      </c>
      <c r="AM1398" s="17">
        <f t="shared" si="1654"/>
        <v>3.058319758263517E-3</v>
      </c>
      <c r="AN1398" s="17">
        <f t="shared" si="1655"/>
        <v>3.3118462812118097E-3</v>
      </c>
      <c r="AO1398" s="17">
        <f t="shared" si="1656"/>
        <v>1.7931947371984738E-3</v>
      </c>
      <c r="AP1398" s="17">
        <f t="shared" si="1657"/>
        <v>6.4728192725574017E-4</v>
      </c>
      <c r="AQ1398" s="17">
        <f t="shared" si="1658"/>
        <v>1.752349666745365E-4</v>
      </c>
      <c r="AR1398" s="17">
        <f t="shared" si="1659"/>
        <v>1.1175405181637586E-3</v>
      </c>
      <c r="AS1398" s="17">
        <f t="shared" si="1660"/>
        <v>1.4801116635883987E-3</v>
      </c>
      <c r="AT1398" s="17">
        <f t="shared" si="1661"/>
        <v>9.8015709546264533E-4</v>
      </c>
      <c r="AU1398" s="17">
        <f t="shared" si="1662"/>
        <v>4.3271867270546215E-4</v>
      </c>
      <c r="AV1398" s="17">
        <f t="shared" si="1663"/>
        <v>1.4327712152580638E-4</v>
      </c>
      <c r="AW1398" s="17">
        <f t="shared" si="1664"/>
        <v>1.5120077905174285E-6</v>
      </c>
      <c r="AX1398" s="17">
        <f t="shared" si="1665"/>
        <v>6.7509181570532897E-4</v>
      </c>
      <c r="AY1398" s="17">
        <f t="shared" si="1666"/>
        <v>7.310551204723234E-4</v>
      </c>
      <c r="AZ1398" s="17">
        <f t="shared" si="1667"/>
        <v>3.9582881671467476E-4</v>
      </c>
      <c r="BA1398" s="17">
        <f t="shared" si="1668"/>
        <v>1.4288065541990028E-4</v>
      </c>
      <c r="BB1398" s="17">
        <f t="shared" si="1669"/>
        <v>3.868126984032076E-5</v>
      </c>
      <c r="BC1398" s="17">
        <f t="shared" si="1670"/>
        <v>8.3775687174028167E-6</v>
      </c>
      <c r="BD1398" s="17">
        <f t="shared" si="1671"/>
        <v>2.0169693937244489E-4</v>
      </c>
      <c r="BE1398" s="17">
        <f t="shared" si="1672"/>
        <v>2.6713482654370493E-4</v>
      </c>
      <c r="BF1398" s="17">
        <f t="shared" si="1673"/>
        <v>1.769015825787103E-4</v>
      </c>
      <c r="BG1398" s="17">
        <f t="shared" si="1674"/>
        <v>7.8098315430572297E-5</v>
      </c>
      <c r="BH1398" s="17">
        <f t="shared" si="1675"/>
        <v>2.5859068574383755E-5</v>
      </c>
      <c r="BI1398" s="17">
        <f t="shared" si="1676"/>
        <v>6.8497398321389756E-6</v>
      </c>
      <c r="BJ1398" s="18">
        <f t="shared" si="1677"/>
        <v>0.42110372170177091</v>
      </c>
      <c r="BK1398" s="18">
        <f t="shared" si="1678"/>
        <v>0.27433636773683218</v>
      </c>
      <c r="BL1398" s="18">
        <f t="shared" si="1679"/>
        <v>0.28564411371066073</v>
      </c>
      <c r="BM1398" s="18">
        <f t="shared" si="1680"/>
        <v>0.43162069387158425</v>
      </c>
      <c r="BN1398" s="18">
        <f t="shared" si="1681"/>
        <v>0.56779378257233304</v>
      </c>
    </row>
    <row r="1399" spans="1:66" x14ac:dyDescent="0.25">
      <c r="A1399" t="s">
        <v>10</v>
      </c>
      <c r="B1399" t="s">
        <v>211</v>
      </c>
      <c r="C1399" t="s">
        <v>425</v>
      </c>
      <c r="D1399" t="s">
        <v>536</v>
      </c>
      <c r="E1399">
        <f>VLOOKUP(A1399,home!$A$2:$E$405,3,FALSE)</f>
        <v>1.5185</v>
      </c>
      <c r="F1399">
        <f>VLOOKUP(B1399,home!$B$2:$E$405,3,FALSE)</f>
        <v>1.8439000000000001</v>
      </c>
      <c r="G1399">
        <f>VLOOKUP(C1399,away!$B$2:$E$405,4,FALSE)</f>
        <v>1.3170999999999999</v>
      </c>
      <c r="H1399">
        <f>VLOOKUP(A1399,away!$A$2:$E$405,3,FALSE)</f>
        <v>1.4074</v>
      </c>
      <c r="I1399">
        <f>VLOOKUP(C1399,away!$B$2:$E$405,3,FALSE)</f>
        <v>1.1368</v>
      </c>
      <c r="J1399">
        <f>VLOOKUP(B1399,home!$B$2:$E$405,4,FALSE)</f>
        <v>0.71050000000000002</v>
      </c>
      <c r="K1399" s="3">
        <f t="shared" ref="K1399:K1462" si="1682">E1399*F1399*G1399</f>
        <v>3.6878301477650002</v>
      </c>
      <c r="L1399" s="3">
        <f t="shared" ref="L1399:L1462" si="1683">H1399*I1399*J1399</f>
        <v>1.1367519133599999</v>
      </c>
      <c r="M1399" s="5">
        <f t="shared" ref="M1399:M1462" si="1684">_xlfn.POISSON.DIST(0,K1399,FALSE) * _xlfn.POISSON.DIST(0,L1399,FALSE)</f>
        <v>8.0299091803982779E-3</v>
      </c>
      <c r="N1399" s="5">
        <f t="shared" ref="N1399:N1462" si="1685">_xlfn.POISSON.DIST(1,K1399,FALSE) * _xlfn.POISSON.DIST(0,L1399,FALSE)</f>
        <v>2.9612941159287708E-2</v>
      </c>
      <c r="O1399" s="5">
        <f t="shared" ref="O1399:O1462" si="1686">_xlfn.POISSON.DIST(0,K1399,FALSE) * _xlfn.POISSON.DIST(1,L1399,FALSE)</f>
        <v>9.1280146249247684E-3</v>
      </c>
      <c r="P1399" s="5">
        <f t="shared" ref="P1399:P1462" si="1687">_xlfn.POISSON.DIST(1,K1399,FALSE) * _xlfn.POISSON.DIST(1,L1399,FALSE)</f>
        <v>3.3662567523037389E-2</v>
      </c>
      <c r="Q1399" s="5">
        <f t="shared" ref="Q1399:Q1462" si="1688">_xlfn.POISSON.DIST(2,K1399,FALSE) * _xlfn.POISSON.DIST(0,L1399,FALSE)</f>
        <v>5.4603748585606141E-2</v>
      </c>
      <c r="R1399" s="5">
        <f t="shared" ref="R1399:R1462" si="1689">_xlfn.POISSON.DIST(0,K1399,FALSE) * _xlfn.POISSON.DIST(2,L1399,FALSE)</f>
        <v>5.188144045030648E-3</v>
      </c>
      <c r="S1399" s="5">
        <f t="shared" ref="S1399:S1462" si="1690">_xlfn.POISSON.DIST(2,K1399,FALSE) * _xlfn.POISSON.DIST(2,L1399,FALSE)</f>
        <v>3.5279616082371693E-2</v>
      </c>
      <c r="T1399" s="5">
        <f t="shared" ref="T1399:T1462" si="1691">_xlfn.POISSON.DIST(2,K1399,FALSE) * _xlfn.POISSON.DIST(1,L1399,FALSE)</f>
        <v>6.2070915681316161E-2</v>
      </c>
      <c r="U1399" s="5">
        <f t="shared" ref="U1399:U1462" si="1692">_xlfn.POISSON.DIST(1,K1399,FALSE) * _xlfn.POISSON.DIST(2,L1399,FALSE)</f>
        <v>1.9132994020211479E-2</v>
      </c>
      <c r="V1399" s="5">
        <f t="shared" ref="V1399:V1462" si="1693">_xlfn.POISSON.DIST(3,K1399,FALSE) * _xlfn.POISSON.DIST(3,L1399,FALSE)</f>
        <v>1.6433041241732654E-2</v>
      </c>
      <c r="W1399" s="5">
        <f t="shared" ref="W1399:W1462" si="1694">_xlfn.POISSON.DIST(3,K1399,FALSE) * _xlfn.POISSON.DIST(0,L1399,FALSE)</f>
        <v>6.7123116738326272E-2</v>
      </c>
      <c r="X1399" s="5">
        <f t="shared" ref="X1399:X1462" si="1695">_xlfn.POISSON.DIST(3,K1399,FALSE) * _xlfn.POISSON.DIST(1,L1399,FALSE)</f>
        <v>7.6302331382979011E-2</v>
      </c>
      <c r="Y1399" s="5">
        <f t="shared" ref="Y1399:Y1462" si="1696">_xlfn.POISSON.DIST(3,K1399,FALSE) * _xlfn.POISSON.DIST(2,L1399,FALSE)</f>
        <v>4.336841059671509E-2</v>
      </c>
      <c r="Z1399" s="5">
        <f t="shared" ref="Z1399:Z1462" si="1697">_xlfn.POISSON.DIST(0,K1399,FALSE) * _xlfn.POISSON.DIST(3,L1399,FALSE)</f>
        <v>1.9658775566586259E-3</v>
      </c>
      <c r="AA1399" s="5">
        <f t="shared" ref="AA1399:AA1462" si="1698">_xlfn.POISSON.DIST(1,K1399,FALSE) * _xlfn.POISSON.DIST(3,L1399,FALSE)</f>
        <v>7.2498225202602771E-3</v>
      </c>
      <c r="AB1399" s="5">
        <f t="shared" ref="AB1399:AB1462" si="1699">_xlfn.POISSON.DIST(2,K1399,FALSE) * _xlfn.POISSON.DIST(3,L1399,FALSE)</f>
        <v>1.3368057028080745E-2</v>
      </c>
      <c r="AC1399" s="5">
        <f t="shared" ref="AC1399:AC1462" si="1700">_xlfn.POISSON.DIST(4,K1399,FALSE) * _xlfn.POISSON.DIST(4,L1399,FALSE)</f>
        <v>4.3056087869511777E-3</v>
      </c>
      <c r="AD1399" s="5">
        <f t="shared" ref="AD1399:AD1462" si="1701">_xlfn.POISSON.DIST(4,K1399,FALSE) * _xlfn.POISSON.DIST(0,L1399,FALSE)</f>
        <v>6.1884663379887288E-2</v>
      </c>
      <c r="AE1399" s="5">
        <f t="shared" ref="AE1399:AE1462" si="1702">_xlfn.POISSON.DIST(4,K1399,FALSE) * _xlfn.POISSON.DIST(1,L1399,FALSE)</f>
        <v>7.0347509504726374E-2</v>
      </c>
      <c r="AF1399" s="5">
        <f t="shared" ref="AF1399:AF1462" si="1703">_xlfn.POISSON.DIST(4,K1399,FALSE) * _xlfn.POISSON.DIST(2,L1399,FALSE)</f>
        <v>3.9983833014804258E-2</v>
      </c>
      <c r="AG1399" s="5">
        <f t="shared" ref="AG1399:AG1462" si="1704">_xlfn.POISSON.DIST(4,K1399,FALSE) * _xlfn.POISSON.DIST(3,L1399,FALSE)</f>
        <v>1.515056622768182E-2</v>
      </c>
      <c r="AH1399" s="5">
        <f t="shared" ref="AH1399:AH1462" si="1705">_xlfn.POISSON.DIST(0,K1399,FALSE) * _xlfn.POISSON.DIST(4,L1399,FALSE)</f>
        <v>5.5867876849079385E-4</v>
      </c>
      <c r="AI1399" s="5">
        <f t="shared" ref="AI1399:AI1462" si="1706">_xlfn.POISSON.DIST(1,K1399,FALSE) * _xlfn.POISSON.DIST(4,L1399,FALSE)</f>
        <v>2.0603124053565724E-3</v>
      </c>
      <c r="AJ1399" s="5">
        <f t="shared" ref="AJ1399:AJ1462" si="1707">_xlfn.POISSON.DIST(2,K1399,FALSE) * _xlfn.POISSON.DIST(4,L1399,FALSE)</f>
        <v>3.799041101144097E-3</v>
      </c>
      <c r="AK1399" s="5">
        <f t="shared" ref="AK1399:AK1462" si="1708">_xlfn.POISSON.DIST(3,K1399,FALSE) * _xlfn.POISSON.DIST(4,L1399,FALSE)</f>
        <v>4.6700727684658473E-3</v>
      </c>
      <c r="AL1399" s="5">
        <f t="shared" ref="AL1399:AL1462" si="1709">_xlfn.POISSON.DIST(5,K1399,FALSE) * _xlfn.POISSON.DIST(5,L1399,FALSE)</f>
        <v>7.2198996657313786E-4</v>
      </c>
      <c r="AM1399" s="5">
        <f t="shared" ref="AM1399:AM1462" si="1710">_xlfn.POISSON.DIST(5,K1399,FALSE) * _xlfn.POISSON.DIST(0,L1399,FALSE)</f>
        <v>4.5644025459327407E-2</v>
      </c>
      <c r="AN1399" s="5">
        <f t="shared" ref="AN1399:AN1462" si="1711">_xlfn.POISSON.DIST(5,K1399,FALSE) * _xlfn.POISSON.DIST(1,L1399,FALSE)</f>
        <v>5.1885933274342967E-2</v>
      </c>
      <c r="AO1399" s="5">
        <f t="shared" ref="AO1399:AO1462" si="1712">_xlfn.POISSON.DIST(5,K1399,FALSE) * _xlfn.POISSON.DIST(2,L1399,FALSE)</f>
        <v>2.9490716963039336E-2</v>
      </c>
      <c r="AP1399" s="5">
        <f t="shared" ref="AP1399:AP1462" si="1713">_xlfn.POISSON.DIST(5,K1399,FALSE) * _xlfn.POISSON.DIST(3,L1399,FALSE)</f>
        <v>1.1174542978031053E-2</v>
      </c>
      <c r="AQ1399" s="5">
        <f t="shared" ref="AQ1399:AQ1462" si="1714">_xlfn.POISSON.DIST(5,K1399,FALSE) * _xlfn.POISSON.DIST(4,L1399,FALSE)</f>
        <v>3.1756707778000893E-3</v>
      </c>
      <c r="AR1399" s="5">
        <f t="shared" ref="AR1399:AR1462" si="1715">_xlfn.POISSON.DIST(0,K1399,FALSE) * _xlfn.POISSON.DIST(5,L1399,FALSE)</f>
        <v>1.270158318071036E-4</v>
      </c>
      <c r="AS1399" s="5">
        <f t="shared" ref="AS1399:AS1462" si="1716">_xlfn.POISSON.DIST(1,K1399,FALSE) * _xlfn.POISSON.DIST(5,L1399,FALSE)</f>
        <v>4.6841281378168529E-4</v>
      </c>
      <c r="AT1399" s="5">
        <f t="shared" ref="AT1399:AT1462" si="1717">_xlfn.POISSON.DIST(2,K1399,FALSE) * _xlfn.POISSON.DIST(5,L1399,FALSE)</f>
        <v>8.6371344813176629E-4</v>
      </c>
      <c r="AU1399" s="5">
        <f t="shared" ref="AU1399:AU1462" si="1718">_xlfn.POISSON.DIST(3,K1399,FALSE) * _xlfn.POISSON.DIST(5,L1399,FALSE)</f>
        <v>1.0617428310167965E-3</v>
      </c>
      <c r="AV1399" s="5">
        <f t="shared" ref="AV1399:AV1462" si="1719">_xlfn.POISSON.DIST(4,K1399,FALSE) * _xlfn.POISSON.DIST(5,L1399,FALSE)</f>
        <v>9.7888180534927557E-4</v>
      </c>
      <c r="AW1399" s="5">
        <f t="shared" ref="AW1399:AW1462" si="1720">_xlfn.POISSON.DIST(6,K1399,FALSE) * _xlfn.POISSON.DIST(6,L1399,FALSE)</f>
        <v>8.407468826412444E-5</v>
      </c>
      <c r="AX1399" s="5">
        <f t="shared" ref="AX1399:AX1462" si="1721">_xlfn.POISSON.DIST(6,K1399,FALSE) * _xlfn.POISSON.DIST(0,L1399,FALSE)</f>
        <v>2.805456885904346E-2</v>
      </c>
      <c r="AY1399" s="5">
        <f t="shared" ref="AY1399:AY1462" si="1722">_xlfn.POISSON.DIST(6,K1399,FALSE) * _xlfn.POISSON.DIST(1,L1399,FALSE)</f>
        <v>3.1891084829007516E-2</v>
      </c>
      <c r="AZ1399" s="5">
        <f t="shared" ref="AZ1399:AZ1462" si="1723">_xlfn.POISSON.DIST(6,K1399,FALSE) * _xlfn.POISSON.DIST(2,L1399,FALSE)</f>
        <v>1.8126125849250187E-2</v>
      </c>
      <c r="BA1399" s="5">
        <f t="shared" ref="BA1399:BA1462" si="1724">_xlfn.POISSON.DIST(6,K1399,FALSE) * _xlfn.POISSON.DIST(3,L1399,FALSE)</f>
        <v>6.8683027469797651E-3</v>
      </c>
      <c r="BB1399" s="5">
        <f t="shared" ref="BB1399:BB1462" si="1725">_xlfn.POISSON.DIST(6,K1399,FALSE) * _xlfn.POISSON.DIST(4,L1399,FALSE)</f>
        <v>1.9518890722912488E-3</v>
      </c>
      <c r="BC1399" s="5">
        <f t="shared" ref="BC1399:BC1462" si="1726">_xlfn.POISSON.DIST(6,K1399,FALSE) * _xlfn.POISSON.DIST(5,L1399,FALSE)</f>
        <v>4.4376272751871026E-4</v>
      </c>
      <c r="BD1399" s="5">
        <f t="shared" ref="BD1399:BD1462" si="1727">_xlfn.POISSON.DIST(0,K1399,FALSE) * _xlfn.POISSON.DIST(6,L1399,FALSE)</f>
        <v>2.4064248305622851E-5</v>
      </c>
      <c r="BE1399" s="5">
        <f t="shared" ref="BE1399:BE1462" si="1728">_xlfn.POISSON.DIST(1,K1399,FALSE) * _xlfn.POISSON.DIST(6,L1399,FALSE)</f>
        <v>8.8744860384778765E-5</v>
      </c>
      <c r="BF1399" s="5">
        <f t="shared" ref="BF1399:BF1462" si="1729">_xlfn.POISSON.DIST(2,K1399,FALSE) * _xlfn.POISSON.DIST(6,L1399,FALSE)</f>
        <v>1.6363798579309156E-4</v>
      </c>
      <c r="BG1399" s="5">
        <f t="shared" ref="BG1399:BG1462" si="1730">_xlfn.POISSON.DIST(3,K1399,FALSE) * _xlfn.POISSON.DIST(6,L1399,FALSE)</f>
        <v>2.0115636577576793E-4</v>
      </c>
      <c r="BH1399" s="5">
        <f t="shared" ref="BH1399:BH1462" si="1731">_xlfn.POISSON.DIST(4,K1399,FALSE) * _xlfn.POISSON.DIST(6,L1399,FALSE)</f>
        <v>1.8545762753068018E-4</v>
      </c>
      <c r="BI1399" s="5">
        <f t="shared" ref="BI1399:BI1462" si="1732">_xlfn.POISSON.DIST(5,K1399,FALSE) * _xlfn.POISSON.DIST(6,L1399,FALSE)</f>
        <v>1.3678724598812294E-4</v>
      </c>
      <c r="BJ1399" s="8">
        <f t="shared" ref="BJ1399:BJ1462" si="1733">SUM(N1399,Q1399,T1399,W1399,X1399,Y1399,AD1399,AE1399,AF1399,AG1399,AM1399,AN1399,AO1399,AP1399,AQ1399,AX1399,AY1399,AZ1399,BA1399,BB1399,BC1399)</f>
        <v>0.74915465980796192</v>
      </c>
      <c r="BK1399" s="8">
        <f t="shared" ref="BK1399:BK1462" si="1734">SUM(M1399,P1399,S1399,V1399,AC1399,AL1399,AY1399)</f>
        <v>0.13032381761007183</v>
      </c>
      <c r="BL1399" s="8">
        <f t="shared" ref="BL1399:BL1462" si="1735">SUM(O1399,R1399,U1399,AA1399,AB1399,AH1399,AI1399,AJ1399,AK1399,AR1399,AS1399,AT1399,AU1399,AV1399,BD1399,BE1399,BF1399,BG1399,BH1399,BI1399)</f>
        <v>6.9454752345829901E-2</v>
      </c>
      <c r="BM1399" s="8">
        <f t="shared" ref="BM1399:BM1462" si="1736">SUM(S1399:BI1399)</f>
        <v>0.77886677206149391</v>
      </c>
      <c r="BN1399" s="8">
        <f t="shared" ref="BN1399:BN1462" si="1737">SUM(M1399:R1399)</f>
        <v>0.14022532511828495</v>
      </c>
    </row>
    <row r="1400" spans="1:66" x14ac:dyDescent="0.25">
      <c r="A1400" t="s">
        <v>13</v>
      </c>
      <c r="B1400" t="s">
        <v>43</v>
      </c>
      <c r="C1400" t="s">
        <v>45</v>
      </c>
      <c r="D1400" t="s">
        <v>536</v>
      </c>
      <c r="E1400">
        <f>VLOOKUP(A1400,home!$A$2:$E$405,3,FALSE)</f>
        <v>1.2857000000000001</v>
      </c>
      <c r="F1400">
        <f>VLOOKUP(B1400,home!$B$2:$E$405,3,FALSE)</f>
        <v>0.25929999999999997</v>
      </c>
      <c r="G1400">
        <f>VLOOKUP(C1400,away!$B$2:$E$405,4,FALSE)</f>
        <v>0.97219999999999995</v>
      </c>
      <c r="H1400">
        <f>VLOOKUP(A1400,away!$A$2:$E$405,3,FALSE)</f>
        <v>1.4921</v>
      </c>
      <c r="I1400">
        <f>VLOOKUP(C1400,away!$B$2:$E$405,3,FALSE)</f>
        <v>0.67020000000000002</v>
      </c>
      <c r="J1400">
        <f>VLOOKUP(B1400,home!$B$2:$E$405,4,FALSE)</f>
        <v>0.89359999999999995</v>
      </c>
      <c r="K1400" s="3">
        <f t="shared" si="1682"/>
        <v>0.32411399012199998</v>
      </c>
      <c r="L1400" s="3">
        <f t="shared" si="1683"/>
        <v>0.89360484331199985</v>
      </c>
      <c r="M1400" s="5">
        <f t="shared" si="1684"/>
        <v>0.29590440484219538</v>
      </c>
      <c r="N1400" s="5">
        <f t="shared" si="1685"/>
        <v>9.5906757348079602E-2</v>
      </c>
      <c r="O1400" s="5">
        <f t="shared" si="1686"/>
        <v>0.26442160932434056</v>
      </c>
      <c r="P1400" s="5">
        <f t="shared" si="1687"/>
        <v>8.5702742872592649E-2</v>
      </c>
      <c r="Q1400" s="5">
        <f t="shared" si="1688"/>
        <v>1.5542360901874259E-2</v>
      </c>
      <c r="R1400" s="5">
        <f t="shared" si="1689"/>
        <v>0.11814421538429208</v>
      </c>
      <c r="S1400" s="5">
        <f t="shared" si="1690"/>
        <v>6.2055177412809791E-3</v>
      </c>
      <c r="T1400" s="5">
        <f t="shared" si="1691"/>
        <v>1.38887289784179E-2</v>
      </c>
      <c r="U1400" s="5">
        <f t="shared" si="1692"/>
        <v>3.8292193058035884E-2</v>
      </c>
      <c r="V1400" s="5">
        <f t="shared" si="1693"/>
        <v>1.9970033965527881E-4</v>
      </c>
      <c r="W1400" s="5">
        <f t="shared" si="1694"/>
        <v>1.6791655359408781E-3</v>
      </c>
      <c r="X1400" s="5">
        <f t="shared" si="1695"/>
        <v>1.5005104556393585E-3</v>
      </c>
      <c r="Y1400" s="5">
        <f t="shared" si="1696"/>
        <v>6.7043170529981321E-4</v>
      </c>
      <c r="Z1400" s="5">
        <f t="shared" si="1697"/>
        <v>3.5191414358899831E-2</v>
      </c>
      <c r="AA1400" s="5">
        <f t="shared" si="1698"/>
        <v>1.1406029725899668E-2</v>
      </c>
      <c r="AB1400" s="5">
        <f t="shared" si="1699"/>
        <v>1.8484269029557414E-3</v>
      </c>
      <c r="AC1400" s="5">
        <f t="shared" si="1700"/>
        <v>3.6149484810333141E-6</v>
      </c>
      <c r="AD1400" s="5">
        <f t="shared" si="1701"/>
        <v>1.3606026048228613E-4</v>
      </c>
      <c r="AE1400" s="5">
        <f t="shared" si="1702"/>
        <v>1.2158410774926317E-4</v>
      </c>
      <c r="AF1400" s="5">
        <f t="shared" si="1703"/>
        <v>5.432407377725481E-5</v>
      </c>
      <c r="AG1400" s="5">
        <f t="shared" si="1704"/>
        <v>1.6181418478597769E-5</v>
      </c>
      <c r="AH1400" s="5">
        <f t="shared" si="1705"/>
        <v>7.8618045785280866E-3</v>
      </c>
      <c r="AI1400" s="5">
        <f t="shared" si="1706"/>
        <v>2.548120851506146E-3</v>
      </c>
      <c r="AJ1400" s="5">
        <f t="shared" si="1707"/>
        <v>4.1294080824736263E-4</v>
      </c>
      <c r="AK1400" s="5">
        <f t="shared" si="1708"/>
        <v>4.461329768175214E-5</v>
      </c>
      <c r="AL1400" s="5">
        <f t="shared" si="1709"/>
        <v>4.1879876757209976E-8</v>
      </c>
      <c r="AM1400" s="5">
        <f t="shared" si="1710"/>
        <v>8.8198067843904897E-6</v>
      </c>
      <c r="AN1400" s="5">
        <f t="shared" si="1711"/>
        <v>7.8814220596073761E-6</v>
      </c>
      <c r="AO1400" s="5">
        <f t="shared" si="1712"/>
        <v>3.5214384623255942E-6</v>
      </c>
      <c r="AP1400" s="5">
        <f t="shared" si="1713"/>
        <v>1.0489248217864374E-6</v>
      </c>
      <c r="AQ1400" s="5">
        <f t="shared" si="1714"/>
        <v>2.3433107525463419E-7</v>
      </c>
      <c r="AR1400" s="5">
        <f t="shared" si="1715"/>
        <v>1.405069329709031E-3</v>
      </c>
      <c r="AS1400" s="5">
        <f t="shared" si="1716"/>
        <v>4.5540262685003801E-4</v>
      </c>
      <c r="AT1400" s="5">
        <f t="shared" si="1717"/>
        <v>7.3801181250203032E-5</v>
      </c>
      <c r="AU1400" s="5">
        <f t="shared" si="1718"/>
        <v>7.9733317769067475E-6</v>
      </c>
      <c r="AV1400" s="5">
        <f t="shared" si="1719"/>
        <v>6.4606709419494549E-7</v>
      </c>
      <c r="AW1400" s="5">
        <f t="shared" si="1720"/>
        <v>3.3693504562479964E-10</v>
      </c>
      <c r="AX1400" s="5">
        <f t="shared" si="1721"/>
        <v>4.7643712816564784E-7</v>
      </c>
      <c r="AY1400" s="5">
        <f t="shared" si="1722"/>
        <v>4.2574652526248286E-7</v>
      </c>
      <c r="AZ1400" s="5">
        <f t="shared" si="1723"/>
        <v>1.9022457849890468E-7</v>
      </c>
      <c r="BA1400" s="5">
        <f t="shared" si="1724"/>
        <v>5.6661868221201647E-8</v>
      </c>
      <c r="BB1400" s="5">
        <f t="shared" si="1725"/>
        <v>1.2658329968393019E-8</v>
      </c>
      <c r="BC1400" s="5">
        <f t="shared" si="1726"/>
        <v>2.2623089935994881E-9</v>
      </c>
      <c r="BD1400" s="5">
        <f t="shared" si="1727"/>
        <v>2.0926279303618917E-4</v>
      </c>
      <c r="BE1400" s="5">
        <f t="shared" si="1728"/>
        <v>6.7824998835033543E-5</v>
      </c>
      <c r="BF1400" s="5">
        <f t="shared" si="1729"/>
        <v>1.0991515501221361E-5</v>
      </c>
      <c r="BG1400" s="5">
        <f t="shared" si="1730"/>
        <v>1.187501315529557E-6</v>
      </c>
      <c r="BH1400" s="5">
        <f t="shared" si="1731"/>
        <v>9.6221447412852189E-8</v>
      </c>
      <c r="BI1400" s="5">
        <f t="shared" si="1732"/>
        <v>6.2373434512587457E-9</v>
      </c>
      <c r="BJ1400" s="8">
        <f t="shared" si="1733"/>
        <v>0.12953877469968172</v>
      </c>
      <c r="BK1400" s="8">
        <f t="shared" si="1734"/>
        <v>0.38801644837060734</v>
      </c>
      <c r="BL1400" s="8">
        <f t="shared" si="1735"/>
        <v>0.44721221573564651</v>
      </c>
      <c r="BM1400" s="8">
        <f t="shared" si="1736"/>
        <v>0.12433633708187064</v>
      </c>
      <c r="BN1400" s="8">
        <f t="shared" si="1737"/>
        <v>0.87562209067337449</v>
      </c>
    </row>
    <row r="1401" spans="1:66" x14ac:dyDescent="0.25">
      <c r="A1401" t="s">
        <v>16</v>
      </c>
      <c r="B1401" t="s">
        <v>464</v>
      </c>
      <c r="C1401" t="s">
        <v>224</v>
      </c>
      <c r="D1401" t="s">
        <v>536</v>
      </c>
      <c r="E1401">
        <f>VLOOKUP(A1401,home!$A$2:$E$405,3,FALSE)</f>
        <v>1.7778</v>
      </c>
      <c r="F1401">
        <f>VLOOKUP(B1401,home!$B$2:$E$405,3,FALSE)</f>
        <v>0.9</v>
      </c>
      <c r="G1401">
        <f>VLOOKUP(C1401,away!$B$2:$E$405,4,FALSE)</f>
        <v>1.0125</v>
      </c>
      <c r="H1401">
        <f>VLOOKUP(A1401,away!$A$2:$E$405,3,FALSE)</f>
        <v>1.2716000000000001</v>
      </c>
      <c r="I1401">
        <f>VLOOKUP(C1401,away!$B$2:$E$405,3,FALSE)</f>
        <v>1.2583</v>
      </c>
      <c r="J1401">
        <f>VLOOKUP(B1401,home!$B$2:$E$405,4,FALSE)</f>
        <v>1.2583</v>
      </c>
      <c r="K1401" s="3">
        <f t="shared" si="1682"/>
        <v>1.6200202499999998</v>
      </c>
      <c r="L1401" s="3">
        <f t="shared" si="1683"/>
        <v>2.013348300524</v>
      </c>
      <c r="M1401" s="5">
        <f t="shared" si="1684"/>
        <v>2.642701357455891E-2</v>
      </c>
      <c r="N1401" s="5">
        <f t="shared" si="1685"/>
        <v>4.2812297137810311E-2</v>
      </c>
      <c r="O1401" s="5">
        <f t="shared" si="1686"/>
        <v>5.3206782868262852E-2</v>
      </c>
      <c r="P1401" s="5">
        <f t="shared" si="1687"/>
        <v>8.6196065683938894E-2</v>
      </c>
      <c r="Q1401" s="5">
        <f t="shared" si="1688"/>
        <v>3.4678394156134877E-2</v>
      </c>
      <c r="R1401" s="5">
        <f t="shared" si="1689"/>
        <v>5.3561892932083265E-2</v>
      </c>
      <c r="S1401" s="5">
        <f t="shared" si="1690"/>
        <v>7.0285673014359146E-2</v>
      </c>
      <c r="T1401" s="5">
        <f t="shared" si="1691"/>
        <v>6.9819685939155551E-2</v>
      </c>
      <c r="U1401" s="5">
        <f t="shared" si="1692"/>
        <v>8.6771351178306741E-2</v>
      </c>
      <c r="V1401" s="5">
        <f t="shared" si="1693"/>
        <v>2.547203565310192E-2</v>
      </c>
      <c r="W1401" s="5">
        <f t="shared" si="1694"/>
        <v>1.8726566923473392E-2</v>
      </c>
      <c r="X1401" s="5">
        <f t="shared" si="1695"/>
        <v>3.7703101690024096E-2</v>
      </c>
      <c r="Y1401" s="5">
        <f t="shared" si="1696"/>
        <v>3.7954737856046791E-2</v>
      </c>
      <c r="Z1401" s="5">
        <f t="shared" si="1697"/>
        <v>3.5946248702552766E-2</v>
      </c>
      <c r="AA1401" s="5">
        <f t="shared" si="1698"/>
        <v>5.8233650809671703E-2</v>
      </c>
      <c r="AB1401" s="5">
        <f t="shared" si="1699"/>
        <v>4.7169846771548528E-2</v>
      </c>
      <c r="AC1401" s="5">
        <f t="shared" si="1700"/>
        <v>5.1925779753356355E-3</v>
      </c>
      <c r="AD1401" s="5">
        <f t="shared" si="1701"/>
        <v>7.5843544072517763E-3</v>
      </c>
      <c r="AE1401" s="5">
        <f t="shared" si="1702"/>
        <v>1.526994705641207E-2</v>
      </c>
      <c r="AF1401" s="5">
        <f t="shared" si="1703"/>
        <v>1.5371860977559354E-2</v>
      </c>
      <c r="AG1401" s="5">
        <f t="shared" si="1704"/>
        <v>1.0316303391686776E-2</v>
      </c>
      <c r="AH1401" s="5">
        <f t="shared" si="1705"/>
        <v>1.8093079683874413E-2</v>
      </c>
      <c r="AI1401" s="5">
        <f t="shared" si="1706"/>
        <v>2.9311155472740141E-2</v>
      </c>
      <c r="AJ1401" s="5">
        <f t="shared" si="1707"/>
        <v>2.3742332708368678E-2</v>
      </c>
      <c r="AK1401" s="5">
        <f t="shared" si="1708"/>
        <v>1.282101992326487E-2</v>
      </c>
      <c r="AL1401" s="5">
        <f t="shared" si="1709"/>
        <v>6.774579972394398E-4</v>
      </c>
      <c r="AM1401" s="5">
        <f t="shared" si="1710"/>
        <v>2.4573615445849213E-3</v>
      </c>
      <c r="AN1401" s="5">
        <f t="shared" si="1711"/>
        <v>4.947524689563082E-3</v>
      </c>
      <c r="AO1401" s="5">
        <f t="shared" si="1712"/>
        <v>4.9805452127661826E-3</v>
      </c>
      <c r="AP1401" s="5">
        <f t="shared" si="1713"/>
        <v>3.3425240799352463E-3</v>
      </c>
      <c r="AQ1401" s="5">
        <f t="shared" si="1714"/>
        <v>1.6824162939495435E-3</v>
      </c>
      <c r="AR1401" s="5">
        <f t="shared" si="1715"/>
        <v>7.2855342465547694E-3</v>
      </c>
      <c r="AS1401" s="5">
        <f t="shared" si="1716"/>
        <v>1.1802713011487217E-2</v>
      </c>
      <c r="AT1401" s="5">
        <f t="shared" si="1717"/>
        <v>9.5603170417738886E-3</v>
      </c>
      <c r="AU1401" s="5">
        <f t="shared" si="1718"/>
        <v>5.1626357346979323E-3</v>
      </c>
      <c r="AV1401" s="5">
        <f t="shared" si="1719"/>
        <v>2.0908936083960704E-3</v>
      </c>
      <c r="AW1401" s="5">
        <f t="shared" si="1720"/>
        <v>6.137891806071429E-5</v>
      </c>
      <c r="AX1401" s="5">
        <f t="shared" si="1721"/>
        <v>6.6349591063314219E-4</v>
      </c>
      <c r="AY1401" s="5">
        <f t="shared" si="1722"/>
        <v>1.3358483640778605E-3</v>
      </c>
      <c r="AZ1401" s="5">
        <f t="shared" si="1723"/>
        <v>1.3447640167869633E-3</v>
      </c>
      <c r="BA1401" s="5">
        <f t="shared" si="1724"/>
        <v>9.0249278260128702E-4</v>
      </c>
      <c r="BB1401" s="5">
        <f t="shared" si="1725"/>
        <v>4.5425807752136918E-4</v>
      </c>
      <c r="BC1401" s="5">
        <f t="shared" si="1726"/>
        <v>1.8291594567538955E-4</v>
      </c>
      <c r="BD1401" s="5">
        <f t="shared" si="1727"/>
        <v>2.4447196656184069E-3</v>
      </c>
      <c r="BE1401" s="5">
        <f t="shared" si="1728"/>
        <v>3.9604953638750469E-3</v>
      </c>
      <c r="BF1401" s="5">
        <f t="shared" si="1729"/>
        <v>3.2080413447543475E-3</v>
      </c>
      <c r="BG1401" s="5">
        <f t="shared" si="1730"/>
        <v>1.732363980446425E-3</v>
      </c>
      <c r="BH1401" s="5">
        <f t="shared" si="1731"/>
        <v>7.0161618217345347E-4</v>
      </c>
      <c r="BI1401" s="5">
        <f t="shared" si="1732"/>
        <v>2.2732648456973639E-4</v>
      </c>
      <c r="BJ1401" s="8">
        <f t="shared" si="1733"/>
        <v>0.31253139645364997</v>
      </c>
      <c r="BK1401" s="8">
        <f t="shared" si="1734"/>
        <v>0.2155866722626118</v>
      </c>
      <c r="BL1401" s="8">
        <f t="shared" si="1735"/>
        <v>0.43108776901246848</v>
      </c>
      <c r="BM1401" s="8">
        <f t="shared" si="1736"/>
        <v>0.6969951706324764</v>
      </c>
      <c r="BN1401" s="8">
        <f t="shared" si="1737"/>
        <v>0.2968824463527891</v>
      </c>
    </row>
    <row r="1402" spans="1:66" x14ac:dyDescent="0.25">
      <c r="A1402" t="s">
        <v>16</v>
      </c>
      <c r="B1402" t="s">
        <v>226</v>
      </c>
      <c r="C1402" t="s">
        <v>57</v>
      </c>
      <c r="D1402" t="s">
        <v>536</v>
      </c>
      <c r="E1402">
        <f>VLOOKUP(A1402,home!$A$2:$E$405,3,FALSE)</f>
        <v>1.7778</v>
      </c>
      <c r="F1402">
        <f>VLOOKUP(B1402,home!$B$2:$E$405,3,FALSE)</f>
        <v>0.67500000000000004</v>
      </c>
      <c r="G1402">
        <f>VLOOKUP(C1402,away!$B$2:$E$405,4,FALSE)</f>
        <v>0.9</v>
      </c>
      <c r="H1402">
        <f>VLOOKUP(A1402,away!$A$2:$E$405,3,FALSE)</f>
        <v>1.2716000000000001</v>
      </c>
      <c r="I1402">
        <f>VLOOKUP(C1402,away!$B$2:$E$405,3,FALSE)</f>
        <v>1.7301</v>
      </c>
      <c r="J1402">
        <f>VLOOKUP(B1402,home!$B$2:$E$405,4,FALSE)</f>
        <v>0.94369999999999998</v>
      </c>
      <c r="K1402" s="3">
        <f t="shared" si="1682"/>
        <v>1.0800135000000002</v>
      </c>
      <c r="L1402" s="3">
        <f t="shared" si="1683"/>
        <v>2.0761354324920003</v>
      </c>
      <c r="M1402" s="5">
        <f t="shared" si="1684"/>
        <v>4.2589440479893402E-2</v>
      </c>
      <c r="N1402" s="5">
        <f t="shared" si="1685"/>
        <v>4.5997170675731364E-2</v>
      </c>
      <c r="O1402" s="5">
        <f t="shared" si="1686"/>
        <v>8.8421446430315798E-2</v>
      </c>
      <c r="P1402" s="5">
        <f t="shared" si="1687"/>
        <v>9.5496355834267882E-2</v>
      </c>
      <c r="Q1402" s="5">
        <f t="shared" si="1688"/>
        <v>2.4838782645796996E-2</v>
      </c>
      <c r="R1402" s="5">
        <f t="shared" si="1689"/>
        <v>9.178744896308598E-2</v>
      </c>
      <c r="S1402" s="5">
        <f t="shared" si="1690"/>
        <v>5.3531778504641768E-2</v>
      </c>
      <c r="T1402" s="5">
        <f t="shared" si="1691"/>
        <v>5.1568676750906532E-2</v>
      </c>
      <c r="U1402" s="5">
        <f t="shared" si="1692"/>
        <v>9.9131684010693874E-2</v>
      </c>
      <c r="V1402" s="5">
        <f t="shared" si="1693"/>
        <v>1.3336873362969225E-2</v>
      </c>
      <c r="W1402" s="5">
        <f t="shared" si="1694"/>
        <v>8.9420735270088272E-3</v>
      </c>
      <c r="X1402" s="5">
        <f t="shared" si="1695"/>
        <v>1.8564955689371734E-2</v>
      </c>
      <c r="Y1402" s="5">
        <f t="shared" si="1696"/>
        <v>1.927168115467431E-2</v>
      </c>
      <c r="Z1402" s="5">
        <f t="shared" si="1697"/>
        <v>6.3521058350104631E-2</v>
      </c>
      <c r="AA1402" s="5">
        <f t="shared" si="1698"/>
        <v>6.8603600552400737E-2</v>
      </c>
      <c r="AB1402" s="5">
        <f t="shared" si="1699"/>
        <v>3.7046407372600121E-2</v>
      </c>
      <c r="AC1402" s="5">
        <f t="shared" si="1700"/>
        <v>1.8690413486823674E-3</v>
      </c>
      <c r="AD1402" s="5">
        <f t="shared" si="1701"/>
        <v>2.4143900317905374E-3</v>
      </c>
      <c r="AE1402" s="5">
        <f t="shared" si="1702"/>
        <v>5.0126006928558212E-3</v>
      </c>
      <c r="AF1402" s="5">
        <f t="shared" si="1703"/>
        <v>5.2034189536859614E-3</v>
      </c>
      <c r="AG1402" s="5">
        <f t="shared" si="1704"/>
        <v>3.6010008199492912E-3</v>
      </c>
      <c r="AH1402" s="5">
        <f t="shared" si="1705"/>
        <v>3.2969579987511016E-2</v>
      </c>
      <c r="AI1402" s="5">
        <f t="shared" si="1706"/>
        <v>3.5607591475841735E-2</v>
      </c>
      <c r="AJ1402" s="5">
        <f t="shared" si="1707"/>
        <v>1.9228339748196998E-2</v>
      </c>
      <c r="AK1402" s="5">
        <f t="shared" si="1708"/>
        <v>6.9222888368797881E-3</v>
      </c>
      <c r="AL1402" s="5">
        <f t="shared" si="1709"/>
        <v>1.6763463965862186E-4</v>
      </c>
      <c r="AM1402" s="5">
        <f t="shared" si="1710"/>
        <v>5.2151476571984207E-4</v>
      </c>
      <c r="AN1402" s="5">
        <f t="shared" si="1711"/>
        <v>1.0827352836787283E-3</v>
      </c>
      <c r="AO1402" s="5">
        <f t="shared" si="1712"/>
        <v>1.123952543227343E-3</v>
      </c>
      <c r="AP1402" s="5">
        <f t="shared" si="1713"/>
        <v>7.7782589981126098E-4</v>
      </c>
      <c r="AQ1402" s="5">
        <f t="shared" si="1714"/>
        <v>4.0371797772703291E-4</v>
      </c>
      <c r="AR1402" s="5">
        <f t="shared" si="1715"/>
        <v>1.3689862641290157E-2</v>
      </c>
      <c r="AS1402" s="5">
        <f t="shared" si="1716"/>
        <v>1.4785236465739031E-2</v>
      </c>
      <c r="AT1402" s="5">
        <f t="shared" si="1717"/>
        <v>7.9841274918452197E-3</v>
      </c>
      <c r="AU1402" s="5">
        <f t="shared" si="1718"/>
        <v>2.8743218256379929E-3</v>
      </c>
      <c r="AV1402" s="5">
        <f t="shared" si="1719"/>
        <v>7.7607659375841971E-4</v>
      </c>
      <c r="AW1402" s="5">
        <f t="shared" si="1720"/>
        <v>1.044109696532947E-5</v>
      </c>
      <c r="AX1402" s="5">
        <f t="shared" si="1721"/>
        <v>9.3873831237794431E-5</v>
      </c>
      <c r="AY1402" s="5">
        <f t="shared" si="1722"/>
        <v>1.9489478721655936E-4</v>
      </c>
      <c r="AZ1402" s="5">
        <f t="shared" si="1723"/>
        <v>2.0231398667414397E-4</v>
      </c>
      <c r="BA1402" s="5">
        <f t="shared" si="1724"/>
        <v>1.4001041207430153E-4</v>
      </c>
      <c r="BB1402" s="5">
        <f t="shared" si="1725"/>
        <v>7.2670144356315808E-5</v>
      </c>
      <c r="BC1402" s="5">
        <f t="shared" si="1726"/>
        <v>3.0174612316491164E-5</v>
      </c>
      <c r="BD1402" s="5">
        <f t="shared" si="1727"/>
        <v>4.7370014825885032E-3</v>
      </c>
      <c r="BE1402" s="5">
        <f t="shared" si="1728"/>
        <v>5.1160255507155996E-3</v>
      </c>
      <c r="BF1402" s="5">
        <f t="shared" si="1729"/>
        <v>2.7626883305588907E-3</v>
      </c>
      <c r="BG1402" s="5">
        <f t="shared" si="1730"/>
        <v>9.9458023109868848E-4</v>
      </c>
      <c r="BH1402" s="5">
        <f t="shared" si="1731"/>
        <v>2.6854001910492587E-4</v>
      </c>
      <c r="BI1402" s="5">
        <f t="shared" si="1732"/>
        <v>5.8005369184715592E-5</v>
      </c>
      <c r="BJ1402" s="8">
        <f t="shared" si="1733"/>
        <v>0.19005843518581123</v>
      </c>
      <c r="BK1402" s="8">
        <f t="shared" si="1734"/>
        <v>0.20718601895732988</v>
      </c>
      <c r="BL1402" s="8">
        <f t="shared" si="1735"/>
        <v>0.53376485337904822</v>
      </c>
      <c r="BM1402" s="8">
        <f t="shared" si="1736"/>
        <v>0.60521526715295126</v>
      </c>
      <c r="BN1402" s="8">
        <f t="shared" si="1737"/>
        <v>0.38913064502909145</v>
      </c>
    </row>
    <row r="1403" spans="1:66" x14ac:dyDescent="0.25">
      <c r="A1403" t="s">
        <v>59</v>
      </c>
      <c r="B1403" t="s">
        <v>294</v>
      </c>
      <c r="C1403" t="s">
        <v>69</v>
      </c>
      <c r="D1403" t="s">
        <v>536</v>
      </c>
      <c r="E1403">
        <f>VLOOKUP(A1403,home!$A$2:$E$405,3,FALSE)</f>
        <v>1.806</v>
      </c>
      <c r="F1403">
        <f>VLOOKUP(B1403,home!$B$2:$E$405,3,FALSE)</f>
        <v>0.55369999999999997</v>
      </c>
      <c r="G1403">
        <f>VLOOKUP(C1403,away!$B$2:$E$405,4,FALSE)</f>
        <v>0.96899999999999997</v>
      </c>
      <c r="H1403">
        <f>VLOOKUP(A1403,away!$A$2:$E$405,3,FALSE)</f>
        <v>1.1493</v>
      </c>
      <c r="I1403">
        <f>VLOOKUP(C1403,away!$B$2:$E$405,3,FALSE)</f>
        <v>0.65259999999999996</v>
      </c>
      <c r="J1403">
        <f>VLOOKUP(B1403,home!$B$2:$E$405,4,FALSE)</f>
        <v>0.65259999999999996</v>
      </c>
      <c r="K1403" s="3">
        <f t="shared" si="1682"/>
        <v>0.96898275179999993</v>
      </c>
      <c r="L1403" s="3">
        <f t="shared" si="1683"/>
        <v>0.48947165326799996</v>
      </c>
      <c r="M1403" s="5">
        <f t="shared" si="1684"/>
        <v>0.2325954954723766</v>
      </c>
      <c r="N1403" s="5">
        <f t="shared" si="1685"/>
        <v>0.22538102325910786</v>
      </c>
      <c r="O1403" s="5">
        <f t="shared" si="1686"/>
        <v>0.11384890171155378</v>
      </c>
      <c r="P1403" s="5">
        <f t="shared" si="1687"/>
        <v>0.1103176220698691</v>
      </c>
      <c r="Q1403" s="5">
        <f t="shared" si="1688"/>
        <v>0.10919516206055506</v>
      </c>
      <c r="R1403" s="5">
        <f t="shared" si="1689"/>
        <v>2.786290507175012E-2</v>
      </c>
      <c r="S1403" s="5">
        <f t="shared" si="1690"/>
        <v>1.3080624921856869E-2</v>
      </c>
      <c r="T1403" s="5">
        <f t="shared" si="1691"/>
        <v>5.3447936502647071E-2</v>
      </c>
      <c r="U1403" s="5">
        <f t="shared" si="1692"/>
        <v>2.6998674429566605E-2</v>
      </c>
      <c r="V1403" s="5">
        <f t="shared" si="1693"/>
        <v>6.8933380274936642E-4</v>
      </c>
      <c r="W1403" s="5">
        <f t="shared" si="1694"/>
        <v>3.5269409538894535E-2</v>
      </c>
      <c r="X1403" s="5">
        <f t="shared" si="1695"/>
        <v>1.7263376196788881E-2</v>
      </c>
      <c r="Y1403" s="5">
        <f t="shared" si="1696"/>
        <v>4.2249666440148442E-3</v>
      </c>
      <c r="Z1403" s="5">
        <f t="shared" si="1697"/>
        <v>4.5460340701062914E-3</v>
      </c>
      <c r="AA1403" s="5">
        <f t="shared" si="1698"/>
        <v>4.4050286030281475E-3</v>
      </c>
      <c r="AB1403" s="5">
        <f t="shared" si="1699"/>
        <v>2.1341983687599617E-3</v>
      </c>
      <c r="AC1403" s="5">
        <f t="shared" si="1700"/>
        <v>2.0433990396409458E-5</v>
      </c>
      <c r="AD1403" s="5">
        <f t="shared" si="1701"/>
        <v>8.5438623773397959E-3</v>
      </c>
      <c r="AE1403" s="5">
        <f t="shared" si="1702"/>
        <v>4.1819784431307754E-3</v>
      </c>
      <c r="AF1403" s="5">
        <f t="shared" si="1703"/>
        <v>1.0234799512451782E-3</v>
      </c>
      <c r="AG1403" s="5">
        <f t="shared" si="1704"/>
        <v>1.669881412742098E-4</v>
      </c>
      <c r="AH1403" s="5">
        <f t="shared" si="1705"/>
        <v>5.5628870302689532E-4</v>
      </c>
      <c r="AI1403" s="5">
        <f t="shared" si="1706"/>
        <v>5.3903415825425397E-4</v>
      </c>
      <c r="AJ1403" s="5">
        <f t="shared" si="1707"/>
        <v>2.6115740098970182E-4</v>
      </c>
      <c r="AK1403" s="5">
        <f t="shared" si="1708"/>
        <v>8.4352339021312456E-5</v>
      </c>
      <c r="AL1403" s="5">
        <f t="shared" si="1709"/>
        <v>3.8766515668798079E-7</v>
      </c>
      <c r="AM1403" s="5">
        <f t="shared" si="1710"/>
        <v>1.6557710554790418E-3</v>
      </c>
      <c r="AN1403" s="5">
        <f t="shared" si="1711"/>
        <v>8.1045299595862788E-4</v>
      </c>
      <c r="AO1403" s="5">
        <f t="shared" si="1712"/>
        <v>1.9834688391393658E-4</v>
      </c>
      <c r="AP1403" s="5">
        <f t="shared" si="1713"/>
        <v>3.2361725729970209E-5</v>
      </c>
      <c r="AQ1403" s="5">
        <f t="shared" si="1714"/>
        <v>3.9600368489135225E-6</v>
      </c>
      <c r="AR1403" s="5">
        <f t="shared" si="1715"/>
        <v>5.4457510232977211E-5</v>
      </c>
      <c r="AS1403" s="5">
        <f t="shared" si="1716"/>
        <v>5.276838812172691E-5</v>
      </c>
      <c r="AT1403" s="5">
        <f t="shared" si="1717"/>
        <v>2.5565828965120682E-5</v>
      </c>
      <c r="AU1403" s="5">
        <f t="shared" si="1718"/>
        <v>8.2576157675569297E-6</v>
      </c>
      <c r="AV1403" s="5">
        <f t="shared" si="1719"/>
        <v>2.0003718124385951E-6</v>
      </c>
      <c r="AW1403" s="5">
        <f t="shared" si="1720"/>
        <v>5.1073763342649864E-9</v>
      </c>
      <c r="AX1403" s="5">
        <f t="shared" si="1721"/>
        <v>2.6740226561481191E-4</v>
      </c>
      <c r="AY1403" s="5">
        <f t="shared" si="1722"/>
        <v>1.3088582903809085E-4</v>
      </c>
      <c r="AZ1403" s="5">
        <f t="shared" si="1723"/>
        <v>3.2032451564313558E-5</v>
      </c>
      <c r="BA1403" s="5">
        <f t="shared" si="1724"/>
        <v>5.2263256751372298E-6</v>
      </c>
      <c r="BB1403" s="5">
        <f t="shared" si="1725"/>
        <v>6.3953456718160408E-7</v>
      </c>
      <c r="BC1403" s="5">
        <f t="shared" si="1726"/>
        <v>6.2606808384082925E-8</v>
      </c>
      <c r="BD1403" s="5">
        <f t="shared" si="1727"/>
        <v>4.4425679277657252E-6</v>
      </c>
      <c r="BE1403" s="5">
        <f t="shared" si="1728"/>
        <v>4.3047716957048553E-6</v>
      </c>
      <c r="BF1403" s="5">
        <f t="shared" si="1729"/>
        <v>2.0856247617874212E-6</v>
      </c>
      <c r="BG1403" s="5">
        <f t="shared" si="1730"/>
        <v>6.7364480696633172E-7</v>
      </c>
      <c r="BH1403" s="5">
        <f t="shared" si="1731"/>
        <v>1.6318754969750392E-7</v>
      </c>
      <c r="BI1403" s="5">
        <f t="shared" si="1732"/>
        <v>3.1625184193077328E-8</v>
      </c>
      <c r="BJ1403" s="8">
        <f t="shared" si="1733"/>
        <v>0.4618353248261966</v>
      </c>
      <c r="BK1403" s="8">
        <f t="shared" si="1734"/>
        <v>0.35683478375144312</v>
      </c>
      <c r="BL1403" s="8">
        <f t="shared" si="1735"/>
        <v>0.17684529192277676</v>
      </c>
      <c r="BM1403" s="8">
        <f t="shared" si="1736"/>
        <v>0.18072944420364853</v>
      </c>
      <c r="BN1403" s="8">
        <f t="shared" si="1737"/>
        <v>0.81920110964521253</v>
      </c>
    </row>
    <row r="1404" spans="1:66" x14ac:dyDescent="0.25">
      <c r="A1404" t="s">
        <v>59</v>
      </c>
      <c r="B1404" t="s">
        <v>83</v>
      </c>
      <c r="C1404" t="s">
        <v>66</v>
      </c>
      <c r="D1404" t="s">
        <v>536</v>
      </c>
      <c r="E1404">
        <f>VLOOKUP(A1404,home!$A$2:$E$405,3,FALSE)</f>
        <v>1.806</v>
      </c>
      <c r="F1404">
        <f>VLOOKUP(B1404,home!$B$2:$E$405,3,FALSE)</f>
        <v>0.69210000000000005</v>
      </c>
      <c r="G1404">
        <f>VLOOKUP(C1404,away!$B$2:$E$405,4,FALSE)</f>
        <v>0.8306</v>
      </c>
      <c r="H1404">
        <f>VLOOKUP(A1404,away!$A$2:$E$405,3,FALSE)</f>
        <v>1.1493</v>
      </c>
      <c r="I1404">
        <f>VLOOKUP(C1404,away!$B$2:$E$405,3,FALSE)</f>
        <v>1.0875999999999999</v>
      </c>
      <c r="J1404">
        <f>VLOOKUP(B1404,home!$B$2:$E$405,4,FALSE)</f>
        <v>1.7402</v>
      </c>
      <c r="K1404" s="3">
        <f t="shared" si="1682"/>
        <v>1.0381940175600002</v>
      </c>
      <c r="L1404" s="3">
        <f t="shared" si="1683"/>
        <v>2.1752128989359996</v>
      </c>
      <c r="M1404" s="5">
        <f t="shared" si="1684"/>
        <v>4.0219355606018622E-2</v>
      </c>
      <c r="N1404" s="5">
        <f t="shared" si="1685"/>
        <v>4.1755494380286785E-2</v>
      </c>
      <c r="O1404" s="5">
        <f t="shared" si="1686"/>
        <v>8.7485661101105602E-2</v>
      </c>
      <c r="P1404" s="5">
        <f t="shared" si="1687"/>
        <v>9.0827089977449454E-2</v>
      </c>
      <c r="Q1404" s="5">
        <f t="shared" si="1688"/>
        <v>2.1675152232936975E-2</v>
      </c>
      <c r="R1404" s="5">
        <f t="shared" si="1689"/>
        <v>9.5149969249534186E-2</v>
      </c>
      <c r="S1404" s="5">
        <f t="shared" si="1690"/>
        <v>5.12785457988367E-2</v>
      </c>
      <c r="T1404" s="5">
        <f t="shared" si="1691"/>
        <v>4.7148070723485938E-2</v>
      </c>
      <c r="U1404" s="5">
        <f t="shared" si="1692"/>
        <v>9.8784128845884375E-2</v>
      </c>
      <c r="V1404" s="5">
        <f t="shared" si="1693"/>
        <v>1.2866886886800167E-2</v>
      </c>
      <c r="W1404" s="5">
        <f t="shared" si="1694"/>
        <v>7.5010044593124825E-3</v>
      </c>
      <c r="X1404" s="5">
        <f t="shared" si="1695"/>
        <v>1.6316281654872963E-2</v>
      </c>
      <c r="Y1404" s="5">
        <f t="shared" si="1696"/>
        <v>1.7745693159176248E-2</v>
      </c>
      <c r="Z1404" s="5">
        <f t="shared" si="1697"/>
        <v>6.899048014831681E-2</v>
      </c>
      <c r="AA1404" s="5">
        <f t="shared" si="1698"/>
        <v>7.1625503758574474E-2</v>
      </c>
      <c r="AB1404" s="5">
        <f t="shared" si="1699"/>
        <v>3.7180584753436663E-2</v>
      </c>
      <c r="AC1404" s="5">
        <f t="shared" si="1700"/>
        <v>1.8160750517192813E-3</v>
      </c>
      <c r="AD1404" s="5">
        <f t="shared" si="1701"/>
        <v>1.9468744888372753E-3</v>
      </c>
      <c r="AE1404" s="5">
        <f t="shared" si="1702"/>
        <v>4.2348665007282717E-3</v>
      </c>
      <c r="AF1404" s="5">
        <f t="shared" si="1703"/>
        <v>4.6058681188280489E-3</v>
      </c>
      <c r="AG1404" s="5">
        <f t="shared" si="1704"/>
        <v>3.339581247624286E-3</v>
      </c>
      <c r="AH1404" s="5">
        <f t="shared" si="1705"/>
        <v>3.7517245580601689E-2</v>
      </c>
      <c r="AI1404" s="5">
        <f t="shared" si="1706"/>
        <v>3.8950179917110028E-2</v>
      </c>
      <c r="AJ1404" s="5">
        <f t="shared" si="1707"/>
        <v>2.0218921886414647E-2</v>
      </c>
      <c r="AK1404" s="5">
        <f t="shared" si="1708"/>
        <v>6.9970545813295478E-3</v>
      </c>
      <c r="AL1404" s="5">
        <f t="shared" si="1709"/>
        <v>1.6404918442166662E-4</v>
      </c>
      <c r="AM1404" s="5">
        <f t="shared" si="1710"/>
        <v>4.0424668945020871E-4</v>
      </c>
      <c r="AN1404" s="5">
        <f t="shared" si="1711"/>
        <v>8.7932261324426926E-4</v>
      </c>
      <c r="AO1404" s="5">
        <f t="shared" si="1712"/>
        <v>9.5635694532752308E-4</v>
      </c>
      <c r="AP1404" s="5">
        <f t="shared" si="1713"/>
        <v>6.9342665448781943E-4</v>
      </c>
      <c r="AQ1404" s="5">
        <f t="shared" si="1714"/>
        <v>3.7708765082698537E-4</v>
      </c>
      <c r="AR1404" s="5">
        <f t="shared" si="1715"/>
        <v>1.6321599303894888E-2</v>
      </c>
      <c r="AS1404" s="5">
        <f t="shared" si="1716"/>
        <v>1.6944986754315137E-2</v>
      </c>
      <c r="AT1404" s="5">
        <f t="shared" si="1717"/>
        <v>8.7960919379817103E-3</v>
      </c>
      <c r="AU1404" s="5">
        <f t="shared" si="1718"/>
        <v>3.0440166759734535E-3</v>
      </c>
      <c r="AV1404" s="5">
        <f t="shared" si="1719"/>
        <v>7.90069975587129E-4</v>
      </c>
      <c r="AW1404" s="5">
        <f t="shared" si="1720"/>
        <v>1.029086466348899E-5</v>
      </c>
      <c r="AX1404" s="5">
        <f t="shared" si="1721"/>
        <v>6.9947749100940295E-5</v>
      </c>
      <c r="AY1404" s="5">
        <f t="shared" si="1722"/>
        <v>1.5215124609590429E-4</v>
      </c>
      <c r="AZ1404" s="5">
        <f t="shared" si="1723"/>
        <v>1.6548067654849837E-4</v>
      </c>
      <c r="BA1404" s="5">
        <f t="shared" si="1724"/>
        <v>1.1998523405098318E-4</v>
      </c>
      <c r="BB1404" s="5">
        <f t="shared" si="1725"/>
        <v>6.524835719738839E-5</v>
      </c>
      <c r="BC1404" s="5">
        <f t="shared" si="1726"/>
        <v>2.8385813642028566E-5</v>
      </c>
      <c r="BD1404" s="5">
        <f t="shared" si="1727"/>
        <v>5.91715888951616E-3</v>
      </c>
      <c r="BE1404" s="5">
        <f t="shared" si="1728"/>
        <v>6.1431589600476517E-3</v>
      </c>
      <c r="BF1404" s="5">
        <f t="shared" si="1729"/>
        <v>3.1888954406207918E-3</v>
      </c>
      <c r="BG1404" s="5">
        <f t="shared" si="1730"/>
        <v>1.1035640563589557E-3</v>
      </c>
      <c r="BH1404" s="5">
        <f t="shared" si="1731"/>
        <v>2.8642840032652858E-4</v>
      </c>
      <c r="BI1404" s="5">
        <f t="shared" si="1732"/>
        <v>5.9473650335656588E-5</v>
      </c>
      <c r="BJ1404" s="8">
        <f t="shared" si="1733"/>
        <v>0.17018052659606184</v>
      </c>
      <c r="BK1404" s="8">
        <f t="shared" si="1734"/>
        <v>0.19732415375134177</v>
      </c>
      <c r="BL1404" s="8">
        <f t="shared" si="1735"/>
        <v>0.55650469371894939</v>
      </c>
      <c r="BM1404" s="8">
        <f t="shared" si="1736"/>
        <v>0.61574527128590584</v>
      </c>
      <c r="BN1404" s="8">
        <f t="shared" si="1737"/>
        <v>0.37711272254733164</v>
      </c>
    </row>
    <row r="1405" spans="1:66" x14ac:dyDescent="0.25">
      <c r="A1405" t="s">
        <v>19</v>
      </c>
      <c r="B1405" t="s">
        <v>150</v>
      </c>
      <c r="C1405" t="s">
        <v>331</v>
      </c>
      <c r="D1405" t="s">
        <v>536</v>
      </c>
      <c r="E1405">
        <f>VLOOKUP(A1405,home!$A$2:$E$405,3,FALSE)</f>
        <v>1.4750000000000001</v>
      </c>
      <c r="F1405">
        <f>VLOOKUP(B1405,home!$B$2:$E$405,3,FALSE)</f>
        <v>0.67800000000000005</v>
      </c>
      <c r="G1405">
        <f>VLOOKUP(C1405,away!$B$2:$E$405,4,FALSE)</f>
        <v>1.0847</v>
      </c>
      <c r="H1405">
        <f>VLOOKUP(A1405,away!$A$2:$E$405,3,FALSE)</f>
        <v>1.5625</v>
      </c>
      <c r="I1405">
        <f>VLOOKUP(C1405,away!$B$2:$E$405,3,FALSE)</f>
        <v>1.1519999999999999</v>
      </c>
      <c r="J1405">
        <f>VLOOKUP(B1405,home!$B$2:$E$405,4,FALSE)</f>
        <v>1.1200000000000001</v>
      </c>
      <c r="K1405" s="3">
        <f t="shared" si="1682"/>
        <v>1.0847542350000001</v>
      </c>
      <c r="L1405" s="3">
        <f t="shared" si="1683"/>
        <v>2.016</v>
      </c>
      <c r="M1405" s="5">
        <f t="shared" si="1684"/>
        <v>4.5015237518749307E-2</v>
      </c>
      <c r="N1405" s="5">
        <f t="shared" si="1685"/>
        <v>4.8830469537994199E-2</v>
      </c>
      <c r="O1405" s="5">
        <f t="shared" si="1686"/>
        <v>9.0750718837798589E-2</v>
      </c>
      <c r="P1405" s="5">
        <f t="shared" si="1687"/>
        <v>9.844222658859629E-2</v>
      </c>
      <c r="Q1405" s="5">
        <f t="shared" si="1688"/>
        <v>2.6484529314188852E-2</v>
      </c>
      <c r="R1405" s="5">
        <f t="shared" si="1689"/>
        <v>9.1476724588501007E-2</v>
      </c>
      <c r="S1405" s="5">
        <f t="shared" si="1690"/>
        <v>5.3819953586183973E-2</v>
      </c>
      <c r="T1405" s="5">
        <f t="shared" si="1691"/>
        <v>5.3392811097404715E-2</v>
      </c>
      <c r="U1405" s="5">
        <f t="shared" si="1692"/>
        <v>9.9229764401305098E-2</v>
      </c>
      <c r="V1405" s="5">
        <f t="shared" si="1693"/>
        <v>1.3077438657946101E-2</v>
      </c>
      <c r="W1405" s="5">
        <f t="shared" si="1694"/>
        <v>9.5764017785160034E-3</v>
      </c>
      <c r="X1405" s="5">
        <f t="shared" si="1695"/>
        <v>1.9306025985488261E-2</v>
      </c>
      <c r="Y1405" s="5">
        <f t="shared" si="1696"/>
        <v>1.9460474193372174E-2</v>
      </c>
      <c r="Z1405" s="5">
        <f t="shared" si="1697"/>
        <v>6.1472358923472678E-2</v>
      </c>
      <c r="AA1405" s="5">
        <f t="shared" si="1698"/>
        <v>6.6682401677677028E-2</v>
      </c>
      <c r="AB1405" s="5">
        <f t="shared" si="1699"/>
        <v>3.6167008809915628E-2</v>
      </c>
      <c r="AC1405" s="5">
        <f t="shared" si="1700"/>
        <v>1.787411677862128E-3</v>
      </c>
      <c r="AD1405" s="5">
        <f t="shared" si="1701"/>
        <v>2.5970105963266919E-3</v>
      </c>
      <c r="AE1405" s="5">
        <f t="shared" si="1702"/>
        <v>5.2355733621946097E-3</v>
      </c>
      <c r="AF1405" s="5">
        <f t="shared" si="1703"/>
        <v>5.2774579490921679E-3</v>
      </c>
      <c r="AG1405" s="5">
        <f t="shared" si="1704"/>
        <v>3.5464517417899371E-3</v>
      </c>
      <c r="AH1405" s="5">
        <f t="shared" si="1705"/>
        <v>3.0982068897430222E-2</v>
      </c>
      <c r="AI1405" s="5">
        <f t="shared" si="1706"/>
        <v>3.3607930445549217E-2</v>
      </c>
      <c r="AJ1405" s="5">
        <f t="shared" si="1707"/>
        <v>1.8228172440197473E-2</v>
      </c>
      <c r="AK1405" s="5">
        <f t="shared" si="1708"/>
        <v>6.5910290836048331E-3</v>
      </c>
      <c r="AL1405" s="5">
        <f t="shared" si="1709"/>
        <v>1.563530885077917E-4</v>
      </c>
      <c r="AM1405" s="5">
        <f t="shared" si="1710"/>
        <v>5.6342364854105112E-4</v>
      </c>
      <c r="AN1405" s="5">
        <f t="shared" si="1711"/>
        <v>1.1358620754587589E-3</v>
      </c>
      <c r="AO1405" s="5">
        <f t="shared" si="1712"/>
        <v>1.1449489720624295E-3</v>
      </c>
      <c r="AP1405" s="5">
        <f t="shared" si="1713"/>
        <v>7.6940570922595262E-4</v>
      </c>
      <c r="AQ1405" s="5">
        <f t="shared" si="1714"/>
        <v>3.8778047744988004E-4</v>
      </c>
      <c r="AR1405" s="5">
        <f t="shared" si="1715"/>
        <v>1.2491970179443871E-2</v>
      </c>
      <c r="AS1405" s="5">
        <f t="shared" si="1716"/>
        <v>1.3550717555645448E-2</v>
      </c>
      <c r="AT1405" s="5">
        <f t="shared" si="1717"/>
        <v>7.349599127887625E-3</v>
      </c>
      <c r="AU1405" s="5">
        <f t="shared" si="1718"/>
        <v>2.6575029265094698E-3</v>
      </c>
      <c r="AV1405" s="5">
        <f t="shared" si="1719"/>
        <v>7.2068438851401032E-4</v>
      </c>
      <c r="AW1405" s="5">
        <f t="shared" si="1720"/>
        <v>9.4978617951927717E-6</v>
      </c>
      <c r="AX1405" s="5">
        <f t="shared" si="1721"/>
        <v>1.0186269814234277E-4</v>
      </c>
      <c r="AY1405" s="5">
        <f t="shared" si="1722"/>
        <v>2.0535519945496302E-4</v>
      </c>
      <c r="AZ1405" s="5">
        <f t="shared" si="1723"/>
        <v>2.0699804105060279E-4</v>
      </c>
      <c r="BA1405" s="5">
        <f t="shared" si="1724"/>
        <v>1.3910268358600507E-4</v>
      </c>
      <c r="BB1405" s="5">
        <f t="shared" si="1725"/>
        <v>7.0107752527346547E-5</v>
      </c>
      <c r="BC1405" s="5">
        <f t="shared" si="1726"/>
        <v>2.8267445819026138E-5</v>
      </c>
      <c r="BD1405" s="5">
        <f t="shared" si="1727"/>
        <v>4.1973019802931362E-3</v>
      </c>
      <c r="BE1405" s="5">
        <f t="shared" si="1728"/>
        <v>4.5530410986968656E-3</v>
      </c>
      <c r="BF1405" s="5">
        <f t="shared" si="1729"/>
        <v>2.4694653069702393E-3</v>
      </c>
      <c r="BG1405" s="5">
        <f t="shared" si="1730"/>
        <v>8.9292098330718086E-4</v>
      </c>
      <c r="BH1405" s="5">
        <f t="shared" si="1731"/>
        <v>2.4214995454070718E-4</v>
      </c>
      <c r="BI1405" s="5">
        <f t="shared" si="1732"/>
        <v>5.2534637738617946E-5</v>
      </c>
      <c r="BJ1405" s="8">
        <f t="shared" si="1733"/>
        <v>0.19846032025968602</v>
      </c>
      <c r="BK1405" s="8">
        <f t="shared" si="1734"/>
        <v>0.21250397631730056</v>
      </c>
      <c r="BL1405" s="8">
        <f t="shared" si="1735"/>
        <v>0.52289370732152629</v>
      </c>
      <c r="BM1405" s="8">
        <f t="shared" si="1736"/>
        <v>0.59413459909849753</v>
      </c>
      <c r="BN1405" s="8">
        <f t="shared" si="1737"/>
        <v>0.40099990638582828</v>
      </c>
    </row>
    <row r="1406" spans="1:66" x14ac:dyDescent="0.25">
      <c r="A1406" t="s">
        <v>22</v>
      </c>
      <c r="B1406" t="s">
        <v>256</v>
      </c>
      <c r="C1406" t="s">
        <v>172</v>
      </c>
      <c r="D1406" t="s">
        <v>536</v>
      </c>
      <c r="E1406">
        <f>VLOOKUP(A1406,home!$A$2:$E$405,3,FALSE)</f>
        <v>1.4</v>
      </c>
      <c r="F1406">
        <f>VLOOKUP(B1406,home!$B$2:$E$405,3,FALSE)</f>
        <v>1.25</v>
      </c>
      <c r="G1406">
        <f>VLOOKUP(C1406,away!$B$2:$E$405,4,FALSE)</f>
        <v>0.71430000000000005</v>
      </c>
      <c r="H1406">
        <f>VLOOKUP(A1406,away!$A$2:$E$405,3,FALSE)</f>
        <v>1.0286</v>
      </c>
      <c r="I1406">
        <f>VLOOKUP(C1406,away!$B$2:$E$405,3,FALSE)</f>
        <v>0.72909999999999997</v>
      </c>
      <c r="J1406">
        <f>VLOOKUP(B1406,home!$B$2:$E$405,4,FALSE)</f>
        <v>1.2152000000000001</v>
      </c>
      <c r="K1406" s="3">
        <f t="shared" si="1682"/>
        <v>1.2500250000000002</v>
      </c>
      <c r="L1406" s="3">
        <f t="shared" si="1683"/>
        <v>0.91134198635199992</v>
      </c>
      <c r="M1406" s="5">
        <f t="shared" si="1684"/>
        <v>0.11516758087372032</v>
      </c>
      <c r="N1406" s="5">
        <f t="shared" si="1685"/>
        <v>0.14396235528167223</v>
      </c>
      <c r="O1406" s="5">
        <f t="shared" si="1686"/>
        <v>0.10495705191681089</v>
      </c>
      <c r="P1406" s="5">
        <f t="shared" si="1687"/>
        <v>0.13119893882231151</v>
      </c>
      <c r="Q1406" s="5">
        <f t="shared" si="1688"/>
        <v>8.9978271580486199E-2</v>
      </c>
      <c r="R1406" s="5">
        <f t="shared" si="1689"/>
        <v>4.7825884087758196E-2</v>
      </c>
      <c r="S1406" s="5">
        <f t="shared" si="1690"/>
        <v>3.7365466517384434E-2</v>
      </c>
      <c r="T1406" s="5">
        <f t="shared" si="1691"/>
        <v>8.2000976750680007E-2</v>
      </c>
      <c r="U1406" s="5">
        <f t="shared" si="1692"/>
        <v>5.9783550756799933E-2</v>
      </c>
      <c r="V1406" s="5">
        <f t="shared" si="1693"/>
        <v>4.7296388237905319E-3</v>
      </c>
      <c r="W1406" s="5">
        <f t="shared" si="1694"/>
        <v>3.74916963107991E-2</v>
      </c>
      <c r="X1406" s="5">
        <f t="shared" si="1695"/>
        <v>3.4167756987589608E-2</v>
      </c>
      <c r="Y1406" s="5">
        <f t="shared" si="1696"/>
        <v>1.5569255761131164E-2</v>
      </c>
      <c r="Z1406" s="5">
        <f t="shared" si="1697"/>
        <v>1.452857873452602E-2</v>
      </c>
      <c r="AA1406" s="5">
        <f t="shared" si="1698"/>
        <v>1.8161086632625889E-2</v>
      </c>
      <c r="AB1406" s="5">
        <f t="shared" si="1699"/>
        <v>1.1350906158974092E-2</v>
      </c>
      <c r="AC1406" s="5">
        <f t="shared" si="1700"/>
        <v>3.367503630288756E-4</v>
      </c>
      <c r="AD1406" s="5">
        <f t="shared" si="1701"/>
        <v>1.1716389420226665E-2</v>
      </c>
      <c r="AE1406" s="5">
        <f t="shared" si="1702"/>
        <v>1.0677637607102925E-2</v>
      </c>
      <c r="AF1406" s="5">
        <f t="shared" si="1703"/>
        <v>4.8654897332019971E-3</v>
      </c>
      <c r="AG1406" s="5">
        <f t="shared" si="1704"/>
        <v>1.4780416926771902E-3</v>
      </c>
      <c r="AH1406" s="5">
        <f t="shared" si="1705"/>
        <v>3.3101259506985916E-3</v>
      </c>
      <c r="AI1406" s="5">
        <f t="shared" si="1706"/>
        <v>4.1377401915220066E-3</v>
      </c>
      <c r="AJ1406" s="5">
        <f t="shared" si="1707"/>
        <v>2.5861393414536491E-3</v>
      </c>
      <c r="AK1406" s="5">
        <f t="shared" si="1708"/>
        <v>1.0775796101001997E-3</v>
      </c>
      <c r="AL1406" s="5">
        <f t="shared" si="1709"/>
        <v>1.5345044132119379E-5</v>
      </c>
      <c r="AM1406" s="5">
        <f t="shared" si="1710"/>
        <v>2.9291559370037664E-3</v>
      </c>
      <c r="AN1406" s="5">
        <f t="shared" si="1711"/>
        <v>2.6694627899637663E-3</v>
      </c>
      <c r="AO1406" s="5">
        <f t="shared" si="1712"/>
        <v>1.2163967607491651E-3</v>
      </c>
      <c r="AP1406" s="5">
        <f t="shared" si="1713"/>
        <v>3.6951781337776085E-4</v>
      </c>
      <c r="AQ1406" s="5">
        <f t="shared" si="1714"/>
        <v>8.4189274509034024E-5</v>
      </c>
      <c r="AR1406" s="5">
        <f t="shared" si="1715"/>
        <v>6.0333135179699163E-4</v>
      </c>
      <c r="AS1406" s="5">
        <f t="shared" si="1716"/>
        <v>7.5417927303003435E-4</v>
      </c>
      <c r="AT1406" s="5">
        <f t="shared" si="1717"/>
        <v>4.7137147288468453E-4</v>
      </c>
      <c r="AU1406" s="5">
        <f t="shared" si="1718"/>
        <v>1.96408708464226E-4</v>
      </c>
      <c r="AV1406" s="5">
        <f t="shared" si="1719"/>
        <v>6.1378948949498537E-5</v>
      </c>
      <c r="AW1406" s="5">
        <f t="shared" si="1720"/>
        <v>4.8558551012794371E-7</v>
      </c>
      <c r="AX1406" s="5">
        <f t="shared" si="1721"/>
        <v>6.1025302502552272E-4</v>
      </c>
      <c r="AY1406" s="5">
        <f t="shared" si="1722"/>
        <v>5.5614920400407658E-4</v>
      </c>
      <c r="AZ1406" s="5">
        <f t="shared" si="1723"/>
        <v>2.5342106014257938E-4</v>
      </c>
      <c r="BA1406" s="5">
        <f t="shared" si="1724"/>
        <v>7.6984417444589306E-5</v>
      </c>
      <c r="BB1406" s="5">
        <f t="shared" si="1725"/>
        <v>1.753978297802589E-5</v>
      </c>
      <c r="BC1406" s="5">
        <f t="shared" si="1726"/>
        <v>3.1969481318754234E-6</v>
      </c>
      <c r="BD1406" s="5">
        <f t="shared" si="1727"/>
        <v>9.1640198762517875E-5</v>
      </c>
      <c r="BE1406" s="5">
        <f t="shared" si="1728"/>
        <v>1.145525394581164E-4</v>
      </c>
      <c r="BF1406" s="5">
        <f t="shared" si="1729"/>
        <v>7.1596769068065996E-5</v>
      </c>
      <c r="BG1406" s="5">
        <f t="shared" si="1730"/>
        <v>2.9832583751436412E-5</v>
      </c>
      <c r="BH1406" s="5">
        <f t="shared" si="1731"/>
        <v>9.3228688759723269E-6</v>
      </c>
      <c r="BI1406" s="5">
        <f t="shared" si="1732"/>
        <v>2.3307638333374611E-6</v>
      </c>
      <c r="BJ1406" s="8">
        <f t="shared" si="1733"/>
        <v>0.44069413813889735</v>
      </c>
      <c r="BK1406" s="8">
        <f t="shared" si="1734"/>
        <v>0.28936986964837191</v>
      </c>
      <c r="BL1406" s="8">
        <f t="shared" si="1735"/>
        <v>0.25559601012561817</v>
      </c>
      <c r="BM1406" s="8">
        <f t="shared" si="1736"/>
        <v>0.36654285046616009</v>
      </c>
      <c r="BN1406" s="8">
        <f t="shared" si="1737"/>
        <v>0.63309008256275934</v>
      </c>
    </row>
    <row r="1407" spans="1:66" x14ac:dyDescent="0.25">
      <c r="A1407" t="s">
        <v>25</v>
      </c>
      <c r="B1407" t="s">
        <v>169</v>
      </c>
      <c r="C1407" t="s">
        <v>247</v>
      </c>
      <c r="D1407" t="s">
        <v>536</v>
      </c>
      <c r="E1407">
        <f>VLOOKUP(A1407,home!$A$2:$E$405,3,FALSE)</f>
        <v>1.35</v>
      </c>
      <c r="F1407">
        <f>VLOOKUP(B1407,home!$B$2:$E$405,3,FALSE)</f>
        <v>1.2345999999999999</v>
      </c>
      <c r="G1407">
        <f>VLOOKUP(C1407,away!$B$2:$E$405,4,FALSE)</f>
        <v>0.24690000000000001</v>
      </c>
      <c r="H1407">
        <f>VLOOKUP(A1407,away!$A$2:$E$405,3,FALSE)</f>
        <v>1.0667</v>
      </c>
      <c r="I1407">
        <f>VLOOKUP(C1407,away!$B$2:$E$405,3,FALSE)</f>
        <v>0.625</v>
      </c>
      <c r="J1407">
        <f>VLOOKUP(B1407,home!$B$2:$E$405,4,FALSE)</f>
        <v>0.3125</v>
      </c>
      <c r="K1407" s="3">
        <f t="shared" si="1682"/>
        <v>0.41151069899999998</v>
      </c>
      <c r="L1407" s="3">
        <f t="shared" si="1683"/>
        <v>0.20833984375</v>
      </c>
      <c r="M1407" s="5">
        <f t="shared" si="1684"/>
        <v>0.53802484329942835</v>
      </c>
      <c r="N1407" s="5">
        <f t="shared" si="1685"/>
        <v>0.22140297934551317</v>
      </c>
      <c r="O1407" s="5">
        <f t="shared" si="1686"/>
        <v>0.11209201178662112</v>
      </c>
      <c r="P1407" s="5">
        <f t="shared" si="1687"/>
        <v>4.6127062122628688E-2</v>
      </c>
      <c r="Q1407" s="5">
        <f t="shared" si="1688"/>
        <v>4.5554847395577344E-2</v>
      </c>
      <c r="R1407" s="5">
        <f t="shared" si="1689"/>
        <v>1.1676616110623903E-2</v>
      </c>
      <c r="S1407" s="5">
        <f t="shared" si="1690"/>
        <v>9.8866524778703818E-4</v>
      </c>
      <c r="T1407" s="5">
        <f t="shared" si="1691"/>
        <v>9.4908897884496777E-3</v>
      </c>
      <c r="U1407" s="5">
        <f t="shared" si="1692"/>
        <v>4.8050524576375032E-3</v>
      </c>
      <c r="V1407" s="5">
        <f t="shared" si="1693"/>
        <v>9.4180333597587339E-6</v>
      </c>
      <c r="W1407" s="5">
        <f t="shared" si="1694"/>
        <v>6.2487690315307888E-3</v>
      </c>
      <c r="X1407" s="5">
        <f t="shared" si="1695"/>
        <v>1.3018675636589632E-3</v>
      </c>
      <c r="Y1407" s="5">
        <f t="shared" si="1696"/>
        <v>1.356154423979508E-4</v>
      </c>
      <c r="Z1407" s="5">
        <f t="shared" si="1697"/>
        <v>8.1090145867203909E-4</v>
      </c>
      <c r="AA1407" s="5">
        <f t="shared" si="1698"/>
        <v>3.3369462607825033E-4</v>
      </c>
      <c r="AB1407" s="5">
        <f t="shared" si="1699"/>
        <v>6.8659454415002217E-5</v>
      </c>
      <c r="AC1407" s="5">
        <f t="shared" si="1700"/>
        <v>5.0465398492854535E-8</v>
      </c>
      <c r="AD1407" s="5">
        <f t="shared" si="1701"/>
        <v>6.4285882801369673E-4</v>
      </c>
      <c r="AE1407" s="5">
        <f t="shared" si="1702"/>
        <v>1.339331077816817E-4</v>
      </c>
      <c r="AF1407" s="5">
        <f t="shared" si="1703"/>
        <v>1.3951801374093738E-5</v>
      </c>
      <c r="AG1407" s="5">
        <f t="shared" si="1704"/>
        <v>9.6890537276990843E-7</v>
      </c>
      <c r="AH1407" s="5">
        <f t="shared" si="1705"/>
        <v>4.2235770799094912E-5</v>
      </c>
      <c r="AI1407" s="5">
        <f t="shared" si="1706"/>
        <v>1.7380471564339331E-5</v>
      </c>
      <c r="AJ1407" s="5">
        <f t="shared" si="1707"/>
        <v>3.5761250011954511E-6</v>
      </c>
      <c r="AK1407" s="5">
        <f t="shared" si="1708"/>
        <v>4.9053789965110538E-7</v>
      </c>
      <c r="AL1407" s="5">
        <f t="shared" si="1709"/>
        <v>1.7306416982887224E-10</v>
      </c>
      <c r="AM1407" s="5">
        <f t="shared" si="1710"/>
        <v>5.2908657134847448E-5</v>
      </c>
      <c r="AN1407" s="5">
        <f t="shared" si="1711"/>
        <v>1.1022981360496439E-5</v>
      </c>
      <c r="AO1407" s="5">
        <f t="shared" si="1712"/>
        <v>1.1482631071524953E-6</v>
      </c>
      <c r="AP1407" s="5">
        <f t="shared" si="1713"/>
        <v>7.9742985442680144E-8</v>
      </c>
      <c r="AQ1407" s="5">
        <f t="shared" si="1714"/>
        <v>4.153410281821625E-9</v>
      </c>
      <c r="AR1407" s="5">
        <f t="shared" si="1715"/>
        <v>1.7598787777888499E-6</v>
      </c>
      <c r="AS1407" s="5">
        <f t="shared" si="1716"/>
        <v>7.2420894600315524E-7</v>
      </c>
      <c r="AT1407" s="5">
        <f t="shared" si="1717"/>
        <v>1.4900986479590582E-7</v>
      </c>
      <c r="AU1407" s="5">
        <f t="shared" si="1718"/>
        <v>2.0439717873352903E-8</v>
      </c>
      <c r="AV1407" s="5">
        <f t="shared" si="1719"/>
        <v>2.1027906473565609E-9</v>
      </c>
      <c r="AW1407" s="5">
        <f t="shared" si="1720"/>
        <v>4.1215267970518341E-13</v>
      </c>
      <c r="AX1407" s="5">
        <f t="shared" si="1721"/>
        <v>3.6287464134520668E-6</v>
      </c>
      <c r="AY1407" s="5">
        <f t="shared" si="1722"/>
        <v>7.5601246078697644E-7</v>
      </c>
      <c r="AZ1407" s="5">
        <f t="shared" si="1723"/>
        <v>7.8753758976705844E-8</v>
      </c>
      <c r="BA1407" s="5">
        <f t="shared" si="1724"/>
        <v>5.46918194664402E-9</v>
      </c>
      <c r="BB1407" s="5">
        <f t="shared" si="1725"/>
        <v>2.8486212805103386E-10</v>
      </c>
      <c r="BC1407" s="5">
        <f t="shared" si="1726"/>
        <v>1.1869626249688983E-11</v>
      </c>
      <c r="BD1407" s="5">
        <f t="shared" si="1727"/>
        <v>6.110881159724498E-8</v>
      </c>
      <c r="BE1407" s="5">
        <f t="shared" si="1728"/>
        <v>2.5146929775441581E-8</v>
      </c>
      <c r="BF1407" s="5">
        <f t="shared" si="1729"/>
        <v>5.1741153247979393E-9</v>
      </c>
      <c r="BG1407" s="5">
        <f t="shared" si="1730"/>
        <v>7.0973460467140408E-10</v>
      </c>
      <c r="BH1407" s="5">
        <f t="shared" si="1731"/>
        <v>7.301584581820451E-11</v>
      </c>
      <c r="BI1407" s="5">
        <f t="shared" si="1732"/>
        <v>6.0093603501451164E-12</v>
      </c>
      <c r="BJ1407" s="8">
        <f t="shared" si="1733"/>
        <v>0.2849963142862153</v>
      </c>
      <c r="BK1407" s="8">
        <f t="shared" si="1734"/>
        <v>0.58515079535412728</v>
      </c>
      <c r="BL1407" s="8">
        <f t="shared" si="1735"/>
        <v>0.1290424651993537</v>
      </c>
      <c r="BM1407" s="8">
        <f t="shared" si="1736"/>
        <v>2.5121360225927064E-2</v>
      </c>
      <c r="BN1407" s="8">
        <f t="shared" si="1737"/>
        <v>0.97487836006039263</v>
      </c>
    </row>
    <row r="1408" spans="1:66" x14ac:dyDescent="0.25">
      <c r="A1408" t="s">
        <v>173</v>
      </c>
      <c r="B1408" t="s">
        <v>177</v>
      </c>
      <c r="C1408" t="s">
        <v>436</v>
      </c>
      <c r="D1408" t="s">
        <v>536</v>
      </c>
      <c r="E1408">
        <f>VLOOKUP(A1408,home!$A$2:$E$405,3,FALSE)</f>
        <v>1.8412999999999999</v>
      </c>
      <c r="F1408">
        <f>VLOOKUP(B1408,home!$B$2:$E$405,3,FALSE)</f>
        <v>0.1358</v>
      </c>
      <c r="G1408">
        <f>VLOOKUP(C1408,away!$B$2:$E$405,4,FALSE)</f>
        <v>0.27150000000000002</v>
      </c>
      <c r="H1408">
        <f>VLOOKUP(A1408,away!$A$2:$E$405,3,FALSE)</f>
        <v>1.4127000000000001</v>
      </c>
      <c r="I1408">
        <f>VLOOKUP(C1408,away!$B$2:$E$405,3,FALSE)</f>
        <v>0.88480000000000003</v>
      </c>
      <c r="J1408">
        <f>VLOOKUP(B1408,home!$B$2:$E$405,4,FALSE)</f>
        <v>0.35389999999999999</v>
      </c>
      <c r="K1408" s="3">
        <f t="shared" si="1682"/>
        <v>6.7888178610000002E-2</v>
      </c>
      <c r="L1408" s="3">
        <f t="shared" si="1683"/>
        <v>0.44235976814399997</v>
      </c>
      <c r="M1408" s="5">
        <f t="shared" si="1684"/>
        <v>0.600346706339694</v>
      </c>
      <c r="N1408" s="5">
        <f t="shared" si="1685"/>
        <v>4.0756444427914353E-2</v>
      </c>
      <c r="O1408" s="5">
        <f t="shared" si="1686"/>
        <v>0.26556922982244108</v>
      </c>
      <c r="P1408" s="5">
        <f t="shared" si="1687"/>
        <v>1.8029011307506011E-2</v>
      </c>
      <c r="Q1408" s="5">
        <f t="shared" si="1688"/>
        <v>1.3834403894153941E-3</v>
      </c>
      <c r="R1408" s="5">
        <f t="shared" si="1689"/>
        <v>5.873857146521784E-2</v>
      </c>
      <c r="S1408" s="5">
        <f t="shared" si="1690"/>
        <v>1.3535730490968142E-4</v>
      </c>
      <c r="T1408" s="5">
        <f t="shared" si="1691"/>
        <v>6.1197836990283883E-4</v>
      </c>
      <c r="U1408" s="5">
        <f t="shared" si="1692"/>
        <v>3.9876546309269576E-3</v>
      </c>
      <c r="V1408" s="5">
        <f t="shared" si="1693"/>
        <v>4.5165723128538665E-7</v>
      </c>
      <c r="W1408" s="5">
        <f t="shared" si="1694"/>
        <v>3.1306416084306734E-5</v>
      </c>
      <c r="X1408" s="5">
        <f t="shared" si="1695"/>
        <v>1.384869896047352E-5</v>
      </c>
      <c r="Y1408" s="5">
        <f t="shared" si="1696"/>
        <v>3.0630536306255602E-6</v>
      </c>
      <c r="Z1408" s="5">
        <f t="shared" si="1697"/>
        <v>8.6611936181545113E-3</v>
      </c>
      <c r="AA1408" s="5">
        <f t="shared" si="1698"/>
        <v>5.8799265932506543E-4</v>
      </c>
      <c r="AB1408" s="5">
        <f t="shared" si="1699"/>
        <v>1.9958875338814457E-5</v>
      </c>
      <c r="AC1408" s="5">
        <f t="shared" si="1700"/>
        <v>8.4773236489549257E-10</v>
      </c>
      <c r="AD1408" s="5">
        <f t="shared" si="1701"/>
        <v>5.313338916925981E-7</v>
      </c>
      <c r="AE1408" s="5">
        <f t="shared" si="1702"/>
        <v>2.350407371361869E-7</v>
      </c>
      <c r="AF1408" s="5">
        <f t="shared" si="1703"/>
        <v>5.1986282991979247E-8</v>
      </c>
      <c r="AG1408" s="5">
        <f t="shared" si="1704"/>
        <v>7.6655466970001022E-9</v>
      </c>
      <c r="AH1408" s="5">
        <f t="shared" si="1705"/>
        <v>9.578409001942805E-4</v>
      </c>
      <c r="AI1408" s="5">
        <f t="shared" si="1706"/>
        <v>6.5026074112352483E-5</v>
      </c>
      <c r="AJ1408" s="5">
        <f t="shared" si="1707"/>
        <v>2.2072508668232409E-6</v>
      </c>
      <c r="AK1408" s="5">
        <f t="shared" si="1708"/>
        <v>4.9948747027991158E-8</v>
      </c>
      <c r="AL1408" s="5">
        <f t="shared" si="1709"/>
        <v>1.0183299903900303E-12</v>
      </c>
      <c r="AM1408" s="5">
        <f t="shared" si="1710"/>
        <v>7.214258028154704E-9</v>
      </c>
      <c r="AN1408" s="5">
        <f t="shared" si="1711"/>
        <v>3.1912975086655052E-9</v>
      </c>
      <c r="AO1408" s="5">
        <f t="shared" si="1712"/>
        <v>7.0585081300589885E-10</v>
      </c>
      <c r="AP1408" s="5">
        <f t="shared" si="1713"/>
        <v>1.0408000066184775E-10</v>
      </c>
      <c r="AQ1408" s="5">
        <f t="shared" si="1714"/>
        <v>1.1510201240300586E-11</v>
      </c>
      <c r="AR1408" s="5">
        <f t="shared" si="1715"/>
        <v>8.4742055705756491E-5</v>
      </c>
      <c r="AS1408" s="5">
        <f t="shared" si="1716"/>
        <v>5.7529838135309646E-6</v>
      </c>
      <c r="AT1408" s="5">
        <f t="shared" si="1717"/>
        <v>1.9527979633671448E-7</v>
      </c>
      <c r="AU1408" s="5">
        <f t="shared" si="1718"/>
        <v>4.419063230877098E-9</v>
      </c>
      <c r="AV1408" s="5">
        <f t="shared" si="1719"/>
        <v>7.5000538476667015E-11</v>
      </c>
      <c r="AW1408" s="5">
        <f t="shared" si="1720"/>
        <v>8.4948519088299548E-16</v>
      </c>
      <c r="AX1408" s="5">
        <f t="shared" si="1721"/>
        <v>8.1627139592331994E-11</v>
      </c>
      <c r="AY1408" s="5">
        <f t="shared" si="1722"/>
        <v>3.61085625443219E-11</v>
      </c>
      <c r="AZ1408" s="5">
        <f t="shared" si="1723"/>
        <v>7.9864876775596802E-12</v>
      </c>
      <c r="BA1408" s="5">
        <f t="shared" si="1724"/>
        <v>1.1776336124434041E-12</v>
      </c>
      <c r="BB1408" s="5">
        <f t="shared" si="1725"/>
        <v>1.3023443293976136E-13</v>
      </c>
      <c r="BC1408" s="5">
        <f t="shared" si="1726"/>
        <v>1.1522094711919637E-14</v>
      </c>
      <c r="BD1408" s="5">
        <f t="shared" si="1727"/>
        <v>6.2477460190073875E-6</v>
      </c>
      <c r="BE1408" s="5">
        <f t="shared" si="1728"/>
        <v>4.2414809764828988E-7</v>
      </c>
      <c r="BF1408" s="5">
        <f t="shared" si="1729"/>
        <v>1.4397320905119409E-8</v>
      </c>
      <c r="BG1408" s="5">
        <f t="shared" si="1730"/>
        <v>3.2580263103741103E-10</v>
      </c>
      <c r="BH1408" s="5">
        <f t="shared" si="1731"/>
        <v>5.5295368018689226E-12</v>
      </c>
      <c r="BI1408" s="5">
        <f t="shared" si="1732"/>
        <v>7.5078036407169162E-14</v>
      </c>
      <c r="BJ1408" s="8">
        <f t="shared" si="1733"/>
        <v>4.280091873640466E-2</v>
      </c>
      <c r="BK1408" s="8">
        <f t="shared" si="1734"/>
        <v>0.61851152749420013</v>
      </c>
      <c r="BL1408" s="8">
        <f t="shared" si="1735"/>
        <v>0.33002591306339435</v>
      </c>
      <c r="BM1408" s="8">
        <f t="shared" si="1736"/>
        <v>1.5176149123857436E-2</v>
      </c>
      <c r="BN1408" s="8">
        <f t="shared" si="1737"/>
        <v>0.98482340375218869</v>
      </c>
    </row>
    <row r="1409" spans="1:66" x14ac:dyDescent="0.25">
      <c r="A1409" t="s">
        <v>27</v>
      </c>
      <c r="B1409" t="s">
        <v>278</v>
      </c>
      <c r="C1409" t="s">
        <v>491</v>
      </c>
      <c r="D1409" t="s">
        <v>536</v>
      </c>
      <c r="E1409">
        <f>VLOOKUP(A1409,home!$A$2:$E$405,3,FALSE)</f>
        <v>1.381</v>
      </c>
      <c r="F1409">
        <f>VLOOKUP(B1409,home!$B$2:$E$405,3,FALSE)</f>
        <v>0.72409999999999997</v>
      </c>
      <c r="G1409">
        <f>VLOOKUP(C1409,away!$B$2:$E$405,4,FALSE)</f>
        <v>0.90510000000000002</v>
      </c>
      <c r="H1409">
        <f>VLOOKUP(A1409,away!$A$2:$E$405,3,FALSE)</f>
        <v>1.127</v>
      </c>
      <c r="I1409">
        <f>VLOOKUP(C1409,away!$B$2:$E$405,3,FALSE)</f>
        <v>0.88729999999999998</v>
      </c>
      <c r="J1409">
        <f>VLOOKUP(B1409,home!$B$2:$E$405,4,FALSE)</f>
        <v>0.44369999999999998</v>
      </c>
      <c r="K1409" s="3">
        <f t="shared" si="1682"/>
        <v>0.90508379871</v>
      </c>
      <c r="L1409" s="3">
        <f t="shared" si="1683"/>
        <v>0.44369427626999997</v>
      </c>
      <c r="M1409" s="5">
        <f t="shared" si="1684"/>
        <v>0.25955722642133333</v>
      </c>
      <c r="N1409" s="5">
        <f t="shared" si="1685"/>
        <v>0.23492104047205192</v>
      </c>
      <c r="O1409" s="5">
        <f t="shared" si="1686"/>
        <v>0.115164055727662</v>
      </c>
      <c r="P1409" s="5">
        <f t="shared" si="1687"/>
        <v>0.10423312103284246</v>
      </c>
      <c r="Q1409" s="5">
        <f t="shared" si="1688"/>
        <v>0.10631161385367517</v>
      </c>
      <c r="R1409" s="5">
        <f t="shared" si="1689"/>
        <v>2.5548816179201461E-2</v>
      </c>
      <c r="S1409" s="5">
        <f t="shared" si="1690"/>
        <v>1.0464497242133237E-2</v>
      </c>
      <c r="T1409" s="5">
        <f t="shared" si="1691"/>
        <v>4.7169854567902111E-2</v>
      </c>
      <c r="U1409" s="5">
        <f t="shared" si="1692"/>
        <v>2.3123819600015166E-2</v>
      </c>
      <c r="V1409" s="5">
        <f t="shared" si="1693"/>
        <v>4.6692644950526254E-4</v>
      </c>
      <c r="W1409" s="5">
        <f t="shared" si="1694"/>
        <v>3.2073639771225002E-2</v>
      </c>
      <c r="X1409" s="5">
        <f t="shared" si="1695"/>
        <v>1.4230890385638366E-2</v>
      </c>
      <c r="Y1409" s="5">
        <f t="shared" si="1696"/>
        <v>3.1570823051667572E-3</v>
      </c>
      <c r="Z1409" s="5">
        <f t="shared" si="1697"/>
        <v>3.7786211680620198E-3</v>
      </c>
      <c r="AA1409" s="5">
        <f t="shared" si="1698"/>
        <v>3.4199688006755903E-3</v>
      </c>
      <c r="AB1409" s="5">
        <f t="shared" si="1699"/>
        <v>1.5476791767925725E-3</v>
      </c>
      <c r="AC1409" s="5">
        <f t="shared" si="1700"/>
        <v>1.1719284846098307E-5</v>
      </c>
      <c r="AD1409" s="5">
        <f t="shared" si="1701"/>
        <v>7.2573329306491142E-3</v>
      </c>
      <c r="AE1409" s="5">
        <f t="shared" si="1702"/>
        <v>3.2200370823147967E-3</v>
      </c>
      <c r="AF1409" s="5">
        <f t="shared" si="1703"/>
        <v>7.1435601140011282E-4</v>
      </c>
      <c r="AG1409" s="5">
        <f t="shared" si="1704"/>
        <v>1.0565189115909898E-4</v>
      </c>
      <c r="AH1409" s="5">
        <f t="shared" si="1705"/>
        <v>4.1913814611544494E-4</v>
      </c>
      <c r="AI1409" s="5">
        <f t="shared" si="1706"/>
        <v>3.7935514547043393E-4</v>
      </c>
      <c r="AJ1409" s="5">
        <f t="shared" si="1707"/>
        <v>1.7167409806128245E-4</v>
      </c>
      <c r="AK1409" s="5">
        <f t="shared" si="1708"/>
        <v>5.1793148271139531E-5</v>
      </c>
      <c r="AL1409" s="5">
        <f t="shared" si="1709"/>
        <v>1.8824945120947281E-7</v>
      </c>
      <c r="AM1409" s="5">
        <f t="shared" si="1710"/>
        <v>1.3136988914750161E-3</v>
      </c>
      <c r="AN1409" s="5">
        <f t="shared" si="1711"/>
        <v>5.8288067888970848E-4</v>
      </c>
      <c r="AO1409" s="5">
        <f t="shared" si="1712"/>
        <v>1.293104104858677E-4</v>
      </c>
      <c r="AP1409" s="5">
        <f t="shared" si="1713"/>
        <v>1.9124762998234562E-5</v>
      </c>
      <c r="AQ1409" s="5">
        <f t="shared" si="1714"/>
        <v>2.1213869693342394E-6</v>
      </c>
      <c r="AR1409" s="5">
        <f t="shared" si="1715"/>
        <v>3.719383927956837E-5</v>
      </c>
      <c r="AS1409" s="5">
        <f t="shared" si="1716"/>
        <v>3.3663541343760948E-5</v>
      </c>
      <c r="AT1409" s="5">
        <f t="shared" si="1717"/>
        <v>1.5234162938721143E-5</v>
      </c>
      <c r="AU1409" s="5">
        <f t="shared" si="1718"/>
        <v>4.5960646875816112E-6</v>
      </c>
      <c r="AV1409" s="5">
        <f t="shared" si="1719"/>
        <v>1.0399559216383133E-6</v>
      </c>
      <c r="AW1409" s="5">
        <f t="shared" si="1720"/>
        <v>2.0999252482156183E-9</v>
      </c>
      <c r="AX1409" s="5">
        <f t="shared" si="1721"/>
        <v>1.9816793050955381E-4</v>
      </c>
      <c r="AY1409" s="5">
        <f t="shared" si="1722"/>
        <v>8.7925976507360131E-5</v>
      </c>
      <c r="AZ1409" s="5">
        <f t="shared" si="1723"/>
        <v>1.950612625588308E-5</v>
      </c>
      <c r="BA1409" s="5">
        <f t="shared" si="1724"/>
        <v>2.884918857311763E-6</v>
      </c>
      <c r="BB1409" s="5">
        <f t="shared" si="1725"/>
        <v>3.2000549612315445E-7</v>
      </c>
      <c r="BC1409" s="5">
        <f t="shared" si="1726"/>
        <v>2.8396921400957062E-8</v>
      </c>
      <c r="BD1409" s="5">
        <f t="shared" si="1727"/>
        <v>2.7504489334751295E-6</v>
      </c>
      <c r="BE1409" s="5">
        <f t="shared" si="1728"/>
        <v>2.489386768867538E-6</v>
      </c>
      <c r="BF1409" s="5">
        <f t="shared" si="1729"/>
        <v>1.1265518166125218E-6</v>
      </c>
      <c r="BG1409" s="5">
        <f t="shared" si="1730"/>
        <v>3.3987459920777093E-7</v>
      </c>
      <c r="BH1409" s="5">
        <f t="shared" si="1731"/>
        <v>7.6903748334002003E-8</v>
      </c>
      <c r="BI1409" s="5">
        <f t="shared" si="1732"/>
        <v>1.3920867335435278E-8</v>
      </c>
      <c r="BJ1409" s="8">
        <f t="shared" si="1733"/>
        <v>0.45151746875654825</v>
      </c>
      <c r="BK1409" s="8">
        <f t="shared" si="1734"/>
        <v>0.37482160465661896</v>
      </c>
      <c r="BL1409" s="8">
        <f t="shared" si="1735"/>
        <v>0.16992482467317022</v>
      </c>
      <c r="BM1409" s="8">
        <f t="shared" si="1736"/>
        <v>0.15421872169105097</v>
      </c>
      <c r="BN1409" s="8">
        <f t="shared" si="1737"/>
        <v>0.84573587368676628</v>
      </c>
    </row>
    <row r="1410" spans="1:66" x14ac:dyDescent="0.25">
      <c r="A1410" t="s">
        <v>285</v>
      </c>
      <c r="B1410" t="s">
        <v>362</v>
      </c>
      <c r="C1410" t="s">
        <v>302</v>
      </c>
      <c r="D1410" t="s">
        <v>536</v>
      </c>
      <c r="E1410">
        <f>VLOOKUP(A1410,home!$A$2:$E$405,3,FALSE)</f>
        <v>1.35</v>
      </c>
      <c r="F1410">
        <f>VLOOKUP(B1410,home!$B$2:$E$405,3,FALSE)</f>
        <v>0.24690000000000001</v>
      </c>
      <c r="G1410">
        <f>VLOOKUP(C1410,away!$B$2:$E$405,4,FALSE)</f>
        <v>1.2345999999999999</v>
      </c>
      <c r="H1410">
        <f>VLOOKUP(A1410,away!$A$2:$E$405,3,FALSE)</f>
        <v>1.3</v>
      </c>
      <c r="I1410">
        <f>VLOOKUP(C1410,away!$B$2:$E$405,3,FALSE)</f>
        <v>0.25640000000000002</v>
      </c>
      <c r="J1410">
        <f>VLOOKUP(B1410,home!$B$2:$E$405,4,FALSE)</f>
        <v>1.0256000000000001</v>
      </c>
      <c r="K1410" s="3">
        <f t="shared" si="1682"/>
        <v>0.41151069900000004</v>
      </c>
      <c r="L1410" s="3">
        <f t="shared" si="1683"/>
        <v>0.34185299200000008</v>
      </c>
      <c r="M1410" s="5">
        <f t="shared" si="1684"/>
        <v>0.47078032690125066</v>
      </c>
      <c r="N1410" s="5">
        <f t="shared" si="1685"/>
        <v>0.19373114139858216</v>
      </c>
      <c r="O1410" s="5">
        <f t="shared" si="1686"/>
        <v>0.16093766332593068</v>
      </c>
      <c r="P1410" s="5">
        <f t="shared" si="1687"/>
        <v>6.6227570330680399E-2</v>
      </c>
      <c r="Q1410" s="5">
        <f t="shared" si="1688"/>
        <v>3.9861218707499195E-2</v>
      </c>
      <c r="R1410" s="5">
        <f t="shared" si="1689"/>
        <v>2.7508510866729036E-2</v>
      </c>
      <c r="S1410" s="5">
        <f t="shared" si="1690"/>
        <v>2.329160131209789E-3</v>
      </c>
      <c r="T1410" s="5">
        <f t="shared" si="1691"/>
        <v>1.3626676879924977E-2</v>
      </c>
      <c r="U1410" s="5">
        <f t="shared" si="1692"/>
        <v>1.1320046535216762E-2</v>
      </c>
      <c r="V1410" s="5">
        <f t="shared" si="1693"/>
        <v>3.6406367987294862E-5</v>
      </c>
      <c r="W1410" s="5">
        <f t="shared" si="1694"/>
        <v>5.4677726577716254E-3</v>
      </c>
      <c r="X1410" s="5">
        <f t="shared" si="1695"/>
        <v>1.8691744426350227E-3</v>
      </c>
      <c r="Y1410" s="5">
        <f t="shared" si="1696"/>
        <v>3.1949143789235745E-4</v>
      </c>
      <c r="Z1410" s="5">
        <f t="shared" si="1697"/>
        <v>3.1346222484186117E-3</v>
      </c>
      <c r="AA1410" s="5">
        <f t="shared" si="1698"/>
        <v>1.2899305925476946E-3</v>
      </c>
      <c r="AB1410" s="5">
        <f t="shared" si="1699"/>
        <v>2.6541011990039305E-4</v>
      </c>
      <c r="AC1410" s="5">
        <f t="shared" si="1700"/>
        <v>3.200942614033852E-7</v>
      </c>
      <c r="AD1410" s="5">
        <f t="shared" si="1701"/>
        <v>5.6251173709317211E-4</v>
      </c>
      <c r="AE1410" s="5">
        <f t="shared" si="1702"/>
        <v>1.9229632036041832E-4</v>
      </c>
      <c r="AF1410" s="5">
        <f t="shared" si="1703"/>
        <v>3.2868536232899763E-5</v>
      </c>
      <c r="AG1410" s="5">
        <f t="shared" si="1704"/>
        <v>3.7454024846257315E-6</v>
      </c>
      <c r="AH1410" s="5">
        <f t="shared" si="1705"/>
        <v>2.6789499860291755E-4</v>
      </c>
      <c r="AI1410" s="5">
        <f t="shared" si="1706"/>
        <v>1.1024165813369063E-4</v>
      </c>
      <c r="AJ1410" s="5">
        <f t="shared" si="1707"/>
        <v>2.2682810898757034E-5</v>
      </c>
      <c r="AK1410" s="5">
        <f t="shared" si="1708"/>
        <v>3.1114064560774431E-6</v>
      </c>
      <c r="AL1410" s="5">
        <f t="shared" si="1709"/>
        <v>1.80118530857697E-9</v>
      </c>
      <c r="AM1410" s="5">
        <f t="shared" si="1710"/>
        <v>4.6295919625383097E-5</v>
      </c>
      <c r="AN1410" s="5">
        <f t="shared" si="1711"/>
        <v>1.5826398641328735E-5</v>
      </c>
      <c r="AO1410" s="5">
        <f t="shared" si="1712"/>
        <v>2.7051508640614815E-6</v>
      </c>
      <c r="AP1410" s="5">
        <f t="shared" si="1713"/>
        <v>3.0825463889693427E-7</v>
      </c>
      <c r="AQ1410" s="5">
        <f t="shared" si="1714"/>
        <v>2.6344442651199154E-8</v>
      </c>
      <c r="AR1410" s="5">
        <f t="shared" si="1715"/>
        <v>1.8316141362848651E-5</v>
      </c>
      <c r="AS1410" s="5">
        <f t="shared" si="1716"/>
        <v>7.5372881352086611E-6</v>
      </c>
      <c r="AT1410" s="5">
        <f t="shared" si="1717"/>
        <v>1.5508373545420615E-6</v>
      </c>
      <c r="AU1410" s="5">
        <f t="shared" si="1718"/>
        <v>2.1272872126763826E-7</v>
      </c>
      <c r="AV1410" s="5">
        <f t="shared" si="1719"/>
        <v>2.188503619655549E-8</v>
      </c>
      <c r="AW1410" s="5">
        <f t="shared" si="1720"/>
        <v>7.0384399808636451E-12</v>
      </c>
      <c r="AX1410" s="5">
        <f t="shared" si="1721"/>
        <v>3.1752110409815375E-6</v>
      </c>
      <c r="AY1410" s="5">
        <f t="shared" si="1722"/>
        <v>1.0854553945909736E-6</v>
      </c>
      <c r="AZ1410" s="5">
        <f t="shared" si="1723"/>
        <v>1.8553308716173247E-7</v>
      </c>
      <c r="BA1410" s="5">
        <f t="shared" si="1724"/>
        <v>2.1141680320411681E-8</v>
      </c>
      <c r="BB1410" s="5">
        <f t="shared" si="1725"/>
        <v>1.8068366683600638E-9</v>
      </c>
      <c r="BC1410" s="5">
        <f t="shared" si="1726"/>
        <v>1.2353450422683999E-10</v>
      </c>
      <c r="BD1410" s="5">
        <f t="shared" si="1727"/>
        <v>1.0435712877974607E-6</v>
      </c>
      <c r="BE1410" s="5">
        <f t="shared" si="1728"/>
        <v>4.2944075009786326E-7</v>
      </c>
      <c r="BF1410" s="5">
        <f t="shared" si="1729"/>
        <v>8.8359731625928028E-8</v>
      </c>
      <c r="BG1410" s="5">
        <f t="shared" si="1730"/>
        <v>1.2120324974946019E-8</v>
      </c>
      <c r="BH1410" s="5">
        <f t="shared" si="1731"/>
        <v>1.246910850636798E-9</v>
      </c>
      <c r="BI1410" s="5">
        <f t="shared" si="1732"/>
        <v>1.0262343114724667E-10</v>
      </c>
      <c r="BJ1410" s="8">
        <f t="shared" si="1733"/>
        <v>0.25573652886026293</v>
      </c>
      <c r="BK1410" s="8">
        <f t="shared" si="1734"/>
        <v>0.53937487108196946</v>
      </c>
      <c r="BL1410" s="8">
        <f t="shared" si="1735"/>
        <v>0.20175470603665488</v>
      </c>
      <c r="BM1410" s="8">
        <f t="shared" si="1736"/>
        <v>4.0953211248277645E-2</v>
      </c>
      <c r="BN1410" s="8">
        <f t="shared" si="1737"/>
        <v>0.95904643153067204</v>
      </c>
    </row>
    <row r="1411" spans="1:66" x14ac:dyDescent="0.25">
      <c r="A1411" t="s">
        <v>287</v>
      </c>
      <c r="B1411" t="s">
        <v>329</v>
      </c>
      <c r="C1411" t="s">
        <v>304</v>
      </c>
      <c r="D1411" t="s">
        <v>536</v>
      </c>
      <c r="E1411">
        <f>VLOOKUP(A1411,home!$A$2:$E$405,3,FALSE)</f>
        <v>1.2423999999999999</v>
      </c>
      <c r="F1411">
        <f>VLOOKUP(B1411,home!$B$2:$E$405,3,FALSE)</f>
        <v>1.2073</v>
      </c>
      <c r="G1411">
        <f>VLOOKUP(C1411,away!$B$2:$E$405,4,FALSE)</f>
        <v>0.80489999999999995</v>
      </c>
      <c r="H1411">
        <f>VLOOKUP(A1411,away!$A$2:$E$405,3,FALSE)</f>
        <v>0.87880000000000003</v>
      </c>
      <c r="I1411">
        <f>VLOOKUP(C1411,away!$B$2:$E$405,3,FALSE)</f>
        <v>1.5172000000000001</v>
      </c>
      <c r="J1411">
        <f>VLOOKUP(B1411,home!$B$2:$E$405,4,FALSE)</f>
        <v>0.56899999999999995</v>
      </c>
      <c r="K1411" s="3">
        <f t="shared" si="1682"/>
        <v>1.2073093686479999</v>
      </c>
      <c r="L1411" s="3">
        <f t="shared" si="1683"/>
        <v>0.75865643983999997</v>
      </c>
      <c r="M1411" s="5">
        <f t="shared" si="1684"/>
        <v>0.14002058821756644</v>
      </c>
      <c r="N1411" s="5">
        <f t="shared" si="1685"/>
        <v>0.1690481679586717</v>
      </c>
      <c r="O1411" s="5">
        <f t="shared" si="1686"/>
        <v>0.10622752096144163</v>
      </c>
      <c r="P1411" s="5">
        <f t="shared" si="1687"/>
        <v>0.12824948126500024</v>
      </c>
      <c r="Q1411" s="5">
        <f t="shared" si="1688"/>
        <v>0.10204671846464251</v>
      </c>
      <c r="R1411" s="5">
        <f t="shared" si="1689"/>
        <v>4.0295096432818124E-2</v>
      </c>
      <c r="S1411" s="5">
        <f t="shared" si="1690"/>
        <v>2.9366983909510088E-2</v>
      </c>
      <c r="T1411" s="5">
        <f t="shared" si="1691"/>
        <v>7.7418400127740483E-2</v>
      </c>
      <c r="U1411" s="5">
        <f t="shared" si="1692"/>
        <v>4.8648647433915913E-2</v>
      </c>
      <c r="V1411" s="5">
        <f t="shared" si="1693"/>
        <v>2.9886878308845823E-3</v>
      </c>
      <c r="W1411" s="5">
        <f t="shared" si="1694"/>
        <v>4.106731974738257E-2</v>
      </c>
      <c r="X1411" s="5">
        <f t="shared" si="1695"/>
        <v>3.1155986593320192E-2</v>
      </c>
      <c r="Y1411" s="5">
        <f t="shared" si="1696"/>
        <v>1.181834493429553E-2</v>
      </c>
      <c r="Z1411" s="5">
        <f t="shared" si="1697"/>
        <v>1.0190044800910429E-2</v>
      </c>
      <c r="AA1411" s="5">
        <f t="shared" si="1698"/>
        <v>1.2302536555082002E-2</v>
      </c>
      <c r="AB1411" s="5">
        <f t="shared" si="1699"/>
        <v>7.4264838205424979E-3</v>
      </c>
      <c r="AC1411" s="5">
        <f t="shared" si="1700"/>
        <v>1.7108986830671996E-4</v>
      </c>
      <c r="AD1411" s="5">
        <f t="shared" si="1701"/>
        <v>1.2395239969069501E-2</v>
      </c>
      <c r="AE1411" s="5">
        <f t="shared" si="1702"/>
        <v>9.4037286258967408E-3</v>
      </c>
      <c r="AF1411" s="5">
        <f t="shared" si="1703"/>
        <v>3.5670996402721571E-3</v>
      </c>
      <c r="AG1411" s="5">
        <f t="shared" si="1704"/>
        <v>9.0206770454780659E-4</v>
      </c>
      <c r="AH1411" s="5">
        <f t="shared" si="1705"/>
        <v>1.9326857776172015E-3</v>
      </c>
      <c r="AI1411" s="5">
        <f t="shared" si="1706"/>
        <v>2.3333496459699921E-3</v>
      </c>
      <c r="AJ1411" s="5">
        <f t="shared" si="1707"/>
        <v>1.4085374439555328E-3</v>
      </c>
      <c r="AK1411" s="5">
        <f t="shared" si="1708"/>
        <v>5.668468173930072E-4</v>
      </c>
      <c r="AL1411" s="5">
        <f t="shared" si="1709"/>
        <v>6.268274441452821E-6</v>
      </c>
      <c r="AM1411" s="5">
        <f t="shared" si="1710"/>
        <v>2.9929778682595502E-3</v>
      </c>
      <c r="AN1411" s="5">
        <f t="shared" si="1711"/>
        <v>2.2706419340537028E-3</v>
      </c>
      <c r="AO1411" s="5">
        <f t="shared" si="1712"/>
        <v>8.6131856292029688E-4</v>
      </c>
      <c r="AP1411" s="5">
        <f t="shared" si="1713"/>
        <v>2.1781495817107253E-4</v>
      </c>
      <c r="AQ1411" s="5">
        <f t="shared" si="1714"/>
        <v>4.131168017749109E-5</v>
      </c>
      <c r="AR1411" s="5">
        <f t="shared" si="1715"/>
        <v>2.9324890227529373E-4</v>
      </c>
      <c r="AS1411" s="5">
        <f t="shared" si="1716"/>
        <v>3.5404214706270386E-4</v>
      </c>
      <c r="AT1411" s="5">
        <f t="shared" si="1717"/>
        <v>2.1371920052252772E-4</v>
      </c>
      <c r="AU1411" s="5">
        <f t="shared" si="1718"/>
        <v>8.6008397683602717E-5</v>
      </c>
      <c r="AV1411" s="5">
        <f t="shared" si="1719"/>
        <v>2.5959686076454132E-5</v>
      </c>
      <c r="AW1411" s="5">
        <f t="shared" si="1720"/>
        <v>1.5948109960441107E-7</v>
      </c>
      <c r="AX1411" s="5">
        <f t="shared" si="1721"/>
        <v>6.0224170341764487E-4</v>
      </c>
      <c r="AY1411" s="5">
        <f t="shared" si="1722"/>
        <v>4.5689454663800765E-4</v>
      </c>
      <c r="AZ1411" s="5">
        <f t="shared" si="1723"/>
        <v>1.7331299506735082E-4</v>
      </c>
      <c r="BA1411" s="5">
        <f t="shared" si="1724"/>
        <v>4.382833993860129E-5</v>
      </c>
      <c r="BB1411" s="5">
        <f t="shared" si="1725"/>
        <v>8.3126630854791325E-6</v>
      </c>
      <c r="BC1411" s="5">
        <f t="shared" si="1726"/>
        <v>1.2612910764037983E-6</v>
      </c>
      <c r="BD1411" s="5">
        <f t="shared" si="1727"/>
        <v>3.7079194697860382E-5</v>
      </c>
      <c r="BE1411" s="5">
        <f t="shared" si="1728"/>
        <v>4.4766059140650071E-5</v>
      </c>
      <c r="BF1411" s="5">
        <f t="shared" si="1729"/>
        <v>2.7023241298978637E-5</v>
      </c>
      <c r="BG1411" s="5">
        <f t="shared" si="1730"/>
        <v>1.0875137463830817E-5</v>
      </c>
      <c r="BH1411" s="5">
        <f t="shared" si="1731"/>
        <v>3.2824138363544493E-6</v>
      </c>
      <c r="BI1411" s="5">
        <f t="shared" si="1732"/>
        <v>7.9257779528210969E-7</v>
      </c>
      <c r="BJ1411" s="8">
        <f t="shared" si="1733"/>
        <v>0.46649299030864477</v>
      </c>
      <c r="BK1411" s="8">
        <f t="shared" si="1734"/>
        <v>0.30125999391234753</v>
      </c>
      <c r="BL1411" s="8">
        <f t="shared" si="1735"/>
        <v>0.22223850184658944</v>
      </c>
      <c r="BM1411" s="8">
        <f t="shared" si="1736"/>
        <v>0.3138372225028131</v>
      </c>
      <c r="BN1411" s="8">
        <f t="shared" si="1737"/>
        <v>0.68588757330014061</v>
      </c>
    </row>
    <row r="1412" spans="1:66" x14ac:dyDescent="0.25">
      <c r="A1412" t="s">
        <v>34</v>
      </c>
      <c r="B1412" t="s">
        <v>271</v>
      </c>
      <c r="C1412" t="s">
        <v>203</v>
      </c>
      <c r="D1412" t="s">
        <v>536</v>
      </c>
      <c r="E1412">
        <f>VLOOKUP(A1412,home!$A$2:$E$405,3,FALSE)</f>
        <v>1.4921</v>
      </c>
      <c r="F1412">
        <f>VLOOKUP(B1412,home!$B$2:$E$405,3,FALSE)</f>
        <v>0.89359999999999995</v>
      </c>
      <c r="G1412">
        <f>VLOOKUP(C1412,away!$B$2:$E$405,4,FALSE)</f>
        <v>0.33510000000000001</v>
      </c>
      <c r="H1412">
        <f>VLOOKUP(A1412,away!$A$2:$E$405,3,FALSE)</f>
        <v>1.2222</v>
      </c>
      <c r="I1412">
        <f>VLOOKUP(C1412,away!$B$2:$E$405,3,FALSE)</f>
        <v>1.2273000000000001</v>
      </c>
      <c r="J1412">
        <f>VLOOKUP(B1412,home!$B$2:$E$405,4,FALSE)</f>
        <v>0.81820000000000004</v>
      </c>
      <c r="K1412" s="3">
        <f t="shared" si="1682"/>
        <v>0.44680242165599998</v>
      </c>
      <c r="L1412" s="3">
        <f t="shared" si="1683"/>
        <v>1.2273049582920001</v>
      </c>
      <c r="M1412" s="5">
        <f t="shared" si="1684"/>
        <v>0.18747544916189512</v>
      </c>
      <c r="N1412" s="5">
        <f t="shared" si="1685"/>
        <v>8.3764484686581042E-2</v>
      </c>
      <c r="O1412" s="5">
        <f t="shared" si="1686"/>
        <v>0.23008954831441369</v>
      </c>
      <c r="P1412" s="5">
        <f t="shared" si="1687"/>
        <v>0.10280456738461524</v>
      </c>
      <c r="Q1412" s="5">
        <f t="shared" si="1688"/>
        <v>1.8713087303365669E-2</v>
      </c>
      <c r="R1412" s="5">
        <f t="shared" si="1689"/>
        <v>0.14119502174872334</v>
      </c>
      <c r="S1412" s="5">
        <f t="shared" si="1690"/>
        <v>1.4093550812100189E-2</v>
      </c>
      <c r="T1412" s="5">
        <f t="shared" si="1691"/>
        <v>2.2966664832371763E-2</v>
      </c>
      <c r="U1412" s="5">
        <f t="shared" si="1692"/>
        <v>6.308627764310118E-2</v>
      </c>
      <c r="V1412" s="5">
        <f t="shared" si="1693"/>
        <v>8.5870881916553523E-4</v>
      </c>
      <c r="W1412" s="5">
        <f t="shared" si="1694"/>
        <v>2.7870175746013102E-3</v>
      </c>
      <c r="X1412" s="5">
        <f t="shared" si="1695"/>
        <v>3.4205204881551324E-3</v>
      </c>
      <c r="Y1412" s="5">
        <f t="shared" si="1696"/>
        <v>2.099010877526084E-3</v>
      </c>
      <c r="Z1412" s="5">
        <f t="shared" si="1697"/>
        <v>5.7763116759451671E-2</v>
      </c>
      <c r="AA1412" s="5">
        <f t="shared" si="1698"/>
        <v>2.580870045052128E-2</v>
      </c>
      <c r="AB1412" s="5">
        <f t="shared" si="1699"/>
        <v>5.7656949305436031E-3</v>
      </c>
      <c r="AC1412" s="5">
        <f t="shared" si="1700"/>
        <v>2.9430249753473319E-5</v>
      </c>
      <c r="AD1412" s="5">
        <f t="shared" si="1701"/>
        <v>3.1131155038242409E-4</v>
      </c>
      <c r="AE1412" s="5">
        <f t="shared" si="1702"/>
        <v>3.8207420935791896E-4</v>
      </c>
      <c r="AF1412" s="5">
        <f t="shared" si="1703"/>
        <v>2.3446078579023486E-4</v>
      </c>
      <c r="AG1412" s="5">
        <f t="shared" si="1704"/>
        <v>9.5918294975131288E-5</v>
      </c>
      <c r="AH1412" s="5">
        <f t="shared" si="1705"/>
        <v>1.7723239901318692E-2</v>
      </c>
      <c r="AI1412" s="5">
        <f t="shared" si="1706"/>
        <v>7.9187865074994371E-3</v>
      </c>
      <c r="AJ1412" s="5">
        <f t="shared" si="1707"/>
        <v>1.7690664940638037E-3</v>
      </c>
      <c r="AK1412" s="5">
        <f t="shared" si="1708"/>
        <v>2.6347439787273251E-4</v>
      </c>
      <c r="AL1412" s="5">
        <f t="shared" si="1709"/>
        <v>6.4553819872473375E-7</v>
      </c>
      <c r="AM1412" s="5">
        <f t="shared" si="1710"/>
        <v>2.7818950920070192E-5</v>
      </c>
      <c r="AN1412" s="5">
        <f t="shared" si="1711"/>
        <v>3.4142336398683946E-5</v>
      </c>
      <c r="AO1412" s="5">
        <f t="shared" si="1712"/>
        <v>2.0951529374889122E-5</v>
      </c>
      <c r="AP1412" s="5">
        <f t="shared" si="1713"/>
        <v>8.5713052952006391E-6</v>
      </c>
      <c r="AQ1412" s="5">
        <f t="shared" si="1714"/>
        <v>2.6299013719585554E-6</v>
      </c>
      <c r="AR1412" s="5">
        <f t="shared" si="1715"/>
        <v>4.3503640415774106E-3</v>
      </c>
      <c r="AS1412" s="5">
        <f t="shared" si="1716"/>
        <v>1.94375318886197E-3</v>
      </c>
      <c r="AT1412" s="5">
        <f t="shared" si="1717"/>
        <v>4.342368159425503E-4</v>
      </c>
      <c r="AU1412" s="5">
        <f t="shared" si="1718"/>
        <v>6.4672686978440761E-5</v>
      </c>
      <c r="AV1412" s="5">
        <f t="shared" si="1719"/>
        <v>7.2239782892419441E-6</v>
      </c>
      <c r="AW1412" s="5">
        <f t="shared" si="1720"/>
        <v>9.8330319971109804E-9</v>
      </c>
      <c r="AX1412" s="5">
        <f t="shared" si="1721"/>
        <v>2.0715957731694625E-6</v>
      </c>
      <c r="AY1412" s="5">
        <f t="shared" si="1722"/>
        <v>2.5424797639876313E-6</v>
      </c>
      <c r="AZ1412" s="5">
        <f t="shared" si="1723"/>
        <v>1.5601990103495473E-6</v>
      </c>
      <c r="BA1412" s="5">
        <f t="shared" si="1724"/>
        <v>6.3827999377475716E-7</v>
      </c>
      <c r="BB1412" s="5">
        <f t="shared" si="1725"/>
        <v>1.9584105028458662E-7</v>
      </c>
      <c r="BC1412" s="5">
        <f t="shared" si="1726"/>
        <v>4.8071338410277219E-8</v>
      </c>
      <c r="BD1412" s="5">
        <f t="shared" si="1727"/>
        <v>8.8987055976719642E-4</v>
      </c>
      <c r="BE1412" s="5">
        <f t="shared" si="1728"/>
        <v>3.9759632106436358E-4</v>
      </c>
      <c r="BF1412" s="5">
        <f t="shared" si="1729"/>
        <v>8.882349954653707E-5</v>
      </c>
      <c r="BG1412" s="5">
        <f t="shared" si="1730"/>
        <v>1.3228851565784464E-5</v>
      </c>
      <c r="BH1412" s="5">
        <f t="shared" si="1731"/>
        <v>1.4776707288300658E-6</v>
      </c>
      <c r="BI1412" s="5">
        <f t="shared" si="1732"/>
        <v>1.3204537201029199E-7</v>
      </c>
      <c r="BJ1412" s="8">
        <f t="shared" si="1733"/>
        <v>0.13487572109339752</v>
      </c>
      <c r="BK1412" s="8">
        <f t="shared" si="1734"/>
        <v>0.30526489444549232</v>
      </c>
      <c r="BL1412" s="8">
        <f t="shared" si="1735"/>
        <v>0.50181119004775199</v>
      </c>
      <c r="BM1412" s="8">
        <f t="shared" si="1736"/>
        <v>0.23567023109976742</v>
      </c>
      <c r="BN1412" s="8">
        <f t="shared" si="1737"/>
        <v>0.76404215859959412</v>
      </c>
    </row>
    <row r="1413" spans="1:66" x14ac:dyDescent="0.25">
      <c r="A1413" t="s">
        <v>34</v>
      </c>
      <c r="B1413" t="s">
        <v>269</v>
      </c>
      <c r="C1413" t="s">
        <v>207</v>
      </c>
      <c r="D1413" t="s">
        <v>536</v>
      </c>
      <c r="E1413">
        <f>VLOOKUP(A1413,home!$A$2:$E$405,3,FALSE)</f>
        <v>1.4921</v>
      </c>
      <c r="F1413">
        <f>VLOOKUP(B1413,home!$B$2:$E$405,3,FALSE)</f>
        <v>0.44679999999999997</v>
      </c>
      <c r="G1413">
        <f>VLOOKUP(C1413,away!$B$2:$E$405,4,FALSE)</f>
        <v>0.8377</v>
      </c>
      <c r="H1413">
        <f>VLOOKUP(A1413,away!$A$2:$E$405,3,FALSE)</f>
        <v>1.2222</v>
      </c>
      <c r="I1413">
        <f>VLOOKUP(C1413,away!$B$2:$E$405,3,FALSE)</f>
        <v>0.81820000000000004</v>
      </c>
      <c r="J1413">
        <f>VLOOKUP(B1413,home!$B$2:$E$405,4,FALSE)</f>
        <v>1.9091</v>
      </c>
      <c r="K1413" s="3">
        <f t="shared" si="1682"/>
        <v>0.55846969355599996</v>
      </c>
      <c r="L1413" s="3">
        <f t="shared" si="1683"/>
        <v>1.9091077127640002</v>
      </c>
      <c r="M1413" s="5">
        <f t="shared" si="1684"/>
        <v>8.4790022159549353E-2</v>
      </c>
      <c r="N1413" s="5">
        <f t="shared" si="1685"/>
        <v>4.7352657692049965E-2</v>
      </c>
      <c r="O1413" s="5">
        <f t="shared" si="1686"/>
        <v>0.16187328527022615</v>
      </c>
      <c r="P1413" s="5">
        <f t="shared" si="1687"/>
        <v>9.0401324019766152E-2</v>
      </c>
      <c r="Q1413" s="5">
        <f t="shared" si="1688"/>
        <v>1.3222512115170651E-2</v>
      </c>
      <c r="R1413" s="5">
        <f t="shared" si="1689"/>
        <v>0.15451676869991801</v>
      </c>
      <c r="S1413" s="5">
        <f t="shared" si="1690"/>
        <v>2.4095993774918317E-2</v>
      </c>
      <c r="T1413" s="5">
        <f t="shared" si="1691"/>
        <v>2.5243199861187726E-2</v>
      </c>
      <c r="U1413" s="5">
        <f t="shared" si="1692"/>
        <v>8.6292932465106525E-2</v>
      </c>
      <c r="V1413" s="5">
        <f t="shared" si="1693"/>
        <v>2.8545153012432094E-3</v>
      </c>
      <c r="W1413" s="5">
        <f t="shared" si="1694"/>
        <v>2.4614574296666172E-3</v>
      </c>
      <c r="X1413" s="5">
        <f t="shared" si="1695"/>
        <v>4.69918736361679E-3</v>
      </c>
      <c r="Y1413" s="5">
        <f t="shared" si="1696"/>
        <v>4.4856274198019717E-3</v>
      </c>
      <c r="Z1413" s="5">
        <f t="shared" si="1697"/>
        <v>9.8329718292128193E-2</v>
      </c>
      <c r="AA1413" s="5">
        <f t="shared" si="1698"/>
        <v>5.4914167642052633E-2</v>
      </c>
      <c r="AB1413" s="5">
        <f t="shared" si="1699"/>
        <v>1.5333949187469968E-2</v>
      </c>
      <c r="AC1413" s="5">
        <f t="shared" si="1700"/>
        <v>1.9021398103120219E-4</v>
      </c>
      <c r="AD1413" s="5">
        <f t="shared" si="1701"/>
        <v>3.4366234411176366E-4</v>
      </c>
      <c r="AE1413" s="5">
        <f t="shared" si="1702"/>
        <v>6.5608843173032389E-4</v>
      </c>
      <c r="AF1413" s="5">
        <f t="shared" si="1703"/>
        <v>6.2627174263579939E-4</v>
      </c>
      <c r="AG1413" s="5">
        <f t="shared" si="1704"/>
        <v>3.9854007138405195E-4</v>
      </c>
      <c r="AH1413" s="5">
        <f t="shared" si="1705"/>
        <v>4.6930505896353336E-2</v>
      </c>
      <c r="AI1413" s="5">
        <f t="shared" si="1706"/>
        <v>2.620926524636449E-2</v>
      </c>
      <c r="AJ1413" s="5">
        <f t="shared" si="1707"/>
        <v>7.3185401652325474E-3</v>
      </c>
      <c r="AK1413" s="5">
        <f t="shared" si="1708"/>
        <v>1.3623942944515661E-3</v>
      </c>
      <c r="AL1413" s="5">
        <f t="shared" si="1709"/>
        <v>8.1120845563334854E-6</v>
      </c>
      <c r="AM1413" s="5">
        <f t="shared" si="1710"/>
        <v>3.8385000800566664E-5</v>
      </c>
      <c r="AN1413" s="5">
        <f t="shared" si="1711"/>
        <v>7.3281101082814149E-5</v>
      </c>
      <c r="AO1413" s="5">
        <f t="shared" si="1712"/>
        <v>6.9950757638519406E-5</v>
      </c>
      <c r="AP1413" s="5">
        <f t="shared" si="1713"/>
        <v>4.4514510307127583E-5</v>
      </c>
      <c r="AQ1413" s="5">
        <f t="shared" si="1714"/>
        <v>2.1245748739312461E-5</v>
      </c>
      <c r="AR1413" s="5">
        <f t="shared" si="1715"/>
        <v>1.7919078154128895E-2</v>
      </c>
      <c r="AS1413" s="5">
        <f t="shared" si="1716"/>
        <v>1.0007262085542375E-2</v>
      </c>
      <c r="AT1413" s="5">
        <f t="shared" si="1717"/>
        <v>2.7943762951237131E-3</v>
      </c>
      <c r="AU1413" s="5">
        <f t="shared" si="1718"/>
        <v>5.2019149107263029E-4</v>
      </c>
      <c r="AV1413" s="5">
        <f t="shared" si="1719"/>
        <v>7.2627795652442607E-5</v>
      </c>
      <c r="AW1413" s="5">
        <f t="shared" si="1720"/>
        <v>2.4024812700541104E-7</v>
      </c>
      <c r="AX1413" s="5">
        <f t="shared" si="1721"/>
        <v>3.5728099390398788E-6</v>
      </c>
      <c r="AY1413" s="5">
        <f t="shared" si="1722"/>
        <v>6.8208790108609108E-6</v>
      </c>
      <c r="AZ1413" s="5">
        <f t="shared" si="1723"/>
        <v>6.5108963637323255E-6</v>
      </c>
      <c r="BA1413" s="5">
        <f t="shared" si="1724"/>
        <v>4.1433341550028224E-6</v>
      </c>
      <c r="BB1413" s="5">
        <f t="shared" si="1725"/>
        <v>1.9775177979686002E-6</v>
      </c>
      <c r="BC1413" s="5">
        <f t="shared" si="1726"/>
        <v>7.5505889604598675E-7</v>
      </c>
      <c r="BD1413" s="5">
        <f t="shared" si="1727"/>
        <v>5.7015750516114022E-3</v>
      </c>
      <c r="BE1413" s="5">
        <f t="shared" si="1728"/>
        <v>3.1841568718599541E-3</v>
      </c>
      <c r="BF1413" s="5">
        <f t="shared" si="1729"/>
        <v>8.8912755623092978E-4</v>
      </c>
      <c r="BG1413" s="5">
        <f t="shared" si="1730"/>
        <v>1.6551693128682751E-4</v>
      </c>
      <c r="BH1413" s="5">
        <f t="shared" si="1731"/>
        <v>2.310904747352101E-5</v>
      </c>
      <c r="BI1413" s="5">
        <f t="shared" si="1732"/>
        <v>2.5811405321816676E-6</v>
      </c>
      <c r="BJ1413" s="8">
        <f t="shared" si="1733"/>
        <v>9.9760362086086643E-2</v>
      </c>
      <c r="BK1413" s="8">
        <f t="shared" si="1734"/>
        <v>0.2023470022000754</v>
      </c>
      <c r="BL1413" s="8">
        <f t="shared" si="1735"/>
        <v>0.59603141128768999</v>
      </c>
      <c r="BM1413" s="8">
        <f t="shared" si="1736"/>
        <v>0.44430534327841609</v>
      </c>
      <c r="BN1413" s="8">
        <f t="shared" si="1737"/>
        <v>0.55215656995668028</v>
      </c>
    </row>
    <row r="1414" spans="1:66" x14ac:dyDescent="0.25">
      <c r="A1414" t="s">
        <v>10</v>
      </c>
      <c r="B1414" t="s">
        <v>41</v>
      </c>
      <c r="C1414" t="s">
        <v>216</v>
      </c>
      <c r="D1414" t="s">
        <v>537</v>
      </c>
      <c r="E1414">
        <f>VLOOKUP(A1414,home!$A$2:$E$405,3,FALSE)</f>
        <v>1.5185</v>
      </c>
      <c r="F1414">
        <f>VLOOKUP(B1414,home!$B$2:$E$405,3,FALSE)</f>
        <v>1.3170999999999999</v>
      </c>
      <c r="G1414">
        <f>VLOOKUP(C1414,away!$B$2:$E$405,4,FALSE)</f>
        <v>0.92200000000000004</v>
      </c>
      <c r="H1414">
        <f>VLOOKUP(A1414,away!$A$2:$E$405,3,FALSE)</f>
        <v>1.4074</v>
      </c>
      <c r="I1414">
        <f>VLOOKUP(C1414,away!$B$2:$E$405,3,FALSE)</f>
        <v>1.2789999999999999</v>
      </c>
      <c r="J1414">
        <f>VLOOKUP(B1414,home!$B$2:$E$405,4,FALSE)</f>
        <v>1.2789999999999999</v>
      </c>
      <c r="K1414" s="3">
        <f t="shared" si="1682"/>
        <v>1.8440150746999997</v>
      </c>
      <c r="L1414" s="3">
        <f t="shared" si="1683"/>
        <v>2.3022826233999996</v>
      </c>
      <c r="M1414" s="5">
        <f t="shared" si="1684"/>
        <v>1.5822889289155265E-2</v>
      </c>
      <c r="N1414" s="5">
        <f t="shared" si="1685"/>
        <v>2.9177646374511469E-2</v>
      </c>
      <c r="O1414" s="5">
        <f t="shared" si="1686"/>
        <v>3.6428763062404133E-2</v>
      </c>
      <c r="P1414" s="5">
        <f t="shared" si="1687"/>
        <v>6.7175188239747746E-2</v>
      </c>
      <c r="Q1414" s="5">
        <f t="shared" si="1688"/>
        <v>2.6902009879432479E-2</v>
      </c>
      <c r="R1414" s="5">
        <f t="shared" si="1689"/>
        <v>4.1934654095264395E-2</v>
      </c>
      <c r="S1414" s="5">
        <f t="shared" si="1690"/>
        <v>7.1297122677498909E-2</v>
      </c>
      <c r="T1414" s="5">
        <f t="shared" si="1691"/>
        <v>6.193602987995251E-2</v>
      </c>
      <c r="U1414" s="5">
        <f t="shared" si="1692"/>
        <v>7.7328134303997625E-2</v>
      </c>
      <c r="V1414" s="5">
        <f t="shared" si="1693"/>
        <v>3.3631992441734038E-2</v>
      </c>
      <c r="W1414" s="5">
        <f t="shared" si="1694"/>
        <v>1.6535903919133937E-2</v>
      </c>
      <c r="X1414" s="5">
        <f t="shared" si="1695"/>
        <v>3.8070324255234017E-2</v>
      </c>
      <c r="Y1414" s="5">
        <f t="shared" si="1696"/>
        <v>4.3824323000014404E-2</v>
      </c>
      <c r="Z1414" s="5">
        <f t="shared" si="1697"/>
        <v>3.2181808480605624E-2</v>
      </c>
      <c r="AA1414" s="5">
        <f t="shared" si="1698"/>
        <v>5.9343739969345069E-2</v>
      </c>
      <c r="AB1414" s="5">
        <f t="shared" si="1699"/>
        <v>5.4715375546274612E-2</v>
      </c>
      <c r="AC1414" s="5">
        <f t="shared" si="1700"/>
        <v>8.9239209961312922E-3</v>
      </c>
      <c r="AD1414" s="5">
        <f t="shared" si="1701"/>
        <v>7.6231140251684449E-3</v>
      </c>
      <c r="AE1414" s="5">
        <f t="shared" si="1702"/>
        <v>1.7550562956342136E-2</v>
      </c>
      <c r="AF1414" s="5">
        <f t="shared" si="1703"/>
        <v>2.0203178062637113E-2</v>
      </c>
      <c r="AG1414" s="5">
        <f t="shared" si="1704"/>
        <v>1.5504475263688502E-2</v>
      </c>
      <c r="AH1414" s="5">
        <f t="shared" si="1705"/>
        <v>1.8522904613621268E-2</v>
      </c>
      <c r="AI1414" s="5">
        <f t="shared" si="1706"/>
        <v>3.415651533474779E-2</v>
      </c>
      <c r="AJ1414" s="5">
        <f t="shared" si="1707"/>
        <v>3.1492564588248326E-2</v>
      </c>
      <c r="AK1414" s="5">
        <f t="shared" si="1708"/>
        <v>1.9357587947231102E-2</v>
      </c>
      <c r="AL1414" s="5">
        <f t="shared" si="1709"/>
        <v>1.5154402253515628E-3</v>
      </c>
      <c r="AM1414" s="5">
        <f t="shared" si="1710"/>
        <v>2.8114274357135217E-3</v>
      </c>
      <c r="AN1414" s="5">
        <f t="shared" si="1711"/>
        <v>6.4727005321932604E-3</v>
      </c>
      <c r="AO1414" s="5">
        <f t="shared" si="1712"/>
        <v>7.4509929808702366E-3</v>
      </c>
      <c r="AP1414" s="5">
        <f t="shared" si="1713"/>
        <v>5.7180972223109718E-3</v>
      </c>
      <c r="AQ1414" s="5">
        <f t="shared" si="1714"/>
        <v>3.2911689684595887E-3</v>
      </c>
      <c r="AR1414" s="5">
        <f t="shared" si="1715"/>
        <v>8.5289922853671873E-3</v>
      </c>
      <c r="AS1414" s="5">
        <f t="shared" si="1716"/>
        <v>1.5727590346217093E-2</v>
      </c>
      <c r="AT1414" s="5">
        <f t="shared" si="1717"/>
        <v>1.4500956843565258E-2</v>
      </c>
      <c r="AU1414" s="5">
        <f t="shared" si="1718"/>
        <v>8.9133276723694869E-3</v>
      </c>
      <c r="AV1414" s="5">
        <f t="shared" si="1719"/>
        <v>4.1090776483974981E-3</v>
      </c>
      <c r="AW1414" s="5">
        <f t="shared" si="1720"/>
        <v>1.7871434460078322E-4</v>
      </c>
      <c r="AX1414" s="5">
        <f t="shared" si="1721"/>
        <v>8.6405242881348258E-4</v>
      </c>
      <c r="AY1414" s="5">
        <f t="shared" si="1722"/>
        <v>1.9892928925638459E-3</v>
      </c>
      <c r="AZ1414" s="5">
        <f t="shared" si="1723"/>
        <v>2.2899572297014324E-3</v>
      </c>
      <c r="BA1414" s="5">
        <f t="shared" si="1724"/>
        <v>1.7573762460902703E-3</v>
      </c>
      <c r="BB1414" s="5">
        <f t="shared" si="1725"/>
        <v>1.0114941985373876E-3</v>
      </c>
      <c r="BC1414" s="5">
        <f t="shared" si="1726"/>
        <v>4.6574910339250739E-4</v>
      </c>
      <c r="BD1414" s="5">
        <f t="shared" si="1727"/>
        <v>3.2726917889522532E-3</v>
      </c>
      <c r="BE1414" s="5">
        <f t="shared" si="1728"/>
        <v>6.0348929936748646E-3</v>
      </c>
      <c r="BF1414" s="5">
        <f t="shared" si="1729"/>
        <v>5.5642168272689316E-3</v>
      </c>
      <c r="BG1414" s="5">
        <f t="shared" si="1730"/>
        <v>3.4201665694611047E-3</v>
      </c>
      <c r="BH1414" s="5">
        <f t="shared" si="1731"/>
        <v>1.576709678017815E-3</v>
      </c>
      <c r="BI1414" s="5">
        <f t="shared" si="1732"/>
        <v>5.8149528293804692E-4</v>
      </c>
      <c r="BJ1414" s="8">
        <f t="shared" si="1733"/>
        <v>0.31144987685476161</v>
      </c>
      <c r="BK1414" s="8">
        <f t="shared" si="1734"/>
        <v>0.20035584676218265</v>
      </c>
      <c r="BL1414" s="8">
        <f t="shared" si="1735"/>
        <v>0.44551035739736383</v>
      </c>
      <c r="BM1414" s="8">
        <f t="shared" si="1736"/>
        <v>0.77024616000643531</v>
      </c>
      <c r="BN1414" s="8">
        <f t="shared" si="1737"/>
        <v>0.2174411509405155</v>
      </c>
    </row>
    <row r="1415" spans="1:66" x14ac:dyDescent="0.25">
      <c r="A1415" t="s">
        <v>10</v>
      </c>
      <c r="B1415" t="s">
        <v>212</v>
      </c>
      <c r="C1415" t="s">
        <v>36</v>
      </c>
      <c r="D1415" t="s">
        <v>537</v>
      </c>
      <c r="E1415">
        <f>VLOOKUP(A1415,home!$A$2:$E$405,3,FALSE)</f>
        <v>1.5185</v>
      </c>
      <c r="F1415">
        <f>VLOOKUP(B1415,home!$B$2:$E$405,3,FALSE)</f>
        <v>0.52680000000000005</v>
      </c>
      <c r="G1415">
        <f>VLOOKUP(C1415,away!$B$2:$E$405,4,FALSE)</f>
        <v>1.0537000000000001</v>
      </c>
      <c r="H1415">
        <f>VLOOKUP(A1415,away!$A$2:$E$405,3,FALSE)</f>
        <v>1.4074</v>
      </c>
      <c r="I1415">
        <f>VLOOKUP(C1415,away!$B$2:$E$405,3,FALSE)</f>
        <v>0.85260000000000002</v>
      </c>
      <c r="J1415">
        <f>VLOOKUP(B1415,home!$B$2:$E$405,4,FALSE)</f>
        <v>0.71050000000000002</v>
      </c>
      <c r="K1415" s="3">
        <f t="shared" si="1682"/>
        <v>0.84290288946000014</v>
      </c>
      <c r="L1415" s="3">
        <f t="shared" si="1683"/>
        <v>0.85256393502000005</v>
      </c>
      <c r="M1415" s="5">
        <f t="shared" si="1684"/>
        <v>0.18351354041542564</v>
      </c>
      <c r="N1415" s="5">
        <f t="shared" si="1685"/>
        <v>0.15468409347119677</v>
      </c>
      <c r="O1415" s="5">
        <f t="shared" si="1686"/>
        <v>0.15645702614602711</v>
      </c>
      <c r="P1415" s="5">
        <f t="shared" si="1687"/>
        <v>0.13187807941480503</v>
      </c>
      <c r="Q1415" s="5">
        <f t="shared" si="1688"/>
        <v>6.5191834670186258E-2</v>
      </c>
      <c r="R1415" s="5">
        <f t="shared" si="1689"/>
        <v>6.6694808936291941E-2</v>
      </c>
      <c r="S1415" s="5">
        <f t="shared" si="1690"/>
        <v>2.3692840036172762E-2</v>
      </c>
      <c r="T1415" s="5">
        <f t="shared" si="1691"/>
        <v>5.5580207097587264E-2</v>
      </c>
      <c r="U1415" s="5">
        <f t="shared" si="1692"/>
        <v>5.6217247164383109E-2</v>
      </c>
      <c r="V1415" s="5">
        <f t="shared" si="1693"/>
        <v>1.891816951841193E-3</v>
      </c>
      <c r="W1415" s="5">
        <f t="shared" si="1694"/>
        <v>1.8316795270899536E-2</v>
      </c>
      <c r="X1415" s="5">
        <f t="shared" si="1695"/>
        <v>1.5616239053113838E-2</v>
      </c>
      <c r="Y1415" s="5">
        <f t="shared" si="1696"/>
        <v>6.6569211086678652E-3</v>
      </c>
      <c r="Z1415" s="5">
        <f t="shared" si="1697"/>
        <v>1.8953862917377381E-2</v>
      </c>
      <c r="AA1415" s="5">
        <f t="shared" si="1698"/>
        <v>1.5976265819486142E-2</v>
      </c>
      <c r="AB1415" s="5">
        <f t="shared" si="1699"/>
        <v>6.7332203110129531E-3</v>
      </c>
      <c r="AC1415" s="5">
        <f t="shared" si="1700"/>
        <v>8.4969610978163454E-5</v>
      </c>
      <c r="AD1415" s="5">
        <f t="shared" si="1701"/>
        <v>3.8598199148721208E-3</v>
      </c>
      <c r="AE1415" s="5">
        <f t="shared" si="1702"/>
        <v>3.2907432550919368E-3</v>
      </c>
      <c r="AF1415" s="5">
        <f t="shared" si="1703"/>
        <v>1.4027845093508525E-3</v>
      </c>
      <c r="AG1415" s="5">
        <f t="shared" si="1704"/>
        <v>3.9865449375908778E-4</v>
      </c>
      <c r="AH1415" s="5">
        <f t="shared" si="1705"/>
        <v>4.0398449881672285E-3</v>
      </c>
      <c r="AI1415" s="5">
        <f t="shared" si="1706"/>
        <v>3.4051970134966565E-3</v>
      </c>
      <c r="AJ1415" s="5">
        <f t="shared" si="1707"/>
        <v>1.4351252009284475E-3</v>
      </c>
      <c r="AK1415" s="5">
        <f t="shared" si="1708"/>
        <v>4.0322372619981721E-4</v>
      </c>
      <c r="AL1415" s="5">
        <f t="shared" si="1709"/>
        <v>2.4424637177304273E-6</v>
      </c>
      <c r="AM1415" s="5">
        <f t="shared" si="1710"/>
        <v>6.5069067180819273E-4</v>
      </c>
      <c r="AN1415" s="5">
        <f t="shared" si="1711"/>
        <v>5.5475539963760023E-4</v>
      </c>
      <c r="AO1415" s="5">
        <f t="shared" si="1712"/>
        <v>2.3648222324431254E-4</v>
      </c>
      <c r="AP1415" s="5">
        <f t="shared" si="1713"/>
        <v>6.7205404937149761E-5</v>
      </c>
      <c r="AQ1415" s="5">
        <f t="shared" si="1714"/>
        <v>1.432422612195723E-5</v>
      </c>
      <c r="AR1415" s="5">
        <f t="shared" si="1715"/>
        <v>6.8884522799653582E-4</v>
      </c>
      <c r="AS1415" s="5">
        <f t="shared" si="1716"/>
        <v>5.8062963306901251E-4</v>
      </c>
      <c r="AT1415" s="5">
        <f t="shared" si="1717"/>
        <v>2.4470719770998514E-4</v>
      </c>
      <c r="AU1415" s="5">
        <f t="shared" si="1718"/>
        <v>6.8754801340468671E-5</v>
      </c>
      <c r="AV1415" s="5">
        <f t="shared" si="1719"/>
        <v>1.4488405178532331E-5</v>
      </c>
      <c r="AW1415" s="5">
        <f t="shared" si="1720"/>
        <v>4.8756230346434712E-8</v>
      </c>
      <c r="AX1415" s="5">
        <f t="shared" si="1721"/>
        <v>9.141150790196568E-5</v>
      </c>
      <c r="AY1415" s="5">
        <f t="shared" si="1722"/>
        <v>7.7934154883011692E-5</v>
      </c>
      <c r="AZ1415" s="5">
        <f t="shared" si="1723"/>
        <v>3.3221924879759292E-5</v>
      </c>
      <c r="BA1415" s="5">
        <f t="shared" si="1724"/>
        <v>9.4412716681421447E-6</v>
      </c>
      <c r="BB1415" s="5">
        <f t="shared" si="1725"/>
        <v>2.012321931246026E-6</v>
      </c>
      <c r="BC1415" s="5">
        <f t="shared" si="1726"/>
        <v>3.4312662084603175E-7</v>
      </c>
      <c r="BD1415" s="5">
        <f t="shared" si="1727"/>
        <v>9.7880766366745906E-5</v>
      </c>
      <c r="BE1415" s="5">
        <f t="shared" si="1728"/>
        <v>8.2503980793089315E-5</v>
      </c>
      <c r="BF1415" s="5">
        <f t="shared" si="1729"/>
        <v>3.477142190122367E-5</v>
      </c>
      <c r="BG1415" s="5">
        <f t="shared" si="1730"/>
        <v>9.7696439970580538E-6</v>
      </c>
      <c r="BH1415" s="5">
        <f t="shared" si="1731"/>
        <v>2.0587152885289444E-6</v>
      </c>
      <c r="BI1415" s="5">
        <f t="shared" si="1732"/>
        <v>3.4705941305530514E-7</v>
      </c>
      <c r="BJ1415" s="8">
        <f t="shared" si="1733"/>
        <v>0.32673591507835964</v>
      </c>
      <c r="BK1415" s="8">
        <f t="shared" si="1734"/>
        <v>0.34114162304782353</v>
      </c>
      <c r="BL1415" s="8">
        <f t="shared" si="1735"/>
        <v>0.31318671615904758</v>
      </c>
      <c r="BM1415" s="8">
        <f t="shared" si="1736"/>
        <v>0.24152084875002289</v>
      </c>
      <c r="BN1415" s="8">
        <f t="shared" si="1737"/>
        <v>0.75841938305393275</v>
      </c>
    </row>
    <row r="1416" spans="1:66" x14ac:dyDescent="0.25">
      <c r="A1416" t="s">
        <v>10</v>
      </c>
      <c r="B1416" t="s">
        <v>39</v>
      </c>
      <c r="C1416" t="s">
        <v>215</v>
      </c>
      <c r="D1416" t="s">
        <v>537</v>
      </c>
      <c r="E1416">
        <f>VLOOKUP(A1416,home!$A$2:$E$405,3,FALSE)</f>
        <v>1.5185</v>
      </c>
      <c r="F1416">
        <f>VLOOKUP(B1416,home!$B$2:$E$405,3,FALSE)</f>
        <v>0.65849999999999997</v>
      </c>
      <c r="G1416">
        <f>VLOOKUP(C1416,away!$B$2:$E$405,4,FALSE)</f>
        <v>0.13170000000000001</v>
      </c>
      <c r="H1416">
        <f>VLOOKUP(A1416,away!$A$2:$E$405,3,FALSE)</f>
        <v>1.4074</v>
      </c>
      <c r="I1416">
        <f>VLOOKUP(C1416,away!$B$2:$E$405,3,FALSE)</f>
        <v>0.71050000000000002</v>
      </c>
      <c r="J1416">
        <f>VLOOKUP(B1416,home!$B$2:$E$405,4,FALSE)</f>
        <v>1.8473999999999999</v>
      </c>
      <c r="K1416" s="3">
        <f t="shared" si="1682"/>
        <v>0.13169107732500002</v>
      </c>
      <c r="L1416" s="3">
        <f t="shared" si="1683"/>
        <v>1.8473218549800001</v>
      </c>
      <c r="M1416" s="5">
        <f t="shared" si="1684"/>
        <v>0.13820558827746221</v>
      </c>
      <c r="N1416" s="5">
        <f t="shared" si="1685"/>
        <v>1.8200442812594395E-2</v>
      </c>
      <c r="O1416" s="5">
        <f t="shared" si="1686"/>
        <v>0.25531020370532365</v>
      </c>
      <c r="P1416" s="5">
        <f t="shared" si="1687"/>
        <v>3.3622075778019296E-2</v>
      </c>
      <c r="Q1416" s="5">
        <f t="shared" si="1688"/>
        <v>1.1984179608913047E-3</v>
      </c>
      <c r="R1416" s="5">
        <f t="shared" si="1689"/>
        <v>0.23582005955212015</v>
      </c>
      <c r="S1416" s="5">
        <f t="shared" si="1690"/>
        <v>2.0448593897545351E-3</v>
      </c>
      <c r="T1416" s="5">
        <f t="shared" si="1691"/>
        <v>2.2138636905550744E-3</v>
      </c>
      <c r="U1416" s="5">
        <f t="shared" si="1692"/>
        <v>3.105539769726437E-2</v>
      </c>
      <c r="V1416" s="5">
        <f t="shared" si="1693"/>
        <v>5.5273868295794542E-5</v>
      </c>
      <c r="W1416" s="5">
        <f t="shared" si="1694"/>
        <v>5.2606984118468572E-5</v>
      </c>
      <c r="X1416" s="5">
        <f t="shared" si="1695"/>
        <v>9.7182031486632778E-5</v>
      </c>
      <c r="Y1416" s="5">
        <f t="shared" si="1696"/>
        <v>8.9763245338305635E-5</v>
      </c>
      <c r="Z1416" s="5">
        <f t="shared" si="1697"/>
        <v>0.14521184995110556</v>
      </c>
      <c r="AA1416" s="5">
        <f t="shared" si="1698"/>
        <v>1.9123104960417348E-2</v>
      </c>
      <c r="AB1416" s="5">
        <f t="shared" si="1699"/>
        <v>1.2591711470182061E-3</v>
      </c>
      <c r="AC1416" s="5">
        <f t="shared" si="1700"/>
        <v>8.4042467617810983E-7</v>
      </c>
      <c r="AD1416" s="5">
        <f t="shared" si="1701"/>
        <v>1.731967603345073E-6</v>
      </c>
      <c r="AE1416" s="5">
        <f t="shared" si="1702"/>
        <v>3.1995016057766854E-6</v>
      </c>
      <c r="AF1416" s="5">
        <f t="shared" si="1703"/>
        <v>2.9552546206974385E-6</v>
      </c>
      <c r="AG1416" s="5">
        <f t="shared" si="1704"/>
        <v>1.8197688159483362E-6</v>
      </c>
      <c r="AH1416" s="5">
        <f t="shared" si="1705"/>
        <v>6.7063256004188443E-2</v>
      </c>
      <c r="AI1416" s="5">
        <f t="shared" si="1706"/>
        <v>8.8316324321138541E-3</v>
      </c>
      <c r="AJ1416" s="5">
        <f t="shared" si="1707"/>
        <v>5.8152359476174183E-4</v>
      </c>
      <c r="AK1416" s="5">
        <f t="shared" si="1708"/>
        <v>2.5527156228026851E-5</v>
      </c>
      <c r="AL1416" s="5">
        <f t="shared" si="1709"/>
        <v>8.1781995939119966E-9</v>
      </c>
      <c r="AM1416" s="5">
        <f t="shared" si="1710"/>
        <v>4.5616935915302254E-8</v>
      </c>
      <c r="AN1416" s="5">
        <f t="shared" si="1711"/>
        <v>8.4269162673559955E-8</v>
      </c>
      <c r="AO1416" s="5">
        <f t="shared" si="1712"/>
        <v>7.7836132953866101E-8</v>
      </c>
      <c r="AP1416" s="5">
        <f t="shared" si="1713"/>
        <v>4.7929463170935276E-8</v>
      </c>
      <c r="AQ1416" s="5">
        <f t="shared" si="1714"/>
        <v>2.2135286203281943E-8</v>
      </c>
      <c r="AR1416" s="5">
        <f t="shared" si="1715"/>
        <v>2.4777483696531197E-2</v>
      </c>
      <c r="AS1416" s="5">
        <f t="shared" si="1716"/>
        <v>3.262973521398818E-3</v>
      </c>
      <c r="AT1416" s="5">
        <f t="shared" si="1717"/>
        <v>2.1485224915797967E-4</v>
      </c>
      <c r="AU1416" s="5">
        <f t="shared" si="1718"/>
        <v>9.4313747191045598E-6</v>
      </c>
      <c r="AV1416" s="5">
        <f t="shared" si="1719"/>
        <v>3.1050697435366222E-7</v>
      </c>
      <c r="AW1416" s="5">
        <f t="shared" si="1720"/>
        <v>5.5265502546959275E-11</v>
      </c>
      <c r="AX1416" s="5">
        <f t="shared" si="1721"/>
        <v>1.001223905825272E-9</v>
      </c>
      <c r="AY1416" s="5">
        <f t="shared" si="1722"/>
        <v>1.8495828029594628E-9</v>
      </c>
      <c r="AZ1416" s="5">
        <f t="shared" si="1723"/>
        <v>1.7083873672510917E-9</v>
      </c>
      <c r="BA1416" s="5">
        <f t="shared" si="1724"/>
        <v>1.0519804400982285E-9</v>
      </c>
      <c r="BB1416" s="5">
        <f t="shared" si="1725"/>
        <v>4.8583661450123415E-10</v>
      </c>
      <c r="BC1416" s="5">
        <f t="shared" si="1726"/>
        <v>1.7949931918352452E-10</v>
      </c>
      <c r="BD1416" s="5">
        <f t="shared" si="1727"/>
        <v>7.6286645240021189E-3</v>
      </c>
      <c r="BE1416" s="5">
        <f t="shared" si="1728"/>
        <v>1.0046270497168477E-3</v>
      </c>
      <c r="BF1416" s="5">
        <f t="shared" si="1729"/>
        <v>6.6150209243524019E-5</v>
      </c>
      <c r="BG1416" s="5">
        <f t="shared" si="1730"/>
        <v>2.903797440184619E-6</v>
      </c>
      <c r="BH1416" s="5">
        <f t="shared" si="1731"/>
        <v>9.5601053307872419E-8</v>
      </c>
      <c r="BI1416" s="5">
        <f t="shared" si="1732"/>
        <v>2.5179611407036986E-9</v>
      </c>
      <c r="BJ1416" s="8">
        <f t="shared" si="1733"/>
        <v>2.1862267281121315E-2</v>
      </c>
      <c r="BK1416" s="8">
        <f t="shared" si="1734"/>
        <v>0.1739286477659904</v>
      </c>
      <c r="BL1416" s="8">
        <f t="shared" si="1735"/>
        <v>0.6560373712976344</v>
      </c>
      <c r="BM1416" s="8">
        <f t="shared" si="1736"/>
        <v>0.31468334641512319</v>
      </c>
      <c r="BN1416" s="8">
        <f t="shared" si="1737"/>
        <v>0.68235678808641098</v>
      </c>
    </row>
    <row r="1417" spans="1:66" x14ac:dyDescent="0.25">
      <c r="A1417" t="s">
        <v>10</v>
      </c>
      <c r="B1417" t="s">
        <v>40</v>
      </c>
      <c r="C1417" t="s">
        <v>468</v>
      </c>
      <c r="D1417" t="s">
        <v>537</v>
      </c>
      <c r="E1417">
        <f>VLOOKUP(A1417,home!$A$2:$E$405,3,FALSE)</f>
        <v>1.5185</v>
      </c>
      <c r="F1417">
        <f>VLOOKUP(B1417,home!$B$2:$E$405,3,FALSE)</f>
        <v>1.1854</v>
      </c>
      <c r="G1417">
        <f>VLOOKUP(C1417,away!$B$2:$E$405,4,FALSE)</f>
        <v>1.8439000000000001</v>
      </c>
      <c r="H1417">
        <f>VLOOKUP(A1417,away!$A$2:$E$405,3,FALSE)</f>
        <v>1.4074</v>
      </c>
      <c r="I1417">
        <f>VLOOKUP(C1417,away!$B$2:$E$405,3,FALSE)</f>
        <v>1.1368</v>
      </c>
      <c r="J1417">
        <f>VLOOKUP(B1417,home!$B$2:$E$405,4,FALSE)</f>
        <v>1.5631999999999999</v>
      </c>
      <c r="K1417" s="3">
        <f t="shared" si="1682"/>
        <v>3.3190751326100001</v>
      </c>
      <c r="L1417" s="3">
        <f t="shared" si="1683"/>
        <v>2.5010142026239999</v>
      </c>
      <c r="M1417" s="5">
        <f t="shared" si="1684"/>
        <v>2.9673400449224717E-3</v>
      </c>
      <c r="N1417" s="5">
        <f t="shared" si="1685"/>
        <v>9.8488245531000163E-3</v>
      </c>
      <c r="O1417" s="5">
        <f t="shared" si="1686"/>
        <v>7.4213595963660397E-3</v>
      </c>
      <c r="P1417" s="5">
        <f t="shared" si="1687"/>
        <v>2.463205008645511E-2</v>
      </c>
      <c r="Q1417" s="5">
        <f t="shared" si="1688"/>
        <v>1.6344494329816533E-2</v>
      </c>
      <c r="R1417" s="5">
        <f t="shared" si="1689"/>
        <v>9.2804628766456915E-3</v>
      </c>
      <c r="S1417" s="5">
        <f t="shared" si="1690"/>
        <v>5.1117994759300137E-2</v>
      </c>
      <c r="T1417" s="5">
        <f t="shared" si="1691"/>
        <v>4.0877812453578584E-2</v>
      </c>
      <c r="U1417" s="5">
        <f t="shared" si="1692"/>
        <v>3.0802553552984981E-2</v>
      </c>
      <c r="V1417" s="5">
        <f t="shared" si="1693"/>
        <v>4.7148137470227079E-2</v>
      </c>
      <c r="W1417" s="5">
        <f t="shared" si="1694"/>
        <v>1.808286822839307E-2</v>
      </c>
      <c r="X1417" s="5">
        <f t="shared" si="1695"/>
        <v>4.5225510263389349E-2</v>
      </c>
      <c r="Y1417" s="5">
        <f t="shared" si="1696"/>
        <v>5.6554821744827129E-2</v>
      </c>
      <c r="Z1417" s="5">
        <f t="shared" si="1697"/>
        <v>7.7368564871385503E-3</v>
      </c>
      <c r="AA1417" s="5">
        <f t="shared" si="1698"/>
        <v>2.5679207971033922E-2</v>
      </c>
      <c r="AB1417" s="5">
        <f t="shared" si="1699"/>
        <v>4.2615610300889596E-2</v>
      </c>
      <c r="AC1417" s="5">
        <f t="shared" si="1700"/>
        <v>2.4461202332475843E-2</v>
      </c>
      <c r="AD1417" s="5">
        <f t="shared" si="1701"/>
        <v>1.5004599565780723E-2</v>
      </c>
      <c r="AE1417" s="5">
        <f t="shared" si="1702"/>
        <v>3.7526716618703493E-2</v>
      </c>
      <c r="AF1417" s="5">
        <f t="shared" si="1703"/>
        <v>4.6927425620611765E-2</v>
      </c>
      <c r="AG1417" s="5">
        <f t="shared" si="1704"/>
        <v>3.9122052656577123E-2</v>
      </c>
      <c r="AH1417" s="5">
        <f t="shared" si="1705"/>
        <v>4.8374969894992856E-3</v>
      </c>
      <c r="AI1417" s="5">
        <f t="shared" si="1706"/>
        <v>1.6056015961922819E-2</v>
      </c>
      <c r="AJ1417" s="5">
        <f t="shared" si="1707"/>
        <v>2.6645561654003631E-2</v>
      </c>
      <c r="AK1417" s="5">
        <f t="shared" si="1708"/>
        <v>2.9479540360076679E-2</v>
      </c>
      <c r="AL1417" s="5">
        <f t="shared" si="1709"/>
        <v>8.1221505039096378E-3</v>
      </c>
      <c r="AM1417" s="5">
        <f t="shared" si="1710"/>
        <v>9.9602786587107174E-3</v>
      </c>
      <c r="AN1417" s="5">
        <f t="shared" si="1711"/>
        <v>2.4910798387528226E-2</v>
      </c>
      <c r="AO1417" s="5">
        <f t="shared" si="1712"/>
        <v>3.1151130282955568E-2</v>
      </c>
      <c r="AP1417" s="5">
        <f t="shared" si="1713"/>
        <v>2.5969806421820812E-2</v>
      </c>
      <c r="AQ1417" s="5">
        <f t="shared" si="1714"/>
        <v>1.6237713675092455E-2</v>
      </c>
      <c r="AR1417" s="5">
        <f t="shared" si="1715"/>
        <v>2.4197297351777119E-3</v>
      </c>
      <c r="AS1417" s="5">
        <f t="shared" si="1716"/>
        <v>8.0312647916653251E-3</v>
      </c>
      <c r="AT1417" s="5">
        <f t="shared" si="1717"/>
        <v>1.3328185626711307E-2</v>
      </c>
      <c r="AU1417" s="5">
        <f t="shared" si="1718"/>
        <v>1.4745749825475845E-2</v>
      </c>
      <c r="AV1417" s="5">
        <f t="shared" si="1719"/>
        <v>1.2235562889356283E-2</v>
      </c>
      <c r="AW1417" s="5">
        <f t="shared" si="1720"/>
        <v>1.8728447306832915E-3</v>
      </c>
      <c r="AX1417" s="5">
        <f t="shared" si="1721"/>
        <v>5.5098188683321368E-3</v>
      </c>
      <c r="AY1417" s="5">
        <f t="shared" si="1722"/>
        <v>1.3780135243584367E-2</v>
      </c>
      <c r="AZ1417" s="5">
        <f t="shared" si="1723"/>
        <v>1.7232156979142019E-2</v>
      </c>
      <c r="BA1417" s="5">
        <f t="shared" si="1724"/>
        <v>1.4365956448893488E-2</v>
      </c>
      <c r="BB1417" s="5">
        <f t="shared" si="1725"/>
        <v>8.9823652782401141E-3</v>
      </c>
      <c r="BC1417" s="5">
        <f t="shared" si="1726"/>
        <v>4.4930046268070421E-3</v>
      </c>
      <c r="BD1417" s="5">
        <f t="shared" si="1727"/>
        <v>1.008629739031844E-3</v>
      </c>
      <c r="BE1417" s="5">
        <f t="shared" si="1728"/>
        <v>3.3477178848315076E-3</v>
      </c>
      <c r="BF1417" s="5">
        <f t="shared" si="1729"/>
        <v>5.5556635912690031E-3</v>
      </c>
      <c r="BG1417" s="5">
        <f t="shared" si="1730"/>
        <v>6.146554956975905E-3</v>
      </c>
      <c r="BH1417" s="5">
        <f t="shared" si="1731"/>
        <v>5.1002194272298648E-3</v>
      </c>
      <c r="BI1417" s="5">
        <f t="shared" si="1732"/>
        <v>3.3856022943546111E-3</v>
      </c>
      <c r="BJ1417" s="8">
        <f t="shared" si="1733"/>
        <v>0.49810829090588482</v>
      </c>
      <c r="BK1417" s="8">
        <f t="shared" si="1734"/>
        <v>0.17222901044087463</v>
      </c>
      <c r="BL1417" s="8">
        <f t="shared" si="1735"/>
        <v>0.26812269002550193</v>
      </c>
      <c r="BM1417" s="8">
        <f t="shared" si="1736"/>
        <v>0.86379502585919266</v>
      </c>
      <c r="BN1417" s="8">
        <f t="shared" si="1737"/>
        <v>7.0494531487305861E-2</v>
      </c>
    </row>
    <row r="1418" spans="1:66" x14ac:dyDescent="0.25">
      <c r="A1418" t="s">
        <v>13</v>
      </c>
      <c r="B1418" t="s">
        <v>49</v>
      </c>
      <c r="C1418" t="s">
        <v>217</v>
      </c>
      <c r="D1418" t="s">
        <v>537</v>
      </c>
      <c r="E1418">
        <f>VLOOKUP(A1418,home!$A$2:$E$405,3,FALSE)</f>
        <v>1.2857000000000001</v>
      </c>
      <c r="F1418">
        <f>VLOOKUP(B1418,home!$B$2:$E$405,3,FALSE)</f>
        <v>0.38890000000000002</v>
      </c>
      <c r="G1418">
        <f>VLOOKUP(C1418,away!$B$2:$E$405,4,FALSE)</f>
        <v>0.58330000000000004</v>
      </c>
      <c r="H1418">
        <f>VLOOKUP(A1418,away!$A$2:$E$405,3,FALSE)</f>
        <v>1.4921</v>
      </c>
      <c r="I1418">
        <f>VLOOKUP(C1418,away!$B$2:$E$405,3,FALSE)</f>
        <v>2.3456999999999999</v>
      </c>
      <c r="J1418">
        <f>VLOOKUP(B1418,home!$B$2:$E$405,4,FALSE)</f>
        <v>1.3404</v>
      </c>
      <c r="K1418" s="3">
        <f t="shared" si="1682"/>
        <v>0.29165509220900004</v>
      </c>
      <c r="L1418" s="3">
        <f t="shared" si="1683"/>
        <v>4.6914254273879994</v>
      </c>
      <c r="M1418" s="5">
        <f t="shared" si="1684"/>
        <v>6.8529194556666119E-3</v>
      </c>
      <c r="N1418" s="5">
        <f t="shared" si="1685"/>
        <v>1.9986888557432963E-3</v>
      </c>
      <c r="O1418" s="5">
        <f t="shared" si="1686"/>
        <v>3.2149960586156275E-2</v>
      </c>
      <c r="P1418" s="5">
        <f t="shared" si="1687"/>
        <v>9.3766997192711258E-3</v>
      </c>
      <c r="Q1418" s="5">
        <f t="shared" si="1688"/>
        <v>2.9146389125945588E-4</v>
      </c>
      <c r="R1418" s="5">
        <f t="shared" si="1689"/>
        <v>7.5414571291707796E-2</v>
      </c>
      <c r="S1418" s="5">
        <f t="shared" si="1690"/>
        <v>3.2074832556465024E-3</v>
      </c>
      <c r="T1418" s="5">
        <f t="shared" si="1691"/>
        <v>1.3673811106200624E-3</v>
      </c>
      <c r="U1418" s="5">
        <f t="shared" si="1692"/>
        <v>2.1995043743985244E-2</v>
      </c>
      <c r="V1418" s="5">
        <f t="shared" si="1693"/>
        <v>4.876365716563838E-4</v>
      </c>
      <c r="W1418" s="5">
        <f t="shared" si="1694"/>
        <v>2.8335642693623519E-5</v>
      </c>
      <c r="X1418" s="5">
        <f t="shared" si="1695"/>
        <v>1.3293455463424638E-4</v>
      </c>
      <c r="Y1418" s="5">
        <f t="shared" si="1696"/>
        <v>3.1182627489480139E-4</v>
      </c>
      <c r="Z1418" s="5">
        <f t="shared" si="1697"/>
        <v>0.11793394578449433</v>
      </c>
      <c r="AA1418" s="5">
        <f t="shared" si="1698"/>
        <v>3.4396035832347904E-2</v>
      </c>
      <c r="AB1418" s="5">
        <f t="shared" si="1699"/>
        <v>5.0158895011537478E-3</v>
      </c>
      <c r="AC1418" s="5">
        <f t="shared" si="1700"/>
        <v>4.1701403085730266E-5</v>
      </c>
      <c r="AD1418" s="5">
        <f t="shared" si="1701"/>
        <v>2.0660586206525108E-6</v>
      </c>
      <c r="AE1418" s="5">
        <f t="shared" si="1702"/>
        <v>9.6927599474033675E-6</v>
      </c>
      <c r="AF1418" s="5">
        <f t="shared" si="1703"/>
        <v>2.2736430239408069E-5</v>
      </c>
      <c r="AG1418" s="5">
        <f t="shared" si="1704"/>
        <v>3.5555422317730809E-5</v>
      </c>
      <c r="AH1418" s="5">
        <f t="shared" si="1705"/>
        <v>0.13831957800139358</v>
      </c>
      <c r="AI1418" s="5">
        <f t="shared" si="1706"/>
        <v>4.0341609276306423E-2</v>
      </c>
      <c r="AJ1418" s="5">
        <f t="shared" si="1707"/>
        <v>5.8829178866702993E-3</v>
      </c>
      <c r="AK1418" s="5">
        <f t="shared" si="1708"/>
        <v>5.719276528982672E-4</v>
      </c>
      <c r="AL1418" s="5">
        <f t="shared" si="1709"/>
        <v>2.2823646893082752E-6</v>
      </c>
      <c r="AM1418" s="5">
        <f t="shared" si="1710"/>
        <v>1.2051530350312153E-7</v>
      </c>
      <c r="AN1418" s="5">
        <f t="shared" si="1711"/>
        <v>5.6538855924392645E-7</v>
      </c>
      <c r="AO1418" s="5">
        <f t="shared" si="1712"/>
        <v>1.3262391315956118E-6</v>
      </c>
      <c r="AP1418" s="5">
        <f t="shared" si="1713"/>
        <v>2.073983994921544E-6</v>
      </c>
      <c r="AQ1418" s="5">
        <f t="shared" si="1714"/>
        <v>2.4324853124426688E-6</v>
      </c>
      <c r="AR1418" s="5">
        <f t="shared" si="1715"/>
        <v>0.12978319706826311</v>
      </c>
      <c r="AS1418" s="5">
        <f t="shared" si="1716"/>
        <v>3.7851930308123102E-2</v>
      </c>
      <c r="AT1418" s="5">
        <f t="shared" si="1717"/>
        <v>5.5198541121521429E-3</v>
      </c>
      <c r="AU1418" s="5">
        <f t="shared" si="1718"/>
        <v>5.3663118668665374E-4</v>
      </c>
      <c r="AV1418" s="5">
        <f t="shared" si="1719"/>
        <v>3.9127804558830264E-5</v>
      </c>
      <c r="AW1418" s="5">
        <f t="shared" si="1720"/>
        <v>8.674749045100974E-8</v>
      </c>
      <c r="AX1418" s="5">
        <f t="shared" si="1721"/>
        <v>5.8581503259664197E-9</v>
      </c>
      <c r="AY1418" s="5">
        <f t="shared" si="1722"/>
        <v>2.7483075396700161E-8</v>
      </c>
      <c r="AZ1418" s="5">
        <f t="shared" si="1723"/>
        <v>6.4467399369450343E-8</v>
      </c>
      <c r="BA1418" s="5">
        <f t="shared" si="1724"/>
        <v>1.0081466554647214E-7</v>
      </c>
      <c r="BB1418" s="5">
        <f t="shared" si="1725"/>
        <v>1.1824112134958406E-7</v>
      </c>
      <c r="BC1418" s="5">
        <f t="shared" si="1726"/>
        <v>1.1094388065246173E-7</v>
      </c>
      <c r="BD1418" s="5">
        <f t="shared" si="1727"/>
        <v>0.1014780317956262</v>
      </c>
      <c r="BE1418" s="5">
        <f t="shared" si="1728"/>
        <v>2.9596584720541198E-2</v>
      </c>
      <c r="BF1418" s="5">
        <f t="shared" si="1729"/>
        <v>4.3159973228704615E-3</v>
      </c>
      <c r="BG1418" s="5">
        <f t="shared" si="1730"/>
        <v>4.1959419905852728E-4</v>
      </c>
      <c r="BH1418" s="5">
        <f t="shared" si="1731"/>
        <v>3.0594196204194065E-5</v>
      </c>
      <c r="BI1418" s="5">
        <f t="shared" si="1732"/>
        <v>1.7845906229988923E-6</v>
      </c>
      <c r="BJ1418" s="8">
        <f t="shared" si="1733"/>
        <v>4.2076274215650288E-3</v>
      </c>
      <c r="BK1418" s="8">
        <f t="shared" si="1734"/>
        <v>1.9968750253091059E-2</v>
      </c>
      <c r="BL1418" s="8">
        <f t="shared" si="1735"/>
        <v>0.66366086107732691</v>
      </c>
      <c r="BM1418" s="8">
        <f t="shared" si="1736"/>
        <v>0.67968694000108776</v>
      </c>
      <c r="BN1418" s="8">
        <f t="shared" si="1737"/>
        <v>0.12608430379980456</v>
      </c>
    </row>
    <row r="1419" spans="1:66" x14ac:dyDescent="0.25">
      <c r="A1419" t="s">
        <v>13</v>
      </c>
      <c r="B1419" t="s">
        <v>42</v>
      </c>
      <c r="C1419" t="s">
        <v>220</v>
      </c>
      <c r="D1419" t="s">
        <v>537</v>
      </c>
      <c r="E1419">
        <f>VLOOKUP(A1419,home!$A$2:$E$405,3,FALSE)</f>
        <v>1.2857000000000001</v>
      </c>
      <c r="F1419">
        <f>VLOOKUP(B1419,home!$B$2:$E$405,3,FALSE)</f>
        <v>0.97219999999999995</v>
      </c>
      <c r="G1419">
        <f>VLOOKUP(C1419,away!$B$2:$E$405,4,FALSE)</f>
        <v>0.97219999999999995</v>
      </c>
      <c r="H1419">
        <f>VLOOKUP(A1419,away!$A$2:$E$405,3,FALSE)</f>
        <v>1.4921</v>
      </c>
      <c r="I1419">
        <f>VLOOKUP(C1419,away!$B$2:$E$405,3,FALSE)</f>
        <v>0.33510000000000001</v>
      </c>
      <c r="J1419">
        <f>VLOOKUP(B1419,home!$B$2:$E$405,4,FALSE)</f>
        <v>0.50260000000000005</v>
      </c>
      <c r="K1419" s="3">
        <f t="shared" si="1682"/>
        <v>1.215208720388</v>
      </c>
      <c r="L1419" s="3">
        <f t="shared" si="1683"/>
        <v>0.25130136204600001</v>
      </c>
      <c r="M1419" s="5">
        <f t="shared" si="1684"/>
        <v>0.23072930799817473</v>
      </c>
      <c r="N1419" s="5">
        <f t="shared" si="1685"/>
        <v>0.28038426712847064</v>
      </c>
      <c r="O1419" s="5">
        <f t="shared" si="1686"/>
        <v>5.798258936387235E-2</v>
      </c>
      <c r="P1419" s="5">
        <f t="shared" si="1687"/>
        <v>7.0460948225654171E-2</v>
      </c>
      <c r="Q1419" s="5">
        <f t="shared" si="1688"/>
        <v>0.17036270323705802</v>
      </c>
      <c r="R1419" s="5">
        <f t="shared" si="1689"/>
        <v>7.2855518410475158E-3</v>
      </c>
      <c r="S1419" s="5">
        <f t="shared" si="1690"/>
        <v>5.37940462346638E-3</v>
      </c>
      <c r="T1419" s="5">
        <f t="shared" si="1691"/>
        <v>4.2812379365311168E-2</v>
      </c>
      <c r="U1419" s="5">
        <f t="shared" si="1692"/>
        <v>8.853466130079788E-3</v>
      </c>
      <c r="V1419" s="5">
        <f t="shared" si="1693"/>
        <v>1.8253133169940901E-4</v>
      </c>
      <c r="W1419" s="5">
        <f t="shared" si="1694"/>
        <v>6.9008747534181972E-2</v>
      </c>
      <c r="X1419" s="5">
        <f t="shared" si="1695"/>
        <v>1.7341992248428473E-2</v>
      </c>
      <c r="Y1419" s="5">
        <f t="shared" si="1696"/>
        <v>2.1790331363106242E-3</v>
      </c>
      <c r="Z1419" s="5">
        <f t="shared" si="1697"/>
        <v>6.1028970030399445E-4</v>
      </c>
      <c r="AA1419" s="5">
        <f t="shared" si="1698"/>
        <v>7.4162936577239311E-4</v>
      </c>
      <c r="AB1419" s="5">
        <f t="shared" si="1699"/>
        <v>4.5061723629121701E-4</v>
      </c>
      <c r="AC1419" s="5">
        <f t="shared" si="1700"/>
        <v>3.4838797745336446E-6</v>
      </c>
      <c r="AD1419" s="5">
        <f t="shared" si="1701"/>
        <v>2.0965007946647945E-2</v>
      </c>
      <c r="AE1419" s="5">
        <f t="shared" si="1702"/>
        <v>5.2685350522978418E-3</v>
      </c>
      <c r="AF1419" s="5">
        <f t="shared" si="1703"/>
        <v>6.6199501731477057E-4</v>
      </c>
      <c r="AG1419" s="5">
        <f t="shared" si="1704"/>
        <v>5.5453416506289066E-5</v>
      </c>
      <c r="AH1419" s="5">
        <f t="shared" si="1705"/>
        <v>3.8341658232259732E-5</v>
      </c>
      <c r="AI1419" s="5">
        <f t="shared" si="1706"/>
        <v>4.6593117437978368E-5</v>
      </c>
      <c r="AJ1419" s="5">
        <f t="shared" si="1707"/>
        <v>2.8310181310346756E-5</v>
      </c>
      <c r="AK1419" s="5">
        <f t="shared" si="1708"/>
        <v>1.1467593068032922E-5</v>
      </c>
      <c r="AL1419" s="5">
        <f t="shared" si="1709"/>
        <v>4.2556790820828178E-8</v>
      </c>
      <c r="AM1419" s="5">
        <f t="shared" si="1710"/>
        <v>5.0953720959540589E-3</v>
      </c>
      <c r="AN1419" s="5">
        <f t="shared" si="1711"/>
        <v>1.2804739478444369E-3</v>
      </c>
      <c r="AO1419" s="5">
        <f t="shared" si="1712"/>
        <v>1.6089242357886284E-4</v>
      </c>
      <c r="AP1419" s="5">
        <f t="shared" si="1713"/>
        <v>1.3477495062750065E-5</v>
      </c>
      <c r="AQ1419" s="5">
        <f t="shared" si="1714"/>
        <v>8.4672821655933275E-7</v>
      </c>
      <c r="AR1419" s="5">
        <f t="shared" si="1715"/>
        <v>1.9270621873738209E-6</v>
      </c>
      <c r="AS1419" s="5">
        <f t="shared" si="1716"/>
        <v>2.3417827748266408E-6</v>
      </c>
      <c r="AT1419" s="5">
        <f t="shared" si="1717"/>
        <v>1.4228774246118714E-6</v>
      </c>
      <c r="AU1419" s="5">
        <f t="shared" si="1718"/>
        <v>5.7636435147718857E-7</v>
      </c>
      <c r="AV1419" s="5">
        <f t="shared" si="1719"/>
        <v>1.7510074650896334E-7</v>
      </c>
      <c r="AW1419" s="5">
        <f t="shared" si="1720"/>
        <v>3.6100406295396995E-10</v>
      </c>
      <c r="AX1419" s="5">
        <f t="shared" si="1721"/>
        <v>1.0319901007708415E-3</v>
      </c>
      <c r="AY1419" s="5">
        <f t="shared" si="1722"/>
        <v>2.5934051794170129E-4</v>
      </c>
      <c r="AZ1419" s="5">
        <f t="shared" si="1723"/>
        <v>3.2586312696232307E-5</v>
      </c>
      <c r="BA1419" s="5">
        <f t="shared" si="1724"/>
        <v>2.7296615882066806E-6</v>
      </c>
      <c r="BB1419" s="5">
        <f t="shared" si="1725"/>
        <v>1.7149191876024657E-7</v>
      </c>
      <c r="BC1419" s="5">
        <f t="shared" si="1726"/>
        <v>8.6192305528663934E-9</v>
      </c>
      <c r="BD1419" s="5">
        <f t="shared" si="1727"/>
        <v>8.0712225405730778E-8</v>
      </c>
      <c r="BE1419" s="5">
        <f t="shared" si="1728"/>
        <v>9.808220015496591E-8</v>
      </c>
      <c r="BF1419" s="5">
        <f t="shared" si="1729"/>
        <v>5.9595172471577924E-8</v>
      </c>
      <c r="BG1419" s="5">
        <f t="shared" si="1730"/>
        <v>2.414019109349613E-8</v>
      </c>
      <c r="BH1419" s="5">
        <f t="shared" si="1731"/>
        <v>7.3338426821623026E-9</v>
      </c>
      <c r="BI1419" s="5">
        <f t="shared" si="1732"/>
        <v>1.7824299162634697E-9</v>
      </c>
      <c r="BJ1419" s="8">
        <f t="shared" si="1733"/>
        <v>0.61691800347733072</v>
      </c>
      <c r="BK1419" s="8">
        <f t="shared" si="1734"/>
        <v>0.30701505913350174</v>
      </c>
      <c r="BL1419" s="8">
        <f t="shared" si="1735"/>
        <v>7.5445281320658392E-2</v>
      </c>
      <c r="BM1419" s="8">
        <f t="shared" si="1736"/>
        <v>0.18252392568057985</v>
      </c>
      <c r="BN1419" s="8">
        <f t="shared" si="1737"/>
        <v>0.81720536779427744</v>
      </c>
    </row>
    <row r="1420" spans="1:66" x14ac:dyDescent="0.25">
      <c r="A1420" t="s">
        <v>13</v>
      </c>
      <c r="B1420" t="s">
        <v>15</v>
      </c>
      <c r="C1420" t="s">
        <v>48</v>
      </c>
      <c r="D1420" t="s">
        <v>537</v>
      </c>
      <c r="E1420">
        <f>VLOOKUP(A1420,home!$A$2:$E$405,3,FALSE)</f>
        <v>1.2857000000000001</v>
      </c>
      <c r="F1420">
        <f>VLOOKUP(B1420,home!$B$2:$E$405,3,FALSE)</f>
        <v>0.77780000000000005</v>
      </c>
      <c r="G1420">
        <f>VLOOKUP(C1420,away!$B$2:$E$405,4,FALSE)</f>
        <v>0.97219999999999995</v>
      </c>
      <c r="H1420">
        <f>VLOOKUP(A1420,away!$A$2:$E$405,3,FALSE)</f>
        <v>1.4921</v>
      </c>
      <c r="I1420">
        <f>VLOOKUP(C1420,away!$B$2:$E$405,3,FALSE)</f>
        <v>1.3404</v>
      </c>
      <c r="J1420">
        <f>VLOOKUP(B1420,home!$B$2:$E$405,4,FALSE)</f>
        <v>1.5079</v>
      </c>
      <c r="K1420" s="3">
        <f t="shared" si="1682"/>
        <v>0.97221697461199996</v>
      </c>
      <c r="L1420" s="3">
        <f t="shared" si="1683"/>
        <v>3.0158163456359999</v>
      </c>
      <c r="M1420" s="5">
        <f t="shared" si="1684"/>
        <v>1.8536132933329567E-2</v>
      </c>
      <c r="N1420" s="5">
        <f t="shared" si="1685"/>
        <v>1.8021143081447526E-2</v>
      </c>
      <c r="O1420" s="5">
        <f t="shared" si="1686"/>
        <v>5.5901572685217088E-2</v>
      </c>
      <c r="P1420" s="5">
        <f t="shared" si="1687"/>
        <v>5.4348457872074568E-2</v>
      </c>
      <c r="Q1420" s="5">
        <f t="shared" si="1688"/>
        <v>8.7602306028474429E-3</v>
      </c>
      <c r="R1420" s="5">
        <f t="shared" si="1689"/>
        <v>8.429443832541833E-2</v>
      </c>
      <c r="S1420" s="5">
        <f t="shared" si="1690"/>
        <v>3.9837797933591074E-2</v>
      </c>
      <c r="T1420" s="5">
        <f t="shared" si="1691"/>
        <v>2.6419246643608032E-2</v>
      </c>
      <c r="U1420" s="5">
        <f t="shared" si="1692"/>
        <v>8.1952483805356025E-2</v>
      </c>
      <c r="V1420" s="5">
        <f t="shared" si="1693"/>
        <v>1.2978392529621706E-2</v>
      </c>
      <c r="W1420" s="5">
        <f t="shared" si="1694"/>
        <v>2.8389482978679334E-3</v>
      </c>
      <c r="X1420" s="5">
        <f t="shared" si="1695"/>
        <v>8.5617466811256145E-3</v>
      </c>
      <c r="Y1420" s="5">
        <f t="shared" si="1696"/>
        <v>1.2910327794066702E-2</v>
      </c>
      <c r="Z1420" s="5">
        <f t="shared" si="1697"/>
        <v>8.4738848316000745E-2</v>
      </c>
      <c r="AA1420" s="5">
        <f t="shared" si="1698"/>
        <v>8.2384546741887402E-2</v>
      </c>
      <c r="AB1420" s="5">
        <f t="shared" si="1699"/>
        <v>4.0047827394089332E-2</v>
      </c>
      <c r="AC1420" s="5">
        <f t="shared" si="1700"/>
        <v>2.3783130163273635E-3</v>
      </c>
      <c r="AD1420" s="5">
        <f t="shared" si="1701"/>
        <v>6.9001843130826214E-4</v>
      </c>
      <c r="AE1420" s="5">
        <f t="shared" si="1702"/>
        <v>2.0809688639295684E-3</v>
      </c>
      <c r="AF1420" s="5">
        <f t="shared" si="1703"/>
        <v>3.1379099572991856E-3</v>
      </c>
      <c r="AG1420" s="5">
        <f t="shared" si="1704"/>
        <v>3.1544533801189482E-3</v>
      </c>
      <c r="AH1420" s="5">
        <f t="shared" si="1705"/>
        <v>6.3889200965441165E-2</v>
      </c>
      <c r="AI1420" s="5">
        <f t="shared" si="1706"/>
        <v>6.2114165672999266E-2</v>
      </c>
      <c r="AJ1420" s="5">
        <f t="shared" si="1707"/>
        <v>3.0194223115575944E-2</v>
      </c>
      <c r="AK1420" s="5">
        <f t="shared" si="1708"/>
        <v>9.7851120827283228E-3</v>
      </c>
      <c r="AL1420" s="5">
        <f t="shared" si="1709"/>
        <v>2.78931199380984E-4</v>
      </c>
      <c r="AM1420" s="5">
        <f t="shared" si="1710"/>
        <v>1.3416952634260737E-4</v>
      </c>
      <c r="AN1420" s="5">
        <f t="shared" si="1711"/>
        <v>4.0463065063027525E-4</v>
      </c>
      <c r="AO1420" s="5">
        <f t="shared" si="1712"/>
        <v>6.1014586505805707E-4</v>
      </c>
      <c r="AP1420" s="5">
        <f t="shared" si="1713"/>
        <v>6.1336262435476841E-4</v>
      </c>
      <c r="AQ1420" s="5">
        <f t="shared" si="1714"/>
        <v>4.62447257082826E-4</v>
      </c>
      <c r="AR1420" s="5">
        <f t="shared" si="1715"/>
        <v>3.8535619316240152E-2</v>
      </c>
      <c r="AS1420" s="5">
        <f t="shared" si="1716"/>
        <v>3.7464983226434739E-2</v>
      </c>
      <c r="AT1420" s="5">
        <f t="shared" si="1717"/>
        <v>1.8212046323146856E-2</v>
      </c>
      <c r="AU1420" s="5">
        <f t="shared" si="1718"/>
        <v>5.9020201925944786E-3</v>
      </c>
      <c r="AV1420" s="5">
        <f t="shared" si="1719"/>
        <v>1.4345110539357841E-3</v>
      </c>
      <c r="AW1420" s="5">
        <f t="shared" si="1720"/>
        <v>2.2717612306026523E-5</v>
      </c>
      <c r="AX1420" s="5">
        <f t="shared" si="1721"/>
        <v>2.1740315164322454E-5</v>
      </c>
      <c r="AY1420" s="5">
        <f t="shared" si="1722"/>
        <v>6.5564797831841863E-5</v>
      </c>
      <c r="AZ1420" s="5">
        <f t="shared" si="1723"/>
        <v>9.8865694499794258E-5</v>
      </c>
      <c r="BA1420" s="5">
        <f t="shared" si="1724"/>
        <v>9.9386925831711548E-5</v>
      </c>
      <c r="BB1420" s="5">
        <f t="shared" si="1725"/>
        <v>7.4933178866447121E-5</v>
      </c>
      <c r="BC1420" s="5">
        <f t="shared" si="1726"/>
        <v>4.519694113117945E-5</v>
      </c>
      <c r="BD1420" s="5">
        <f t="shared" si="1727"/>
        <v>1.9369391770520585E-2</v>
      </c>
      <c r="BE1420" s="5">
        <f t="shared" si="1728"/>
        <v>1.883125146721009E-2</v>
      </c>
      <c r="BF1420" s="5">
        <f t="shared" si="1729"/>
        <v>9.1540311648043889E-3</v>
      </c>
      <c r="BG1420" s="5">
        <f t="shared" si="1730"/>
        <v>2.966568161516696E-3</v>
      </c>
      <c r="BH1420" s="5">
        <f t="shared" si="1731"/>
        <v>7.2103698074251106E-4</v>
      </c>
      <c r="BI1420" s="5">
        <f t="shared" si="1732"/>
        <v>1.4020087840017103E-4</v>
      </c>
      <c r="BJ1420" s="8">
        <f t="shared" si="1733"/>
        <v>8.9205437510413071E-2</v>
      </c>
      <c r="BK1420" s="8">
        <f t="shared" si="1734"/>
        <v>0.12842359028215714</v>
      </c>
      <c r="BL1420" s="8">
        <f t="shared" si="1735"/>
        <v>0.66329523132425949</v>
      </c>
      <c r="BM1420" s="8">
        <f t="shared" si="1736"/>
        <v>0.72575828474696957</v>
      </c>
      <c r="BN1420" s="8">
        <f t="shared" si="1737"/>
        <v>0.23986197550033453</v>
      </c>
    </row>
    <row r="1421" spans="1:66" x14ac:dyDescent="0.25">
      <c r="A1421" t="s">
        <v>13</v>
      </c>
      <c r="B1421" t="s">
        <v>52</v>
      </c>
      <c r="C1421" t="s">
        <v>219</v>
      </c>
      <c r="D1421" t="s">
        <v>537</v>
      </c>
      <c r="E1421">
        <f>VLOOKUP(A1421,home!$A$2:$E$405,3,FALSE)</f>
        <v>1.2857000000000001</v>
      </c>
      <c r="F1421">
        <f>VLOOKUP(B1421,home!$B$2:$E$405,3,FALSE)</f>
        <v>0.58330000000000004</v>
      </c>
      <c r="G1421">
        <f>VLOOKUP(C1421,away!$B$2:$E$405,4,FALSE)</f>
        <v>1.2963</v>
      </c>
      <c r="H1421">
        <f>VLOOKUP(A1421,away!$A$2:$E$405,3,FALSE)</f>
        <v>1.4921</v>
      </c>
      <c r="I1421">
        <f>VLOOKUP(C1421,away!$B$2:$E$405,3,FALSE)</f>
        <v>1.7871999999999999</v>
      </c>
      <c r="J1421">
        <f>VLOOKUP(B1421,home!$B$2:$E$405,4,FALSE)</f>
        <v>1.0053000000000001</v>
      </c>
      <c r="K1421" s="3">
        <f t="shared" si="1682"/>
        <v>0.97215864240300021</v>
      </c>
      <c r="L1421" s="3">
        <f t="shared" si="1683"/>
        <v>2.6808145299360002</v>
      </c>
      <c r="M1421" s="5">
        <f t="shared" si="1684"/>
        <v>2.5913967437434376E-2</v>
      </c>
      <c r="N1421" s="5">
        <f t="shared" si="1685"/>
        <v>2.5192487403251754E-2</v>
      </c>
      <c r="O1421" s="5">
        <f t="shared" si="1686"/>
        <v>6.9470540434562439E-2</v>
      </c>
      <c r="P1421" s="5">
        <f t="shared" si="1687"/>
        <v>6.7536386275866958E-2</v>
      </c>
      <c r="Q1421" s="5">
        <f t="shared" si="1688"/>
        <v>1.2245547176349954E-2</v>
      </c>
      <c r="R1421" s="5">
        <f t="shared" si="1689"/>
        <v>9.3118817099740736E-2</v>
      </c>
      <c r="S1421" s="5">
        <f t="shared" si="1690"/>
        <v>4.400294437946832E-2</v>
      </c>
      <c r="T1421" s="5">
        <f t="shared" si="1691"/>
        <v>3.282804079737571E-2</v>
      </c>
      <c r="U1421" s="5">
        <f t="shared" si="1692"/>
        <v>9.0526262813857228E-2</v>
      </c>
      <c r="V1421" s="5">
        <f t="shared" si="1693"/>
        <v>1.2742162465354527E-2</v>
      </c>
      <c r="W1421" s="5">
        <f t="shared" si="1694"/>
        <v>3.9682048394807552E-3</v>
      </c>
      <c r="X1421" s="5">
        <f t="shared" si="1695"/>
        <v>1.0638021191442359E-2</v>
      </c>
      <c r="Y1421" s="5">
        <f t="shared" si="1696"/>
        <v>1.4259280889892884E-2</v>
      </c>
      <c r="Z1421" s="5">
        <f t="shared" si="1697"/>
        <v>8.3211425963812605E-2</v>
      </c>
      <c r="AA1421" s="5">
        <f t="shared" si="1698"/>
        <v>8.089470689739782E-2</v>
      </c>
      <c r="AB1421" s="5">
        <f t="shared" si="1699"/>
        <v>3.9321244217481434E-2</v>
      </c>
      <c r="AC1421" s="5">
        <f t="shared" si="1700"/>
        <v>2.0755206828318947E-3</v>
      </c>
      <c r="AD1421" s="5">
        <f t="shared" si="1701"/>
        <v>9.644311573816564E-4</v>
      </c>
      <c r="AE1421" s="5">
        <f t="shared" si="1702"/>
        <v>2.5854610598317375E-3</v>
      </c>
      <c r="AF1421" s="5">
        <f t="shared" si="1703"/>
        <v>3.4655707878903275E-3</v>
      </c>
      <c r="AG1421" s="5">
        <f t="shared" si="1704"/>
        <v>3.09685084089938E-3</v>
      </c>
      <c r="AH1421" s="5">
        <f t="shared" si="1705"/>
        <v>5.5768599945120644E-2</v>
      </c>
      <c r="AI1421" s="5">
        <f t="shared" si="1706"/>
        <v>5.4215926411364516E-2</v>
      </c>
      <c r="AJ1421" s="5">
        <f t="shared" si="1707"/>
        <v>2.6353240708346541E-2</v>
      </c>
      <c r="AK1421" s="5">
        <f t="shared" si="1708"/>
        <v>8.5398435699818847E-3</v>
      </c>
      <c r="AL1421" s="5">
        <f t="shared" si="1709"/>
        <v>2.1636697182353786E-4</v>
      </c>
      <c r="AM1421" s="5">
        <f t="shared" si="1710"/>
        <v>1.8751601693026113E-4</v>
      </c>
      <c r="AN1421" s="5">
        <f t="shared" si="1711"/>
        <v>5.0269566278236897E-4</v>
      </c>
      <c r="AO1421" s="5">
        <f t="shared" si="1712"/>
        <v>6.7381691846139151E-4</v>
      </c>
      <c r="AP1421" s="5">
        <f t="shared" si="1713"/>
        <v>6.0212606184266643E-4</v>
      </c>
      <c r="AQ1421" s="5">
        <f t="shared" si="1714"/>
        <v>4.0354707386024071E-4</v>
      </c>
      <c r="AR1421" s="5">
        <f t="shared" si="1715"/>
        <v>2.9901054609413481E-2</v>
      </c>
      <c r="AS1421" s="5">
        <f t="shared" si="1716"/>
        <v>2.9068568655505382E-2</v>
      </c>
      <c r="AT1421" s="5">
        <f t="shared" si="1717"/>
        <v>1.4129630120367257E-2</v>
      </c>
      <c r="AU1421" s="5">
        <f t="shared" si="1718"/>
        <v>4.5787473451575911E-3</v>
      </c>
      <c r="AV1421" s="5">
        <f t="shared" si="1719"/>
        <v>1.1128172007436861E-3</v>
      </c>
      <c r="AW1421" s="5">
        <f t="shared" si="1720"/>
        <v>1.5663628570720751E-5</v>
      </c>
      <c r="AX1421" s="5">
        <f t="shared" si="1721"/>
        <v>3.0382552741290098E-5</v>
      </c>
      <c r="AY1421" s="5">
        <f t="shared" si="1722"/>
        <v>8.1449988845397342E-5</v>
      </c>
      <c r="AZ1421" s="5">
        <f t="shared" si="1723"/>
        <v>1.0917615677993321E-4</v>
      </c>
      <c r="BA1421" s="5">
        <f t="shared" si="1724"/>
        <v>9.7560342472738558E-5</v>
      </c>
      <c r="BB1421" s="5">
        <f t="shared" si="1725"/>
        <v>6.5385295911612459E-5</v>
      </c>
      <c r="BC1421" s="5">
        <f t="shared" si="1726"/>
        <v>3.5057170264803118E-5</v>
      </c>
      <c r="BD1421" s="5">
        <f t="shared" si="1727"/>
        <v>1.3359863609554249E-2</v>
      </c>
      <c r="BE1421" s="5">
        <f t="shared" si="1728"/>
        <v>1.2987906869353505E-2</v>
      </c>
      <c r="BF1421" s="5">
        <f t="shared" si="1729"/>
        <v>6.3131529548836511E-3</v>
      </c>
      <c r="BG1421" s="5">
        <f t="shared" si="1730"/>
        <v>2.0457954019673934E-3</v>
      </c>
      <c r="BH1421" s="5">
        <f t="shared" si="1731"/>
        <v>4.9720942015273018E-4</v>
      </c>
      <c r="BI1421" s="5">
        <f t="shared" si="1732"/>
        <v>9.6673286977132258E-5</v>
      </c>
      <c r="BJ1421" s="8">
        <f t="shared" si="1733"/>
        <v>0.11203260938468922</v>
      </c>
      <c r="BK1421" s="8">
        <f t="shared" si="1734"/>
        <v>0.15256879820162503</v>
      </c>
      <c r="BL1421" s="8">
        <f t="shared" si="1735"/>
        <v>0.63230060157192913</v>
      </c>
      <c r="BM1421" s="8">
        <f t="shared" si="1736"/>
        <v>0.68656990293457509</v>
      </c>
      <c r="BN1421" s="8">
        <f t="shared" si="1737"/>
        <v>0.2934777458272062</v>
      </c>
    </row>
    <row r="1422" spans="1:66" x14ac:dyDescent="0.25">
      <c r="A1422" t="s">
        <v>13</v>
      </c>
      <c r="B1422" t="s">
        <v>53</v>
      </c>
      <c r="C1422" t="s">
        <v>51</v>
      </c>
      <c r="D1422" t="s">
        <v>537</v>
      </c>
      <c r="E1422">
        <f>VLOOKUP(A1422,home!$A$2:$E$405,3,FALSE)</f>
        <v>1.2857000000000001</v>
      </c>
      <c r="F1422">
        <f>VLOOKUP(B1422,home!$B$2:$E$405,3,FALSE)</f>
        <v>1.3611</v>
      </c>
      <c r="G1422">
        <f>VLOOKUP(C1422,away!$B$2:$E$405,4,FALSE)</f>
        <v>1.9444999999999999</v>
      </c>
      <c r="H1422">
        <f>VLOOKUP(A1422,away!$A$2:$E$405,3,FALSE)</f>
        <v>1.4921</v>
      </c>
      <c r="I1422">
        <f>VLOOKUP(C1422,away!$B$2:$E$405,3,FALSE)</f>
        <v>0.33510000000000001</v>
      </c>
      <c r="J1422">
        <f>VLOOKUP(B1422,home!$B$2:$E$405,4,FALSE)</f>
        <v>0.33510000000000001</v>
      </c>
      <c r="K1422" s="3">
        <f t="shared" si="1682"/>
        <v>3.4028094120149999</v>
      </c>
      <c r="L1422" s="3">
        <f t="shared" si="1683"/>
        <v>0.16755090812099999</v>
      </c>
      <c r="M1422" s="5">
        <f t="shared" si="1684"/>
        <v>2.8145710386799014E-2</v>
      </c>
      <c r="N1422" s="5">
        <f t="shared" si="1685"/>
        <v>9.5774488212048037E-2</v>
      </c>
      <c r="O1422" s="5">
        <f t="shared" si="1686"/>
        <v>4.7158393350188359E-3</v>
      </c>
      <c r="P1422" s="5">
        <f t="shared" si="1687"/>
        <v>1.6047102474752654E-2</v>
      </c>
      <c r="Q1422" s="5">
        <f t="shared" si="1688"/>
        <v>0.16295116495943837</v>
      </c>
      <c r="R1422" s="5">
        <f t="shared" si="1689"/>
        <v>3.9507158156756926E-4</v>
      </c>
      <c r="S1422" s="5">
        <f t="shared" si="1690"/>
        <v>2.2872890246535636E-3</v>
      </c>
      <c r="T1422" s="5">
        <f t="shared" si="1691"/>
        <v>2.7302615668328766E-2</v>
      </c>
      <c r="U1422" s="5">
        <f t="shared" si="1692"/>
        <v>1.3443532961777765E-3</v>
      </c>
      <c r="V1422" s="5">
        <f t="shared" si="1693"/>
        <v>1.4489818583986495E-4</v>
      </c>
      <c r="W1422" s="5">
        <f t="shared" si="1694"/>
        <v>0.18483058594092858</v>
      </c>
      <c r="X1422" s="5">
        <f t="shared" si="1695"/>
        <v>3.0968532522939109E-2</v>
      </c>
      <c r="Y1422" s="5">
        <f t="shared" si="1696"/>
        <v>2.5944028736965847E-3</v>
      </c>
      <c r="Z1422" s="5">
        <f t="shared" si="1697"/>
        <v>2.2064867421481981E-5</v>
      </c>
      <c r="AA1422" s="5">
        <f t="shared" si="1698"/>
        <v>7.5082538536682029E-5</v>
      </c>
      <c r="AB1422" s="5">
        <f t="shared" si="1699"/>
        <v>1.2774578440530031E-4</v>
      </c>
      <c r="AC1422" s="5">
        <f t="shared" si="1700"/>
        <v>5.1633002077037579E-6</v>
      </c>
      <c r="AD1422" s="5">
        <f t="shared" si="1701"/>
        <v>0.15723581436700979</v>
      </c>
      <c r="AE1422" s="5">
        <f t="shared" si="1702"/>
        <v>2.6345003486337459E-2</v>
      </c>
      <c r="AF1422" s="5">
        <f t="shared" si="1703"/>
        <v>2.2070646292933756E-3</v>
      </c>
      <c r="AG1422" s="5">
        <f t="shared" si="1704"/>
        <v>1.2326522763994775E-4</v>
      </c>
      <c r="AH1422" s="5">
        <f t="shared" si="1705"/>
        <v>9.2424714350969328E-7</v>
      </c>
      <c r="AI1422" s="5">
        <f t="shared" si="1706"/>
        <v>3.1450368789627627E-6</v>
      </c>
      <c r="AJ1422" s="5">
        <f t="shared" si="1707"/>
        <v>5.3509805464343852E-6</v>
      </c>
      <c r="AK1422" s="5">
        <f t="shared" si="1708"/>
        <v>6.0694556556386974E-6</v>
      </c>
      <c r="AL1422" s="5">
        <f t="shared" si="1709"/>
        <v>1.1775294551427655E-7</v>
      </c>
      <c r="AM1422" s="5">
        <f t="shared" si="1710"/>
        <v>0.10700870180678081</v>
      </c>
      <c r="AN1422" s="5">
        <f t="shared" si="1711"/>
        <v>1.7929405164575415E-2</v>
      </c>
      <c r="AO1422" s="5">
        <f t="shared" si="1712"/>
        <v>1.5020440586969786E-3</v>
      </c>
      <c r="AP1422" s="5">
        <f t="shared" si="1713"/>
        <v>8.3889615357477128E-5</v>
      </c>
      <c r="AQ1422" s="5">
        <f t="shared" si="1714"/>
        <v>3.5139453087666694E-6</v>
      </c>
      <c r="AR1422" s="5">
        <f t="shared" si="1715"/>
        <v>3.0971689644657841E-8</v>
      </c>
      <c r="AS1422" s="5">
        <f t="shared" si="1716"/>
        <v>1.0539075702884921E-7</v>
      </c>
      <c r="AT1422" s="5">
        <f t="shared" si="1717"/>
        <v>1.7931232997857707E-7</v>
      </c>
      <c r="AU1422" s="5">
        <f t="shared" si="1718"/>
        <v>2.0338856138048049E-7</v>
      </c>
      <c r="AV1422" s="5">
        <f t="shared" si="1719"/>
        <v>1.730231277404224E-7</v>
      </c>
      <c r="AW1422" s="5">
        <f t="shared" si="1720"/>
        <v>1.8648920182817098E-9</v>
      </c>
      <c r="AX1422" s="5">
        <f t="shared" si="1721"/>
        <v>6.0688369612603411E-2</v>
      </c>
      <c r="AY1422" s="5">
        <f t="shared" si="1722"/>
        <v>1.0168391440974599E-2</v>
      </c>
      <c r="AZ1422" s="5">
        <f t="shared" si="1723"/>
        <v>8.5186161003254876E-4</v>
      </c>
      <c r="BA1422" s="5">
        <f t="shared" si="1724"/>
        <v>4.7576728784790227E-5</v>
      </c>
      <c r="BB1422" s="5">
        <f t="shared" si="1725"/>
        <v>1.9928810283295308E-6</v>
      </c>
      <c r="BC1422" s="5">
        <f t="shared" si="1726"/>
        <v>6.6781805214744984E-8</v>
      </c>
      <c r="BD1422" s="5">
        <f t="shared" si="1727"/>
        <v>8.6488912100069902E-10</v>
      </c>
      <c r="BE1422" s="5">
        <f t="shared" si="1728"/>
        <v>2.9430528412905588E-9</v>
      </c>
      <c r="BF1422" s="5">
        <f t="shared" si="1729"/>
        <v>5.0073239542005014E-9</v>
      </c>
      <c r="BG1422" s="5">
        <f t="shared" si="1730"/>
        <v>5.6796563601205439E-9</v>
      </c>
      <c r="BH1422" s="5">
        <f t="shared" si="1731"/>
        <v>4.8316970298072607E-9</v>
      </c>
      <c r="BI1422" s="5">
        <f t="shared" si="1732"/>
        <v>3.2882688258066122E-9</v>
      </c>
      <c r="BJ1422" s="8">
        <f t="shared" si="1733"/>
        <v>0.88861875153360814</v>
      </c>
      <c r="BK1422" s="8">
        <f t="shared" si="1734"/>
        <v>5.6798672566172909E-2</v>
      </c>
      <c r="BL1422" s="8">
        <f t="shared" si="1735"/>
        <v>6.6742969572846141E-3</v>
      </c>
      <c r="BM1422" s="8">
        <f t="shared" si="1736"/>
        <v>0.63391601939878028</v>
      </c>
      <c r="BN1422" s="8">
        <f t="shared" si="1737"/>
        <v>0.30802937694962451</v>
      </c>
    </row>
    <row r="1423" spans="1:66" x14ac:dyDescent="0.25">
      <c r="A1423" t="s">
        <v>16</v>
      </c>
      <c r="B1423" t="s">
        <v>47</v>
      </c>
      <c r="C1423" t="s">
        <v>223</v>
      </c>
      <c r="D1423" t="s">
        <v>537</v>
      </c>
      <c r="E1423">
        <f>VLOOKUP(A1423,home!$A$2:$E$405,3,FALSE)</f>
        <v>1.7778</v>
      </c>
      <c r="F1423">
        <f>VLOOKUP(B1423,home!$B$2:$E$405,3,FALSE)</f>
        <v>1.125</v>
      </c>
      <c r="G1423">
        <f>VLOOKUP(C1423,away!$B$2:$E$405,4,FALSE)</f>
        <v>1.575</v>
      </c>
      <c r="H1423">
        <f>VLOOKUP(A1423,away!$A$2:$E$405,3,FALSE)</f>
        <v>1.2716000000000001</v>
      </c>
      <c r="I1423">
        <f>VLOOKUP(C1423,away!$B$2:$E$405,3,FALSE)</f>
        <v>1.2583</v>
      </c>
      <c r="J1423">
        <f>VLOOKUP(B1423,home!$B$2:$E$405,4,FALSE)</f>
        <v>1.5728</v>
      </c>
      <c r="K1423" s="3">
        <f t="shared" si="1682"/>
        <v>3.150039375</v>
      </c>
      <c r="L1423" s="3">
        <f t="shared" si="1683"/>
        <v>2.516565371584</v>
      </c>
      <c r="M1423" s="5">
        <f t="shared" si="1684"/>
        <v>3.4595915480273389E-3</v>
      </c>
      <c r="N1423" s="5">
        <f t="shared" si="1685"/>
        <v>1.0897849597703322E-2</v>
      </c>
      <c r="O1423" s="5">
        <f t="shared" si="1686"/>
        <v>8.7062882895902853E-3</v>
      </c>
      <c r="P1423" s="5">
        <f t="shared" si="1687"/>
        <v>2.7425150922310806E-2</v>
      </c>
      <c r="Q1423" s="5">
        <f t="shared" si="1688"/>
        <v>1.7164327667796686E-2</v>
      </c>
      <c r="R1423" s="5">
        <f t="shared" si="1689"/>
        <v>1.0954971812305106E-2</v>
      </c>
      <c r="S1423" s="5">
        <f t="shared" si="1690"/>
        <v>5.4351712671138551E-2</v>
      </c>
      <c r="T1423" s="5">
        <f t="shared" si="1691"/>
        <v>4.3195152635298301E-2</v>
      </c>
      <c r="U1423" s="5">
        <f t="shared" si="1692"/>
        <v>3.4508592560776194E-2</v>
      </c>
      <c r="V1423" s="5">
        <f t="shared" si="1693"/>
        <v>4.7873471708980923E-2</v>
      </c>
      <c r="W1423" s="5">
        <f t="shared" si="1694"/>
        <v>1.8022769332987163E-2</v>
      </c>
      <c r="X1423" s="5">
        <f t="shared" si="1695"/>
        <v>4.535547720344156E-2</v>
      </c>
      <c r="Y1423" s="5">
        <f t="shared" si="1696"/>
        <v>5.7070011670924292E-2</v>
      </c>
      <c r="Z1423" s="5">
        <f t="shared" si="1697"/>
        <v>9.1896342365086134E-3</v>
      </c>
      <c r="AA1423" s="5">
        <f t="shared" si="1698"/>
        <v>2.8947709686850193E-2</v>
      </c>
      <c r="AB1423" s="5">
        <f t="shared" si="1699"/>
        <v>4.5593212664823517E-2</v>
      </c>
      <c r="AC1423" s="5">
        <f t="shared" si="1700"/>
        <v>2.3719150956245397E-2</v>
      </c>
      <c r="AD1423" s="5">
        <f t="shared" si="1701"/>
        <v>1.4193108261363012E-2</v>
      </c>
      <c r="AE1423" s="5">
        <f t="shared" si="1702"/>
        <v>3.5717884765688948E-2</v>
      </c>
      <c r="AF1423" s="5">
        <f t="shared" si="1703"/>
        <v>4.4943195973780263E-2</v>
      </c>
      <c r="AG1423" s="5">
        <f t="shared" si="1704"/>
        <v>3.7700830225309609E-2</v>
      </c>
      <c r="AH1423" s="5">
        <f t="shared" si="1705"/>
        <v>5.7815788242800868E-3</v>
      </c>
      <c r="AI1423" s="5">
        <f t="shared" si="1706"/>
        <v>1.821220094614848E-2</v>
      </c>
      <c r="AJ1423" s="5">
        <f t="shared" si="1707"/>
        <v>2.8684575042889987E-2</v>
      </c>
      <c r="AK1423" s="5">
        <f t="shared" si="1708"/>
        <v>3.0119180280081925E-2</v>
      </c>
      <c r="AL1423" s="5">
        <f t="shared" si="1709"/>
        <v>7.521134049422902E-3</v>
      </c>
      <c r="AM1423" s="5">
        <f t="shared" si="1710"/>
        <v>8.9417699753862549E-3</v>
      </c>
      <c r="AN1423" s="5">
        <f t="shared" si="1711"/>
        <v>2.2502548680726563E-2</v>
      </c>
      <c r="AO1423" s="5">
        <f t="shared" si="1712"/>
        <v>2.8314567391149854E-2</v>
      </c>
      <c r="AP1423" s="5">
        <f t="shared" si="1713"/>
        <v>2.3751819935983073E-2</v>
      </c>
      <c r="AQ1423" s="5">
        <f t="shared" si="1714"/>
        <v>1.4943251890748377E-2</v>
      </c>
      <c r="AR1423" s="5">
        <f t="shared" si="1715"/>
        <v>2.9099442124533208E-3</v>
      </c>
      <c r="AS1423" s="5">
        <f t="shared" si="1716"/>
        <v>9.1664388482813278E-3</v>
      </c>
      <c r="AT1423" s="5">
        <f t="shared" si="1717"/>
        <v>1.4437321650307916E-2</v>
      </c>
      <c r="AU1423" s="5">
        <f t="shared" si="1718"/>
        <v>1.5159377222669974E-2</v>
      </c>
      <c r="AV1423" s="5">
        <f t="shared" si="1719"/>
        <v>1.193815878797214E-2</v>
      </c>
      <c r="AW1423" s="5">
        <f t="shared" si="1720"/>
        <v>1.6561704334558099E-3</v>
      </c>
      <c r="AX1423" s="5">
        <f t="shared" si="1721"/>
        <v>4.694487917443247E-3</v>
      </c>
      <c r="AY1423" s="5">
        <f t="shared" si="1722"/>
        <v>1.1813985730357164E-2</v>
      </c>
      <c r="AZ1423" s="5">
        <f t="shared" si="1723"/>
        <v>1.4865333694702179E-2</v>
      </c>
      <c r="BA1423" s="5">
        <f t="shared" si="1724"/>
        <v>1.2469861337709446E-2</v>
      </c>
      <c r="BB1423" s="5">
        <f t="shared" si="1725"/>
        <v>7.8453053077334328E-3</v>
      </c>
      <c r="BC1423" s="5">
        <f t="shared" si="1726"/>
        <v>3.9486447333892229E-3</v>
      </c>
      <c r="BD1423" s="5">
        <f t="shared" si="1727"/>
        <v>1.2205108063835508E-3</v>
      </c>
      <c r="BE1423" s="5">
        <f t="shared" si="1728"/>
        <v>3.8446570977211871E-3</v>
      </c>
      <c r="BF1423" s="5">
        <f t="shared" si="1729"/>
        <v>6.0554106205974812E-3</v>
      </c>
      <c r="BG1423" s="5">
        <f t="shared" si="1730"/>
        <v>6.3582606288917504E-3</v>
      </c>
      <c r="BH1423" s="5">
        <f t="shared" si="1731"/>
        <v>5.0071928343803198E-3</v>
      </c>
      <c r="BI1423" s="5">
        <f t="shared" si="1732"/>
        <v>3.1545709173031711E-3</v>
      </c>
      <c r="BJ1423" s="8">
        <f t="shared" si="1733"/>
        <v>0.47835218392962198</v>
      </c>
      <c r="BK1423" s="8">
        <f t="shared" si="1734"/>
        <v>0.17616419758648308</v>
      </c>
      <c r="BL1423" s="8">
        <f t="shared" si="1735"/>
        <v>0.29076015373470798</v>
      </c>
      <c r="BM1423" s="8">
        <f t="shared" si="1736"/>
        <v>0.86570017435268642</v>
      </c>
      <c r="BN1423" s="8">
        <f t="shared" si="1737"/>
        <v>7.8608179837733536E-2</v>
      </c>
    </row>
    <row r="1424" spans="1:66" x14ac:dyDescent="0.25">
      <c r="A1424" t="s">
        <v>16</v>
      </c>
      <c r="B1424" t="s">
        <v>222</v>
      </c>
      <c r="C1424" t="s">
        <v>55</v>
      </c>
      <c r="D1424" t="s">
        <v>537</v>
      </c>
      <c r="E1424">
        <f>VLOOKUP(A1424,home!$A$2:$E$405,3,FALSE)</f>
        <v>1.7778</v>
      </c>
      <c r="F1424">
        <f>VLOOKUP(B1424,home!$B$2:$E$405,3,FALSE)</f>
        <v>1.2375</v>
      </c>
      <c r="G1424">
        <f>VLOOKUP(C1424,away!$B$2:$E$405,4,FALSE)</f>
        <v>1.125</v>
      </c>
      <c r="H1424">
        <f>VLOOKUP(A1424,away!$A$2:$E$405,3,FALSE)</f>
        <v>1.2716000000000001</v>
      </c>
      <c r="I1424">
        <f>VLOOKUP(C1424,away!$B$2:$E$405,3,FALSE)</f>
        <v>0.94369999999999998</v>
      </c>
      <c r="J1424">
        <f>VLOOKUP(B1424,home!$B$2:$E$405,4,FALSE)</f>
        <v>0.62909999999999999</v>
      </c>
      <c r="K1424" s="3">
        <f t="shared" si="1682"/>
        <v>2.4750309375000001</v>
      </c>
      <c r="L1424" s="3">
        <f t="shared" si="1683"/>
        <v>0.75492561157200011</v>
      </c>
      <c r="M1424" s="5">
        <f t="shared" si="1684"/>
        <v>3.9559217635772921E-2</v>
      </c>
      <c r="N1424" s="5">
        <f t="shared" si="1685"/>
        <v>9.7910287511833588E-2</v>
      </c>
      <c r="O1424" s="5">
        <f t="shared" si="1686"/>
        <v>2.9864266566995718E-2</v>
      </c>
      <c r="P1424" s="5">
        <f t="shared" si="1687"/>
        <v>7.3914983679061325E-2</v>
      </c>
      <c r="Q1424" s="5">
        <f t="shared" si="1688"/>
        <v>0.12116549534565403</v>
      </c>
      <c r="R1424" s="5">
        <f t="shared" si="1689"/>
        <v>1.127264985111924E-2</v>
      </c>
      <c r="S1424" s="5">
        <f t="shared" si="1690"/>
        <v>3.4526876027847646E-2</v>
      </c>
      <c r="T1424" s="5">
        <f t="shared" si="1691"/>
        <v>9.1470935675242185E-2</v>
      </c>
      <c r="U1424" s="5">
        <f t="shared" si="1692"/>
        <v>2.790015712912489E-2</v>
      </c>
      <c r="V1424" s="5">
        <f t="shared" si="1693"/>
        <v>7.1680259244772827E-3</v>
      </c>
      <c r="W1424" s="5">
        <f t="shared" si="1694"/>
        <v>9.9962783179335338E-2</v>
      </c>
      <c r="X1424" s="5">
        <f t="shared" si="1695"/>
        <v>7.5464465226098967E-2</v>
      </c>
      <c r="Y1424" s="5">
        <f t="shared" si="1696"/>
        <v>2.8485028781383349E-2</v>
      </c>
      <c r="Z1424" s="5">
        <f t="shared" si="1697"/>
        <v>2.836670694297736E-3</v>
      </c>
      <c r="AA1424" s="5">
        <f t="shared" si="1698"/>
        <v>7.0208477278865021E-3</v>
      </c>
      <c r="AB1424" s="5">
        <f t="shared" si="1699"/>
        <v>8.6884076669978376E-3</v>
      </c>
      <c r="AC1424" s="5">
        <f t="shared" si="1700"/>
        <v>8.3707500881493853E-4</v>
      </c>
      <c r="AD1424" s="5">
        <f t="shared" si="1701"/>
        <v>6.1852745241864911E-2</v>
      </c>
      <c r="AE1424" s="5">
        <f t="shared" si="1702"/>
        <v>4.6694221529121983E-2</v>
      </c>
      <c r="AF1424" s="5">
        <f t="shared" si="1703"/>
        <v>1.7625331872375433E-2</v>
      </c>
      <c r="AG1424" s="5">
        <f t="shared" si="1704"/>
        <v>4.4352714809708302E-3</v>
      </c>
      <c r="AH1424" s="5">
        <f t="shared" si="1705"/>
        <v>5.3536883968027208E-4</v>
      </c>
      <c r="AI1424" s="5">
        <f t="shared" si="1706"/>
        <v>1.3250544411821511E-3</v>
      </c>
      <c r="AJ1424" s="5">
        <f t="shared" si="1707"/>
        <v>1.6397753678987993E-3</v>
      </c>
      <c r="AK1424" s="5">
        <f t="shared" si="1708"/>
        <v>1.352831588699991E-3</v>
      </c>
      <c r="AL1424" s="5">
        <f t="shared" si="1709"/>
        <v>6.2561788945750919E-5</v>
      </c>
      <c r="AM1424" s="5">
        <f t="shared" si="1710"/>
        <v>3.0617491608584315E-2</v>
      </c>
      <c r="AN1424" s="5">
        <f t="shared" si="1711"/>
        <v>2.3113928577411093E-2</v>
      </c>
      <c r="AO1424" s="5">
        <f t="shared" si="1712"/>
        <v>8.7246483335668007E-3</v>
      </c>
      <c r="AP1424" s="5">
        <f t="shared" si="1713"/>
        <v>2.1954868263228491E-3</v>
      </c>
      <c r="AQ1424" s="5">
        <f t="shared" si="1714"/>
        <v>4.1435730876501162E-4</v>
      </c>
      <c r="AR1424" s="5">
        <f t="shared" si="1715"/>
        <v>8.083272974244433E-5</v>
      </c>
      <c r="AS1424" s="5">
        <f t="shared" si="1716"/>
        <v>2.0006350687512615E-4</v>
      </c>
      <c r="AT1424" s="5">
        <f t="shared" si="1717"/>
        <v>2.4758168449034063E-4</v>
      </c>
      <c r="AU1424" s="5">
        <f t="shared" si="1718"/>
        <v>2.0425744289065233E-4</v>
      </c>
      <c r="AV1424" s="5">
        <f t="shared" si="1719"/>
        <v>1.2638587259225102E-4</v>
      </c>
      <c r="AW1424" s="5">
        <f t="shared" si="1720"/>
        <v>3.2470684915363133E-6</v>
      </c>
      <c r="AX1424" s="5">
        <f t="shared" si="1721"/>
        <v>1.2629873159982126E-2</v>
      </c>
      <c r="AY1424" s="5">
        <f t="shared" si="1722"/>
        <v>9.5346147193762949E-3</v>
      </c>
      <c r="AZ1424" s="5">
        <f t="shared" si="1723"/>
        <v>3.5989624240642718E-3</v>
      </c>
      <c r="BA1424" s="5">
        <f t="shared" si="1724"/>
        <v>9.0564963633712277E-4</v>
      </c>
      <c r="BB1424" s="5">
        <f t="shared" si="1725"/>
        <v>1.7092452639544045E-4</v>
      </c>
      <c r="BC1424" s="5">
        <f t="shared" si="1726"/>
        <v>2.5807060524346482E-5</v>
      </c>
      <c r="BD1424" s="5">
        <f t="shared" si="1727"/>
        <v>1.0170449655974826E-5</v>
      </c>
      <c r="BE1424" s="5">
        <f t="shared" si="1728"/>
        <v>2.5172177546823925E-5</v>
      </c>
      <c r="BF1424" s="5">
        <f t="shared" si="1729"/>
        <v>3.1150959096316044E-5</v>
      </c>
      <c r="BG1424" s="5">
        <f t="shared" si="1730"/>
        <v>2.5699862498726417E-5</v>
      </c>
      <c r="BH1424" s="5">
        <f t="shared" si="1731"/>
        <v>1.590198869346099E-5</v>
      </c>
      <c r="BI1424" s="5">
        <f t="shared" si="1732"/>
        <v>7.8715827968182304E-6</v>
      </c>
      <c r="BJ1424" s="8">
        <f t="shared" si="1733"/>
        <v>0.73699831002521032</v>
      </c>
      <c r="BK1424" s="8">
        <f t="shared" si="1734"/>
        <v>0.16560335478429619</v>
      </c>
      <c r="BL1424" s="8">
        <f t="shared" si="1735"/>
        <v>9.0574447436464339E-2</v>
      </c>
      <c r="BM1424" s="8">
        <f t="shared" si="1736"/>
        <v>0.61279451469894719</v>
      </c>
      <c r="BN1424" s="8">
        <f t="shared" si="1737"/>
        <v>0.37368690059043685</v>
      </c>
    </row>
    <row r="1425" spans="1:66" x14ac:dyDescent="0.25">
      <c r="A1425" t="s">
        <v>16</v>
      </c>
      <c r="B1425" t="s">
        <v>426</v>
      </c>
      <c r="C1425" t="s">
        <v>463</v>
      </c>
      <c r="D1425" t="s">
        <v>537</v>
      </c>
      <c r="E1425">
        <f>VLOOKUP(A1425,home!$A$2:$E$405,3,FALSE)</f>
        <v>1.7778</v>
      </c>
      <c r="F1425">
        <f>VLOOKUP(B1425,home!$B$2:$E$405,3,FALSE)</f>
        <v>0.78749999999999998</v>
      </c>
      <c r="G1425">
        <f>VLOOKUP(C1425,away!$B$2:$E$405,4,FALSE)</f>
        <v>1.4624999999999999</v>
      </c>
      <c r="H1425">
        <f>VLOOKUP(A1425,away!$A$2:$E$405,3,FALSE)</f>
        <v>1.2716000000000001</v>
      </c>
      <c r="I1425">
        <f>VLOOKUP(C1425,away!$B$2:$E$405,3,FALSE)</f>
        <v>1.2583</v>
      </c>
      <c r="J1425">
        <f>VLOOKUP(B1425,home!$B$2:$E$405,4,FALSE)</f>
        <v>0.62909999999999999</v>
      </c>
      <c r="K1425" s="3">
        <f t="shared" si="1682"/>
        <v>2.0475255937499997</v>
      </c>
      <c r="L1425" s="3">
        <f t="shared" si="1683"/>
        <v>1.006594147548</v>
      </c>
      <c r="M1425" s="5">
        <f t="shared" si="1684"/>
        <v>4.7164219217352879E-2</v>
      </c>
      <c r="N1425" s="5">
        <f t="shared" si="1685"/>
        <v>9.6569945956765602E-2</v>
      </c>
      <c r="O1425" s="5">
        <f t="shared" si="1686"/>
        <v>4.7475227037858315E-2</v>
      </c>
      <c r="P1425" s="5">
        <f t="shared" si="1687"/>
        <v>9.7206742429106902E-2</v>
      </c>
      <c r="Q1425" s="5">
        <f t="shared" si="1688"/>
        <v>9.8864717966765964E-2</v>
      </c>
      <c r="R1425" s="5">
        <f t="shared" si="1689"/>
        <v>2.3894142844910378E-2</v>
      </c>
      <c r="S1425" s="5">
        <f t="shared" si="1690"/>
        <v>5.0086436977430961E-2</v>
      </c>
      <c r="T1425" s="5">
        <f t="shared" si="1691"/>
        <v>9.9516646504330217E-2</v>
      </c>
      <c r="U1425" s="5">
        <f t="shared" si="1692"/>
        <v>4.892386901567243E-2</v>
      </c>
      <c r="V1425" s="5">
        <f t="shared" si="1693"/>
        <v>1.1469945883292009E-2</v>
      </c>
      <c r="W1425" s="5">
        <f t="shared" si="1694"/>
        <v>6.7476013451942901E-2</v>
      </c>
      <c r="X1425" s="5">
        <f t="shared" si="1695"/>
        <v>6.7920960240595837E-2</v>
      </c>
      <c r="Y1425" s="5">
        <f t="shared" si="1696"/>
        <v>3.4184420537012088E-2</v>
      </c>
      <c r="Z1425" s="5">
        <f t="shared" si="1697"/>
        <v>8.017234782787569E-3</v>
      </c>
      <c r="AA1425" s="5">
        <f t="shared" si="1698"/>
        <v>1.6415493408860268E-2</v>
      </c>
      <c r="AB1425" s="5">
        <f t="shared" si="1699"/>
        <v>1.6805571444337915E-2</v>
      </c>
      <c r="AC1425" s="5">
        <f t="shared" si="1700"/>
        <v>1.4774919600793767E-3</v>
      </c>
      <c r="AD1425" s="5">
        <f t="shared" si="1701"/>
        <v>3.4539716126768108E-2</v>
      </c>
      <c r="AE1425" s="5">
        <f t="shared" si="1702"/>
        <v>3.4767476111174048E-2</v>
      </c>
      <c r="AF1425" s="5">
        <f t="shared" si="1703"/>
        <v>1.7498368989261347E-2</v>
      </c>
      <c r="AG1425" s="5">
        <f t="shared" si="1704"/>
        <v>5.8712519387419618E-3</v>
      </c>
      <c r="AH1425" s="5">
        <f t="shared" si="1705"/>
        <v>2.0175254029680565E-3</v>
      </c>
      <c r="AI1425" s="5">
        <f t="shared" si="1706"/>
        <v>4.1309348986178773E-3</v>
      </c>
      <c r="AJ1425" s="5">
        <f t="shared" si="1707"/>
        <v>4.2290974655175831E-3</v>
      </c>
      <c r="AK1425" s="5">
        <f t="shared" si="1708"/>
        <v>2.8863950997035028E-3</v>
      </c>
      <c r="AL1425" s="5">
        <f t="shared" si="1709"/>
        <v>1.2180604940591924E-4</v>
      </c>
      <c r="AM1425" s="5">
        <f t="shared" si="1710"/>
        <v>1.4144190554083455E-2</v>
      </c>
      <c r="AN1425" s="5">
        <f t="shared" si="1711"/>
        <v>1.4237459433544108E-2</v>
      </c>
      <c r="AO1425" s="5">
        <f t="shared" si="1712"/>
        <v>7.1656716708787807E-3</v>
      </c>
      <c r="AP1425" s="5">
        <f t="shared" si="1713"/>
        <v>2.4043077223856934E-3</v>
      </c>
      <c r="AQ1425" s="5">
        <f t="shared" si="1714"/>
        <v>6.0504052056447504E-4</v>
      </c>
      <c r="AR1425" s="5">
        <f t="shared" si="1715"/>
        <v>4.0616585263141339E-4</v>
      </c>
      <c r="AS1425" s="5">
        <f t="shared" si="1716"/>
        <v>8.3163497857010964E-4</v>
      </c>
      <c r="AT1425" s="5">
        <f t="shared" si="1717"/>
        <v>8.5139695164001617E-4</v>
      </c>
      <c r="AU1425" s="5">
        <f t="shared" si="1718"/>
        <v>5.8108568297455458E-4</v>
      </c>
      <c r="AV1425" s="5">
        <f t="shared" si="1719"/>
        <v>2.9744695201302488E-4</v>
      </c>
      <c r="AW1425" s="5">
        <f t="shared" si="1720"/>
        <v>6.9734886291323916E-6</v>
      </c>
      <c r="AX1425" s="5">
        <f t="shared" si="1721"/>
        <v>4.8267653603938044E-3</v>
      </c>
      <c r="AY1425" s="5">
        <f t="shared" si="1722"/>
        <v>4.8585937633598159E-3</v>
      </c>
      <c r="AZ1425" s="5">
        <f t="shared" si="1723"/>
        <v>2.4453160237556015E-3</v>
      </c>
      <c r="BA1425" s="5">
        <f t="shared" si="1724"/>
        <v>8.2048026613924492E-4</v>
      </c>
      <c r="BB1425" s="5">
        <f t="shared" si="1725"/>
        <v>2.0647265851859732E-4</v>
      </c>
      <c r="BC1425" s="5">
        <f t="shared" si="1726"/>
        <v>4.1566833938699375E-5</v>
      </c>
      <c r="BD1425" s="5">
        <f t="shared" si="1727"/>
        <v>6.8140695032103995E-5</v>
      </c>
      <c r="BE1425" s="5">
        <f t="shared" si="1728"/>
        <v>1.3951981705414638E-4</v>
      </c>
      <c r="BF1425" s="5">
        <f t="shared" si="1729"/>
        <v>1.4283519812684125E-4</v>
      </c>
      <c r="BG1425" s="5">
        <f t="shared" si="1730"/>
        <v>9.7486241284353142E-5</v>
      </c>
      <c r="BH1425" s="5">
        <f t="shared" si="1731"/>
        <v>4.9901393517050247E-5</v>
      </c>
      <c r="BI1425" s="5">
        <f t="shared" si="1732"/>
        <v>2.0434876077990129E-5</v>
      </c>
      <c r="BJ1425" s="8">
        <f t="shared" si="1733"/>
        <v>0.60896538263092048</v>
      </c>
      <c r="BK1425" s="8">
        <f t="shared" si="1734"/>
        <v>0.21238523628002787</v>
      </c>
      <c r="BL1425" s="8">
        <f t="shared" si="1735"/>
        <v>0.17026430525736799</v>
      </c>
      <c r="BM1425" s="8">
        <f t="shared" si="1736"/>
        <v>0.58360554322361313</v>
      </c>
      <c r="BN1425" s="8">
        <f t="shared" si="1737"/>
        <v>0.41117499545275998</v>
      </c>
    </row>
    <row r="1426" spans="1:66" x14ac:dyDescent="0.25">
      <c r="A1426" t="s">
        <v>16</v>
      </c>
      <c r="B1426" t="s">
        <v>272</v>
      </c>
      <c r="C1426" t="s">
        <v>56</v>
      </c>
      <c r="D1426" t="s">
        <v>537</v>
      </c>
      <c r="E1426">
        <f>VLOOKUP(A1426,home!$A$2:$E$405,3,FALSE)</f>
        <v>1.7778</v>
      </c>
      <c r="F1426">
        <f>VLOOKUP(B1426,home!$B$2:$E$405,3,FALSE)</f>
        <v>0.5625</v>
      </c>
      <c r="G1426">
        <f>VLOOKUP(C1426,away!$B$2:$E$405,4,FALSE)</f>
        <v>0.9</v>
      </c>
      <c r="H1426">
        <f>VLOOKUP(A1426,away!$A$2:$E$405,3,FALSE)</f>
        <v>1.2716000000000001</v>
      </c>
      <c r="I1426">
        <f>VLOOKUP(C1426,away!$B$2:$E$405,3,FALSE)</f>
        <v>0.78639999999999999</v>
      </c>
      <c r="J1426">
        <f>VLOOKUP(B1426,home!$B$2:$E$405,4,FALSE)</f>
        <v>0.4718</v>
      </c>
      <c r="K1426" s="3">
        <f t="shared" si="1682"/>
        <v>0.90001125000000004</v>
      </c>
      <c r="L1426" s="3">
        <f t="shared" si="1683"/>
        <v>0.47179350803199999</v>
      </c>
      <c r="M1426" s="5">
        <f t="shared" si="1684"/>
        <v>0.25364877156015586</v>
      </c>
      <c r="N1426" s="5">
        <f t="shared" si="1685"/>
        <v>0.22828674795282033</v>
      </c>
      <c r="O1426" s="5">
        <f t="shared" si="1686"/>
        <v>0.11966984374237333</v>
      </c>
      <c r="P1426" s="5">
        <f t="shared" si="1687"/>
        <v>0.10770420565387809</v>
      </c>
      <c r="Q1426" s="5">
        <f t="shared" si="1688"/>
        <v>0.1027303206917264</v>
      </c>
      <c r="R1426" s="5">
        <f t="shared" si="1689"/>
        <v>2.8229727692427795E-2</v>
      </c>
      <c r="S1426" s="5">
        <f t="shared" si="1690"/>
        <v>1.1433325543212556E-2</v>
      </c>
      <c r="T1426" s="5">
        <f t="shared" si="1691"/>
        <v>4.8467498380401944E-2</v>
      </c>
      <c r="U1426" s="5">
        <f t="shared" si="1692"/>
        <v>2.5407072507621559E-2</v>
      </c>
      <c r="V1426" s="5">
        <f t="shared" si="1693"/>
        <v>5.3942361936137071E-4</v>
      </c>
      <c r="W1426" s="5">
        <f t="shared" si="1694"/>
        <v>3.0819481446220515E-2</v>
      </c>
      <c r="X1426" s="5">
        <f t="shared" si="1695"/>
        <v>1.4540431267239511E-2</v>
      </c>
      <c r="Y1426" s="5">
        <f t="shared" si="1696"/>
        <v>3.4300405379345542E-3</v>
      </c>
      <c r="Z1426" s="5">
        <f t="shared" si="1697"/>
        <v>4.4395340862662036E-3</v>
      </c>
      <c r="AA1426" s="5">
        <f t="shared" si="1698"/>
        <v>3.9956306223980541E-3</v>
      </c>
      <c r="AB1426" s="5">
        <f t="shared" si="1699"/>
        <v>1.7980562555013752E-3</v>
      </c>
      <c r="AC1426" s="5">
        <f t="shared" si="1700"/>
        <v>1.4315610538172273E-5</v>
      </c>
      <c r="AD1426" s="5">
        <f t="shared" si="1701"/>
        <v>6.9344700051911816E-3</v>
      </c>
      <c r="AE1426" s="5">
        <f t="shared" si="1702"/>
        <v>3.2716379300918286E-3</v>
      </c>
      <c r="AF1426" s="5">
        <f t="shared" si="1703"/>
        <v>7.7176876802428744E-4</v>
      </c>
      <c r="AG1426" s="5">
        <f t="shared" si="1704"/>
        <v>1.2137183148523784E-4</v>
      </c>
      <c r="AH1426" s="5">
        <f t="shared" si="1705"/>
        <v>5.2363584014679279E-4</v>
      </c>
      <c r="AI1426" s="5">
        <f t="shared" si="1706"/>
        <v>4.7127814703531518E-4</v>
      </c>
      <c r="AJ1426" s="5">
        <f t="shared" si="1707"/>
        <v>2.1207781710546889E-4</v>
      </c>
      <c r="AK1426" s="5">
        <f t="shared" si="1708"/>
        <v>6.3624140423454819E-5</v>
      </c>
      <c r="AL1426" s="5">
        <f t="shared" si="1709"/>
        <v>2.4314747546072197E-7</v>
      </c>
      <c r="AM1426" s="5">
        <f t="shared" si="1710"/>
        <v>1.2482202034919249E-3</v>
      </c>
      <c r="AN1426" s="5">
        <f t="shared" si="1711"/>
        <v>5.8890218860187216E-4</v>
      </c>
      <c r="AO1426" s="5">
        <f t="shared" si="1712"/>
        <v>1.3892011472409985E-4</v>
      </c>
      <c r="AP1426" s="5">
        <f t="shared" si="1713"/>
        <v>2.1847202753963663E-5</v>
      </c>
      <c r="AQ1426" s="5">
        <f t="shared" si="1714"/>
        <v>2.5768421069947213E-6</v>
      </c>
      <c r="AR1426" s="5">
        <f t="shared" si="1715"/>
        <v>4.9409597990827795E-5</v>
      </c>
      <c r="AS1426" s="5">
        <f t="shared" si="1716"/>
        <v>4.4469194049722414E-5</v>
      </c>
      <c r="AT1426" s="5">
        <f t="shared" si="1717"/>
        <v>2.0011387461591615E-5</v>
      </c>
      <c r="AU1426" s="5">
        <f t="shared" si="1718"/>
        <v>6.0034912811804657E-6</v>
      </c>
      <c r="AV1426" s="5">
        <f t="shared" si="1719"/>
        <v>1.3508024230848329E-6</v>
      </c>
      <c r="AW1426" s="5">
        <f t="shared" si="1720"/>
        <v>2.8679208589810953E-9</v>
      </c>
      <c r="AX1426" s="5">
        <f t="shared" si="1721"/>
        <v>1.8723537093667019E-4</v>
      </c>
      <c r="AY1426" s="5">
        <f t="shared" si="1722"/>
        <v>8.83364324818844E-5</v>
      </c>
      <c r="AZ1426" s="5">
        <f t="shared" si="1723"/>
        <v>2.0838277683830078E-5</v>
      </c>
      <c r="BA1426" s="5">
        <f t="shared" si="1724"/>
        <v>3.2771213765997116E-6</v>
      </c>
      <c r="BB1426" s="5">
        <f t="shared" si="1725"/>
        <v>3.8653114762815861E-7</v>
      </c>
      <c r="BC1426" s="5">
        <f t="shared" si="1726"/>
        <v>3.6472577220624765E-8</v>
      </c>
      <c r="BD1426" s="5">
        <f t="shared" si="1727"/>
        <v>3.8851879277572504E-6</v>
      </c>
      <c r="BE1426" s="5">
        <f t="shared" si="1728"/>
        <v>3.4967128433457127E-6</v>
      </c>
      <c r="BF1426" s="5">
        <f t="shared" si="1729"/>
        <v>1.5735404485153145E-6</v>
      </c>
      <c r="BG1426" s="5">
        <f t="shared" si="1730"/>
        <v>4.7206803533127632E-7</v>
      </c>
      <c r="BH1426" s="5">
        <f t="shared" si="1731"/>
        <v>1.0621663564088653E-7</v>
      </c>
      <c r="BI1426" s="5">
        <f t="shared" si="1732"/>
        <v>1.9119233402789775E-8</v>
      </c>
      <c r="BJ1426" s="8">
        <f t="shared" si="1733"/>
        <v>0.44167434556901852</v>
      </c>
      <c r="BK1426" s="8">
        <f t="shared" si="1734"/>
        <v>0.37342862156710344</v>
      </c>
      <c r="BL1426" s="8">
        <f t="shared" si="1735"/>
        <v>0.18050174408336356</v>
      </c>
      <c r="BM1426" s="8">
        <f t="shared" si="1736"/>
        <v>0.15968629444780877</v>
      </c>
      <c r="BN1426" s="8">
        <f t="shared" si="1737"/>
        <v>0.84026961729338179</v>
      </c>
    </row>
    <row r="1427" spans="1:66" x14ac:dyDescent="0.25">
      <c r="A1427" t="s">
        <v>59</v>
      </c>
      <c r="B1427" t="s">
        <v>60</v>
      </c>
      <c r="C1427" t="s">
        <v>231</v>
      </c>
      <c r="D1427" t="s">
        <v>537</v>
      </c>
      <c r="E1427">
        <f>VLOOKUP(A1427,home!$A$2:$E$405,3,FALSE)</f>
        <v>1.806</v>
      </c>
      <c r="F1427">
        <f>VLOOKUP(B1427,home!$B$2:$E$405,3,FALSE)</f>
        <v>0.27689999999999998</v>
      </c>
      <c r="G1427">
        <f>VLOOKUP(C1427,away!$B$2:$E$405,4,FALSE)</f>
        <v>0.55369999999999997</v>
      </c>
      <c r="H1427">
        <f>VLOOKUP(A1427,away!$A$2:$E$405,3,FALSE)</f>
        <v>1.1493</v>
      </c>
      <c r="I1427">
        <f>VLOOKUP(C1427,away!$B$2:$E$405,3,FALSE)</f>
        <v>1.9577</v>
      </c>
      <c r="J1427">
        <f>VLOOKUP(B1427,home!$B$2:$E$405,4,FALSE)</f>
        <v>0.87009999999999998</v>
      </c>
      <c r="K1427" s="3">
        <f t="shared" si="1682"/>
        <v>0.27689507118000001</v>
      </c>
      <c r="L1427" s="3">
        <f t="shared" si="1683"/>
        <v>1.9577116091609998</v>
      </c>
      <c r="M1427" s="5">
        <f t="shared" si="1684"/>
        <v>0.10703422023808931</v>
      </c>
      <c r="N1427" s="5">
        <f t="shared" si="1685"/>
        <v>2.963724803152154E-2</v>
      </c>
      <c r="O1427" s="5">
        <f t="shared" si="1686"/>
        <v>0.20954213553760265</v>
      </c>
      <c r="P1427" s="5">
        <f t="shared" si="1687"/>
        <v>5.8021184534893702E-2</v>
      </c>
      <c r="Q1427" s="5">
        <f t="shared" si="1688"/>
        <v>4.1032039516337359E-3</v>
      </c>
      <c r="R1427" s="5">
        <f t="shared" si="1689"/>
        <v>0.20511153567517626</v>
      </c>
      <c r="S1427" s="5">
        <f t="shared" si="1690"/>
        <v>7.8630410146954977E-3</v>
      </c>
      <c r="T1427" s="5">
        <f t="shared" si="1691"/>
        <v>8.0328900108686523E-3</v>
      </c>
      <c r="U1427" s="5">
        <f t="shared" si="1692"/>
        <v>5.6794373270617052E-2</v>
      </c>
      <c r="V1427" s="5">
        <f t="shared" si="1693"/>
        <v>4.736003045508384E-4</v>
      </c>
      <c r="W1427" s="5">
        <f t="shared" si="1694"/>
        <v>3.7871898341789372E-4</v>
      </c>
      <c r="X1427" s="5">
        <f t="shared" si="1695"/>
        <v>7.4142255044686261E-4</v>
      </c>
      <c r="Y1427" s="5">
        <f t="shared" si="1696"/>
        <v>7.257457671517902E-4</v>
      </c>
      <c r="Z1427" s="5">
        <f t="shared" si="1697"/>
        <v>0.13384974485471102</v>
      </c>
      <c r="AA1427" s="5">
        <f t="shared" si="1698"/>
        <v>3.7062334628970052E-2</v>
      </c>
      <c r="AB1427" s="5">
        <f t="shared" si="1699"/>
        <v>5.13118889259282E-3</v>
      </c>
      <c r="AC1427" s="5">
        <f t="shared" si="1700"/>
        <v>1.6045598901104643E-5</v>
      </c>
      <c r="AD1427" s="5">
        <f t="shared" si="1701"/>
        <v>2.6216354967678722E-5</v>
      </c>
      <c r="AE1427" s="5">
        <f t="shared" si="1702"/>
        <v>5.132406247011028E-5</v>
      </c>
      <c r="AF1427" s="5">
        <f t="shared" si="1703"/>
        <v>5.0238856463519648E-5</v>
      </c>
      <c r="AG1427" s="5">
        <f t="shared" si="1704"/>
        <v>3.278439750986851E-5</v>
      </c>
      <c r="AH1427" s="5">
        <f t="shared" si="1705"/>
        <v>6.5509799846326405E-2</v>
      </c>
      <c r="AI1427" s="5">
        <f t="shared" si="1706"/>
        <v>1.8139340691436107E-2</v>
      </c>
      <c r="AJ1427" s="5">
        <f t="shared" si="1707"/>
        <v>2.5113470159567356E-3</v>
      </c>
      <c r="AK1427" s="5">
        <f t="shared" si="1708"/>
        <v>2.3179320358034043E-4</v>
      </c>
      <c r="AL1427" s="5">
        <f t="shared" si="1709"/>
        <v>3.479203763966245E-7</v>
      </c>
      <c r="AM1427" s="5">
        <f t="shared" si="1710"/>
        <v>1.4518358949711095E-6</v>
      </c>
      <c r="AN1427" s="5">
        <f t="shared" si="1711"/>
        <v>2.842275986181591E-6</v>
      </c>
      <c r="AO1427" s="5">
        <f t="shared" si="1712"/>
        <v>2.7821783472936156E-6</v>
      </c>
      <c r="AP1427" s="5">
        <f t="shared" si="1713"/>
        <v>1.8155676164176913E-6</v>
      </c>
      <c r="AQ1427" s="5">
        <f t="shared" si="1714"/>
        <v>8.8858944996942011E-7</v>
      </c>
      <c r="AR1427" s="5">
        <f t="shared" si="1715"/>
        <v>2.5649859134593361E-2</v>
      </c>
      <c r="AS1427" s="5">
        <f t="shared" si="1716"/>
        <v>7.1023195708302027E-3</v>
      </c>
      <c r="AT1427" s="5">
        <f t="shared" si="1717"/>
        <v>9.8329864155406797E-4</v>
      </c>
      <c r="AU1427" s="5">
        <f t="shared" si="1718"/>
        <v>9.0756849114770368E-5</v>
      </c>
      <c r="AV1427" s="5">
        <f t="shared" si="1719"/>
        <v>6.2825310489267137E-6</v>
      </c>
      <c r="AW1427" s="5">
        <f t="shared" si="1720"/>
        <v>5.2389144324991353E-9</v>
      </c>
      <c r="AX1427" s="5">
        <f t="shared" si="1721"/>
        <v>6.7001033913284099E-8</v>
      </c>
      <c r="AY1427" s="5">
        <f t="shared" si="1722"/>
        <v>1.3116870191782611E-7</v>
      </c>
      <c r="AZ1427" s="5">
        <f t="shared" si="1723"/>
        <v>1.2839524525155348E-7</v>
      </c>
      <c r="BA1427" s="5">
        <f t="shared" si="1724"/>
        <v>8.3786954063346629E-8</v>
      </c>
      <c r="BB1427" s="5">
        <f t="shared" si="1725"/>
        <v>4.1007673166513288E-8</v>
      </c>
      <c r="BC1427" s="5">
        <f t="shared" si="1726"/>
        <v>1.6056239564552629E-8</v>
      </c>
      <c r="BD1427" s="5">
        <f t="shared" si="1727"/>
        <v>8.3691711668562822E-3</v>
      </c>
      <c r="BE1427" s="5">
        <f t="shared" si="1728"/>
        <v>2.3173822459642743E-3</v>
      </c>
      <c r="BF1427" s="5">
        <f t="shared" si="1729"/>
        <v>3.2083586097377296E-4</v>
      </c>
      <c r="BG1427" s="5">
        <f t="shared" si="1730"/>
        <v>2.9612622853809833E-5</v>
      </c>
      <c r="BH1427" s="5">
        <f t="shared" si="1731"/>
        <v>2.0498973282330413E-6</v>
      </c>
      <c r="BI1427" s="5">
        <f t="shared" si="1732"/>
        <v>1.1352129332255599E-7</v>
      </c>
      <c r="BJ1427" s="8">
        <f t="shared" si="1733"/>
        <v>4.3790040829594368E-2</v>
      </c>
      <c r="BK1427" s="8">
        <f t="shared" si="1734"/>
        <v>0.17340857078020883</v>
      </c>
      <c r="BL1427" s="8">
        <f t="shared" si="1735"/>
        <v>0.6449055308046695</v>
      </c>
      <c r="BM1427" s="8">
        <f t="shared" si="1736"/>
        <v>0.38250423337047867</v>
      </c>
      <c r="BN1427" s="8">
        <f t="shared" si="1737"/>
        <v>0.61344952796891716</v>
      </c>
    </row>
    <row r="1428" spans="1:66" x14ac:dyDescent="0.25">
      <c r="A1428" t="s">
        <v>59</v>
      </c>
      <c r="B1428" t="s">
        <v>274</v>
      </c>
      <c r="C1428" t="s">
        <v>75</v>
      </c>
      <c r="D1428" t="s">
        <v>537</v>
      </c>
      <c r="E1428">
        <f>VLOOKUP(A1428,home!$A$2:$E$405,3,FALSE)</f>
        <v>1.806</v>
      </c>
      <c r="F1428">
        <f>VLOOKUP(B1428,home!$B$2:$E$405,3,FALSE)</f>
        <v>0.8306</v>
      </c>
      <c r="G1428">
        <f>VLOOKUP(C1428,away!$B$2:$E$405,4,FALSE)</f>
        <v>2.2147999999999999</v>
      </c>
      <c r="H1428">
        <f>VLOOKUP(A1428,away!$A$2:$E$405,3,FALSE)</f>
        <v>1.1493</v>
      </c>
      <c r="I1428">
        <f>VLOOKUP(C1428,away!$B$2:$E$405,3,FALSE)</f>
        <v>0.87009999999999998</v>
      </c>
      <c r="J1428">
        <f>VLOOKUP(B1428,home!$B$2:$E$405,4,FALSE)</f>
        <v>0.87009999999999998</v>
      </c>
      <c r="K1428" s="3">
        <f t="shared" si="1682"/>
        <v>3.3223408612799998</v>
      </c>
      <c r="L1428" s="3">
        <f t="shared" si="1683"/>
        <v>0.87010515969299995</v>
      </c>
      <c r="M1428" s="5">
        <f t="shared" si="1684"/>
        <v>1.5109282015915847E-2</v>
      </c>
      <c r="N1428" s="5">
        <f t="shared" si="1685"/>
        <v>5.0198185026080269E-2</v>
      </c>
      <c r="O1428" s="5">
        <f t="shared" si="1686"/>
        <v>1.3146664241305029E-2</v>
      </c>
      <c r="P1428" s="5">
        <f t="shared" si="1687"/>
        <v>4.3677699798416326E-2</v>
      </c>
      <c r="Q1428" s="5">
        <f t="shared" si="1688"/>
        <v>8.3387740637120178E-2</v>
      </c>
      <c r="R1428" s="5">
        <f t="shared" si="1689"/>
        <v>5.7194901945554827E-3</v>
      </c>
      <c r="S1428" s="5">
        <f t="shared" si="1690"/>
        <v>3.1565719960601001E-2</v>
      </c>
      <c r="T1428" s="5">
        <f t="shared" si="1691"/>
        <v>7.2556103383499909E-2</v>
      </c>
      <c r="U1428" s="5">
        <f t="shared" si="1692"/>
        <v>1.9002095979061977E-2</v>
      </c>
      <c r="V1428" s="5">
        <f t="shared" si="1693"/>
        <v>1.0138859888376281E-2</v>
      </c>
      <c r="W1428" s="5">
        <f t="shared" si="1694"/>
        <v>9.2347499349507686E-2</v>
      </c>
      <c r="X1428" s="5">
        <f t="shared" si="1695"/>
        <v>8.0352035668752597E-2</v>
      </c>
      <c r="Y1428" s="5">
        <f t="shared" si="1696"/>
        <v>3.4957360413608807E-2</v>
      </c>
      <c r="Z1428" s="5">
        <f t="shared" si="1697"/>
        <v>1.6588526430320817E-3</v>
      </c>
      <c r="AA1428" s="5">
        <f t="shared" si="1698"/>
        <v>5.5112739187878112E-3</v>
      </c>
      <c r="AB1428" s="5">
        <f t="shared" si="1699"/>
        <v>9.1551652690477492E-3</v>
      </c>
      <c r="AC1428" s="5">
        <f t="shared" si="1700"/>
        <v>1.8318295917214254E-3</v>
      </c>
      <c r="AD1428" s="5">
        <f t="shared" si="1701"/>
        <v>7.6702467631474397E-2</v>
      </c>
      <c r="AE1428" s="5">
        <f t="shared" si="1702"/>
        <v>6.6739212847331184E-2</v>
      </c>
      <c r="AF1428" s="5">
        <f t="shared" si="1703"/>
        <v>2.9035066726156113E-2</v>
      </c>
      <c r="AG1428" s="5">
        <f t="shared" si="1704"/>
        <v>8.4211871234863237E-3</v>
      </c>
      <c r="AH1428" s="5">
        <f t="shared" si="1705"/>
        <v>3.6084406096814609E-4</v>
      </c>
      <c r="AI1428" s="5">
        <f t="shared" si="1706"/>
        <v>1.1988469683046833E-3</v>
      </c>
      <c r="AJ1428" s="5">
        <f t="shared" si="1707"/>
        <v>1.9914891346101498E-3</v>
      </c>
      <c r="AK1428" s="5">
        <f t="shared" si="1708"/>
        <v>2.2054685755701488E-3</v>
      </c>
      <c r="AL1428" s="5">
        <f t="shared" si="1709"/>
        <v>2.118170880781305E-4</v>
      </c>
      <c r="AM1428" s="5">
        <f t="shared" si="1710"/>
        <v>5.0966348474610797E-2</v>
      </c>
      <c r="AN1428" s="5">
        <f t="shared" si="1711"/>
        <v>4.4346082778470311E-2</v>
      </c>
      <c r="AO1428" s="5">
        <f t="shared" si="1712"/>
        <v>1.9292877718859954E-2</v>
      </c>
      <c r="AP1428" s="5">
        <f t="shared" si="1713"/>
        <v>5.5956108161687203E-3</v>
      </c>
      <c r="AQ1428" s="5">
        <f t="shared" si="1714"/>
        <v>1.2171924606955904E-3</v>
      </c>
      <c r="AR1428" s="5">
        <f t="shared" si="1715"/>
        <v>6.2794455858591891E-5</v>
      </c>
      <c r="AS1428" s="5">
        <f t="shared" si="1716"/>
        <v>2.0862458656084314E-4</v>
      </c>
      <c r="AT1428" s="5">
        <f t="shared" si="1717"/>
        <v>3.4656099429936782E-4</v>
      </c>
      <c r="AU1428" s="5">
        <f t="shared" si="1718"/>
        <v>3.8379791742887154E-4</v>
      </c>
      <c r="AV1428" s="5">
        <f t="shared" si="1719"/>
        <v>3.1877687588702686E-4</v>
      </c>
      <c r="AW1428" s="5">
        <f t="shared" si="1720"/>
        <v>1.7008829361951397E-5</v>
      </c>
      <c r="AX1428" s="5">
        <f t="shared" si="1721"/>
        <v>2.8221263681239173E-2</v>
      </c>
      <c r="AY1428" s="5">
        <f t="shared" si="1722"/>
        <v>2.4555467142102869E-2</v>
      </c>
      <c r="AZ1428" s="5">
        <f t="shared" si="1723"/>
        <v>1.0682919329507816E-2</v>
      </c>
      <c r="BA1428" s="5">
        <f t="shared" si="1724"/>
        <v>3.0984210763962778E-3</v>
      </c>
      <c r="BB1428" s="5">
        <f t="shared" si="1725"/>
        <v>6.7398804136848496E-4</v>
      </c>
      <c r="BC1428" s="5">
        <f t="shared" si="1726"/>
        <v>1.172880944732196E-4</v>
      </c>
      <c r="BD1428" s="5">
        <f t="shared" si="1727"/>
        <v>9.1062966737791869E-6</v>
      </c>
      <c r="BE1428" s="5">
        <f t="shared" si="1728"/>
        <v>3.0254221534234742E-5</v>
      </c>
      <c r="BF1428" s="5">
        <f t="shared" si="1729"/>
        <v>5.0257418214702693E-5</v>
      </c>
      <c r="BG1428" s="5">
        <f t="shared" si="1730"/>
        <v>5.565742470571483E-5</v>
      </c>
      <c r="BH1428" s="5">
        <f t="shared" si="1731"/>
        <v>4.6228234083352838E-5</v>
      </c>
      <c r="BI1428" s="5">
        <f t="shared" si="1732"/>
        <v>3.0717190207987989E-5</v>
      </c>
      <c r="BJ1428" s="8">
        <f t="shared" si="1733"/>
        <v>0.78346431842091058</v>
      </c>
      <c r="BK1428" s="8">
        <f t="shared" si="1734"/>
        <v>0.12709067548521188</v>
      </c>
      <c r="BL1428" s="8">
        <f t="shared" si="1735"/>
        <v>5.9834113957665663E-2</v>
      </c>
      <c r="BM1428" s="8">
        <f t="shared" si="1736"/>
        <v>0.736270440280686</v>
      </c>
      <c r="BN1428" s="8">
        <f t="shared" si="1737"/>
        <v>0.21123906191339312</v>
      </c>
    </row>
    <row r="1429" spans="1:66" x14ac:dyDescent="0.25">
      <c r="A1429" t="s">
        <v>59</v>
      </c>
      <c r="B1429" t="s">
        <v>228</v>
      </c>
      <c r="C1429" t="s">
        <v>68</v>
      </c>
      <c r="D1429" t="s">
        <v>537</v>
      </c>
      <c r="E1429">
        <f>VLOOKUP(A1429,home!$A$2:$E$405,3,FALSE)</f>
        <v>1.806</v>
      </c>
      <c r="F1429">
        <f>VLOOKUP(B1429,home!$B$2:$E$405,3,FALSE)</f>
        <v>1.7996000000000001</v>
      </c>
      <c r="G1429">
        <f>VLOOKUP(C1429,away!$B$2:$E$405,4,FALSE)</f>
        <v>2.3532999999999999</v>
      </c>
      <c r="H1429">
        <f>VLOOKUP(A1429,away!$A$2:$E$405,3,FALSE)</f>
        <v>1.1493</v>
      </c>
      <c r="I1429">
        <f>VLOOKUP(C1429,away!$B$2:$E$405,3,FALSE)</f>
        <v>1.5226999999999999</v>
      </c>
      <c r="J1429">
        <f>VLOOKUP(B1429,home!$B$2:$E$405,4,FALSE)</f>
        <v>0.87009999999999998</v>
      </c>
      <c r="K1429" s="3">
        <f t="shared" si="1682"/>
        <v>7.648407616080001</v>
      </c>
      <c r="L1429" s="3">
        <f t="shared" si="1683"/>
        <v>1.522709029611</v>
      </c>
      <c r="M1429" s="5">
        <f t="shared" si="1684"/>
        <v>1.0400031336618976E-4</v>
      </c>
      <c r="N1429" s="5">
        <f t="shared" si="1685"/>
        <v>7.9543678882467242E-4</v>
      </c>
      <c r="O1429" s="5">
        <f t="shared" si="1686"/>
        <v>1.583622162450707E-4</v>
      </c>
      <c r="P1429" s="5">
        <f t="shared" si="1687"/>
        <v>1.2112187808281066E-3</v>
      </c>
      <c r="Q1429" s="5">
        <f t="shared" si="1688"/>
        <v>3.0419123968784224E-3</v>
      </c>
      <c r="R1429" s="5">
        <f t="shared" si="1689"/>
        <v>1.2056978831278952E-4</v>
      </c>
      <c r="S1429" s="5">
        <f t="shared" si="1690"/>
        <v>3.5265541216812834E-3</v>
      </c>
      <c r="T1429" s="5">
        <f t="shared" si="1691"/>
        <v>4.6319474740124135E-3</v>
      </c>
      <c r="U1429" s="5">
        <f t="shared" si="1692"/>
        <v>9.2216688720069267E-4</v>
      </c>
      <c r="V1429" s="5">
        <f t="shared" si="1693"/>
        <v>4.563478326312825E-3</v>
      </c>
      <c r="W1429" s="5">
        <f t="shared" si="1694"/>
        <v>7.7552619812443673E-3</v>
      </c>
      <c r="X1429" s="5">
        <f t="shared" si="1695"/>
        <v>1.1809007445839691E-2</v>
      </c>
      <c r="Y1429" s="5">
        <f t="shared" si="1696"/>
        <v>8.9908411342618181E-3</v>
      </c>
      <c r="Z1429" s="5">
        <f t="shared" si="1697"/>
        <v>6.1197568454057145E-5</v>
      </c>
      <c r="AA1429" s="5">
        <f t="shared" si="1698"/>
        <v>4.6806394864958782E-4</v>
      </c>
      <c r="AB1429" s="5">
        <f t="shared" si="1699"/>
        <v>1.7899719348319933E-3</v>
      </c>
      <c r="AC1429" s="5">
        <f t="shared" si="1700"/>
        <v>3.3217271634978086E-3</v>
      </c>
      <c r="AD1429" s="5">
        <f t="shared" si="1701"/>
        <v>1.4828851200511268E-2</v>
      </c>
      <c r="AE1429" s="5">
        <f t="shared" si="1702"/>
        <v>2.2580025621776426E-2</v>
      </c>
      <c r="AF1429" s="5">
        <f t="shared" si="1703"/>
        <v>1.7191404451563353E-2</v>
      </c>
      <c r="AG1429" s="5">
        <f t="shared" si="1704"/>
        <v>8.725835596696754E-3</v>
      </c>
      <c r="AH1429" s="5">
        <f t="shared" si="1705"/>
        <v>2.3296522518807524E-5</v>
      </c>
      <c r="AI1429" s="5">
        <f t="shared" si="1706"/>
        <v>1.7818130026102668E-4</v>
      </c>
      <c r="AJ1429" s="5">
        <f t="shared" si="1707"/>
        <v>6.8140160697973719E-4</v>
      </c>
      <c r="AK1429" s="5">
        <f t="shared" si="1708"/>
        <v>1.7372124134776581E-3</v>
      </c>
      <c r="AL1429" s="5">
        <f t="shared" si="1709"/>
        <v>1.5474331547633187E-3</v>
      </c>
      <c r="AM1429" s="5">
        <f t="shared" si="1710"/>
        <v>2.2683419691941483E-2</v>
      </c>
      <c r="AN1429" s="5">
        <f t="shared" si="1711"/>
        <v>3.4540247987375261E-2</v>
      </c>
      <c r="AO1429" s="5">
        <f t="shared" si="1712"/>
        <v>2.6297373747689749E-2</v>
      </c>
      <c r="AP1429" s="5">
        <f t="shared" si="1713"/>
        <v>1.3347749486887482E-2</v>
      </c>
      <c r="AQ1429" s="5">
        <f t="shared" si="1714"/>
        <v>5.08118466716729E-3</v>
      </c>
      <c r="AR1429" s="5">
        <f t="shared" si="1715"/>
        <v>7.0947650395848408E-6</v>
      </c>
      <c r="AS1429" s="5">
        <f t="shared" si="1716"/>
        <v>5.4263654963058817E-5</v>
      </c>
      <c r="AT1429" s="5">
        <f t="shared" si="1717"/>
        <v>2.0751527594789823E-4</v>
      </c>
      <c r="AU1429" s="5">
        <f t="shared" si="1718"/>
        <v>5.2905380567094948E-4</v>
      </c>
      <c r="AV1429" s="5">
        <f t="shared" si="1719"/>
        <v>1.0116047891524493E-3</v>
      </c>
      <c r="AW1429" s="5">
        <f t="shared" si="1720"/>
        <v>5.0060749243610342E-4</v>
      </c>
      <c r="AX1429" s="5">
        <f t="shared" si="1721"/>
        <v>2.8915339988430735E-2</v>
      </c>
      <c r="AY1429" s="5">
        <f t="shared" si="1722"/>
        <v>4.4029649294655505E-2</v>
      </c>
      <c r="AZ1429" s="5">
        <f t="shared" si="1723"/>
        <v>3.3522172275788777E-2</v>
      </c>
      <c r="BA1429" s="5">
        <f t="shared" si="1724"/>
        <v>1.7014838138839701E-2</v>
      </c>
      <c r="BB1429" s="5">
        <f t="shared" si="1725"/>
        <v>6.4771619178452082E-3</v>
      </c>
      <c r="BC1429" s="5">
        <f t="shared" si="1726"/>
        <v>1.9725665877110793E-3</v>
      </c>
      <c r="BD1429" s="5">
        <f t="shared" si="1727"/>
        <v>1.8005437981240474E-6</v>
      </c>
      <c r="BE1429" s="5">
        <f t="shared" si="1728"/>
        <v>1.3771292898657574E-5</v>
      </c>
      <c r="BF1429" s="5">
        <f t="shared" si="1729"/>
        <v>5.266423074468052E-5</v>
      </c>
      <c r="BG1429" s="5">
        <f t="shared" si="1730"/>
        <v>1.3426583450753637E-4</v>
      </c>
      <c r="BH1429" s="5">
        <f t="shared" si="1731"/>
        <v>2.5672995780669445E-4</v>
      </c>
      <c r="BI1429" s="5">
        <f t="shared" si="1732"/>
        <v>3.9271507291292372E-4</v>
      </c>
      <c r="BJ1429" s="8">
        <f t="shared" si="1733"/>
        <v>0.33423222787594142</v>
      </c>
      <c r="BK1429" s="8">
        <f t="shared" si="1734"/>
        <v>5.8304061155105037E-2</v>
      </c>
      <c r="BL1429" s="8">
        <f t="shared" si="1735"/>
        <v>8.7407058419199206E-3</v>
      </c>
      <c r="BM1429" s="8">
        <f t="shared" si="1736"/>
        <v>0.35237765035474578</v>
      </c>
      <c r="BN1429" s="8">
        <f t="shared" si="1737"/>
        <v>5.4315002844552516E-3</v>
      </c>
    </row>
    <row r="1430" spans="1:66" x14ac:dyDescent="0.25">
      <c r="A1430" t="s">
        <v>70</v>
      </c>
      <c r="B1430" t="s">
        <v>88</v>
      </c>
      <c r="C1430" t="s">
        <v>100</v>
      </c>
      <c r="D1430" t="s">
        <v>537</v>
      </c>
      <c r="E1430">
        <f>VLOOKUP(A1430,home!$A$2:$E$405,3,FALSE)</f>
        <v>1.359</v>
      </c>
      <c r="F1430">
        <f>VLOOKUP(B1430,home!$B$2:$E$405,3,FALSE)</f>
        <v>0.73580000000000001</v>
      </c>
      <c r="G1430">
        <f>VLOOKUP(C1430,away!$B$2:$E$405,4,FALSE)</f>
        <v>1.766</v>
      </c>
      <c r="H1430">
        <f>VLOOKUP(A1430,away!$A$2:$E$405,3,FALSE)</f>
        <v>1.0342</v>
      </c>
      <c r="I1430">
        <f>VLOOKUP(C1430,away!$B$2:$E$405,3,FALSE)</f>
        <v>0.77349999999999997</v>
      </c>
      <c r="J1430">
        <f>VLOOKUP(B1430,home!$B$2:$E$405,4,FALSE)</f>
        <v>1.2891999999999999</v>
      </c>
      <c r="K1430" s="3">
        <f t="shared" si="1682"/>
        <v>1.7659155851999999</v>
      </c>
      <c r="L1430" s="3">
        <f t="shared" si="1683"/>
        <v>1.03130031004</v>
      </c>
      <c r="M1430" s="5">
        <f t="shared" si="1684"/>
        <v>6.097960010557131E-2</v>
      </c>
      <c r="N1430" s="5">
        <f t="shared" si="1685"/>
        <v>0.10768482620569193</v>
      </c>
      <c r="O1430" s="5">
        <f t="shared" si="1686"/>
        <v>6.2888280494990914E-2</v>
      </c>
      <c r="P1430" s="5">
        <f t="shared" si="1687"/>
        <v>0.11105539465253361</v>
      </c>
      <c r="Q1430" s="5">
        <f t="shared" si="1688"/>
        <v>9.5081156443092396E-2</v>
      </c>
      <c r="R1430" s="5">
        <f t="shared" si="1689"/>
        <v>3.2428351586183304E-2</v>
      </c>
      <c r="S1430" s="5">
        <f t="shared" si="1690"/>
        <v>5.0563223848950671E-2</v>
      </c>
      <c r="T1430" s="5">
        <f t="shared" si="1691"/>
        <v>9.8057226118722932E-2</v>
      </c>
      <c r="U1430" s="5">
        <f t="shared" si="1692"/>
        <v>5.7265731468386233E-2</v>
      </c>
      <c r="V1430" s="5">
        <f t="shared" si="1693"/>
        <v>1.0231689085326283E-2</v>
      </c>
      <c r="W1430" s="5">
        <f t="shared" si="1694"/>
        <v>5.5968432007232102E-2</v>
      </c>
      <c r="X1430" s="5">
        <f t="shared" si="1695"/>
        <v>5.7720261281511122E-2</v>
      </c>
      <c r="Y1430" s="5">
        <f t="shared" si="1696"/>
        <v>2.9763461677606115E-2</v>
      </c>
      <c r="Z1430" s="5">
        <f t="shared" si="1697"/>
        <v>1.114778968163899E-2</v>
      </c>
      <c r="AA1430" s="5">
        <f t="shared" si="1698"/>
        <v>1.9686055539338037E-2</v>
      </c>
      <c r="AB1430" s="5">
        <f t="shared" si="1699"/>
        <v>1.7381956144014919E-2</v>
      </c>
      <c r="AC1430" s="5">
        <f t="shared" si="1700"/>
        <v>1.164615161633697E-3</v>
      </c>
      <c r="AD1430" s="5">
        <f t="shared" si="1701"/>
        <v>2.4708881590194409E-2</v>
      </c>
      <c r="AE1430" s="5">
        <f t="shared" si="1702"/>
        <v>2.5482277244709143E-2</v>
      </c>
      <c r="AF1430" s="5">
        <f t="shared" si="1703"/>
        <v>1.3139940211496887E-2</v>
      </c>
      <c r="AG1430" s="5">
        <f t="shared" si="1704"/>
        <v>4.5170748046746015E-3</v>
      </c>
      <c r="AH1430" s="5">
        <f t="shared" si="1705"/>
        <v>2.8741797387337505E-3</v>
      </c>
      <c r="AI1430" s="5">
        <f t="shared" si="1706"/>
        <v>5.075558795295994E-3</v>
      </c>
      <c r="AJ1430" s="5">
        <f t="shared" si="1707"/>
        <v>4.4815041901060662E-3</v>
      </c>
      <c r="AK1430" s="5">
        <f t="shared" si="1708"/>
        <v>2.6379860314824696E-3</v>
      </c>
      <c r="AL1430" s="5">
        <f t="shared" si="1709"/>
        <v>8.4839386397837533E-5</v>
      </c>
      <c r="AM1430" s="5">
        <f t="shared" si="1710"/>
        <v>8.7267598185971317E-3</v>
      </c>
      <c r="AN1430" s="5">
        <f t="shared" si="1711"/>
        <v>8.9999101065638357E-3</v>
      </c>
      <c r="AO1430" s="5">
        <f t="shared" si="1712"/>
        <v>4.6408050416157061E-3</v>
      </c>
      <c r="AP1430" s="5">
        <f t="shared" si="1713"/>
        <v>1.5953545594178246E-3</v>
      </c>
      <c r="AQ1430" s="5">
        <f t="shared" si="1714"/>
        <v>4.1132241293783246E-4</v>
      </c>
      <c r="AR1430" s="5">
        <f t="shared" si="1715"/>
        <v>5.9282849113336086E-4</v>
      </c>
      <c r="AS1430" s="5">
        <f t="shared" si="1716"/>
        <v>1.0468850718430018E-3</v>
      </c>
      <c r="AT1430" s="5">
        <f t="shared" si="1717"/>
        <v>9.2435533214038938E-4</v>
      </c>
      <c r="AU1430" s="5">
        <f t="shared" si="1718"/>
        <v>5.4411116242981212E-4</v>
      </c>
      <c r="AV1430" s="5">
        <f t="shared" si="1719"/>
        <v>2.4021359545402338E-4</v>
      </c>
      <c r="AW1430" s="5">
        <f t="shared" si="1720"/>
        <v>4.291905053392609E-6</v>
      </c>
      <c r="AX1430" s="5">
        <f t="shared" si="1721"/>
        <v>2.5684535286596318E-3</v>
      </c>
      <c r="AY1430" s="5">
        <f t="shared" si="1722"/>
        <v>2.6488469204300107E-3</v>
      </c>
      <c r="AZ1430" s="5">
        <f t="shared" si="1723"/>
        <v>1.3658783251439845E-3</v>
      </c>
      <c r="BA1430" s="5">
        <f t="shared" si="1724"/>
        <v>4.6954358006596911E-4</v>
      </c>
      <c r="BB1430" s="5">
        <f t="shared" si="1725"/>
        <v>1.2106010992483136E-4</v>
      </c>
      <c r="BC1430" s="5">
        <f t="shared" si="1726"/>
        <v>2.496986577979102E-5</v>
      </c>
      <c r="BD1430" s="5">
        <f t="shared" si="1727"/>
        <v>1.0189736778439669E-4</v>
      </c>
      <c r="BE1430" s="5">
        <f t="shared" si="1728"/>
        <v>1.7994214986132248E-4</v>
      </c>
      <c r="BF1430" s="5">
        <f t="shared" si="1729"/>
        <v>1.5888132343725171E-4</v>
      </c>
      <c r="BG1430" s="5">
        <f t="shared" si="1730"/>
        <v>9.3523668418348305E-5</v>
      </c>
      <c r="BH1430" s="5">
        <f t="shared" si="1731"/>
        <v>4.1288725911259558E-5</v>
      </c>
      <c r="BI1430" s="5">
        <f t="shared" si="1732"/>
        <v>1.4582480915948861E-5</v>
      </c>
      <c r="BJ1430" s="8">
        <f t="shared" si="1733"/>
        <v>0.54369644185406829</v>
      </c>
      <c r="BK1430" s="8">
        <f t="shared" si="1734"/>
        <v>0.23672820916084342</v>
      </c>
      <c r="BL1430" s="8">
        <f t="shared" si="1735"/>
        <v>0.20865811335786083</v>
      </c>
      <c r="BM1430" s="8">
        <f t="shared" si="1736"/>
        <v>0.52746838955097142</v>
      </c>
      <c r="BN1430" s="8">
        <f t="shared" si="1737"/>
        <v>0.47011760948806347</v>
      </c>
    </row>
    <row r="1431" spans="1:66" x14ac:dyDescent="0.25">
      <c r="A1431" t="s">
        <v>70</v>
      </c>
      <c r="B1431" t="s">
        <v>72</v>
      </c>
      <c r="C1431" t="s">
        <v>309</v>
      </c>
      <c r="D1431" t="s">
        <v>537</v>
      </c>
      <c r="E1431">
        <f>VLOOKUP(A1431,home!$A$2:$E$405,3,FALSE)</f>
        <v>1.359</v>
      </c>
      <c r="F1431">
        <f>VLOOKUP(B1431,home!$B$2:$E$405,3,FALSE)</f>
        <v>0.5887</v>
      </c>
      <c r="G1431">
        <f>VLOOKUP(C1431,away!$B$2:$E$405,4,FALSE)</f>
        <v>1.4717</v>
      </c>
      <c r="H1431">
        <f>VLOOKUP(A1431,away!$A$2:$E$405,3,FALSE)</f>
        <v>1.0342</v>
      </c>
      <c r="I1431">
        <f>VLOOKUP(C1431,away!$B$2:$E$405,3,FALSE)</f>
        <v>1.1281000000000001</v>
      </c>
      <c r="J1431">
        <f>VLOOKUP(B1431,home!$B$2:$E$405,4,FALSE)</f>
        <v>0.96689999999999998</v>
      </c>
      <c r="K1431" s="3">
        <f t="shared" si="1682"/>
        <v>1.1774237246100001</v>
      </c>
      <c r="L1431" s="3">
        <f t="shared" si="1683"/>
        <v>1.1280638782380001</v>
      </c>
      <c r="M1431" s="5">
        <f t="shared" si="1684"/>
        <v>9.9710169835533061E-2</v>
      </c>
      <c r="N1431" s="5">
        <f t="shared" si="1685"/>
        <v>0.11740111954924903</v>
      </c>
      <c r="O1431" s="5">
        <f t="shared" si="1686"/>
        <v>0.11247944088444108</v>
      </c>
      <c r="P1431" s="5">
        <f t="shared" si="1687"/>
        <v>0.13243596222820894</v>
      </c>
      <c r="Q1431" s="5">
        <f t="shared" si="1688"/>
        <v>6.9115431726530355E-2</v>
      </c>
      <c r="R1431" s="5">
        <f t="shared" si="1689"/>
        <v>6.3441997153072249E-2</v>
      </c>
      <c r="S1431" s="5">
        <f t="shared" si="1690"/>
        <v>4.3975664970388087E-2</v>
      </c>
      <c r="T1431" s="5">
        <f t="shared" si="1691"/>
        <v>7.7966621959523558E-2</v>
      </c>
      <c r="U1431" s="5">
        <f t="shared" si="1692"/>
        <v>7.4698112584667339E-2</v>
      </c>
      <c r="V1431" s="5">
        <f t="shared" si="1693"/>
        <v>6.4898757341569956E-3</v>
      </c>
      <c r="W1431" s="5">
        <f t="shared" si="1694"/>
        <v>2.7126049683826522E-2</v>
      </c>
      <c r="X1431" s="5">
        <f t="shared" si="1695"/>
        <v>3.0599916807614022E-2</v>
      </c>
      <c r="Y1431" s="5">
        <f t="shared" si="1696"/>
        <v>1.7259330413878619E-2</v>
      </c>
      <c r="Z1431" s="5">
        <f t="shared" si="1697"/>
        <v>2.3855541783886283E-2</v>
      </c>
      <c r="AA1431" s="5">
        <f t="shared" si="1698"/>
        <v>2.8088080859772872E-2</v>
      </c>
      <c r="AB1431" s="5">
        <f t="shared" si="1699"/>
        <v>1.6535786391530319E-2</v>
      </c>
      <c r="AC1431" s="5">
        <f t="shared" si="1700"/>
        <v>5.3874453015441913E-4</v>
      </c>
      <c r="AD1431" s="5">
        <f t="shared" si="1701"/>
        <v>7.9847136131717383E-3</v>
      </c>
      <c r="AE1431" s="5">
        <f t="shared" si="1702"/>
        <v>9.0072670050942646E-3</v>
      </c>
      <c r="AF1431" s="5">
        <f t="shared" si="1703"/>
        <v>5.0803862750459063E-3</v>
      </c>
      <c r="AG1431" s="5">
        <f t="shared" si="1704"/>
        <v>1.9103334147917979E-3</v>
      </c>
      <c r="AH1431" s="5">
        <f t="shared" si="1705"/>
        <v>6.7276437455498521E-3</v>
      </c>
      <c r="AI1431" s="5">
        <f t="shared" si="1706"/>
        <v>7.9212873567344778E-3</v>
      </c>
      <c r="AJ1431" s="5">
        <f t="shared" si="1707"/>
        <v>4.6633558316362071E-3</v>
      </c>
      <c r="AK1431" s="5">
        <f t="shared" si="1708"/>
        <v>1.8302485974889563E-3</v>
      </c>
      <c r="AL1431" s="5">
        <f t="shared" si="1709"/>
        <v>2.86226170766218E-5</v>
      </c>
      <c r="AM1431" s="5">
        <f t="shared" si="1710"/>
        <v>1.8802782484729651E-3</v>
      </c>
      <c r="AN1431" s="5">
        <f t="shared" si="1711"/>
        <v>2.1210739731389672E-3</v>
      </c>
      <c r="AO1431" s="5">
        <f t="shared" si="1712"/>
        <v>1.1963534660844135E-3</v>
      </c>
      <c r="AP1431" s="5">
        <f t="shared" si="1713"/>
        <v>4.4985437689821914E-4</v>
      </c>
      <c r="AQ1431" s="5">
        <f t="shared" si="1714"/>
        <v>1.2686611826153595E-4</v>
      </c>
      <c r="AR1431" s="5">
        <f t="shared" si="1715"/>
        <v>1.5178423790017177E-3</v>
      </c>
      <c r="AS1431" s="5">
        <f t="shared" si="1716"/>
        <v>1.7871436272551061E-3</v>
      </c>
      <c r="AT1431" s="5">
        <f t="shared" si="1717"/>
        <v>1.0521126530078665E-3</v>
      </c>
      <c r="AU1431" s="5">
        <f t="shared" si="1718"/>
        <v>4.129274662046104E-4</v>
      </c>
      <c r="AV1431" s="5">
        <f t="shared" si="1719"/>
        <v>1.2154764881310062E-4</v>
      </c>
      <c r="AW1431" s="5">
        <f t="shared" si="1720"/>
        <v>1.0560228488797113E-6</v>
      </c>
      <c r="AX1431" s="5">
        <f t="shared" si="1721"/>
        <v>3.6898070310336804E-4</v>
      </c>
      <c r="AY1431" s="5">
        <f t="shared" si="1722"/>
        <v>4.162338029377694E-4</v>
      </c>
      <c r="AZ1431" s="5">
        <f t="shared" si="1723"/>
        <v>2.3476915899786583E-4</v>
      </c>
      <c r="BA1431" s="5">
        <f t="shared" si="1724"/>
        <v>8.8278202663268746E-5</v>
      </c>
      <c r="BB1431" s="5">
        <f t="shared" si="1725"/>
        <v>2.4895862915051762E-5</v>
      </c>
      <c r="BC1431" s="5">
        <f t="shared" si="1726"/>
        <v>5.6168247344069776E-6</v>
      </c>
      <c r="BD1431" s="5">
        <f t="shared" si="1727"/>
        <v>2.8537052676844539E-4</v>
      </c>
      <c r="BE1431" s="5">
        <f t="shared" si="1728"/>
        <v>3.3600202852162073E-4</v>
      </c>
      <c r="BF1431" s="5">
        <f t="shared" si="1729"/>
        <v>1.9780837994922112E-4</v>
      </c>
      <c r="BG1431" s="5">
        <f t="shared" si="1730"/>
        <v>7.7634759826294015E-5</v>
      </c>
      <c r="BH1431" s="5">
        <f t="shared" si="1731"/>
        <v>2.2852252018469482E-5</v>
      </c>
      <c r="BI1431" s="5">
        <f t="shared" si="1732"/>
        <v>5.3813567374625392E-6</v>
      </c>
      <c r="BJ1431" s="8">
        <f t="shared" si="1733"/>
        <v>0.37036437118693361</v>
      </c>
      <c r="BK1431" s="8">
        <f t="shared" si="1734"/>
        <v>0.28359527371845589</v>
      </c>
      <c r="BL1431" s="8">
        <f t="shared" si="1735"/>
        <v>0.32220257648299733</v>
      </c>
      <c r="BM1431" s="8">
        <f t="shared" si="1736"/>
        <v>0.40501846401514952</v>
      </c>
      <c r="BN1431" s="8">
        <f t="shared" si="1737"/>
        <v>0.59458412137703465</v>
      </c>
    </row>
    <row r="1432" spans="1:66" x14ac:dyDescent="0.25">
      <c r="A1432" t="s">
        <v>70</v>
      </c>
      <c r="B1432" t="s">
        <v>65</v>
      </c>
      <c r="C1432" t="s">
        <v>77</v>
      </c>
      <c r="D1432" t="s">
        <v>537</v>
      </c>
      <c r="E1432">
        <f>VLOOKUP(A1432,home!$A$2:$E$405,3,FALSE)</f>
        <v>1.359</v>
      </c>
      <c r="F1432">
        <f>VLOOKUP(B1432,home!$B$2:$E$405,3,FALSE)</f>
        <v>1.3245</v>
      </c>
      <c r="G1432">
        <f>VLOOKUP(C1432,away!$B$2:$E$405,4,FALSE)</f>
        <v>1.5943000000000001</v>
      </c>
      <c r="H1432">
        <f>VLOOKUP(A1432,away!$A$2:$E$405,3,FALSE)</f>
        <v>1.0342</v>
      </c>
      <c r="I1432">
        <f>VLOOKUP(C1432,away!$B$2:$E$405,3,FALSE)</f>
        <v>1.7726999999999999</v>
      </c>
      <c r="J1432">
        <f>VLOOKUP(B1432,home!$B$2:$E$405,4,FALSE)</f>
        <v>1.1603000000000001</v>
      </c>
      <c r="K1432" s="3">
        <f t="shared" si="1682"/>
        <v>2.8697328256500003</v>
      </c>
      <c r="L1432" s="3">
        <f t="shared" si="1683"/>
        <v>2.1272085523020001</v>
      </c>
      <c r="M1432" s="5">
        <f t="shared" si="1684"/>
        <v>6.7585873818087746E-3</v>
      </c>
      <c r="N1432" s="5">
        <f t="shared" si="1685"/>
        <v>1.939534006460053E-2</v>
      </c>
      <c r="O1432" s="5">
        <f t="shared" si="1686"/>
        <v>1.4376924880064007E-2</v>
      </c>
      <c r="P1432" s="5">
        <f t="shared" si="1687"/>
        <v>4.1257933260223874E-2</v>
      </c>
      <c r="Q1432" s="5">
        <f t="shared" si="1688"/>
        <v>2.7829722024014375E-2</v>
      </c>
      <c r="R1432" s="5">
        <f t="shared" si="1689"/>
        <v>1.5291358780337787E-2</v>
      </c>
      <c r="S1432" s="5">
        <f t="shared" si="1690"/>
        <v>6.2964971847768378E-2</v>
      </c>
      <c r="T1432" s="5">
        <f t="shared" si="1691"/>
        <v>5.9199622697670706E-2</v>
      </c>
      <c r="U1432" s="5">
        <f t="shared" si="1692"/>
        <v>4.3882114240726695E-2</v>
      </c>
      <c r="V1432" s="5">
        <f t="shared" si="1693"/>
        <v>4.2707882570900031E-2</v>
      </c>
      <c r="W1432" s="5">
        <f t="shared" si="1694"/>
        <v>2.6621288940342939E-2</v>
      </c>
      <c r="X1432" s="5">
        <f t="shared" si="1695"/>
        <v>5.6629033507200145E-2</v>
      </c>
      <c r="Y1432" s="5">
        <f t="shared" si="1696"/>
        <v>6.0230882192556352E-2</v>
      </c>
      <c r="Z1432" s="5">
        <f t="shared" si="1697"/>
        <v>1.0842636391284272E-2</v>
      </c>
      <c r="AA1432" s="5">
        <f t="shared" si="1698"/>
        <v>3.1115469568655737E-2</v>
      </c>
      <c r="AB1432" s="5">
        <f t="shared" si="1699"/>
        <v>4.4646542203342521E-2</v>
      </c>
      <c r="AC1432" s="5">
        <f t="shared" si="1700"/>
        <v>1.6294445766306946E-2</v>
      </c>
      <c r="AD1432" s="5">
        <f t="shared" si="1701"/>
        <v>1.9098996683303858E-2</v>
      </c>
      <c r="AE1432" s="5">
        <f t="shared" si="1702"/>
        <v>4.06275490851115E-2</v>
      </c>
      <c r="AF1432" s="5">
        <f t="shared" si="1703"/>
        <v>4.3211634936459256E-2</v>
      </c>
      <c r="AG1432" s="5">
        <f t="shared" si="1704"/>
        <v>3.0640053131929339E-2</v>
      </c>
      <c r="AH1432" s="5">
        <f t="shared" si="1705"/>
        <v>5.7661372152602013E-3</v>
      </c>
      <c r="AI1432" s="5">
        <f t="shared" si="1706"/>
        <v>1.654727324383428E-2</v>
      </c>
      <c r="AJ1432" s="5">
        <f t="shared" si="1707"/>
        <v>2.3743126601415605E-2</v>
      </c>
      <c r="AK1432" s="5">
        <f t="shared" si="1708"/>
        <v>2.2712143263882028E-2</v>
      </c>
      <c r="AL1432" s="5">
        <f t="shared" si="1709"/>
        <v>3.9787909393498803E-3</v>
      </c>
      <c r="AM1432" s="5">
        <f t="shared" si="1710"/>
        <v>1.0961803543811512E-2</v>
      </c>
      <c r="AN1432" s="5">
        <f t="shared" si="1711"/>
        <v>2.3318042247050218E-2</v>
      </c>
      <c r="AO1432" s="5">
        <f t="shared" si="1712"/>
        <v>2.4801169445432293E-2</v>
      </c>
      <c r="AP1432" s="5">
        <f t="shared" si="1713"/>
        <v>1.7585753250471542E-2</v>
      </c>
      <c r="AQ1432" s="5">
        <f t="shared" si="1714"/>
        <v>9.3521411782689426E-3</v>
      </c>
      <c r="AR1432" s="5">
        <f t="shared" si="1715"/>
        <v>2.4531552796096682E-3</v>
      </c>
      <c r="AS1432" s="5">
        <f t="shared" si="1716"/>
        <v>7.0399002323124696E-3</v>
      </c>
      <c r="AT1432" s="5">
        <f t="shared" si="1717"/>
        <v>1.010131639298408E-2</v>
      </c>
      <c r="AU1432" s="5">
        <f t="shared" si="1718"/>
        <v>9.6626930784076224E-3</v>
      </c>
      <c r="AV1432" s="5">
        <f t="shared" si="1719"/>
        <v>6.9323368778218515E-3</v>
      </c>
      <c r="AW1432" s="5">
        <f t="shared" si="1720"/>
        <v>6.7468360274482652E-4</v>
      </c>
      <c r="AX1432" s="5">
        <f t="shared" si="1721"/>
        <v>5.2429079096670671E-3</v>
      </c>
      <c r="AY1432" s="5">
        <f t="shared" si="1722"/>
        <v>1.1152758544375587E-2</v>
      </c>
      <c r="AZ1432" s="5">
        <f t="shared" si="1723"/>
        <v>1.186212167867748E-2</v>
      </c>
      <c r="BA1432" s="5">
        <f t="shared" si="1724"/>
        <v>8.4110688944432303E-3</v>
      </c>
      <c r="BB1432" s="5">
        <f t="shared" si="1725"/>
        <v>4.4730244215652436E-3</v>
      </c>
      <c r="BC1432" s="5">
        <f t="shared" si="1726"/>
        <v>1.9030111608418587E-3</v>
      </c>
      <c r="BD1432" s="5">
        <f t="shared" si="1727"/>
        <v>8.6972881515174846E-4</v>
      </c>
      <c r="BE1432" s="5">
        <f t="shared" si="1728"/>
        <v>2.4958893302546538E-3</v>
      </c>
      <c r="BF1432" s="5">
        <f t="shared" si="1729"/>
        <v>3.5812677701106879E-3</v>
      </c>
      <c r="BG1432" s="5">
        <f t="shared" si="1730"/>
        <v>3.425760559109673E-3</v>
      </c>
      <c r="BH1432" s="5">
        <f t="shared" si="1731"/>
        <v>2.4577543823235313E-3</v>
      </c>
      <c r="BI1432" s="5">
        <f t="shared" si="1732"/>
        <v>1.4106196856677957E-3</v>
      </c>
      <c r="BJ1432" s="8">
        <f t="shared" si="1733"/>
        <v>0.51254792553779405</v>
      </c>
      <c r="BK1432" s="8">
        <f t="shared" si="1734"/>
        <v>0.18511537031073347</v>
      </c>
      <c r="BL1432" s="8">
        <f t="shared" si="1735"/>
        <v>0.26851151240127263</v>
      </c>
      <c r="BM1432" s="8">
        <f t="shared" si="1736"/>
        <v>0.84162950330840447</v>
      </c>
      <c r="BN1432" s="8">
        <f t="shared" si="1737"/>
        <v>0.12490986639104935</v>
      </c>
    </row>
    <row r="1433" spans="1:66" x14ac:dyDescent="0.25">
      <c r="A1433" t="s">
        <v>70</v>
      </c>
      <c r="B1433" t="s">
        <v>86</v>
      </c>
      <c r="C1433" t="s">
        <v>79</v>
      </c>
      <c r="D1433" t="s">
        <v>537</v>
      </c>
      <c r="E1433">
        <f>VLOOKUP(A1433,home!$A$2:$E$405,3,FALSE)</f>
        <v>1.359</v>
      </c>
      <c r="F1433">
        <f>VLOOKUP(B1433,home!$B$2:$E$405,3,FALSE)</f>
        <v>0.85850000000000004</v>
      </c>
      <c r="G1433">
        <f>VLOOKUP(C1433,away!$B$2:$E$405,4,FALSE)</f>
        <v>1.1037999999999999</v>
      </c>
      <c r="H1433">
        <f>VLOOKUP(A1433,away!$A$2:$E$405,3,FALSE)</f>
        <v>1.0342</v>
      </c>
      <c r="I1433">
        <f>VLOOKUP(C1433,away!$B$2:$E$405,3,FALSE)</f>
        <v>0.64459999999999995</v>
      </c>
      <c r="J1433">
        <f>VLOOKUP(B1433,home!$B$2:$E$405,4,FALSE)</f>
        <v>1.1281000000000001</v>
      </c>
      <c r="K1433" s="3">
        <f t="shared" si="1682"/>
        <v>1.2878051156999999</v>
      </c>
      <c r="L1433" s="3">
        <f t="shared" si="1683"/>
        <v>0.75204258549200009</v>
      </c>
      <c r="M1433" s="5">
        <f t="shared" si="1684"/>
        <v>0.13004851560417827</v>
      </c>
      <c r="N1433" s="5">
        <f t="shared" si="1685"/>
        <v>0.16747714368425204</v>
      </c>
      <c r="O1433" s="5">
        <f t="shared" si="1686"/>
        <v>9.7802021914362935E-2</v>
      </c>
      <c r="P1433" s="5">
        <f t="shared" si="1687"/>
        <v>0.1259499441471201</v>
      </c>
      <c r="Q1433" s="5">
        <f t="shared" si="1688"/>
        <v>0.10783896119970188</v>
      </c>
      <c r="R1433" s="5">
        <f t="shared" si="1689"/>
        <v>3.6775642713411383E-2</v>
      </c>
      <c r="S1433" s="5">
        <f t="shared" si="1690"/>
        <v>3.0495135521087426E-2</v>
      </c>
      <c r="T1433" s="5">
        <f t="shared" si="1691"/>
        <v>8.1099491197395276E-2</v>
      </c>
      <c r="U1433" s="5">
        <f t="shared" si="1692"/>
        <v>4.73598608194866E-2</v>
      </c>
      <c r="V1433" s="5">
        <f t="shared" si="1693"/>
        <v>3.2815621819595403E-3</v>
      </c>
      <c r="W1433" s="5">
        <f t="shared" si="1694"/>
        <v>4.6291855301583279E-2</v>
      </c>
      <c r="X1433" s="5">
        <f t="shared" si="1695"/>
        <v>3.4813446548224242E-2</v>
      </c>
      <c r="Y1433" s="5">
        <f t="shared" si="1696"/>
        <v>1.3090597176007052E-2</v>
      </c>
      <c r="Z1433" s="5">
        <f t="shared" si="1697"/>
        <v>9.2189498097746438E-3</v>
      </c>
      <c r="AA1433" s="5">
        <f t="shared" si="1698"/>
        <v>1.1872210726409328E-2</v>
      </c>
      <c r="AB1433" s="5">
        <f t="shared" si="1699"/>
        <v>7.6445468540691742E-3</v>
      </c>
      <c r="AC1433" s="5">
        <f t="shared" si="1700"/>
        <v>1.9863383850103069E-4</v>
      </c>
      <c r="AD1433" s="5">
        <f t="shared" si="1701"/>
        <v>1.4903722018155789E-2</v>
      </c>
      <c r="AE1433" s="5">
        <f t="shared" si="1702"/>
        <v>1.1208233639987929E-2</v>
      </c>
      <c r="AF1433" s="5">
        <f t="shared" si="1703"/>
        <v>4.2145345027074666E-3</v>
      </c>
      <c r="AG1433" s="5">
        <f t="shared" si="1704"/>
        <v>1.0565031413537881E-3</v>
      </c>
      <c r="AH1433" s="5">
        <f t="shared" si="1705"/>
        <v>1.7332607126159761E-3</v>
      </c>
      <c r="AI1433" s="5">
        <f t="shared" si="1706"/>
        <v>2.2321020125486814E-3</v>
      </c>
      <c r="AJ1433" s="5">
        <f t="shared" si="1707"/>
        <v>1.4372561952622292E-3</v>
      </c>
      <c r="AK1433" s="5">
        <f t="shared" si="1708"/>
        <v>6.1696862694340536E-4</v>
      </c>
      <c r="AL1433" s="5">
        <f t="shared" si="1709"/>
        <v>7.6949500726570597E-6</v>
      </c>
      <c r="AM1433" s="5">
        <f t="shared" si="1710"/>
        <v>3.8386178915903444E-3</v>
      </c>
      <c r="AN1433" s="5">
        <f t="shared" si="1711"/>
        <v>2.8868041239074526E-3</v>
      </c>
      <c r="AO1433" s="5">
        <f t="shared" si="1712"/>
        <v>1.0854998185761645E-3</v>
      </c>
      <c r="AP1433" s="5">
        <f t="shared" si="1713"/>
        <v>2.7211403003770529E-4</v>
      </c>
      <c r="AQ1433" s="5">
        <f t="shared" si="1714"/>
        <v>5.1160334674550908E-5</v>
      </c>
      <c r="AR1433" s="5">
        <f t="shared" si="1715"/>
        <v>2.6069717352948511E-4</v>
      </c>
      <c r="AS1433" s="5">
        <f t="shared" si="1716"/>
        <v>3.3572715371980156E-4</v>
      </c>
      <c r="AT1433" s="5">
        <f t="shared" si="1717"/>
        <v>2.1617557301988042E-4</v>
      </c>
      <c r="AU1433" s="5">
        <f t="shared" si="1718"/>
        <v>9.2797336274793587E-5</v>
      </c>
      <c r="AV1433" s="5">
        <f t="shared" si="1719"/>
        <v>2.9876221094503111E-5</v>
      </c>
      <c r="AW1433" s="5">
        <f t="shared" si="1720"/>
        <v>2.0701217357303414E-7</v>
      </c>
      <c r="AX1433" s="5">
        <f t="shared" si="1721"/>
        <v>8.2389862633459822E-4</v>
      </c>
      <c r="AY1433" s="5">
        <f t="shared" si="1722"/>
        <v>6.1960685313197856E-4</v>
      </c>
      <c r="AZ1433" s="5">
        <f t="shared" si="1723"/>
        <v>2.3298536990896756E-4</v>
      </c>
      <c r="BA1433" s="5">
        <f t="shared" si="1724"/>
        <v>5.8404973322716673E-5</v>
      </c>
      <c r="BB1433" s="5">
        <f t="shared" si="1725"/>
        <v>1.0980756785801782E-5</v>
      </c>
      <c r="BC1433" s="5">
        <f t="shared" si="1726"/>
        <v>1.65159934477064E-6</v>
      </c>
      <c r="BD1433" s="5">
        <f t="shared" si="1727"/>
        <v>3.2675896068595085E-5</v>
      </c>
      <c r="BE1433" s="5">
        <f t="shared" si="1728"/>
        <v>4.2080186117218266E-5</v>
      </c>
      <c r="BF1433" s="5">
        <f t="shared" si="1729"/>
        <v>2.7095539475680908E-5</v>
      </c>
      <c r="BG1433" s="5">
        <f t="shared" si="1730"/>
        <v>1.1631258116477718E-5</v>
      </c>
      <c r="BH1433" s="5">
        <f t="shared" si="1731"/>
        <v>3.7446984261067909E-6</v>
      </c>
      <c r="BI1433" s="5">
        <f t="shared" si="1732"/>
        <v>9.6448835797881121E-7</v>
      </c>
      <c r="BJ1433" s="8">
        <f t="shared" si="1733"/>
        <v>0.49187621278698379</v>
      </c>
      <c r="BK1433" s="8">
        <f t="shared" si="1734"/>
        <v>0.29060109309605098</v>
      </c>
      <c r="BL1433" s="8">
        <f t="shared" si="1735"/>
        <v>0.20852733609931018</v>
      </c>
      <c r="BM1433" s="8">
        <f t="shared" si="1736"/>
        <v>0.33371196268813474</v>
      </c>
      <c r="BN1433" s="8">
        <f t="shared" si="1737"/>
        <v>0.66589222926302671</v>
      </c>
    </row>
    <row r="1434" spans="1:66" x14ac:dyDescent="0.25">
      <c r="A1434" t="s">
        <v>70</v>
      </c>
      <c r="B1434" t="s">
        <v>76</v>
      </c>
      <c r="C1434" t="s">
        <v>73</v>
      </c>
      <c r="D1434" t="s">
        <v>537</v>
      </c>
      <c r="E1434">
        <f>VLOOKUP(A1434,home!$A$2:$E$405,3,FALSE)</f>
        <v>1.359</v>
      </c>
      <c r="F1434">
        <f>VLOOKUP(B1434,home!$B$2:$E$405,3,FALSE)</f>
        <v>0.73580000000000001</v>
      </c>
      <c r="G1434">
        <f>VLOOKUP(C1434,away!$B$2:$E$405,4,FALSE)</f>
        <v>1.1773</v>
      </c>
      <c r="H1434">
        <f>VLOOKUP(A1434,away!$A$2:$E$405,3,FALSE)</f>
        <v>1.0342</v>
      </c>
      <c r="I1434">
        <f>VLOOKUP(C1434,away!$B$2:$E$405,3,FALSE)</f>
        <v>0.77349999999999997</v>
      </c>
      <c r="J1434">
        <f>VLOOKUP(B1434,home!$B$2:$E$405,4,FALSE)</f>
        <v>0.96689999999999998</v>
      </c>
      <c r="K1434" s="3">
        <f t="shared" si="1682"/>
        <v>1.1772437250599999</v>
      </c>
      <c r="L1434" s="3">
        <f t="shared" si="1683"/>
        <v>0.77347523252999995</v>
      </c>
      <c r="M1434" s="5">
        <f t="shared" si="1684"/>
        <v>0.1421718193248106</v>
      </c>
      <c r="N1434" s="5">
        <f t="shared" si="1685"/>
        <v>0.16737088218049731</v>
      </c>
      <c r="O1434" s="5">
        <f t="shared" si="1686"/>
        <v>0.10996638101147101</v>
      </c>
      <c r="P1434" s="5">
        <f t="shared" si="1687"/>
        <v>0.12945723201331136</v>
      </c>
      <c r="Q1434" s="5">
        <f t="shared" si="1688"/>
        <v>9.8518160402373531E-2</v>
      </c>
      <c r="R1434" s="5">
        <f t="shared" si="1689"/>
        <v>4.2528136061665049E-2</v>
      </c>
      <c r="S1434" s="5">
        <f t="shared" si="1690"/>
        <v>2.9469931172259514E-2</v>
      </c>
      <c r="T1434" s="5">
        <f t="shared" si="1691"/>
        <v>7.6201357025653685E-2</v>
      </c>
      <c r="U1434" s="5">
        <f t="shared" si="1692"/>
        <v>5.0065981317093076E-2</v>
      </c>
      <c r="V1434" s="5">
        <f t="shared" si="1693"/>
        <v>2.9816001943609271E-3</v>
      </c>
      <c r="W1434" s="5">
        <f t="shared" si="1694"/>
        <v>3.8659962046049587E-2</v>
      </c>
      <c r="X1434" s="5">
        <f t="shared" si="1695"/>
        <v>2.9902523133169174E-2</v>
      </c>
      <c r="Y1434" s="5">
        <f t="shared" si="1696"/>
        <v>1.1564430516830863E-2</v>
      </c>
      <c r="Z1434" s="5">
        <f t="shared" si="1697"/>
        <v>1.0964819976454619E-2</v>
      </c>
      <c r="AA1434" s="5">
        <f t="shared" si="1698"/>
        <v>1.2908265513693735E-2</v>
      </c>
      <c r="AB1434" s="5">
        <f t="shared" si="1699"/>
        <v>7.5980872887021749E-3</v>
      </c>
      <c r="AC1434" s="5">
        <f t="shared" si="1700"/>
        <v>1.6968451886484247E-4</v>
      </c>
      <c r="AD1434" s="5">
        <f t="shared" si="1701"/>
        <v>1.1378049432442409E-2</v>
      </c>
      <c r="AE1434" s="5">
        <f t="shared" si="1702"/>
        <v>8.8006394304962262E-3</v>
      </c>
      <c r="AF1434" s="5">
        <f t="shared" si="1703"/>
        <v>3.4035383149578768E-3</v>
      </c>
      <c r="AG1434" s="5">
        <f t="shared" si="1704"/>
        <v>8.7751752986226959E-4</v>
      </c>
      <c r="AH1434" s="5">
        <f t="shared" si="1705"/>
        <v>2.1202541702344557E-3</v>
      </c>
      <c r="AI1434" s="5">
        <f t="shared" si="1706"/>
        <v>2.4960559174408096E-3</v>
      </c>
      <c r="AJ1434" s="5">
        <f t="shared" si="1707"/>
        <v>1.4692330831030376E-3</v>
      </c>
      <c r="AK1434" s="5">
        <f t="shared" si="1708"/>
        <v>5.7654847591120256E-4</v>
      </c>
      <c r="AL1434" s="5">
        <f t="shared" si="1709"/>
        <v>6.1803775831458479E-6</v>
      </c>
      <c r="AM1434" s="5">
        <f t="shared" si="1710"/>
        <v>2.6789474595530632E-3</v>
      </c>
      <c r="AN1434" s="5">
        <f t="shared" si="1711"/>
        <v>2.0720995092134583E-3</v>
      </c>
      <c r="AO1434" s="5">
        <f t="shared" si="1712"/>
        <v>8.0135882485708905E-4</v>
      </c>
      <c r="AP1434" s="5">
        <f t="shared" si="1713"/>
        <v>2.0661040113210152E-4</v>
      </c>
      <c r="AQ1434" s="5">
        <f t="shared" si="1714"/>
        <v>3.9952007014692185E-5</v>
      </c>
      <c r="AR1434" s="5">
        <f t="shared" si="1715"/>
        <v>3.2799281746895964E-4</v>
      </c>
      <c r="AS1434" s="5">
        <f t="shared" si="1716"/>
        <v>3.8612748623008262E-4</v>
      </c>
      <c r="AT1434" s="5">
        <f t="shared" si="1717"/>
        <v>2.272830801187782E-4</v>
      </c>
      <c r="AU1434" s="5">
        <f t="shared" si="1718"/>
        <v>8.9189193294046936E-5</v>
      </c>
      <c r="AV1434" s="5">
        <f t="shared" si="1719"/>
        <v>2.624935453714505E-5</v>
      </c>
      <c r="AW1434" s="5">
        <f t="shared" si="1720"/>
        <v>1.5632387208014226E-7</v>
      </c>
      <c r="AX1434" s="5">
        <f t="shared" si="1721"/>
        <v>5.2562901442071203E-4</v>
      </c>
      <c r="AY1434" s="5">
        <f t="shared" si="1722"/>
        <v>4.0656102415357492E-4</v>
      </c>
      <c r="AZ1434" s="5">
        <f t="shared" si="1723"/>
        <v>1.5723244134741062E-4</v>
      </c>
      <c r="BA1434" s="5">
        <f t="shared" si="1724"/>
        <v>4.0538466377482678E-5</v>
      </c>
      <c r="BB1434" s="5">
        <f t="shared" si="1725"/>
        <v>7.8388749269332477E-6</v>
      </c>
      <c r="BC1434" s="5">
        <f t="shared" si="1726"/>
        <v>1.2126351213766564E-6</v>
      </c>
      <c r="BD1434" s="5">
        <f t="shared" si="1727"/>
        <v>4.2282386793328885E-5</v>
      </c>
      <c r="BE1434" s="5">
        <f t="shared" si="1728"/>
        <v>4.9776674533006232E-5</v>
      </c>
      <c r="BF1434" s="5">
        <f t="shared" si="1729"/>
        <v>2.9299638874167753E-5</v>
      </c>
      <c r="BG1434" s="5">
        <f t="shared" si="1730"/>
        <v>1.1497605337046006E-5</v>
      </c>
      <c r="BH1434" s="5">
        <f t="shared" si="1731"/>
        <v>3.3838709340634446E-6</v>
      </c>
      <c r="BI1434" s="5">
        <f t="shared" si="1732"/>
        <v>7.9672816470782194E-7</v>
      </c>
      <c r="BJ1434" s="8">
        <f t="shared" si="1733"/>
        <v>0.45361504067045083</v>
      </c>
      <c r="BK1434" s="8">
        <f t="shared" si="1734"/>
        <v>0.30466300862534401</v>
      </c>
      <c r="BL1434" s="8">
        <f t="shared" si="1735"/>
        <v>0.23092282167559988</v>
      </c>
      <c r="BM1434" s="8">
        <f t="shared" si="1736"/>
        <v>0.30974667525343891</v>
      </c>
      <c r="BN1434" s="8">
        <f t="shared" si="1737"/>
        <v>0.69001261099412881</v>
      </c>
    </row>
    <row r="1435" spans="1:66" x14ac:dyDescent="0.25">
      <c r="A1435" t="s">
        <v>70</v>
      </c>
      <c r="B1435" t="s">
        <v>84</v>
      </c>
      <c r="C1435" t="s">
        <v>101</v>
      </c>
      <c r="D1435" t="s">
        <v>537</v>
      </c>
      <c r="E1435">
        <f>VLOOKUP(A1435,home!$A$2:$E$405,3,FALSE)</f>
        <v>1.359</v>
      </c>
      <c r="F1435">
        <f>VLOOKUP(B1435,home!$B$2:$E$405,3,FALSE)</f>
        <v>1.1037999999999999</v>
      </c>
      <c r="G1435">
        <f>VLOOKUP(C1435,away!$B$2:$E$405,4,FALSE)</f>
        <v>1.2263999999999999</v>
      </c>
      <c r="H1435">
        <f>VLOOKUP(A1435,away!$A$2:$E$405,3,FALSE)</f>
        <v>1.0342</v>
      </c>
      <c r="I1435">
        <f>VLOOKUP(C1435,away!$B$2:$E$405,3,FALSE)</f>
        <v>0.96689999999999998</v>
      </c>
      <c r="J1435">
        <f>VLOOKUP(B1435,home!$B$2:$E$405,4,FALSE)</f>
        <v>0.96689999999999998</v>
      </c>
      <c r="K1435" s="3">
        <f t="shared" si="1682"/>
        <v>1.8396787348799997</v>
      </c>
      <c r="L1435" s="3">
        <f t="shared" si="1683"/>
        <v>0.96686903986200001</v>
      </c>
      <c r="M1435" s="5">
        <f t="shared" si="1684"/>
        <v>6.0413192758273976E-2</v>
      </c>
      <c r="N1435" s="5">
        <f t="shared" si="1685"/>
        <v>0.11114086602360305</v>
      </c>
      <c r="O1435" s="5">
        <f t="shared" si="1686"/>
        <v>5.8411645677190288E-2</v>
      </c>
      <c r="P1435" s="5">
        <f t="shared" si="1687"/>
        <v>0.10745866242167225</v>
      </c>
      <c r="Q1435" s="5">
        <f t="shared" si="1688"/>
        <v>0.10223174389988481</v>
      </c>
      <c r="R1435" s="5">
        <f t="shared" si="1689"/>
        <v>2.8238205886332152E-2</v>
      </c>
      <c r="S1435" s="5">
        <f t="shared" si="1690"/>
        <v>4.7784943992524823E-2</v>
      </c>
      <c r="T1435" s="5">
        <f t="shared" si="1691"/>
        <v>9.8844708067899481E-2</v>
      </c>
      <c r="U1435" s="5">
        <f t="shared" si="1692"/>
        <v>5.19492268802485E-2</v>
      </c>
      <c r="V1435" s="5">
        <f t="shared" si="1693"/>
        <v>9.4440486164027327E-3</v>
      </c>
      <c r="W1435" s="5">
        <f t="shared" si="1694"/>
        <v>6.2691188427438718E-2</v>
      </c>
      <c r="X1435" s="5">
        <f t="shared" si="1695"/>
        <v>6.06141691626454E-2</v>
      </c>
      <c r="Y1435" s="5">
        <f t="shared" si="1696"/>
        <v>2.9302981770159896E-2</v>
      </c>
      <c r="Z1435" s="5">
        <f t="shared" si="1697"/>
        <v>9.1008823375811516E-3</v>
      </c>
      <c r="AA1435" s="5">
        <f t="shared" si="1698"/>
        <v>1.6742699705093029E-2</v>
      </c>
      <c r="AB1435" s="5">
        <f t="shared" si="1699"/>
        <v>1.5400594305970645E-2</v>
      </c>
      <c r="AC1435" s="5">
        <f t="shared" si="1700"/>
        <v>1.0498998499223627E-3</v>
      </c>
      <c r="AD1435" s="5">
        <f t="shared" si="1701"/>
        <v>2.883291155357854E-2</v>
      </c>
      <c r="AE1435" s="5">
        <f t="shared" si="1702"/>
        <v>2.7877649510234449E-2</v>
      </c>
      <c r="AF1435" s="5">
        <f t="shared" si="1703"/>
        <v>1.3477018107784865E-2</v>
      </c>
      <c r="AG1435" s="5">
        <f t="shared" si="1704"/>
        <v>4.3435038526922478E-3</v>
      </c>
      <c r="AH1435" s="5">
        <f t="shared" si="1705"/>
        <v>2.1998403419085299E-3</v>
      </c>
      <c r="AI1435" s="5">
        <f t="shared" si="1706"/>
        <v>4.0469994971402707E-3</v>
      </c>
      <c r="AJ1435" s="5">
        <f t="shared" si="1707"/>
        <v>3.722589457479504E-3</v>
      </c>
      <c r="AK1435" s="5">
        <f t="shared" si="1708"/>
        <v>2.2827895545378392E-3</v>
      </c>
      <c r="AL1435" s="5">
        <f t="shared" si="1709"/>
        <v>7.4699467714472049E-5</v>
      </c>
      <c r="AM1435" s="5">
        <f t="shared" si="1710"/>
        <v>1.0608658849958862E-2</v>
      </c>
      <c r="AN1435" s="5">
        <f t="shared" si="1711"/>
        <v>1.0257183796483235E-2</v>
      </c>
      <c r="AO1435" s="5">
        <f t="shared" si="1712"/>
        <v>4.958676724496903E-3</v>
      </c>
      <c r="AP1435" s="5">
        <f t="shared" si="1713"/>
        <v>1.5981303345334564E-3</v>
      </c>
      <c r="AQ1435" s="5">
        <f t="shared" si="1714"/>
        <v>3.8629568553117484E-4</v>
      </c>
      <c r="AR1435" s="5">
        <f t="shared" si="1715"/>
        <v>4.2539150384615897E-4</v>
      </c>
      <c r="AS1435" s="5">
        <f t="shared" si="1716"/>
        <v>7.8258370362440234E-4</v>
      </c>
      <c r="AT1435" s="5">
        <f t="shared" si="1717"/>
        <v>7.1985129891072265E-4</v>
      </c>
      <c r="AU1435" s="5">
        <f t="shared" si="1718"/>
        <v>4.4143170896060083E-4</v>
      </c>
      <c r="AV1435" s="5">
        <f t="shared" si="1719"/>
        <v>2.0302313196913862E-4</v>
      </c>
      <c r="AW1435" s="5">
        <f t="shared" si="1720"/>
        <v>3.6908351552386359E-6</v>
      </c>
      <c r="AX1435" s="5">
        <f t="shared" si="1721"/>
        <v>3.25275401531097E-3</v>
      </c>
      <c r="AY1435" s="5">
        <f t="shared" si="1722"/>
        <v>3.1449871516909824E-3</v>
      </c>
      <c r="AZ1435" s="5">
        <f t="shared" si="1723"/>
        <v>1.5203953538668929E-3</v>
      </c>
      <c r="BA1435" s="5">
        <f t="shared" si="1724"/>
        <v>4.900077320013096E-4</v>
      </c>
      <c r="BB1435" s="5">
        <f t="shared" si="1725"/>
        <v>1.1844332634126558E-4</v>
      </c>
      <c r="BC1435" s="5">
        <f t="shared" si="1726"/>
        <v>2.2903837043528207E-5</v>
      </c>
      <c r="BD1435" s="5">
        <f t="shared" si="1727"/>
        <v>6.8549645814864636E-5</v>
      </c>
      <c r="BE1435" s="5">
        <f t="shared" si="1728"/>
        <v>1.2610932568916225E-4</v>
      </c>
      <c r="BF1435" s="5">
        <f t="shared" si="1729"/>
        <v>1.1600032237020394E-4</v>
      </c>
      <c r="BG1435" s="5">
        <f t="shared" si="1730"/>
        <v>7.1134442101229622E-5</v>
      </c>
      <c r="BH1435" s="5">
        <f t="shared" si="1731"/>
        <v>3.2716130112796185E-5</v>
      </c>
      <c r="BI1435" s="5">
        <f t="shared" si="1732"/>
        <v>1.2037433771215671E-5</v>
      </c>
      <c r="BJ1435" s="8">
        <f t="shared" si="1733"/>
        <v>0.5757151771831801</v>
      </c>
      <c r="BK1435" s="8">
        <f t="shared" si="1734"/>
        <v>0.22937043425820161</v>
      </c>
      <c r="BL1435" s="8">
        <f t="shared" si="1735"/>
        <v>0.18599341995307125</v>
      </c>
      <c r="BM1435" s="8">
        <f t="shared" si="1736"/>
        <v>0.5291443007485418</v>
      </c>
      <c r="BN1435" s="8">
        <f t="shared" si="1737"/>
        <v>0.46789431666695652</v>
      </c>
    </row>
    <row r="1436" spans="1:66" x14ac:dyDescent="0.25">
      <c r="A1436" t="s">
        <v>70</v>
      </c>
      <c r="B1436" t="s">
        <v>80</v>
      </c>
      <c r="C1436" t="s">
        <v>61</v>
      </c>
      <c r="D1436" t="s">
        <v>537</v>
      </c>
      <c r="E1436">
        <f>VLOOKUP(A1436,home!$A$2:$E$405,3,FALSE)</f>
        <v>1.359</v>
      </c>
      <c r="F1436">
        <f>VLOOKUP(B1436,home!$B$2:$E$405,3,FALSE)</f>
        <v>1.4717</v>
      </c>
      <c r="G1436">
        <f>VLOOKUP(C1436,away!$B$2:$E$405,4,FALSE)</f>
        <v>1.0302</v>
      </c>
      <c r="H1436">
        <f>VLOOKUP(A1436,away!$A$2:$E$405,3,FALSE)</f>
        <v>1.0342</v>
      </c>
      <c r="I1436">
        <f>VLOOKUP(C1436,away!$B$2:$E$405,3,FALSE)</f>
        <v>1.1603000000000001</v>
      </c>
      <c r="J1436">
        <f>VLOOKUP(B1436,home!$B$2:$E$405,4,FALSE)</f>
        <v>0.80579999999999996</v>
      </c>
      <c r="K1436" s="3">
        <f t="shared" si="1682"/>
        <v>2.0604415170599997</v>
      </c>
      <c r="L1436" s="3">
        <f t="shared" si="1683"/>
        <v>0.96694570510800004</v>
      </c>
      <c r="M1436" s="5">
        <f t="shared" si="1684"/>
        <v>4.8442041213986833E-2</v>
      </c>
      <c r="N1436" s="5">
        <f t="shared" si="1685"/>
        <v>9.9811992888430054E-2</v>
      </c>
      <c r="O1436" s="5">
        <f t="shared" si="1686"/>
        <v>4.6840823698529301E-2</v>
      </c>
      <c r="P1436" s="5">
        <f t="shared" si="1687"/>
        <v>9.6512777841737687E-2</v>
      </c>
      <c r="Q1436" s="5">
        <f t="shared" si="1688"/>
        <v>0.10282838702390938</v>
      </c>
      <c r="R1436" s="5">
        <f t="shared" si="1689"/>
        <v>2.2646266649506964E-2</v>
      </c>
      <c r="S1436" s="5">
        <f t="shared" si="1690"/>
        <v>4.8071448133151465E-2</v>
      </c>
      <c r="T1436" s="5">
        <f t="shared" si="1691"/>
        <v>9.9429467195952387E-2</v>
      </c>
      <c r="U1436" s="5">
        <f t="shared" si="1692"/>
        <v>4.6661308011055398E-2</v>
      </c>
      <c r="V1436" s="5">
        <f t="shared" si="1693"/>
        <v>1.0641603583114915E-2</v>
      </c>
      <c r="W1436" s="5">
        <f t="shared" si="1694"/>
        <v>7.0623959252125557E-2</v>
      </c>
      <c r="X1436" s="5">
        <f t="shared" si="1695"/>
        <v>6.8289534076565211E-2</v>
      </c>
      <c r="Y1436" s="5">
        <f t="shared" si="1696"/>
        <v>3.3016135839580567E-2</v>
      </c>
      <c r="Z1436" s="5">
        <f t="shared" si="1697"/>
        <v>7.2992367578237662E-3</v>
      </c>
      <c r="AA1436" s="5">
        <f t="shared" si="1698"/>
        <v>1.5039650458670513E-2</v>
      </c>
      <c r="AB1436" s="5">
        <f t="shared" si="1699"/>
        <v>1.54941601035576E-2</v>
      </c>
      <c r="AC1436" s="5">
        <f t="shared" si="1700"/>
        <v>1.3251025049194063E-3</v>
      </c>
      <c r="AD1436" s="5">
        <f t="shared" si="1701"/>
        <v>3.6379134435558277E-2</v>
      </c>
      <c r="AE1436" s="5">
        <f t="shared" si="1702"/>
        <v>3.5176647798009629E-2</v>
      </c>
      <c r="AF1436" s="5">
        <f t="shared" si="1703"/>
        <v>1.7006954254191096E-2</v>
      </c>
      <c r="AG1436" s="5">
        <f t="shared" si="1704"/>
        <v>5.481600457686104E-3</v>
      </c>
      <c r="AH1436" s="5">
        <f t="shared" si="1705"/>
        <v>1.7644914083860333E-3</v>
      </c>
      <c r="AI1436" s="5">
        <f t="shared" si="1706"/>
        <v>3.6356313543342536E-3</v>
      </c>
      <c r="AJ1436" s="5">
        <f t="shared" si="1707"/>
        <v>3.7455028915976863E-3</v>
      </c>
      <c r="AK1436" s="5">
        <f t="shared" si="1708"/>
        <v>2.5724632200387178E-3</v>
      </c>
      <c r="AL1436" s="5">
        <f t="shared" si="1709"/>
        <v>1.0560192796986516E-4</v>
      </c>
      <c r="AM1436" s="5">
        <f t="shared" si="1710"/>
        <v>1.4991415789146289E-2</v>
      </c>
      <c r="AN1436" s="5">
        <f t="shared" si="1711"/>
        <v>1.4495885110803264E-2</v>
      </c>
      <c r="AO1436" s="5">
        <f t="shared" si="1712"/>
        <v>7.0083669248151102E-3</v>
      </c>
      <c r="AP1436" s="5">
        <f t="shared" si="1713"/>
        <v>2.2589034325903108E-3</v>
      </c>
      <c r="AQ1436" s="5">
        <f t="shared" si="1714"/>
        <v>5.4605924309922987E-4</v>
      </c>
      <c r="AR1436" s="5">
        <f t="shared" si="1715"/>
        <v>3.4123347780776832E-4</v>
      </c>
      <c r="AS1436" s="5">
        <f t="shared" si="1716"/>
        <v>7.0309162468589772E-4</v>
      </c>
      <c r="AT1436" s="5">
        <f t="shared" si="1717"/>
        <v>7.2433958689999578E-4</v>
      </c>
      <c r="AU1436" s="5">
        <f t="shared" si="1718"/>
        <v>4.974864524329469E-4</v>
      </c>
      <c r="AV1436" s="5">
        <f t="shared" si="1719"/>
        <v>2.5626043519193453E-4</v>
      </c>
      <c r="AW1436" s="5">
        <f t="shared" si="1720"/>
        <v>5.8442895872163887E-6</v>
      </c>
      <c r="AX1436" s="5">
        <f t="shared" si="1721"/>
        <v>5.1481559152442994E-3</v>
      </c>
      <c r="AY1436" s="5">
        <f t="shared" si="1722"/>
        <v>4.9779872514718205E-3</v>
      </c>
      <c r="AZ1436" s="5">
        <f t="shared" si="1723"/>
        <v>2.4067216964465273E-3</v>
      </c>
      <c r="BA1436" s="5">
        <f t="shared" si="1724"/>
        <v>7.757230692564031E-4</v>
      </c>
      <c r="BB1436" s="5">
        <f t="shared" si="1725"/>
        <v>1.8752052254266866E-4</v>
      </c>
      <c r="BC1436" s="5">
        <f t="shared" si="1726"/>
        <v>3.6264432778448282E-5</v>
      </c>
      <c r="BD1436" s="5">
        <f t="shared" si="1727"/>
        <v>5.4992374300881249E-5</v>
      </c>
      <c r="BE1436" s="5">
        <f t="shared" si="1728"/>
        <v>1.133085711312391E-4</v>
      </c>
      <c r="BF1436" s="5">
        <f t="shared" si="1729"/>
        <v>1.1673284209877561E-4</v>
      </c>
      <c r="BG1436" s="5">
        <f t="shared" si="1730"/>
        <v>8.0173731421575548E-5</v>
      </c>
      <c r="BH1436" s="5">
        <f t="shared" si="1731"/>
        <v>4.1298321199658007E-5</v>
      </c>
      <c r="BI1436" s="5">
        <f t="shared" si="1732"/>
        <v>1.7018555116930913E-5</v>
      </c>
      <c r="BJ1436" s="8">
        <f t="shared" si="1733"/>
        <v>0.62087681661020266</v>
      </c>
      <c r="BK1436" s="8">
        <f t="shared" si="1734"/>
        <v>0.21007656245635203</v>
      </c>
      <c r="BL1436" s="8">
        <f t="shared" si="1735"/>
        <v>0.16134623376796406</v>
      </c>
      <c r="BM1436" s="8">
        <f t="shared" si="1736"/>
        <v>0.57754441731435757</v>
      </c>
      <c r="BN1436" s="8">
        <f t="shared" si="1737"/>
        <v>0.41708228931610025</v>
      </c>
    </row>
    <row r="1437" spans="1:66" x14ac:dyDescent="0.25">
      <c r="A1437" t="s">
        <v>70</v>
      </c>
      <c r="B1437" t="s">
        <v>78</v>
      </c>
      <c r="C1437" t="s">
        <v>227</v>
      </c>
      <c r="D1437" t="s">
        <v>537</v>
      </c>
      <c r="E1437">
        <f>VLOOKUP(A1437,home!$A$2:$E$405,3,FALSE)</f>
        <v>1.359</v>
      </c>
      <c r="F1437">
        <f>VLOOKUP(B1437,home!$B$2:$E$405,3,FALSE)</f>
        <v>0.1226</v>
      </c>
      <c r="G1437">
        <f>VLOOKUP(C1437,away!$B$2:$E$405,4,FALSE)</f>
        <v>0.49059999999999998</v>
      </c>
      <c r="H1437">
        <f>VLOOKUP(A1437,away!$A$2:$E$405,3,FALSE)</f>
        <v>1.0342</v>
      </c>
      <c r="I1437">
        <f>VLOOKUP(C1437,away!$B$2:$E$405,3,FALSE)</f>
        <v>1.2891999999999999</v>
      </c>
      <c r="J1437">
        <f>VLOOKUP(B1437,home!$B$2:$E$405,4,FALSE)</f>
        <v>0.64459999999999995</v>
      </c>
      <c r="K1437" s="3">
        <f t="shared" si="1682"/>
        <v>8.1740534039999993E-2</v>
      </c>
      <c r="L1437" s="3">
        <f t="shared" si="1683"/>
        <v>0.85943914654399989</v>
      </c>
      <c r="M1437" s="5">
        <f t="shared" si="1684"/>
        <v>0.39016729098661518</v>
      </c>
      <c r="N1437" s="5">
        <f t="shared" si="1685"/>
        <v>3.1892482730186002E-2</v>
      </c>
      <c r="O1437" s="5">
        <f t="shared" si="1686"/>
        <v>0.33532504357492093</v>
      </c>
      <c r="P1437" s="5">
        <f t="shared" si="1687"/>
        <v>2.740964813880031E-2</v>
      </c>
      <c r="Q1437" s="5">
        <f t="shared" si="1688"/>
        <v>1.3034542851134408E-3</v>
      </c>
      <c r="R1437" s="5">
        <f t="shared" si="1689"/>
        <v>0.14409573463242981</v>
      </c>
      <c r="S1437" s="5">
        <f t="shared" si="1690"/>
        <v>4.8138889935715599E-4</v>
      </c>
      <c r="T1437" s="5">
        <f t="shared" si="1691"/>
        <v>1.1202396383570147E-3</v>
      </c>
      <c r="U1437" s="5">
        <f t="shared" si="1692"/>
        <v>1.1778462301740938E-2</v>
      </c>
      <c r="V1437" s="5">
        <f t="shared" si="1693"/>
        <v>3.757562077748923E-6</v>
      </c>
      <c r="W1437" s="5">
        <f t="shared" si="1694"/>
        <v>3.5515016453966371E-5</v>
      </c>
      <c r="X1437" s="5">
        <f t="shared" si="1695"/>
        <v>3.0522995430692969E-5</v>
      </c>
      <c r="Y1437" s="5">
        <f t="shared" si="1696"/>
        <v>1.3116328571460588E-5</v>
      </c>
      <c r="Z1437" s="5">
        <f t="shared" si="1697"/>
        <v>4.1280505064375389E-2</v>
      </c>
      <c r="AA1437" s="5">
        <f t="shared" si="1698"/>
        <v>3.3742905294029697E-3</v>
      </c>
      <c r="AB1437" s="5">
        <f t="shared" si="1699"/>
        <v>1.3790815493975654E-4</v>
      </c>
      <c r="AC1437" s="5">
        <f t="shared" si="1700"/>
        <v>1.6498284324135363E-8</v>
      </c>
      <c r="AD1437" s="5">
        <f t="shared" si="1701"/>
        <v>7.2575410284664919E-7</v>
      </c>
      <c r="AE1437" s="5">
        <f t="shared" si="1702"/>
        <v>6.2374148675133039E-7</v>
      </c>
      <c r="AF1437" s="5">
        <f t="shared" si="1703"/>
        <v>2.6803392551882451E-7</v>
      </c>
      <c r="AG1437" s="5">
        <f t="shared" si="1704"/>
        <v>7.6786282730912195E-8</v>
      </c>
      <c r="AH1437" s="5">
        <f t="shared" si="1705"/>
        <v>8.8695205103580116E-3</v>
      </c>
      <c r="AI1437" s="5">
        <f t="shared" si="1706"/>
        <v>7.2499934319539738E-4</v>
      </c>
      <c r="AJ1437" s="5">
        <f t="shared" si="1707"/>
        <v>2.963091674572051E-5</v>
      </c>
      <c r="AK1437" s="5">
        <f t="shared" si="1708"/>
        <v>8.0734898629665827E-7</v>
      </c>
      <c r="AL1437" s="5">
        <f t="shared" si="1709"/>
        <v>4.6360848658013085E-11</v>
      </c>
      <c r="AM1437" s="5">
        <f t="shared" si="1710"/>
        <v>1.1864705589681241E-8</v>
      </c>
      <c r="AN1437" s="5">
        <f t="shared" si="1711"/>
        <v>1.0196992445991468E-8</v>
      </c>
      <c r="AO1437" s="5">
        <f t="shared" si="1712"/>
        <v>4.3818472425492609E-9</v>
      </c>
      <c r="AP1437" s="5">
        <f t="shared" si="1713"/>
        <v>1.2553103514742387E-9</v>
      </c>
      <c r="AQ1437" s="5">
        <f t="shared" si="1714"/>
        <v>2.6971571427971704E-10</v>
      </c>
      <c r="AR1437" s="5">
        <f t="shared" si="1715"/>
        <v>1.524562627535319E-3</v>
      </c>
      <c r="AS1437" s="5">
        <f t="shared" si="1716"/>
        <v>1.2461856335216259E-4</v>
      </c>
      <c r="AT1437" s="5">
        <f t="shared" si="1717"/>
        <v>5.0931939598516717E-6</v>
      </c>
      <c r="AU1437" s="5">
        <f t="shared" si="1718"/>
        <v>1.3877346474919274E-7</v>
      </c>
      <c r="AV1437" s="5">
        <f t="shared" si="1719"/>
        <v>2.8358542797950304E-9</v>
      </c>
      <c r="AW1437" s="5">
        <f t="shared" si="1720"/>
        <v>9.0469351828759333E-14</v>
      </c>
      <c r="AX1437" s="5">
        <f t="shared" si="1721"/>
        <v>1.6163789518798647E-10</v>
      </c>
      <c r="AY1437" s="5">
        <f t="shared" si="1722"/>
        <v>1.3891793468953156E-10</v>
      </c>
      <c r="AZ1437" s="5">
        <f t="shared" si="1723"/>
        <v>5.9695755614613067E-11</v>
      </c>
      <c r="BA1437" s="5">
        <f t="shared" si="1724"/>
        <v>1.7101623085907415E-11</v>
      </c>
      <c r="BB1437" s="5">
        <f t="shared" si="1725"/>
        <v>3.6744510873673585E-12</v>
      </c>
      <c r="BC1437" s="5">
        <f t="shared" si="1726"/>
        <v>6.3159342130893512E-13</v>
      </c>
      <c r="BD1437" s="5">
        <f t="shared" si="1727"/>
        <v>2.1837813391030535E-4</v>
      </c>
      <c r="BE1437" s="5">
        <f t="shared" si="1728"/>
        <v>1.7850345288486995E-5</v>
      </c>
      <c r="BF1437" s="5">
        <f t="shared" si="1729"/>
        <v>7.2954837833966245E-7</v>
      </c>
      <c r="BG1437" s="5">
        <f t="shared" si="1730"/>
        <v>1.9877891351166671E-8</v>
      </c>
      <c r="BH1437" s="5">
        <f t="shared" si="1731"/>
        <v>4.0620736365836499E-10</v>
      </c>
      <c r="BI1437" s="5">
        <f t="shared" si="1732"/>
        <v>6.6407213672830491E-12</v>
      </c>
      <c r="BJ1437" s="8">
        <f t="shared" si="1733"/>
        <v>3.4397053660141022E-2</v>
      </c>
      <c r="BK1437" s="8">
        <f t="shared" si="1734"/>
        <v>0.41806210227041357</v>
      </c>
      <c r="BL1437" s="8">
        <f t="shared" si="1735"/>
        <v>0.50622779162520271</v>
      </c>
      <c r="BM1437" s="8">
        <f t="shared" si="1736"/>
        <v>6.9773798133239515E-2</v>
      </c>
      <c r="BN1437" s="8">
        <f t="shared" si="1737"/>
        <v>0.93019365434806578</v>
      </c>
    </row>
    <row r="1438" spans="1:66" x14ac:dyDescent="0.25">
      <c r="A1438" t="s">
        <v>70</v>
      </c>
      <c r="B1438" t="s">
        <v>344</v>
      </c>
      <c r="C1438" t="s">
        <v>74</v>
      </c>
      <c r="D1438" t="s">
        <v>537</v>
      </c>
      <c r="E1438">
        <f>VLOOKUP(A1438,home!$A$2:$E$405,3,FALSE)</f>
        <v>1.359</v>
      </c>
      <c r="F1438">
        <f>VLOOKUP(B1438,home!$B$2:$E$405,3,FALSE)</f>
        <v>1.0302</v>
      </c>
      <c r="G1438">
        <f>VLOOKUP(C1438,away!$B$2:$E$405,4,FALSE)</f>
        <v>0.85850000000000004</v>
      </c>
      <c r="H1438">
        <f>VLOOKUP(A1438,away!$A$2:$E$405,3,FALSE)</f>
        <v>1.0342</v>
      </c>
      <c r="I1438">
        <f>VLOOKUP(C1438,away!$B$2:$E$405,3,FALSE)</f>
        <v>0.96689999999999998</v>
      </c>
      <c r="J1438">
        <f>VLOOKUP(B1438,home!$B$2:$E$405,4,FALSE)</f>
        <v>0.96689999999999998</v>
      </c>
      <c r="K1438" s="3">
        <f t="shared" si="1682"/>
        <v>1.2019358853</v>
      </c>
      <c r="L1438" s="3">
        <f t="shared" si="1683"/>
        <v>0.96686903986200001</v>
      </c>
      <c r="M1438" s="5">
        <f t="shared" si="1684"/>
        <v>0.11431414927481616</v>
      </c>
      <c r="N1438" s="5">
        <f t="shared" si="1685"/>
        <v>0.13739827821094253</v>
      </c>
      <c r="O1438" s="5">
        <f t="shared" si="1686"/>
        <v>0.11052681175198284</v>
      </c>
      <c r="P1438" s="5">
        <f t="shared" si="1687"/>
        <v>0.13284614133250594</v>
      </c>
      <c r="Q1438" s="5">
        <f t="shared" si="1688"/>
        <v>8.257196058008244E-2</v>
      </c>
      <c r="R1438" s="5">
        <f t="shared" si="1689"/>
        <v>5.3432476178823816E-2</v>
      </c>
      <c r="S1438" s="5">
        <f t="shared" si="1690"/>
        <v>3.8595609946126069E-2</v>
      </c>
      <c r="T1438" s="5">
        <f t="shared" si="1691"/>
        <v>7.9836272245587217E-2</v>
      </c>
      <c r="U1438" s="5">
        <f t="shared" si="1692"/>
        <v>6.4222410559765769E-2</v>
      </c>
      <c r="V1438" s="5">
        <f t="shared" si="1693"/>
        <v>4.9836135151769259E-3</v>
      </c>
      <c r="W1438" s="5">
        <f t="shared" si="1694"/>
        <v>3.3082067513592696E-2</v>
      </c>
      <c r="X1438" s="5">
        <f t="shared" si="1695"/>
        <v>3.198602685351723E-2</v>
      </c>
      <c r="Y1438" s="5">
        <f t="shared" si="1696"/>
        <v>1.5463149536430174E-2</v>
      </c>
      <c r="Z1438" s="5">
        <f t="shared" si="1697"/>
        <v>1.7220735646822864E-2</v>
      </c>
      <c r="AA1438" s="5">
        <f t="shared" si="1698"/>
        <v>2.0698220145181308E-2</v>
      </c>
      <c r="AB1438" s="5">
        <f t="shared" si="1699"/>
        <v>1.2438966777166393E-2</v>
      </c>
      <c r="AC1438" s="5">
        <f t="shared" si="1700"/>
        <v>3.6197062523739623E-4</v>
      </c>
      <c r="AD1438" s="5">
        <f t="shared" si="1701"/>
        <v>9.9406310261260962E-3</v>
      </c>
      <c r="AE1438" s="5">
        <f t="shared" si="1702"/>
        <v>9.6112883758529451E-3</v>
      </c>
      <c r="AF1438" s="5">
        <f t="shared" si="1703"/>
        <v>4.6464285818988687E-3</v>
      </c>
      <c r="AG1438" s="5">
        <f t="shared" si="1704"/>
        <v>1.4974959805893048E-3</v>
      </c>
      <c r="AH1438" s="5">
        <f t="shared" si="1705"/>
        <v>4.1625490351402334E-3</v>
      </c>
      <c r="AI1438" s="5">
        <f t="shared" si="1706"/>
        <v>5.0031170596559378E-3</v>
      </c>
      <c r="AJ1438" s="5">
        <f t="shared" si="1707"/>
        <v>3.0067129661785459E-3</v>
      </c>
      <c r="AK1438" s="5">
        <f t="shared" si="1708"/>
        <v>1.2046254036155999E-3</v>
      </c>
      <c r="AL1438" s="5">
        <f t="shared" si="1709"/>
        <v>1.682605386771533E-5</v>
      </c>
      <c r="AM1438" s="5">
        <f t="shared" si="1710"/>
        <v>2.3896002305655029E-3</v>
      </c>
      <c r="AN1438" s="5">
        <f t="shared" si="1711"/>
        <v>2.3104304805808815E-3</v>
      </c>
      <c r="AO1438" s="5">
        <f t="shared" si="1712"/>
        <v>1.1169418502135679E-3</v>
      </c>
      <c r="AP1438" s="5">
        <f t="shared" si="1713"/>
        <v>3.5997883143255952E-4</v>
      </c>
      <c r="AQ1438" s="5">
        <f t="shared" si="1714"/>
        <v>8.7013096779460858E-5</v>
      </c>
      <c r="AR1438" s="5">
        <f t="shared" si="1715"/>
        <v>8.0492795779690677E-4</v>
      </c>
      <c r="AS1438" s="5">
        <f t="shared" si="1716"/>
        <v>9.6747179755734614E-4</v>
      </c>
      <c r="AT1438" s="5">
        <f t="shared" si="1717"/>
        <v>5.8141953574993564E-4</v>
      </c>
      <c r="AU1438" s="5">
        <f t="shared" si="1718"/>
        <v>2.3294300147743793E-4</v>
      </c>
      <c r="AV1438" s="5">
        <f t="shared" si="1719"/>
        <v>6.9995638176305851E-5</v>
      </c>
      <c r="AW1438" s="5">
        <f t="shared" si="1720"/>
        <v>5.4316118840517013E-7</v>
      </c>
      <c r="AX1438" s="5">
        <f t="shared" si="1721"/>
        <v>4.7869104477297157E-4</v>
      </c>
      <c r="AY1438" s="5">
        <f t="shared" si="1722"/>
        <v>4.6283155085018066E-4</v>
      </c>
      <c r="AZ1438" s="5">
        <f t="shared" si="1723"/>
        <v>2.2374874859417725E-4</v>
      </c>
      <c r="BA1438" s="5">
        <f t="shared" si="1724"/>
        <v>7.2111912574525415E-5</v>
      </c>
      <c r="BB1438" s="5">
        <f t="shared" si="1725"/>
        <v>1.7430693918385962E-5</v>
      </c>
      <c r="BC1438" s="5">
        <f t="shared" si="1726"/>
        <v>3.370639658599649E-6</v>
      </c>
      <c r="BD1438" s="5">
        <f t="shared" si="1727"/>
        <v>1.297099869521959E-4</v>
      </c>
      <c r="BE1438" s="5">
        <f t="shared" si="1728"/>
        <v>1.5590308799963903E-4</v>
      </c>
      <c r="BF1438" s="5">
        <f t="shared" si="1729"/>
        <v>9.3692758047924965E-5</v>
      </c>
      <c r="BG1438" s="5">
        <f t="shared" si="1730"/>
        <v>3.7537562696843794E-5</v>
      </c>
      <c r="BH1438" s="5">
        <f t="shared" si="1731"/>
        <v>1.1279435913008794E-5</v>
      </c>
      <c r="BI1438" s="5">
        <f t="shared" si="1732"/>
        <v>2.7114317579573673E-6</v>
      </c>
      <c r="BJ1438" s="8">
        <f t="shared" si="1733"/>
        <v>0.41355574798456024</v>
      </c>
      <c r="BK1438" s="8">
        <f t="shared" si="1734"/>
        <v>0.29158114229858034</v>
      </c>
      <c r="BL1438" s="8">
        <f t="shared" si="1735"/>
        <v>0.27778348207163595</v>
      </c>
      <c r="BM1438" s="8">
        <f t="shared" si="1736"/>
        <v>0.36858900228278396</v>
      </c>
      <c r="BN1438" s="8">
        <f t="shared" si="1737"/>
        <v>0.6310898173291537</v>
      </c>
    </row>
    <row r="1439" spans="1:66" x14ac:dyDescent="0.25">
      <c r="A1439" t="s">
        <v>70</v>
      </c>
      <c r="B1439" t="s">
        <v>85</v>
      </c>
      <c r="C1439" t="s">
        <v>91</v>
      </c>
      <c r="D1439" t="s">
        <v>537</v>
      </c>
      <c r="E1439">
        <f>VLOOKUP(A1439,home!$A$2:$E$405,3,FALSE)</f>
        <v>1.359</v>
      </c>
      <c r="F1439">
        <f>VLOOKUP(B1439,home!$B$2:$E$405,3,FALSE)</f>
        <v>1.1773</v>
      </c>
      <c r="G1439">
        <f>VLOOKUP(C1439,away!$B$2:$E$405,4,FALSE)</f>
        <v>0.85850000000000004</v>
      </c>
      <c r="H1439">
        <f>VLOOKUP(A1439,away!$A$2:$E$405,3,FALSE)</f>
        <v>1.0342</v>
      </c>
      <c r="I1439">
        <f>VLOOKUP(C1439,away!$B$2:$E$405,3,FALSE)</f>
        <v>1.6115999999999999</v>
      </c>
      <c r="J1439">
        <f>VLOOKUP(B1439,home!$B$2:$E$405,4,FALSE)</f>
        <v>1.1603000000000001</v>
      </c>
      <c r="K1439" s="3">
        <f t="shared" si="1682"/>
        <v>1.3735576759500001</v>
      </c>
      <c r="L1439" s="3">
        <f t="shared" si="1683"/>
        <v>1.9338914102160001</v>
      </c>
      <c r="M1439" s="5">
        <f t="shared" si="1684"/>
        <v>3.6609442275939229E-2</v>
      </c>
      <c r="N1439" s="5">
        <f t="shared" si="1685"/>
        <v>5.0285180450364772E-2</v>
      </c>
      <c r="O1439" s="5">
        <f t="shared" si="1686"/>
        <v>7.0798685950237375E-2</v>
      </c>
      <c r="P1439" s="5">
        <f t="shared" si="1687"/>
        <v>9.7246078534121982E-2</v>
      </c>
      <c r="Q1439" s="5">
        <f t="shared" si="1688"/>
        <v>3.4534797797064719E-2</v>
      </c>
      <c r="R1439" s="5">
        <f t="shared" si="1689"/>
        <v>6.8458485306872138E-2</v>
      </c>
      <c r="S1439" s="5">
        <f t="shared" si="1690"/>
        <v>6.457896653399646E-2</v>
      </c>
      <c r="T1439" s="5">
        <f t="shared" si="1691"/>
        <v>6.6786548813289895E-2</v>
      </c>
      <c r="U1439" s="5">
        <f t="shared" si="1692"/>
        <v>9.4031677977164524E-2</v>
      </c>
      <c r="V1439" s="5">
        <f t="shared" si="1693"/>
        <v>1.9060204935602041E-2</v>
      </c>
      <c r="W1439" s="5">
        <f t="shared" si="1694"/>
        <v>1.5811845533846465E-2</v>
      </c>
      <c r="X1439" s="5">
        <f t="shared" si="1695"/>
        <v>3.0578392257567907E-2</v>
      </c>
      <c r="Y1439" s="5">
        <f t="shared" si="1696"/>
        <v>2.956764506256301E-2</v>
      </c>
      <c r="Z1439" s="5">
        <f t="shared" si="1697"/>
        <v>4.4130425563786088E-2</v>
      </c>
      <c r="AA1439" s="5">
        <f t="shared" si="1698"/>
        <v>6.0615684776078489E-2</v>
      </c>
      <c r="AB1439" s="5">
        <f t="shared" si="1699"/>
        <v>4.1629569553574094E-2</v>
      </c>
      <c r="AC1439" s="5">
        <f t="shared" si="1700"/>
        <v>3.1643649677746701E-3</v>
      </c>
      <c r="AD1439" s="5">
        <f t="shared" si="1701"/>
        <v>5.4296204509876383E-3</v>
      </c>
      <c r="AE1439" s="5">
        <f t="shared" si="1702"/>
        <v>1.0500296350898119E-2</v>
      </c>
      <c r="AF1439" s="5">
        <f t="shared" si="1703"/>
        <v>1.0153216458862142E-2</v>
      </c>
      <c r="AG1439" s="5">
        <f t="shared" si="1704"/>
        <v>6.5450726986190687E-3</v>
      </c>
      <c r="AH1439" s="5">
        <f t="shared" si="1705"/>
        <v>2.1335862731745637E-2</v>
      </c>
      <c r="AI1439" s="5">
        <f t="shared" si="1706"/>
        <v>2.9306038028204758E-2</v>
      </c>
      <c r="AJ1439" s="5">
        <f t="shared" si="1707"/>
        <v>2.0126766742661627E-2</v>
      </c>
      <c r="AK1439" s="5">
        <f t="shared" si="1708"/>
        <v>9.2150916504793543E-3</v>
      </c>
      <c r="AL1439" s="5">
        <f t="shared" si="1709"/>
        <v>3.3622154836167285E-4</v>
      </c>
      <c r="AM1439" s="5">
        <f t="shared" si="1710"/>
        <v>1.4915793695898319E-3</v>
      </c>
      <c r="AN1439" s="5">
        <f t="shared" si="1711"/>
        <v>2.8845525305051726E-3</v>
      </c>
      <c r="AO1439" s="5">
        <f t="shared" si="1712"/>
        <v>2.7892056805303897E-3</v>
      </c>
      <c r="AP1439" s="5">
        <f t="shared" si="1713"/>
        <v>1.7980069689677977E-3</v>
      </c>
      <c r="AQ1439" s="5">
        <f t="shared" si="1714"/>
        <v>8.6928755819883313E-4</v>
      </c>
      <c r="AR1439" s="5">
        <f t="shared" si="1715"/>
        <v>8.252248333294113E-3</v>
      </c>
      <c r="AS1439" s="5">
        <f t="shared" si="1716"/>
        <v>1.1334939042041723E-2</v>
      </c>
      <c r="AT1439" s="5">
        <f t="shared" si="1717"/>
        <v>7.7845962638108763E-3</v>
      </c>
      <c r="AU1439" s="5">
        <f t="shared" si="1718"/>
        <v>3.5641973174430409E-3</v>
      </c>
      <c r="AV1439" s="5">
        <f t="shared" si="1719"/>
        <v>1.2239076459935726E-3</v>
      </c>
      <c r="AW1439" s="5">
        <f t="shared" si="1720"/>
        <v>2.4808586911054499E-5</v>
      </c>
      <c r="AX1439" s="5">
        <f t="shared" si="1721"/>
        <v>3.4146171539812967E-4</v>
      </c>
      <c r="AY1439" s="5">
        <f t="shared" si="1722"/>
        <v>6.6034987832606354E-4</v>
      </c>
      <c r="AZ1439" s="5">
        <f t="shared" si="1723"/>
        <v>6.3852247871597754E-4</v>
      </c>
      <c r="BA1439" s="5">
        <f t="shared" si="1724"/>
        <v>4.116110456062192E-4</v>
      </c>
      <c r="BB1439" s="5">
        <f t="shared" si="1725"/>
        <v>1.9900276636197349E-4</v>
      </c>
      <c r="BC1439" s="5">
        <f t="shared" si="1726"/>
        <v>7.6969948095328416E-5</v>
      </c>
      <c r="BD1439" s="5">
        <f t="shared" si="1727"/>
        <v>2.6598253611211315E-3</v>
      </c>
      <c r="BE1439" s="5">
        <f t="shared" si="1728"/>
        <v>3.6534235414544111E-3</v>
      </c>
      <c r="BF1439" s="5">
        <f t="shared" si="1729"/>
        <v>2.5090939744305705E-3</v>
      </c>
      <c r="BG1439" s="5">
        <f t="shared" si="1730"/>
        <v>1.1487950960863344E-3</v>
      </c>
      <c r="BH1439" s="5">
        <f t="shared" si="1731"/>
        <v>3.944840805807759E-4</v>
      </c>
      <c r="BI1439" s="5">
        <f t="shared" si="1732"/>
        <v>1.0836932738436044E-4</v>
      </c>
      <c r="BJ1439" s="8">
        <f t="shared" si="1733"/>
        <v>0.27235316581435942</v>
      </c>
      <c r="BK1439" s="8">
        <f t="shared" si="1734"/>
        <v>0.22165562867412208</v>
      </c>
      <c r="BL1439" s="8">
        <f t="shared" si="1735"/>
        <v>0.458151742700659</v>
      </c>
      <c r="BM1439" s="8">
        <f t="shared" si="1736"/>
        <v>0.63772275114691124</v>
      </c>
      <c r="BN1439" s="8">
        <f t="shared" si="1737"/>
        <v>0.35793267031460019</v>
      </c>
    </row>
    <row r="1440" spans="1:66" x14ac:dyDescent="0.25">
      <c r="A1440" t="s">
        <v>70</v>
      </c>
      <c r="B1440" t="s">
        <v>109</v>
      </c>
      <c r="C1440" t="s">
        <v>346</v>
      </c>
      <c r="D1440" t="s">
        <v>537</v>
      </c>
      <c r="E1440">
        <f>VLOOKUP(A1440,home!$A$2:$E$405,3,FALSE)</f>
        <v>1.359</v>
      </c>
      <c r="F1440">
        <f>VLOOKUP(B1440,home!$B$2:$E$405,3,FALSE)</f>
        <v>0.4415</v>
      </c>
      <c r="G1440">
        <f>VLOOKUP(C1440,away!$B$2:$E$405,4,FALSE)</f>
        <v>1.3245</v>
      </c>
      <c r="H1440">
        <f>VLOOKUP(A1440,away!$A$2:$E$405,3,FALSE)</f>
        <v>1.0342</v>
      </c>
      <c r="I1440">
        <f>VLOOKUP(C1440,away!$B$2:$E$405,3,FALSE)</f>
        <v>0.38679999999999998</v>
      </c>
      <c r="J1440">
        <f>VLOOKUP(B1440,home!$B$2:$E$405,4,FALSE)</f>
        <v>1.5470999999999999</v>
      </c>
      <c r="K1440" s="3">
        <f t="shared" si="1682"/>
        <v>0.79469801325</v>
      </c>
      <c r="L1440" s="3">
        <f t="shared" si="1683"/>
        <v>0.61888418517599997</v>
      </c>
      <c r="M1440" s="5">
        <f t="shared" si="1684"/>
        <v>0.24327027804111984</v>
      </c>
      <c r="N1440" s="5">
        <f t="shared" si="1685"/>
        <v>0.19332640664205306</v>
      </c>
      <c r="O1440" s="5">
        <f t="shared" si="1686"/>
        <v>0.15055612780301741</v>
      </c>
      <c r="P1440" s="5">
        <f t="shared" si="1687"/>
        <v>0.11964665564767103</v>
      </c>
      <c r="Q1440" s="5">
        <f t="shared" si="1688"/>
        <v>7.6818055633600571E-2</v>
      </c>
      <c r="R1440" s="5">
        <f t="shared" si="1689"/>
        <v>4.6588403239312064E-2</v>
      </c>
      <c r="S1440" s="5">
        <f t="shared" si="1690"/>
        <v>1.4711334984017914E-2</v>
      </c>
      <c r="T1440" s="5">
        <f t="shared" si="1691"/>
        <v>4.7541479767605525E-2</v>
      </c>
      <c r="U1440" s="5">
        <f t="shared" si="1692"/>
        <v>3.7023711494771162E-2</v>
      </c>
      <c r="V1440" s="5">
        <f t="shared" si="1693"/>
        <v>8.039352795963968E-4</v>
      </c>
      <c r="W1440" s="5">
        <f t="shared" si="1694"/>
        <v>2.0349052064583453E-2</v>
      </c>
      <c r="X1440" s="5">
        <f t="shared" si="1695"/>
        <v>1.2593706506093731E-2</v>
      </c>
      <c r="Y1440" s="5">
        <f t="shared" si="1696"/>
        <v>3.8970228946847534E-3</v>
      </c>
      <c r="Z1440" s="5">
        <f t="shared" si="1697"/>
        <v>9.6109419924708568E-3</v>
      </c>
      <c r="AA1440" s="5">
        <f t="shared" si="1698"/>
        <v>7.6377965068775864E-3</v>
      </c>
      <c r="AB1440" s="5">
        <f t="shared" si="1699"/>
        <v>3.0348708548117035E-3</v>
      </c>
      <c r="AC1440" s="5">
        <f t="shared" si="1700"/>
        <v>2.4712268678950978E-5</v>
      </c>
      <c r="AD1440" s="5">
        <f t="shared" si="1701"/>
        <v>4.0428378118113192E-3</v>
      </c>
      <c r="AE1440" s="5">
        <f t="shared" si="1702"/>
        <v>2.5020483849615711E-3</v>
      </c>
      <c r="AF1440" s="5">
        <f t="shared" si="1703"/>
        <v>7.7423908799893423E-4</v>
      </c>
      <c r="AG1440" s="5">
        <f t="shared" si="1704"/>
        <v>1.5972144236920993E-4</v>
      </c>
      <c r="AH1440" s="5">
        <f t="shared" si="1705"/>
        <v>1.4870150009460318E-3</v>
      </c>
      <c r="AI1440" s="5">
        <f t="shared" si="1706"/>
        <v>1.1817278669247584E-3</v>
      </c>
      <c r="AJ1440" s="5">
        <f t="shared" si="1707"/>
        <v>4.6955839402363286E-4</v>
      </c>
      <c r="AK1440" s="5">
        <f t="shared" si="1708"/>
        <v>1.2438570761181392E-4</v>
      </c>
      <c r="AL1440" s="5">
        <f t="shared" si="1709"/>
        <v>4.8616548223016367E-7</v>
      </c>
      <c r="AM1440" s="5">
        <f t="shared" si="1710"/>
        <v>6.4256703538768663E-4</v>
      </c>
      <c r="AN1440" s="5">
        <f t="shared" si="1711"/>
        <v>3.9767457611686639E-4</v>
      </c>
      <c r="AO1440" s="5">
        <f t="shared" si="1712"/>
        <v>1.2305725300264901E-4</v>
      </c>
      <c r="AP1440" s="5">
        <f t="shared" si="1713"/>
        <v>2.5386062584847102E-5</v>
      </c>
      <c r="AQ1440" s="5">
        <f t="shared" si="1714"/>
        <v>3.9277581644125095E-6</v>
      </c>
      <c r="AR1440" s="5">
        <f t="shared" si="1715"/>
        <v>1.8405801344099481E-4</v>
      </c>
      <c r="AS1440" s="5">
        <f t="shared" si="1716"/>
        <v>1.4627053760430037E-4</v>
      </c>
      <c r="AT1440" s="5">
        <f t="shared" si="1717"/>
        <v>5.8120452815573455E-5</v>
      </c>
      <c r="AU1440" s="5">
        <f t="shared" si="1718"/>
        <v>1.5396069460575536E-5</v>
      </c>
      <c r="AV1440" s="5">
        <f t="shared" si="1719"/>
        <v>3.0588064530445936E-6</v>
      </c>
      <c r="AW1440" s="5">
        <f t="shared" si="1720"/>
        <v>6.6419122280783772E-9</v>
      </c>
      <c r="AX1440" s="5">
        <f t="shared" si="1721"/>
        <v>8.5107791067089489E-5</v>
      </c>
      <c r="AY1440" s="5">
        <f t="shared" si="1722"/>
        <v>5.2671865926684928E-5</v>
      </c>
      <c r="AZ1440" s="5">
        <f t="shared" si="1723"/>
        <v>1.6298892412867957E-5</v>
      </c>
      <c r="BA1440" s="5">
        <f t="shared" si="1724"/>
        <v>3.3623755834030249E-6</v>
      </c>
      <c r="BB1440" s="5">
        <f t="shared" si="1725"/>
        <v>5.2023026829751462E-7</v>
      </c>
      <c r="BC1440" s="5">
        <f t="shared" si="1726"/>
        <v>6.4392457139839861E-8</v>
      </c>
      <c r="BD1440" s="5">
        <f t="shared" si="1727"/>
        <v>1.898509894559054E-5</v>
      </c>
      <c r="BE1440" s="5">
        <f t="shared" si="1728"/>
        <v>1.5087420413415472E-5</v>
      </c>
      <c r="BF1440" s="5">
        <f t="shared" si="1729"/>
        <v>5.9949715138043837E-6</v>
      </c>
      <c r="BG1440" s="5">
        <f t="shared" si="1730"/>
        <v>1.5880639838368967E-6</v>
      </c>
      <c r="BH1440" s="5">
        <f t="shared" si="1731"/>
        <v>3.1550782321726542E-7</v>
      </c>
      <c r="BI1440" s="5">
        <f t="shared" si="1732"/>
        <v>5.0146688055118616E-8</v>
      </c>
      <c r="BJ1440" s="8">
        <f t="shared" si="1733"/>
        <v>0.36335520846873409</v>
      </c>
      <c r="BK1440" s="8">
        <f t="shared" si="1734"/>
        <v>0.37851007425249295</v>
      </c>
      <c r="BL1440" s="8">
        <f t="shared" si="1735"/>
        <v>0.2485525219574386</v>
      </c>
      <c r="BM1440" s="8">
        <f t="shared" si="1736"/>
        <v>0.1697701544403481</v>
      </c>
      <c r="BN1440" s="8">
        <f t="shared" si="1737"/>
        <v>0.83020592700677398</v>
      </c>
    </row>
    <row r="1441" spans="1:66" x14ac:dyDescent="0.25">
      <c r="A1441" t="s">
        <v>70</v>
      </c>
      <c r="B1441" t="s">
        <v>71</v>
      </c>
      <c r="C1441" t="s">
        <v>82</v>
      </c>
      <c r="D1441" t="s">
        <v>537</v>
      </c>
      <c r="E1441">
        <f>VLOOKUP(A1441,home!$A$2:$E$405,3,FALSE)</f>
        <v>1.359</v>
      </c>
      <c r="F1441">
        <f>VLOOKUP(B1441,home!$B$2:$E$405,3,FALSE)</f>
        <v>0.98109999999999997</v>
      </c>
      <c r="G1441">
        <f>VLOOKUP(C1441,away!$B$2:$E$405,4,FALSE)</f>
        <v>0.73580000000000001</v>
      </c>
      <c r="H1441">
        <f>VLOOKUP(A1441,away!$A$2:$E$405,3,FALSE)</f>
        <v>1.0342</v>
      </c>
      <c r="I1441">
        <f>VLOOKUP(C1441,away!$B$2:$E$405,3,FALSE)</f>
        <v>0.2417</v>
      </c>
      <c r="J1441">
        <f>VLOOKUP(B1441,home!$B$2:$E$405,4,FALSE)</f>
        <v>1.1281000000000001</v>
      </c>
      <c r="K1441" s="3">
        <f t="shared" si="1682"/>
        <v>0.98105310341999996</v>
      </c>
      <c r="L1441" s="3">
        <f t="shared" si="1683"/>
        <v>0.28198680253400005</v>
      </c>
      <c r="M1441" s="5">
        <f t="shared" si="1684"/>
        <v>0.28279305423611517</v>
      </c>
      <c r="N1441" s="5">
        <f t="shared" si="1685"/>
        <v>0.27743500348396116</v>
      </c>
      <c r="O1441" s="5">
        <f t="shared" si="1686"/>
        <v>7.9743909142866179E-2</v>
      </c>
      <c r="P1441" s="5">
        <f t="shared" si="1687"/>
        <v>7.8233009543451373E-2</v>
      </c>
      <c r="Q1441" s="5">
        <f t="shared" si="1688"/>
        <v>0.1360892355826393</v>
      </c>
      <c r="R1441" s="5">
        <f t="shared" si="1689"/>
        <v>1.1243364980379322E-2</v>
      </c>
      <c r="S1441" s="5">
        <f t="shared" si="1690"/>
        <v>5.4106737157656494E-3</v>
      </c>
      <c r="T1441" s="5">
        <f t="shared" si="1691"/>
        <v>3.8375368401244725E-2</v>
      </c>
      <c r="U1441" s="5">
        <f t="shared" si="1692"/>
        <v>1.1030338106884882E-2</v>
      </c>
      <c r="V1441" s="5">
        <f t="shared" si="1693"/>
        <v>1.6631450772972944E-4</v>
      </c>
      <c r="W1441" s="5">
        <f t="shared" si="1694"/>
        <v>4.4503588970134594E-2</v>
      </c>
      <c r="X1441" s="5">
        <f t="shared" si="1695"/>
        <v>1.2549424754975646E-2</v>
      </c>
      <c r="Y1441" s="5">
        <f t="shared" si="1696"/>
        <v>1.7693860801483046E-3</v>
      </c>
      <c r="Z1441" s="5">
        <f t="shared" si="1697"/>
        <v>1.0568268468466385E-3</v>
      </c>
      <c r="AA1441" s="5">
        <f t="shared" si="1698"/>
        <v>1.0368032578764678E-3</v>
      </c>
      <c r="AB1441" s="5">
        <f t="shared" si="1699"/>
        <v>5.085795268878375E-4</v>
      </c>
      <c r="AC1441" s="5">
        <f t="shared" si="1700"/>
        <v>2.8756197057201011E-6</v>
      </c>
      <c r="AD1441" s="5">
        <f t="shared" si="1701"/>
        <v>1.0915096018119654E-2</v>
      </c>
      <c r="AE1441" s="5">
        <f t="shared" si="1702"/>
        <v>3.0779130255011574E-3</v>
      </c>
      <c r="AF1441" s="5">
        <f t="shared" si="1703"/>
        <v>4.3396542626941069E-4</v>
      </c>
      <c r="AG1441" s="5">
        <f t="shared" si="1704"/>
        <v>4.0790840988005161E-5</v>
      </c>
      <c r="AH1441" s="5">
        <f t="shared" si="1705"/>
        <v>7.4502805843593229E-5</v>
      </c>
      <c r="AI1441" s="5">
        <f t="shared" si="1706"/>
        <v>7.309120888635485E-5</v>
      </c>
      <c r="AJ1441" s="5">
        <f t="shared" si="1707"/>
        <v>3.5853178655338946E-5</v>
      </c>
      <c r="AK1441" s="5">
        <f t="shared" si="1708"/>
        <v>1.1724624062430658E-5</v>
      </c>
      <c r="AL1441" s="5">
        <f t="shared" si="1709"/>
        <v>3.1820920706645427E-8</v>
      </c>
      <c r="AM1441" s="5">
        <f t="shared" si="1710"/>
        <v>2.141657764540715E-3</v>
      </c>
      <c r="AN1441" s="5">
        <f t="shared" si="1711"/>
        <v>6.039192251449506E-4</v>
      </c>
      <c r="AO1441" s="5">
        <f t="shared" si="1712"/>
        <v>8.5148625643717733E-5</v>
      </c>
      <c r="AP1441" s="5">
        <f t="shared" si="1713"/>
        <v>8.0035962284788432E-6</v>
      </c>
      <c r="AQ1441" s="5">
        <f t="shared" si="1714"/>
        <v>5.6422712731048265E-7</v>
      </c>
      <c r="AR1441" s="5">
        <f t="shared" si="1715"/>
        <v>4.201761599929253E-6</v>
      </c>
      <c r="AS1441" s="5">
        <f t="shared" si="1716"/>
        <v>4.1221512574415775E-6</v>
      </c>
      <c r="AT1441" s="5">
        <f t="shared" si="1717"/>
        <v>2.0220246419398574E-6</v>
      </c>
      <c r="AU1441" s="5">
        <f t="shared" si="1718"/>
        <v>6.6123785005560379E-7</v>
      </c>
      <c r="AV1441" s="5">
        <f t="shared" si="1719"/>
        <v>1.6217736122395466E-7</v>
      </c>
      <c r="AW1441" s="5">
        <f t="shared" si="1720"/>
        <v>2.4452965752729692E-10</v>
      </c>
      <c r="AX1441" s="5">
        <f t="shared" si="1721"/>
        <v>3.5017999939436782E-4</v>
      </c>
      <c r="AY1441" s="5">
        <f t="shared" si="1722"/>
        <v>9.8746138340575858E-5</v>
      </c>
      <c r="AZ1441" s="5">
        <f t="shared" si="1723"/>
        <v>1.3922553906619507E-5</v>
      </c>
      <c r="BA1441" s="5">
        <f t="shared" si="1724"/>
        <v>1.308658819744962E-6</v>
      </c>
      <c r="BB1441" s="5">
        <f t="shared" si="1725"/>
        <v>9.2256129046950024E-8</v>
      </c>
      <c r="BC1441" s="5">
        <f t="shared" si="1726"/>
        <v>5.2030021688227035E-9</v>
      </c>
      <c r="BD1441" s="5">
        <f t="shared" si="1727"/>
        <v>1.9747355309569901E-7</v>
      </c>
      <c r="BE1441" s="5">
        <f t="shared" si="1728"/>
        <v>1.9373204210790967E-7</v>
      </c>
      <c r="BF1441" s="5">
        <f t="shared" si="1729"/>
        <v>9.5030710570929435E-8</v>
      </c>
      <c r="BG1441" s="5">
        <f t="shared" si="1730"/>
        <v>3.1076724508606041E-8</v>
      </c>
      <c r="BH1441" s="5">
        <f t="shared" si="1731"/>
        <v>7.6219792558240823E-9</v>
      </c>
      <c r="BI1441" s="5">
        <f t="shared" si="1732"/>
        <v>1.495513280625816E-9</v>
      </c>
      <c r="BJ1441" s="8">
        <f t="shared" si="1733"/>
        <v>0.52849332083225964</v>
      </c>
      <c r="BK1441" s="8">
        <f t="shared" si="1734"/>
        <v>0.366704705582029</v>
      </c>
      <c r="BL1441" s="8">
        <f t="shared" si="1735"/>
        <v>0.10376986261557582</v>
      </c>
      <c r="BM1441" s="8">
        <f t="shared" si="1736"/>
        <v>0.13438839301348757</v>
      </c>
      <c r="BN1441" s="8">
        <f t="shared" si="1737"/>
        <v>0.86553757696941258</v>
      </c>
    </row>
    <row r="1442" spans="1:66" x14ac:dyDescent="0.25">
      <c r="A1442" t="s">
        <v>89</v>
      </c>
      <c r="B1442" t="s">
        <v>92</v>
      </c>
      <c r="C1442" t="s">
        <v>116</v>
      </c>
      <c r="D1442" t="s">
        <v>537</v>
      </c>
      <c r="E1442">
        <f>VLOOKUP(A1442,home!$A$2:$E$405,3,FALSE)</f>
        <v>1.3980999999999999</v>
      </c>
      <c r="F1442">
        <f>VLOOKUP(B1442,home!$B$2:$E$405,3,FALSE)</f>
        <v>1.0014000000000001</v>
      </c>
      <c r="G1442">
        <f>VLOOKUP(C1442,away!$B$2:$E$405,4,FALSE)</f>
        <v>0.57220000000000004</v>
      </c>
      <c r="H1442">
        <f>VLOOKUP(A1442,away!$A$2:$E$405,3,FALSE)</f>
        <v>1.1943999999999999</v>
      </c>
      <c r="I1442">
        <f>VLOOKUP(C1442,away!$B$2:$E$405,3,FALSE)</f>
        <v>0.50229999999999997</v>
      </c>
      <c r="J1442">
        <f>VLOOKUP(B1442,home!$B$2:$E$405,4,FALSE)</f>
        <v>1.3395999999999999</v>
      </c>
      <c r="K1442" s="3">
        <f t="shared" si="1682"/>
        <v>0.80111280994800005</v>
      </c>
      <c r="L1442" s="3">
        <f t="shared" si="1683"/>
        <v>0.80368916195199991</v>
      </c>
      <c r="M1442" s="5">
        <f t="shared" si="1684"/>
        <v>0.20092934062631565</v>
      </c>
      <c r="N1442" s="5">
        <f t="shared" si="1685"/>
        <v>0.16096706867014657</v>
      </c>
      <c r="O1442" s="5">
        <f t="shared" si="1686"/>
        <v>0.16148473337953156</v>
      </c>
      <c r="P1442" s="5">
        <f t="shared" si="1687"/>
        <v>0.12936748852138014</v>
      </c>
      <c r="Q1442" s="5">
        <f t="shared" si="1688"/>
        <v>6.4476390345716894E-2</v>
      </c>
      <c r="R1442" s="5">
        <f t="shared" si="1689"/>
        <v>6.4891765018918926E-2</v>
      </c>
      <c r="S1442" s="5">
        <f t="shared" si="1690"/>
        <v>2.0823174746607307E-2</v>
      </c>
      <c r="T1442" s="5">
        <f t="shared" si="1691"/>
        <v>5.1818976122639235E-2</v>
      </c>
      <c r="U1442" s="5">
        <f t="shared" si="1692"/>
        <v>5.1985624216791475E-2</v>
      </c>
      <c r="V1442" s="5">
        <f t="shared" si="1693"/>
        <v>1.4896567959957442E-3</v>
      </c>
      <c r="W1442" s="5">
        <f t="shared" si="1694"/>
        <v>1.7217620748387123E-2</v>
      </c>
      <c r="X1442" s="5">
        <f t="shared" si="1695"/>
        <v>1.3837615190078614E-2</v>
      </c>
      <c r="Y1442" s="5">
        <f t="shared" si="1696"/>
        <v>5.5605706777642717E-3</v>
      </c>
      <c r="Z1442" s="5">
        <f t="shared" si="1697"/>
        <v>1.7384269415213687E-2</v>
      </c>
      <c r="AA1442" s="5">
        <f t="shared" si="1698"/>
        <v>1.3926760920114913E-2</v>
      </c>
      <c r="AB1442" s="5">
        <f t="shared" si="1699"/>
        <v>5.5784532870936255E-3</v>
      </c>
      <c r="AC1442" s="5">
        <f t="shared" si="1700"/>
        <v>5.9944318564946213E-5</v>
      </c>
      <c r="AD1442" s="5">
        <f t="shared" si="1701"/>
        <v>3.4483141345898489E-3</v>
      </c>
      <c r="AE1442" s="5">
        <f t="shared" si="1702"/>
        <v>2.7713726969757517E-3</v>
      </c>
      <c r="AF1442" s="5">
        <f t="shared" si="1703"/>
        <v>1.1136611001445476E-3</v>
      </c>
      <c r="AG1442" s="5">
        <f t="shared" si="1704"/>
        <v>2.9834578542457129E-4</v>
      </c>
      <c r="AH1442" s="5">
        <f t="shared" si="1705"/>
        <v>3.4928872293652174E-3</v>
      </c>
      <c r="AI1442" s="5">
        <f t="shared" si="1706"/>
        <v>2.7981967031482538E-3</v>
      </c>
      <c r="AJ1442" s="5">
        <f t="shared" si="1707"/>
        <v>1.1208356118231637E-3</v>
      </c>
      <c r="AK1442" s="5">
        <f t="shared" si="1708"/>
        <v>2.9930525549248018E-4</v>
      </c>
      <c r="AL1442" s="5">
        <f t="shared" si="1709"/>
        <v>1.5437956287917043E-6</v>
      </c>
      <c r="AM1442" s="5">
        <f t="shared" si="1710"/>
        <v>5.5249772518893613E-4</v>
      </c>
      <c r="AN1442" s="5">
        <f t="shared" si="1711"/>
        <v>4.4403643373748248E-4</v>
      </c>
      <c r="AO1442" s="5">
        <f t="shared" si="1712"/>
        <v>1.7843363465331599E-4</v>
      </c>
      <c r="AP1442" s="5">
        <f t="shared" si="1713"/>
        <v>4.7801726099524289E-5</v>
      </c>
      <c r="AQ1442" s="5">
        <f t="shared" si="1714"/>
        <v>9.6044322971964274E-6</v>
      </c>
      <c r="AR1442" s="5">
        <f t="shared" si="1715"/>
        <v>5.6143912203227508E-4</v>
      </c>
      <c r="AS1442" s="5">
        <f t="shared" si="1716"/>
        <v>4.4977607266601398E-4</v>
      </c>
      <c r="AT1442" s="5">
        <f t="shared" si="1717"/>
        <v>1.8016068671042315E-4</v>
      </c>
      <c r="AU1442" s="5">
        <f t="shared" si="1718"/>
        <v>4.8109677990916138E-5</v>
      </c>
      <c r="AV1442" s="5">
        <f t="shared" si="1719"/>
        <v>9.6353198302490701E-6</v>
      </c>
      <c r="AW1442" s="5">
        <f t="shared" si="1720"/>
        <v>2.7610170855824641E-8</v>
      </c>
      <c r="AX1442" s="5">
        <f t="shared" si="1721"/>
        <v>7.3768834185997719E-5</v>
      </c>
      <c r="AY1442" s="5">
        <f t="shared" si="1722"/>
        <v>5.9287212525120559E-5</v>
      </c>
      <c r="AZ1442" s="5">
        <f t="shared" si="1723"/>
        <v>2.3824245074392123E-5</v>
      </c>
      <c r="BA1442" s="5">
        <f t="shared" si="1724"/>
        <v>6.3824291859924232E-6</v>
      </c>
      <c r="BB1442" s="5">
        <f t="shared" si="1725"/>
        <v>1.2823722909270586E-6</v>
      </c>
      <c r="BC1442" s="5">
        <f t="shared" si="1726"/>
        <v>2.0612574236112688E-7</v>
      </c>
      <c r="BD1442" s="5">
        <f t="shared" si="1727"/>
        <v>7.5203756245530937E-5</v>
      </c>
      <c r="BE1442" s="5">
        <f t="shared" si="1728"/>
        <v>6.0246692484501747E-5</v>
      </c>
      <c r="BF1442" s="5">
        <f t="shared" si="1729"/>
        <v>2.4132198553166122E-5</v>
      </c>
      <c r="BG1442" s="5">
        <f t="shared" si="1730"/>
        <v>6.4442044643833249E-6</v>
      </c>
      <c r="BH1442" s="5">
        <f t="shared" si="1731"/>
        <v>1.2906336865853929E-6</v>
      </c>
      <c r="BI1442" s="5">
        <f t="shared" si="1732"/>
        <v>2.0678863585479419E-7</v>
      </c>
      <c r="BJ1442" s="8">
        <f t="shared" si="1733"/>
        <v>0.32290706064284863</v>
      </c>
      <c r="BK1442" s="8">
        <f t="shared" si="1734"/>
        <v>0.35273043601701765</v>
      </c>
      <c r="BL1442" s="8">
        <f t="shared" si="1735"/>
        <v>0.30699520677557945</v>
      </c>
      <c r="BM1442" s="8">
        <f t="shared" si="1736"/>
        <v>0.21784092668629559</v>
      </c>
      <c r="BN1442" s="8">
        <f t="shared" si="1737"/>
        <v>0.78211678656200978</v>
      </c>
    </row>
    <row r="1443" spans="1:66" x14ac:dyDescent="0.25">
      <c r="A1443" t="s">
        <v>89</v>
      </c>
      <c r="B1443" t="s">
        <v>115</v>
      </c>
      <c r="C1443" t="s">
        <v>104</v>
      </c>
      <c r="D1443" t="s">
        <v>537</v>
      </c>
      <c r="E1443">
        <f>VLOOKUP(A1443,home!$A$2:$E$405,3,FALSE)</f>
        <v>1.3980999999999999</v>
      </c>
      <c r="F1443">
        <f>VLOOKUP(B1443,home!$B$2:$E$405,3,FALSE)</f>
        <v>1.1444000000000001</v>
      </c>
      <c r="G1443">
        <f>VLOOKUP(C1443,away!$B$2:$E$405,4,FALSE)</f>
        <v>1.2875000000000001</v>
      </c>
      <c r="H1443">
        <f>VLOOKUP(A1443,away!$A$2:$E$405,3,FALSE)</f>
        <v>1.1943999999999999</v>
      </c>
      <c r="I1443">
        <f>VLOOKUP(C1443,away!$B$2:$E$405,3,FALSE)</f>
        <v>0.83720000000000006</v>
      </c>
      <c r="J1443">
        <f>VLOOKUP(B1443,home!$B$2:$E$405,4,FALSE)</f>
        <v>0.50229999999999997</v>
      </c>
      <c r="K1443" s="3">
        <f t="shared" si="1682"/>
        <v>2.0599815115000002</v>
      </c>
      <c r="L1443" s="3">
        <f t="shared" si="1683"/>
        <v>0.50227572886399996</v>
      </c>
      <c r="M1443" s="5">
        <f t="shared" si="1684"/>
        <v>7.7130441853754658E-2</v>
      </c>
      <c r="N1443" s="5">
        <f t="shared" si="1685"/>
        <v>0.1588872841925604</v>
      </c>
      <c r="O1443" s="5">
        <f t="shared" si="1686"/>
        <v>3.8740748899696989E-2</v>
      </c>
      <c r="P1443" s="5">
        <f t="shared" si="1687"/>
        <v>7.9805226475039764E-2</v>
      </c>
      <c r="Q1443" s="5">
        <f t="shared" si="1688"/>
        <v>0.16365243392456036</v>
      </c>
      <c r="R1443" s="5">
        <f t="shared" si="1689"/>
        <v>9.7292689451662518E-3</v>
      </c>
      <c r="S1443" s="5">
        <f t="shared" si="1690"/>
        <v>2.0643192297563492E-2</v>
      </c>
      <c r="T1443" s="5">
        <f t="shared" si="1691"/>
        <v>8.2198645529826142E-2</v>
      </c>
      <c r="U1443" s="5">
        <f t="shared" si="1692"/>
        <v>2.0042114147453587E-2</v>
      </c>
      <c r="V1443" s="5">
        <f t="shared" si="1693"/>
        <v>2.3732301869698095E-3</v>
      </c>
      <c r="W1443" s="5">
        <f t="shared" si="1694"/>
        <v>0.11237366273218993</v>
      </c>
      <c r="X1443" s="5">
        <f t="shared" si="1695"/>
        <v>5.6442563353927999E-2</v>
      </c>
      <c r="Y1443" s="5">
        <f t="shared" si="1696"/>
        <v>1.4174864823773337E-2</v>
      </c>
      <c r="Z1443" s="5">
        <f t="shared" si="1697"/>
        <v>1.6289252169157534E-3</v>
      </c>
      <c r="AA1443" s="5">
        <f t="shared" si="1698"/>
        <v>3.3555558304625794E-3</v>
      </c>
      <c r="AB1443" s="5">
        <f t="shared" si="1699"/>
        <v>3.4561914857794722E-3</v>
      </c>
      <c r="AC1443" s="5">
        <f t="shared" si="1700"/>
        <v>1.5347067253584888E-4</v>
      </c>
      <c r="AD1443" s="5">
        <f t="shared" si="1701"/>
        <v>5.7871916901961966E-2</v>
      </c>
      <c r="AE1443" s="5">
        <f t="shared" si="1702"/>
        <v>2.9067659242689784E-2</v>
      </c>
      <c r="AF1443" s="5">
        <f t="shared" si="1703"/>
        <v>7.2999898662461961E-3</v>
      </c>
      <c r="AG1443" s="5">
        <f t="shared" si="1704"/>
        <v>1.2222025769228742E-3</v>
      </c>
      <c r="AH1443" s="5">
        <f t="shared" si="1705"/>
        <v>2.0454240014782728E-4</v>
      </c>
      <c r="AI1443" s="5">
        <f t="shared" si="1706"/>
        <v>4.2135356262235909E-4</v>
      </c>
      <c r="AJ1443" s="5">
        <f t="shared" si="1707"/>
        <v>4.3399027440335874E-4</v>
      </c>
      <c r="AK1443" s="5">
        <f t="shared" si="1708"/>
        <v>2.9800398048057696E-4</v>
      </c>
      <c r="AL1443" s="5">
        <f t="shared" si="1709"/>
        <v>6.351713530812022E-6</v>
      </c>
      <c r="AM1443" s="5">
        <f t="shared" si="1710"/>
        <v>2.3843015770621201E-2</v>
      </c>
      <c r="AN1443" s="5">
        <f t="shared" si="1711"/>
        <v>1.1975768124504607E-2</v>
      </c>
      <c r="AO1443" s="5">
        <f t="shared" si="1712"/>
        <v>3.0075688317209039E-3</v>
      </c>
      <c r="AP1443" s="5">
        <f t="shared" si="1713"/>
        <v>5.0354294235375541E-4</v>
      </c>
      <c r="AQ1443" s="5">
        <f t="shared" si="1714"/>
        <v>6.3229349596263899E-5</v>
      </c>
      <c r="AR1443" s="5">
        <f t="shared" si="1715"/>
        <v>2.0547336623568377E-5</v>
      </c>
      <c r="AS1443" s="5">
        <f t="shared" si="1716"/>
        <v>4.2327133555117699E-5</v>
      </c>
      <c r="AT1443" s="5">
        <f t="shared" si="1717"/>
        <v>4.3596556279166875E-5</v>
      </c>
      <c r="AU1443" s="5">
        <f t="shared" si="1718"/>
        <v>2.9936033300051003E-5</v>
      </c>
      <c r="AV1443" s="5">
        <f t="shared" si="1719"/>
        <v>1.5416918781438354E-5</v>
      </c>
      <c r="AW1443" s="5">
        <f t="shared" si="1720"/>
        <v>1.8255507763795408E-7</v>
      </c>
      <c r="AX1443" s="5">
        <f t="shared" si="1721"/>
        <v>8.1860286109804309E-3</v>
      </c>
      <c r="AY1443" s="5">
        <f t="shared" si="1722"/>
        <v>4.1116434870817533E-3</v>
      </c>
      <c r="AZ1443" s="5">
        <f t="shared" si="1723"/>
        <v>1.0325893646514527E-3</v>
      </c>
      <c r="BA1443" s="5">
        <f t="shared" si="1724"/>
        <v>1.728815252491744E-4</v>
      </c>
      <c r="BB1443" s="5">
        <f t="shared" si="1725"/>
        <v>2.1708548525412266E-5</v>
      </c>
      <c r="BC1443" s="5">
        <f t="shared" si="1726"/>
        <v>2.1807354066361917E-6</v>
      </c>
      <c r="BD1443" s="5">
        <f t="shared" si="1727"/>
        <v>1.7200714131361279E-6</v>
      </c>
      <c r="BE1443" s="5">
        <f t="shared" si="1728"/>
        <v>3.5433153095201019E-6</v>
      </c>
      <c r="BF1443" s="5">
        <f t="shared" si="1729"/>
        <v>3.6495820135131563E-6</v>
      </c>
      <c r="BG1443" s="5">
        <f t="shared" si="1730"/>
        <v>2.5060238241800155E-6</v>
      </c>
      <c r="BH1443" s="5">
        <f t="shared" si="1731"/>
        <v>1.29059068629734E-6</v>
      </c>
      <c r="BI1443" s="5">
        <f t="shared" si="1732"/>
        <v>5.317185905373232E-7</v>
      </c>
      <c r="BJ1443" s="8">
        <f t="shared" si="1733"/>
        <v>0.73611138043535074</v>
      </c>
      <c r="BK1443" s="8">
        <f t="shared" si="1734"/>
        <v>0.18422355668647614</v>
      </c>
      <c r="BL1443" s="8">
        <f t="shared" si="1735"/>
        <v>7.6846834806589548E-2</v>
      </c>
      <c r="BM1443" s="8">
        <f t="shared" si="1736"/>
        <v>0.46675383192254943</v>
      </c>
      <c r="BN1443" s="8">
        <f t="shared" si="1737"/>
        <v>0.5279454042907783</v>
      </c>
    </row>
    <row r="1444" spans="1:66" x14ac:dyDescent="0.25">
      <c r="A1444" t="s">
        <v>89</v>
      </c>
      <c r="B1444" t="s">
        <v>94</v>
      </c>
      <c r="C1444" t="s">
        <v>330</v>
      </c>
      <c r="D1444" t="s">
        <v>537</v>
      </c>
      <c r="E1444">
        <f>VLOOKUP(A1444,home!$A$2:$E$405,3,FALSE)</f>
        <v>1.3980999999999999</v>
      </c>
      <c r="F1444">
        <f>VLOOKUP(B1444,home!$B$2:$E$405,3,FALSE)</f>
        <v>1.1444000000000001</v>
      </c>
      <c r="G1444">
        <f>VLOOKUP(C1444,away!$B$2:$E$405,4,FALSE)</f>
        <v>1.4305000000000001</v>
      </c>
      <c r="H1444">
        <f>VLOOKUP(A1444,away!$A$2:$E$405,3,FALSE)</f>
        <v>1.1943999999999999</v>
      </c>
      <c r="I1444">
        <f>VLOOKUP(C1444,away!$B$2:$E$405,3,FALSE)</f>
        <v>1.3395999999999999</v>
      </c>
      <c r="J1444">
        <f>VLOOKUP(B1444,home!$B$2:$E$405,4,FALSE)</f>
        <v>1.8419000000000001</v>
      </c>
      <c r="K1444" s="3">
        <f t="shared" si="1682"/>
        <v>2.2887794580200005</v>
      </c>
      <c r="L1444" s="3">
        <f t="shared" si="1683"/>
        <v>2.9470735962559997</v>
      </c>
      <c r="M1444" s="5">
        <f t="shared" si="1684"/>
        <v>5.3222823510353009E-3</v>
      </c>
      <c r="N1444" s="5">
        <f t="shared" si="1685"/>
        <v>1.2181530514831991E-2</v>
      </c>
      <c r="O1444" s="5">
        <f t="shared" si="1686"/>
        <v>1.5685157788555441E-2</v>
      </c>
      <c r="P1444" s="5">
        <f t="shared" si="1687"/>
        <v>3.5899866942248115E-2</v>
      </c>
      <c r="Q1444" s="5">
        <f t="shared" si="1688"/>
        <v>1.3940418404795632E-2</v>
      </c>
      <c r="R1444" s="5">
        <f t="shared" si="1689"/>
        <v>2.3112657185880448E-2</v>
      </c>
      <c r="S1444" s="5">
        <f t="shared" si="1690"/>
        <v>6.0537959162407985E-2</v>
      </c>
      <c r="T1444" s="5">
        <f t="shared" si="1691"/>
        <v>4.108343900153439E-2</v>
      </c>
      <c r="U1444" s="5">
        <f t="shared" si="1692"/>
        <v>5.2899774987301522E-2</v>
      </c>
      <c r="V1444" s="5">
        <f t="shared" si="1693"/>
        <v>4.5371192606306107E-2</v>
      </c>
      <c r="W1444" s="5">
        <f t="shared" si="1694"/>
        <v>1.0635514427033395E-2</v>
      </c>
      <c r="X1444" s="5">
        <f t="shared" si="1695"/>
        <v>3.1343643750509881E-2</v>
      </c>
      <c r="Y1444" s="5">
        <f t="shared" si="1696"/>
        <v>4.6186012453791024E-2</v>
      </c>
      <c r="Z1444" s="5">
        <f t="shared" si="1697"/>
        <v>2.2704900577274926E-2</v>
      </c>
      <c r="AA1444" s="5">
        <f t="shared" si="1698"/>
        <v>5.1966510037653298E-2</v>
      </c>
      <c r="AB1444" s="5">
        <f t="shared" si="1699"/>
        <v>5.9469940339585525E-2</v>
      </c>
      <c r="AC1444" s="5">
        <f t="shared" si="1700"/>
        <v>1.912736480032692E-2</v>
      </c>
      <c r="AD1444" s="5">
        <f t="shared" si="1701"/>
        <v>6.0855867365173493E-3</v>
      </c>
      <c r="AE1444" s="5">
        <f t="shared" si="1702"/>
        <v>1.7934671988915997E-2</v>
      </c>
      <c r="AF1444" s="5">
        <f t="shared" si="1703"/>
        <v>2.6427399138023212E-2</v>
      </c>
      <c r="AG1444" s="5">
        <f t="shared" si="1704"/>
        <v>2.5961163405795594E-2</v>
      </c>
      <c r="AH1444" s="5">
        <f t="shared" si="1705"/>
        <v>1.6728253249226135E-2</v>
      </c>
      <c r="AI1444" s="5">
        <f t="shared" si="1706"/>
        <v>3.8287282405385106E-2</v>
      </c>
      <c r="AJ1444" s="5">
        <f t="shared" si="1707"/>
        <v>4.3815572736428013E-2</v>
      </c>
      <c r="AK1444" s="5">
        <f t="shared" si="1708"/>
        <v>3.342806094017254E-2</v>
      </c>
      <c r="AL1444" s="5">
        <f t="shared" si="1709"/>
        <v>5.1607171961029364E-3</v>
      </c>
      <c r="AM1444" s="5">
        <f t="shared" si="1710"/>
        <v>2.7857131825079749E-3</v>
      </c>
      <c r="AN1444" s="5">
        <f t="shared" si="1711"/>
        <v>8.2097017669115237E-3</v>
      </c>
      <c r="AO1444" s="5">
        <f t="shared" si="1712"/>
        <v>1.2097297655200592E-2</v>
      </c>
      <c r="AP1444" s="5">
        <f t="shared" si="1713"/>
        <v>1.1883875501897095E-2</v>
      </c>
      <c r="AQ1444" s="5">
        <f t="shared" si="1714"/>
        <v>8.755663928208611E-3</v>
      </c>
      <c r="AR1444" s="5">
        <f t="shared" si="1715"/>
        <v>9.8598786924555936E-3</v>
      </c>
      <c r="AS1444" s="5">
        <f t="shared" si="1716"/>
        <v>2.2567087809861466E-2</v>
      </c>
      <c r="AT1444" s="5">
        <f t="shared" si="1717"/>
        <v>2.5825543503272246E-2</v>
      </c>
      <c r="AU1444" s="5">
        <f t="shared" si="1718"/>
        <v>1.9702991154163799E-2</v>
      </c>
      <c r="AV1444" s="5">
        <f t="shared" si="1719"/>
        <v>1.1273950353799973E-2</v>
      </c>
      <c r="AW1444" s="5">
        <f t="shared" si="1720"/>
        <v>9.6694659487489001E-4</v>
      </c>
      <c r="AX1444" s="5">
        <f t="shared" si="1721"/>
        <v>1.0626471846766283E-3</v>
      </c>
      <c r="AY1444" s="5">
        <f t="shared" si="1722"/>
        <v>3.1316994600962648E-3</v>
      </c>
      <c r="AZ1444" s="5">
        <f t="shared" si="1723"/>
        <v>4.6146743951294361E-3</v>
      </c>
      <c r="BA1444" s="5">
        <f t="shared" si="1724"/>
        <v>4.5332616884015296E-3</v>
      </c>
      <c r="BB1444" s="5">
        <f t="shared" si="1725"/>
        <v>3.3399639567017604E-3</v>
      </c>
      <c r="BC1444" s="5">
        <f t="shared" si="1726"/>
        <v>1.9686239178484948E-3</v>
      </c>
      <c r="BD1444" s="5">
        <f t="shared" si="1727"/>
        <v>4.842964692803836E-3</v>
      </c>
      <c r="BE1444" s="5">
        <f t="shared" si="1728"/>
        <v>1.1084478104805562E-2</v>
      </c>
      <c r="BF1444" s="5">
        <f t="shared" si="1729"/>
        <v>1.268496289457572E-2</v>
      </c>
      <c r="BG1444" s="5">
        <f t="shared" si="1730"/>
        <v>9.6776941662836107E-3</v>
      </c>
      <c r="BH1444" s="5">
        <f t="shared" si="1731"/>
        <v>5.5375269021974817E-3</v>
      </c>
      <c r="BI1444" s="5">
        <f t="shared" si="1732"/>
        <v>2.5348355643965434E-3</v>
      </c>
      <c r="BJ1444" s="8">
        <f t="shared" si="1733"/>
        <v>0.29416250245932835</v>
      </c>
      <c r="BK1444" s="8">
        <f t="shared" si="1734"/>
        <v>0.17455108251852364</v>
      </c>
      <c r="BL1444" s="8">
        <f t="shared" si="1735"/>
        <v>0.47098512350880378</v>
      </c>
      <c r="BM1444" s="8">
        <f t="shared" si="1736"/>
        <v>0.85409694301136252</v>
      </c>
      <c r="BN1444" s="8">
        <f t="shared" si="1737"/>
        <v>0.10614191318734693</v>
      </c>
    </row>
    <row r="1445" spans="1:66" x14ac:dyDescent="0.25">
      <c r="A1445" t="s">
        <v>89</v>
      </c>
      <c r="B1445" t="s">
        <v>120</v>
      </c>
      <c r="C1445" t="s">
        <v>87</v>
      </c>
      <c r="D1445" t="s">
        <v>537</v>
      </c>
      <c r="E1445">
        <f>VLOOKUP(A1445,home!$A$2:$E$405,3,FALSE)</f>
        <v>1.3980999999999999</v>
      </c>
      <c r="F1445">
        <f>VLOOKUP(B1445,home!$B$2:$E$405,3,FALSE)</f>
        <v>1.2875000000000001</v>
      </c>
      <c r="G1445">
        <f>VLOOKUP(C1445,away!$B$2:$E$405,4,FALSE)</f>
        <v>0.71530000000000005</v>
      </c>
      <c r="H1445">
        <f>VLOOKUP(A1445,away!$A$2:$E$405,3,FALSE)</f>
        <v>1.1943999999999999</v>
      </c>
      <c r="I1445">
        <f>VLOOKUP(C1445,away!$B$2:$E$405,3,FALSE)</f>
        <v>1.3395999999999999</v>
      </c>
      <c r="J1445">
        <f>VLOOKUP(B1445,home!$B$2:$E$405,4,FALSE)</f>
        <v>1.1720999999999999</v>
      </c>
      <c r="K1445" s="3">
        <f t="shared" si="1682"/>
        <v>1.287578447375</v>
      </c>
      <c r="L1445" s="3">
        <f t="shared" si="1683"/>
        <v>1.8753813791039997</v>
      </c>
      <c r="M1445" s="5">
        <f t="shared" si="1684"/>
        <v>4.2300353902353732E-2</v>
      </c>
      <c r="N1445" s="5">
        <f t="shared" si="1685"/>
        <v>5.4465024001005641E-2</v>
      </c>
      <c r="O1445" s="5">
        <f t="shared" si="1686"/>
        <v>7.9329296037983402E-2</v>
      </c>
      <c r="P1445" s="5">
        <f t="shared" si="1687"/>
        <v>0.1021426918239384</v>
      </c>
      <c r="Q1445" s="5">
        <f t="shared" si="1688"/>
        <v>3.5063995519728483E-2</v>
      </c>
      <c r="R1445" s="5">
        <f t="shared" si="1689"/>
        <v>7.4386342303531403E-2</v>
      </c>
      <c r="S1445" s="5">
        <f t="shared" si="1690"/>
        <v>6.1661005940540872E-2</v>
      </c>
      <c r="T1445" s="5">
        <f t="shared" si="1691"/>
        <v>6.5758364274684872E-2</v>
      </c>
      <c r="U1445" s="5">
        <f t="shared" si="1692"/>
        <v>9.577825112908625E-2</v>
      </c>
      <c r="V1445" s="5">
        <f t="shared" si="1693"/>
        <v>1.6543652308382659E-2</v>
      </c>
      <c r="W1445" s="5">
        <f t="shared" si="1694"/>
        <v>1.5049214970018652E-2</v>
      </c>
      <c r="X1445" s="5">
        <f t="shared" si="1695"/>
        <v>2.8223017524906139E-2</v>
      </c>
      <c r="Y1445" s="5">
        <f t="shared" si="1696"/>
        <v>2.6464460764167422E-2</v>
      </c>
      <c r="Z1445" s="5">
        <f t="shared" si="1697"/>
        <v>4.6500920405232966E-2</v>
      </c>
      <c r="AA1445" s="5">
        <f t="shared" si="1698"/>
        <v>5.9873582896878316E-2</v>
      </c>
      <c r="AB1445" s="5">
        <f t="shared" si="1699"/>
        <v>3.8545967452570475E-2</v>
      </c>
      <c r="AC1445" s="5">
        <f t="shared" si="1700"/>
        <v>2.4967479930520899E-3</v>
      </c>
      <c r="AD1445" s="5">
        <f t="shared" si="1701"/>
        <v>4.8442612113273062E-3</v>
      </c>
      <c r="AE1445" s="5">
        <f t="shared" si="1702"/>
        <v>9.0848372712390157E-3</v>
      </c>
      <c r="AF1445" s="5">
        <f t="shared" si="1703"/>
        <v>8.5187673253358243E-3</v>
      </c>
      <c r="AG1445" s="5">
        <f t="shared" si="1704"/>
        <v>5.3253125382847957E-3</v>
      </c>
      <c r="AH1445" s="5">
        <f t="shared" si="1705"/>
        <v>2.1801740059792778E-2</v>
      </c>
      <c r="AI1445" s="5">
        <f t="shared" si="1706"/>
        <v>2.8071450616261324E-2</v>
      </c>
      <c r="AJ1445" s="5">
        <f t="shared" si="1707"/>
        <v>1.8072097400024877E-2</v>
      </c>
      <c r="AK1445" s="5">
        <f t="shared" si="1708"/>
        <v>7.7564143703779346E-3</v>
      </c>
      <c r="AL1445" s="5">
        <f t="shared" si="1709"/>
        <v>2.4115595950337051E-4</v>
      </c>
      <c r="AM1445" s="5">
        <f t="shared" si="1710"/>
        <v>1.2474732658319502E-3</v>
      </c>
      <c r="AN1445" s="5">
        <f t="shared" si="1711"/>
        <v>2.3394881336712935E-3</v>
      </c>
      <c r="AO1445" s="5">
        <f t="shared" si="1712"/>
        <v>2.193716241260957E-3</v>
      </c>
      <c r="AP1445" s="5">
        <f t="shared" si="1713"/>
        <v>1.3713515299662719E-3</v>
      </c>
      <c r="AQ1445" s="5">
        <f t="shared" si="1714"/>
        <v>6.4295178087613166E-4</v>
      </c>
      <c r="AR1445" s="5">
        <f t="shared" si="1715"/>
        <v>8.1773154680402204E-3</v>
      </c>
      <c r="AS1445" s="5">
        <f t="shared" si="1716"/>
        <v>1.0528935154034798E-2</v>
      </c>
      <c r="AT1445" s="5">
        <f t="shared" si="1717"/>
        <v>6.7784149890720924E-3</v>
      </c>
      <c r="AU1445" s="5">
        <f t="shared" si="1718"/>
        <v>2.9092470157642907E-3</v>
      </c>
      <c r="AV1445" s="5">
        <f t="shared" si="1719"/>
        <v>9.3647093889703446E-4</v>
      </c>
      <c r="AW1445" s="5">
        <f t="shared" si="1720"/>
        <v>1.6175540299996485E-5</v>
      </c>
      <c r="AX1445" s="5">
        <f t="shared" si="1721"/>
        <v>2.6770328179362017E-4</v>
      </c>
      <c r="AY1445" s="5">
        <f t="shared" si="1722"/>
        <v>5.0204574980078603E-4</v>
      </c>
      <c r="AZ1445" s="5">
        <f t="shared" si="1723"/>
        <v>4.7076362531735E-4</v>
      </c>
      <c r="BA1445" s="5">
        <f t="shared" si="1724"/>
        <v>2.9428711229321673E-4</v>
      </c>
      <c r="BB1445" s="5">
        <f t="shared" si="1725"/>
        <v>1.3797514262624659E-4</v>
      </c>
      <c r="BC1445" s="5">
        <f t="shared" si="1726"/>
        <v>5.1751202652096289E-5</v>
      </c>
      <c r="BD1445" s="5">
        <f t="shared" si="1727"/>
        <v>2.55593085997029E-3</v>
      </c>
      <c r="BE1445" s="5">
        <f t="shared" si="1728"/>
        <v>3.2909614882783945E-3</v>
      </c>
      <c r="BF1445" s="5">
        <f t="shared" si="1729"/>
        <v>2.1186855417242075E-3</v>
      </c>
      <c r="BG1445" s="5">
        <f t="shared" si="1730"/>
        <v>9.0932461342970534E-4</v>
      </c>
      <c r="BH1445" s="5">
        <f t="shared" si="1731"/>
        <v>2.9270669347992306E-4</v>
      </c>
      <c r="BI1445" s="5">
        <f t="shared" si="1732"/>
        <v>7.5376565985429888E-5</v>
      </c>
      <c r="BJ1445" s="8">
        <f t="shared" si="1733"/>
        <v>0.26231676246678809</v>
      </c>
      <c r="BK1445" s="8">
        <f t="shared" si="1734"/>
        <v>0.22588765367757188</v>
      </c>
      <c r="BL1445" s="8">
        <f t="shared" si="1735"/>
        <v>0.4621885115951832</v>
      </c>
      <c r="BM1445" s="8">
        <f t="shared" si="1736"/>
        <v>0.60872027434673437</v>
      </c>
      <c r="BN1445" s="8">
        <f t="shared" si="1737"/>
        <v>0.38768770358854104</v>
      </c>
    </row>
    <row r="1446" spans="1:66" x14ac:dyDescent="0.25">
      <c r="A1446" t="s">
        <v>89</v>
      </c>
      <c r="B1446" t="s">
        <v>81</v>
      </c>
      <c r="C1446" t="s">
        <v>367</v>
      </c>
      <c r="D1446" t="s">
        <v>537</v>
      </c>
      <c r="E1446">
        <f>VLOOKUP(A1446,home!$A$2:$E$405,3,FALSE)</f>
        <v>1.3980999999999999</v>
      </c>
      <c r="F1446">
        <f>VLOOKUP(B1446,home!$B$2:$E$405,3,FALSE)</f>
        <v>1.2875000000000001</v>
      </c>
      <c r="G1446">
        <f>VLOOKUP(C1446,away!$B$2:$E$405,4,FALSE)</f>
        <v>1.2875000000000001</v>
      </c>
      <c r="H1446">
        <f>VLOOKUP(A1446,away!$A$2:$E$405,3,FALSE)</f>
        <v>1.1943999999999999</v>
      </c>
      <c r="I1446">
        <f>VLOOKUP(C1446,away!$B$2:$E$405,3,FALSE)</f>
        <v>1.0046999999999999</v>
      </c>
      <c r="J1446">
        <f>VLOOKUP(B1446,home!$B$2:$E$405,4,FALSE)</f>
        <v>1.0046999999999999</v>
      </c>
      <c r="K1446" s="3">
        <f t="shared" si="1682"/>
        <v>2.3175692031250001</v>
      </c>
      <c r="L1446" s="3">
        <f t="shared" si="1683"/>
        <v>1.2056537442959998</v>
      </c>
      <c r="M1446" s="5">
        <f t="shared" si="1684"/>
        <v>2.9504191310072127E-2</v>
      </c>
      <c r="N1446" s="5">
        <f t="shared" si="1685"/>
        <v>6.8378005143331408E-2</v>
      </c>
      <c r="O1446" s="5">
        <f t="shared" si="1686"/>
        <v>3.557183872541396E-2</v>
      </c>
      <c r="P1446" s="5">
        <f t="shared" si="1687"/>
        <v>8.2440197928548647E-2</v>
      </c>
      <c r="Q1446" s="5">
        <f t="shared" si="1688"/>
        <v>7.923537944565387E-2</v>
      </c>
      <c r="R1446" s="5">
        <f t="shared" si="1689"/>
        <v>2.1443660275394402E-2</v>
      </c>
      <c r="S1446" s="5">
        <f t="shared" si="1690"/>
        <v>5.7588311462871147E-2</v>
      </c>
      <c r="T1446" s="5">
        <f t="shared" si="1691"/>
        <v>9.55304319093669E-2</v>
      </c>
      <c r="U1446" s="5">
        <f t="shared" si="1692"/>
        <v>4.969716665652902E-2</v>
      </c>
      <c r="V1446" s="5">
        <f t="shared" si="1693"/>
        <v>1.7879161436479531E-2</v>
      </c>
      <c r="W1446" s="5">
        <f t="shared" si="1694"/>
        <v>6.1211158400390361E-2</v>
      </c>
      <c r="X1446" s="5">
        <f t="shared" si="1695"/>
        <v>7.3799462318126188E-2</v>
      </c>
      <c r="Y1446" s="5">
        <f t="shared" si="1696"/>
        <v>4.4488299035440201E-2</v>
      </c>
      <c r="Z1446" s="5">
        <f t="shared" si="1697"/>
        <v>8.6178764341468834E-3</v>
      </c>
      <c r="AA1446" s="5">
        <f t="shared" si="1698"/>
        <v>1.9972525020115508E-2</v>
      </c>
      <c r="AB1446" s="5">
        <f t="shared" si="1699"/>
        <v>2.3143854447631611E-2</v>
      </c>
      <c r="AC1446" s="5">
        <f t="shared" si="1700"/>
        <v>3.1223563970313511E-3</v>
      </c>
      <c r="AD1446" s="5">
        <f t="shared" si="1701"/>
        <v>3.5465273899087719E-2</v>
      </c>
      <c r="AE1446" s="5">
        <f t="shared" si="1702"/>
        <v>4.2758840268918304E-2</v>
      </c>
      <c r="AF1446" s="5">
        <f t="shared" si="1703"/>
        <v>2.5776177935987972E-2</v>
      </c>
      <c r="AG1446" s="5">
        <f t="shared" si="1704"/>
        <v>1.0359048480721278E-2</v>
      </c>
      <c r="AH1446" s="5">
        <f t="shared" si="1705"/>
        <v>2.5975437476773639E-3</v>
      </c>
      <c r="AI1446" s="5">
        <f t="shared" si="1706"/>
        <v>6.0199873933869542E-3</v>
      </c>
      <c r="AJ1446" s="5">
        <f t="shared" si="1707"/>
        <v>6.9758686930571747E-3</v>
      </c>
      <c r="AK1446" s="5">
        <f t="shared" si="1708"/>
        <v>5.3890194826910522E-3</v>
      </c>
      <c r="AL1446" s="5">
        <f t="shared" si="1709"/>
        <v>3.4897777969174253E-4</v>
      </c>
      <c r="AM1446" s="5">
        <f t="shared" si="1710"/>
        <v>1.6438645313783719E-2</v>
      </c>
      <c r="AN1446" s="5">
        <f t="shared" si="1711"/>
        <v>1.9819314273717234E-2</v>
      </c>
      <c r="AO1446" s="5">
        <f t="shared" si="1712"/>
        <v>1.1947615231743171E-2</v>
      </c>
      <c r="AP1446" s="5">
        <f t="shared" si="1713"/>
        <v>4.8015623465196911E-3</v>
      </c>
      <c r="AQ1446" s="5">
        <f t="shared" si="1714"/>
        <v>1.447255405388039E-3</v>
      </c>
      <c r="AR1446" s="5">
        <f t="shared" si="1715"/>
        <v>6.2634766907197488E-4</v>
      </c>
      <c r="AS1446" s="5">
        <f t="shared" si="1716"/>
        <v>1.451604068290338E-3</v>
      </c>
      <c r="AT1446" s="5">
        <f t="shared" si="1717"/>
        <v>1.6820964419003235E-3</v>
      </c>
      <c r="AU1446" s="5">
        <f t="shared" si="1718"/>
        <v>1.2994583034781103E-3</v>
      </c>
      <c r="AV1446" s="5">
        <f t="shared" si="1719"/>
        <v>7.5289613622148241E-4</v>
      </c>
      <c r="AW1446" s="5">
        <f t="shared" si="1720"/>
        <v>2.7086356164807795E-5</v>
      </c>
      <c r="AX1446" s="5">
        <f t="shared" si="1721"/>
        <v>6.3496163533867059E-3</v>
      </c>
      <c r="AY1446" s="5">
        <f t="shared" si="1722"/>
        <v>7.655438731303795E-3</v>
      </c>
      <c r="AZ1446" s="5">
        <f t="shared" si="1723"/>
        <v>4.6149041853125209E-3</v>
      </c>
      <c r="BA1446" s="5">
        <f t="shared" si="1724"/>
        <v>1.8546588368631069E-3</v>
      </c>
      <c r="BB1446" s="5">
        <f t="shared" si="1725"/>
        <v>5.5901909276391754E-4</v>
      </c>
      <c r="BC1446" s="5">
        <f t="shared" si="1726"/>
        <v>1.3479669246475387E-4</v>
      </c>
      <c r="BD1446" s="5">
        <f t="shared" si="1727"/>
        <v>1.2585973540794963E-4</v>
      </c>
      <c r="BE1446" s="5">
        <f t="shared" si="1728"/>
        <v>2.9168864669492517E-4</v>
      </c>
      <c r="BF1446" s="5">
        <f t="shared" si="1729"/>
        <v>3.3800431224068371E-4</v>
      </c>
      <c r="BG1446" s="5">
        <f t="shared" si="1730"/>
        <v>2.6111612819081841E-4</v>
      </c>
      <c r="BH1446" s="5">
        <f t="shared" si="1731"/>
        <v>1.5128867428357013E-4</v>
      </c>
      <c r="BI1446" s="5">
        <f t="shared" si="1732"/>
        <v>7.012439446024227E-5</v>
      </c>
      <c r="BJ1446" s="8">
        <f t="shared" si="1733"/>
        <v>0.61262490330027086</v>
      </c>
      <c r="BK1446" s="8">
        <f t="shared" si="1734"/>
        <v>0.19853863504599831</v>
      </c>
      <c r="BL1446" s="8">
        <f t="shared" si="1735"/>
        <v>0.1778619489521375</v>
      </c>
      <c r="BM1446" s="8">
        <f t="shared" si="1736"/>
        <v>0.67344173852900024</v>
      </c>
      <c r="BN1446" s="8">
        <f t="shared" si="1737"/>
        <v>0.31657327282841441</v>
      </c>
    </row>
    <row r="1447" spans="1:66" x14ac:dyDescent="0.25">
      <c r="A1447" t="s">
        <v>89</v>
      </c>
      <c r="B1447" t="s">
        <v>125</v>
      </c>
      <c r="C1447" t="s">
        <v>96</v>
      </c>
      <c r="D1447" t="s">
        <v>537</v>
      </c>
      <c r="E1447">
        <f>VLOOKUP(A1447,home!$A$2:$E$405,3,FALSE)</f>
        <v>1.3980999999999999</v>
      </c>
      <c r="F1447">
        <f>VLOOKUP(B1447,home!$B$2:$E$405,3,FALSE)</f>
        <v>1.1444000000000001</v>
      </c>
      <c r="G1447">
        <f>VLOOKUP(C1447,away!$B$2:$E$405,4,FALSE)</f>
        <v>1.8596999999999999</v>
      </c>
      <c r="H1447">
        <f>VLOOKUP(A1447,away!$A$2:$E$405,3,FALSE)</f>
        <v>1.1943999999999999</v>
      </c>
      <c r="I1447">
        <f>VLOOKUP(C1447,away!$B$2:$E$405,3,FALSE)</f>
        <v>1.6745000000000001</v>
      </c>
      <c r="J1447">
        <f>VLOOKUP(B1447,home!$B$2:$E$405,4,FALSE)</f>
        <v>0.66979999999999995</v>
      </c>
      <c r="K1447" s="3">
        <f t="shared" si="1682"/>
        <v>2.9754932947079999</v>
      </c>
      <c r="L1447" s="3">
        <f t="shared" si="1683"/>
        <v>1.3396152714399998</v>
      </c>
      <c r="M1447" s="5">
        <f t="shared" si="1684"/>
        <v>1.336509841010841E-2</v>
      </c>
      <c r="N1447" s="5">
        <f t="shared" si="1685"/>
        <v>3.9767760702390124E-2</v>
      </c>
      <c r="O1447" s="5">
        <f t="shared" si="1686"/>
        <v>1.7904089934479686E-2</v>
      </c>
      <c r="P1447" s="5">
        <f t="shared" si="1687"/>
        <v>5.3273499547893309E-2</v>
      </c>
      <c r="Q1447" s="5">
        <f t="shared" si="1688"/>
        <v>5.9164352657757074E-2</v>
      </c>
      <c r="R1447" s="5">
        <f t="shared" si="1689"/>
        <v>1.1992296148732089E-2</v>
      </c>
      <c r="S1447" s="5">
        <f t="shared" si="1690"/>
        <v>5.3087258825061816E-2</v>
      </c>
      <c r="T1447" s="5">
        <f t="shared" si="1691"/>
        <v>7.9257470345193121E-2</v>
      </c>
      <c r="U1447" s="5">
        <f t="shared" si="1692"/>
        <v>3.5682996778704908E-2</v>
      </c>
      <c r="V1447" s="5">
        <f t="shared" si="1693"/>
        <v>2.3511852972355869E-2</v>
      </c>
      <c r="W1447" s="5">
        <f t="shared" si="1694"/>
        <v>5.8681044872965195E-2</v>
      </c>
      <c r="X1447" s="5">
        <f t="shared" si="1695"/>
        <v>7.8610023855880076E-2</v>
      </c>
      <c r="Y1447" s="5">
        <f t="shared" si="1696"/>
        <v>5.2653594222799832E-2</v>
      </c>
      <c r="Z1447" s="5">
        <f t="shared" si="1697"/>
        <v>5.3550210201575342E-3</v>
      </c>
      <c r="AA1447" s="5">
        <f t="shared" si="1698"/>
        <v>1.5933829138499139E-2</v>
      </c>
      <c r="AB1447" s="5">
        <f t="shared" si="1699"/>
        <v>2.3705500880313569E-2</v>
      </c>
      <c r="AC1447" s="5">
        <f t="shared" si="1700"/>
        <v>5.8574142622174231E-3</v>
      </c>
      <c r="AD1447" s="5">
        <f t="shared" si="1701"/>
        <v>4.3651263886491806E-2</v>
      </c>
      <c r="AE1447" s="5">
        <f t="shared" si="1702"/>
        <v>5.8475899720001785E-2</v>
      </c>
      <c r="AF1447" s="5">
        <f t="shared" si="1703"/>
        <v>3.9167604138054209E-2</v>
      </c>
      <c r="AG1447" s="5">
        <f t="shared" si="1704"/>
        <v>1.7489840216351315E-2</v>
      </c>
      <c r="AH1447" s="5">
        <f t="shared" si="1705"/>
        <v>1.7934169843713099E-3</v>
      </c>
      <c r="AI1447" s="5">
        <f t="shared" si="1706"/>
        <v>5.336300211612275E-3</v>
      </c>
      <c r="AJ1447" s="5">
        <f t="shared" si="1707"/>
        <v>7.9390627491006047E-3</v>
      </c>
      <c r="AK1447" s="5">
        <f t="shared" si="1708"/>
        <v>7.8742093254049687E-3</v>
      </c>
      <c r="AL1447" s="5">
        <f t="shared" si="1709"/>
        <v>9.3390993908149553E-4</v>
      </c>
      <c r="AM1447" s="5">
        <f t="shared" si="1710"/>
        <v>2.5976808599957157E-2</v>
      </c>
      <c r="AN1447" s="5">
        <f t="shared" si="1711"/>
        <v>3.4798929503776527E-2</v>
      </c>
      <c r="AO1447" s="5">
        <f t="shared" si="1712"/>
        <v>2.330858869651151E-2</v>
      </c>
      <c r="AP1447" s="5">
        <f t="shared" si="1713"/>
        <v>1.0408180457853527E-2</v>
      </c>
      <c r="AQ1447" s="5">
        <f t="shared" si="1714"/>
        <v>3.4857393723109883E-3</v>
      </c>
      <c r="AR1447" s="5">
        <f t="shared" si="1715"/>
        <v>4.8049775606473548E-4</v>
      </c>
      <c r="AS1447" s="5">
        <f t="shared" si="1716"/>
        <v>1.4297178512928607E-3</v>
      </c>
      <c r="AT1447" s="5">
        <f t="shared" si="1717"/>
        <v>2.1270579399231188E-3</v>
      </c>
      <c r="AU1447" s="5">
        <f t="shared" si="1718"/>
        <v>2.1096822125655501E-3</v>
      </c>
      <c r="AV1447" s="5">
        <f t="shared" si="1719"/>
        <v>1.5693363193633833E-3</v>
      </c>
      <c r="AW1447" s="5">
        <f t="shared" si="1720"/>
        <v>1.0340500556576038E-4</v>
      </c>
      <c r="AX1447" s="5">
        <f t="shared" si="1721"/>
        <v>1.2882303301180934E-2</v>
      </c>
      <c r="AY1447" s="5">
        <f t="shared" si="1722"/>
        <v>1.7257330233583904E-2</v>
      </c>
      <c r="AZ1447" s="5">
        <f t="shared" si="1723"/>
        <v>1.1559091562596109E-2</v>
      </c>
      <c r="BA1447" s="5">
        <f t="shared" si="1724"/>
        <v>5.1615785270756661E-3</v>
      </c>
      <c r="BB1447" s="5">
        <f t="shared" si="1725"/>
        <v>1.7286323549018357E-3</v>
      </c>
      <c r="BC1447" s="5">
        <f t="shared" si="1726"/>
        <v>4.6314046026635759E-4</v>
      </c>
      <c r="BD1447" s="5">
        <f t="shared" si="1727"/>
        <v>1.072803553194951E-4</v>
      </c>
      <c r="BE1447" s="5">
        <f t="shared" si="1728"/>
        <v>3.1921197790704941E-4</v>
      </c>
      <c r="BF1447" s="5">
        <f t="shared" si="1729"/>
        <v>4.7490654992645196E-4</v>
      </c>
      <c r="BG1447" s="5">
        <f t="shared" si="1730"/>
        <v>4.710270849730226E-4</v>
      </c>
      <c r="BH1447" s="5">
        <f t="shared" si="1731"/>
        <v>3.5038448324077105E-4</v>
      </c>
      <c r="BI1447" s="5">
        <f t="shared" si="1732"/>
        <v>2.0851333609052828E-4</v>
      </c>
      <c r="BJ1447" s="8">
        <f t="shared" si="1733"/>
        <v>0.6739491776878993</v>
      </c>
      <c r="BK1447" s="8">
        <f t="shared" si="1734"/>
        <v>0.16728636419030218</v>
      </c>
      <c r="BL1447" s="8">
        <f t="shared" si="1735"/>
        <v>0.13780931801788551</v>
      </c>
      <c r="BM1447" s="8">
        <f t="shared" si="1736"/>
        <v>0.77177885828686554</v>
      </c>
      <c r="BN1447" s="8">
        <f t="shared" si="1737"/>
        <v>0.1954670974013607</v>
      </c>
    </row>
    <row r="1448" spans="1:66" x14ac:dyDescent="0.25">
      <c r="A1448" t="s">
        <v>89</v>
      </c>
      <c r="B1448" t="s">
        <v>98</v>
      </c>
      <c r="C1448" t="s">
        <v>95</v>
      </c>
      <c r="D1448" t="s">
        <v>537</v>
      </c>
      <c r="E1448">
        <f>VLOOKUP(A1448,home!$A$2:$E$405,3,FALSE)</f>
        <v>1.3980999999999999</v>
      </c>
      <c r="F1448">
        <f>VLOOKUP(B1448,home!$B$2:$E$405,3,FALSE)</f>
        <v>0.57220000000000004</v>
      </c>
      <c r="G1448">
        <f>VLOOKUP(C1448,away!$B$2:$E$405,4,FALSE)</f>
        <v>1.1444000000000001</v>
      </c>
      <c r="H1448">
        <f>VLOOKUP(A1448,away!$A$2:$E$405,3,FALSE)</f>
        <v>1.1943999999999999</v>
      </c>
      <c r="I1448">
        <f>VLOOKUP(C1448,away!$B$2:$E$405,3,FALSE)</f>
        <v>0.83720000000000006</v>
      </c>
      <c r="J1448">
        <f>VLOOKUP(B1448,home!$B$2:$E$405,4,FALSE)</f>
        <v>0.50229999999999997</v>
      </c>
      <c r="K1448" s="3">
        <f t="shared" si="1682"/>
        <v>0.91551178320800009</v>
      </c>
      <c r="L1448" s="3">
        <f t="shared" si="1683"/>
        <v>0.50227572886399996</v>
      </c>
      <c r="M1448" s="5">
        <f t="shared" si="1684"/>
        <v>0.24224939828548339</v>
      </c>
      <c r="N1448" s="5">
        <f t="shared" si="1685"/>
        <v>0.22178217860540791</v>
      </c>
      <c r="O1448" s="5">
        <f t="shared" si="1686"/>
        <v>0.12167599309070658</v>
      </c>
      <c r="P1448" s="5">
        <f t="shared" si="1687"/>
        <v>0.11139580540807707</v>
      </c>
      <c r="Q1448" s="5">
        <f t="shared" si="1688"/>
        <v>0.10152209890939608</v>
      </c>
      <c r="R1448" s="5">
        <f t="shared" si="1689"/>
        <v>3.0557449057442825E-2</v>
      </c>
      <c r="S1448" s="5">
        <f t="shared" si="1690"/>
        <v>1.2806043637609493E-2</v>
      </c>
      <c r="T1448" s="5">
        <f t="shared" si="1691"/>
        <v>5.0992086225520004E-2</v>
      </c>
      <c r="U1448" s="5">
        <f t="shared" si="1692"/>
        <v>2.7975704676867101E-2</v>
      </c>
      <c r="V1448" s="5">
        <f t="shared" si="1693"/>
        <v>6.5430252880745784E-4</v>
      </c>
      <c r="W1448" s="5">
        <f t="shared" si="1694"/>
        <v>3.0981559269186727E-2</v>
      </c>
      <c r="X1448" s="5">
        <f t="shared" si="1695"/>
        <v>1.5561285263273977E-2</v>
      </c>
      <c r="Y1448" s="5">
        <f t="shared" si="1696"/>
        <v>3.9080279488357779E-3</v>
      </c>
      <c r="Z1448" s="5">
        <f t="shared" si="1697"/>
        <v>5.1160883325172164E-3</v>
      </c>
      <c r="AA1448" s="5">
        <f t="shared" si="1698"/>
        <v>4.68383915235248E-3</v>
      </c>
      <c r="AB1448" s="5">
        <f t="shared" si="1699"/>
        <v>2.1440549673148331E-3</v>
      </c>
      <c r="AC1448" s="5">
        <f t="shared" si="1700"/>
        <v>1.8804628023047183E-5</v>
      </c>
      <c r="AD1448" s="5">
        <f t="shared" si="1701"/>
        <v>7.0909956432743705E-3</v>
      </c>
      <c r="AE1448" s="5">
        <f t="shared" si="1702"/>
        <v>3.5616350050970825E-3</v>
      </c>
      <c r="AF1448" s="5">
        <f t="shared" si="1703"/>
        <v>8.944614090663364E-4</v>
      </c>
      <c r="AG1448" s="5">
        <f t="shared" si="1704"/>
        <v>1.4975541872650489E-4</v>
      </c>
      <c r="AH1448" s="5">
        <f t="shared" si="1705"/>
        <v>6.4242174903692256E-4</v>
      </c>
      <c r="AI1448" s="5">
        <f t="shared" si="1706"/>
        <v>5.8814468103239527E-4</v>
      </c>
      <c r="AJ1448" s="5">
        <f t="shared" si="1707"/>
        <v>2.6922669285813427E-4</v>
      </c>
      <c r="AK1448" s="5">
        <f t="shared" si="1708"/>
        <v>8.2160069888581033E-5</v>
      </c>
      <c r="AL1448" s="5">
        <f t="shared" si="1709"/>
        <v>3.458843157262306E-7</v>
      </c>
      <c r="AM1448" s="5">
        <f t="shared" si="1710"/>
        <v>1.2983780132188559E-3</v>
      </c>
      <c r="AN1448" s="5">
        <f t="shared" si="1711"/>
        <v>6.5214376293049297E-4</v>
      </c>
      <c r="AO1448" s="5">
        <f t="shared" si="1712"/>
        <v>1.6377799192501244E-4</v>
      </c>
      <c r="AP1448" s="5">
        <f t="shared" si="1713"/>
        <v>2.7420570088672648E-5</v>
      </c>
      <c r="AQ1448" s="5">
        <f t="shared" si="1714"/>
        <v>3.4431717067886118E-6</v>
      </c>
      <c r="AR1448" s="5">
        <f t="shared" si="1715"/>
        <v>6.4534570447121196E-5</v>
      </c>
      <c r="AS1448" s="5">
        <f t="shared" si="1716"/>
        <v>5.9082159668606225E-5</v>
      </c>
      <c r="AT1448" s="5">
        <f t="shared" si="1717"/>
        <v>2.7045206676992733E-5</v>
      </c>
      <c r="AU1448" s="5">
        <f t="shared" si="1718"/>
        <v>8.2534017973608438E-6</v>
      </c>
      <c r="AV1448" s="5">
        <f t="shared" si="1719"/>
        <v>1.8890216492584847E-6</v>
      </c>
      <c r="AW1448" s="5">
        <f t="shared" si="1720"/>
        <v>4.4180893970613464E-9</v>
      </c>
      <c r="AX1448" s="5">
        <f t="shared" si="1721"/>
        <v>1.9811339502667576E-4</v>
      </c>
      <c r="AY1448" s="5">
        <f t="shared" si="1722"/>
        <v>9.9507549884745114E-5</v>
      </c>
      <c r="AZ1448" s="5">
        <f t="shared" si="1723"/>
        <v>2.4990113572915585E-5</v>
      </c>
      <c r="BA1448" s="5">
        <f t="shared" si="1724"/>
        <v>4.1839758364101055E-6</v>
      </c>
      <c r="BB1448" s="5">
        <f t="shared" si="1725"/>
        <v>5.2537737819556231E-7</v>
      </c>
      <c r="BC1448" s="5">
        <f t="shared" si="1726"/>
        <v>5.2776861112366691E-8</v>
      </c>
      <c r="BD1448" s="5">
        <f t="shared" si="1727"/>
        <v>5.4023580680421586E-6</v>
      </c>
      <c r="BE1448" s="5">
        <f t="shared" si="1728"/>
        <v>4.9459224684014023E-6</v>
      </c>
      <c r="BF1448" s="5">
        <f t="shared" si="1729"/>
        <v>2.2640251493273404E-6</v>
      </c>
      <c r="BG1448" s="5">
        <f t="shared" si="1730"/>
        <v>6.9091390056281099E-7</v>
      </c>
      <c r="BH1448" s="5">
        <f t="shared" si="1731"/>
        <v>1.5813495428686346E-7</v>
      </c>
      <c r="BI1448" s="5">
        <f t="shared" si="1732"/>
        <v>2.8954882797336395E-8</v>
      </c>
      <c r="BJ1448" s="8">
        <f t="shared" si="1733"/>
        <v>0.43891662039621476</v>
      </c>
      <c r="BK1448" s="8">
        <f t="shared" si="1734"/>
        <v>0.36722420792220095</v>
      </c>
      <c r="BL1448" s="8">
        <f t="shared" si="1735"/>
        <v>0.18879328880716265</v>
      </c>
      <c r="BM1448" s="8">
        <f t="shared" si="1736"/>
        <v>0.17076777896978615</v>
      </c>
      <c r="BN1448" s="8">
        <f t="shared" si="1737"/>
        <v>0.82918292335651389</v>
      </c>
    </row>
    <row r="1449" spans="1:66" x14ac:dyDescent="0.25">
      <c r="A1449" t="s">
        <v>89</v>
      </c>
      <c r="B1449" t="s">
        <v>121</v>
      </c>
      <c r="C1449" t="s">
        <v>127</v>
      </c>
      <c r="D1449" t="s">
        <v>537</v>
      </c>
      <c r="E1449">
        <f>VLOOKUP(A1449,home!$A$2:$E$405,3,FALSE)</f>
        <v>1.3980999999999999</v>
      </c>
      <c r="F1449">
        <f>VLOOKUP(B1449,home!$B$2:$E$405,3,FALSE)</f>
        <v>0.57220000000000004</v>
      </c>
      <c r="G1449">
        <f>VLOOKUP(C1449,away!$B$2:$E$405,4,FALSE)</f>
        <v>1.1444000000000001</v>
      </c>
      <c r="H1449">
        <f>VLOOKUP(A1449,away!$A$2:$E$405,3,FALSE)</f>
        <v>1.1943999999999999</v>
      </c>
      <c r="I1449">
        <f>VLOOKUP(C1449,away!$B$2:$E$405,3,FALSE)</f>
        <v>0.83720000000000006</v>
      </c>
      <c r="J1449">
        <f>VLOOKUP(B1449,home!$B$2:$E$405,4,FALSE)</f>
        <v>1.6745000000000001</v>
      </c>
      <c r="K1449" s="3">
        <f t="shared" si="1682"/>
        <v>0.91551178320800009</v>
      </c>
      <c r="L1449" s="3">
        <f t="shared" si="1683"/>
        <v>1.6744190881600001</v>
      </c>
      <c r="M1449" s="5">
        <f t="shared" si="1684"/>
        <v>7.5025226297326428E-2</v>
      </c>
      <c r="N1449" s="5">
        <f t="shared" si="1685"/>
        <v>6.8686478713049059E-2</v>
      </c>
      <c r="O1449" s="5">
        <f t="shared" si="1686"/>
        <v>0.12562367100576699</v>
      </c>
      <c r="P1449" s="5">
        <f t="shared" si="1687"/>
        <v>0.11500995105562485</v>
      </c>
      <c r="Q1449" s="5">
        <f t="shared" si="1688"/>
        <v>3.1441640304430939E-2</v>
      </c>
      <c r="R1449" s="5">
        <f t="shared" si="1689"/>
        <v>0.10517333632839412</v>
      </c>
      <c r="S1449" s="5">
        <f t="shared" si="1690"/>
        <v>4.4076137769305843E-2</v>
      </c>
      <c r="T1449" s="5">
        <f t="shared" si="1691"/>
        <v>5.2646482688799956E-2</v>
      </c>
      <c r="U1449" s="5">
        <f t="shared" si="1692"/>
        <v>9.6287428687942836E-2</v>
      </c>
      <c r="V1449" s="5">
        <f t="shared" si="1693"/>
        <v>7.5073925838690997E-3</v>
      </c>
      <c r="W1449" s="5">
        <f t="shared" si="1694"/>
        <v>9.5950640606980338E-3</v>
      </c>
      <c r="X1449" s="5">
        <f t="shared" si="1695"/>
        <v>1.6066158415350789E-2</v>
      </c>
      <c r="Y1449" s="5">
        <f t="shared" si="1696"/>
        <v>1.3450741162032894E-2</v>
      </c>
      <c r="Z1449" s="5">
        <f t="shared" si="1697"/>
        <v>5.8701413971244898E-2</v>
      </c>
      <c r="AA1449" s="5">
        <f t="shared" si="1698"/>
        <v>5.3741836181645422E-2</v>
      </c>
      <c r="AB1449" s="5">
        <f t="shared" si="1699"/>
        <v>2.4600642137765208E-2</v>
      </c>
      <c r="AC1449" s="5">
        <f t="shared" si="1700"/>
        <v>7.1927878148309141E-4</v>
      </c>
      <c r="AD1449" s="5">
        <f t="shared" si="1701"/>
        <v>2.1960985520511627E-3</v>
      </c>
      <c r="AE1449" s="5">
        <f t="shared" si="1702"/>
        <v>3.6771893350350041E-3</v>
      </c>
      <c r="AF1449" s="5">
        <f t="shared" si="1703"/>
        <v>3.0785780066804953E-3</v>
      </c>
      <c r="AG1449" s="5">
        <f t="shared" si="1704"/>
        <v>1.7182765929251284E-3</v>
      </c>
      <c r="AH1449" s="5">
        <f t="shared" si="1705"/>
        <v>2.457269201385865E-2</v>
      </c>
      <c r="AI1449" s="5">
        <f t="shared" si="1706"/>
        <v>2.2496589083828712E-2</v>
      </c>
      <c r="AJ1449" s="5">
        <f t="shared" si="1707"/>
        <v>1.0297946194116826E-2</v>
      </c>
      <c r="AK1449" s="5">
        <f t="shared" si="1708"/>
        <v>3.1426303611853117E-3</v>
      </c>
      <c r="AL1449" s="5">
        <f t="shared" si="1709"/>
        <v>4.41047479821692E-5</v>
      </c>
      <c r="AM1449" s="5">
        <f t="shared" si="1710"/>
        <v>4.0211082029777346E-4</v>
      </c>
      <c r="AN1449" s="5">
        <f t="shared" si="1711"/>
        <v>6.7330203306226741E-4</v>
      </c>
      <c r="AO1449" s="5">
        <f t="shared" si="1712"/>
        <v>5.6369488812819826E-4</v>
      </c>
      <c r="AP1449" s="5">
        <f t="shared" si="1713"/>
        <v>3.1462049352669032E-4</v>
      </c>
      <c r="AQ1449" s="5">
        <f t="shared" si="1714"/>
        <v>1.3170163997185252E-4</v>
      </c>
      <c r="AR1449" s="5">
        <f t="shared" si="1715"/>
        <v>8.2289969110963465E-3</v>
      </c>
      <c r="AS1449" s="5">
        <f t="shared" si="1716"/>
        <v>7.5337436360909393E-3</v>
      </c>
      <c r="AT1449" s="5">
        <f t="shared" si="1717"/>
        <v>3.4486155352547688E-3</v>
      </c>
      <c r="AU1449" s="5">
        <f t="shared" si="1718"/>
        <v>1.0524160527599687E-3</v>
      </c>
      <c r="AV1449" s="5">
        <f t="shared" si="1719"/>
        <v>2.4087482428475089E-4</v>
      </c>
      <c r="AW1449" s="5">
        <f t="shared" si="1720"/>
        <v>1.8780664247840165E-6</v>
      </c>
      <c r="AX1449" s="5">
        <f t="shared" si="1721"/>
        <v>6.1356199023007683E-5</v>
      </c>
      <c r="AY1449" s="5">
        <f t="shared" si="1722"/>
        <v>1.0273599082106801E-4</v>
      </c>
      <c r="AZ1449" s="5">
        <f t="shared" si="1723"/>
        <v>8.6011552035913442E-5</v>
      </c>
      <c r="BA1449" s="5">
        <f t="shared" si="1724"/>
        <v>4.8006461510400196E-5</v>
      </c>
      <c r="BB1449" s="5">
        <f t="shared" si="1725"/>
        <v>2.0095733877008113E-5</v>
      </c>
      <c r="BC1449" s="5">
        <f t="shared" si="1726"/>
        <v>6.729736078849192E-6</v>
      </c>
      <c r="BD1449" s="5">
        <f t="shared" si="1727"/>
        <v>2.2964649173915631E-3</v>
      </c>
      <c r="BE1449" s="5">
        <f t="shared" si="1728"/>
        <v>2.1024406915957621E-3</v>
      </c>
      <c r="BF1449" s="5">
        <f t="shared" si="1729"/>
        <v>9.6240461332594855E-4</v>
      </c>
      <c r="BG1449" s="5">
        <f t="shared" si="1730"/>
        <v>2.9369758790454838E-4</v>
      </c>
      <c r="BH1449" s="5">
        <f t="shared" si="1731"/>
        <v>6.7220900606595359E-5</v>
      </c>
      <c r="BI1449" s="5">
        <f t="shared" si="1732"/>
        <v>1.2308305316638372E-5</v>
      </c>
      <c r="BJ1449" s="8">
        <f t="shared" si="1733"/>
        <v>0.20496707337938647</v>
      </c>
      <c r="BK1449" s="8">
        <f t="shared" si="1734"/>
        <v>0.24248482722641254</v>
      </c>
      <c r="BL1449" s="8">
        <f t="shared" si="1735"/>
        <v>0.49217595597013192</v>
      </c>
      <c r="BM1449" s="8">
        <f t="shared" si="1736"/>
        <v>0.47726810891818711</v>
      </c>
      <c r="BN1449" s="8">
        <f t="shared" si="1737"/>
        <v>0.52096030370459234</v>
      </c>
    </row>
    <row r="1450" spans="1:66" x14ac:dyDescent="0.25">
      <c r="A1450" t="s">
        <v>89</v>
      </c>
      <c r="B1450" t="s">
        <v>103</v>
      </c>
      <c r="C1450" t="s">
        <v>105</v>
      </c>
      <c r="D1450" t="s">
        <v>537</v>
      </c>
      <c r="E1450">
        <f>VLOOKUP(A1450,home!$A$2:$E$405,3,FALSE)</f>
        <v>1.3980999999999999</v>
      </c>
      <c r="F1450">
        <f>VLOOKUP(B1450,home!$B$2:$E$405,3,FALSE)</f>
        <v>0.85829999999999995</v>
      </c>
      <c r="G1450">
        <f>VLOOKUP(C1450,away!$B$2:$E$405,4,FALSE)</f>
        <v>0.85829999999999995</v>
      </c>
      <c r="H1450">
        <f>VLOOKUP(A1450,away!$A$2:$E$405,3,FALSE)</f>
        <v>1.1943999999999999</v>
      </c>
      <c r="I1450">
        <f>VLOOKUP(C1450,away!$B$2:$E$405,3,FALSE)</f>
        <v>1.0046999999999999</v>
      </c>
      <c r="J1450">
        <f>VLOOKUP(B1450,home!$B$2:$E$405,4,FALSE)</f>
        <v>1.0046999999999999</v>
      </c>
      <c r="K1450" s="3">
        <f t="shared" si="1682"/>
        <v>1.0299507561089998</v>
      </c>
      <c r="L1450" s="3">
        <f t="shared" si="1683"/>
        <v>1.2056537442959998</v>
      </c>
      <c r="M1450" s="5">
        <f t="shared" si="1684"/>
        <v>0.10692747261191966</v>
      </c>
      <c r="N1450" s="5">
        <f t="shared" si="1685"/>
        <v>0.11013003126547101</v>
      </c>
      <c r="O1450" s="5">
        <f t="shared" si="1686"/>
        <v>0.12891750772266891</v>
      </c>
      <c r="P1450" s="5">
        <f t="shared" si="1687"/>
        <v>0.13277868455465067</v>
      </c>
      <c r="Q1450" s="5">
        <f t="shared" si="1688"/>
        <v>5.671425448608982E-2</v>
      </c>
      <c r="R1450" s="5">
        <f t="shared" si="1689"/>
        <v>7.7714937945572146E-2</v>
      </c>
      <c r="S1450" s="5">
        <f t="shared" si="1690"/>
        <v>4.1219947131945295E-2</v>
      </c>
      <c r="T1450" s="5">
        <f t="shared" si="1691"/>
        <v>6.8377753276110398E-2</v>
      </c>
      <c r="U1450" s="5">
        <f t="shared" si="1692"/>
        <v>8.0042559098006019E-2</v>
      </c>
      <c r="V1450" s="5">
        <f t="shared" si="1693"/>
        <v>5.6872717593832211E-3</v>
      </c>
      <c r="W1450" s="5">
        <f t="shared" si="1694"/>
        <v>1.9470963096702151E-2</v>
      </c>
      <c r="X1450" s="5">
        <f t="shared" si="1695"/>
        <v>2.3475239562588183E-2</v>
      </c>
      <c r="Y1450" s="5">
        <f t="shared" si="1696"/>
        <v>1.4151505238440019E-2</v>
      </c>
      <c r="Z1450" s="5">
        <f t="shared" si="1697"/>
        <v>3.1232435307270108E-2</v>
      </c>
      <c r="AA1450" s="5">
        <f t="shared" si="1698"/>
        <v>3.2167870359848263E-2</v>
      </c>
      <c r="AB1450" s="5">
        <f t="shared" si="1699"/>
        <v>1.6565661199771001E-2</v>
      </c>
      <c r="AC1450" s="5">
        <f t="shared" si="1700"/>
        <v>4.4139057792497713E-4</v>
      </c>
      <c r="AD1450" s="5">
        <f t="shared" si="1701"/>
        <v>5.0135332909047011E-3</v>
      </c>
      <c r="AE1450" s="5">
        <f t="shared" si="1702"/>
        <v>6.0445851843318995E-3</v>
      </c>
      <c r="AF1450" s="5">
        <f t="shared" si="1703"/>
        <v>3.6438383801029417E-3</v>
      </c>
      <c r="AG1450" s="5">
        <f t="shared" si="1704"/>
        <v>1.4644024621935272E-3</v>
      </c>
      <c r="AH1450" s="5">
        <f t="shared" si="1705"/>
        <v>9.4138756429232046E-3</v>
      </c>
      <c r="AI1450" s="5">
        <f t="shared" si="1706"/>
        <v>9.6958283363448496E-3</v>
      </c>
      <c r="AJ1450" s="5">
        <f t="shared" si="1707"/>
        <v>4.9931128630607211E-3</v>
      </c>
      <c r="AK1450" s="5">
        <f t="shared" si="1708"/>
        <v>1.7142201228823209E-3</v>
      </c>
      <c r="AL1450" s="5">
        <f t="shared" si="1709"/>
        <v>2.1924116929015402E-5</v>
      </c>
      <c r="AM1450" s="5">
        <f t="shared" si="1710"/>
        <v>1.0327384807489884E-3</v>
      </c>
      <c r="AN1450" s="5">
        <f t="shared" si="1711"/>
        <v>1.2451250161935803E-3</v>
      </c>
      <c r="AO1450" s="5">
        <f t="shared" si="1712"/>
        <v>7.505948189452039E-4</v>
      </c>
      <c r="AP1450" s="5">
        <f t="shared" si="1713"/>
        <v>3.0165248463682104E-4</v>
      </c>
      <c r="AQ1450" s="5">
        <f t="shared" si="1714"/>
        <v>9.0922111894643759E-5</v>
      </c>
      <c r="AR1450" s="5">
        <f t="shared" si="1715"/>
        <v>2.2699748834454523E-3</v>
      </c>
      <c r="AS1450" s="5">
        <f t="shared" si="1716"/>
        <v>2.3379623475530821E-3</v>
      </c>
      <c r="AT1450" s="5">
        <f t="shared" si="1717"/>
        <v>1.2039930438083343E-3</v>
      </c>
      <c r="AU1450" s="5">
        <f t="shared" si="1718"/>
        <v>4.133511819401234E-4</v>
      </c>
      <c r="AV1450" s="5">
        <f t="shared" si="1719"/>
        <v>1.0643284059444469E-4</v>
      </c>
      <c r="AW1450" s="5">
        <f t="shared" si="1720"/>
        <v>7.5623830048032557E-7</v>
      </c>
      <c r="AX1450" s="5">
        <f t="shared" si="1721"/>
        <v>1.7727829651837995E-4</v>
      </c>
      <c r="AY1450" s="5">
        <f t="shared" si="1722"/>
        <v>2.1373624197980131E-4</v>
      </c>
      <c r="AZ1450" s="5">
        <f t="shared" si="1723"/>
        <v>1.2884595021735168E-4</v>
      </c>
      <c r="BA1450" s="5">
        <f t="shared" si="1724"/>
        <v>5.1781200772308681E-5</v>
      </c>
      <c r="BB1450" s="5">
        <f t="shared" si="1725"/>
        <v>1.5607549648819228E-5</v>
      </c>
      <c r="BC1450" s="5">
        <f t="shared" si="1726"/>
        <v>3.7634601346769204E-6</v>
      </c>
      <c r="BD1450" s="5">
        <f t="shared" si="1727"/>
        <v>4.5613395294731389E-4</v>
      </c>
      <c r="BE1450" s="5">
        <f t="shared" si="1728"/>
        <v>4.6979550972507287E-4</v>
      </c>
      <c r="BF1450" s="5">
        <f t="shared" si="1729"/>
        <v>2.4193312022897584E-4</v>
      </c>
      <c r="BG1450" s="5">
        <f t="shared" si="1730"/>
        <v>8.3059733369214415E-5</v>
      </c>
      <c r="BH1450" s="5">
        <f t="shared" si="1731"/>
        <v>2.1386858796458574E-5</v>
      </c>
      <c r="BI1450" s="5">
        <f t="shared" si="1732"/>
        <v>4.4054822776417863E-6</v>
      </c>
      <c r="BJ1450" s="8">
        <f t="shared" si="1733"/>
        <v>0.31249815185462509</v>
      </c>
      <c r="BK1450" s="8">
        <f t="shared" si="1734"/>
        <v>0.28729042699473262</v>
      </c>
      <c r="BL1450" s="8">
        <f t="shared" si="1735"/>
        <v>0.36883400224576346</v>
      </c>
      <c r="BM1450" s="8">
        <f t="shared" si="1736"/>
        <v>0.38645914781233981</v>
      </c>
      <c r="BN1450" s="8">
        <f t="shared" si="1737"/>
        <v>0.61318288858637227</v>
      </c>
    </row>
    <row r="1451" spans="1:66" x14ac:dyDescent="0.25">
      <c r="A1451" t="s">
        <v>89</v>
      </c>
      <c r="B1451" t="s">
        <v>122</v>
      </c>
      <c r="C1451" t="s">
        <v>350</v>
      </c>
      <c r="D1451" t="s">
        <v>537</v>
      </c>
      <c r="E1451">
        <f>VLOOKUP(A1451,home!$A$2:$E$405,3,FALSE)</f>
        <v>1.3980999999999999</v>
      </c>
      <c r="F1451">
        <f>VLOOKUP(B1451,home!$B$2:$E$405,3,FALSE)</f>
        <v>0.85829999999999995</v>
      </c>
      <c r="G1451">
        <f>VLOOKUP(C1451,away!$B$2:$E$405,4,FALSE)</f>
        <v>0.57220000000000004</v>
      </c>
      <c r="H1451">
        <f>VLOOKUP(A1451,away!$A$2:$E$405,3,FALSE)</f>
        <v>1.1943999999999999</v>
      </c>
      <c r="I1451">
        <f>VLOOKUP(C1451,away!$B$2:$E$405,3,FALSE)</f>
        <v>1.0046999999999999</v>
      </c>
      <c r="J1451">
        <f>VLOOKUP(B1451,home!$B$2:$E$405,4,FALSE)</f>
        <v>0.83720000000000006</v>
      </c>
      <c r="K1451" s="3">
        <f t="shared" si="1682"/>
        <v>0.68663383740600004</v>
      </c>
      <c r="L1451" s="3">
        <f t="shared" si="1683"/>
        <v>1.004651452896</v>
      </c>
      <c r="M1451" s="5">
        <f t="shared" si="1684"/>
        <v>0.18428251518346125</v>
      </c>
      <c r="N1451" s="5">
        <f t="shared" si="1685"/>
        <v>0.12653461056724943</v>
      </c>
      <c r="O1451" s="5">
        <f t="shared" si="1686"/>
        <v>0.18513969662239352</v>
      </c>
      <c r="P1451" s="5">
        <f t="shared" si="1687"/>
        <v>0.1271231803480167</v>
      </c>
      <c r="Q1451" s="5">
        <f t="shared" si="1688"/>
        <v>4.3441472609232139E-2</v>
      </c>
      <c r="R1451" s="5">
        <f t="shared" si="1689"/>
        <v>9.3000432600206143E-2</v>
      </c>
      <c r="S1451" s="5">
        <f t="shared" si="1690"/>
        <v>2.1923272218346512E-2</v>
      </c>
      <c r="T1451" s="5">
        <f t="shared" si="1691"/>
        <v>4.3643538572806853E-2</v>
      </c>
      <c r="U1451" s="5">
        <f t="shared" si="1692"/>
        <v>6.3857243916697601E-2</v>
      </c>
      <c r="V1451" s="5">
        <f t="shared" si="1693"/>
        <v>1.6803644515638236E-3</v>
      </c>
      <c r="W1451" s="5">
        <f t="shared" si="1694"/>
        <v>9.9427950134149037E-3</v>
      </c>
      <c r="X1451" s="5">
        <f t="shared" si="1695"/>
        <v>9.9890434560743861E-3</v>
      </c>
      <c r="Y1451" s="5">
        <f t="shared" si="1696"/>
        <v>5.0177535105932064E-3</v>
      </c>
      <c r="Z1451" s="5">
        <f t="shared" si="1697"/>
        <v>3.1144339910584549E-2</v>
      </c>
      <c r="AA1451" s="5">
        <f t="shared" si="1698"/>
        <v>2.1384757626281507E-2</v>
      </c>
      <c r="AB1451" s="5">
        <f t="shared" si="1699"/>
        <v>7.341749095465447E-3</v>
      </c>
      <c r="AC1451" s="5">
        <f t="shared" si="1700"/>
        <v>7.2447619696137063E-5</v>
      </c>
      <c r="AD1451" s="5">
        <f t="shared" si="1701"/>
        <v>1.7067648736505789E-3</v>
      </c>
      <c r="AE1451" s="5">
        <f t="shared" si="1702"/>
        <v>1.7147038100649118E-3</v>
      </c>
      <c r="AF1451" s="5">
        <f t="shared" si="1703"/>
        <v>8.6133983703401017E-4</v>
      </c>
      <c r="AG1451" s="5">
        <f t="shared" si="1704"/>
        <v>2.8844877290447416E-4</v>
      </c>
      <c r="AH1451" s="5">
        <f t="shared" si="1705"/>
        <v>7.8223015851639106E-3</v>
      </c>
      <c r="AI1451" s="5">
        <f t="shared" si="1706"/>
        <v>5.3710569547681317E-3</v>
      </c>
      <c r="AJ1451" s="5">
        <f t="shared" si="1707"/>
        <v>1.8439747238893135E-3</v>
      </c>
      <c r="AK1451" s="5">
        <f t="shared" si="1708"/>
        <v>4.2204514691459634E-4</v>
      </c>
      <c r="AL1451" s="5">
        <f t="shared" si="1709"/>
        <v>1.9990549434921348E-6</v>
      </c>
      <c r="AM1451" s="5">
        <f t="shared" si="1710"/>
        <v>2.3438450294889284E-4</v>
      </c>
      <c r="AN1451" s="5">
        <f t="shared" si="1711"/>
        <v>2.3547473142391197E-4</v>
      </c>
      <c r="AO1451" s="5">
        <f t="shared" si="1712"/>
        <v>1.1828501552266427E-4</v>
      </c>
      <c r="AP1451" s="5">
        <f t="shared" si="1713"/>
        <v>3.9611737566890197E-5</v>
      </c>
      <c r="AQ1451" s="5">
        <f t="shared" si="1714"/>
        <v>9.9489974245778238E-6</v>
      </c>
      <c r="AR1451" s="5">
        <f t="shared" si="1715"/>
        <v>1.5717373305051215E-3</v>
      </c>
      <c r="AS1451" s="5">
        <f t="shared" si="1716"/>
        <v>1.0792080346389941E-3</v>
      </c>
      <c r="AT1451" s="5">
        <f t="shared" si="1717"/>
        <v>3.705103770917799E-4</v>
      </c>
      <c r="AU1451" s="5">
        <f t="shared" si="1718"/>
        <v>8.4801654007091E-5</v>
      </c>
      <c r="AV1451" s="5">
        <f t="shared" si="1719"/>
        <v>1.4556921277316195E-5</v>
      </c>
      <c r="AW1451" s="5">
        <f t="shared" si="1720"/>
        <v>3.830565107151303E-8</v>
      </c>
      <c r="AX1451" s="5">
        <f t="shared" si="1721"/>
        <v>2.6822721781382694E-5</v>
      </c>
      <c r="AY1451" s="5">
        <f t="shared" si="1722"/>
        <v>2.6947486408291305E-5</v>
      </c>
      <c r="AZ1451" s="5">
        <f t="shared" si="1723"/>
        <v>1.3536415685992535E-5</v>
      </c>
      <c r="BA1451" s="5">
        <f t="shared" si="1724"/>
        <v>4.5331265619788693E-6</v>
      </c>
      <c r="BB1451" s="5">
        <f t="shared" si="1725"/>
        <v>1.13855304666338E-6</v>
      </c>
      <c r="BC1451" s="5">
        <f t="shared" si="1726"/>
        <v>2.2876979450590644E-7</v>
      </c>
      <c r="BD1451" s="5">
        <f t="shared" si="1727"/>
        <v>2.631746987771417E-4</v>
      </c>
      <c r="BE1451" s="5">
        <f t="shared" si="1728"/>
        <v>1.8070465332951693E-4</v>
      </c>
      <c r="BF1451" s="5">
        <f t="shared" si="1729"/>
        <v>6.2038964776383557E-5</v>
      </c>
      <c r="BG1451" s="5">
        <f t="shared" si="1730"/>
        <v>1.4199350817701307E-5</v>
      </c>
      <c r="BH1451" s="5">
        <f t="shared" si="1731"/>
        <v>2.4374386851580676E-6</v>
      </c>
      <c r="BI1451" s="5">
        <f t="shared" si="1732"/>
        <v>3.3472557556638396E-7</v>
      </c>
      <c r="BJ1451" s="8">
        <f t="shared" si="1733"/>
        <v>0.2438513830811907</v>
      </c>
      <c r="BK1451" s="8">
        <f t="shared" si="1734"/>
        <v>0.33511072636243622</v>
      </c>
      <c r="BL1451" s="8">
        <f t="shared" si="1735"/>
        <v>0.38982696242126197</v>
      </c>
      <c r="BM1451" s="8">
        <f t="shared" si="1736"/>
        <v>0.24038459466415696</v>
      </c>
      <c r="BN1451" s="8">
        <f t="shared" si="1737"/>
        <v>0.75952190793055929</v>
      </c>
    </row>
    <row r="1452" spans="1:66" x14ac:dyDescent="0.25">
      <c r="A1452" t="s">
        <v>89</v>
      </c>
      <c r="B1452" t="s">
        <v>99</v>
      </c>
      <c r="C1452" t="s">
        <v>106</v>
      </c>
      <c r="D1452" t="s">
        <v>537</v>
      </c>
      <c r="E1452">
        <f>VLOOKUP(A1452,home!$A$2:$E$405,3,FALSE)</f>
        <v>1.3980999999999999</v>
      </c>
      <c r="F1452">
        <f>VLOOKUP(B1452,home!$B$2:$E$405,3,FALSE)</f>
        <v>1.5736000000000001</v>
      </c>
      <c r="G1452">
        <f>VLOOKUP(C1452,away!$B$2:$E$405,4,FALSE)</f>
        <v>1.5736000000000001</v>
      </c>
      <c r="H1452">
        <f>VLOOKUP(A1452,away!$A$2:$E$405,3,FALSE)</f>
        <v>1.1943999999999999</v>
      </c>
      <c r="I1452">
        <f>VLOOKUP(C1452,away!$B$2:$E$405,3,FALSE)</f>
        <v>1.6745000000000001</v>
      </c>
      <c r="J1452">
        <f>VLOOKUP(B1452,home!$B$2:$E$405,4,FALSE)</f>
        <v>0.83720000000000006</v>
      </c>
      <c r="K1452" s="3">
        <f t="shared" si="1682"/>
        <v>3.4619989317760003</v>
      </c>
      <c r="L1452" s="3">
        <f t="shared" si="1683"/>
        <v>1.6744190881600001</v>
      </c>
      <c r="M1452" s="5">
        <f t="shared" si="1684"/>
        <v>5.8787094648006018E-3</v>
      </c>
      <c r="N1452" s="5">
        <f t="shared" si="1685"/>
        <v>2.0352085887361149E-2</v>
      </c>
      <c r="O1452" s="5">
        <f t="shared" si="1686"/>
        <v>9.8434233416089863E-3</v>
      </c>
      <c r="P1452" s="5">
        <f t="shared" si="1687"/>
        <v>3.4077921093669257E-2</v>
      </c>
      <c r="Q1452" s="5">
        <f t="shared" si="1688"/>
        <v>3.5229449800728854E-2</v>
      </c>
      <c r="R1452" s="5">
        <f t="shared" si="1689"/>
        <v>8.241007968014892E-3</v>
      </c>
      <c r="S1452" s="5">
        <f t="shared" si="1690"/>
        <v>4.9386039275277335E-2</v>
      </c>
      <c r="T1452" s="5">
        <f t="shared" si="1691"/>
        <v>5.8988863211714905E-2</v>
      </c>
      <c r="U1452" s="5">
        <f t="shared" si="1692"/>
        <v>2.8530360782025064E-2</v>
      </c>
      <c r="V1452" s="5">
        <f t="shared" si="1693"/>
        <v>3.1809202713787878E-2</v>
      </c>
      <c r="W1452" s="5">
        <f t="shared" si="1694"/>
        <v>4.065477252572651E-2</v>
      </c>
      <c r="X1452" s="5">
        <f t="shared" si="1695"/>
        <v>6.80731271418792E-2</v>
      </c>
      <c r="Y1452" s="5">
        <f t="shared" si="1696"/>
        <v>5.6991471738552582E-2</v>
      </c>
      <c r="Z1452" s="5">
        <f t="shared" si="1697"/>
        <v>4.5996336824409298E-3</v>
      </c>
      <c r="AA1452" s="5">
        <f t="shared" si="1698"/>
        <v>1.5923926895171411E-2</v>
      </c>
      <c r="AB1452" s="5">
        <f t="shared" si="1699"/>
        <v>2.7564308950381276E-2</v>
      </c>
      <c r="AC1452" s="5">
        <f t="shared" si="1700"/>
        <v>1.1524547889969599E-2</v>
      </c>
      <c r="AD1452" s="5">
        <f t="shared" si="1701"/>
        <v>3.5186694763915366E-2</v>
      </c>
      <c r="AE1452" s="5">
        <f t="shared" si="1702"/>
        <v>5.891727336195942E-2</v>
      </c>
      <c r="AF1452" s="5">
        <f t="shared" si="1703"/>
        <v>4.9326103569802791E-2</v>
      </c>
      <c r="AG1452" s="5">
        <f t="shared" si="1704"/>
        <v>2.7530856453944971E-2</v>
      </c>
      <c r="AH1452" s="5">
        <f t="shared" si="1705"/>
        <v>1.9254286091056917E-3</v>
      </c>
      <c r="AI1452" s="5">
        <f t="shared" si="1706"/>
        <v>6.665831787934855E-3</v>
      </c>
      <c r="AJ1452" s="5">
        <f t="shared" si="1707"/>
        <v>1.1538551264614489E-2</v>
      </c>
      <c r="AK1452" s="5">
        <f t="shared" si="1708"/>
        <v>1.3315484050779326E-2</v>
      </c>
      <c r="AL1452" s="5">
        <f t="shared" si="1709"/>
        <v>2.6722370682621759E-3</v>
      </c>
      <c r="AM1452" s="5">
        <f t="shared" si="1710"/>
        <v>2.4363259937080634E-2</v>
      </c>
      <c r="AN1452" s="5">
        <f t="shared" si="1711"/>
        <v>4.0794307488451614E-2</v>
      </c>
      <c r="AO1452" s="5">
        <f t="shared" si="1712"/>
        <v>3.4153383573465923E-2</v>
      </c>
      <c r="AP1452" s="5">
        <f t="shared" si="1713"/>
        <v>1.9062359126887175E-2</v>
      </c>
      <c r="AQ1452" s="5">
        <f t="shared" si="1714"/>
        <v>7.9795944968552215E-3</v>
      </c>
      <c r="AR1452" s="5">
        <f t="shared" si="1715"/>
        <v>6.4479488319518622E-4</v>
      </c>
      <c r="AS1452" s="5">
        <f t="shared" si="1716"/>
        <v>2.2322791968363656E-3</v>
      </c>
      <c r="AT1452" s="5">
        <f t="shared" si="1717"/>
        <v>3.8640740974366433E-3</v>
      </c>
      <c r="AU1452" s="5">
        <f t="shared" si="1718"/>
        <v>4.4591401325429908E-3</v>
      </c>
      <c r="AV1452" s="5">
        <f t="shared" si="1719"/>
        <v>3.8593845938758317E-3</v>
      </c>
      <c r="AW1452" s="5">
        <f t="shared" si="1720"/>
        <v>4.3029230452077121E-4</v>
      </c>
      <c r="AX1452" s="5">
        <f t="shared" si="1721"/>
        <v>1.4057596646125695E-2</v>
      </c>
      <c r="AY1452" s="5">
        <f t="shared" si="1722"/>
        <v>2.353830815792686E-2</v>
      </c>
      <c r="AZ1452" s="5">
        <f t="shared" si="1723"/>
        <v>1.9706496241312498E-2</v>
      </c>
      <c r="BA1452" s="5">
        <f t="shared" si="1724"/>
        <v>1.0998977822402315E-2</v>
      </c>
      <c r="BB1452" s="5">
        <f t="shared" si="1725"/>
        <v>4.6042246040197375E-3</v>
      </c>
      <c r="BC1452" s="5">
        <f t="shared" si="1726"/>
        <v>1.5418803126293137E-3</v>
      </c>
      <c r="BD1452" s="5">
        <f t="shared" si="1727"/>
        <v>1.799428100616526E-4</v>
      </c>
      <c r="BE1452" s="5">
        <f t="shared" si="1728"/>
        <v>6.2296181621421308E-4</v>
      </c>
      <c r="BF1452" s="5">
        <f t="shared" si="1729"/>
        <v>1.0783465711354213E-3</v>
      </c>
      <c r="BG1452" s="5">
        <f t="shared" si="1730"/>
        <v>1.2444115591183807E-3</v>
      </c>
      <c r="BH1452" s="5">
        <f t="shared" si="1731"/>
        <v>1.0770378720893852E-3</v>
      </c>
      <c r="BI1452" s="5">
        <f t="shared" si="1732"/>
        <v>7.4574079253114959E-4</v>
      </c>
      <c r="BJ1452" s="8">
        <f t="shared" si="1733"/>
        <v>0.65205108686274293</v>
      </c>
      <c r="BK1452" s="8">
        <f t="shared" si="1734"/>
        <v>0.1588869656636937</v>
      </c>
      <c r="BL1452" s="8">
        <f t="shared" si="1735"/>
        <v>0.14355643797467318</v>
      </c>
      <c r="BM1452" s="8">
        <f t="shared" si="1736"/>
        <v>0.82236351077396064</v>
      </c>
      <c r="BN1452" s="8">
        <f t="shared" si="1737"/>
        <v>0.11362259755618376</v>
      </c>
    </row>
    <row r="1453" spans="1:66" x14ac:dyDescent="0.25">
      <c r="A1453" t="s">
        <v>89</v>
      </c>
      <c r="B1453" t="s">
        <v>349</v>
      </c>
      <c r="C1453" t="s">
        <v>97</v>
      </c>
      <c r="D1453" t="s">
        <v>537</v>
      </c>
      <c r="E1453">
        <f>VLOOKUP(A1453,home!$A$2:$E$405,3,FALSE)</f>
        <v>1.3980999999999999</v>
      </c>
      <c r="F1453">
        <f>VLOOKUP(B1453,home!$B$2:$E$405,3,FALSE)</f>
        <v>1.5736000000000001</v>
      </c>
      <c r="G1453">
        <f>VLOOKUP(C1453,away!$B$2:$E$405,4,FALSE)</f>
        <v>0.42920000000000003</v>
      </c>
      <c r="H1453">
        <f>VLOOKUP(A1453,away!$A$2:$E$405,3,FALSE)</f>
        <v>1.1943999999999999</v>
      </c>
      <c r="I1453">
        <f>VLOOKUP(C1453,away!$B$2:$E$405,3,FALSE)</f>
        <v>1.6745000000000001</v>
      </c>
      <c r="J1453">
        <f>VLOOKUP(B1453,home!$B$2:$E$405,4,FALSE)</f>
        <v>1.1720999999999999</v>
      </c>
      <c r="K1453" s="3">
        <f t="shared" si="1682"/>
        <v>0.94426152867200008</v>
      </c>
      <c r="L1453" s="3">
        <f t="shared" si="1683"/>
        <v>2.3442267238799999</v>
      </c>
      <c r="M1453" s="5">
        <f t="shared" si="1684"/>
        <v>3.7310210399035953E-2</v>
      </c>
      <c r="N1453" s="5">
        <f t="shared" si="1685"/>
        <v>3.5230596306467639E-2</v>
      </c>
      <c r="O1453" s="5">
        <f t="shared" si="1686"/>
        <v>8.7463592291005532E-2</v>
      </c>
      <c r="P1453" s="5">
        <f t="shared" si="1687"/>
        <v>8.2588505359849448E-2</v>
      </c>
      <c r="Q1453" s="5">
        <f t="shared" si="1688"/>
        <v>1.6633448362185624E-2</v>
      </c>
      <c r="R1453" s="5">
        <f t="shared" si="1689"/>
        <v>0.10251724520755999</v>
      </c>
      <c r="S1453" s="5">
        <f t="shared" si="1690"/>
        <v>4.5703717190443166E-2</v>
      </c>
      <c r="T1453" s="5">
        <f t="shared" si="1691"/>
        <v>3.8992574160913548E-2</v>
      </c>
      <c r="U1453" s="5">
        <f t="shared" si="1692"/>
        <v>9.6803090674932854E-2</v>
      </c>
      <c r="V1453" s="5">
        <f t="shared" si="1693"/>
        <v>1.1240895817282144E-2</v>
      </c>
      <c r="W1453" s="5">
        <f t="shared" si="1694"/>
        <v>5.2354417925213918E-3</v>
      </c>
      <c r="X1453" s="5">
        <f t="shared" si="1695"/>
        <v>1.2273062561346854E-2</v>
      </c>
      <c r="Y1453" s="5">
        <f t="shared" si="1696"/>
        <v>1.4385420620080212E-2</v>
      </c>
      <c r="Z1453" s="5">
        <f t="shared" si="1697"/>
        <v>8.0107888624706997E-2</v>
      </c>
      <c r="AA1453" s="5">
        <f t="shared" si="1698"/>
        <v>7.5642797371452145E-2</v>
      </c>
      <c r="AB1453" s="5">
        <f t="shared" si="1699"/>
        <v>3.5713291739496875E-2</v>
      </c>
      <c r="AC1453" s="5">
        <f t="shared" si="1700"/>
        <v>1.5551520189214471E-3</v>
      </c>
      <c r="AD1453" s="5">
        <f t="shared" si="1701"/>
        <v>1.235906567569881E-3</v>
      </c>
      <c r="AE1453" s="5">
        <f t="shared" si="1702"/>
        <v>2.8972452039161176E-3</v>
      </c>
      <c r="AF1453" s="5">
        <f t="shared" si="1703"/>
        <v>3.395899816326662E-3</v>
      </c>
      <c r="AG1453" s="5">
        <f t="shared" si="1704"/>
        <v>2.6535863670173816E-3</v>
      </c>
      <c r="AH1453" s="5">
        <f t="shared" si="1705"/>
        <v>4.6947763326910197E-2</v>
      </c>
      <c r="AI1453" s="5">
        <f t="shared" si="1706"/>
        <v>4.4330966766799484E-2</v>
      </c>
      <c r="AJ1453" s="5">
        <f t="shared" si="1707"/>
        <v>2.0930013223362857E-2</v>
      </c>
      <c r="AK1453" s="5">
        <f t="shared" si="1708"/>
        <v>6.5878020938059294E-3</v>
      </c>
      <c r="AL1453" s="5">
        <f t="shared" si="1709"/>
        <v>1.3769708557139989E-4</v>
      </c>
      <c r="AM1453" s="5">
        <f t="shared" si="1710"/>
        <v>2.3340380495786019E-4</v>
      </c>
      <c r="AN1453" s="5">
        <f t="shared" si="1711"/>
        <v>5.47151437037491E-4</v>
      </c>
      <c r="AO1453" s="5">
        <f t="shared" si="1712"/>
        <v>6.4132351035631598E-4</v>
      </c>
      <c r="AP1453" s="5">
        <f t="shared" si="1713"/>
        <v>5.0113590387660257E-4</v>
      </c>
      <c r="AQ1453" s="5">
        <f t="shared" si="1714"/>
        <v>2.9369404454082269E-4</v>
      </c>
      <c r="AR1453" s="5">
        <f t="shared" si="1715"/>
        <v>2.2011240283467261E-2</v>
      </c>
      <c r="AS1453" s="5">
        <f t="shared" si="1716"/>
        <v>2.0784367398033503E-2</v>
      </c>
      <c r="AT1453" s="5">
        <f t="shared" si="1717"/>
        <v>9.8129392658737966E-3</v>
      </c>
      <c r="AU1453" s="5">
        <f t="shared" si="1718"/>
        <v>3.0886603439864956E-3</v>
      </c>
      <c r="AV1453" s="5">
        <f t="shared" si="1719"/>
        <v>7.2912578449031826E-4</v>
      </c>
      <c r="AW1453" s="5">
        <f t="shared" si="1720"/>
        <v>8.4666996931660365E-6</v>
      </c>
      <c r="AX1453" s="5">
        <f t="shared" si="1721"/>
        <v>3.6732372277895055E-5</v>
      </c>
      <c r="AY1453" s="5">
        <f t="shared" si="1722"/>
        <v>8.6109008725350451E-5</v>
      </c>
      <c r="AZ1453" s="5">
        <f t="shared" si="1723"/>
        <v>1.0092951971039132E-4</v>
      </c>
      <c r="BA1453" s="5">
        <f t="shared" si="1724"/>
        <v>7.8867225777824187E-5</v>
      </c>
      <c r="BB1453" s="5">
        <f t="shared" si="1725"/>
        <v>4.6220664576663267E-5</v>
      </c>
      <c r="BC1453" s="5">
        <f t="shared" si="1726"/>
        <v>2.1670343419221538E-5</v>
      </c>
      <c r="BD1453" s="5">
        <f t="shared" si="1727"/>
        <v>8.5998896163746539E-3</v>
      </c>
      <c r="BE1453" s="5">
        <f t="shared" si="1728"/>
        <v>8.1205449155683906E-3</v>
      </c>
      <c r="BF1453" s="5">
        <f t="shared" si="1729"/>
        <v>3.8339590778121231E-3</v>
      </c>
      <c r="BG1453" s="5">
        <f t="shared" si="1730"/>
        <v>1.2067533532269224E-3</v>
      </c>
      <c r="BH1453" s="5">
        <f t="shared" si="1731"/>
        <v>2.8487269151202888E-4</v>
      </c>
      <c r="BI1453" s="5">
        <f t="shared" si="1732"/>
        <v>5.3798864632811124E-5</v>
      </c>
      <c r="BJ1453" s="8">
        <f t="shared" si="1733"/>
        <v>0.1355204195936017</v>
      </c>
      <c r="BK1453" s="8">
        <f t="shared" si="1734"/>
        <v>0.17862228687982892</v>
      </c>
      <c r="BL1453" s="8">
        <f t="shared" si="1735"/>
        <v>0.59546271429030428</v>
      </c>
      <c r="BM1453" s="8">
        <f t="shared" si="1736"/>
        <v>0.62789206915330553</v>
      </c>
      <c r="BN1453" s="8">
        <f t="shared" si="1737"/>
        <v>0.36174359792610417</v>
      </c>
    </row>
    <row r="1454" spans="1:66" x14ac:dyDescent="0.25">
      <c r="A1454" t="s">
        <v>112</v>
      </c>
      <c r="B1454" t="s">
        <v>117</v>
      </c>
      <c r="C1454" t="s">
        <v>130</v>
      </c>
      <c r="D1454" t="s">
        <v>537</v>
      </c>
      <c r="E1454">
        <f>VLOOKUP(A1454,home!$A$2:$E$405,3,FALSE)</f>
        <v>1.3270999999999999</v>
      </c>
      <c r="F1454">
        <f>VLOOKUP(B1454,home!$B$2:$E$405,3,FALSE)</f>
        <v>1.0548999999999999</v>
      </c>
      <c r="G1454">
        <f>VLOOKUP(C1454,away!$B$2:$E$405,4,FALSE)</f>
        <v>1.0548999999999999</v>
      </c>
      <c r="H1454">
        <f>VLOOKUP(A1454,away!$A$2:$E$405,3,FALSE)</f>
        <v>0.94389999999999996</v>
      </c>
      <c r="I1454">
        <f>VLOOKUP(C1454,away!$B$2:$E$405,3,FALSE)</f>
        <v>1.0593999999999999</v>
      </c>
      <c r="J1454">
        <f>VLOOKUP(B1454,home!$B$2:$E$405,4,FALSE)</f>
        <v>0.21190000000000001</v>
      </c>
      <c r="K1454" s="3">
        <f t="shared" si="1682"/>
        <v>1.4768154726709999</v>
      </c>
      <c r="L1454" s="3">
        <f t="shared" si="1683"/>
        <v>0.21189314715399996</v>
      </c>
      <c r="M1454" s="5">
        <f t="shared" si="1684"/>
        <v>0.18475796277259449</v>
      </c>
      <c r="N1454" s="5">
        <f t="shared" si="1685"/>
        <v>0.27285341812174008</v>
      </c>
      <c r="O1454" s="5">
        <f t="shared" si="1686"/>
        <v>3.914894619364661E-2</v>
      </c>
      <c r="P1454" s="5">
        <f t="shared" si="1687"/>
        <v>5.7815769477541752E-2</v>
      </c>
      <c r="Q1454" s="5">
        <f t="shared" si="1688"/>
        <v>0.20147707482667782</v>
      </c>
      <c r="R1454" s="5">
        <f t="shared" si="1689"/>
        <v>4.1476967083671932E-3</v>
      </c>
      <c r="S1454" s="5">
        <f t="shared" si="1690"/>
        <v>4.5230299551344598E-3</v>
      </c>
      <c r="T1454" s="5">
        <f t="shared" si="1691"/>
        <v>4.2691611464406712E-2</v>
      </c>
      <c r="U1454" s="5">
        <f t="shared" si="1692"/>
        <v>6.1253826748632455E-3</v>
      </c>
      <c r="V1454" s="5">
        <f t="shared" si="1693"/>
        <v>1.572642831986474E-4</v>
      </c>
      <c r="W1454" s="5">
        <f t="shared" si="1694"/>
        <v>9.9181487164176879E-2</v>
      </c>
      <c r="X1454" s="5">
        <f t="shared" si="1695"/>
        <v>2.1015877454631491E-2</v>
      </c>
      <c r="Y1454" s="5">
        <f t="shared" si="1696"/>
        <v>2.2265602070323299E-3</v>
      </c>
      <c r="Z1454" s="5">
        <f t="shared" si="1697"/>
        <v>2.9295616965873702E-4</v>
      </c>
      <c r="AA1454" s="5">
        <f t="shared" si="1698"/>
        <v>4.3264220416645328E-4</v>
      </c>
      <c r="AB1454" s="5">
        <f t="shared" si="1699"/>
        <v>3.1946635062175208E-4</v>
      </c>
      <c r="AC1454" s="5">
        <f t="shared" si="1700"/>
        <v>3.0757657910984663E-6</v>
      </c>
      <c r="AD1454" s="5">
        <f t="shared" si="1701"/>
        <v>3.6618188711644142E-2</v>
      </c>
      <c r="AE1454" s="5">
        <f t="shared" si="1702"/>
        <v>7.7591432491893528E-3</v>
      </c>
      <c r="AF1454" s="5">
        <f t="shared" si="1703"/>
        <v>8.2205464114472229E-4</v>
      </c>
      <c r="AG1454" s="5">
        <f t="shared" si="1704"/>
        <v>5.8062581681569103E-5</v>
      </c>
      <c r="AH1454" s="5">
        <f t="shared" si="1705"/>
        <v>1.5518851191792736E-5</v>
      </c>
      <c r="AI1454" s="5">
        <f t="shared" si="1706"/>
        <v>2.2918479558118296E-5</v>
      </c>
      <c r="AJ1454" s="5">
        <f t="shared" si="1707"/>
        <v>1.6923182610761565E-5</v>
      </c>
      <c r="AK1454" s="5">
        <f t="shared" si="1708"/>
        <v>8.330805975469829E-6</v>
      </c>
      <c r="AL1454" s="5">
        <f t="shared" si="1709"/>
        <v>3.8499616098047912E-8</v>
      </c>
      <c r="AM1454" s="5">
        <f t="shared" si="1710"/>
        <v>1.0815661534108522E-2</v>
      </c>
      <c r="AN1454" s="5">
        <f t="shared" si="1711"/>
        <v>2.2917645610147142E-3</v>
      </c>
      <c r="AO1454" s="5">
        <f t="shared" si="1712"/>
        <v>2.4280460268470642E-4</v>
      </c>
      <c r="AP1454" s="5">
        <f t="shared" si="1713"/>
        <v>1.7149543802113001E-5</v>
      </c>
      <c r="AQ1454" s="5">
        <f t="shared" si="1714"/>
        <v>9.0846770212127459E-7</v>
      </c>
      <c r="AR1454" s="5">
        <f t="shared" si="1715"/>
        <v>6.5766764384871358E-7</v>
      </c>
      <c r="AS1454" s="5">
        <f t="shared" si="1716"/>
        <v>9.7125375231086074E-7</v>
      </c>
      <c r="AT1454" s="5">
        <f t="shared" si="1717"/>
        <v>7.1718128465122314E-7</v>
      </c>
      <c r="AU1454" s="5">
        <f t="shared" si="1718"/>
        <v>3.5304813929433037E-7</v>
      </c>
      <c r="AV1454" s="5">
        <f t="shared" si="1719"/>
        <v>1.3034673867689336E-7</v>
      </c>
      <c r="AW1454" s="5">
        <f t="shared" si="1720"/>
        <v>3.3465478833550045E-10</v>
      </c>
      <c r="AX1454" s="5">
        <f t="shared" si="1721"/>
        <v>2.6621227167906718E-3</v>
      </c>
      <c r="AY1454" s="5">
        <f t="shared" si="1722"/>
        <v>5.6408556057093199E-4</v>
      </c>
      <c r="AZ1454" s="5">
        <f t="shared" si="1723"/>
        <v>5.9762932346751515E-5</v>
      </c>
      <c r="BA1454" s="5">
        <f t="shared" si="1724"/>
        <v>4.2211186060349215E-6</v>
      </c>
      <c r="BB1454" s="5">
        <f t="shared" si="1725"/>
        <v>2.2360652648576122E-7</v>
      </c>
      <c r="BC1454" s="5">
        <f t="shared" si="1726"/>
        <v>9.4761381242484449E-9</v>
      </c>
      <c r="BD1454" s="5">
        <f t="shared" si="1727"/>
        <v>2.3225877806076627E-8</v>
      </c>
      <c r="BE1454" s="5">
        <f t="shared" si="1728"/>
        <v>3.4300335710379938E-8</v>
      </c>
      <c r="BF1454" s="5">
        <f t="shared" si="1729"/>
        <v>2.5327633247449369E-8</v>
      </c>
      <c r="BG1454" s="5">
        <f t="shared" si="1730"/>
        <v>1.246808022198989E-8</v>
      </c>
      <c r="BH1454" s="5">
        <f t="shared" si="1731"/>
        <v>4.6032634465844856E-9</v>
      </c>
      <c r="BI1454" s="5">
        <f t="shared" si="1732"/>
        <v>1.3596341365393607E-9</v>
      </c>
      <c r="BJ1454" s="8">
        <f t="shared" si="1733"/>
        <v>0.70136219254261645</v>
      </c>
      <c r="BK1454" s="8">
        <f t="shared" si="1734"/>
        <v>0.24782122631444747</v>
      </c>
      <c r="BL1454" s="8">
        <f t="shared" si="1735"/>
        <v>5.0240756233384733E-2</v>
      </c>
      <c r="BM1454" s="8">
        <f t="shared" si="1736"/>
        <v>0.23895217793362308</v>
      </c>
      <c r="BN1454" s="8">
        <f t="shared" si="1737"/>
        <v>0.76020086810056797</v>
      </c>
    </row>
    <row r="1455" spans="1:66" x14ac:dyDescent="0.25">
      <c r="A1455" t="s">
        <v>112</v>
      </c>
      <c r="B1455" t="s">
        <v>303</v>
      </c>
      <c r="C1455" t="s">
        <v>90</v>
      </c>
      <c r="D1455" t="s">
        <v>537</v>
      </c>
      <c r="E1455">
        <f>VLOOKUP(A1455,home!$A$2:$E$405,3,FALSE)</f>
        <v>1.3270999999999999</v>
      </c>
      <c r="F1455">
        <f>VLOOKUP(B1455,home!$B$2:$E$405,3,FALSE)</f>
        <v>1.2056</v>
      </c>
      <c r="G1455">
        <f>VLOOKUP(C1455,away!$B$2:$E$405,4,FALSE)</f>
        <v>1.2056</v>
      </c>
      <c r="H1455">
        <f>VLOOKUP(A1455,away!$A$2:$E$405,3,FALSE)</f>
        <v>0.94389999999999996</v>
      </c>
      <c r="I1455">
        <f>VLOOKUP(C1455,away!$B$2:$E$405,3,FALSE)</f>
        <v>1.0593999999999999</v>
      </c>
      <c r="J1455">
        <f>VLOOKUP(B1455,home!$B$2:$E$405,4,FALSE)</f>
        <v>1.0593999999999999</v>
      </c>
      <c r="K1455" s="3">
        <f t="shared" si="1682"/>
        <v>1.928901841856</v>
      </c>
      <c r="L1455" s="3">
        <f t="shared" si="1683"/>
        <v>1.0593657390039997</v>
      </c>
      <c r="M1455" s="5">
        <f t="shared" si="1684"/>
        <v>5.0374631148310652E-2</v>
      </c>
      <c r="N1455" s="5">
        <f t="shared" si="1685"/>
        <v>9.7167718804793024E-2</v>
      </c>
      <c r="O1455" s="5">
        <f t="shared" si="1686"/>
        <v>5.3365158353484009E-2</v>
      </c>
      <c r="P1455" s="5">
        <f t="shared" si="1687"/>
        <v>0.1029361522389724</v>
      </c>
      <c r="Q1455" s="5">
        <f t="shared" si="1688"/>
        <v>9.3713495885755602E-2</v>
      </c>
      <c r="R1455" s="5">
        <f t="shared" si="1689"/>
        <v>2.8266610208102026E-2</v>
      </c>
      <c r="S1455" s="5">
        <f t="shared" si="1690"/>
        <v>5.2585255694325046E-2</v>
      </c>
      <c r="T1455" s="5">
        <f t="shared" si="1691"/>
        <v>9.9276866823661755E-2</v>
      </c>
      <c r="U1455" s="5">
        <f t="shared" si="1692"/>
        <v>5.4523516493433608E-2</v>
      </c>
      <c r="V1455" s="5">
        <f t="shared" si="1693"/>
        <v>1.1939263347192568E-2</v>
      </c>
      <c r="W1455" s="5">
        <f t="shared" si="1694"/>
        <v>6.0254711606932874E-2</v>
      </c>
      <c r="X1455" s="5">
        <f t="shared" si="1695"/>
        <v>6.3831777089951316E-2</v>
      </c>
      <c r="Y1455" s="5">
        <f t="shared" si="1696"/>
        <v>3.381059885441743E-2</v>
      </c>
      <c r="Z1455" s="5">
        <f t="shared" si="1697"/>
        <v>9.9815594707480023E-3</v>
      </c>
      <c r="AA1455" s="5">
        <f t="shared" si="1698"/>
        <v>1.9253448447721019E-2</v>
      </c>
      <c r="AB1455" s="5">
        <f t="shared" si="1699"/>
        <v>1.8569006086444313E-2</v>
      </c>
      <c r="AC1455" s="5">
        <f t="shared" si="1700"/>
        <v>1.5248025165552652E-3</v>
      </c>
      <c r="AD1455" s="5">
        <f t="shared" si="1701"/>
        <v>2.9056356049778732E-2</v>
      </c>
      <c r="AE1455" s="5">
        <f t="shared" si="1702"/>
        <v>3.0781308099437181E-2</v>
      </c>
      <c r="AF1455" s="5">
        <f t="shared" si="1703"/>
        <v>1.6304331601135036E-2</v>
      </c>
      <c r="AG1455" s="5">
        <f t="shared" si="1704"/>
        <v>5.7574167652008935E-3</v>
      </c>
      <c r="AH1455" s="5">
        <f t="shared" si="1705"/>
        <v>2.6435305312853311E-3</v>
      </c>
      <c r="AI1455" s="5">
        <f t="shared" si="1706"/>
        <v>5.0991109107988456E-3</v>
      </c>
      <c r="AJ1455" s="5">
        <f t="shared" si="1707"/>
        <v>4.9178422138339605E-3</v>
      </c>
      <c r="AK1455" s="5">
        <f t="shared" si="1708"/>
        <v>3.1620116347405042E-3</v>
      </c>
      <c r="AL1455" s="5">
        <f t="shared" si="1709"/>
        <v>1.2463202242922217E-4</v>
      </c>
      <c r="AM1455" s="5">
        <f t="shared" si="1710"/>
        <v>1.1209371740408388E-2</v>
      </c>
      <c r="AN1455" s="5">
        <f t="shared" si="1711"/>
        <v>1.1874824377548282E-2</v>
      </c>
      <c r="AO1455" s="5">
        <f t="shared" si="1712"/>
        <v>6.2898910511320731E-3</v>
      </c>
      <c r="AP1455" s="5">
        <f t="shared" si="1713"/>
        <v>2.2210983605457243E-3</v>
      </c>
      <c r="AQ1455" s="5">
        <f t="shared" si="1714"/>
        <v>5.8823887653002319E-4</v>
      </c>
      <c r="AR1455" s="5">
        <f t="shared" si="1715"/>
        <v>5.6009313497094447E-4</v>
      </c>
      <c r="AS1455" s="5">
        <f t="shared" si="1716"/>
        <v>1.0803646796563558E-3</v>
      </c>
      <c r="AT1455" s="5">
        <f t="shared" si="1717"/>
        <v>1.0419587102326563E-3</v>
      </c>
      <c r="AU1455" s="5">
        <f t="shared" si="1718"/>
        <v>6.6994535843522423E-4</v>
      </c>
      <c r="AV1455" s="5">
        <f t="shared" si="1719"/>
        <v>3.2306470895714551E-4</v>
      </c>
      <c r="AW1455" s="5">
        <f t="shared" si="1720"/>
        <v>7.0742954352329822E-6</v>
      </c>
      <c r="AX1455" s="5">
        <f t="shared" si="1721"/>
        <v>3.6036296326870509E-3</v>
      </c>
      <c r="AY1455" s="5">
        <f t="shared" si="1722"/>
        <v>3.8175617689282294E-3</v>
      </c>
      <c r="AZ1455" s="5">
        <f t="shared" si="1723"/>
        <v>2.0220970722670348E-3</v>
      </c>
      <c r="BA1455" s="5">
        <f t="shared" si="1724"/>
        <v>7.1404678643333054E-4</v>
      </c>
      <c r="BB1455" s="5">
        <f t="shared" si="1725"/>
        <v>1.8910917539834404E-4</v>
      </c>
      <c r="BC1455" s="5">
        <f t="shared" si="1726"/>
        <v>4.0067156269660767E-5</v>
      </c>
      <c r="BD1455" s="5">
        <f t="shared" si="1727"/>
        <v>9.8890579639926874E-5</v>
      </c>
      <c r="BE1455" s="5">
        <f t="shared" si="1728"/>
        <v>1.9075022120966238E-4</v>
      </c>
      <c r="BF1455" s="5">
        <f t="shared" si="1729"/>
        <v>1.8396922651287863E-4</v>
      </c>
      <c r="BG1455" s="5">
        <f t="shared" si="1730"/>
        <v>1.1828619328850507E-4</v>
      </c>
      <c r="BH1455" s="5">
        <f t="shared" si="1731"/>
        <v>5.704061402508306E-5</v>
      </c>
      <c r="BI1455" s="5">
        <f t="shared" si="1732"/>
        <v>2.200514909071599E-5</v>
      </c>
      <c r="BJ1455" s="8">
        <f t="shared" si="1733"/>
        <v>0.57252451757921208</v>
      </c>
      <c r="BK1455" s="8">
        <f t="shared" si="1734"/>
        <v>0.22330229873671334</v>
      </c>
      <c r="BL1455" s="8">
        <f t="shared" si="1735"/>
        <v>0.19414660345586268</v>
      </c>
      <c r="BM1455" s="8">
        <f t="shared" si="1736"/>
        <v>0.57032072512962528</v>
      </c>
      <c r="BN1455" s="8">
        <f t="shared" si="1737"/>
        <v>0.42582376663941773</v>
      </c>
    </row>
    <row r="1456" spans="1:66" x14ac:dyDescent="0.25">
      <c r="A1456" t="s">
        <v>112</v>
      </c>
      <c r="B1456" t="s">
        <v>119</v>
      </c>
      <c r="C1456" t="s">
        <v>447</v>
      </c>
      <c r="D1456" t="s">
        <v>537</v>
      </c>
      <c r="E1456">
        <f>VLOOKUP(A1456,home!$A$2:$E$405,3,FALSE)</f>
        <v>1.3270999999999999</v>
      </c>
      <c r="F1456">
        <f>VLOOKUP(B1456,home!$B$2:$E$405,3,FALSE)</f>
        <v>0.6028</v>
      </c>
      <c r="G1456">
        <f>VLOOKUP(C1456,away!$B$2:$E$405,4,FALSE)</f>
        <v>0.4521</v>
      </c>
      <c r="H1456">
        <f>VLOOKUP(A1456,away!$A$2:$E$405,3,FALSE)</f>
        <v>0.94389999999999996</v>
      </c>
      <c r="I1456">
        <f>VLOOKUP(C1456,away!$B$2:$E$405,3,FALSE)</f>
        <v>1.2713000000000001</v>
      </c>
      <c r="J1456">
        <f>VLOOKUP(B1456,home!$B$2:$E$405,4,FALSE)</f>
        <v>1.2713000000000001</v>
      </c>
      <c r="K1456" s="3">
        <f t="shared" si="1682"/>
        <v>0.36166909534800001</v>
      </c>
      <c r="L1456" s="3">
        <f t="shared" si="1683"/>
        <v>1.5255346629910003</v>
      </c>
      <c r="M1456" s="5">
        <f t="shared" si="1684"/>
        <v>0.15149483328570162</v>
      </c>
      <c r="N1456" s="5">
        <f t="shared" si="1685"/>
        <v>5.4790999304335786E-2</v>
      </c>
      <c r="O1456" s="5">
        <f t="shared" si="1686"/>
        <v>0.23111061944138053</v>
      </c>
      <c r="P1456" s="5">
        <f t="shared" si="1687"/>
        <v>8.3585568658680012E-2</v>
      </c>
      <c r="Q1456" s="5">
        <f t="shared" si="1688"/>
        <v>9.9081055758060092E-3</v>
      </c>
      <c r="R1456" s="5">
        <f t="shared" si="1689"/>
        <v>0.17628363047157394</v>
      </c>
      <c r="S1456" s="5">
        <f t="shared" si="1690"/>
        <v>1.1529349114532336E-2</v>
      </c>
      <c r="T1456" s="5">
        <f t="shared" si="1691"/>
        <v>1.5115158500466469E-2</v>
      </c>
      <c r="U1456" s="5">
        <f t="shared" si="1692"/>
        <v>6.375634115731528E-2</v>
      </c>
      <c r="V1456" s="5">
        <f t="shared" si="1693"/>
        <v>7.0679873006716288E-4</v>
      </c>
      <c r="W1456" s="5">
        <f t="shared" si="1694"/>
        <v>1.1944851934047448E-3</v>
      </c>
      <c r="X1456" s="5">
        <f t="shared" si="1695"/>
        <v>1.8222285669684468E-3</v>
      </c>
      <c r="Y1456" s="5">
        <f t="shared" si="1696"/>
        <v>1.3899364214013919E-3</v>
      </c>
      <c r="Z1456" s="5">
        <f t="shared" si="1697"/>
        <v>8.9642262934094163E-2</v>
      </c>
      <c r="AA1456" s="5">
        <f t="shared" si="1698"/>
        <v>3.2420836140321395E-2</v>
      </c>
      <c r="AB1456" s="5">
        <f t="shared" si="1699"/>
        <v>5.8628072386478899E-3</v>
      </c>
      <c r="AC1456" s="5">
        <f t="shared" si="1700"/>
        <v>2.4373015113196192E-5</v>
      </c>
      <c r="AD1456" s="5">
        <f t="shared" si="1701"/>
        <v>1.080020948263187E-4</v>
      </c>
      <c r="AE1456" s="5">
        <f t="shared" si="1702"/>
        <v>1.6476093933319013E-4</v>
      </c>
      <c r="AF1456" s="5">
        <f t="shared" si="1703"/>
        <v>1.2567426202986944E-4</v>
      </c>
      <c r="AG1456" s="5">
        <f t="shared" si="1704"/>
        <v>6.3906814324126503E-5</v>
      </c>
      <c r="AH1456" s="5">
        <f t="shared" si="1705"/>
        <v>3.4188094843728499E-2</v>
      </c>
      <c r="AI1456" s="5">
        <f t="shared" si="1706"/>
        <v>1.2364777333802911E-2</v>
      </c>
      <c r="AJ1456" s="5">
        <f t="shared" si="1707"/>
        <v>2.2359789162479768E-3</v>
      </c>
      <c r="AK1456" s="5">
        <f t="shared" si="1708"/>
        <v>2.6956149061886913E-4</v>
      </c>
      <c r="AL1456" s="5">
        <f t="shared" si="1709"/>
        <v>5.3790146739093693E-7</v>
      </c>
      <c r="AM1456" s="5">
        <f t="shared" si="1710"/>
        <v>7.8122039863047262E-6</v>
      </c>
      <c r="AN1456" s="5">
        <f t="shared" si="1711"/>
        <v>1.1917787975464327E-5</v>
      </c>
      <c r="AO1456" s="5">
        <f t="shared" si="1712"/>
        <v>9.090499331374086E-6</v>
      </c>
      <c r="AP1456" s="5">
        <f t="shared" si="1713"/>
        <v>4.6226239446358914E-6</v>
      </c>
      <c r="AQ1456" s="5">
        <f t="shared" si="1714"/>
        <v>1.762993265378561E-6</v>
      </c>
      <c r="AR1456" s="5">
        <f t="shared" si="1715"/>
        <v>1.0431024749146336E-2</v>
      </c>
      <c r="AS1456" s="5">
        <f t="shared" si="1716"/>
        <v>3.7725792845763541E-3</v>
      </c>
      <c r="AT1456" s="5">
        <f t="shared" si="1717"/>
        <v>6.8221266849066741E-4</v>
      </c>
      <c r="AU1456" s="5">
        <f t="shared" si="1718"/>
        <v>8.224507954932158E-5</v>
      </c>
      <c r="AV1456" s="5">
        <f t="shared" si="1719"/>
        <v>7.4363758793568566E-6</v>
      </c>
      <c r="AW1456" s="5">
        <f t="shared" si="1720"/>
        <v>8.2439188517147891E-9</v>
      </c>
      <c r="AX1456" s="5">
        <f t="shared" si="1721"/>
        <v>4.7090545806681122E-7</v>
      </c>
      <c r="AY1456" s="5">
        <f t="shared" si="1722"/>
        <v>7.1838259927257537E-7</v>
      </c>
      <c r="AZ1456" s="5">
        <f t="shared" si="1723"/>
        <v>5.4795877823994363E-7</v>
      </c>
      <c r="BA1456" s="5">
        <f t="shared" si="1724"/>
        <v>2.7864337003174416E-7</v>
      </c>
      <c r="BB1456" s="5">
        <f t="shared" si="1725"/>
        <v>1.0627002989901336E-7</v>
      </c>
      <c r="BC1456" s="5">
        <f t="shared" si="1726"/>
        <v>3.2423722849606952E-8</v>
      </c>
      <c r="BD1456" s="5">
        <f t="shared" si="1727"/>
        <v>2.6521483042232894E-3</v>
      </c>
      <c r="BE1456" s="5">
        <f t="shared" si="1728"/>
        <v>9.5920007791716947E-4</v>
      </c>
      <c r="BF1456" s="5">
        <f t="shared" si="1729"/>
        <v>1.7345651221901685E-4</v>
      </c>
      <c r="BG1456" s="5">
        <f t="shared" si="1730"/>
        <v>2.0911286618823714E-5</v>
      </c>
      <c r="BH1456" s="5">
        <f t="shared" si="1731"/>
        <v>1.8907415284981774E-6</v>
      </c>
      <c r="BI1456" s="5">
        <f t="shared" si="1732"/>
        <v>1.3676455562976624E-7</v>
      </c>
      <c r="BJ1456" s="8">
        <f t="shared" si="1733"/>
        <v>8.4720618365357894E-2</v>
      </c>
      <c r="BK1456" s="8">
        <f t="shared" si="1734"/>
        <v>0.24734217908816097</v>
      </c>
      <c r="BL1456" s="8">
        <f t="shared" si="1735"/>
        <v>0.5772758888783418</v>
      </c>
      <c r="BM1456" s="8">
        <f t="shared" si="1736"/>
        <v>0.29180648238979645</v>
      </c>
      <c r="BN1456" s="8">
        <f t="shared" si="1737"/>
        <v>0.70717375673747795</v>
      </c>
    </row>
    <row r="1457" spans="1:66" x14ac:dyDescent="0.25">
      <c r="A1457" t="s">
        <v>112</v>
      </c>
      <c r="B1457" t="s">
        <v>107</v>
      </c>
      <c r="C1457" t="s">
        <v>118</v>
      </c>
      <c r="D1457" t="s">
        <v>537</v>
      </c>
      <c r="E1457">
        <f>VLOOKUP(A1457,home!$A$2:$E$405,3,FALSE)</f>
        <v>1.3270999999999999</v>
      </c>
      <c r="F1457">
        <f>VLOOKUP(B1457,home!$B$2:$E$405,3,FALSE)</f>
        <v>1.2056</v>
      </c>
      <c r="G1457">
        <f>VLOOKUP(C1457,away!$B$2:$E$405,4,FALSE)</f>
        <v>0.75349999999999995</v>
      </c>
      <c r="H1457">
        <f>VLOOKUP(A1457,away!$A$2:$E$405,3,FALSE)</f>
        <v>0.94389999999999996</v>
      </c>
      <c r="I1457">
        <f>VLOOKUP(C1457,away!$B$2:$E$405,3,FALSE)</f>
        <v>0.63570000000000004</v>
      </c>
      <c r="J1457">
        <f>VLOOKUP(B1457,home!$B$2:$E$405,4,FALSE)</f>
        <v>0.84750000000000003</v>
      </c>
      <c r="K1457" s="3">
        <f t="shared" si="1682"/>
        <v>1.2055636511599999</v>
      </c>
      <c r="L1457" s="3">
        <f t="shared" si="1683"/>
        <v>0.50853155242500003</v>
      </c>
      <c r="M1457" s="5">
        <f t="shared" si="1684"/>
        <v>0.18012662492890516</v>
      </c>
      <c r="N1457" s="5">
        <f t="shared" si="1685"/>
        <v>0.21715411162041873</v>
      </c>
      <c r="O1457" s="5">
        <f t="shared" si="1686"/>
        <v>9.1600072208171859E-2</v>
      </c>
      <c r="P1457" s="5">
        <f t="shared" si="1687"/>
        <v>0.1104297174978033</v>
      </c>
      <c r="Q1457" s="5">
        <f t="shared" si="1688"/>
        <v>0.1308965518347591</v>
      </c>
      <c r="R1457" s="5">
        <f t="shared" si="1689"/>
        <v>2.3290763461131864E-2</v>
      </c>
      <c r="S1457" s="5">
        <f t="shared" si="1690"/>
        <v>1.6925208185433194E-2</v>
      </c>
      <c r="T1457" s="5">
        <f t="shared" si="1691"/>
        <v>6.6565026711609535E-2</v>
      </c>
      <c r="U1457" s="5">
        <f t="shared" si="1692"/>
        <v>2.8078497836506046E-2</v>
      </c>
      <c r="V1457" s="5">
        <f t="shared" si="1693"/>
        <v>1.1529210256930188E-3</v>
      </c>
      <c r="W1457" s="5">
        <f t="shared" si="1694"/>
        <v>5.2601374984722102E-2</v>
      </c>
      <c r="X1457" s="5">
        <f t="shared" si="1695"/>
        <v>2.6749458880670294E-2</v>
      </c>
      <c r="Y1457" s="5">
        <f t="shared" si="1696"/>
        <v>6.8014719255579835E-3</v>
      </c>
      <c r="Z1457" s="5">
        <f t="shared" si="1697"/>
        <v>3.9480293666842858E-3</v>
      </c>
      <c r="AA1457" s="5">
        <f t="shared" si="1698"/>
        <v>4.7596006981868088E-3</v>
      </c>
      <c r="AB1457" s="5">
        <f t="shared" si="1699"/>
        <v>2.8690007978848871E-3</v>
      </c>
      <c r="AC1457" s="5">
        <f t="shared" si="1700"/>
        <v>4.4176125827736758E-5</v>
      </c>
      <c r="AD1457" s="5">
        <f t="shared" si="1701"/>
        <v>1.5853576420654478E-2</v>
      </c>
      <c r="AE1457" s="5">
        <f t="shared" si="1702"/>
        <v>8.0620438286837966E-3</v>
      </c>
      <c r="AF1457" s="5">
        <f t="shared" si="1703"/>
        <v>2.0499018319594807E-3</v>
      </c>
      <c r="AG1457" s="5">
        <f t="shared" si="1704"/>
        <v>3.4747992030840217E-4</v>
      </c>
      <c r="AH1457" s="5">
        <f t="shared" si="1705"/>
        <v>5.0192437571486227E-4</v>
      </c>
      <c r="AI1457" s="5">
        <f t="shared" si="1706"/>
        <v>6.0510178299301291E-4</v>
      </c>
      <c r="AJ1457" s="5">
        <f t="shared" si="1707"/>
        <v>3.6474435741424129E-4</v>
      </c>
      <c r="AK1457" s="5">
        <f t="shared" si="1708"/>
        <v>1.4657417975477352E-4</v>
      </c>
      <c r="AL1457" s="5">
        <f t="shared" si="1709"/>
        <v>1.0833172713317294E-6</v>
      </c>
      <c r="AM1457" s="5">
        <f t="shared" si="1710"/>
        <v>3.8224990947256588E-3</v>
      </c>
      <c r="AN1457" s="5">
        <f t="shared" si="1711"/>
        <v>1.9438613987839968E-3</v>
      </c>
      <c r="AO1457" s="5">
        <f t="shared" si="1712"/>
        <v>4.9425742741132889E-4</v>
      </c>
      <c r="AP1457" s="5">
        <f t="shared" si="1713"/>
        <v>8.3781832286356631E-5</v>
      </c>
      <c r="AQ1457" s="5">
        <f t="shared" si="1714"/>
        <v>1.065142630939798E-5</v>
      </c>
      <c r="AR1457" s="5">
        <f t="shared" si="1715"/>
        <v>5.1048876396445605E-5</v>
      </c>
      <c r="AS1457" s="5">
        <f t="shared" si="1716"/>
        <v>6.1542669816114494E-5</v>
      </c>
      <c r="AT1457" s="5">
        <f t="shared" si="1717"/>
        <v>3.7096802862824656E-5</v>
      </c>
      <c r="AU1457" s="5">
        <f t="shared" si="1718"/>
        <v>1.4907519035223206E-5</v>
      </c>
      <c r="AV1457" s="5">
        <f t="shared" si="1719"/>
        <v>4.4929907694602251E-6</v>
      </c>
      <c r="AW1457" s="5">
        <f t="shared" si="1720"/>
        <v>1.8448506599311415E-8</v>
      </c>
      <c r="AX1457" s="5">
        <f t="shared" si="1721"/>
        <v>7.6804432753220769E-4</v>
      </c>
      <c r="AY1457" s="5">
        <f t="shared" si="1722"/>
        <v>3.9057477421116884E-4</v>
      </c>
      <c r="AZ1457" s="5">
        <f t="shared" si="1723"/>
        <v>9.9309798133824758E-5</v>
      </c>
      <c r="BA1457" s="5">
        <f t="shared" si="1724"/>
        <v>1.6834055272002431E-5</v>
      </c>
      <c r="BB1457" s="5">
        <f t="shared" si="1725"/>
        <v>2.1401620652699128E-6</v>
      </c>
      <c r="BC1457" s="5">
        <f t="shared" si="1726"/>
        <v>2.1766798749856067E-7</v>
      </c>
      <c r="BD1457" s="5">
        <f t="shared" si="1727"/>
        <v>4.3266607272394011E-6</v>
      </c>
      <c r="BE1457" s="5">
        <f t="shared" si="1728"/>
        <v>5.2160649036613127E-6</v>
      </c>
      <c r="BF1457" s="5">
        <f t="shared" si="1729"/>
        <v>3.1441491249727326E-6</v>
      </c>
      <c r="BG1457" s="5">
        <f t="shared" si="1730"/>
        <v>1.2634906329645483E-6</v>
      </c>
      <c r="BH1457" s="5">
        <f t="shared" si="1731"/>
        <v>3.8080459517080034E-7</v>
      </c>
      <c r="BI1457" s="5">
        <f t="shared" si="1732"/>
        <v>9.1816835626523144E-8</v>
      </c>
      <c r="BJ1457" s="8">
        <f t="shared" si="1733"/>
        <v>0.53471316992406259</v>
      </c>
      <c r="BK1457" s="8">
        <f t="shared" si="1734"/>
        <v>0.30907030585514494</v>
      </c>
      <c r="BL1457" s="8">
        <f t="shared" si="1735"/>
        <v>0.15239979154345804</v>
      </c>
      <c r="BM1457" s="8">
        <f t="shared" si="1736"/>
        <v>0.24624289881245534</v>
      </c>
      <c r="BN1457" s="8">
        <f t="shared" si="1737"/>
        <v>0.75349784155119004</v>
      </c>
    </row>
    <row r="1458" spans="1:66" x14ac:dyDescent="0.25">
      <c r="A1458" t="s">
        <v>112</v>
      </c>
      <c r="B1458" t="s">
        <v>111</v>
      </c>
      <c r="C1458" t="s">
        <v>110</v>
      </c>
      <c r="D1458" t="s">
        <v>537</v>
      </c>
      <c r="E1458">
        <f>VLOOKUP(A1458,home!$A$2:$E$405,3,FALSE)</f>
        <v>1.3270999999999999</v>
      </c>
      <c r="F1458">
        <f>VLOOKUP(B1458,home!$B$2:$E$405,3,FALSE)</f>
        <v>1.0548999999999999</v>
      </c>
      <c r="G1458">
        <f>VLOOKUP(C1458,away!$B$2:$E$405,4,FALSE)</f>
        <v>0.75349999999999995</v>
      </c>
      <c r="H1458">
        <f>VLOOKUP(A1458,away!$A$2:$E$405,3,FALSE)</f>
        <v>0.94389999999999996</v>
      </c>
      <c r="I1458">
        <f>VLOOKUP(C1458,away!$B$2:$E$405,3,FALSE)</f>
        <v>0.63570000000000004</v>
      </c>
      <c r="J1458">
        <f>VLOOKUP(B1458,home!$B$2:$E$405,4,FALSE)</f>
        <v>1.4832000000000001</v>
      </c>
      <c r="K1458" s="3">
        <f t="shared" si="1682"/>
        <v>1.0548681947649998</v>
      </c>
      <c r="L1458" s="3">
        <f t="shared" si="1683"/>
        <v>0.88997521953600001</v>
      </c>
      <c r="M1458" s="5">
        <f t="shared" si="1684"/>
        <v>0.14300961484545652</v>
      </c>
      <c r="N1458" s="5">
        <f t="shared" si="1685"/>
        <v>0.15085629424606464</v>
      </c>
      <c r="O1458" s="5">
        <f t="shared" si="1686"/>
        <v>0.12727501336784397</v>
      </c>
      <c r="P1458" s="5">
        <f t="shared" si="1687"/>
        <v>0.1342583635900288</v>
      </c>
      <c r="Q1458" s="5">
        <f t="shared" si="1688"/>
        <v>7.9566753390141923E-2</v>
      </c>
      <c r="R1458" s="5">
        <f t="shared" si="1689"/>
        <v>5.6635803981747133E-2</v>
      </c>
      <c r="S1458" s="5">
        <f t="shared" si="1690"/>
        <v>3.1510657890645034E-2</v>
      </c>
      <c r="T1458" s="5">
        <f t="shared" si="1691"/>
        <v>7.0812438816158327E-2</v>
      </c>
      <c r="U1458" s="5">
        <f t="shared" si="1692"/>
        <v>5.974330830528999E-2</v>
      </c>
      <c r="V1458" s="5">
        <f t="shared" si="1693"/>
        <v>3.2869346804370076E-3</v>
      </c>
      <c r="W1458" s="5">
        <f t="shared" si="1694"/>
        <v>2.7977479170656981E-2</v>
      </c>
      <c r="X1458" s="5">
        <f t="shared" si="1695"/>
        <v>2.4899263166969315E-2</v>
      </c>
      <c r="Y1458" s="5">
        <f t="shared" si="1696"/>
        <v>1.1079863601654076E-2</v>
      </c>
      <c r="Z1458" s="5">
        <f t="shared" si="1697"/>
        <v>1.6801487360751093E-2</v>
      </c>
      <c r="AA1458" s="5">
        <f t="shared" si="1698"/>
        <v>1.7723354641602466E-2</v>
      </c>
      <c r="AB1458" s="5">
        <f t="shared" si="1699"/>
        <v>9.3479015579835366E-3</v>
      </c>
      <c r="AC1458" s="5">
        <f t="shared" si="1700"/>
        <v>1.9286223862451329E-4</v>
      </c>
      <c r="AD1458" s="5">
        <f t="shared" si="1701"/>
        <v>7.3781382367065773E-3</v>
      </c>
      <c r="AE1458" s="5">
        <f t="shared" si="1702"/>
        <v>6.5663601969798919E-3</v>
      </c>
      <c r="AF1458" s="5">
        <f t="shared" si="1703"/>
        <v>2.9219489289298156E-3</v>
      </c>
      <c r="AG1458" s="5">
        <f t="shared" si="1704"/>
        <v>8.6682071316576432E-4</v>
      </c>
      <c r="AH1458" s="5">
        <f t="shared" si="1705"/>
        <v>3.7382268506039452E-3</v>
      </c>
      <c r="AI1458" s="5">
        <f t="shared" si="1706"/>
        <v>3.9433366095186348E-3</v>
      </c>
      <c r="AJ1458" s="5">
        <f t="shared" si="1707"/>
        <v>2.0798501853168286E-3</v>
      </c>
      <c r="AK1458" s="5">
        <f t="shared" si="1708"/>
        <v>7.3132260345560446E-4</v>
      </c>
      <c r="AL1458" s="5">
        <f t="shared" si="1709"/>
        <v>7.2424133395558083E-6</v>
      </c>
      <c r="AM1458" s="5">
        <f t="shared" si="1710"/>
        <v>1.5565926724962578E-3</v>
      </c>
      <c r="AN1458" s="5">
        <f t="shared" si="1711"/>
        <v>1.3853289054329861E-3</v>
      </c>
      <c r="AO1458" s="5">
        <f t="shared" si="1712"/>
        <v>6.1645419837114406E-4</v>
      </c>
      <c r="AP1458" s="5">
        <f t="shared" si="1713"/>
        <v>1.8287632017641598E-4</v>
      </c>
      <c r="AQ1458" s="5">
        <f t="shared" si="1714"/>
        <v>4.0688848299235409E-5</v>
      </c>
      <c r="AR1458" s="5">
        <f t="shared" si="1715"/>
        <v>6.653858524083234E-4</v>
      </c>
      <c r="AS1458" s="5">
        <f t="shared" si="1716"/>
        <v>7.0189437295213879E-4</v>
      </c>
      <c r="AT1458" s="5">
        <f t="shared" si="1717"/>
        <v>3.7020302505586704E-4</v>
      </c>
      <c r="AU1458" s="5">
        <f t="shared" si="1718"/>
        <v>1.3017179891240818E-4</v>
      </c>
      <c r="AV1458" s="5">
        <f t="shared" si="1719"/>
        <v>3.4328522632011135E-5</v>
      </c>
      <c r="AW1458" s="5">
        <f t="shared" si="1720"/>
        <v>1.8886736400791681E-7</v>
      </c>
      <c r="AX1458" s="5">
        <f t="shared" si="1721"/>
        <v>2.7366668373675888E-4</v>
      </c>
      <c r="AY1458" s="5">
        <f t="shared" si="1722"/>
        <v>2.4355656693831107E-4</v>
      </c>
      <c r="AZ1458" s="5">
        <f t="shared" si="1723"/>
        <v>1.0837965456517893E-4</v>
      </c>
      <c r="BA1458" s="5">
        <f t="shared" si="1724"/>
        <v>3.2151735621626992E-5</v>
      </c>
      <c r="BB1458" s="5">
        <f t="shared" si="1725"/>
        <v>7.1535619920802273E-6</v>
      </c>
      <c r="BC1458" s="5">
        <f t="shared" si="1726"/>
        <v>1.2732985808731977E-6</v>
      </c>
      <c r="BD1458" s="5">
        <f t="shared" si="1727"/>
        <v>9.8696153345540982E-5</v>
      </c>
      <c r="BE1458" s="5">
        <f t="shared" si="1728"/>
        <v>1.0411143310986041E-4</v>
      </c>
      <c r="BF1458" s="5">
        <f t="shared" si="1729"/>
        <v>5.4911919749497737E-5</v>
      </c>
      <c r="BG1458" s="5">
        <f t="shared" si="1730"/>
        <v>1.9308279219077742E-5</v>
      </c>
      <c r="BH1458" s="5">
        <f t="shared" si="1731"/>
        <v>5.0919224109617738E-6</v>
      </c>
      <c r="BI1458" s="5">
        <f t="shared" si="1732"/>
        <v>1.0742614003069389E-6</v>
      </c>
      <c r="BJ1458" s="8">
        <f t="shared" si="1733"/>
        <v>0.3873734829136381</v>
      </c>
      <c r="BK1458" s="8">
        <f t="shared" si="1734"/>
        <v>0.31250923222546978</v>
      </c>
      <c r="BL1458" s="8">
        <f t="shared" si="1735"/>
        <v>0.28340329564455802</v>
      </c>
      <c r="BM1458" s="8">
        <f t="shared" si="1736"/>
        <v>0.30824228702355966</v>
      </c>
      <c r="BN1458" s="8">
        <f t="shared" si="1737"/>
        <v>0.69160184342128306</v>
      </c>
    </row>
    <row r="1459" spans="1:66" x14ac:dyDescent="0.25">
      <c r="A1459" t="s">
        <v>112</v>
      </c>
      <c r="B1459" t="s">
        <v>93</v>
      </c>
      <c r="C1459" t="s">
        <v>335</v>
      </c>
      <c r="D1459" t="s">
        <v>537</v>
      </c>
      <c r="E1459">
        <f>VLOOKUP(A1459,home!$A$2:$E$405,3,FALSE)</f>
        <v>1.3270999999999999</v>
      </c>
      <c r="F1459">
        <f>VLOOKUP(B1459,home!$B$2:$E$405,3,FALSE)</f>
        <v>0.1507</v>
      </c>
      <c r="G1459">
        <f>VLOOKUP(C1459,away!$B$2:$E$405,4,FALSE)</f>
        <v>0.9042</v>
      </c>
      <c r="H1459">
        <f>VLOOKUP(A1459,away!$A$2:$E$405,3,FALSE)</f>
        <v>0.94389999999999996</v>
      </c>
      <c r="I1459">
        <f>VLOOKUP(C1459,away!$B$2:$E$405,3,FALSE)</f>
        <v>1.2713000000000001</v>
      </c>
      <c r="J1459">
        <f>VLOOKUP(B1459,home!$B$2:$E$405,4,FALSE)</f>
        <v>0.84750000000000003</v>
      </c>
      <c r="K1459" s="3">
        <f t="shared" si="1682"/>
        <v>0.18083454767400001</v>
      </c>
      <c r="L1459" s="3">
        <f t="shared" si="1683"/>
        <v>1.0169831093250001</v>
      </c>
      <c r="M1459" s="5">
        <f t="shared" si="1684"/>
        <v>0.30185223875148293</v>
      </c>
      <c r="N1459" s="5">
        <f t="shared" si="1685"/>
        <v>5.4585313059008676E-2</v>
      </c>
      <c r="O1459" s="5">
        <f t="shared" si="1686"/>
        <v>0.30697862832219541</v>
      </c>
      <c r="P1459" s="5">
        <f t="shared" si="1687"/>
        <v>5.5512341398229179E-2</v>
      </c>
      <c r="Q1459" s="5">
        <f t="shared" si="1688"/>
        <v>4.9354551983347601E-3</v>
      </c>
      <c r="R1459" s="5">
        <f t="shared" si="1689"/>
        <v>0.15609603996371488</v>
      </c>
      <c r="S1459" s="5">
        <f t="shared" si="1690"/>
        <v>2.552258731175643E-3</v>
      </c>
      <c r="T1459" s="5">
        <f t="shared" si="1691"/>
        <v>5.0192745735367196E-3</v>
      </c>
      <c r="U1459" s="5">
        <f t="shared" si="1692"/>
        <v>2.8227556780541011E-2</v>
      </c>
      <c r="V1459" s="5">
        <f t="shared" si="1693"/>
        <v>5.2152764326625542E-5</v>
      </c>
      <c r="W1459" s="5">
        <f t="shared" si="1694"/>
        <v>2.9750026945205276E-4</v>
      </c>
      <c r="X1459" s="5">
        <f t="shared" si="1695"/>
        <v>3.0255274905237399E-4</v>
      </c>
      <c r="Y1459" s="5">
        <f t="shared" si="1696"/>
        <v>1.5384551773305486E-4</v>
      </c>
      <c r="Z1459" s="5">
        <f t="shared" si="1697"/>
        <v>5.2915678691872761E-2</v>
      </c>
      <c r="AA1459" s="5">
        <f t="shared" si="1698"/>
        <v>9.5689828211075311E-3</v>
      </c>
      <c r="AB1459" s="5">
        <f t="shared" si="1699"/>
        <v>8.6520134007762861E-4</v>
      </c>
      <c r="AC1459" s="5">
        <f t="shared" si="1700"/>
        <v>5.9944935105827524E-7</v>
      </c>
      <c r="AD1459" s="5">
        <f t="shared" si="1701"/>
        <v>1.3449581664813772E-5</v>
      </c>
      <c r="AE1459" s="5">
        <f t="shared" si="1702"/>
        <v>1.3677997380602822E-5</v>
      </c>
      <c r="AF1459" s="5">
        <f t="shared" si="1703"/>
        <v>6.9551461527323314E-6</v>
      </c>
      <c r="AG1459" s="5">
        <f t="shared" si="1704"/>
        <v>2.3577553867385135E-6</v>
      </c>
      <c r="AH1459" s="5">
        <f t="shared" si="1705"/>
        <v>1.3453587862025851E-2</v>
      </c>
      <c r="AI1459" s="5">
        <f t="shared" si="1706"/>
        <v>2.4328734756218621E-3</v>
      </c>
      <c r="AJ1459" s="5">
        <f t="shared" si="1707"/>
        <v>2.1997378725607586E-4</v>
      </c>
      <c r="AK1459" s="5">
        <f t="shared" si="1708"/>
        <v>1.3259620106196394E-5</v>
      </c>
      <c r="AL1459" s="5">
        <f t="shared" si="1709"/>
        <v>4.4096856348699759E-9</v>
      </c>
      <c r="AM1459" s="5">
        <f t="shared" si="1710"/>
        <v>4.8642980335222438E-7</v>
      </c>
      <c r="AN1459" s="5">
        <f t="shared" si="1711"/>
        <v>4.9469089388149353E-7</v>
      </c>
      <c r="AO1459" s="5">
        <f t="shared" si="1712"/>
        <v>2.5154614170718244E-7</v>
      </c>
      <c r="AP1459" s="5">
        <f t="shared" si="1713"/>
        <v>8.5272725777359187E-8</v>
      </c>
      <c r="AQ1459" s="5">
        <f t="shared" si="1714"/>
        <v>2.1680230450419206E-8</v>
      </c>
      <c r="AR1459" s="5">
        <f t="shared" si="1715"/>
        <v>2.7364143231000276E-3</v>
      </c>
      <c r="AS1459" s="5">
        <f t="shared" si="1716"/>
        <v>4.9483824636644845E-4</v>
      </c>
      <c r="AT1459" s="5">
        <f t="shared" si="1717"/>
        <v>4.4741925226736044E-5</v>
      </c>
      <c r="AU1459" s="5">
        <f t="shared" si="1718"/>
        <v>2.6969619368135804E-6</v>
      </c>
      <c r="AV1459" s="5">
        <f t="shared" si="1719"/>
        <v>1.2192597298441971E-7</v>
      </c>
      <c r="AW1459" s="5">
        <f t="shared" si="1720"/>
        <v>2.252683993796602E-11</v>
      </c>
      <c r="AX1459" s="5">
        <f t="shared" si="1721"/>
        <v>1.4660552244058711E-8</v>
      </c>
      <c r="AY1459" s="5">
        <f t="shared" si="1722"/>
        <v>1.4909534005584438E-8</v>
      </c>
      <c r="AZ1459" s="5">
        <f t="shared" si="1723"/>
        <v>7.5813721257930413E-9</v>
      </c>
      <c r="BA1459" s="5">
        <f t="shared" si="1724"/>
        <v>2.5700424658129648E-9</v>
      </c>
      <c r="BB1459" s="5">
        <f t="shared" si="1725"/>
        <v>6.5342244449493979E-10</v>
      </c>
      <c r="BC1459" s="5">
        <f t="shared" si="1726"/>
        <v>1.3290391786104128E-10</v>
      </c>
      <c r="BD1459" s="5">
        <f t="shared" si="1727"/>
        <v>4.6381452445128839E-4</v>
      </c>
      <c r="BE1459" s="5">
        <f t="shared" si="1728"/>
        <v>8.3873689733780156E-5</v>
      </c>
      <c r="BF1459" s="5">
        <f t="shared" si="1729"/>
        <v>7.5836303723787772E-6</v>
      </c>
      <c r="BG1459" s="5">
        <f t="shared" si="1730"/>
        <v>4.5712745603864143E-7</v>
      </c>
      <c r="BH1459" s="5">
        <f t="shared" si="1731"/>
        <v>2.0666109185528515E-8</v>
      </c>
      <c r="BI1459" s="5">
        <f t="shared" si="1732"/>
        <v>7.4742930134930896E-10</v>
      </c>
      <c r="BJ1459" s="8">
        <f t="shared" si="1733"/>
        <v>6.5331761975324906E-2</v>
      </c>
      <c r="BK1459" s="8">
        <f t="shared" si="1734"/>
        <v>0.35996961041378506</v>
      </c>
      <c r="BL1459" s="8">
        <f t="shared" si="1735"/>
        <v>0.52169066774080119</v>
      </c>
      <c r="BM1459" s="8">
        <f t="shared" si="1736"/>
        <v>0.11994768724181119</v>
      </c>
      <c r="BN1459" s="8">
        <f t="shared" si="1737"/>
        <v>0.87996001669296575</v>
      </c>
    </row>
    <row r="1460" spans="1:66" x14ac:dyDescent="0.25">
      <c r="A1460" t="s">
        <v>112</v>
      </c>
      <c r="B1460" t="s">
        <v>126</v>
      </c>
      <c r="C1460" t="s">
        <v>132</v>
      </c>
      <c r="D1460" t="s">
        <v>537</v>
      </c>
      <c r="E1460">
        <f>VLOOKUP(A1460,home!$A$2:$E$405,3,FALSE)</f>
        <v>1.3270999999999999</v>
      </c>
      <c r="F1460">
        <f>VLOOKUP(B1460,home!$B$2:$E$405,3,FALSE)</f>
        <v>1.5069999999999999</v>
      </c>
      <c r="G1460">
        <f>VLOOKUP(C1460,away!$B$2:$E$405,4,FALSE)</f>
        <v>0.75349999999999995</v>
      </c>
      <c r="H1460">
        <f>VLOOKUP(A1460,away!$A$2:$E$405,3,FALSE)</f>
        <v>0.94389999999999996</v>
      </c>
      <c r="I1460">
        <f>VLOOKUP(C1460,away!$B$2:$E$405,3,FALSE)</f>
        <v>0.63570000000000004</v>
      </c>
      <c r="J1460">
        <f>VLOOKUP(B1460,home!$B$2:$E$405,4,FALSE)</f>
        <v>0.42380000000000001</v>
      </c>
      <c r="K1460" s="3">
        <f t="shared" si="1682"/>
        <v>1.5069545639499997</v>
      </c>
      <c r="L1460" s="3">
        <f t="shared" si="1683"/>
        <v>0.254295778074</v>
      </c>
      <c r="M1460" s="5">
        <f t="shared" si="1684"/>
        <v>0.17182988332738089</v>
      </c>
      <c r="N1460" s="5">
        <f t="shared" si="1685"/>
        <v>0.25893982690319256</v>
      </c>
      <c r="O1460" s="5">
        <f t="shared" si="1686"/>
        <v>4.3695613877100956E-2</v>
      </c>
      <c r="P1460" s="5">
        <f t="shared" si="1687"/>
        <v>6.5847304756694217E-2</v>
      </c>
      <c r="Q1460" s="5">
        <f t="shared" si="1688"/>
        <v>0.19510527697009453</v>
      </c>
      <c r="R1460" s="5">
        <f t="shared" si="1689"/>
        <v>5.5558050646492274E-3</v>
      </c>
      <c r="S1460" s="5">
        <f t="shared" si="1690"/>
        <v>6.3083723560761603E-3</v>
      </c>
      <c r="T1460" s="5">
        <f t="shared" si="1691"/>
        <v>4.9614448213453455E-2</v>
      </c>
      <c r="U1460" s="5">
        <f t="shared" si="1692"/>
        <v>8.3723457985896768E-3</v>
      </c>
      <c r="V1460" s="5">
        <f t="shared" si="1693"/>
        <v>2.6860501600348445E-4</v>
      </c>
      <c r="W1460" s="5">
        <f t="shared" si="1694"/>
        <v>9.8004929193604193E-2</v>
      </c>
      <c r="X1460" s="5">
        <f t="shared" si="1695"/>
        <v>2.4922239724374851E-2</v>
      </c>
      <c r="Y1460" s="5">
        <f t="shared" si="1696"/>
        <v>3.1688101710283263E-3</v>
      </c>
      <c r="Z1460" s="5">
        <f t="shared" si="1697"/>
        <v>4.7093925724748181E-4</v>
      </c>
      <c r="AA1460" s="5">
        <f t="shared" si="1698"/>
        <v>7.0968406305231568E-4</v>
      </c>
      <c r="AB1460" s="5">
        <f t="shared" si="1699"/>
        <v>5.3473081888963337E-4</v>
      </c>
      <c r="AC1460" s="5">
        <f t="shared" si="1700"/>
        <v>6.433294665289672E-6</v>
      </c>
      <c r="AD1460" s="5">
        <f t="shared" si="1701"/>
        <v>3.6922243834474629E-2</v>
      </c>
      <c r="AE1460" s="5">
        <f t="shared" si="1702"/>
        <v>9.3891707241256731E-3</v>
      </c>
      <c r="AF1460" s="5">
        <f t="shared" si="1703"/>
        <v>1.1938132373805798E-3</v>
      </c>
      <c r="AG1460" s="5">
        <f t="shared" si="1704"/>
        <v>1.0119388869157848E-4</v>
      </c>
      <c r="AH1460" s="5">
        <f t="shared" si="1705"/>
        <v>2.9939466211834999E-5</v>
      </c>
      <c r="AI1460" s="5">
        <f t="shared" si="1706"/>
        <v>4.5117415250151561E-5</v>
      </c>
      <c r="AJ1460" s="5">
        <f t="shared" si="1707"/>
        <v>3.3994947412421613E-5</v>
      </c>
      <c r="AK1460" s="5">
        <f t="shared" si="1708"/>
        <v>1.7076280384796317E-5</v>
      </c>
      <c r="AL1460" s="5">
        <f t="shared" si="1709"/>
        <v>9.8612675795826838E-8</v>
      </c>
      <c r="AM1460" s="5">
        <f t="shared" si="1710"/>
        <v>1.1128028771527248E-2</v>
      </c>
      <c r="AN1460" s="5">
        <f t="shared" si="1711"/>
        <v>2.8298107348853794E-3</v>
      </c>
      <c r="AO1460" s="5">
        <f t="shared" si="1712"/>
        <v>3.5980446131491755E-4</v>
      </c>
      <c r="AP1460" s="5">
        <f t="shared" si="1713"/>
        <v>3.0498918481524467E-5</v>
      </c>
      <c r="AQ1460" s="5">
        <f t="shared" si="1714"/>
        <v>1.93893655141869E-6</v>
      </c>
      <c r="AR1460" s="5">
        <f t="shared" si="1715"/>
        <v>1.5226959710917633E-6</v>
      </c>
      <c r="AS1460" s="5">
        <f t="shared" si="1716"/>
        <v>2.2946336431450093E-6</v>
      </c>
      <c r="AT1460" s="5">
        <f t="shared" si="1717"/>
        <v>1.7289543205652939E-6</v>
      </c>
      <c r="AU1460" s="5">
        <f t="shared" si="1718"/>
        <v>8.6848520141231301E-7</v>
      </c>
      <c r="AV1460" s="5">
        <f t="shared" si="1719"/>
        <v>3.271919344978302E-7</v>
      </c>
      <c r="AW1460" s="5">
        <f t="shared" si="1720"/>
        <v>1.0497105221908637E-9</v>
      </c>
      <c r="AX1460" s="5">
        <f t="shared" si="1721"/>
        <v>2.7949056241699795E-3</v>
      </c>
      <c r="AY1460" s="5">
        <f t="shared" si="1722"/>
        <v>7.1073270034170341E-4</v>
      </c>
      <c r="AZ1460" s="5">
        <f t="shared" si="1723"/>
        <v>9.036816251801425E-5</v>
      </c>
      <c r="BA1460" s="5">
        <f t="shared" si="1724"/>
        <v>7.6600807335453741E-6</v>
      </c>
      <c r="BB1460" s="5">
        <f t="shared" si="1725"/>
        <v>4.8698154756164418E-7</v>
      </c>
      <c r="BC1460" s="5">
        <f t="shared" si="1726"/>
        <v>2.4767470308973797E-8</v>
      </c>
      <c r="BD1460" s="5">
        <f t="shared" si="1727"/>
        <v>6.4535859456487464E-8</v>
      </c>
      <c r="BE1460" s="5">
        <f t="shared" si="1728"/>
        <v>9.7252607946389523E-8</v>
      </c>
      <c r="BF1460" s="5">
        <f t="shared" si="1729"/>
        <v>7.3277630700425862E-8</v>
      </c>
      <c r="BG1460" s="5">
        <f t="shared" si="1730"/>
        <v>3.680868667314977E-8</v>
      </c>
      <c r="BH1460" s="5">
        <f t="shared" si="1731"/>
        <v>1.3867254593777156E-8</v>
      </c>
      <c r="BI1460" s="5">
        <f t="shared" si="1732"/>
        <v>4.1794645199098136E-9</v>
      </c>
      <c r="BJ1460" s="8">
        <f t="shared" si="1733"/>
        <v>0.69531621299996194</v>
      </c>
      <c r="BK1460" s="8">
        <f t="shared" si="1734"/>
        <v>0.24497143006383754</v>
      </c>
      <c r="BL1460" s="8">
        <f t="shared" si="1735"/>
        <v>5.9001339614115612E-2</v>
      </c>
      <c r="BM1460" s="8">
        <f t="shared" si="1736"/>
        <v>0.25807547938541897</v>
      </c>
      <c r="BN1460" s="8">
        <f t="shared" si="1737"/>
        <v>0.74097371089911235</v>
      </c>
    </row>
    <row r="1461" spans="1:66" x14ac:dyDescent="0.25">
      <c r="A1461" t="s">
        <v>112</v>
      </c>
      <c r="B1461" t="s">
        <v>128</v>
      </c>
      <c r="C1461" t="s">
        <v>113</v>
      </c>
      <c r="D1461" t="s">
        <v>537</v>
      </c>
      <c r="E1461">
        <f>VLOOKUP(A1461,home!$A$2:$E$405,3,FALSE)</f>
        <v>1.3270999999999999</v>
      </c>
      <c r="F1461">
        <f>VLOOKUP(B1461,home!$B$2:$E$405,3,FALSE)</f>
        <v>0.6028</v>
      </c>
      <c r="G1461">
        <f>VLOOKUP(C1461,away!$B$2:$E$405,4,FALSE)</f>
        <v>0.9042</v>
      </c>
      <c r="H1461">
        <f>VLOOKUP(A1461,away!$A$2:$E$405,3,FALSE)</f>
        <v>0.94389999999999996</v>
      </c>
      <c r="I1461">
        <f>VLOOKUP(C1461,away!$B$2:$E$405,3,FALSE)</f>
        <v>1.4832000000000001</v>
      </c>
      <c r="J1461">
        <f>VLOOKUP(B1461,home!$B$2:$E$405,4,FALSE)</f>
        <v>1.907</v>
      </c>
      <c r="K1461" s="3">
        <f t="shared" si="1682"/>
        <v>0.72333819069600003</v>
      </c>
      <c r="L1461" s="3">
        <f t="shared" si="1683"/>
        <v>2.66978565936</v>
      </c>
      <c r="M1461" s="5">
        <f t="shared" si="1684"/>
        <v>3.3603540348260214E-2</v>
      </c>
      <c r="N1461" s="5">
        <f t="shared" si="1685"/>
        <v>2.4306724076490573E-2</v>
      </c>
      <c r="O1461" s="5">
        <f t="shared" si="1686"/>
        <v>8.9714250125510236E-2</v>
      </c>
      <c r="P1461" s="5">
        <f t="shared" si="1687"/>
        <v>6.4893743365434964E-2</v>
      </c>
      <c r="Q1461" s="5">
        <f t="shared" si="1688"/>
        <v>8.7909909076177972E-3</v>
      </c>
      <c r="R1461" s="5">
        <f t="shared" si="1689"/>
        <v>0.11975890921266169</v>
      </c>
      <c r="S1461" s="5">
        <f t="shared" si="1690"/>
        <v>3.133001675072733E-2</v>
      </c>
      <c r="T1461" s="5">
        <f t="shared" si="1691"/>
        <v>2.3470061456722143E-2</v>
      </c>
      <c r="U1461" s="5">
        <f t="shared" si="1692"/>
        <v>8.6626192709613234E-2</v>
      </c>
      <c r="V1461" s="5">
        <f t="shared" si="1693"/>
        <v>6.7225789160758973E-3</v>
      </c>
      <c r="W1461" s="5">
        <f t="shared" si="1694"/>
        <v>2.1196198191804146E-3</v>
      </c>
      <c r="X1461" s="5">
        <f t="shared" si="1695"/>
        <v>5.658930596543107E-3</v>
      </c>
      <c r="Y1461" s="5">
        <f t="shared" si="1696"/>
        <v>7.5540658769821601E-3</v>
      </c>
      <c r="Z1461" s="5">
        <f t="shared" si="1697"/>
        <v>0.10657687279885346</v>
      </c>
      <c r="AA1461" s="5">
        <f t="shared" si="1698"/>
        <v>7.7091122340360391E-2</v>
      </c>
      <c r="AB1461" s="5">
        <f t="shared" si="1699"/>
        <v>2.7881476476200137E-2</v>
      </c>
      <c r="AC1461" s="5">
        <f t="shared" si="1700"/>
        <v>8.1139759831195103E-4</v>
      </c>
      <c r="AD1461" s="5">
        <f t="shared" si="1701"/>
        <v>3.8330049124233592E-4</v>
      </c>
      <c r="AE1461" s="5">
        <f t="shared" si="1702"/>
        <v>1.0233301547444317E-3</v>
      </c>
      <c r="AF1461" s="5">
        <f t="shared" si="1703"/>
        <v>1.3660360859636669E-3</v>
      </c>
      <c r="AG1461" s="5">
        <f t="shared" si="1704"/>
        <v>1.2156745174913539E-3</v>
      </c>
      <c r="AH1461" s="5">
        <f t="shared" si="1705"/>
        <v>7.1134351654453448E-2</v>
      </c>
      <c r="AI1461" s="5">
        <f t="shared" si="1706"/>
        <v>5.1454193222065368E-2</v>
      </c>
      <c r="AJ1461" s="5">
        <f t="shared" si="1707"/>
        <v>1.8609391514485579E-2</v>
      </c>
      <c r="AK1461" s="5">
        <f t="shared" si="1708"/>
        <v>4.4869611960138304E-3</v>
      </c>
      <c r="AL1461" s="5">
        <f t="shared" si="1709"/>
        <v>6.2677476202190971E-5</v>
      </c>
      <c r="AM1461" s="5">
        <f t="shared" si="1710"/>
        <v>5.5451176765623882E-5</v>
      </c>
      <c r="AN1461" s="5">
        <f t="shared" si="1711"/>
        <v>1.4804275652349904E-4</v>
      </c>
      <c r="AO1461" s="5">
        <f t="shared" si="1712"/>
        <v>1.9762121416928098E-4</v>
      </c>
      <c r="AP1461" s="5">
        <f t="shared" si="1713"/>
        <v>1.7586876119148585E-4</v>
      </c>
      <c r="AQ1461" s="5">
        <f t="shared" si="1714"/>
        <v>1.1738297413960936E-4</v>
      </c>
      <c r="AR1461" s="5">
        <f t="shared" si="1715"/>
        <v>3.7982694386986239E-2</v>
      </c>
      <c r="AS1461" s="5">
        <f t="shared" si="1716"/>
        <v>2.7474333435641735E-2</v>
      </c>
      <c r="AT1461" s="5">
        <f t="shared" si="1717"/>
        <v>9.9366173189578567E-3</v>
      </c>
      <c r="AU1461" s="5">
        <f t="shared" si="1718"/>
        <v>2.3958449310445048E-3</v>
      </c>
      <c r="AV1461" s="5">
        <f t="shared" si="1719"/>
        <v>4.3325153440247871E-4</v>
      </c>
      <c r="AW1461" s="5">
        <f t="shared" si="1720"/>
        <v>3.3622251416440379E-6</v>
      </c>
      <c r="AX1461" s="5">
        <f t="shared" si="1721"/>
        <v>6.6849923122684048E-6</v>
      </c>
      <c r="AY1461" s="5">
        <f t="shared" si="1722"/>
        <v>1.7847496608226032E-5</v>
      </c>
      <c r="AZ1461" s="5">
        <f t="shared" si="1723"/>
        <v>2.3824495250059059E-5</v>
      </c>
      <c r="BA1461" s="5">
        <f t="shared" si="1724"/>
        <v>2.1202098586699369E-5</v>
      </c>
      <c r="BB1461" s="5">
        <f t="shared" si="1725"/>
        <v>1.4151264688776724E-5</v>
      </c>
      <c r="BC1461" s="5">
        <f t="shared" si="1726"/>
        <v>7.5561687055807326E-6</v>
      </c>
      <c r="BD1461" s="5">
        <f t="shared" si="1727"/>
        <v>1.6900942129704881E-2</v>
      </c>
      <c r="BE1461" s="5">
        <f t="shared" si="1728"/>
        <v>1.2225096901158528E-2</v>
      </c>
      <c r="BF1461" s="5">
        <f t="shared" si="1729"/>
        <v>4.4214397367836429E-3</v>
      </c>
      <c r="BG1461" s="5">
        <f t="shared" si="1730"/>
        <v>1.0660654064921595E-3</v>
      </c>
      <c r="BH1461" s="5">
        <f t="shared" si="1731"/>
        <v>1.9278145557390862E-4</v>
      </c>
      <c r="BI1461" s="5">
        <f t="shared" si="1732"/>
        <v>2.7889237854914486E-5</v>
      </c>
      <c r="BJ1461" s="8">
        <f t="shared" si="1733"/>
        <v>7.6674367381919101E-2</v>
      </c>
      <c r="BK1461" s="8">
        <f t="shared" si="1734"/>
        <v>0.13744180195162076</v>
      </c>
      <c r="BL1461" s="8">
        <f t="shared" si="1735"/>
        <v>0.65981380492596475</v>
      </c>
      <c r="BM1461" s="8">
        <f t="shared" si="1736"/>
        <v>0.63942420375091591</v>
      </c>
      <c r="BN1461" s="8">
        <f t="shared" si="1737"/>
        <v>0.34106815803597546</v>
      </c>
    </row>
    <row r="1462" spans="1:66" x14ac:dyDescent="0.25">
      <c r="A1462" t="s">
        <v>112</v>
      </c>
      <c r="B1462" t="s">
        <v>102</v>
      </c>
      <c r="C1462" t="s">
        <v>108</v>
      </c>
      <c r="D1462" t="s">
        <v>537</v>
      </c>
      <c r="E1462">
        <f>VLOOKUP(A1462,home!$A$2:$E$405,3,FALSE)</f>
        <v>1.3270999999999999</v>
      </c>
      <c r="F1462">
        <f>VLOOKUP(B1462,home!$B$2:$E$405,3,FALSE)</f>
        <v>1.6577</v>
      </c>
      <c r="G1462">
        <f>VLOOKUP(C1462,away!$B$2:$E$405,4,FALSE)</f>
        <v>1.6577</v>
      </c>
      <c r="H1462">
        <f>VLOOKUP(A1462,away!$A$2:$E$405,3,FALSE)</f>
        <v>0.94389999999999996</v>
      </c>
      <c r="I1462">
        <f>VLOOKUP(C1462,away!$B$2:$E$405,3,FALSE)</f>
        <v>0.63570000000000004</v>
      </c>
      <c r="J1462">
        <f>VLOOKUP(B1462,home!$B$2:$E$405,4,FALSE)</f>
        <v>1.0593999999999999</v>
      </c>
      <c r="K1462" s="3">
        <f t="shared" si="1682"/>
        <v>3.6468300447590001</v>
      </c>
      <c r="L1462" s="3">
        <f t="shared" si="1683"/>
        <v>0.63567944146199995</v>
      </c>
      <c r="M1462" s="5">
        <f t="shared" si="1684"/>
        <v>1.380796766750211E-2</v>
      </c>
      <c r="N1462" s="5">
        <f t="shared" si="1685"/>
        <v>5.0355311346907551E-2</v>
      </c>
      <c r="O1462" s="5">
        <f t="shared" si="1686"/>
        <v>8.7774411746030963E-3</v>
      </c>
      <c r="P1462" s="5">
        <f t="shared" si="1687"/>
        <v>3.2009836191647302E-2</v>
      </c>
      <c r="Q1462" s="5">
        <f t="shared" si="1688"/>
        <v>9.1818631166548134E-2</v>
      </c>
      <c r="R1462" s="5">
        <f t="shared" si="1689"/>
        <v>2.7898194516686281E-3</v>
      </c>
      <c r="S1462" s="5">
        <f t="shared" si="1690"/>
        <v>1.8551419689148411E-2</v>
      </c>
      <c r="T1462" s="5">
        <f t="shared" si="1691"/>
        <v>5.83672161757567E-2</v>
      </c>
      <c r="U1462" s="5">
        <f t="shared" si="1692"/>
        <v>1.0173997395798232E-2</v>
      </c>
      <c r="V1462" s="5">
        <f t="shared" si="1693"/>
        <v>4.7784641421179134E-3</v>
      </c>
      <c r="W1462" s="5">
        <f t="shared" si="1694"/>
        <v>0.11161564760227094</v>
      </c>
      <c r="X1462" s="5">
        <f t="shared" si="1695"/>
        <v>7.0951772526231013E-2</v>
      </c>
      <c r="Y1462" s="5">
        <f t="shared" si="1696"/>
        <v>2.2551291565106699E-2</v>
      </c>
      <c r="Z1462" s="5">
        <f t="shared" si="1697"/>
        <v>5.9114362360551231E-4</v>
      </c>
      <c r="AA1462" s="5">
        <f t="shared" si="1698"/>
        <v>2.1558003273322878E-3</v>
      </c>
      <c r="AB1462" s="5">
        <f t="shared" si="1699"/>
        <v>3.9309187021083379E-3</v>
      </c>
      <c r="AC1462" s="5">
        <f t="shared" si="1700"/>
        <v>6.9234416914251262E-4</v>
      </c>
      <c r="AD1462" s="5">
        <f t="shared" si="1701"/>
        <v>0.10176082428529863</v>
      </c>
      <c r="AE1462" s="5">
        <f t="shared" si="1702"/>
        <v>6.4687263944391366E-2</v>
      </c>
      <c r="AF1462" s="5">
        <f t="shared" si="1703"/>
        <v>2.0560181906937831E-2</v>
      </c>
      <c r="AG1462" s="5">
        <f t="shared" si="1704"/>
        <v>4.3565616503197869E-3</v>
      </c>
      <c r="AH1462" s="5">
        <f t="shared" si="1705"/>
        <v>9.394446211934368E-5</v>
      </c>
      <c r="AI1462" s="5">
        <f t="shared" si="1706"/>
        <v>3.4259948699554628E-4</v>
      </c>
      <c r="AJ1462" s="5">
        <f t="shared" si="1707"/>
        <v>6.247010512471894E-4</v>
      </c>
      <c r="AK1462" s="5">
        <f t="shared" si="1708"/>
        <v>7.5939285422692738E-4</v>
      </c>
      <c r="AL1462" s="5">
        <f t="shared" si="1709"/>
        <v>6.4200102364530211E-5</v>
      </c>
      <c r="AM1462" s="5">
        <f t="shared" si="1710"/>
        <v>7.4220886276613662E-2</v>
      </c>
      <c r="AN1462" s="5">
        <f t="shared" si="1711"/>
        <v>4.7180691533132389E-2</v>
      </c>
      <c r="AO1462" s="5">
        <f t="shared" si="1712"/>
        <v>1.4995897820786253E-2</v>
      </c>
      <c r="AP1462" s="5">
        <f t="shared" si="1713"/>
        <v>3.1775279836462099E-3</v>
      </c>
      <c r="AQ1462" s="5">
        <f t="shared" si="1714"/>
        <v>5.0497230346852431E-4</v>
      </c>
      <c r="AR1462" s="5">
        <f t="shared" si="1715"/>
        <v>1.1943712641694482E-5</v>
      </c>
      <c r="AS1462" s="5">
        <f t="shared" si="1716"/>
        <v>4.3556690107699326E-5</v>
      </c>
      <c r="AT1462" s="5">
        <f t="shared" si="1717"/>
        <v>7.9421923067507519E-5</v>
      </c>
      <c r="AU1462" s="5">
        <f t="shared" si="1718"/>
        <v>9.6546085085041436E-5</v>
      </c>
      <c r="AV1462" s="5">
        <f t="shared" si="1719"/>
        <v>8.8021790947996975E-5</v>
      </c>
      <c r="AW1462" s="5">
        <f t="shared" si="1720"/>
        <v>4.1341564717100291E-6</v>
      </c>
      <c r="AX1462" s="5">
        <f t="shared" si="1721"/>
        <v>4.5111826337032625E-2</v>
      </c>
      <c r="AY1462" s="5">
        <f t="shared" si="1722"/>
        <v>2.8676660569255639E-2</v>
      </c>
      <c r="AZ1462" s="5">
        <f t="shared" si="1723"/>
        <v>9.1145817868298895E-3</v>
      </c>
      <c r="BA1462" s="5">
        <f t="shared" si="1724"/>
        <v>1.9313174198039144E-3</v>
      </c>
      <c r="BB1462" s="5">
        <f t="shared" si="1725"/>
        <v>3.0692469467669576E-4</v>
      </c>
      <c r="BC1462" s="5">
        <f t="shared" si="1726"/>
        <v>3.9021143696595365E-5</v>
      </c>
      <c r="BD1462" s="5">
        <f t="shared" si="1727"/>
        <v>1.2653954301758289E-6</v>
      </c>
      <c r="BE1462" s="5">
        <f t="shared" si="1728"/>
        <v>4.6146820732659528E-6</v>
      </c>
      <c r="BF1462" s="5">
        <f t="shared" si="1729"/>
        <v>8.4144806158985158E-6</v>
      </c>
      <c r="BG1462" s="5">
        <f t="shared" si="1730"/>
        <v>1.0228726907033641E-5</v>
      </c>
      <c r="BH1462" s="5">
        <f t="shared" si="1731"/>
        <v>9.3256071510512704E-6</v>
      </c>
      <c r="BI1462" s="5">
        <f t="shared" si="1732"/>
        <v>6.80178086881463E-6</v>
      </c>
      <c r="BJ1462" s="8">
        <f t="shared" si="1733"/>
        <v>0.82228501003871124</v>
      </c>
      <c r="BK1462" s="8">
        <f t="shared" si="1734"/>
        <v>9.8580892531178424E-2</v>
      </c>
      <c r="BL1462" s="8">
        <f t="shared" si="1735"/>
        <v>3.0008755780995777E-2</v>
      </c>
      <c r="BM1462" s="8">
        <f t="shared" si="1736"/>
        <v>0.72323426856283013</v>
      </c>
      <c r="BN1462" s="8">
        <f t="shared" si="1737"/>
        <v>0.1995590069988768</v>
      </c>
    </row>
    <row r="1463" spans="1:66" x14ac:dyDescent="0.25">
      <c r="A1463" t="s">
        <v>112</v>
      </c>
      <c r="B1463" t="s">
        <v>129</v>
      </c>
      <c r="C1463" t="s">
        <v>131</v>
      </c>
      <c r="D1463" t="s">
        <v>537</v>
      </c>
      <c r="E1463">
        <f>VLOOKUP(A1463,home!$A$2:$E$405,3,FALSE)</f>
        <v>1.3270999999999999</v>
      </c>
      <c r="F1463">
        <f>VLOOKUP(B1463,home!$B$2:$E$405,3,FALSE)</f>
        <v>1.2056</v>
      </c>
      <c r="G1463">
        <f>VLOOKUP(C1463,away!$B$2:$E$405,4,FALSE)</f>
        <v>0.75349999999999995</v>
      </c>
      <c r="H1463">
        <f>VLOOKUP(A1463,away!$A$2:$E$405,3,FALSE)</f>
        <v>0.94389999999999996</v>
      </c>
      <c r="I1463">
        <f>VLOOKUP(C1463,away!$B$2:$E$405,3,FALSE)</f>
        <v>0.42380000000000001</v>
      </c>
      <c r="J1463">
        <f>VLOOKUP(B1463,home!$B$2:$E$405,4,FALSE)</f>
        <v>0.63570000000000004</v>
      </c>
      <c r="K1463" s="3">
        <f t="shared" ref="K1463:K1526" si="1738">E1463*F1463*G1463</f>
        <v>1.2055636511599999</v>
      </c>
      <c r="L1463" s="3">
        <f t="shared" ref="L1463:L1526" si="1739">H1463*I1463*J1463</f>
        <v>0.254295778074</v>
      </c>
      <c r="M1463" s="5">
        <f t="shared" ref="M1463:M1526" si="1740">_xlfn.POISSON.DIST(0,K1463,FALSE) * _xlfn.POISSON.DIST(0,L1463,FALSE)</f>
        <v>0.23226892265540883</v>
      </c>
      <c r="N1463" s="5">
        <f t="shared" ref="N1463:N1526" si="1741">_xlfn.POISSON.DIST(1,K1463,FALSE) * _xlfn.POISSON.DIST(0,L1463,FALSE)</f>
        <v>0.28001497044745427</v>
      </c>
      <c r="O1463" s="5">
        <f t="shared" ref="O1463:O1526" si="1742">_xlfn.POISSON.DIST(0,K1463,FALSE) * _xlfn.POISSON.DIST(1,L1463,FALSE)</f>
        <v>5.9065006409066902E-2</v>
      </c>
      <c r="P1463" s="5">
        <f t="shared" ref="P1463:P1526" si="1743">_xlfn.POISSON.DIST(1,K1463,FALSE) * _xlfn.POISSON.DIST(1,L1463,FALSE)</f>
        <v>7.1206624782303482E-2</v>
      </c>
      <c r="Q1463" s="5">
        <f t="shared" ref="Q1463:Q1526" si="1744">_xlfn.POISSON.DIST(2,K1463,FALSE) * _xlfn.POISSON.DIST(0,L1463,FALSE)</f>
        <v>0.16878793507604622</v>
      </c>
      <c r="R1463" s="5">
        <f t="shared" ref="R1463:R1526" si="1745">_xlfn.POISSON.DIST(0,K1463,FALSE) * _xlfn.POISSON.DIST(2,L1463,FALSE)</f>
        <v>7.5099908808697298E-3</v>
      </c>
      <c r="S1463" s="5">
        <f t="shared" ref="S1463:S1526" si="1746">_xlfn.POISSON.DIST(2,K1463,FALSE) * _xlfn.POISSON.DIST(2,L1463,FALSE)</f>
        <v>5.4574492305306298E-3</v>
      </c>
      <c r="T1463" s="5">
        <f t="shared" ref="T1463:T1526" si="1747">_xlfn.POISSON.DIST(2,K1463,FALSE) * _xlfn.POISSON.DIST(1,L1463,FALSE)</f>
        <v>4.2922059279666962E-2</v>
      </c>
      <c r="U1463" s="5">
        <f t="shared" ref="U1463:U1526" si="1748">_xlfn.POISSON.DIST(1,K1463,FALSE) * _xlfn.POISSON.DIST(2,L1463,FALSE)</f>
        <v>9.0537720265196145E-3</v>
      </c>
      <c r="V1463" s="5">
        <f t="shared" ref="V1463:V1526" si="1749">_xlfn.POISSON.DIST(3,K1463,FALSE) * _xlfn.POISSON.DIST(3,L1463,FALSE)</f>
        <v>1.8589875868604307E-4</v>
      </c>
      <c r="W1463" s="5">
        <f t="shared" ref="W1463:W1526" si="1750">_xlfn.POISSON.DIST(3,K1463,FALSE) * _xlfn.POISSON.DIST(0,L1463,FALSE)</f>
        <v>6.7828199760678415E-2</v>
      </c>
      <c r="X1463" s="5">
        <f t="shared" ref="X1463:X1526" si="1751">_xlfn.POISSON.DIST(3,K1463,FALSE) * _xlfn.POISSON.DIST(1,L1463,FALSE)</f>
        <v>1.7248424833500413E-2</v>
      </c>
      <c r="Y1463" s="5">
        <f t="shared" ref="Y1463:Y1526" si="1752">_xlfn.POISSON.DIST(3,K1463,FALSE) * _xlfn.POISSON.DIST(2,L1463,FALSE)</f>
        <v>2.1931008067929449E-3</v>
      </c>
      <c r="Z1463" s="5">
        <f t="shared" ref="Z1463:Z1526" si="1753">_xlfn.POISSON.DIST(0,K1463,FALSE) * _xlfn.POISSON.DIST(3,L1463,FALSE)</f>
        <v>6.3658632479313766E-4</v>
      </c>
      <c r="AA1463" s="5">
        <f t="shared" ref="AA1463:AA1526" si="1754">_xlfn.POISSON.DIST(1,K1463,FALSE) * _xlfn.POISSON.DIST(3,L1463,FALSE)</f>
        <v>7.6744533399614059E-4</v>
      </c>
      <c r="AB1463" s="5">
        <f t="shared" ref="AB1463:AB1526" si="1755">_xlfn.POISSON.DIST(2,K1463,FALSE) * _xlfn.POISSON.DIST(3,L1463,FALSE)</f>
        <v>4.6260209945904641E-4</v>
      </c>
      <c r="AC1463" s="5">
        <f t="shared" ref="AC1463:AC1526" si="1756">_xlfn.POISSON.DIST(4,K1463,FALSE) * _xlfn.POISSON.DIST(4,L1463,FALSE)</f>
        <v>3.5619334600166332E-6</v>
      </c>
      <c r="AD1463" s="5">
        <f t="shared" ref="AD1463:AD1526" si="1757">_xlfn.POISSON.DIST(4,K1463,FALSE) * _xlfn.POISSON.DIST(0,L1463,FALSE)</f>
        <v>2.0442803038773338E-2</v>
      </c>
      <c r="AE1463" s="5">
        <f t="shared" ref="AE1463:AE1526" si="1758">_xlfn.POISSON.DIST(4,K1463,FALSE) * _xlfn.POISSON.DIST(1,L1463,FALSE)</f>
        <v>5.1985185047583966E-3</v>
      </c>
      <c r="AF1463" s="5">
        <f t="shared" ref="AF1463:AF1526" si="1759">_xlfn.POISSON.DIST(4,K1463,FALSE) * _xlfn.POISSON.DIST(2,L1463,FALSE)</f>
        <v>6.6098065399981159E-4</v>
      </c>
      <c r="AG1463" s="5">
        <f t="shared" ref="AG1463:AG1526" si="1760">_xlfn.POISSON.DIST(4,K1463,FALSE) * _xlfn.POISSON.DIST(3,L1463,FALSE)</f>
        <v>5.6028196566914499E-5</v>
      </c>
      <c r="AH1463" s="5">
        <f t="shared" ref="AH1463:AH1526" si="1761">_xlfn.POISSON.DIST(0,K1463,FALSE) * _xlfn.POISSON.DIST(4,L1463,FALSE)</f>
        <v>4.0470303693634738E-5</v>
      </c>
      <c r="AI1463" s="5">
        <f t="shared" ref="AI1463:AI1526" si="1762">_xlfn.POISSON.DIST(1,K1463,FALSE) * _xlfn.POISSON.DIST(4,L1463,FALSE)</f>
        <v>4.8789527084452327E-5</v>
      </c>
      <c r="AJ1463" s="5">
        <f t="shared" ref="AJ1463:AJ1526" si="1763">_xlfn.POISSON.DIST(2,K1463,FALSE) * _xlfn.POISSON.DIST(4,L1463,FALSE)</f>
        <v>2.9409440205151027E-5</v>
      </c>
      <c r="AK1463" s="5">
        <f t="shared" ref="AK1463:AK1526" si="1764">_xlfn.POISSON.DIST(3,K1463,FALSE) * _xlfn.POISSON.DIST(4,L1463,FALSE)</f>
        <v>1.1818317370764518E-5</v>
      </c>
      <c r="AL1463" s="5">
        <f t="shared" ref="AL1463:AL1526" si="1765">_xlfn.POISSON.DIST(5,K1463,FALSE) * _xlfn.POISSON.DIST(5,L1463,FALSE)</f>
        <v>4.3679241542481097E-8</v>
      </c>
      <c r="AM1463" s="5">
        <f t="shared" ref="AM1463:AM1526" si="1766">_xlfn.POISSON.DIST(5,K1463,FALSE) * _xlfn.POISSON.DIST(0,L1463,FALSE)</f>
        <v>4.9290200542736655E-3</v>
      </c>
      <c r="AN1463" s="5">
        <f t="shared" ref="AN1463:AN1526" si="1767">_xlfn.POISSON.DIST(5,K1463,FALSE) * _xlfn.POISSON.DIST(1,L1463,FALSE)</f>
        <v>1.2534289898438714E-3</v>
      </c>
      <c r="AO1463" s="5">
        <f t="shared" ref="AO1463:AO1526" si="1768">_xlfn.POISSON.DIST(5,K1463,FALSE) * _xlfn.POISSON.DIST(2,L1463,FALSE)</f>
        <v>1.5937085011642752E-4</v>
      </c>
      <c r="AP1463" s="5">
        <f t="shared" ref="AP1463:AP1526" si="1769">_xlfn.POISSON.DIST(5,K1463,FALSE) * _xlfn.POISSON.DIST(3,L1463,FALSE)</f>
        <v>1.3509111444223925E-5</v>
      </c>
      <c r="AQ1463" s="5">
        <f t="shared" ref="AQ1463:AQ1526" si="1770">_xlfn.POISSON.DIST(5,K1463,FALSE) * _xlfn.POISSON.DIST(4,L1463,FALSE)</f>
        <v>8.5882750144932489E-7</v>
      </c>
      <c r="AR1463" s="5">
        <f t="shared" ref="AR1463:AR1526" si="1771">_xlfn.POISSON.DIST(0,K1463,FALSE) * _xlfn.POISSON.DIST(5,L1463,FALSE)</f>
        <v>2.0582854733327848E-6</v>
      </c>
      <c r="AS1463" s="5">
        <f t="shared" ref="AS1463:AS1526" si="1772">_xlfn.POISSON.DIST(1,K1463,FALSE) * _xlfn.POISSON.DIST(5,L1463,FALSE)</f>
        <v>2.4813941503606605E-6</v>
      </c>
      <c r="AT1463" s="5">
        <f t="shared" ref="AT1463:AT1526" si="1773">_xlfn.POISSON.DIST(2,K1463,FALSE) * _xlfn.POISSON.DIST(5,L1463,FALSE)</f>
        <v>1.4957392959379319E-6</v>
      </c>
      <c r="AU1463" s="5">
        <f t="shared" ref="AU1463:AU1526" si="1774">_xlfn.POISSON.DIST(3,K1463,FALSE) * _xlfn.POISSON.DIST(5,L1463,FALSE)</f>
        <v>6.0106964226480679E-7</v>
      </c>
      <c r="AV1463" s="5">
        <f t="shared" ref="AV1463:AV1526" si="1775">_xlfn.POISSON.DIST(4,K1463,FALSE) * _xlfn.POISSON.DIST(5,L1463,FALSE)</f>
        <v>1.81156928132549E-7</v>
      </c>
      <c r="AW1463" s="5">
        <f t="shared" ref="AW1463:AW1526" si="1776">_xlfn.POISSON.DIST(6,K1463,FALSE) * _xlfn.POISSON.DIST(6,L1463,FALSE)</f>
        <v>3.7196483375739776E-10</v>
      </c>
      <c r="AX1463" s="5">
        <f t="shared" ref="AX1463:AX1526" si="1777">_xlfn.POISSON.DIST(6,K1463,FALSE) * _xlfn.POISSON.DIST(0,L1463,FALSE)</f>
        <v>9.9037456887850076E-4</v>
      </c>
      <c r="AY1463" s="5">
        <f t="shared" ref="AY1463:AY1526" si="1778">_xlfn.POISSON.DIST(6,K1463,FALSE) * _xlfn.POISSON.DIST(1,L1463,FALSE)</f>
        <v>2.5184807157766062E-4</v>
      </c>
      <c r="AZ1463" s="5">
        <f t="shared" ref="AZ1463:AZ1526" si="1779">_xlfn.POISSON.DIST(6,K1463,FALSE) * _xlfn.POISSON.DIST(2,L1463,FALSE)</f>
        <v>3.2021950659138816E-5</v>
      </c>
      <c r="BA1463" s="5">
        <f t="shared" ref="BA1463:BA1526" si="1780">_xlfn.POISSON.DIST(6,K1463,FALSE) * _xlfn.POISSON.DIST(3,L1463,FALSE)</f>
        <v>2.7143489527709809E-6</v>
      </c>
      <c r="BB1463" s="5">
        <f t="shared" ref="BB1463:BB1526" si="1781">_xlfn.POISSON.DIST(6,K1463,FALSE) * _xlfn.POISSON.DIST(4,L1463,FALSE)</f>
        <v>1.7256186972731086E-7</v>
      </c>
      <c r="BC1463" s="5">
        <f t="shared" ref="BC1463:BC1526" si="1782">_xlfn.POISSON.DIST(6,K1463,FALSE) * _xlfn.POISSON.DIST(5,L1463,FALSE)</f>
        <v>8.776350985642151E-9</v>
      </c>
      <c r="BD1463" s="5">
        <f t="shared" ref="BD1463:BD1526" si="1783">_xlfn.POISSON.DIST(0,K1463,FALSE) * _xlfn.POISSON.DIST(6,L1463,FALSE)</f>
        <v>8.723555098992862E-8</v>
      </c>
      <c r="BE1463" s="5">
        <f t="shared" ref="BE1463:BE1526" si="1784">_xlfn.POISSON.DIST(1,K1463,FALSE) * _xlfn.POISSON.DIST(6,L1463,FALSE)</f>
        <v>1.0516800936237268E-7</v>
      </c>
      <c r="BF1463" s="5">
        <f t="shared" ref="BF1463:BF1526" si="1785">_xlfn.POISSON.DIST(2,K1463,FALSE) * _xlfn.POISSON.DIST(6,L1463,FALSE)</f>
        <v>6.3393364676065528E-8</v>
      </c>
      <c r="BG1463" s="5">
        <f t="shared" ref="BG1463:BG1526" si="1786">_xlfn.POISSON.DIST(3,K1463,FALSE) * _xlfn.POISSON.DIST(6,L1463,FALSE)</f>
        <v>2.5474912059398301E-8</v>
      </c>
      <c r="BH1463" s="5">
        <f t="shared" ref="BH1463:BH1526" si="1787">_xlfn.POISSON.DIST(4,K1463,FALSE) * _xlfn.POISSON.DIST(6,L1463,FALSE)</f>
        <v>7.6779069988270375E-9</v>
      </c>
      <c r="BI1463" s="5">
        <f t="shared" ref="BI1463:BI1526" si="1788">_xlfn.POISSON.DIST(5,K1463,FALSE) * _xlfn.POISSON.DIST(6,L1463,FALSE)</f>
        <v>1.8512411189545681E-9</v>
      </c>
      <c r="BJ1463" s="8">
        <f t="shared" ref="BJ1463:BJ1526" si="1789">SUM(N1463,Q1463,T1463,W1463,X1463,Y1463,AD1463,AE1463,AF1463,AG1463,AM1463,AN1463,AO1463,AP1463,AQ1463,AX1463,AY1463,AZ1463,BA1463,BB1463,BC1463)</f>
        <v>0.61298634870970592</v>
      </c>
      <c r="BK1463" s="8">
        <f t="shared" ref="BK1463:BK1526" si="1790">SUM(M1463,P1463,S1463,V1463,AC1463,AL1463,AY1463)</f>
        <v>0.30937434911120826</v>
      </c>
      <c r="BL1463" s="8">
        <f t="shared" ref="BL1463:BL1526" si="1791">SUM(O1463,R1463,U1463,AA1463,AB1463,AH1463,AI1463,AJ1463,AK1463,AR1463,AS1463,AT1463,AU1463,AV1463,BD1463,BE1463,BF1463,BG1463,BH1463,BI1463)</f>
        <v>7.6996412784740675E-2</v>
      </c>
      <c r="BM1463" s="8">
        <f t="shared" ref="BM1463:BM1526" si="1792">SUM(S1463:BI1463)</f>
        <v>0.18088839897968581</v>
      </c>
      <c r="BN1463" s="8">
        <f t="shared" ref="BN1463:BN1526" si="1793">SUM(M1463:R1463)</f>
        <v>0.8188534502511492</v>
      </c>
    </row>
    <row r="1464" spans="1:66" x14ac:dyDescent="0.25">
      <c r="A1464" t="s">
        <v>112</v>
      </c>
      <c r="B1464" t="s">
        <v>356</v>
      </c>
      <c r="C1464" t="s">
        <v>124</v>
      </c>
      <c r="D1464" t="s">
        <v>537</v>
      </c>
      <c r="E1464">
        <f>VLOOKUP(A1464,home!$A$2:$E$405,3,FALSE)</f>
        <v>1.3270999999999999</v>
      </c>
      <c r="F1464">
        <f>VLOOKUP(B1464,home!$B$2:$E$405,3,FALSE)</f>
        <v>0.75349999999999995</v>
      </c>
      <c r="G1464">
        <f>VLOOKUP(C1464,away!$B$2:$E$405,4,FALSE)</f>
        <v>0.9042</v>
      </c>
      <c r="H1464">
        <f>VLOOKUP(A1464,away!$A$2:$E$405,3,FALSE)</f>
        <v>0.94389999999999996</v>
      </c>
      <c r="I1464">
        <f>VLOOKUP(C1464,away!$B$2:$E$405,3,FALSE)</f>
        <v>0.63570000000000004</v>
      </c>
      <c r="J1464">
        <f>VLOOKUP(B1464,home!$B$2:$E$405,4,FALSE)</f>
        <v>0.84750000000000003</v>
      </c>
      <c r="K1464" s="3">
        <f t="shared" si="1738"/>
        <v>0.9041727383699999</v>
      </c>
      <c r="L1464" s="3">
        <f t="shared" si="1739"/>
        <v>0.50853155242500003</v>
      </c>
      <c r="M1464" s="5">
        <f t="shared" si="1740"/>
        <v>0.24348394064890166</v>
      </c>
      <c r="N1464" s="5">
        <f t="shared" si="1741"/>
        <v>0.22015154136563597</v>
      </c>
      <c r="O1464" s="5">
        <f t="shared" si="1742"/>
        <v>0.12381926632874254</v>
      </c>
      <c r="P1464" s="5">
        <f t="shared" si="1743"/>
        <v>0.11195400509942348</v>
      </c>
      <c r="Q1464" s="5">
        <f t="shared" si="1744"/>
        <v>9.9527511006471683E-2</v>
      </c>
      <c r="R1464" s="5">
        <f t="shared" si="1745"/>
        <v>3.1483001863139987E-2</v>
      </c>
      <c r="S1464" s="5">
        <f t="shared" si="1746"/>
        <v>1.2869123138469166E-2</v>
      </c>
      <c r="T1464" s="5">
        <f t="shared" si="1747"/>
        <v>5.0612879681117329E-2</v>
      </c>
      <c r="U1464" s="5">
        <f t="shared" si="1748"/>
        <v>2.8466072006703091E-2</v>
      </c>
      <c r="V1464" s="5">
        <f t="shared" si="1749"/>
        <v>6.5746972589722486E-4</v>
      </c>
      <c r="W1464" s="5">
        <f t="shared" si="1750"/>
        <v>2.9996687389957269E-2</v>
      </c>
      <c r="X1464" s="5">
        <f t="shared" si="1751"/>
        <v>1.5254262006022395E-2</v>
      </c>
      <c r="Y1464" s="5">
        <f t="shared" si="1752"/>
        <v>3.8786367695101314E-3</v>
      </c>
      <c r="Z1464" s="5">
        <f t="shared" si="1753"/>
        <v>5.3366999374872496E-3</v>
      </c>
      <c r="AA1464" s="5">
        <f t="shared" si="1754"/>
        <v>4.8252985963368545E-3</v>
      </c>
      <c r="AB1464" s="5">
        <f t="shared" si="1755"/>
        <v>2.1814517226514049E-3</v>
      </c>
      <c r="AC1464" s="5">
        <f t="shared" si="1756"/>
        <v>1.8894051300069399E-5</v>
      </c>
      <c r="AD1464" s="5">
        <f t="shared" si="1757"/>
        <v>6.7805467448516258E-3</v>
      </c>
      <c r="AE1464" s="5">
        <f t="shared" si="1758"/>
        <v>3.4481219624496783E-3</v>
      </c>
      <c r="AF1464" s="5">
        <f t="shared" si="1759"/>
        <v>8.7673940725763611E-4</v>
      </c>
      <c r="AG1464" s="5">
        <f t="shared" si="1760"/>
        <v>1.4861655061496672E-4</v>
      </c>
      <c r="AH1464" s="5">
        <f t="shared" si="1761"/>
        <v>6.7847007600919777E-4</v>
      </c>
      <c r="AI1464" s="5">
        <f t="shared" si="1762"/>
        <v>6.1345414652733837E-4</v>
      </c>
      <c r="AJ1464" s="5">
        <f t="shared" si="1763"/>
        <v>2.7733425776502732E-4</v>
      </c>
      <c r="AK1464" s="5">
        <f t="shared" si="1764"/>
        <v>8.3586025095738729E-5</v>
      </c>
      <c r="AL1464" s="5">
        <f t="shared" si="1765"/>
        <v>3.47499668349282E-7</v>
      </c>
      <c r="AM1464" s="5">
        <f t="shared" si="1766"/>
        <v>1.2261571035876572E-3</v>
      </c>
      <c r="AN1464" s="5">
        <f t="shared" si="1767"/>
        <v>6.2353957540437291E-4</v>
      </c>
      <c r="AO1464" s="5">
        <f t="shared" si="1768"/>
        <v>1.5854477413940554E-4</v>
      </c>
      <c r="AP1464" s="5">
        <f t="shared" si="1769"/>
        <v>2.6875006707327638E-5</v>
      </c>
      <c r="AQ1464" s="5">
        <f t="shared" si="1770"/>
        <v>3.4166972205774024E-6</v>
      </c>
      <c r="AR1464" s="5">
        <f t="shared" si="1771"/>
        <v>6.9004688205373066E-5</v>
      </c>
      <c r="AS1464" s="5">
        <f t="shared" si="1772"/>
        <v>6.2392157895020201E-5</v>
      </c>
      <c r="AT1464" s="5">
        <f t="shared" si="1773"/>
        <v>2.8206644128376909E-5</v>
      </c>
      <c r="AU1464" s="5">
        <f t="shared" si="1774"/>
        <v>8.5012262205942104E-6</v>
      </c>
      <c r="AV1464" s="5">
        <f t="shared" si="1775"/>
        <v>1.9216442478443775E-6</v>
      </c>
      <c r="AW1464" s="5">
        <f t="shared" si="1776"/>
        <v>4.438346522149997E-9</v>
      </c>
      <c r="AX1464" s="5">
        <f t="shared" si="1777"/>
        <v>1.847763043371132E-4</v>
      </c>
      <c r="AY1464" s="5">
        <f t="shared" si="1778"/>
        <v>9.3964580895906447E-5</v>
      </c>
      <c r="AZ1464" s="5">
        <f t="shared" si="1779"/>
        <v>2.3891977097979901E-5</v>
      </c>
      <c r="BA1464" s="5">
        <f t="shared" si="1780"/>
        <v>4.049941401379423E-6</v>
      </c>
      <c r="BB1464" s="5">
        <f t="shared" si="1781"/>
        <v>5.1488074701843946E-7</v>
      </c>
      <c r="BC1464" s="5">
        <f t="shared" si="1782"/>
        <v>5.2366621119006167E-8</v>
      </c>
      <c r="BD1464" s="5">
        <f t="shared" si="1783"/>
        <v>5.8485102029469044E-6</v>
      </c>
      <c r="BE1464" s="5">
        <f t="shared" si="1784"/>
        <v>5.288063485583387E-6</v>
      </c>
      <c r="BF1464" s="5">
        <f t="shared" si="1785"/>
        <v>2.3906614212171686E-6</v>
      </c>
      <c r="BG1464" s="5">
        <f t="shared" si="1786"/>
        <v>7.2052362791248104E-7</v>
      </c>
      <c r="BH1464" s="5">
        <f t="shared" si="1787"/>
        <v>1.6286945542747869E-7</v>
      </c>
      <c r="BI1464" s="5">
        <f t="shared" si="1788"/>
        <v>2.9452424302138817E-8</v>
      </c>
      <c r="BJ1464" s="8">
        <f t="shared" si="1789"/>
        <v>0.43302132609204846</v>
      </c>
      <c r="BK1464" s="8">
        <f t="shared" si="1790"/>
        <v>0.36907774474455585</v>
      </c>
      <c r="BL1464" s="8">
        <f t="shared" si="1791"/>
        <v>0.19261240146428568</v>
      </c>
      <c r="BM1464" s="8">
        <f t="shared" si="1792"/>
        <v>0.16953494578351258</v>
      </c>
      <c r="BN1464" s="8">
        <f t="shared" si="1793"/>
        <v>0.83041926631231533</v>
      </c>
    </row>
    <row r="1465" spans="1:66" x14ac:dyDescent="0.25">
      <c r="A1465" t="s">
        <v>112</v>
      </c>
      <c r="B1465" t="s">
        <v>358</v>
      </c>
      <c r="C1465" t="s">
        <v>325</v>
      </c>
      <c r="D1465" t="s">
        <v>537</v>
      </c>
      <c r="E1465">
        <f>VLOOKUP(A1465,home!$A$2:$E$405,3,FALSE)</f>
        <v>1.3270999999999999</v>
      </c>
      <c r="F1465">
        <f>VLOOKUP(B1465,home!$B$2:$E$405,3,FALSE)</f>
        <v>1.2056</v>
      </c>
      <c r="G1465">
        <f>VLOOKUP(C1465,away!$B$2:$E$405,4,FALSE)</f>
        <v>1.9592000000000001</v>
      </c>
      <c r="H1465">
        <f>VLOOKUP(A1465,away!$A$2:$E$405,3,FALSE)</f>
        <v>0.94389999999999996</v>
      </c>
      <c r="I1465">
        <f>VLOOKUP(C1465,away!$B$2:$E$405,3,FALSE)</f>
        <v>0.84750000000000003</v>
      </c>
      <c r="J1465">
        <f>VLOOKUP(B1465,home!$B$2:$E$405,4,FALSE)</f>
        <v>0.63570000000000004</v>
      </c>
      <c r="K1465" s="3">
        <f t="shared" si="1738"/>
        <v>3.1346254881919999</v>
      </c>
      <c r="L1465" s="3">
        <f t="shared" si="1739"/>
        <v>0.50853155242500003</v>
      </c>
      <c r="M1465" s="5">
        <f t="shared" si="1740"/>
        <v>2.6169594939244877E-2</v>
      </c>
      <c r="N1465" s="5">
        <f t="shared" si="1741"/>
        <v>8.2031879312217379E-2</v>
      </c>
      <c r="O1465" s="5">
        <f t="shared" si="1742"/>
        <v>1.3308064740787624E-2</v>
      </c>
      <c r="P1465" s="5">
        <f t="shared" si="1743"/>
        <v>4.1715798934982153E-2</v>
      </c>
      <c r="Q1465" s="5">
        <f t="shared" si="1744"/>
        <v>0.1285696098681833</v>
      </c>
      <c r="R1465" s="5">
        <f t="shared" si="1745"/>
        <v>3.3837854112025675E-3</v>
      </c>
      <c r="S1465" s="5">
        <f t="shared" si="1746"/>
        <v>1.6624329539909864E-2</v>
      </c>
      <c r="T1465" s="5">
        <f t="shared" si="1747"/>
        <v>6.5381703300943866E-2</v>
      </c>
      <c r="U1465" s="5">
        <f t="shared" si="1748"/>
        <v>1.0606899996527818E-2</v>
      </c>
      <c r="V1465" s="5">
        <f t="shared" si="1749"/>
        <v>2.9444568533563125E-3</v>
      </c>
      <c r="W1465" s="5">
        <f t="shared" si="1750"/>
        <v>0.13433919203323635</v>
      </c>
      <c r="X1465" s="5">
        <f t="shared" si="1751"/>
        <v>6.8315717876181889E-2</v>
      </c>
      <c r="Y1465" s="5">
        <f t="shared" si="1752"/>
        <v>1.7370349033301549E-2</v>
      </c>
      <c r="Z1465" s="5">
        <f t="shared" si="1753"/>
        <v>5.7358721607730305E-4</v>
      </c>
      <c r="AA1465" s="5">
        <f t="shared" si="1754"/>
        <v>1.7979811072170065E-3</v>
      </c>
      <c r="AB1465" s="5">
        <f t="shared" si="1755"/>
        <v>2.8179987029850503E-3</v>
      </c>
      <c r="AC1465" s="5">
        <f t="shared" si="1756"/>
        <v>2.9335181331738254E-4</v>
      </c>
      <c r="AD1465" s="5">
        <f t="shared" si="1757"/>
        <v>0.10527576385262559</v>
      </c>
      <c r="AE1465" s="5">
        <f t="shared" si="1758"/>
        <v>5.3536047624703403E-2</v>
      </c>
      <c r="AF1465" s="5">
        <f t="shared" si="1759"/>
        <v>1.3612384704644577E-2</v>
      </c>
      <c r="AG1465" s="5">
        <f t="shared" si="1760"/>
        <v>2.3074423753530779E-3</v>
      </c>
      <c r="AH1465" s="5">
        <f t="shared" si="1761"/>
        <v>7.2921799360731201E-5</v>
      </c>
      <c r="AI1465" s="5">
        <f t="shared" si="1762"/>
        <v>2.2858253092097116E-4</v>
      </c>
      <c r="AJ1465" s="5">
        <f t="shared" si="1763"/>
        <v>3.5826031379015602E-4</v>
      </c>
      <c r="AK1465" s="5">
        <f t="shared" si="1764"/>
        <v>3.7433730367142902E-4</v>
      </c>
      <c r="AL1465" s="5">
        <f t="shared" si="1765"/>
        <v>1.8704768323652875E-5</v>
      </c>
      <c r="AM1465" s="5">
        <f t="shared" si="1766"/>
        <v>6.6000018532264448E-2</v>
      </c>
      <c r="AN1465" s="5">
        <f t="shared" si="1767"/>
        <v>3.3563091884291213E-2</v>
      </c>
      <c r="AO1465" s="5">
        <f t="shared" si="1768"/>
        <v>8.5339456100507645E-3</v>
      </c>
      <c r="AP1465" s="5">
        <f t="shared" si="1769"/>
        <v>1.4465935364632102E-3</v>
      </c>
      <c r="AQ1465" s="5">
        <f t="shared" si="1770"/>
        <v>1.8390961420640175E-4</v>
      </c>
      <c r="AR1465" s="5">
        <f t="shared" si="1771"/>
        <v>7.4166071669074054E-6</v>
      </c>
      <c r="AS1465" s="5">
        <f t="shared" si="1772"/>
        <v>2.3248285861295418E-5</v>
      </c>
      <c r="AT1465" s="5">
        <f t="shared" si="1773"/>
        <v>3.6437334708795155E-5</v>
      </c>
      <c r="AU1465" s="5">
        <f t="shared" si="1774"/>
        <v>3.8072466033324111E-5</v>
      </c>
      <c r="AV1465" s="5">
        <f t="shared" si="1775"/>
        <v>2.9835730606595481E-5</v>
      </c>
      <c r="AW1465" s="5">
        <f t="shared" si="1776"/>
        <v>8.2823465374652824E-7</v>
      </c>
      <c r="AX1465" s="5">
        <f t="shared" si="1777"/>
        <v>3.4480890052063409E-2</v>
      </c>
      <c r="AY1465" s="5">
        <f t="shared" si="1778"/>
        <v>1.7534620547171548E-2</v>
      </c>
      <c r="AZ1465" s="5">
        <f t="shared" si="1779"/>
        <v>4.4584539040182251E-3</v>
      </c>
      <c r="BA1465" s="5">
        <f t="shared" si="1780"/>
        <v>7.5575482840856351E-4</v>
      </c>
      <c r="BB1465" s="5">
        <f t="shared" si="1781"/>
        <v>9.6081294035824067E-5</v>
      </c>
      <c r="BC1465" s="5">
        <f t="shared" si="1782"/>
        <v>9.7720739230081065E-6</v>
      </c>
      <c r="BD1465" s="5">
        <f t="shared" si="1783"/>
        <v>6.2859645938563364E-7</v>
      </c>
      <c r="BE1465" s="5">
        <f t="shared" si="1784"/>
        <v>1.9704144833774548E-6</v>
      </c>
      <c r="BF1465" s="5">
        <f t="shared" si="1785"/>
        <v>3.0882557309488208E-6</v>
      </c>
      <c r="BG1465" s="5">
        <f t="shared" si="1786"/>
        <v>3.226841709429063E-6</v>
      </c>
      <c r="BH1465" s="5">
        <f t="shared" si="1787"/>
        <v>2.5287350671843464E-6</v>
      </c>
      <c r="BI1465" s="5">
        <f t="shared" si="1788"/>
        <v>1.5853274788961924E-6</v>
      </c>
      <c r="BJ1465" s="8">
        <f t="shared" si="1789"/>
        <v>0.83780322185828771</v>
      </c>
      <c r="BK1465" s="8">
        <f t="shared" si="1790"/>
        <v>0.10530085739630578</v>
      </c>
      <c r="BL1465" s="8">
        <f t="shared" si="1791"/>
        <v>3.3096870501769488E-2</v>
      </c>
      <c r="BM1465" s="8">
        <f t="shared" si="1792"/>
        <v>0.66406201145330468</v>
      </c>
      <c r="BN1465" s="8">
        <f t="shared" si="1793"/>
        <v>0.29517873320661792</v>
      </c>
    </row>
    <row r="1466" spans="1:66" x14ac:dyDescent="0.25">
      <c r="A1466" t="s">
        <v>134</v>
      </c>
      <c r="B1466" t="s">
        <v>444</v>
      </c>
      <c r="C1466" t="s">
        <v>482</v>
      </c>
      <c r="D1466" t="s">
        <v>537</v>
      </c>
      <c r="E1466">
        <f>VLOOKUP(A1466,home!$A$2:$E$405,3,FALSE)</f>
        <v>1.5832999999999999</v>
      </c>
      <c r="F1466">
        <f>VLOOKUP(B1466,home!$B$2:$E$405,3,FALSE)</f>
        <v>0.88419999999999999</v>
      </c>
      <c r="G1466">
        <f>VLOOKUP(C1466,away!$B$2:$E$405,4,FALSE)</f>
        <v>1.7685</v>
      </c>
      <c r="H1466">
        <f>VLOOKUP(A1466,away!$A$2:$E$405,3,FALSE)</f>
        <v>1.1943999999999999</v>
      </c>
      <c r="I1466">
        <f>VLOOKUP(C1466,away!$B$2:$E$405,3,FALSE)</f>
        <v>0.83720000000000006</v>
      </c>
      <c r="J1466">
        <f>VLOOKUP(B1466,home!$B$2:$E$405,4,FALSE)</f>
        <v>0.16739999999999999</v>
      </c>
      <c r="K1466" s="3">
        <f t="shared" si="1738"/>
        <v>2.4758184014099998</v>
      </c>
      <c r="L1466" s="3">
        <f t="shared" si="1739"/>
        <v>0.16739191123200001</v>
      </c>
      <c r="M1466" s="5">
        <f t="shared" si="1740"/>
        <v>7.1132544905837009E-2</v>
      </c>
      <c r="N1466" s="5">
        <f t="shared" si="1741"/>
        <v>0.17611126361699439</v>
      </c>
      <c r="O1466" s="5">
        <f t="shared" si="1742"/>
        <v>1.1907012642584121E-2</v>
      </c>
      <c r="P1466" s="5">
        <f t="shared" si="1743"/>
        <v>2.9479601006331273E-2</v>
      </c>
      <c r="Q1466" s="5">
        <f t="shared" si="1744"/>
        <v>0.21800975357926111</v>
      </c>
      <c r="R1466" s="5">
        <f t="shared" si="1745"/>
        <v>9.9656880165287167E-4</v>
      </c>
      <c r="S1466" s="5">
        <f t="shared" si="1746"/>
        <v>3.05432231000207E-3</v>
      </c>
      <c r="T1466" s="5">
        <f t="shared" si="1747"/>
        <v>3.6493069318849866E-2</v>
      </c>
      <c r="U1466" s="5">
        <f t="shared" si="1748"/>
        <v>2.4673233774032918E-3</v>
      </c>
      <c r="V1466" s="5">
        <f t="shared" si="1749"/>
        <v>1.4064542493295743E-4</v>
      </c>
      <c r="W1466" s="5">
        <f t="shared" si="1750"/>
        <v>0.17991751986613139</v>
      </c>
      <c r="X1466" s="5">
        <f t="shared" si="1751"/>
        <v>3.0116737514513058E-2</v>
      </c>
      <c r="Y1466" s="5">
        <f t="shared" si="1752"/>
        <v>2.5206491263134075E-3</v>
      </c>
      <c r="Z1466" s="5">
        <f t="shared" si="1753"/>
        <v>5.5605852127619369E-5</v>
      </c>
      <c r="AA1466" s="5">
        <f t="shared" si="1754"/>
        <v>1.3766999192364342E-4</v>
      </c>
      <c r="AB1466" s="5">
        <f t="shared" si="1755"/>
        <v>1.7042294966326124E-4</v>
      </c>
      <c r="AC1466" s="5">
        <f t="shared" si="1756"/>
        <v>3.6429975687272186E-6</v>
      </c>
      <c r="AD1466" s="5">
        <f t="shared" si="1757"/>
        <v>0.11136077660515432</v>
      </c>
      <c r="AE1466" s="5">
        <f t="shared" si="1758"/>
        <v>1.8640893232216571E-2</v>
      </c>
      <c r="AF1466" s="5">
        <f t="shared" si="1759"/>
        <v>1.5601673726061932E-3</v>
      </c>
      <c r="AG1466" s="5">
        <f t="shared" si="1760"/>
        <v>8.7053132780786198E-5</v>
      </c>
      <c r="AH1466" s="5">
        <f t="shared" si="1761"/>
        <v>2.3269924658315454E-6</v>
      </c>
      <c r="AI1466" s="5">
        <f t="shared" si="1762"/>
        <v>5.76121076684817E-6</v>
      </c>
      <c r="AJ1466" s="5">
        <f t="shared" si="1763"/>
        <v>7.1318558154820589E-6</v>
      </c>
      <c r="AK1466" s="5">
        <f t="shared" si="1764"/>
        <v>5.8857266213911337E-6</v>
      </c>
      <c r="AL1466" s="5">
        <f t="shared" si="1765"/>
        <v>6.0390986958376517E-8</v>
      </c>
      <c r="AM1466" s="5">
        <f t="shared" si="1766"/>
        <v>5.5141811982869854E-2</v>
      </c>
      <c r="AN1466" s="5">
        <f t="shared" si="1767"/>
        <v>9.230293296608183E-3</v>
      </c>
      <c r="AO1466" s="5">
        <f t="shared" si="1768"/>
        <v>7.7253821807558094E-4</v>
      </c>
      <c r="AP1466" s="5">
        <f t="shared" si="1769"/>
        <v>4.3105549607811703E-5</v>
      </c>
      <c r="AQ1466" s="5">
        <f t="shared" si="1770"/>
        <v>1.8038800833893477E-6</v>
      </c>
      <c r="AR1466" s="5">
        <f t="shared" si="1771"/>
        <v>7.7903943255601416E-8</v>
      </c>
      <c r="AS1466" s="5">
        <f t="shared" si="1772"/>
        <v>1.9287601625461841E-7</v>
      </c>
      <c r="AT1466" s="5">
        <f t="shared" si="1773"/>
        <v>2.3876299511691931E-7</v>
      </c>
      <c r="AU1466" s="5">
        <f t="shared" si="1774"/>
        <v>1.9704460562874488E-7</v>
      </c>
      <c r="AV1466" s="5">
        <f t="shared" si="1775"/>
        <v>1.2196166512855575E-7</v>
      </c>
      <c r="AW1466" s="5">
        <f t="shared" si="1776"/>
        <v>6.952209983755607E-10</v>
      </c>
      <c r="AX1466" s="5">
        <f t="shared" si="1777"/>
        <v>2.2753518799046614E-2</v>
      </c>
      <c r="AY1466" s="5">
        <f t="shared" si="1778"/>
        <v>3.8087549990256536E-3</v>
      </c>
      <c r="AZ1466" s="5">
        <f t="shared" si="1779"/>
        <v>3.1877738935066929E-4</v>
      </c>
      <c r="BA1466" s="5">
        <f t="shared" si="1780"/>
        <v>1.7786918820318646E-5</v>
      </c>
      <c r="BB1466" s="5">
        <f t="shared" si="1781"/>
        <v>7.4434658406539244E-7</v>
      </c>
      <c r="BC1466" s="5">
        <f t="shared" si="1782"/>
        <v>2.4919519465143332E-8</v>
      </c>
      <c r="BD1466" s="5">
        <f t="shared" si="1783"/>
        <v>2.1734149923440639E-9</v>
      </c>
      <c r="BE1466" s="5">
        <f t="shared" si="1784"/>
        <v>5.3809808319458071E-9</v>
      </c>
      <c r="BF1466" s="5">
        <f t="shared" si="1785"/>
        <v>6.6611656806829603E-9</v>
      </c>
      <c r="BG1466" s="5">
        <f t="shared" si="1786"/>
        <v>5.4972788556918793E-9</v>
      </c>
      <c r="BH1466" s="5">
        <f t="shared" si="1787"/>
        <v>3.4025660371510153E-9</v>
      </c>
      <c r="BI1466" s="5">
        <f t="shared" si="1788"/>
        <v>1.684827121358237E-9</v>
      </c>
      <c r="BJ1466" s="8">
        <f t="shared" si="1789"/>
        <v>0.86690704366441285</v>
      </c>
      <c r="BK1466" s="8">
        <f t="shared" si="1790"/>
        <v>0.10761957203468465</v>
      </c>
      <c r="BL1466" s="8">
        <f t="shared" si="1791"/>
        <v>1.5700956898355649E-2</v>
      </c>
      <c r="BM1466" s="8">
        <f t="shared" si="1792"/>
        <v>0.47883767959311513</v>
      </c>
      <c r="BN1466" s="8">
        <f t="shared" si="1793"/>
        <v>0.50763674455266083</v>
      </c>
    </row>
    <row r="1467" spans="1:66" x14ac:dyDescent="0.25">
      <c r="A1467" t="s">
        <v>134</v>
      </c>
      <c r="B1467" t="s">
        <v>310</v>
      </c>
      <c r="C1467" t="s">
        <v>292</v>
      </c>
      <c r="D1467" t="s">
        <v>537</v>
      </c>
      <c r="E1467">
        <f>VLOOKUP(A1467,home!$A$2:$E$405,3,FALSE)</f>
        <v>1.5832999999999999</v>
      </c>
      <c r="F1467">
        <f>VLOOKUP(B1467,home!$B$2:$E$405,3,FALSE)</f>
        <v>1.3895</v>
      </c>
      <c r="G1467">
        <f>VLOOKUP(C1467,away!$B$2:$E$405,4,FALSE)</f>
        <v>1.5158</v>
      </c>
      <c r="H1467">
        <f>VLOOKUP(A1467,away!$A$2:$E$405,3,FALSE)</f>
        <v>1.1943999999999999</v>
      </c>
      <c r="I1467">
        <f>VLOOKUP(C1467,away!$B$2:$E$405,3,FALSE)</f>
        <v>0.50229999999999997</v>
      </c>
      <c r="J1467">
        <f>VLOOKUP(B1467,home!$B$2:$E$405,4,FALSE)</f>
        <v>1.5069999999999999</v>
      </c>
      <c r="K1467" s="3">
        <f t="shared" si="1738"/>
        <v>3.3347529515300001</v>
      </c>
      <c r="L1467" s="3">
        <f t="shared" si="1739"/>
        <v>0.9041203098399998</v>
      </c>
      <c r="M1467" s="5">
        <f t="shared" si="1740"/>
        <v>1.4423834582349741E-2</v>
      </c>
      <c r="N1467" s="5">
        <f t="shared" si="1741"/>
        <v>4.8099924945871286E-2</v>
      </c>
      <c r="O1467" s="5">
        <f t="shared" si="1742"/>
        <v>1.3040881791674952E-2</v>
      </c>
      <c r="P1467" s="5">
        <f t="shared" si="1743"/>
        <v>4.3488119045341882E-2</v>
      </c>
      <c r="Q1467" s="5">
        <f t="shared" si="1744"/>
        <v>8.0200683340807863E-2</v>
      </c>
      <c r="R1467" s="5">
        <f t="shared" si="1745"/>
        <v>5.8952630430379842E-3</v>
      </c>
      <c r="S1467" s="5">
        <f t="shared" si="1746"/>
        <v>3.2779364032919582E-2</v>
      </c>
      <c r="T1467" s="5">
        <f t="shared" si="1747"/>
        <v>7.251106667147092E-2</v>
      </c>
      <c r="U1467" s="5">
        <f t="shared" si="1748"/>
        <v>1.9659245832816648E-2</v>
      </c>
      <c r="V1467" s="5">
        <f t="shared" si="1749"/>
        <v>1.0981152042749102E-2</v>
      </c>
      <c r="W1467" s="5">
        <f t="shared" si="1750"/>
        <v>8.9149821828493986E-2</v>
      </c>
      <c r="X1467" s="5">
        <f t="shared" si="1751"/>
        <v>8.0602164533758763E-2</v>
      </c>
      <c r="Y1467" s="5">
        <f t="shared" si="1752"/>
        <v>3.6437026986018306E-2</v>
      </c>
      <c r="Z1467" s="5">
        <f t="shared" si="1753"/>
        <v>1.7766756830199346E-3</v>
      </c>
      <c r="AA1467" s="5">
        <f t="shared" si="1754"/>
        <v>5.9247744778623051E-3</v>
      </c>
      <c r="AB1467" s="5">
        <f t="shared" si="1755"/>
        <v>9.8788295886004674E-3</v>
      </c>
      <c r="AC1467" s="5">
        <f t="shared" si="1756"/>
        <v>2.0692731038494238E-3</v>
      </c>
      <c r="AD1467" s="5">
        <f t="shared" si="1757"/>
        <v>7.4323157867735995E-2</v>
      </c>
      <c r="AE1467" s="5">
        <f t="shared" si="1758"/>
        <v>6.7197076519664695E-2</v>
      </c>
      <c r="AF1467" s="5">
        <f t="shared" si="1759"/>
        <v>3.0377120821650703E-2</v>
      </c>
      <c r="AG1467" s="5">
        <f t="shared" si="1760"/>
        <v>9.1548572964393164E-3</v>
      </c>
      <c r="AH1467" s="5">
        <f t="shared" si="1761"/>
        <v>4.01582142254294E-4</v>
      </c>
      <c r="AI1467" s="5">
        <f t="shared" si="1762"/>
        <v>1.3391772341642472E-3</v>
      </c>
      <c r="AJ1467" s="5">
        <f t="shared" si="1763"/>
        <v>2.2329126171255027E-3</v>
      </c>
      <c r="AK1467" s="5">
        <f t="shared" si="1764"/>
        <v>2.4820706468226157E-3</v>
      </c>
      <c r="AL1467" s="5">
        <f t="shared" si="1765"/>
        <v>2.4955581558775211E-4</v>
      </c>
      <c r="AM1467" s="5">
        <f t="shared" si="1766"/>
        <v>4.9569874013292534E-2</v>
      </c>
      <c r="AN1467" s="5">
        <f t="shared" si="1767"/>
        <v>4.48171298516278E-2</v>
      </c>
      <c r="AO1467" s="5">
        <f t="shared" si="1768"/>
        <v>2.0260038663796612E-2</v>
      </c>
      <c r="AP1467" s="5">
        <f t="shared" si="1769"/>
        <v>6.1058374780273914E-3</v>
      </c>
      <c r="AQ1467" s="5">
        <f t="shared" si="1770"/>
        <v>1.3801029181167016E-3</v>
      </c>
      <c r="AR1467" s="5">
        <f t="shared" si="1771"/>
        <v>7.261571417623266E-5</v>
      </c>
      <c r="AS1467" s="5">
        <f t="shared" si="1772"/>
        <v>2.4215546717665072E-4</v>
      </c>
      <c r="AT1467" s="5">
        <f t="shared" si="1773"/>
        <v>4.0376432944823099E-4</v>
      </c>
      <c r="AU1467" s="5">
        <f t="shared" si="1774"/>
        <v>4.4881809645000654E-4</v>
      </c>
      <c r="AV1467" s="5">
        <f t="shared" si="1775"/>
        <v>3.7417436795918397E-4</v>
      </c>
      <c r="AW1467" s="5">
        <f t="shared" si="1776"/>
        <v>2.0900423444527699E-5</v>
      </c>
      <c r="AX1467" s="5">
        <f t="shared" si="1777"/>
        <v>2.7550547278799603E-2</v>
      </c>
      <c r="AY1467" s="5">
        <f t="shared" si="1778"/>
        <v>2.4909009341969861E-2</v>
      </c>
      <c r="AZ1467" s="5">
        <f t="shared" si="1779"/>
        <v>1.1260370622034619E-2</v>
      </c>
      <c r="BA1467" s="5">
        <f t="shared" si="1780"/>
        <v>3.393576591902391E-3</v>
      </c>
      <c r="BB1467" s="5">
        <f t="shared" si="1781"/>
        <v>7.6705037993413984E-4</v>
      </c>
      <c r="BC1467" s="5">
        <f t="shared" si="1782"/>
        <v>1.3870116543378887E-4</v>
      </c>
      <c r="BD1467" s="5">
        <f t="shared" si="1783"/>
        <v>1.0942223666711382E-5</v>
      </c>
      <c r="BE1467" s="5">
        <f t="shared" si="1784"/>
        <v>3.64896126688672E-5</v>
      </c>
      <c r="BF1467" s="5">
        <f t="shared" si="1785"/>
        <v>6.0841921773845684E-5</v>
      </c>
      <c r="BG1467" s="5">
        <f t="shared" si="1786"/>
        <v>6.7630926070696434E-5</v>
      </c>
      <c r="BH1467" s="5">
        <f t="shared" si="1787"/>
        <v>5.6383107582240546E-5</v>
      </c>
      <c r="BI1467" s="5">
        <f t="shared" si="1788"/>
        <v>3.7604746885262026E-5</v>
      </c>
      <c r="BJ1467" s="8">
        <f t="shared" si="1789"/>
        <v>0.7782051391168473</v>
      </c>
      <c r="BK1467" s="8">
        <f t="shared" si="1790"/>
        <v>0.12890030796476734</v>
      </c>
      <c r="BL1467" s="8">
        <f t="shared" si="1791"/>
        <v>6.2666157888216931E-2</v>
      </c>
      <c r="BM1467" s="8">
        <f t="shared" si="1792"/>
        <v>0.74151146498524245</v>
      </c>
      <c r="BN1467" s="8">
        <f t="shared" si="1793"/>
        <v>0.20514870674908373</v>
      </c>
    </row>
    <row r="1468" spans="1:66" x14ac:dyDescent="0.25">
      <c r="A1468" t="s">
        <v>134</v>
      </c>
      <c r="B1468" t="s">
        <v>484</v>
      </c>
      <c r="C1468" t="s">
        <v>338</v>
      </c>
      <c r="D1468" t="s">
        <v>537</v>
      </c>
      <c r="E1468">
        <f>VLOOKUP(A1468,home!$A$2:$E$405,3,FALSE)</f>
        <v>1.5832999999999999</v>
      </c>
      <c r="F1468">
        <f>VLOOKUP(B1468,home!$B$2:$E$405,3,FALSE)</f>
        <v>1.0105</v>
      </c>
      <c r="G1468">
        <f>VLOOKUP(C1468,away!$B$2:$E$405,4,FALSE)</f>
        <v>0.88419999999999999</v>
      </c>
      <c r="H1468">
        <f>VLOOKUP(A1468,away!$A$2:$E$405,3,FALSE)</f>
        <v>1.1943999999999999</v>
      </c>
      <c r="I1468">
        <f>VLOOKUP(C1468,away!$B$2:$E$405,3,FALSE)</f>
        <v>2.1768000000000001</v>
      </c>
      <c r="J1468">
        <f>VLOOKUP(B1468,home!$B$2:$E$405,4,FALSE)</f>
        <v>2.1768000000000001</v>
      </c>
      <c r="K1468" s="3">
        <f t="shared" si="1738"/>
        <v>1.4146533755299999</v>
      </c>
      <c r="L1468" s="3">
        <f t="shared" si="1739"/>
        <v>5.6596145218559997</v>
      </c>
      <c r="M1468" s="5">
        <f t="shared" si="1740"/>
        <v>8.4661213397421741E-4</v>
      </c>
      <c r="N1468" s="5">
        <f t="shared" si="1741"/>
        <v>1.1976627130912832E-3</v>
      </c>
      <c r="O1468" s="5">
        <f t="shared" si="1742"/>
        <v>4.7914983278199777E-3</v>
      </c>
      <c r="P1468" s="5">
        <f t="shared" si="1743"/>
        <v>6.7783092832968822E-3</v>
      </c>
      <c r="Q1468" s="5">
        <f t="shared" si="1744"/>
        <v>8.47138799910501E-4</v>
      </c>
      <c r="R1468" s="5">
        <f t="shared" si="1745"/>
        <v>1.3559016758789349E-2</v>
      </c>
      <c r="S1468" s="5">
        <f t="shared" si="1746"/>
        <v>1.3567451639379627E-2</v>
      </c>
      <c r="T1468" s="5">
        <f t="shared" si="1747"/>
        <v>4.7944790540011351E-3</v>
      </c>
      <c r="U1468" s="5">
        <f t="shared" si="1748"/>
        <v>1.9181308826689194E-2</v>
      </c>
      <c r="V1468" s="5">
        <f t="shared" si="1749"/>
        <v>1.2069594105650734E-2</v>
      </c>
      <c r="W1468" s="5">
        <f t="shared" si="1750"/>
        <v>3.9946925427860778E-4</v>
      </c>
      <c r="X1468" s="5">
        <f t="shared" si="1751"/>
        <v>2.2608419925501952E-3</v>
      </c>
      <c r="Y1468" s="5">
        <f t="shared" si="1752"/>
        <v>6.3977470863294727E-3</v>
      </c>
      <c r="Z1468" s="5">
        <f t="shared" si="1753"/>
        <v>2.5579602716711027E-2</v>
      </c>
      <c r="AA1468" s="5">
        <f t="shared" si="1754"/>
        <v>3.618627132791162E-2</v>
      </c>
      <c r="AB1468" s="5">
        <f t="shared" si="1755"/>
        <v>2.5595515440937314E-2</v>
      </c>
      <c r="AC1468" s="5">
        <f t="shared" si="1756"/>
        <v>6.0396194497527363E-3</v>
      </c>
      <c r="AD1468" s="5">
        <f t="shared" si="1757"/>
        <v>1.4127763224642103E-4</v>
      </c>
      <c r="AE1468" s="5">
        <f t="shared" si="1758"/>
        <v>7.9957693907527596E-4</v>
      </c>
      <c r="AF1468" s="5">
        <f t="shared" si="1759"/>
        <v>2.2626486278658018E-3</v>
      </c>
      <c r="AG1468" s="5">
        <f t="shared" si="1760"/>
        <v>4.2685730107089488E-3</v>
      </c>
      <c r="AH1468" s="5">
        <f t="shared" si="1761"/>
        <v>3.6192672749701213E-2</v>
      </c>
      <c r="AI1468" s="5">
        <f t="shared" si="1762"/>
        <v>5.1200086674817478E-2</v>
      </c>
      <c r="AJ1468" s="5">
        <f t="shared" si="1763"/>
        <v>3.6215187720979564E-2</v>
      </c>
      <c r="AK1468" s="5">
        <f t="shared" si="1764"/>
        <v>1.7077312518312113E-2</v>
      </c>
      <c r="AL1468" s="5">
        <f t="shared" si="1765"/>
        <v>1.9342226240799938E-3</v>
      </c>
      <c r="AM1468" s="5">
        <f t="shared" si="1766"/>
        <v>3.9971775868857084E-5</v>
      </c>
      <c r="AN1468" s="5">
        <f t="shared" si="1767"/>
        <v>2.2622484317175675E-4</v>
      </c>
      <c r="AO1468" s="5">
        <f t="shared" si="1768"/>
        <v>6.4017270380973559E-4</v>
      </c>
      <c r="AP1468" s="5">
        <f t="shared" si="1769"/>
        <v>1.2077102436591333E-3</v>
      </c>
      <c r="AQ1468" s="5">
        <f t="shared" si="1770"/>
        <v>1.7087936083018693E-3</v>
      </c>
      <c r="AR1468" s="5">
        <f t="shared" si="1771"/>
        <v>4.0967315255798172E-2</v>
      </c>
      <c r="AS1468" s="5">
        <f t="shared" si="1772"/>
        <v>5.795455081301655E-2</v>
      </c>
      <c r="AT1468" s="5">
        <f t="shared" si="1773"/>
        <v>4.0992800467479391E-2</v>
      </c>
      <c r="AU1468" s="5">
        <f t="shared" si="1774"/>
        <v>1.933020118458249E-2</v>
      </c>
      <c r="AV1468" s="5">
        <f t="shared" si="1775"/>
        <v>6.8363835888609033E-3</v>
      </c>
      <c r="AW1468" s="5">
        <f t="shared" si="1776"/>
        <v>4.301707240815282E-4</v>
      </c>
      <c r="AX1468" s="5">
        <f t="shared" si="1777"/>
        <v>9.4243679431345514E-6</v>
      </c>
      <c r="AY1468" s="5">
        <f t="shared" si="1778"/>
        <v>5.3338289670278469E-5</v>
      </c>
      <c r="AZ1468" s="5">
        <f t="shared" si="1779"/>
        <v>1.50937079394435E-4</v>
      </c>
      <c r="BA1468" s="5">
        <f t="shared" si="1780"/>
        <v>2.8474856214242552E-4</v>
      </c>
      <c r="BB1468" s="5">
        <f t="shared" si="1781"/>
        <v>4.0289177434472159E-4</v>
      </c>
      <c r="BC1468" s="5">
        <f t="shared" si="1782"/>
        <v>4.5604242736354324E-4</v>
      </c>
      <c r="BD1468" s="5">
        <f t="shared" si="1783"/>
        <v>3.8643202057194695E-2</v>
      </c>
      <c r="BE1468" s="5">
        <f t="shared" si="1784"/>
        <v>5.4666736231498321E-2</v>
      </c>
      <c r="BF1468" s="5">
        <f t="shared" si="1785"/>
        <v>3.8667241469548627E-2</v>
      </c>
      <c r="BG1468" s="5">
        <f t="shared" si="1786"/>
        <v>1.8233581222443517E-2</v>
      </c>
      <c r="BH1468" s="5">
        <f t="shared" si="1787"/>
        <v>6.4485493060825348E-3</v>
      </c>
      <c r="BI1468" s="5">
        <f t="shared" si="1788"/>
        <v>1.8244924086242586E-3</v>
      </c>
      <c r="BJ1468" s="8">
        <f t="shared" si="1789"/>
        <v>2.8549670785727534E-2</v>
      </c>
      <c r="BK1468" s="8">
        <f t="shared" si="1790"/>
        <v>4.1289147525804475E-2</v>
      </c>
      <c r="BL1468" s="8">
        <f t="shared" si="1791"/>
        <v>0.56456392435108727</v>
      </c>
      <c r="BM1468" s="8">
        <f t="shared" si="1792"/>
        <v>0.6323389397968594</v>
      </c>
      <c r="BN1468" s="8">
        <f t="shared" si="1793"/>
        <v>2.802023801688221E-2</v>
      </c>
    </row>
    <row r="1469" spans="1:66" x14ac:dyDescent="0.25">
      <c r="A1469" t="s">
        <v>134</v>
      </c>
      <c r="B1469" t="s">
        <v>483</v>
      </c>
      <c r="C1469" t="s">
        <v>300</v>
      </c>
      <c r="D1469" t="s">
        <v>537</v>
      </c>
      <c r="E1469">
        <f>VLOOKUP(A1469,home!$A$2:$E$405,3,FALSE)</f>
        <v>1.5832999999999999</v>
      </c>
      <c r="F1469">
        <f>VLOOKUP(B1469,home!$B$2:$E$405,3,FALSE)</f>
        <v>1.0105</v>
      </c>
      <c r="G1469">
        <f>VLOOKUP(C1469,away!$B$2:$E$405,4,FALSE)</f>
        <v>0.25259999999999999</v>
      </c>
      <c r="H1469">
        <f>VLOOKUP(A1469,away!$A$2:$E$405,3,FALSE)</f>
        <v>1.1943999999999999</v>
      </c>
      <c r="I1469">
        <f>VLOOKUP(C1469,away!$B$2:$E$405,3,FALSE)</f>
        <v>1.5069999999999999</v>
      </c>
      <c r="J1469">
        <f>VLOOKUP(B1469,home!$B$2:$E$405,4,FALSE)</f>
        <v>1.0046999999999999</v>
      </c>
      <c r="K1469" s="3">
        <f t="shared" si="1738"/>
        <v>0.40414096658999998</v>
      </c>
      <c r="L1469" s="3">
        <f t="shared" si="1739"/>
        <v>1.8084206157599996</v>
      </c>
      <c r="M1469" s="5">
        <f t="shared" si="1740"/>
        <v>0.1094200008749724</v>
      </c>
      <c r="N1469" s="5">
        <f t="shared" si="1741"/>
        <v>4.4221104917889997E-2</v>
      </c>
      <c r="O1469" s="5">
        <f t="shared" si="1742"/>
        <v>0.19787738535877725</v>
      </c>
      <c r="P1469" s="5">
        <f t="shared" si="1743"/>
        <v>7.9970357785198162E-2</v>
      </c>
      <c r="Q1469" s="5">
        <f t="shared" si="1744"/>
        <v>8.935780042596932E-3</v>
      </c>
      <c r="R1469" s="5">
        <f t="shared" si="1745"/>
        <v>0.17892277153774941</v>
      </c>
      <c r="S1469" s="5">
        <f t="shared" si="1746"/>
        <v>1.4611721059114409E-2</v>
      </c>
      <c r="T1469" s="5">
        <f t="shared" si="1747"/>
        <v>1.6159648846929053E-2</v>
      </c>
      <c r="U1469" s="5">
        <f t="shared" si="1748"/>
        <v>7.2310021834227786E-2</v>
      </c>
      <c r="V1469" s="5">
        <f t="shared" si="1749"/>
        <v>1.186564056551714E-3</v>
      </c>
      <c r="W1469" s="5">
        <f t="shared" si="1750"/>
        <v>1.2037715945502523E-3</v>
      </c>
      <c r="X1469" s="5">
        <f t="shared" si="1751"/>
        <v>2.1769253682509633E-3</v>
      </c>
      <c r="Y1469" s="5">
        <f t="shared" si="1752"/>
        <v>1.9683983574579861E-3</v>
      </c>
      <c r="Z1469" s="5">
        <f t="shared" si="1753"/>
        <v>0.10785587622592747</v>
      </c>
      <c r="AA1469" s="5">
        <f t="shared" si="1754"/>
        <v>4.3588978070357734E-2</v>
      </c>
      <c r="AB1469" s="5">
        <f t="shared" si="1755"/>
        <v>8.8080458650123435E-3</v>
      </c>
      <c r="AC1469" s="5">
        <f t="shared" si="1756"/>
        <v>5.4200529712754301E-5</v>
      </c>
      <c r="AD1469" s="5">
        <f t="shared" si="1757"/>
        <v>1.2162335394378107E-4</v>
      </c>
      <c r="AE1469" s="5">
        <f t="shared" si="1758"/>
        <v>2.1994618062980891E-4</v>
      </c>
      <c r="AF1469" s="5">
        <f t="shared" si="1759"/>
        <v>1.9887760370430961E-4</v>
      </c>
      <c r="AG1469" s="5">
        <f t="shared" si="1760"/>
        <v>1.1988478618394023E-4</v>
      </c>
      <c r="AH1469" s="5">
        <f t="shared" si="1761"/>
        <v>4.8762197524456541E-2</v>
      </c>
      <c r="AI1469" s="5">
        <f t="shared" si="1762"/>
        <v>1.9706801640586375E-2</v>
      </c>
      <c r="AJ1469" s="5">
        <f t="shared" si="1763"/>
        <v>3.9821629317119871E-3</v>
      </c>
      <c r="AK1469" s="5">
        <f t="shared" si="1764"/>
        <v>5.364517254469837E-4</v>
      </c>
      <c r="AL1469" s="5">
        <f t="shared" si="1765"/>
        <v>1.5845131488269384E-6</v>
      </c>
      <c r="AM1469" s="5">
        <f t="shared" si="1766"/>
        <v>9.8305959645514758E-6</v>
      </c>
      <c r="AN1469" s="5">
        <f t="shared" si="1767"/>
        <v>1.7777852407501944E-5</v>
      </c>
      <c r="AO1469" s="5">
        <f t="shared" si="1768"/>
        <v>1.6074917398832535E-5</v>
      </c>
      <c r="AP1469" s="5">
        <f t="shared" si="1769"/>
        <v>9.6900706735626175E-6</v>
      </c>
      <c r="AQ1469" s="5">
        <f t="shared" si="1770"/>
        <v>4.380930893560508E-6</v>
      </c>
      <c r="AR1469" s="5">
        <f t="shared" si="1771"/>
        <v>1.7636512654597668E-2</v>
      </c>
      <c r="AS1469" s="5">
        <f t="shared" si="1772"/>
        <v>7.127637271505869E-3</v>
      </c>
      <c r="AT1469" s="5">
        <f t="shared" si="1773"/>
        <v>1.4402851082046459E-3</v>
      </c>
      <c r="AU1469" s="5">
        <f t="shared" si="1774"/>
        <v>1.9402607193166953E-4</v>
      </c>
      <c r="AV1469" s="5">
        <f t="shared" si="1775"/>
        <v>1.9603471063531439E-5</v>
      </c>
      <c r="AW1469" s="5">
        <f t="shared" si="1776"/>
        <v>3.2168119380414251E-8</v>
      </c>
      <c r="AX1469" s="5">
        <f t="shared" si="1777"/>
        <v>6.6215775921159801E-7</v>
      </c>
      <c r="AY1469" s="5">
        <f t="shared" si="1778"/>
        <v>1.1974597426436993E-6</v>
      </c>
      <c r="AZ1469" s="5">
        <f t="shared" si="1779"/>
        <v>1.0827554425697652E-6</v>
      </c>
      <c r="BA1469" s="5">
        <f t="shared" si="1780"/>
        <v>6.52692421389835E-7</v>
      </c>
      <c r="BB1469" s="5">
        <f t="shared" si="1781"/>
        <v>2.9508560764792279E-7</v>
      </c>
      <c r="BC1469" s="5">
        <f t="shared" si="1782"/>
        <v>1.0672777925691393E-7</v>
      </c>
      <c r="BD1469" s="5">
        <f t="shared" si="1783"/>
        <v>5.3157055124477548E-3</v>
      </c>
      <c r="BE1469" s="5">
        <f t="shared" si="1784"/>
        <v>2.1482943639084271E-3</v>
      </c>
      <c r="BF1469" s="5">
        <f t="shared" si="1785"/>
        <v>4.3410688037490039E-4</v>
      </c>
      <c r="BG1469" s="5">
        <f t="shared" si="1786"/>
        <v>5.8480124746027272E-5</v>
      </c>
      <c r="BH1469" s="5">
        <f t="shared" si="1787"/>
        <v>5.9085535352908069E-6</v>
      </c>
      <c r="BI1469" s="5">
        <f t="shared" si="1788"/>
        <v>4.7757770738023776E-7</v>
      </c>
      <c r="BJ1469" s="8">
        <f t="shared" si="1789"/>
        <v>7.538771229822773E-2</v>
      </c>
      <c r="BK1469" s="8">
        <f t="shared" si="1790"/>
        <v>0.2052456262784409</v>
      </c>
      <c r="BL1469" s="8">
        <f t="shared" si="1791"/>
        <v>0.60887585407834965</v>
      </c>
      <c r="BM1469" s="8">
        <f t="shared" si="1792"/>
        <v>0.37801650307213841</v>
      </c>
      <c r="BN1469" s="8">
        <f t="shared" si="1793"/>
        <v>0.61934740051718418</v>
      </c>
    </row>
    <row r="1470" spans="1:66" x14ac:dyDescent="0.25">
      <c r="A1470" t="s">
        <v>134</v>
      </c>
      <c r="B1470" t="s">
        <v>135</v>
      </c>
      <c r="C1470" t="s">
        <v>366</v>
      </c>
      <c r="D1470" t="s">
        <v>537</v>
      </c>
      <c r="E1470">
        <f>VLOOKUP(A1470,home!$A$2:$E$405,3,FALSE)</f>
        <v>1.5832999999999999</v>
      </c>
      <c r="F1470">
        <f>VLOOKUP(B1470,home!$B$2:$E$405,3,FALSE)</f>
        <v>0.88419999999999999</v>
      </c>
      <c r="G1470">
        <f>VLOOKUP(C1470,away!$B$2:$E$405,4,FALSE)</f>
        <v>0.88419999999999999</v>
      </c>
      <c r="H1470">
        <f>VLOOKUP(A1470,away!$A$2:$E$405,3,FALSE)</f>
        <v>1.1943999999999999</v>
      </c>
      <c r="I1470">
        <f>VLOOKUP(C1470,away!$B$2:$E$405,3,FALSE)</f>
        <v>0.66979999999999995</v>
      </c>
      <c r="J1470">
        <f>VLOOKUP(B1470,home!$B$2:$E$405,4,FALSE)</f>
        <v>0.66979999999999995</v>
      </c>
      <c r="K1470" s="3">
        <f t="shared" si="1738"/>
        <v>1.2378392030119998</v>
      </c>
      <c r="L1470" s="3">
        <f t="shared" si="1739"/>
        <v>0.5358461085759999</v>
      </c>
      <c r="M1470" s="5">
        <f t="shared" si="1740"/>
        <v>0.16970641395883398</v>
      </c>
      <c r="N1470" s="5">
        <f t="shared" si="1741"/>
        <v>0.21006925220082753</v>
      </c>
      <c r="O1470" s="5">
        <f t="shared" si="1742"/>
        <v>9.0936521520228936E-2</v>
      </c>
      <c r="P1470" s="5">
        <f t="shared" si="1743"/>
        <v>0.11256479132328374</v>
      </c>
      <c r="Q1470" s="5">
        <f t="shared" si="1744"/>
        <v>0.1300159778607996</v>
      </c>
      <c r="R1470" s="5">
        <f t="shared" si="1745"/>
        <v>2.436399059202617E-2</v>
      </c>
      <c r="S1470" s="5">
        <f t="shared" si="1746"/>
        <v>1.8665812254933405E-2</v>
      </c>
      <c r="T1470" s="5">
        <f t="shared" si="1747"/>
        <v>6.9668555789412834E-2</v>
      </c>
      <c r="U1470" s="5">
        <f t="shared" si="1748"/>
        <v>3.0158702696625534E-2</v>
      </c>
      <c r="V1470" s="5">
        <f t="shared" si="1749"/>
        <v>1.3756523610015394E-3</v>
      </c>
      <c r="W1470" s="5">
        <f t="shared" si="1750"/>
        <v>5.3646291471345989E-2</v>
      </c>
      <c r="X1470" s="5">
        <f t="shared" si="1751"/>
        <v>2.87461565244546E-2</v>
      </c>
      <c r="Y1470" s="5">
        <f t="shared" si="1752"/>
        <v>7.7017580550727931E-3</v>
      </c>
      <c r="Z1470" s="5">
        <f t="shared" si="1753"/>
        <v>4.3517831827064989E-3</v>
      </c>
      <c r="AA1470" s="5">
        <f t="shared" si="1754"/>
        <v>5.3868078265624361E-3</v>
      </c>
      <c r="AB1470" s="5">
        <f t="shared" si="1755"/>
        <v>3.3340009534054255E-3</v>
      </c>
      <c r="AC1470" s="5">
        <f t="shared" si="1756"/>
        <v>5.7028641897369286E-5</v>
      </c>
      <c r="AD1470" s="5">
        <f t="shared" si="1757"/>
        <v>1.6601370669860092E-2</v>
      </c>
      <c r="AE1470" s="5">
        <f t="shared" si="1758"/>
        <v>8.8957798704722719E-3</v>
      </c>
      <c r="AF1470" s="5">
        <f t="shared" si="1759"/>
        <v>2.3833845131706393E-3</v>
      </c>
      <c r="AG1470" s="5">
        <f t="shared" si="1760"/>
        <v>4.2570910554093041E-4</v>
      </c>
      <c r="AH1470" s="5">
        <f t="shared" si="1761"/>
        <v>5.8297152095493918E-4</v>
      </c>
      <c r="AI1470" s="5">
        <f t="shared" si="1762"/>
        <v>7.2162500287755523E-4</v>
      </c>
      <c r="AJ1470" s="5">
        <f t="shared" si="1763"/>
        <v>4.4662785921774259E-4</v>
      </c>
      <c r="AK1470" s="5">
        <f t="shared" si="1764"/>
        <v>1.8428449109901535E-4</v>
      </c>
      <c r="AL1470" s="5">
        <f t="shared" si="1765"/>
        <v>1.5130641264236053E-6</v>
      </c>
      <c r="AM1470" s="5">
        <f t="shared" si="1766"/>
        <v>4.1099654877772779E-3</v>
      </c>
      <c r="AN1470" s="5">
        <f t="shared" si="1767"/>
        <v>2.2023090130071157E-3</v>
      </c>
      <c r="AO1470" s="5">
        <f t="shared" si="1768"/>
        <v>5.9004935725085709E-4</v>
      </c>
      <c r="AP1470" s="5">
        <f t="shared" si="1769"/>
        <v>1.0539188398354724E-4</v>
      </c>
      <c r="AQ1470" s="5">
        <f t="shared" si="1770"/>
        <v>1.4118457727019257E-5</v>
      </c>
      <c r="AR1470" s="5">
        <f t="shared" si="1771"/>
        <v>6.2476604182867232E-5</v>
      </c>
      <c r="AS1470" s="5">
        <f t="shared" si="1772"/>
        <v>7.7335989928616541E-5</v>
      </c>
      <c r="AT1470" s="5">
        <f t="shared" si="1773"/>
        <v>4.7864760068691384E-5</v>
      </c>
      <c r="AU1470" s="5">
        <f t="shared" si="1774"/>
        <v>1.9749625485263173E-5</v>
      </c>
      <c r="AV1470" s="5">
        <f t="shared" si="1775"/>
        <v>6.1117151676159123E-6</v>
      </c>
      <c r="AW1470" s="5">
        <f t="shared" si="1776"/>
        <v>2.7877841711807015E-8</v>
      </c>
      <c r="AX1470" s="5">
        <f t="shared" si="1777"/>
        <v>8.4791273396617498E-4</v>
      </c>
      <c r="AY1470" s="5">
        <f t="shared" si="1778"/>
        <v>4.5435073890781196E-4</v>
      </c>
      <c r="AZ1470" s="5">
        <f t="shared" si="1779"/>
        <v>1.2173103768619058E-4</v>
      </c>
      <c r="BA1470" s="5">
        <f t="shared" si="1780"/>
        <v>2.1743034279021206E-5</v>
      </c>
      <c r="BB1470" s="5">
        <f t="shared" si="1781"/>
        <v>2.9127300767620208E-6</v>
      </c>
      <c r="BC1470" s="5">
        <f t="shared" si="1782"/>
        <v>3.1215501539304047E-7</v>
      </c>
      <c r="BD1470" s="5">
        <f t="shared" si="1783"/>
        <v>5.5796408714054074E-6</v>
      </c>
      <c r="BE1470" s="5">
        <f t="shared" si="1784"/>
        <v>6.906698209353649E-6</v>
      </c>
      <c r="BF1470" s="5">
        <f t="shared" si="1785"/>
        <v>4.2746909034553645E-6</v>
      </c>
      <c r="BG1470" s="5">
        <f t="shared" si="1786"/>
        <v>1.7637933270186108E-6</v>
      </c>
      <c r="BH1470" s="5">
        <f t="shared" si="1787"/>
        <v>5.4582313154865021E-7</v>
      </c>
      <c r="BI1470" s="5">
        <f t="shared" si="1788"/>
        <v>1.3512825402833893E-7</v>
      </c>
      <c r="BJ1470" s="8">
        <f t="shared" si="1789"/>
        <v>0.53662503269063455</v>
      </c>
      <c r="BK1470" s="8">
        <f t="shared" si="1790"/>
        <v>0.30282556234298436</v>
      </c>
      <c r="BL1470" s="8">
        <f t="shared" si="1791"/>
        <v>0.15634827693252759</v>
      </c>
      <c r="BM1470" s="8">
        <f t="shared" si="1792"/>
        <v>0.26203938483178668</v>
      </c>
      <c r="BN1470" s="8">
        <f t="shared" si="1793"/>
        <v>0.73765694745600008</v>
      </c>
    </row>
    <row r="1471" spans="1:66" x14ac:dyDescent="0.25">
      <c r="A1471" t="s">
        <v>134</v>
      </c>
      <c r="B1471" t="s">
        <v>133</v>
      </c>
      <c r="C1471" t="s">
        <v>445</v>
      </c>
      <c r="D1471" t="s">
        <v>537</v>
      </c>
      <c r="E1471">
        <f>VLOOKUP(A1471,home!$A$2:$E$405,3,FALSE)</f>
        <v>1.5832999999999999</v>
      </c>
      <c r="F1471">
        <f>VLOOKUP(B1471,home!$B$2:$E$405,3,FALSE)</f>
        <v>1.1369</v>
      </c>
      <c r="G1471">
        <f>VLOOKUP(C1471,away!$B$2:$E$405,4,FALSE)</f>
        <v>1.2632000000000001</v>
      </c>
      <c r="H1471">
        <f>VLOOKUP(A1471,away!$A$2:$E$405,3,FALSE)</f>
        <v>1.1943999999999999</v>
      </c>
      <c r="I1471">
        <f>VLOOKUP(C1471,away!$B$2:$E$405,3,FALSE)</f>
        <v>1.0046999999999999</v>
      </c>
      <c r="J1471">
        <f>VLOOKUP(B1471,home!$B$2:$E$405,4,FALSE)</f>
        <v>1.5069999999999999</v>
      </c>
      <c r="K1471" s="3">
        <f t="shared" si="1738"/>
        <v>2.2738279222640001</v>
      </c>
      <c r="L1471" s="3">
        <f t="shared" si="1739"/>
        <v>1.8084206157599996</v>
      </c>
      <c r="M1471" s="5">
        <f t="shared" si="1740"/>
        <v>1.6869491282702771E-2</v>
      </c>
      <c r="N1471" s="5">
        <f t="shared" si="1741"/>
        <v>3.8358320312998698E-2</v>
      </c>
      <c r="O1471" s="5">
        <f t="shared" si="1742"/>
        <v>3.0507135813023285E-2</v>
      </c>
      <c r="P1471" s="5">
        <f t="shared" si="1743"/>
        <v>6.9367977239952389E-2</v>
      </c>
      <c r="Q1471" s="5">
        <f t="shared" si="1744"/>
        <v>4.3610109889421426E-2</v>
      </c>
      <c r="R1471" s="5">
        <f t="shared" si="1745"/>
        <v>2.7584866666030761E-2</v>
      </c>
      <c r="S1471" s="5">
        <f t="shared" si="1746"/>
        <v>7.131092730840799E-2</v>
      </c>
      <c r="T1471" s="5">
        <f t="shared" si="1747"/>
        <v>7.8865421779588732E-2</v>
      </c>
      <c r="U1471" s="5">
        <f t="shared" si="1748"/>
        <v>6.2723240057150201E-2</v>
      </c>
      <c r="V1471" s="5">
        <f t="shared" si="1749"/>
        <v>3.2581465818920012E-2</v>
      </c>
      <c r="W1471" s="5">
        <f t="shared" si="1750"/>
        <v>3.3053961853189276E-2</v>
      </c>
      <c r="X1471" s="5">
        <f t="shared" si="1751"/>
        <v>5.9775466047852076E-2</v>
      </c>
      <c r="Y1471" s="5">
        <f t="shared" si="1752"/>
        <v>5.404959255879882E-2</v>
      </c>
      <c r="Z1471" s="5">
        <f t="shared" si="1753"/>
        <v>1.6628347187280276E-2</v>
      </c>
      <c r="AA1471" s="5">
        <f t="shared" si="1754"/>
        <v>3.7810000135537931E-2</v>
      </c>
      <c r="AB1471" s="5">
        <f t="shared" si="1755"/>
        <v>4.2986717024495906E-2</v>
      </c>
      <c r="AC1471" s="5">
        <f t="shared" si="1756"/>
        <v>8.3735126533148237E-3</v>
      </c>
      <c r="AD1471" s="5">
        <f t="shared" si="1757"/>
        <v>1.8789755350807725E-2</v>
      </c>
      <c r="AE1471" s="5">
        <f t="shared" si="1758"/>
        <v>3.3979780941487445E-2</v>
      </c>
      <c r="AF1471" s="5">
        <f t="shared" si="1759"/>
        <v>3.0724868186797323E-2</v>
      </c>
      <c r="AG1471" s="5">
        <f t="shared" si="1760"/>
        <v>1.8521161681837608E-2</v>
      </c>
      <c r="AH1471" s="5">
        <f t="shared" si="1761"/>
        <v>7.517761464873117E-3</v>
      </c>
      <c r="AI1471" s="5">
        <f t="shared" si="1762"/>
        <v>1.7094095931748803E-2</v>
      </c>
      <c r="AJ1471" s="5">
        <f t="shared" si="1763"/>
        <v>1.9434516317734945E-2</v>
      </c>
      <c r="AK1471" s="5">
        <f t="shared" si="1764"/>
        <v>1.4730248619653684E-2</v>
      </c>
      <c r="AL1471" s="5">
        <f t="shared" si="1765"/>
        <v>1.3772878515884521E-3</v>
      </c>
      <c r="AM1471" s="5">
        <f t="shared" si="1766"/>
        <v>8.5449340738351989E-3</v>
      </c>
      <c r="AN1471" s="5">
        <f t="shared" si="1767"/>
        <v>1.5452834939433649E-2</v>
      </c>
      <c r="AO1471" s="5">
        <f t="shared" si="1768"/>
        <v>1.3972612638204122E-2</v>
      </c>
      <c r="AP1471" s="5">
        <f t="shared" si="1769"/>
        <v>8.4227869169856816E-3</v>
      </c>
      <c r="AQ1471" s="5">
        <f t="shared" si="1770"/>
        <v>3.8079853757076311E-3</v>
      </c>
      <c r="AR1471" s="5">
        <f t="shared" si="1771"/>
        <v>2.7190549634885253E-3</v>
      </c>
      <c r="AS1471" s="5">
        <f t="shared" si="1772"/>
        <v>6.1826630981507286E-3</v>
      </c>
      <c r="AT1471" s="5">
        <f t="shared" si="1773"/>
        <v>7.0291559932631909E-3</v>
      </c>
      <c r="AU1471" s="5">
        <f t="shared" si="1774"/>
        <v>5.3276970558103947E-3</v>
      </c>
      <c r="AV1471" s="5">
        <f t="shared" si="1775"/>
        <v>3.0285665817163451E-3</v>
      </c>
      <c r="AW1471" s="5">
        <f t="shared" si="1776"/>
        <v>1.5731830573899994E-4</v>
      </c>
      <c r="AX1471" s="5">
        <f t="shared" si="1777"/>
        <v>3.2382849484985901E-3</v>
      </c>
      <c r="AY1471" s="5">
        <f t="shared" si="1778"/>
        <v>5.8561812605701577E-3</v>
      </c>
      <c r="AZ1471" s="5">
        <f t="shared" si="1779"/>
        <v>5.2952194606212298E-3</v>
      </c>
      <c r="BA1471" s="5">
        <f t="shared" si="1780"/>
        <v>3.1919946791869915E-3</v>
      </c>
      <c r="BB1471" s="5">
        <f t="shared" si="1781"/>
        <v>1.4431172458094961E-3</v>
      </c>
      <c r="BC1471" s="5">
        <f t="shared" si="1782"/>
        <v>5.2195259565613618E-4</v>
      </c>
      <c r="BD1471" s="5">
        <f t="shared" si="1783"/>
        <v>8.1953250855953334E-4</v>
      </c>
      <c r="BE1471" s="5">
        <f t="shared" si="1784"/>
        <v>1.8634759011657272E-3</v>
      </c>
      <c r="BF1471" s="5">
        <f t="shared" si="1785"/>
        <v>2.1186117682683511E-3</v>
      </c>
      <c r="BG1471" s="5">
        <f t="shared" si="1786"/>
        <v>1.6057861983752278E-3</v>
      </c>
      <c r="BH1471" s="5">
        <f t="shared" si="1787"/>
        <v>9.1282037376293798E-4</v>
      </c>
      <c r="BI1471" s="5">
        <f t="shared" si="1788"/>
        <v>4.1511929077472573E-4</v>
      </c>
      <c r="BJ1471" s="8">
        <f t="shared" si="1789"/>
        <v>0.47947634273728795</v>
      </c>
      <c r="BK1471" s="8">
        <f t="shared" si="1790"/>
        <v>0.20573684341545659</v>
      </c>
      <c r="BL1471" s="8">
        <f t="shared" si="1791"/>
        <v>0.29241106576358422</v>
      </c>
      <c r="BM1471" s="8">
        <f t="shared" si="1792"/>
        <v>0.76225583494464855</v>
      </c>
      <c r="BN1471" s="8">
        <f t="shared" si="1793"/>
        <v>0.22629790120412935</v>
      </c>
    </row>
    <row r="1472" spans="1:66" x14ac:dyDescent="0.25">
      <c r="A1472" t="s">
        <v>134</v>
      </c>
      <c r="B1472" t="s">
        <v>114</v>
      </c>
      <c r="C1472" t="s">
        <v>485</v>
      </c>
      <c r="D1472" t="s">
        <v>537</v>
      </c>
      <c r="E1472">
        <f>VLOOKUP(A1472,home!$A$2:$E$405,3,FALSE)</f>
        <v>1.5832999999999999</v>
      </c>
      <c r="F1472">
        <f>VLOOKUP(B1472,home!$B$2:$E$405,3,FALSE)</f>
        <v>0.75790000000000002</v>
      </c>
      <c r="G1472">
        <f>VLOOKUP(C1472,away!$B$2:$E$405,4,FALSE)</f>
        <v>0.50529999999999997</v>
      </c>
      <c r="H1472">
        <f>VLOOKUP(A1472,away!$A$2:$E$405,3,FALSE)</f>
        <v>1.1943999999999999</v>
      </c>
      <c r="I1472">
        <f>VLOOKUP(C1472,away!$B$2:$E$405,3,FALSE)</f>
        <v>0.83720000000000006</v>
      </c>
      <c r="J1472">
        <f>VLOOKUP(B1472,home!$B$2:$E$405,4,FALSE)</f>
        <v>1.6745000000000001</v>
      </c>
      <c r="K1472" s="3">
        <f t="shared" si="1738"/>
        <v>0.60635144527099993</v>
      </c>
      <c r="L1472" s="3">
        <f t="shared" si="1739"/>
        <v>1.6744190881600001</v>
      </c>
      <c r="M1472" s="5">
        <f t="shared" si="1740"/>
        <v>0.10220542367118249</v>
      </c>
      <c r="N1472" s="5">
        <f t="shared" si="1741"/>
        <v>6.1972406357556367E-2</v>
      </c>
      <c r="O1472" s="5">
        <f t="shared" si="1742"/>
        <v>0.17113471230850785</v>
      </c>
      <c r="P1472" s="5">
        <f t="shared" si="1743"/>
        <v>0.10376778014430052</v>
      </c>
      <c r="Q1472" s="5">
        <f t="shared" si="1744"/>
        <v>1.8788529080913004E-2</v>
      </c>
      <c r="R1472" s="5">
        <f t="shared" si="1745"/>
        <v>0.14327561446806789</v>
      </c>
      <c r="S1472" s="5">
        <f t="shared" si="1746"/>
        <v>2.6338504869169516E-2</v>
      </c>
      <c r="T1472" s="5">
        <f t="shared" si="1747"/>
        <v>3.1459871731529997E-2</v>
      </c>
      <c r="U1472" s="5">
        <f t="shared" si="1748"/>
        <v>8.6875375904803542E-2</v>
      </c>
      <c r="V1472" s="5">
        <f t="shared" si="1749"/>
        <v>2.9712362986685872E-3</v>
      </c>
      <c r="W1472" s="5">
        <f t="shared" si="1750"/>
        <v>3.7974839209092711E-3</v>
      </c>
      <c r="X1472" s="5">
        <f t="shared" si="1751"/>
        <v>6.3585795641511629E-3</v>
      </c>
      <c r="Y1472" s="5">
        <f t="shared" si="1752"/>
        <v>5.3234634978994028E-3</v>
      </c>
      <c r="Z1472" s="5">
        <f t="shared" si="1753"/>
        <v>7.9967807911061978E-2</v>
      </c>
      <c r="AA1472" s="5">
        <f t="shared" si="1754"/>
        <v>4.848859590202613E-2</v>
      </c>
      <c r="AB1472" s="5">
        <f t="shared" si="1755"/>
        <v>1.4700565102177515E-2</v>
      </c>
      <c r="AC1472" s="5">
        <f t="shared" si="1756"/>
        <v>1.8854099415808437E-4</v>
      </c>
      <c r="AD1472" s="5">
        <f t="shared" si="1757"/>
        <v>5.7565246595918005E-4</v>
      </c>
      <c r="AE1472" s="5">
        <f t="shared" si="1758"/>
        <v>9.6388347714842571E-4</v>
      </c>
      <c r="AF1472" s="5">
        <f t="shared" si="1759"/>
        <v>8.0697244644967886E-4</v>
      </c>
      <c r="AG1472" s="5">
        <f t="shared" si="1760"/>
        <v>4.5040335598483855E-4</v>
      </c>
      <c r="AH1472" s="5">
        <f t="shared" si="1761"/>
        <v>3.3474906001148615E-2</v>
      </c>
      <c r="AI1472" s="5">
        <f t="shared" si="1762"/>
        <v>2.029755763410733E-2</v>
      </c>
      <c r="AJ1472" s="5">
        <f t="shared" si="1763"/>
        <v>6.1537267034561995E-3</v>
      </c>
      <c r="AK1472" s="5">
        <f t="shared" si="1764"/>
        <v>1.2437736934811376E-3</v>
      </c>
      <c r="AL1472" s="5">
        <f t="shared" si="1765"/>
        <v>7.6569245455807638E-6</v>
      </c>
      <c r="AM1472" s="5">
        <f t="shared" si="1766"/>
        <v>6.9809540941632791E-5</v>
      </c>
      <c r="AN1472" s="5">
        <f t="shared" si="1767"/>
        <v>1.1689042788835698E-4</v>
      </c>
      <c r="AO1472" s="5">
        <f t="shared" si="1768"/>
        <v>9.7861781839727498E-5</v>
      </c>
      <c r="AP1472" s="5">
        <f t="shared" si="1769"/>
        <v>5.4620545171263123E-5</v>
      </c>
      <c r="AQ1472" s="5">
        <f t="shared" si="1770"/>
        <v>2.2864420860117128E-5</v>
      </c>
      <c r="AR1472" s="5">
        <f t="shared" si="1771"/>
        <v>1.1210204316537001E-2</v>
      </c>
      <c r="AS1472" s="5">
        <f t="shared" si="1772"/>
        <v>6.7973235891154119E-3</v>
      </c>
      <c r="AT1472" s="5">
        <f t="shared" si="1773"/>
        <v>2.0607834911173955E-3</v>
      </c>
      <c r="AU1472" s="5">
        <f t="shared" si="1774"/>
        <v>4.1651968274321652E-4</v>
      </c>
      <c r="AV1472" s="5">
        <f t="shared" si="1775"/>
        <v>6.3139327903791935E-5</v>
      </c>
      <c r="AW1472" s="5">
        <f t="shared" si="1776"/>
        <v>2.1594365605606735E-7</v>
      </c>
      <c r="AX1472" s="5">
        <f t="shared" si="1777"/>
        <v>7.0548526739440103E-6</v>
      </c>
      <c r="AY1472" s="5">
        <f t="shared" si="1778"/>
        <v>1.1812779981408467E-5</v>
      </c>
      <c r="AZ1472" s="5">
        <f t="shared" si="1779"/>
        <v>9.889772142552338E-6</v>
      </c>
      <c r="BA1472" s="5">
        <f t="shared" si="1780"/>
        <v>5.519874417680885E-6</v>
      </c>
      <c r="BB1472" s="5">
        <f t="shared" si="1781"/>
        <v>2.3106457723027351E-6</v>
      </c>
      <c r="BC1472" s="5">
        <f t="shared" si="1782"/>
        <v>7.7379787742398132E-7</v>
      </c>
      <c r="BD1472" s="5">
        <f t="shared" si="1783"/>
        <v>3.128430014963858E-3</v>
      </c>
      <c r="BE1472" s="5">
        <f t="shared" si="1784"/>
        <v>1.8969280610025114E-3</v>
      </c>
      <c r="BF1472" s="5">
        <f t="shared" si="1785"/>
        <v>5.7510253568199418E-4</v>
      </c>
      <c r="BG1472" s="5">
        <f t="shared" si="1786"/>
        <v>1.1623808456326466E-4</v>
      </c>
      <c r="BH1472" s="5">
        <f t="shared" si="1787"/>
        <v>1.7620282642617058E-5</v>
      </c>
      <c r="BI1472" s="5">
        <f t="shared" si="1788"/>
        <v>2.1368167692868741E-6</v>
      </c>
      <c r="BJ1472" s="8">
        <f t="shared" si="1789"/>
        <v>0.13089665433806774</v>
      </c>
      <c r="BK1472" s="8">
        <f t="shared" si="1790"/>
        <v>0.23549095568200618</v>
      </c>
      <c r="BL1472" s="8">
        <f t="shared" si="1791"/>
        <v>0.55192925392081671</v>
      </c>
      <c r="BM1472" s="8">
        <f t="shared" si="1792"/>
        <v>0.39712860898509922</v>
      </c>
      <c r="BN1472" s="8">
        <f t="shared" si="1793"/>
        <v>0.60114446603052818</v>
      </c>
    </row>
    <row r="1473" spans="1:66" x14ac:dyDescent="0.25">
      <c r="A1473" t="s">
        <v>134</v>
      </c>
      <c r="B1473" t="s">
        <v>352</v>
      </c>
      <c r="C1473" t="s">
        <v>298</v>
      </c>
      <c r="D1473" t="s">
        <v>537</v>
      </c>
      <c r="E1473">
        <f>VLOOKUP(A1473,home!$A$2:$E$405,3,FALSE)</f>
        <v>1.5832999999999999</v>
      </c>
      <c r="F1473">
        <f>VLOOKUP(B1473,home!$B$2:$E$405,3,FALSE)</f>
        <v>1.3895</v>
      </c>
      <c r="G1473">
        <f>VLOOKUP(C1473,away!$B$2:$E$405,4,FALSE)</f>
        <v>1.2632000000000001</v>
      </c>
      <c r="H1473">
        <f>VLOOKUP(A1473,away!$A$2:$E$405,3,FALSE)</f>
        <v>1.1943999999999999</v>
      </c>
      <c r="I1473">
        <f>VLOOKUP(C1473,away!$B$2:$E$405,3,FALSE)</f>
        <v>1.1720999999999999</v>
      </c>
      <c r="J1473">
        <f>VLOOKUP(B1473,home!$B$2:$E$405,4,FALSE)</f>
        <v>0.66979999999999995</v>
      </c>
      <c r="K1473" s="3">
        <f t="shared" si="1738"/>
        <v>2.7790341261200004</v>
      </c>
      <c r="L1473" s="3">
        <f t="shared" si="1739"/>
        <v>0.93769068955199986</v>
      </c>
      <c r="M1473" s="5">
        <f t="shared" si="1740"/>
        <v>2.4313468676255744E-2</v>
      </c>
      <c r="N1473" s="5">
        <f t="shared" si="1741"/>
        <v>6.7567959175664397E-2</v>
      </c>
      <c r="O1473" s="5">
        <f t="shared" si="1742"/>
        <v>2.2798513208439196E-2</v>
      </c>
      <c r="P1473" s="5">
        <f t="shared" si="1743"/>
        <v>6.3357846231050119E-2</v>
      </c>
      <c r="Q1473" s="5">
        <f t="shared" si="1744"/>
        <v>9.3886832190727187E-2</v>
      </c>
      <c r="R1473" s="5">
        <f t="shared" si="1745"/>
        <v>1.0688976785590864E-2</v>
      </c>
      <c r="S1473" s="5">
        <f t="shared" si="1746"/>
        <v>4.1275647795141944E-2</v>
      </c>
      <c r="T1473" s="5">
        <f t="shared" si="1747"/>
        <v>8.8036808416775886E-2</v>
      </c>
      <c r="U1473" s="5">
        <f t="shared" si="1748"/>
        <v>2.9705031260461482E-2</v>
      </c>
      <c r="V1473" s="5">
        <f t="shared" si="1749"/>
        <v>1.1951017222928503E-2</v>
      </c>
      <c r="W1473" s="5">
        <f t="shared" si="1750"/>
        <v>8.6971570217110883E-2</v>
      </c>
      <c r="X1473" s="5">
        <f t="shared" si="1751"/>
        <v>8.1552431648302878E-2</v>
      </c>
      <c r="Y1473" s="5">
        <f t="shared" si="1752"/>
        <v>3.8235477933469736E-2</v>
      </c>
      <c r="Z1473" s="5">
        <f t="shared" si="1753"/>
        <v>3.3409846708953388E-3</v>
      </c>
      <c r="AA1473" s="5">
        <f t="shared" si="1754"/>
        <v>9.2847104152619462E-3</v>
      </c>
      <c r="AB1473" s="5">
        <f t="shared" si="1755"/>
        <v>1.2901263547577377E-2</v>
      </c>
      <c r="AC1473" s="5">
        <f t="shared" si="1756"/>
        <v>1.9464281341271543E-3</v>
      </c>
      <c r="AD1473" s="5">
        <f t="shared" si="1757"/>
        <v>6.0424240408898267E-2</v>
      </c>
      <c r="AE1473" s="5">
        <f t="shared" si="1758"/>
        <v>5.6659247654675629E-2</v>
      </c>
      <c r="AF1473" s="5">
        <f t="shared" si="1759"/>
        <v>2.656442450140516E-2</v>
      </c>
      <c r="AG1473" s="5">
        <f t="shared" si="1760"/>
        <v>8.303071176091548E-3</v>
      </c>
      <c r="AH1473" s="5">
        <f t="shared" si="1761"/>
        <v>7.8320255495862776E-4</v>
      </c>
      <c r="AI1473" s="5">
        <f t="shared" si="1762"/>
        <v>2.176546627894402E-3</v>
      </c>
      <c r="AJ1473" s="5">
        <f t="shared" si="1763"/>
        <v>3.0243486780049769E-3</v>
      </c>
      <c r="AK1473" s="5">
        <f t="shared" si="1764"/>
        <v>2.8015893951539132E-3</v>
      </c>
      <c r="AL1473" s="5">
        <f t="shared" si="1765"/>
        <v>2.0288589187153266E-4</v>
      </c>
      <c r="AM1473" s="5">
        <f t="shared" si="1766"/>
        <v>3.3584205228241459E-2</v>
      </c>
      <c r="AN1473" s="5">
        <f t="shared" si="1767"/>
        <v>3.1491596558525611E-2</v>
      </c>
      <c r="AO1473" s="5">
        <f t="shared" si="1768"/>
        <v>1.4764688446028634E-2</v>
      </c>
      <c r="AP1473" s="5">
        <f t="shared" si="1769"/>
        <v>4.6149036299923448E-3</v>
      </c>
      <c r="AQ1473" s="5">
        <f t="shared" si="1770"/>
        <v>1.0818380417558871E-3</v>
      </c>
      <c r="AR1473" s="5">
        <f t="shared" si="1771"/>
        <v>1.4688034876360879E-4</v>
      </c>
      <c r="AS1473" s="5">
        <f t="shared" si="1772"/>
        <v>4.0818550167047652E-4</v>
      </c>
      <c r="AT1473" s="5">
        <f t="shared" si="1773"/>
        <v>5.6718071946483333E-4</v>
      </c>
      <c r="AU1473" s="5">
        <f t="shared" si="1774"/>
        <v>5.2540485835668872E-4</v>
      </c>
      <c r="AV1473" s="5">
        <f t="shared" si="1775"/>
        <v>3.6502950785062088E-4</v>
      </c>
      <c r="AW1473" s="5">
        <f t="shared" si="1776"/>
        <v>1.4685976584062718E-5</v>
      </c>
      <c r="AX1473" s="5">
        <f t="shared" si="1777"/>
        <v>1.5555275404650137E-2</v>
      </c>
      <c r="AY1473" s="5">
        <f t="shared" si="1778"/>
        <v>1.4586036920357651E-2</v>
      </c>
      <c r="AZ1473" s="5">
        <f t="shared" si="1779"/>
        <v>6.8385955088405472E-3</v>
      </c>
      <c r="BA1473" s="5">
        <f t="shared" si="1780"/>
        <v>2.1374957794173008E-3</v>
      </c>
      <c r="BB1473" s="5">
        <f t="shared" si="1781"/>
        <v>5.0107747282907445E-4</v>
      </c>
      <c r="BC1473" s="5">
        <f t="shared" si="1782"/>
        <v>9.3971136203213677E-5</v>
      </c>
      <c r="BD1473" s="5">
        <f t="shared" si="1783"/>
        <v>2.2954722585631084E-5</v>
      </c>
      <c r="BE1473" s="5">
        <f t="shared" si="1784"/>
        <v>6.3791957421086327E-5</v>
      </c>
      <c r="BF1473" s="5">
        <f t="shared" si="1785"/>
        <v>8.8640013322596463E-5</v>
      </c>
      <c r="BG1473" s="5">
        <f t="shared" si="1786"/>
        <v>8.2111207321075686E-5</v>
      </c>
      <c r="BH1473" s="5">
        <f t="shared" si="1787"/>
        <v>5.7047461820545948E-5</v>
      </c>
      <c r="BI1473" s="5">
        <f t="shared" si="1788"/>
        <v>3.170736864156498E-5</v>
      </c>
      <c r="BJ1473" s="8">
        <f t="shared" si="1789"/>
        <v>0.73345174744996378</v>
      </c>
      <c r="BK1473" s="8">
        <f t="shared" si="1790"/>
        <v>0.15763333087173267</v>
      </c>
      <c r="BL1473" s="8">
        <f t="shared" si="1791"/>
        <v>9.6523116140561527E-2</v>
      </c>
      <c r="BM1473" s="8">
        <f t="shared" si="1792"/>
        <v>0.69376423192165226</v>
      </c>
      <c r="BN1473" s="8">
        <f t="shared" si="1793"/>
        <v>0.28261359626772753</v>
      </c>
    </row>
    <row r="1474" spans="1:66" x14ac:dyDescent="0.25">
      <c r="A1474" t="s">
        <v>134</v>
      </c>
      <c r="B1474" t="s">
        <v>123</v>
      </c>
      <c r="C1474" t="s">
        <v>136</v>
      </c>
      <c r="D1474" t="s">
        <v>537</v>
      </c>
      <c r="E1474">
        <f>VLOOKUP(A1474,home!$A$2:$E$405,3,FALSE)</f>
        <v>1.5832999999999999</v>
      </c>
      <c r="F1474">
        <f>VLOOKUP(B1474,home!$B$2:$E$405,3,FALSE)</f>
        <v>0.50529999999999997</v>
      </c>
      <c r="G1474">
        <f>VLOOKUP(C1474,away!$B$2:$E$405,4,FALSE)</f>
        <v>0.63160000000000005</v>
      </c>
      <c r="H1474">
        <f>VLOOKUP(A1474,away!$A$2:$E$405,3,FALSE)</f>
        <v>1.1943999999999999</v>
      </c>
      <c r="I1474">
        <f>VLOOKUP(C1474,away!$B$2:$E$405,3,FALSE)</f>
        <v>1.5069999999999999</v>
      </c>
      <c r="J1474">
        <f>VLOOKUP(B1474,home!$B$2:$E$405,4,FALSE)</f>
        <v>0.50229999999999997</v>
      </c>
      <c r="K1474" s="3">
        <f t="shared" si="1738"/>
        <v>0.50530620508400004</v>
      </c>
      <c r="L1474" s="3">
        <f t="shared" si="1739"/>
        <v>0.9041203098399998</v>
      </c>
      <c r="M1474" s="5">
        <f t="shared" si="1740"/>
        <v>0.24428333583795506</v>
      </c>
      <c r="N1474" s="5">
        <f t="shared" si="1741"/>
        <v>0.12343788539753735</v>
      </c>
      <c r="O1474" s="5">
        <f t="shared" si="1742"/>
        <v>0.22086152528656064</v>
      </c>
      <c r="P1474" s="5">
        <f t="shared" si="1743"/>
        <v>0.11160269919161585</v>
      </c>
      <c r="Q1474" s="5">
        <f t="shared" si="1744"/>
        <v>3.1186964716911646E-2</v>
      </c>
      <c r="R1474" s="5">
        <f t="shared" si="1745"/>
        <v>9.9842695336910078E-2</v>
      </c>
      <c r="S1474" s="5">
        <f t="shared" si="1746"/>
        <v>1.2746635402011626E-2</v>
      </c>
      <c r="T1474" s="5">
        <f t="shared" si="1747"/>
        <v>2.81967682028233E-2</v>
      </c>
      <c r="U1474" s="5">
        <f t="shared" si="1748"/>
        <v>5.0451133486052006E-2</v>
      </c>
      <c r="V1474" s="5">
        <f t="shared" si="1749"/>
        <v>6.4704414359032002E-4</v>
      </c>
      <c r="W1474" s="5">
        <f t="shared" si="1750"/>
        <v>5.2529889297304099E-3</v>
      </c>
      <c r="X1474" s="5">
        <f t="shared" si="1751"/>
        <v>4.7493339787339469E-3</v>
      </c>
      <c r="Y1474" s="5">
        <f t="shared" si="1752"/>
        <v>2.1469846541932874E-3</v>
      </c>
      <c r="Z1474" s="5">
        <f t="shared" si="1753"/>
        <v>3.008993621442262E-2</v>
      </c>
      <c r="AA1474" s="5">
        <f t="shared" si="1754"/>
        <v>1.5204631479729513E-2</v>
      </c>
      <c r="AB1474" s="5">
        <f t="shared" si="1755"/>
        <v>3.8414973163614216E-3</v>
      </c>
      <c r="AC1474" s="5">
        <f t="shared" si="1756"/>
        <v>1.8475439767796115E-5</v>
      </c>
      <c r="AD1474" s="5">
        <f t="shared" si="1757"/>
        <v>6.6359197535758403E-4</v>
      </c>
      <c r="AE1474" s="5">
        <f t="shared" si="1758"/>
        <v>5.9996698236763641E-4</v>
      </c>
      <c r="AF1474" s="5">
        <f t="shared" si="1759"/>
        <v>2.712211669959985E-4</v>
      </c>
      <c r="AG1474" s="5">
        <f t="shared" si="1760"/>
        <v>8.1738855179862847E-5</v>
      </c>
      <c r="AH1474" s="5">
        <f t="shared" si="1761"/>
        <v>6.8012306133124001E-3</v>
      </c>
      <c r="AI1474" s="5">
        <f t="shared" si="1762"/>
        <v>3.4367040311140146E-3</v>
      </c>
      <c r="AJ1474" s="5">
        <f t="shared" si="1763"/>
        <v>8.6829393597955375E-4</v>
      </c>
      <c r="AK1474" s="5">
        <f t="shared" si="1764"/>
        <v>1.4625143789575933E-4</v>
      </c>
      <c r="AL1474" s="5">
        <f t="shared" si="1765"/>
        <v>3.3762580484915811E-7</v>
      </c>
      <c r="AM1474" s="5">
        <f t="shared" si="1766"/>
        <v>6.7063428558427249E-5</v>
      </c>
      <c r="AN1474" s="5">
        <f t="shared" si="1767"/>
        <v>6.0633407807177933E-5</v>
      </c>
      <c r="AO1474" s="5">
        <f t="shared" si="1768"/>
        <v>2.7409947726640385E-5</v>
      </c>
      <c r="AP1474" s="5">
        <f t="shared" si="1769"/>
        <v>8.2606301437694353E-6</v>
      </c>
      <c r="AQ1474" s="5">
        <f t="shared" si="1770"/>
        <v>1.8671508712646157E-6</v>
      </c>
      <c r="AR1474" s="5">
        <f t="shared" si="1771"/>
        <v>1.2298261458802602E-3</v>
      </c>
      <c r="AS1474" s="5">
        <f t="shared" si="1772"/>
        <v>6.2143878268783597E-4</v>
      </c>
      <c r="AT1474" s="5">
        <f t="shared" si="1773"/>
        <v>1.5700843648600547E-4</v>
      </c>
      <c r="AU1474" s="5">
        <f t="shared" si="1774"/>
        <v>2.644577906897189E-5</v>
      </c>
      <c r="AV1474" s="5">
        <f t="shared" si="1775"/>
        <v>3.3408040654580162E-6</v>
      </c>
      <c r="AW1474" s="5">
        <f t="shared" si="1776"/>
        <v>4.2846365504056708E-9</v>
      </c>
      <c r="AX1474" s="5">
        <f t="shared" si="1777"/>
        <v>5.6479277641301306E-6</v>
      </c>
      <c r="AY1474" s="5">
        <f t="shared" si="1778"/>
        <v>5.1064062000592715E-6</v>
      </c>
      <c r="AZ1474" s="5">
        <f t="shared" si="1779"/>
        <v>2.3084027778832419E-6</v>
      </c>
      <c r="BA1474" s="5">
        <f t="shared" si="1780"/>
        <v>6.9569127825843778E-7</v>
      </c>
      <c r="BB1474" s="5">
        <f t="shared" si="1781"/>
        <v>1.5724715351300104E-7</v>
      </c>
      <c r="BC1474" s="5">
        <f t="shared" si="1782"/>
        <v>2.8434069031126509E-8</v>
      </c>
      <c r="BD1474" s="5">
        <f t="shared" si="1783"/>
        <v>1.8531846601043216E-4</v>
      </c>
      <c r="BE1474" s="5">
        <f t="shared" si="1784"/>
        <v>9.3642570791719712E-5</v>
      </c>
      <c r="BF1474" s="5">
        <f t="shared" si="1785"/>
        <v>2.3659086040536852E-5</v>
      </c>
      <c r="BG1474" s="5">
        <f t="shared" si="1786"/>
        <v>3.9850276609665052E-6</v>
      </c>
      <c r="BH1474" s="5">
        <f t="shared" si="1787"/>
        <v>5.0341480112943842E-7</v>
      </c>
      <c r="BI1474" s="5">
        <f t="shared" si="1788"/>
        <v>5.0875724548366658E-8</v>
      </c>
      <c r="BJ1474" s="8">
        <f t="shared" si="1789"/>
        <v>0.1967666235341812</v>
      </c>
      <c r="BK1474" s="8">
        <f t="shared" si="1790"/>
        <v>0.36930363404694561</v>
      </c>
      <c r="BL1474" s="8">
        <f t="shared" si="1791"/>
        <v>0.40379918231313311</v>
      </c>
      <c r="BM1474" s="8">
        <f t="shared" si="1792"/>
        <v>0.16873916821962853</v>
      </c>
      <c r="BN1474" s="8">
        <f t="shared" si="1793"/>
        <v>0.83121510576749047</v>
      </c>
    </row>
    <row r="1475" spans="1:66" x14ac:dyDescent="0.25">
      <c r="A1475" t="s">
        <v>134</v>
      </c>
      <c r="B1475" t="s">
        <v>365</v>
      </c>
      <c r="C1475" t="s">
        <v>360</v>
      </c>
      <c r="D1475" t="s">
        <v>537</v>
      </c>
      <c r="E1475">
        <f>VLOOKUP(A1475,home!$A$2:$E$405,3,FALSE)</f>
        <v>1.5832999999999999</v>
      </c>
      <c r="F1475">
        <f>VLOOKUP(B1475,home!$B$2:$E$405,3,FALSE)</f>
        <v>0.75790000000000002</v>
      </c>
      <c r="G1475">
        <f>VLOOKUP(C1475,away!$B$2:$E$405,4,FALSE)</f>
        <v>0.50529999999999997</v>
      </c>
      <c r="H1475">
        <f>VLOOKUP(A1475,away!$A$2:$E$405,3,FALSE)</f>
        <v>1.1943999999999999</v>
      </c>
      <c r="I1475">
        <f>VLOOKUP(C1475,away!$B$2:$E$405,3,FALSE)</f>
        <v>0.66979999999999995</v>
      </c>
      <c r="J1475">
        <f>VLOOKUP(B1475,home!$B$2:$E$405,4,FALSE)</f>
        <v>0.66979999999999995</v>
      </c>
      <c r="K1475" s="3">
        <f t="shared" si="1738"/>
        <v>0.60635144527099993</v>
      </c>
      <c r="L1475" s="3">
        <f t="shared" si="1739"/>
        <v>0.5358461085759999</v>
      </c>
      <c r="M1475" s="5">
        <f t="shared" si="1740"/>
        <v>0.3191169739710692</v>
      </c>
      <c r="N1475" s="5">
        <f t="shared" si="1741"/>
        <v>0.19349703837786586</v>
      </c>
      <c r="O1475" s="5">
        <f t="shared" si="1742"/>
        <v>0.17099758868294609</v>
      </c>
      <c r="P1475" s="5">
        <f t="shared" si="1743"/>
        <v>0.10368463503576034</v>
      </c>
      <c r="Q1475" s="5">
        <f t="shared" si="1744"/>
        <v>5.8663604438038558E-2</v>
      </c>
      <c r="R1475" s="5">
        <f t="shared" si="1745"/>
        <v>4.5814196235818047E-2</v>
      </c>
      <c r="S1475" s="5">
        <f t="shared" si="1746"/>
        <v>8.422071230433396E-3</v>
      </c>
      <c r="T1475" s="5">
        <f t="shared" si="1747"/>
        <v>3.1434664153164718E-2</v>
      </c>
      <c r="U1475" s="5">
        <f t="shared" si="1748"/>
        <v>2.7779504101517475E-2</v>
      </c>
      <c r="V1475" s="5">
        <f t="shared" si="1749"/>
        <v>3.0404712343360573E-4</v>
      </c>
      <c r="W1475" s="5">
        <f t="shared" si="1750"/>
        <v>1.1856920445270308E-2</v>
      </c>
      <c r="X1475" s="5">
        <f t="shared" si="1751"/>
        <v>6.3534846802933073E-3</v>
      </c>
      <c r="Y1475" s="5">
        <f t="shared" si="1752"/>
        <v>1.7022450209161996E-3</v>
      </c>
      <c r="Z1475" s="5">
        <f t="shared" si="1753"/>
        <v>8.1831195901667757E-3</v>
      </c>
      <c r="AA1475" s="5">
        <f t="shared" si="1754"/>
        <v>4.9618463903230567E-3</v>
      </c>
      <c r="AB1475" s="5">
        <f t="shared" si="1755"/>
        <v>1.5043113649925398E-3</v>
      </c>
      <c r="AC1475" s="5">
        <f t="shared" si="1756"/>
        <v>6.1742671179848075E-6</v>
      </c>
      <c r="AD1475" s="5">
        <f t="shared" si="1757"/>
        <v>1.79736521211323E-3</v>
      </c>
      <c r="AE1475" s="5">
        <f t="shared" si="1758"/>
        <v>9.6311115460075104E-4</v>
      </c>
      <c r="AF1475" s="5">
        <f t="shared" si="1759"/>
        <v>2.5803968215947528E-4</v>
      </c>
      <c r="AG1475" s="5">
        <f t="shared" si="1760"/>
        <v>4.6089853181114244E-5</v>
      </c>
      <c r="AH1475" s="5">
        <f t="shared" si="1761"/>
        <v>1.0962231971007243E-3</v>
      </c>
      <c r="AI1475" s="5">
        <f t="shared" si="1762"/>
        <v>6.6469651990162034E-4</v>
      </c>
      <c r="AJ1475" s="5">
        <f t="shared" si="1763"/>
        <v>2.0151984775447574E-4</v>
      </c>
      <c r="AK1475" s="5">
        <f t="shared" si="1764"/>
        <v>4.073061697890608E-5</v>
      </c>
      <c r="AL1475" s="5">
        <f t="shared" si="1765"/>
        <v>8.0243507548374846E-8</v>
      </c>
      <c r="AM1475" s="5">
        <f t="shared" si="1766"/>
        <v>2.1796699880893491E-4</v>
      </c>
      <c r="AN1475" s="5">
        <f t="shared" si="1767"/>
        <v>1.167967681097574E-4</v>
      </c>
      <c r="AO1475" s="5">
        <f t="shared" si="1768"/>
        <v>3.1292546842933469E-5</v>
      </c>
      <c r="AP1475" s="5">
        <f t="shared" si="1769"/>
        <v>5.5893298177393641E-6</v>
      </c>
      <c r="AQ1475" s="5">
        <f t="shared" si="1770"/>
        <v>7.487551580958601E-7</v>
      </c>
      <c r="AR1475" s="5">
        <f t="shared" si="1771"/>
        <v>1.1748138685943288E-4</v>
      </c>
      <c r="AS1475" s="5">
        <f t="shared" si="1772"/>
        <v>7.1235008714658584E-5</v>
      </c>
      <c r="AT1475" s="5">
        <f t="shared" si="1773"/>
        <v>2.1596725244012755E-5</v>
      </c>
      <c r="AU1475" s="5">
        <f t="shared" si="1774"/>
        <v>4.3650685216092746E-6</v>
      </c>
      <c r="AV1475" s="5">
        <f t="shared" si="1775"/>
        <v>6.6169140169618272E-7</v>
      </c>
      <c r="AW1475" s="5">
        <f t="shared" si="1776"/>
        <v>7.2422231351309413E-10</v>
      </c>
      <c r="AX1475" s="5">
        <f t="shared" si="1777"/>
        <v>2.202743412486332E-5</v>
      </c>
      <c r="AY1475" s="5">
        <f t="shared" si="1778"/>
        <v>1.1803314857722197E-5</v>
      </c>
      <c r="AZ1475" s="5">
        <f t="shared" si="1779"/>
        <v>3.1623801674038604E-6</v>
      </c>
      <c r="BA1475" s="5">
        <f t="shared" si="1780"/>
        <v>5.6484970218042602E-7</v>
      </c>
      <c r="BB1475" s="5">
        <f t="shared" si="1781"/>
        <v>7.5668128710923422E-8</v>
      </c>
      <c r="BC1475" s="5">
        <f t="shared" si="1782"/>
        <v>8.1092944625952414E-9</v>
      </c>
      <c r="BD1475" s="5">
        <f t="shared" si="1783"/>
        <v>1.0491990663123121E-5</v>
      </c>
      <c r="BE1475" s="5">
        <f t="shared" si="1784"/>
        <v>6.3618337023545412E-6</v>
      </c>
      <c r="BF1475" s="5">
        <f t="shared" si="1785"/>
        <v>1.928753529998216E-6</v>
      </c>
      <c r="BG1475" s="5">
        <f t="shared" si="1786"/>
        <v>3.8983416349532047E-7</v>
      </c>
      <c r="BH1475" s="5">
        <f t="shared" si="1787"/>
        <v>5.9094127112849714E-8</v>
      </c>
      <c r="BI1475" s="5">
        <f t="shared" si="1788"/>
        <v>7.1663618763809229E-9</v>
      </c>
      <c r="BJ1475" s="8">
        <f t="shared" si="1789"/>
        <v>0.30698259917261633</v>
      </c>
      <c r="BK1475" s="8">
        <f t="shared" si="1790"/>
        <v>0.43154578518617975</v>
      </c>
      <c r="BL1475" s="8">
        <f t="shared" si="1791"/>
        <v>0.25329519551062213</v>
      </c>
      <c r="BM1475" s="8">
        <f t="shared" si="1792"/>
        <v>0.1082208601274517</v>
      </c>
      <c r="BN1475" s="8">
        <f t="shared" si="1793"/>
        <v>0.89177403674149813</v>
      </c>
    </row>
    <row r="1476" spans="1:66" x14ac:dyDescent="0.25">
      <c r="A1476" t="s">
        <v>134</v>
      </c>
      <c r="B1476" t="s">
        <v>446</v>
      </c>
      <c r="C1476" t="s">
        <v>306</v>
      </c>
      <c r="D1476" t="s">
        <v>537</v>
      </c>
      <c r="E1476">
        <f>VLOOKUP(A1476,home!$A$2:$E$405,3,FALSE)</f>
        <v>1.5832999999999999</v>
      </c>
      <c r="F1476">
        <f>VLOOKUP(B1476,home!$B$2:$E$405,3,FALSE)</f>
        <v>0.63160000000000005</v>
      </c>
      <c r="G1476">
        <f>VLOOKUP(C1476,away!$B$2:$E$405,4,FALSE)</f>
        <v>0.88419999999999999</v>
      </c>
      <c r="H1476">
        <f>VLOOKUP(A1476,away!$A$2:$E$405,3,FALSE)</f>
        <v>1.1943999999999999</v>
      </c>
      <c r="I1476">
        <f>VLOOKUP(C1476,away!$B$2:$E$405,3,FALSE)</f>
        <v>1.6745000000000001</v>
      </c>
      <c r="J1476">
        <f>VLOOKUP(B1476,home!$B$2:$E$405,4,FALSE)</f>
        <v>1.0046999999999999</v>
      </c>
      <c r="K1476" s="3">
        <f t="shared" si="1738"/>
        <v>0.88421085797599996</v>
      </c>
      <c r="L1476" s="3">
        <f t="shared" si="1739"/>
        <v>2.0094229071599998</v>
      </c>
      <c r="M1476" s="5">
        <f t="shared" si="1740"/>
        <v>5.5374628184749655E-2</v>
      </c>
      <c r="N1476" s="5">
        <f t="shared" si="1741"/>
        <v>4.8962847497339479E-2</v>
      </c>
      <c r="O1476" s="5">
        <f t="shared" si="1742"/>
        <v>0.11127104634990372</v>
      </c>
      <c r="P1476" s="5">
        <f t="shared" si="1743"/>
        <v>9.8387067360935609E-2</v>
      </c>
      <c r="Q1476" s="5">
        <f t="shared" si="1744"/>
        <v>2.164674069728529E-2</v>
      </c>
      <c r="R1476" s="5">
        <f t="shared" si="1745"/>
        <v>0.11179529471957934</v>
      </c>
      <c r="S1476" s="5">
        <f t="shared" si="1746"/>
        <v>4.3702392870202562E-2</v>
      </c>
      <c r="T1476" s="5">
        <f t="shared" si="1747"/>
        <v>4.3497456622477691E-2</v>
      </c>
      <c r="U1476" s="5">
        <f t="shared" si="1748"/>
        <v>9.8850613461679004E-2</v>
      </c>
      <c r="V1476" s="5">
        <f t="shared" si="1749"/>
        <v>8.6275979774411028E-3</v>
      </c>
      <c r="W1476" s="5">
        <f t="shared" si="1750"/>
        <v>6.3800943881102091E-3</v>
      </c>
      <c r="X1476" s="5">
        <f t="shared" si="1751"/>
        <v>1.2820307813311616E-2</v>
      </c>
      <c r="Y1476" s="5">
        <f t="shared" si="1752"/>
        <v>1.2880710098455348E-2</v>
      </c>
      <c r="Z1476" s="5">
        <f t="shared" si="1753"/>
        <v>7.4881342040742024E-2</v>
      </c>
      <c r="AA1476" s="5">
        <f t="shared" si="1754"/>
        <v>6.6210895692238814E-2</v>
      </c>
      <c r="AB1476" s="5">
        <f t="shared" si="1755"/>
        <v>2.9272196443696961E-2</v>
      </c>
      <c r="AC1476" s="5">
        <f t="shared" si="1756"/>
        <v>9.5806970989665262E-4</v>
      </c>
      <c r="AD1476" s="5">
        <f t="shared" si="1757"/>
        <v>1.4103371832196972E-3</v>
      </c>
      <c r="AE1476" s="5">
        <f t="shared" si="1758"/>
        <v>2.8339638427811692E-3</v>
      </c>
      <c r="AF1476" s="5">
        <f t="shared" si="1759"/>
        <v>2.847315931873832E-3</v>
      </c>
      <c r="AG1476" s="5">
        <f t="shared" si="1760"/>
        <v>1.9071539524762996E-3</v>
      </c>
      <c r="AH1476" s="5">
        <f t="shared" si="1761"/>
        <v>3.7617071003887545E-2</v>
      </c>
      <c r="AI1476" s="5">
        <f t="shared" si="1762"/>
        <v>3.326142262689151E-2</v>
      </c>
      <c r="AJ1476" s="5">
        <f t="shared" si="1763"/>
        <v>1.470505551921304E-2</v>
      </c>
      <c r="AK1476" s="5">
        <f t="shared" si="1764"/>
        <v>4.3341232524093595E-3</v>
      </c>
      <c r="AL1476" s="5">
        <f t="shared" si="1765"/>
        <v>6.8090150434659853E-5</v>
      </c>
      <c r="AM1476" s="5">
        <f t="shared" si="1766"/>
        <v>2.4940709016202877E-4</v>
      </c>
      <c r="AN1476" s="5">
        <f t="shared" si="1767"/>
        <v>5.0116432017970004E-4</v>
      </c>
      <c r="AO1476" s="5">
        <f t="shared" si="1768"/>
        <v>5.0352553261017905E-4</v>
      </c>
      <c r="AP1476" s="5">
        <f t="shared" si="1769"/>
        <v>3.3726524652227775E-4</v>
      </c>
      <c r="AQ1476" s="5">
        <f t="shared" si="1770"/>
        <v>1.6942712803770735E-4</v>
      </c>
      <c r="AR1476" s="5">
        <f t="shared" si="1771"/>
        <v>1.5117720835095159E-2</v>
      </c>
      <c r="AS1476" s="5">
        <f t="shared" si="1772"/>
        <v>1.3367252910241141E-2</v>
      </c>
      <c r="AT1476" s="5">
        <f t="shared" si="1773"/>
        <v>5.9097350822732509E-3</v>
      </c>
      <c r="AU1476" s="5">
        <f t="shared" si="1774"/>
        <v>1.7418173091692329E-3</v>
      </c>
      <c r="AV1476" s="5">
        <f t="shared" si="1775"/>
        <v>3.8503344434449367E-4</v>
      </c>
      <c r="AW1476" s="5">
        <f t="shared" si="1776"/>
        <v>3.3605393526075855E-6</v>
      </c>
      <c r="AX1476" s="5">
        <f t="shared" si="1777"/>
        <v>3.6754742862910828E-5</v>
      </c>
      <c r="AY1476" s="5">
        <f t="shared" si="1778"/>
        <v>7.3855822255508531E-5</v>
      </c>
      <c r="AZ1476" s="5">
        <f t="shared" si="1779"/>
        <v>7.4203790533678104E-5</v>
      </c>
      <c r="BA1476" s="5">
        <f t="shared" si="1780"/>
        <v>4.9702265498825039E-5</v>
      </c>
      <c r="BB1476" s="5">
        <f t="shared" si="1781"/>
        <v>2.4968217707771795E-5</v>
      </c>
      <c r="BC1476" s="5">
        <f t="shared" si="1782"/>
        <v>1.0034341722590912E-5</v>
      </c>
      <c r="BD1476" s="5">
        <f t="shared" si="1783"/>
        <v>5.0629824250150359E-3</v>
      </c>
      <c r="BE1476" s="5">
        <f t="shared" si="1784"/>
        <v>4.4767440339399537E-3</v>
      </c>
      <c r="BF1476" s="5">
        <f t="shared" si="1785"/>
        <v>1.9791928415944927E-3</v>
      </c>
      <c r="BG1476" s="5">
        <f t="shared" si="1786"/>
        <v>5.8334126685540802E-4</v>
      </c>
      <c r="BH1476" s="5">
        <f t="shared" si="1787"/>
        <v>1.2894917051475675E-4</v>
      </c>
      <c r="BI1476" s="5">
        <f t="shared" si="1788"/>
        <v>2.2803651339229322E-5</v>
      </c>
      <c r="BJ1476" s="8">
        <f t="shared" si="1789"/>
        <v>0.15721723652542383</v>
      </c>
      <c r="BK1476" s="8">
        <f t="shared" si="1790"/>
        <v>0.20719170207591572</v>
      </c>
      <c r="BL1476" s="8">
        <f t="shared" si="1791"/>
        <v>0.55609329203988134</v>
      </c>
      <c r="BM1476" s="8">
        <f t="shared" si="1792"/>
        <v>0.54787545258926706</v>
      </c>
      <c r="BN1476" s="8">
        <f t="shared" si="1793"/>
        <v>0.4474376248097931</v>
      </c>
    </row>
    <row r="1477" spans="1:66" x14ac:dyDescent="0.25">
      <c r="A1477" t="s">
        <v>134</v>
      </c>
      <c r="B1477" t="s">
        <v>290</v>
      </c>
      <c r="C1477" t="s">
        <v>324</v>
      </c>
      <c r="D1477" t="s">
        <v>537</v>
      </c>
      <c r="E1477">
        <f>VLOOKUP(A1477,home!$A$2:$E$405,3,FALSE)</f>
        <v>1.5832999999999999</v>
      </c>
      <c r="F1477">
        <f>VLOOKUP(B1477,home!$B$2:$E$405,3,FALSE)</f>
        <v>1.2632000000000001</v>
      </c>
      <c r="G1477">
        <f>VLOOKUP(C1477,away!$B$2:$E$405,4,FALSE)</f>
        <v>1.1369</v>
      </c>
      <c r="H1477">
        <f>VLOOKUP(A1477,away!$A$2:$E$405,3,FALSE)</f>
        <v>1.1943999999999999</v>
      </c>
      <c r="I1477">
        <f>VLOOKUP(C1477,away!$B$2:$E$405,3,FALSE)</f>
        <v>0.66979999999999995</v>
      </c>
      <c r="J1477">
        <f>VLOOKUP(B1477,home!$B$2:$E$405,4,FALSE)</f>
        <v>1.6745000000000001</v>
      </c>
      <c r="K1477" s="3">
        <f t="shared" si="1738"/>
        <v>2.2738279222640001</v>
      </c>
      <c r="L1477" s="3">
        <f t="shared" si="1739"/>
        <v>1.33961527144</v>
      </c>
      <c r="M1477" s="5">
        <f t="shared" si="1740"/>
        <v>2.6958862291355721E-2</v>
      </c>
      <c r="N1477" s="5">
        <f t="shared" si="1741"/>
        <v>6.1299813830554675E-2</v>
      </c>
      <c r="O1477" s="5">
        <f t="shared" si="1742"/>
        <v>3.6114503626148077E-2</v>
      </c>
      <c r="P1477" s="5">
        <f t="shared" si="1743"/>
        <v>8.2118166743839968E-2</v>
      </c>
      <c r="Q1477" s="5">
        <f t="shared" si="1744"/>
        <v>6.9692614158750096E-2</v>
      </c>
      <c r="R1477" s="5">
        <f t="shared" si="1745"/>
        <v>2.4189770289031614E-2</v>
      </c>
      <c r="S1477" s="5">
        <f t="shared" si="1746"/>
        <v>6.2534105079161281E-2</v>
      </c>
      <c r="T1477" s="5">
        <f t="shared" si="1747"/>
        <v>9.3361290233637206E-2</v>
      </c>
      <c r="U1477" s="5">
        <f t="shared" si="1748"/>
        <v>5.5003375116352192E-2</v>
      </c>
      <c r="V1477" s="5">
        <f t="shared" si="1749"/>
        <v>2.1164699890477853E-2</v>
      </c>
      <c r="W1477" s="5">
        <f t="shared" si="1750"/>
        <v>5.282300401657912E-2</v>
      </c>
      <c r="X1477" s="5">
        <f t="shared" si="1751"/>
        <v>7.076250286394585E-2</v>
      </c>
      <c r="Y1477" s="5">
        <f t="shared" si="1752"/>
        <v>4.7397264740929305E-2</v>
      </c>
      <c r="Z1477" s="5">
        <f t="shared" si="1753"/>
        <v>1.0801661897270779E-2</v>
      </c>
      <c r="AA1477" s="5">
        <f t="shared" si="1754"/>
        <v>2.4561120428869428E-2</v>
      </c>
      <c r="AB1477" s="5">
        <f t="shared" si="1755"/>
        <v>2.7923880716626038E-2</v>
      </c>
      <c r="AC1477" s="5">
        <f t="shared" si="1756"/>
        <v>4.0293019784788889E-3</v>
      </c>
      <c r="AD1477" s="5">
        <f t="shared" si="1757"/>
        <v>3.0027605367690259E-2</v>
      </c>
      <c r="AE1477" s="5">
        <f t="shared" si="1758"/>
        <v>4.0225438715331595E-2</v>
      </c>
      <c r="AF1477" s="5">
        <f t="shared" si="1759"/>
        <v>2.6943306001716013E-2</v>
      </c>
      <c r="AG1477" s="5">
        <f t="shared" si="1760"/>
        <v>1.2031221394326592E-2</v>
      </c>
      <c r="AH1477" s="5">
        <f t="shared" si="1761"/>
        <v>3.6175178086288754E-3</v>
      </c>
      <c r="AI1477" s="5">
        <f t="shared" si="1762"/>
        <v>8.2256130025476128E-3</v>
      </c>
      <c r="AJ1477" s="5">
        <f t="shared" si="1763"/>
        <v>9.3518142614652938E-3</v>
      </c>
      <c r="AK1477" s="5">
        <f t="shared" si="1764"/>
        <v>7.0881387971821579E-3</v>
      </c>
      <c r="AL1477" s="5">
        <f t="shared" si="1765"/>
        <v>4.9093895455092562E-4</v>
      </c>
      <c r="AM1477" s="5">
        <f t="shared" si="1766"/>
        <v>1.3655521504755692E-2</v>
      </c>
      <c r="AN1477" s="5">
        <f t="shared" si="1767"/>
        <v>1.8293145147248054E-2</v>
      </c>
      <c r="AO1477" s="5">
        <f t="shared" si="1768"/>
        <v>1.2252888300961013E-2</v>
      </c>
      <c r="AP1477" s="5">
        <f t="shared" si="1769"/>
        <v>5.4713854290719625E-3</v>
      </c>
      <c r="AQ1477" s="5">
        <f t="shared" si="1770"/>
        <v>1.8323878691797748E-3</v>
      </c>
      <c r="AR1477" s="5">
        <f t="shared" si="1771"/>
        <v>9.692164202290812E-4</v>
      </c>
      <c r="AS1477" s="5">
        <f t="shared" si="1772"/>
        <v>2.2038313590336434E-3</v>
      </c>
      <c r="AT1477" s="5">
        <f t="shared" si="1773"/>
        <v>2.5055666400658596E-3</v>
      </c>
      <c r="AU1477" s="5">
        <f t="shared" si="1774"/>
        <v>1.8990757957583148E-3</v>
      </c>
      <c r="AV1477" s="5">
        <f t="shared" si="1775"/>
        <v>1.0795428927227455E-3</v>
      </c>
      <c r="AW1477" s="5">
        <f t="shared" si="1776"/>
        <v>4.1539635149739298E-5</v>
      </c>
      <c r="AX1477" s="5">
        <f t="shared" si="1777"/>
        <v>5.1750510150983323E-3</v>
      </c>
      <c r="AY1477" s="5">
        <f t="shared" si="1778"/>
        <v>6.9325773703068005E-3</v>
      </c>
      <c r="AZ1477" s="5">
        <f t="shared" si="1779"/>
        <v>4.6434932578511738E-3</v>
      </c>
      <c r="BA1477" s="5">
        <f t="shared" si="1780"/>
        <v>2.0734981603487035E-3</v>
      </c>
      <c r="BB1477" s="5">
        <f t="shared" si="1781"/>
        <v>6.9442245022646731E-4</v>
      </c>
      <c r="BC1477" s="5">
        <f t="shared" si="1782"/>
        <v>1.8605178383083185E-4</v>
      </c>
      <c r="BD1477" s="5">
        <f t="shared" si="1783"/>
        <v>2.1639618631154745E-4</v>
      </c>
      <c r="BE1477" s="5">
        <f t="shared" si="1784"/>
        <v>4.9204769070663936E-4</v>
      </c>
      <c r="BF1477" s="5">
        <f t="shared" si="1785"/>
        <v>5.5941588910713867E-4</v>
      </c>
      <c r="BG1477" s="5">
        <f t="shared" si="1786"/>
        <v>4.2400515626998445E-4</v>
      </c>
      <c r="BH1477" s="5">
        <f t="shared" si="1787"/>
        <v>2.4102869087765037E-4</v>
      </c>
      <c r="BI1477" s="5">
        <f t="shared" si="1788"/>
        <v>1.0961155347686791E-4</v>
      </c>
      <c r="BJ1477" s="8">
        <f t="shared" si="1789"/>
        <v>0.57577448361233963</v>
      </c>
      <c r="BK1477" s="8">
        <f t="shared" si="1790"/>
        <v>0.20422865230817147</v>
      </c>
      <c r="BL1477" s="8">
        <f t="shared" si="1791"/>
        <v>0.20677547232141069</v>
      </c>
      <c r="BM1477" s="8">
        <f t="shared" si="1792"/>
        <v>0.69031550146435516</v>
      </c>
      <c r="BN1477" s="8">
        <f t="shared" si="1793"/>
        <v>0.30037373093968017</v>
      </c>
    </row>
    <row r="1478" spans="1:66" x14ac:dyDescent="0.25">
      <c r="A1478" t="s">
        <v>19</v>
      </c>
      <c r="B1478" t="s">
        <v>20</v>
      </c>
      <c r="C1478" t="s">
        <v>239</v>
      </c>
      <c r="D1478" t="s">
        <v>537</v>
      </c>
      <c r="E1478">
        <f>VLOOKUP(A1478,home!$A$2:$E$405,3,FALSE)</f>
        <v>1.4750000000000001</v>
      </c>
      <c r="F1478">
        <f>VLOOKUP(B1478,home!$B$2:$E$405,3,FALSE)</f>
        <v>1.2202999999999999</v>
      </c>
      <c r="G1478">
        <f>VLOOKUP(C1478,away!$B$2:$E$405,4,FALSE)</f>
        <v>0.84750000000000003</v>
      </c>
      <c r="H1478">
        <f>VLOOKUP(A1478,away!$A$2:$E$405,3,FALSE)</f>
        <v>1.5625</v>
      </c>
      <c r="I1478">
        <f>VLOOKUP(C1478,away!$B$2:$E$405,3,FALSE)</f>
        <v>0.48</v>
      </c>
      <c r="J1478">
        <f>VLOOKUP(B1478,home!$B$2:$E$405,4,FALSE)</f>
        <v>1.024</v>
      </c>
      <c r="K1478" s="3">
        <f t="shared" si="1738"/>
        <v>1.5254512687500001</v>
      </c>
      <c r="L1478" s="3">
        <f t="shared" si="1739"/>
        <v>0.76800000000000002</v>
      </c>
      <c r="M1478" s="5">
        <f t="shared" si="1740"/>
        <v>0.10091756649081091</v>
      </c>
      <c r="N1478" s="5">
        <f t="shared" si="1741"/>
        <v>0.15394482984256999</v>
      </c>
      <c r="O1478" s="5">
        <f t="shared" si="1742"/>
        <v>7.7504691064942774E-2</v>
      </c>
      <c r="P1478" s="5">
        <f t="shared" si="1743"/>
        <v>0.11822962931909374</v>
      </c>
      <c r="Q1478" s="5">
        <f t="shared" si="1744"/>
        <v>0.11741766800042568</v>
      </c>
      <c r="R1478" s="5">
        <f t="shared" si="1745"/>
        <v>2.9761801368938023E-2</v>
      </c>
      <c r="S1478" s="5">
        <f t="shared" si="1746"/>
        <v>3.462787930534153E-2</v>
      </c>
      <c r="T1478" s="5">
        <f t="shared" si="1747"/>
        <v>9.0176769024326919E-2</v>
      </c>
      <c r="U1478" s="5">
        <f t="shared" si="1748"/>
        <v>4.5400177658531993E-2</v>
      </c>
      <c r="V1478" s="5">
        <f t="shared" si="1749"/>
        <v>4.5075748198788361E-3</v>
      </c>
      <c r="W1478" s="5">
        <f t="shared" si="1750"/>
        <v>5.970497687497188E-2</v>
      </c>
      <c r="X1478" s="5">
        <f t="shared" si="1751"/>
        <v>4.5853422239978403E-2</v>
      </c>
      <c r="Y1478" s="5">
        <f t="shared" si="1752"/>
        <v>1.7607714140151703E-2</v>
      </c>
      <c r="Z1478" s="5">
        <f t="shared" si="1753"/>
        <v>7.6190211504481341E-3</v>
      </c>
      <c r="AA1478" s="5">
        <f t="shared" si="1754"/>
        <v>1.1622445480584191E-2</v>
      </c>
      <c r="AB1478" s="5">
        <f t="shared" si="1755"/>
        <v>8.8647371021674335E-3</v>
      </c>
      <c r="AC1478" s="5">
        <f t="shared" si="1756"/>
        <v>3.3005211494254686E-4</v>
      </c>
      <c r="AD1478" s="5">
        <f t="shared" si="1757"/>
        <v>2.2769258181153822E-2</v>
      </c>
      <c r="AE1478" s="5">
        <f t="shared" si="1758"/>
        <v>1.7486790283126136E-2</v>
      </c>
      <c r="AF1478" s="5">
        <f t="shared" si="1759"/>
        <v>6.7149274687204347E-3</v>
      </c>
      <c r="AG1478" s="5">
        <f t="shared" si="1760"/>
        <v>1.7190214319924315E-3</v>
      </c>
      <c r="AH1478" s="5">
        <f t="shared" si="1761"/>
        <v>1.4628520608860418E-3</v>
      </c>
      <c r="AI1478" s="5">
        <f t="shared" si="1762"/>
        <v>2.2315095322721647E-3</v>
      </c>
      <c r="AJ1478" s="5">
        <f t="shared" si="1763"/>
        <v>1.7020295236161471E-3</v>
      </c>
      <c r="AK1478" s="5">
        <f t="shared" si="1764"/>
        <v>8.6545436541673657E-4</v>
      </c>
      <c r="AL1478" s="5">
        <f t="shared" si="1765"/>
        <v>1.5466856985376635E-5</v>
      </c>
      <c r="AM1478" s="5">
        <f t="shared" si="1766"/>
        <v>6.9466787561874828E-3</v>
      </c>
      <c r="AN1478" s="5">
        <f t="shared" si="1767"/>
        <v>5.3350492847519864E-3</v>
      </c>
      <c r="AO1478" s="5">
        <f t="shared" si="1768"/>
        <v>2.0486589253447627E-3</v>
      </c>
      <c r="AP1478" s="5">
        <f t="shared" si="1769"/>
        <v>5.2445668488825925E-4</v>
      </c>
      <c r="AQ1478" s="5">
        <f t="shared" si="1770"/>
        <v>1.0069568349854578E-4</v>
      </c>
      <c r="AR1478" s="5">
        <f t="shared" si="1771"/>
        <v>2.2469407655209607E-4</v>
      </c>
      <c r="AS1478" s="5">
        <f t="shared" si="1772"/>
        <v>3.4275986415700457E-4</v>
      </c>
      <c r="AT1478" s="5">
        <f t="shared" si="1773"/>
        <v>2.6143173482744023E-4</v>
      </c>
      <c r="AU1478" s="5">
        <f t="shared" si="1774"/>
        <v>1.3293379052801076E-4</v>
      </c>
      <c r="AV1478" s="5">
        <f t="shared" si="1775"/>
        <v>5.0696004855175205E-5</v>
      </c>
      <c r="AW1478" s="5">
        <f t="shared" si="1776"/>
        <v>5.0333731438757459E-7</v>
      </c>
      <c r="AX1478" s="5">
        <f t="shared" si="1777"/>
        <v>1.7661366537041429E-3</v>
      </c>
      <c r="AY1478" s="5">
        <f t="shared" si="1778"/>
        <v>1.3563929500447817E-3</v>
      </c>
      <c r="AZ1478" s="5">
        <f t="shared" si="1779"/>
        <v>5.2085489281719611E-4</v>
      </c>
      <c r="BA1478" s="5">
        <f t="shared" si="1780"/>
        <v>1.3333885256120221E-4</v>
      </c>
      <c r="BB1478" s="5">
        <f t="shared" si="1781"/>
        <v>2.5601059691750824E-5</v>
      </c>
      <c r="BC1478" s="5">
        <f t="shared" si="1782"/>
        <v>3.9323227686529269E-6</v>
      </c>
      <c r="BD1478" s="5">
        <f t="shared" si="1783"/>
        <v>2.8760841798668291E-5</v>
      </c>
      <c r="BE1478" s="5">
        <f t="shared" si="1784"/>
        <v>4.3873262612096577E-5</v>
      </c>
      <c r="BF1478" s="5">
        <f t="shared" si="1785"/>
        <v>3.3463262057912345E-5</v>
      </c>
      <c r="BG1478" s="5">
        <f t="shared" si="1786"/>
        <v>1.7015525187585375E-5</v>
      </c>
      <c r="BH1478" s="5">
        <f t="shared" si="1787"/>
        <v>6.4890886214624253E-6</v>
      </c>
      <c r="BI1478" s="5">
        <f t="shared" si="1788"/>
        <v>1.9797576941282087E-6</v>
      </c>
      <c r="BJ1478" s="8">
        <f t="shared" si="1789"/>
        <v>0.55215717355367622</v>
      </c>
      <c r="BK1478" s="8">
        <f t="shared" si="1790"/>
        <v>0.25998456185709778</v>
      </c>
      <c r="BL1478" s="8">
        <f t="shared" si="1791"/>
        <v>0.18055979536624708</v>
      </c>
      <c r="BM1478" s="8">
        <f t="shared" si="1792"/>
        <v>0.40118847622795756</v>
      </c>
      <c r="BN1478" s="8">
        <f t="shared" si="1793"/>
        <v>0.59777618608678118</v>
      </c>
    </row>
    <row r="1479" spans="1:66" x14ac:dyDescent="0.25">
      <c r="A1479" t="s">
        <v>19</v>
      </c>
      <c r="B1479" t="s">
        <v>241</v>
      </c>
      <c r="C1479" t="s">
        <v>142</v>
      </c>
      <c r="D1479" t="s">
        <v>537</v>
      </c>
      <c r="E1479">
        <f>VLOOKUP(A1479,home!$A$2:$E$405,3,FALSE)</f>
        <v>1.4750000000000001</v>
      </c>
      <c r="F1479">
        <f>VLOOKUP(B1479,home!$B$2:$E$405,3,FALSE)</f>
        <v>1.3559000000000001</v>
      </c>
      <c r="G1479">
        <f>VLOOKUP(C1479,away!$B$2:$E$405,4,FALSE)</f>
        <v>1.1863999999999999</v>
      </c>
      <c r="H1479">
        <f>VLOOKUP(A1479,away!$A$2:$E$405,3,FALSE)</f>
        <v>1.5625</v>
      </c>
      <c r="I1479">
        <f>VLOOKUP(C1479,away!$B$2:$E$405,3,FALSE)</f>
        <v>0.8</v>
      </c>
      <c r="J1479">
        <f>VLOOKUP(B1479,home!$B$2:$E$405,4,FALSE)</f>
        <v>1.76</v>
      </c>
      <c r="K1479" s="3">
        <f t="shared" si="1738"/>
        <v>2.372743646</v>
      </c>
      <c r="L1479" s="3">
        <f t="shared" si="1739"/>
        <v>2.2000000000000002</v>
      </c>
      <c r="M1479" s="5">
        <f t="shared" si="1740"/>
        <v>1.0329580092491302E-2</v>
      </c>
      <c r="N1479" s="5">
        <f t="shared" si="1741"/>
        <v>2.4509445530306827E-2</v>
      </c>
      <c r="O1479" s="5">
        <f t="shared" si="1742"/>
        <v>2.2725076203480864E-2</v>
      </c>
      <c r="P1479" s="5">
        <f t="shared" si="1743"/>
        <v>5.3920780166675016E-2</v>
      </c>
      <c r="Q1479" s="5">
        <f t="shared" si="1744"/>
        <v>2.9077315574509318E-2</v>
      </c>
      <c r="R1479" s="5">
        <f t="shared" si="1745"/>
        <v>2.4997583823828957E-2</v>
      </c>
      <c r="S1479" s="5">
        <f t="shared" si="1746"/>
        <v>7.0367103690312571E-2</v>
      </c>
      <c r="T1479" s="5">
        <f t="shared" si="1747"/>
        <v>6.3970094263920502E-2</v>
      </c>
      <c r="U1479" s="5">
        <f t="shared" si="1748"/>
        <v>5.9312858183342532E-2</v>
      </c>
      <c r="V1479" s="5">
        <f t="shared" si="1749"/>
        <v>4.0813201774549668E-2</v>
      </c>
      <c r="W1479" s="5">
        <f t="shared" si="1750"/>
        <v>2.2997671924051277E-2</v>
      </c>
      <c r="X1479" s="5">
        <f t="shared" si="1751"/>
        <v>5.0594878232912803E-2</v>
      </c>
      <c r="Y1479" s="5">
        <f t="shared" si="1752"/>
        <v>5.5654366056204101E-2</v>
      </c>
      <c r="Z1479" s="5">
        <f t="shared" si="1753"/>
        <v>1.8331561470807899E-2</v>
      </c>
      <c r="AA1479" s="5">
        <f t="shared" si="1754"/>
        <v>4.3496096001117854E-2</v>
      </c>
      <c r="AB1479" s="5">
        <f t="shared" si="1755"/>
        <v>5.1602542706229215E-2</v>
      </c>
      <c r="AC1479" s="5">
        <f t="shared" si="1756"/>
        <v>1.3315398962728316E-2</v>
      </c>
      <c r="AD1479" s="5">
        <f t="shared" si="1757"/>
        <v>1.3641894982646315E-2</v>
      </c>
      <c r="AE1479" s="5">
        <f t="shared" si="1758"/>
        <v>3.0012168961821892E-2</v>
      </c>
      <c r="AF1479" s="5">
        <f t="shared" si="1759"/>
        <v>3.3013385858004091E-2</v>
      </c>
      <c r="AG1479" s="5">
        <f t="shared" si="1760"/>
        <v>2.4209816295869664E-2</v>
      </c>
      <c r="AH1479" s="5">
        <f t="shared" si="1761"/>
        <v>1.0082358808944345E-2</v>
      </c>
      <c r="AI1479" s="5">
        <f t="shared" si="1762"/>
        <v>2.3922852800614822E-2</v>
      </c>
      <c r="AJ1479" s="5">
        <f t="shared" si="1763"/>
        <v>2.8381398488426069E-2</v>
      </c>
      <c r="AK1479" s="5">
        <f t="shared" si="1764"/>
        <v>2.2447260976002321E-2</v>
      </c>
      <c r="AL1479" s="5">
        <f t="shared" si="1765"/>
        <v>2.7802744888836372E-3</v>
      </c>
      <c r="AM1479" s="5">
        <f t="shared" si="1766"/>
        <v>6.4737439278946653E-3</v>
      </c>
      <c r="AN1479" s="5">
        <f t="shared" si="1767"/>
        <v>1.4242236641368262E-2</v>
      </c>
      <c r="AO1479" s="5">
        <f t="shared" si="1768"/>
        <v>1.5666460305505094E-2</v>
      </c>
      <c r="AP1479" s="5">
        <f t="shared" si="1769"/>
        <v>1.14887375573704E-2</v>
      </c>
      <c r="AQ1479" s="5">
        <f t="shared" si="1770"/>
        <v>6.3188056565537205E-3</v>
      </c>
      <c r="AR1479" s="5">
        <f t="shared" si="1771"/>
        <v>4.4362378759355125E-3</v>
      </c>
      <c r="AS1479" s="5">
        <f t="shared" si="1772"/>
        <v>1.0526055232270522E-2</v>
      </c>
      <c r="AT1479" s="5">
        <f t="shared" si="1773"/>
        <v>1.2487815334907471E-2</v>
      </c>
      <c r="AU1479" s="5">
        <f t="shared" si="1774"/>
        <v>9.8767948294410206E-3</v>
      </c>
      <c r="AV1479" s="5">
        <f t="shared" si="1775"/>
        <v>5.858775543600459E-3</v>
      </c>
      <c r="AW1479" s="5">
        <f t="shared" si="1776"/>
        <v>4.0314258279988891E-4</v>
      </c>
      <c r="AX1479" s="5">
        <f t="shared" si="1777"/>
        <v>2.56008912845719E-3</v>
      </c>
      <c r="AY1479" s="5">
        <f t="shared" si="1778"/>
        <v>5.6321960826058179E-3</v>
      </c>
      <c r="AZ1479" s="5">
        <f t="shared" si="1779"/>
        <v>6.1954156908664015E-3</v>
      </c>
      <c r="BA1479" s="5">
        <f t="shared" si="1780"/>
        <v>4.5433048399686942E-3</v>
      </c>
      <c r="BB1479" s="5">
        <f t="shared" si="1781"/>
        <v>2.4988176619827819E-3</v>
      </c>
      <c r="BC1479" s="5">
        <f t="shared" si="1782"/>
        <v>1.0994797712724242E-3</v>
      </c>
      <c r="BD1479" s="5">
        <f t="shared" si="1783"/>
        <v>1.626620554509688E-3</v>
      </c>
      <c r="BE1479" s="5">
        <f t="shared" si="1784"/>
        <v>3.8595535851658584E-3</v>
      </c>
      <c r="BF1479" s="5">
        <f t="shared" si="1785"/>
        <v>4.5788656227994063E-3</v>
      </c>
      <c r="BG1479" s="5">
        <f t="shared" si="1786"/>
        <v>3.6214914374617085E-3</v>
      </c>
      <c r="BH1479" s="5">
        <f t="shared" si="1787"/>
        <v>2.1482176993201686E-3</v>
      </c>
      <c r="BI1479" s="5">
        <f t="shared" si="1788"/>
        <v>1.0194339792573338E-3</v>
      </c>
      <c r="BJ1479" s="8">
        <f t="shared" si="1789"/>
        <v>0.4244003249440923</v>
      </c>
      <c r="BK1479" s="8">
        <f t="shared" si="1790"/>
        <v>0.19715853525824631</v>
      </c>
      <c r="BL1479" s="8">
        <f t="shared" si="1791"/>
        <v>0.34700788968665613</v>
      </c>
      <c r="BM1479" s="8">
        <f t="shared" si="1792"/>
        <v>0.81610947646870458</v>
      </c>
      <c r="BN1479" s="8">
        <f t="shared" si="1793"/>
        <v>0.16555978139129229</v>
      </c>
    </row>
    <row r="1480" spans="1:66" x14ac:dyDescent="0.25">
      <c r="A1480" t="s">
        <v>141</v>
      </c>
      <c r="B1480" t="s">
        <v>238</v>
      </c>
      <c r="C1480" t="s">
        <v>311</v>
      </c>
      <c r="D1480" t="s">
        <v>537</v>
      </c>
      <c r="E1480">
        <f>VLOOKUP(A1480,home!$A$2:$E$405,3,FALSE)</f>
        <v>1.3483000000000001</v>
      </c>
      <c r="F1480">
        <f>VLOOKUP(B1480,home!$B$2:$E$405,3,FALSE)</f>
        <v>1.0383</v>
      </c>
      <c r="G1480">
        <f>VLOOKUP(C1480,away!$B$2:$E$405,4,FALSE)</f>
        <v>0.74170000000000003</v>
      </c>
      <c r="H1480">
        <f>VLOOKUP(A1480,away!$A$2:$E$405,3,FALSE)</f>
        <v>1.1460999999999999</v>
      </c>
      <c r="I1480">
        <f>VLOOKUP(C1480,away!$B$2:$E$405,3,FALSE)</f>
        <v>0.65439999999999998</v>
      </c>
      <c r="J1480">
        <f>VLOOKUP(B1480,home!$B$2:$E$405,4,FALSE)</f>
        <v>0.34899999999999998</v>
      </c>
      <c r="K1480" s="3">
        <f t="shared" si="1738"/>
        <v>1.0383354164130001</v>
      </c>
      <c r="L1480" s="3">
        <f t="shared" si="1739"/>
        <v>0.26175273615999994</v>
      </c>
      <c r="M1480" s="5">
        <f t="shared" si="1740"/>
        <v>0.27250776971410662</v>
      </c>
      <c r="N1480" s="5">
        <f t="shared" si="1741"/>
        <v>0.28295446854187484</v>
      </c>
      <c r="O1480" s="5">
        <f t="shared" si="1742"/>
        <v>7.1329654347526569E-2</v>
      </c>
      <c r="P1480" s="5">
        <f t="shared" si="1743"/>
        <v>7.4064106349534364E-2</v>
      </c>
      <c r="Q1480" s="5">
        <f t="shared" si="1744"/>
        <v>0.14690082295967336</v>
      </c>
      <c r="R1480" s="5">
        <f t="shared" si="1745"/>
        <v>9.3353660974060549E-3</v>
      </c>
      <c r="S1480" s="5">
        <f t="shared" si="1746"/>
        <v>5.0324178418014219E-3</v>
      </c>
      <c r="T1480" s="5">
        <f t="shared" si="1747"/>
        <v>3.8451692353850236E-2</v>
      </c>
      <c r="U1480" s="5">
        <f t="shared" si="1748"/>
        <v>9.6932412441179186E-3</v>
      </c>
      <c r="V1480" s="5">
        <f t="shared" si="1749"/>
        <v>1.5197182598642746E-4</v>
      </c>
      <c r="W1480" s="5">
        <f t="shared" si="1750"/>
        <v>5.0844109059748288E-2</v>
      </c>
      <c r="X1480" s="5">
        <f t="shared" si="1751"/>
        <v>1.3308584664006555E-2</v>
      </c>
      <c r="Y1480" s="5">
        <f t="shared" si="1752"/>
        <v>1.7417792251103641E-3</v>
      </c>
      <c r="Z1480" s="5">
        <f t="shared" si="1753"/>
        <v>8.1451920635044529E-4</v>
      </c>
      <c r="AA1480" s="5">
        <f t="shared" si="1754"/>
        <v>8.4574413930227593E-4</v>
      </c>
      <c r="AB1480" s="5">
        <f t="shared" si="1755"/>
        <v>4.3908304653064148E-4</v>
      </c>
      <c r="AC1480" s="5">
        <f t="shared" si="1756"/>
        <v>2.5814992114262058E-6</v>
      </c>
      <c r="AD1480" s="5">
        <f t="shared" si="1757"/>
        <v>1.319830978817543E-2</v>
      </c>
      <c r="AE1480" s="5">
        <f t="shared" si="1758"/>
        <v>3.4546936997422277E-3</v>
      </c>
      <c r="AF1480" s="5">
        <f t="shared" si="1759"/>
        <v>4.5213776425112053E-4</v>
      </c>
      <c r="AG1480" s="5">
        <f t="shared" si="1760"/>
        <v>3.9449432304665279E-5</v>
      </c>
      <c r="AH1480" s="5">
        <f t="shared" si="1761"/>
        <v>5.3300657729275132E-5</v>
      </c>
      <c r="AI1480" s="5">
        <f t="shared" si="1762"/>
        <v>5.5343960638413687E-5</v>
      </c>
      <c r="AJ1480" s="5">
        <f t="shared" si="1763"/>
        <v>2.8732797207715974E-5</v>
      </c>
      <c r="AK1480" s="5">
        <f t="shared" si="1764"/>
        <v>9.9447603177946872E-6</v>
      </c>
      <c r="AL1480" s="5">
        <f t="shared" si="1765"/>
        <v>2.8064731121156321E-8</v>
      </c>
      <c r="AM1480" s="5">
        <f t="shared" si="1766"/>
        <v>2.7408544979705828E-3</v>
      </c>
      <c r="AN1480" s="5">
        <f t="shared" si="1767"/>
        <v>7.1742616426024306E-4</v>
      </c>
      <c r="AO1480" s="5">
        <f t="shared" si="1768"/>
        <v>9.3894130743946058E-5</v>
      </c>
      <c r="AP1480" s="5">
        <f t="shared" si="1769"/>
        <v>8.19234854386422E-6</v>
      </c>
      <c r="AQ1480" s="5">
        <f t="shared" si="1770"/>
        <v>5.3609241173321241E-7</v>
      </c>
      <c r="AR1480" s="5">
        <f t="shared" si="1771"/>
        <v>2.7903185999530836E-6</v>
      </c>
      <c r="AS1480" s="5">
        <f t="shared" si="1772"/>
        <v>2.8972866254072245E-6</v>
      </c>
      <c r="AT1480" s="5">
        <f t="shared" si="1773"/>
        <v>1.5041776573300128E-6</v>
      </c>
      <c r="AU1480" s="5">
        <f t="shared" si="1774"/>
        <v>5.2061364472763009E-7</v>
      </c>
      <c r="AV1480" s="5">
        <f t="shared" si="1775"/>
        <v>1.3514289639713833E-7</v>
      </c>
      <c r="AW1480" s="5">
        <f t="shared" si="1776"/>
        <v>2.1187869173307299E-10</v>
      </c>
      <c r="AX1480" s="5">
        <f t="shared" si="1777"/>
        <v>4.7432104941295467E-4</v>
      </c>
      <c r="AY1480" s="5">
        <f t="shared" si="1778"/>
        <v>1.2415483250212341E-4</v>
      </c>
      <c r="AZ1480" s="5">
        <f t="shared" si="1779"/>
        <v>1.624893355745864E-5</v>
      </c>
      <c r="BA1480" s="5">
        <f t="shared" si="1780"/>
        <v>1.4177342727822807E-6</v>
      </c>
      <c r="BB1480" s="5">
        <f t="shared" si="1781"/>
        <v>9.277395626214237E-8</v>
      </c>
      <c r="BC1480" s="5">
        <f t="shared" si="1782"/>
        <v>4.8567673792007862E-9</v>
      </c>
      <c r="BD1480" s="5">
        <f t="shared" si="1783"/>
        <v>1.2172892138264334E-7</v>
      </c>
      <c r="BE1480" s="5">
        <f t="shared" si="1784"/>
        <v>1.2639545027335231E-7</v>
      </c>
      <c r="BF1480" s="5">
        <f t="shared" si="1785"/>
        <v>6.562043624614495E-8</v>
      </c>
      <c r="BG1480" s="5">
        <f t="shared" si="1786"/>
        <v>2.2712007664947887E-8</v>
      </c>
      <c r="BH1480" s="5">
        <f t="shared" si="1787"/>
        <v>5.8956704840897272E-9</v>
      </c>
      <c r="BI1480" s="5">
        <f t="shared" si="1788"/>
        <v>1.2243366934262285E-9</v>
      </c>
      <c r="BJ1480" s="8">
        <f t="shared" si="1789"/>
        <v>0.55552319090313651</v>
      </c>
      <c r="BK1480" s="8">
        <f t="shared" si="1790"/>
        <v>0.35188303012787348</v>
      </c>
      <c r="BL1480" s="8">
        <f t="shared" si="1791"/>
        <v>9.1798602167023222E-2</v>
      </c>
      <c r="BM1480" s="8">
        <f t="shared" si="1792"/>
        <v>0.14280299977363831</v>
      </c>
      <c r="BN1480" s="8">
        <f t="shared" si="1793"/>
        <v>0.85709218801012188</v>
      </c>
    </row>
    <row r="1481" spans="1:66" x14ac:dyDescent="0.25">
      <c r="A1481" t="s">
        <v>141</v>
      </c>
      <c r="B1481" t="s">
        <v>153</v>
      </c>
      <c r="C1481" t="s">
        <v>240</v>
      </c>
      <c r="D1481" t="s">
        <v>537</v>
      </c>
      <c r="E1481">
        <f>VLOOKUP(A1481,home!$A$2:$E$405,3,FALSE)</f>
        <v>1.3483000000000001</v>
      </c>
      <c r="F1481">
        <f>VLOOKUP(B1481,home!$B$2:$E$405,3,FALSE)</f>
        <v>1.2979000000000001</v>
      </c>
      <c r="G1481">
        <f>VLOOKUP(C1481,away!$B$2:$E$405,4,FALSE)</f>
        <v>1.4833000000000001</v>
      </c>
      <c r="H1481">
        <f>VLOOKUP(A1481,away!$A$2:$E$405,3,FALSE)</f>
        <v>1.1460999999999999</v>
      </c>
      <c r="I1481">
        <f>VLOOKUP(C1481,away!$B$2:$E$405,3,FALSE)</f>
        <v>1.3959999999999999</v>
      </c>
      <c r="J1481">
        <f>VLOOKUP(B1481,home!$B$2:$E$405,4,FALSE)</f>
        <v>0.65439999999999998</v>
      </c>
      <c r="K1481" s="3">
        <f t="shared" si="1738"/>
        <v>2.5957135468810004</v>
      </c>
      <c r="L1481" s="3">
        <f t="shared" si="1739"/>
        <v>1.0470109446399998</v>
      </c>
      <c r="M1481" s="5">
        <f t="shared" si="1740"/>
        <v>2.6180917022380415E-2</v>
      </c>
      <c r="N1481" s="5">
        <f t="shared" si="1741"/>
        <v>6.7958160984760221E-2</v>
      </c>
      <c r="O1481" s="5">
        <f t="shared" si="1742"/>
        <v>2.7411706663143968E-2</v>
      </c>
      <c r="P1481" s="5">
        <f t="shared" si="1743"/>
        <v>7.115293832865098E-2</v>
      </c>
      <c r="Q1481" s="5">
        <f t="shared" si="1744"/>
        <v>8.8199959544631001E-2</v>
      </c>
      <c r="R1481" s="5">
        <f t="shared" si="1745"/>
        <v>1.4350178443786471E-2</v>
      </c>
      <c r="S1481" s="5">
        <f t="shared" si="1746"/>
        <v>4.8343805418207778E-2</v>
      </c>
      <c r="T1481" s="5">
        <f t="shared" si="1747"/>
        <v>9.2346322960033866E-2</v>
      </c>
      <c r="U1481" s="5">
        <f t="shared" si="1748"/>
        <v>3.7248952586696256E-2</v>
      </c>
      <c r="V1481" s="5">
        <f t="shared" si="1749"/>
        <v>1.4598435284216831E-2</v>
      </c>
      <c r="W1481" s="5">
        <f t="shared" si="1750"/>
        <v>7.6313943274784968E-2</v>
      </c>
      <c r="X1481" s="5">
        <f t="shared" si="1751"/>
        <v>7.9901533837335961E-2</v>
      </c>
      <c r="Y1481" s="5">
        <f t="shared" si="1752"/>
        <v>4.1828890210607012E-2</v>
      </c>
      <c r="Z1481" s="5">
        <f t="shared" si="1753"/>
        <v>5.0082646293938124E-3</v>
      </c>
      <c r="AA1481" s="5">
        <f t="shared" si="1754"/>
        <v>1.3000020344882471E-2</v>
      </c>
      <c r="AB1481" s="5">
        <f t="shared" si="1755"/>
        <v>1.6872164459470023E-2</v>
      </c>
      <c r="AC1481" s="5">
        <f t="shared" si="1756"/>
        <v>2.4796724189052109E-3</v>
      </c>
      <c r="AD1481" s="5">
        <f t="shared" si="1757"/>
        <v>4.9522284093566883E-2</v>
      </c>
      <c r="AE1481" s="5">
        <f t="shared" si="1758"/>
        <v>5.1850373449535893E-2</v>
      </c>
      <c r="AF1481" s="5">
        <f t="shared" si="1759"/>
        <v>2.7143954242667669E-2</v>
      </c>
      <c r="AG1481" s="5">
        <f t="shared" si="1760"/>
        <v>9.4733390576268034E-3</v>
      </c>
      <c r="AH1481" s="5">
        <f t="shared" si="1761"/>
        <v>1.3109269701571784E-3</v>
      </c>
      <c r="AI1481" s="5">
        <f t="shared" si="1762"/>
        <v>3.4027908954086523E-3</v>
      </c>
      <c r="AJ1481" s="5">
        <f t="shared" si="1763"/>
        <v>4.4163352122077847E-3</v>
      </c>
      <c r="AK1481" s="5">
        <f t="shared" si="1764"/>
        <v>3.8211803792984416E-3</v>
      </c>
      <c r="AL1481" s="5">
        <f t="shared" si="1765"/>
        <v>2.6956424566304581E-4</v>
      </c>
      <c r="AM1481" s="5">
        <f t="shared" si="1766"/>
        <v>2.5709132738832203E-2</v>
      </c>
      <c r="AN1481" s="5">
        <f t="shared" si="1767"/>
        <v>2.6917743354759847E-2</v>
      </c>
      <c r="AO1481" s="5">
        <f t="shared" si="1768"/>
        <v>1.4091585948722092E-2</v>
      </c>
      <c r="AP1481" s="5">
        <f t="shared" si="1769"/>
        <v>4.9180149052157557E-3</v>
      </c>
      <c r="AQ1481" s="5">
        <f t="shared" si="1770"/>
        <v>1.2873038579158866E-3</v>
      </c>
      <c r="AR1481" s="5">
        <f t="shared" si="1771"/>
        <v>2.7451097707566414E-4</v>
      </c>
      <c r="AS1481" s="5">
        <f t="shared" si="1772"/>
        <v>7.1255186196284113E-4</v>
      </c>
      <c r="AT1481" s="5">
        <f t="shared" si="1773"/>
        <v>9.2479026047611376E-4</v>
      </c>
      <c r="AU1481" s="5">
        <f t="shared" si="1774"/>
        <v>8.0016353571381912E-4</v>
      </c>
      <c r="AV1481" s="5">
        <f t="shared" si="1775"/>
        <v>5.1924883234313987E-4</v>
      </c>
      <c r="AW1481" s="5">
        <f t="shared" si="1776"/>
        <v>2.0350157384220812E-5</v>
      </c>
      <c r="AX1481" s="5">
        <f t="shared" si="1777"/>
        <v>1.1122257354791434E-2</v>
      </c>
      <c r="AY1481" s="5">
        <f t="shared" si="1778"/>
        <v>1.1645125179569366E-2</v>
      </c>
      <c r="AZ1481" s="5">
        <f t="shared" si="1779"/>
        <v>6.0962867573559837E-3</v>
      </c>
      <c r="BA1481" s="5">
        <f t="shared" si="1780"/>
        <v>2.12762631887187E-3</v>
      </c>
      <c r="BB1481" s="5">
        <f t="shared" si="1781"/>
        <v>5.5691201049074045E-4</v>
      </c>
      <c r="BC1481" s="5">
        <f t="shared" si="1782"/>
        <v>1.1661859403705438E-4</v>
      </c>
      <c r="BD1481" s="5">
        <f t="shared" si="1783"/>
        <v>4.7902666237006708E-5</v>
      </c>
      <c r="BE1481" s="5">
        <f t="shared" si="1784"/>
        <v>1.2434159968311743E-4</v>
      </c>
      <c r="BF1481" s="5">
        <f t="shared" si="1785"/>
        <v>1.6137758736916113E-4</v>
      </c>
      <c r="BG1481" s="5">
        <f t="shared" si="1786"/>
        <v>1.3962999656570125E-4</v>
      </c>
      <c r="BH1481" s="5">
        <f t="shared" si="1787"/>
        <v>9.0609868409134573E-5</v>
      </c>
      <c r="BI1481" s="5">
        <f t="shared" si="1788"/>
        <v>4.7039452582139071E-5</v>
      </c>
      <c r="BJ1481" s="8">
        <f t="shared" si="1789"/>
        <v>0.68912736867611246</v>
      </c>
      <c r="BK1481" s="8">
        <f t="shared" si="1790"/>
        <v>0.17467045789759361</v>
      </c>
      <c r="BL1481" s="8">
        <f t="shared" si="1791"/>
        <v>0.12567642259346906</v>
      </c>
      <c r="BM1481" s="8">
        <f t="shared" si="1792"/>
        <v>0.68760387778703058</v>
      </c>
      <c r="BN1481" s="8">
        <f t="shared" si="1793"/>
        <v>0.29525386098735307</v>
      </c>
    </row>
    <row r="1482" spans="1:66" x14ac:dyDescent="0.25">
      <c r="A1482" t="s">
        <v>141</v>
      </c>
      <c r="B1482" t="s">
        <v>148</v>
      </c>
      <c r="C1482" t="s">
        <v>151</v>
      </c>
      <c r="D1482" t="s">
        <v>537</v>
      </c>
      <c r="E1482">
        <f>VLOOKUP(A1482,home!$A$2:$E$405,3,FALSE)</f>
        <v>1.3483000000000001</v>
      </c>
      <c r="F1482">
        <f>VLOOKUP(B1482,home!$B$2:$E$405,3,FALSE)</f>
        <v>1.335</v>
      </c>
      <c r="G1482">
        <f>VLOOKUP(C1482,away!$B$2:$E$405,4,FALSE)</f>
        <v>1.6316999999999999</v>
      </c>
      <c r="H1482">
        <f>VLOOKUP(A1482,away!$A$2:$E$405,3,FALSE)</f>
        <v>1.1460999999999999</v>
      </c>
      <c r="I1482">
        <f>VLOOKUP(C1482,away!$B$2:$E$405,3,FALSE)</f>
        <v>0.87250000000000005</v>
      </c>
      <c r="J1482">
        <f>VLOOKUP(B1482,home!$B$2:$E$405,4,FALSE)</f>
        <v>0.34899999999999998</v>
      </c>
      <c r="K1482" s="3">
        <f t="shared" si="1738"/>
        <v>2.9370281818499997</v>
      </c>
      <c r="L1482" s="3">
        <f t="shared" si="1739"/>
        <v>0.34899031524999996</v>
      </c>
      <c r="M1482" s="5">
        <f t="shared" si="1740"/>
        <v>3.7402471378716072E-2</v>
      </c>
      <c r="N1482" s="5">
        <f t="shared" si="1741"/>
        <v>0.10985211251012712</v>
      </c>
      <c r="O1482" s="5">
        <f t="shared" si="1742"/>
        <v>1.3053100277587222E-2</v>
      </c>
      <c r="P1482" s="5">
        <f t="shared" si="1743"/>
        <v>3.8337323375787727E-2</v>
      </c>
      <c r="Q1482" s="5">
        <f t="shared" si="1744"/>
        <v>0.16131937513900016</v>
      </c>
      <c r="R1482" s="5">
        <f t="shared" si="1745"/>
        <v>2.2777027904325128E-3</v>
      </c>
      <c r="S1482" s="5">
        <f t="shared" si="1746"/>
        <v>9.8238853573194874E-3</v>
      </c>
      <c r="T1482" s="5">
        <f t="shared" si="1747"/>
        <v>5.6298899585692674E-2</v>
      </c>
      <c r="U1482" s="5">
        <f t="shared" si="1748"/>
        <v>6.6896772853786745E-3</v>
      </c>
      <c r="V1482" s="5">
        <f t="shared" si="1749"/>
        <v>1.1188252655427477E-3</v>
      </c>
      <c r="W1482" s="5">
        <f t="shared" si="1750"/>
        <v>0.1579331836872252</v>
      </c>
      <c r="X1482" s="5">
        <f t="shared" si="1751"/>
        <v>5.5117151563440873E-2</v>
      </c>
      <c r="Y1482" s="5">
        <f t="shared" si="1752"/>
        <v>9.6176760499036285E-3</v>
      </c>
      <c r="Z1482" s="5">
        <f t="shared" si="1753"/>
        <v>2.6496540495961584E-4</v>
      </c>
      <c r="AA1482" s="5">
        <f t="shared" si="1754"/>
        <v>7.7821086158168956E-4</v>
      </c>
      <c r="AB1482" s="5">
        <f t="shared" si="1755"/>
        <v>1.1428136159435959E-3</v>
      </c>
      <c r="AC1482" s="5">
        <f t="shared" si="1756"/>
        <v>7.1674351361381672E-5</v>
      </c>
      <c r="AD1482" s="5">
        <f t="shared" si="1757"/>
        <v>0.11596355283466828</v>
      </c>
      <c r="AE1482" s="5">
        <f t="shared" si="1758"/>
        <v>4.0470156861280908E-2</v>
      </c>
      <c r="AF1482" s="5">
        <f t="shared" si="1759"/>
        <v>7.061846400617685E-3</v>
      </c>
      <c r="AG1482" s="5">
        <f t="shared" si="1760"/>
        <v>8.2150533386621477E-4</v>
      </c>
      <c r="AH1482" s="5">
        <f t="shared" si="1761"/>
        <v>2.3117590051800052E-5</v>
      </c>
      <c r="AI1482" s="5">
        <f t="shared" si="1762"/>
        <v>6.7897013478591958E-5</v>
      </c>
      <c r="AJ1482" s="5">
        <f t="shared" si="1763"/>
        <v>9.9707721025036944E-5</v>
      </c>
      <c r="AK1482" s="5">
        <f t="shared" si="1764"/>
        <v>9.7614795532857069E-5</v>
      </c>
      <c r="AL1482" s="5">
        <f t="shared" si="1765"/>
        <v>2.9386323251941717E-6</v>
      </c>
      <c r="AM1482" s="5">
        <f t="shared" si="1766"/>
        <v>6.8117644548574455E-2</v>
      </c>
      <c r="AN1482" s="5">
        <f t="shared" si="1767"/>
        <v>2.3772398245094438E-2</v>
      </c>
      <c r="AO1482" s="5">
        <f t="shared" si="1768"/>
        <v>4.1481683789020259E-3</v>
      </c>
      <c r="AP1482" s="5">
        <f t="shared" si="1769"/>
        <v>4.8255686342103333E-4</v>
      </c>
      <c r="AQ1482" s="5">
        <f t="shared" si="1770"/>
        <v>4.210191797283938E-5</v>
      </c>
      <c r="AR1482" s="5">
        <f t="shared" si="1771"/>
        <v>1.613563007999593E-6</v>
      </c>
      <c r="AS1482" s="5">
        <f t="shared" si="1772"/>
        <v>4.7390800276854611E-6</v>
      </c>
      <c r="AT1482" s="5">
        <f t="shared" si="1773"/>
        <v>6.9594057986773391E-6</v>
      </c>
      <c r="AU1482" s="5">
        <f t="shared" si="1774"/>
        <v>6.8133236532152164E-6</v>
      </c>
      <c r="AV1482" s="5">
        <f t="shared" si="1775"/>
        <v>5.0027308953895711E-6</v>
      </c>
      <c r="AW1482" s="5">
        <f t="shared" si="1776"/>
        <v>8.3668934743782812E-8</v>
      </c>
      <c r="AX1482" s="5">
        <f t="shared" si="1777"/>
        <v>3.3343906953400691E-2</v>
      </c>
      <c r="AY1482" s="5">
        <f t="shared" si="1778"/>
        <v>1.1636700599333973E-2</v>
      </c>
      <c r="AZ1482" s="5">
        <f t="shared" si="1779"/>
        <v>2.0305479053157128E-3</v>
      </c>
      <c r="BA1482" s="5">
        <f t="shared" si="1780"/>
        <v>2.3621385120211932E-4</v>
      </c>
      <c r="BB1482" s="5">
        <f t="shared" si="1781"/>
        <v>2.0609086599361043E-5</v>
      </c>
      <c r="BC1482" s="5">
        <f t="shared" si="1782"/>
        <v>1.4384743258651122E-6</v>
      </c>
      <c r="BD1482" s="5">
        <f t="shared" si="1783"/>
        <v>9.3852977139586049E-8</v>
      </c>
      <c r="BE1482" s="5">
        <f t="shared" si="1784"/>
        <v>2.7564883880948803E-7</v>
      </c>
      <c r="BF1482" s="5">
        <f t="shared" si="1785"/>
        <v>4.047942039388472E-7</v>
      </c>
      <c r="BG1482" s="5">
        <f t="shared" si="1786"/>
        <v>3.9629732827264341E-7</v>
      </c>
      <c r="BH1482" s="5">
        <f t="shared" si="1787"/>
        <v>2.9098410538215357E-7</v>
      </c>
      <c r="BI1482" s="5">
        <f t="shared" si="1788"/>
        <v>1.709257035955591E-7</v>
      </c>
      <c r="BJ1482" s="8">
        <f t="shared" si="1789"/>
        <v>0.85828774678996533</v>
      </c>
      <c r="BK1482" s="8">
        <f t="shared" si="1790"/>
        <v>9.839381896038657E-2</v>
      </c>
      <c r="BL1482" s="8">
        <f t="shared" si="1791"/>
        <v>2.425660255755208E-2</v>
      </c>
      <c r="BM1482" s="8">
        <f t="shared" si="1792"/>
        <v>0.60732443131081371</v>
      </c>
      <c r="BN1482" s="8">
        <f t="shared" si="1793"/>
        <v>0.36224208547165082</v>
      </c>
    </row>
    <row r="1483" spans="1:66" x14ac:dyDescent="0.25">
      <c r="A1483" t="s">
        <v>141</v>
      </c>
      <c r="B1483" t="s">
        <v>427</v>
      </c>
      <c r="C1483" t="s">
        <v>244</v>
      </c>
      <c r="D1483" t="s">
        <v>537</v>
      </c>
      <c r="E1483">
        <f>VLOOKUP(A1483,home!$A$2:$E$405,3,FALSE)</f>
        <v>1.3483000000000001</v>
      </c>
      <c r="F1483">
        <f>VLOOKUP(B1483,home!$B$2:$E$405,3,FALSE)</f>
        <v>0.74170000000000003</v>
      </c>
      <c r="G1483">
        <f>VLOOKUP(C1483,away!$B$2:$E$405,4,FALSE)</f>
        <v>1.1125</v>
      </c>
      <c r="H1483">
        <f>VLOOKUP(A1483,away!$A$2:$E$405,3,FALSE)</f>
        <v>1.1460999999999999</v>
      </c>
      <c r="I1483">
        <f>VLOOKUP(C1483,away!$B$2:$E$405,3,FALSE)</f>
        <v>1.5268999999999999</v>
      </c>
      <c r="J1483">
        <f>VLOOKUP(B1483,home!$B$2:$E$405,4,FALSE)</f>
        <v>0.69799999999999995</v>
      </c>
      <c r="K1483" s="3">
        <f t="shared" si="1738"/>
        <v>1.1125379473750001</v>
      </c>
      <c r="L1483" s="3">
        <f t="shared" si="1739"/>
        <v>1.2214861028199997</v>
      </c>
      <c r="M1483" s="5">
        <f t="shared" si="1740"/>
        <v>9.6905010817934678E-2</v>
      </c>
      <c r="N1483" s="5">
        <f t="shared" si="1741"/>
        <v>0.10781050182573722</v>
      </c>
      <c r="O1483" s="5">
        <f t="shared" si="1742"/>
        <v>0.11836812400772895</v>
      </c>
      <c r="P1483" s="5">
        <f t="shared" si="1743"/>
        <v>0.13168902971818822</v>
      </c>
      <c r="Q1483" s="5">
        <f t="shared" si="1744"/>
        <v>5.9971637203337209E-2</v>
      </c>
      <c r="R1483" s="5">
        <f t="shared" si="1745"/>
        <v>7.2292509246157668E-2</v>
      </c>
      <c r="S1483" s="5">
        <f t="shared" si="1746"/>
        <v>4.4739689933836486E-2</v>
      </c>
      <c r="T1483" s="5">
        <f t="shared" si="1747"/>
        <v>7.3254521407239273E-2</v>
      </c>
      <c r="U1483" s="5">
        <f t="shared" si="1748"/>
        <v>8.0428159847308459E-2</v>
      </c>
      <c r="V1483" s="5">
        <f t="shared" si="1749"/>
        <v>6.7554428444353406E-3</v>
      </c>
      <c r="W1483" s="5">
        <f t="shared" si="1750"/>
        <v>2.2240240718306315E-2</v>
      </c>
      <c r="X1483" s="5">
        <f t="shared" si="1751"/>
        <v>2.7166144960782655E-2</v>
      </c>
      <c r="Y1483" s="5">
        <f t="shared" si="1752"/>
        <v>1.6591534268394794E-2</v>
      </c>
      <c r="Z1483" s="5">
        <f t="shared" si="1753"/>
        <v>2.9434765127389288E-2</v>
      </c>
      <c r="AA1483" s="5">
        <f t="shared" si="1754"/>
        <v>3.2747293176290909E-2</v>
      </c>
      <c r="AB1483" s="5">
        <f t="shared" si="1755"/>
        <v>1.8216303166219024E-2</v>
      </c>
      <c r="AC1483" s="5">
        <f t="shared" si="1756"/>
        <v>5.7376916450932003E-4</v>
      </c>
      <c r="AD1483" s="5">
        <f t="shared" si="1757"/>
        <v>6.1857779394676026E-3</v>
      </c>
      <c r="AE1483" s="5">
        <f t="shared" si="1758"/>
        <v>7.5558417881902099E-3</v>
      </c>
      <c r="AF1483" s="5">
        <f t="shared" si="1759"/>
        <v>4.6146778696904804E-3</v>
      </c>
      <c r="AG1483" s="5">
        <f t="shared" si="1760"/>
        <v>1.8789216289393066E-3</v>
      </c>
      <c r="AH1483" s="5">
        <f t="shared" si="1761"/>
        <v>8.9885391357191965E-3</v>
      </c>
      <c r="AI1483" s="5">
        <f t="shared" si="1762"/>
        <v>1.0000090879952891E-2</v>
      </c>
      <c r="AJ1483" s="5">
        <f t="shared" si="1763"/>
        <v>5.5627402905731255E-3</v>
      </c>
      <c r="AK1483" s="5">
        <f t="shared" si="1764"/>
        <v>2.0629198882181447E-3</v>
      </c>
      <c r="AL1483" s="5">
        <f t="shared" si="1765"/>
        <v>3.1188936018348266E-5</v>
      </c>
      <c r="AM1483" s="5">
        <f t="shared" si="1766"/>
        <v>1.3763825383385677E-3</v>
      </c>
      <c r="AN1483" s="5">
        <f t="shared" si="1767"/>
        <v>1.6812321427446761E-3</v>
      </c>
      <c r="AO1483" s="5">
        <f t="shared" si="1768"/>
        <v>1.0268008489884564E-3</v>
      </c>
      <c r="AP1483" s="5">
        <f t="shared" si="1769"/>
        <v>4.1807432246772526E-4</v>
      </c>
      <c r="AQ1483" s="5">
        <f t="shared" si="1770"/>
        <v>1.2766799371005343E-4</v>
      </c>
      <c r="AR1483" s="5">
        <f t="shared" si="1771"/>
        <v>2.1958751277869372E-3</v>
      </c>
      <c r="AS1483" s="5">
        <f t="shared" si="1772"/>
        <v>2.4429944073598945E-3</v>
      </c>
      <c r="AT1483" s="5">
        <f t="shared" si="1773"/>
        <v>1.3589619917063914E-3</v>
      </c>
      <c r="AU1483" s="5">
        <f t="shared" si="1774"/>
        <v>5.0396559493789007E-4</v>
      </c>
      <c r="AV1483" s="5">
        <f t="shared" si="1775"/>
        <v>1.4017021213495525E-4</v>
      </c>
      <c r="AW1483" s="5">
        <f t="shared" si="1776"/>
        <v>1.1773387062040976E-6</v>
      </c>
      <c r="AX1483" s="5">
        <f t="shared" si="1777"/>
        <v>2.5521296733433031E-4</v>
      </c>
      <c r="AY1483" s="5">
        <f t="shared" si="1778"/>
        <v>3.1173909285833902E-4</v>
      </c>
      <c r="AZ1483" s="5">
        <f t="shared" si="1779"/>
        <v>1.9039248481608734E-4</v>
      </c>
      <c r="BA1483" s="5">
        <f t="shared" si="1780"/>
        <v>7.7520591428072792E-5</v>
      </c>
      <c r="BB1483" s="5">
        <f t="shared" si="1781"/>
        <v>2.3672581277944533E-5</v>
      </c>
      <c r="BC1483" s="5">
        <f t="shared" si="1782"/>
        <v>5.7831458097772292E-6</v>
      </c>
      <c r="BD1483" s="5">
        <f t="shared" si="1783"/>
        <v>4.4703849201997156E-4</v>
      </c>
      <c r="BE1483" s="5">
        <f t="shared" si="1784"/>
        <v>4.9734728630951449E-4</v>
      </c>
      <c r="BF1483" s="5">
        <f t="shared" si="1785"/>
        <v>2.7665886452165695E-4</v>
      </c>
      <c r="BG1483" s="5">
        <f t="shared" si="1786"/>
        <v>1.0259782841934078E-4</v>
      </c>
      <c r="BH1483" s="5">
        <f t="shared" si="1787"/>
        <v>2.8535994358696467E-5</v>
      </c>
      <c r="BI1483" s="5">
        <f t="shared" si="1788"/>
        <v>6.3494753180257451E-6</v>
      </c>
      <c r="BJ1483" s="8">
        <f t="shared" si="1789"/>
        <v>0.33276427831985911</v>
      </c>
      <c r="BK1483" s="8">
        <f t="shared" si="1790"/>
        <v>0.28100587050778075</v>
      </c>
      <c r="BL1483" s="8">
        <f t="shared" si="1791"/>
        <v>0.35666717491304162</v>
      </c>
      <c r="BM1483" s="8">
        <f t="shared" si="1792"/>
        <v>0.41252471429483467</v>
      </c>
      <c r="BN1483" s="8">
        <f t="shared" si="1793"/>
        <v>0.58703681281908393</v>
      </c>
    </row>
    <row r="1484" spans="1:66" x14ac:dyDescent="0.25">
      <c r="A1484" t="s">
        <v>141</v>
      </c>
      <c r="B1484" t="s">
        <v>143</v>
      </c>
      <c r="C1484" t="s">
        <v>147</v>
      </c>
      <c r="D1484" t="s">
        <v>537</v>
      </c>
      <c r="E1484">
        <f>VLOOKUP(A1484,home!$A$2:$E$405,3,FALSE)</f>
        <v>1.3483000000000001</v>
      </c>
      <c r="F1484">
        <f>VLOOKUP(B1484,home!$B$2:$E$405,3,FALSE)</f>
        <v>0.89</v>
      </c>
      <c r="G1484">
        <f>VLOOKUP(C1484,away!$B$2:$E$405,4,FALSE)</f>
        <v>0.89</v>
      </c>
      <c r="H1484">
        <f>VLOOKUP(A1484,away!$A$2:$E$405,3,FALSE)</f>
        <v>1.1460999999999999</v>
      </c>
      <c r="I1484">
        <f>VLOOKUP(C1484,away!$B$2:$E$405,3,FALSE)</f>
        <v>0.87250000000000005</v>
      </c>
      <c r="J1484">
        <f>VLOOKUP(B1484,home!$B$2:$E$405,4,FALSE)</f>
        <v>0.69799999999999995</v>
      </c>
      <c r="K1484" s="3">
        <f t="shared" si="1738"/>
        <v>1.0679884300000002</v>
      </c>
      <c r="L1484" s="3">
        <f t="shared" si="1739"/>
        <v>0.69798063049999992</v>
      </c>
      <c r="M1484" s="5">
        <f t="shared" si="1740"/>
        <v>0.17102097648497286</v>
      </c>
      <c r="N1484" s="5">
        <f t="shared" si="1741"/>
        <v>0.18264842417325311</v>
      </c>
      <c r="O1484" s="5">
        <f t="shared" si="1742"/>
        <v>0.11936932899570703</v>
      </c>
      <c r="P1484" s="5">
        <f t="shared" si="1743"/>
        <v>0.12748506226427864</v>
      </c>
      <c r="Q1484" s="5">
        <f t="shared" si="1744"/>
        <v>9.7533201887383347E-2</v>
      </c>
      <c r="R1484" s="5">
        <f t="shared" si="1745"/>
        <v>4.1658739757392746E-2</v>
      </c>
      <c r="S1484" s="5">
        <f t="shared" si="1746"/>
        <v>2.375796442425742E-2</v>
      </c>
      <c r="T1484" s="5">
        <f t="shared" si="1747"/>
        <v>6.8076285748039617E-2</v>
      </c>
      <c r="U1484" s="5">
        <f t="shared" si="1748"/>
        <v>4.449105206927647E-2</v>
      </c>
      <c r="V1484" s="5">
        <f t="shared" si="1749"/>
        <v>1.9677804287521975E-3</v>
      </c>
      <c r="W1484" s="5">
        <f t="shared" si="1750"/>
        <v>3.4721443718859872E-2</v>
      </c>
      <c r="X1484" s="5">
        <f t="shared" si="1751"/>
        <v>2.4234895178760076E-2</v>
      </c>
      <c r="Y1484" s="5">
        <f t="shared" si="1752"/>
        <v>8.4577437084861814E-3</v>
      </c>
      <c r="Z1484" s="5">
        <f t="shared" si="1753"/>
        <v>9.6923311472334687E-3</v>
      </c>
      <c r="AA1484" s="5">
        <f t="shared" si="1754"/>
        <v>1.0351297524973973E-2</v>
      </c>
      <c r="AB1484" s="5">
        <f t="shared" si="1755"/>
        <v>5.5275329960799207E-3</v>
      </c>
      <c r="AC1484" s="5">
        <f t="shared" si="1756"/>
        <v>9.1678304482705269E-5</v>
      </c>
      <c r="AD1484" s="5">
        <f t="shared" si="1757"/>
        <v>9.2705250411596295E-3</v>
      </c>
      <c r="AE1484" s="5">
        <f t="shared" si="1758"/>
        <v>6.4706469132946361E-3</v>
      </c>
      <c r="AF1484" s="5">
        <f t="shared" si="1759"/>
        <v>2.2581931061421336E-3</v>
      </c>
      <c r="AG1484" s="5">
        <f t="shared" si="1760"/>
        <v>5.2539168267194659E-4</v>
      </c>
      <c r="AH1484" s="5">
        <f t="shared" si="1761"/>
        <v>1.6912648512902005E-3</v>
      </c>
      <c r="AI1484" s="5">
        <f t="shared" si="1762"/>
        <v>1.806251293243605E-3</v>
      </c>
      <c r="AJ1484" s="5">
        <f t="shared" si="1763"/>
        <v>9.645277414283539E-4</v>
      </c>
      <c r="AK1484" s="5">
        <f t="shared" si="1764"/>
        <v>3.4336815608650465E-4</v>
      </c>
      <c r="AL1484" s="5">
        <f t="shared" si="1765"/>
        <v>2.7336095478996726E-6</v>
      </c>
      <c r="AM1484" s="5">
        <f t="shared" si="1766"/>
        <v>1.980162696796752E-3</v>
      </c>
      <c r="AN1484" s="5">
        <f t="shared" si="1767"/>
        <v>1.3821152076027771E-3</v>
      </c>
      <c r="AO1484" s="5">
        <f t="shared" si="1768"/>
        <v>4.8234482201311226E-4</v>
      </c>
      <c r="AP1484" s="5">
        <f t="shared" si="1769"/>
        <v>1.1222244766237413E-4</v>
      </c>
      <c r="AQ1484" s="5">
        <f t="shared" si="1770"/>
        <v>1.9582273693909279E-5</v>
      </c>
      <c r="AR1484" s="5">
        <f t="shared" si="1771"/>
        <v>2.3609402144920462E-4</v>
      </c>
      <c r="AS1484" s="5">
        <f t="shared" si="1772"/>
        <v>2.521456832999224E-4</v>
      </c>
      <c r="AT1484" s="5">
        <f t="shared" si="1773"/>
        <v>1.3464433621938069E-4</v>
      </c>
      <c r="AU1484" s="5">
        <f t="shared" si="1774"/>
        <v>4.793286441577619E-5</v>
      </c>
      <c r="AV1484" s="5">
        <f t="shared" si="1775"/>
        <v>1.2797936153201921E-5</v>
      </c>
      <c r="AW1484" s="5">
        <f t="shared" si="1776"/>
        <v>5.6603580089492942E-8</v>
      </c>
      <c r="AX1484" s="5">
        <f t="shared" si="1777"/>
        <v>3.5246514161608821E-4</v>
      </c>
      <c r="AY1484" s="5">
        <f t="shared" si="1778"/>
        <v>2.4601384177446898E-4</v>
      </c>
      <c r="AZ1484" s="5">
        <f t="shared" si="1779"/>
        <v>8.585644819673553E-5</v>
      </c>
      <c r="BA1484" s="5">
        <f t="shared" si="1780"/>
        <v>1.997537928161602E-5</v>
      </c>
      <c r="BB1484" s="5">
        <f t="shared" si="1781"/>
        <v>3.4856069563647451E-6</v>
      </c>
      <c r="BC1484" s="5">
        <f t="shared" si="1782"/>
        <v>4.865772282157302E-7</v>
      </c>
      <c r="BD1484" s="5">
        <f t="shared" si="1783"/>
        <v>2.746484232473272E-5</v>
      </c>
      <c r="BE1484" s="5">
        <f t="shared" si="1784"/>
        <v>2.9332133834588851E-5</v>
      </c>
      <c r="BF1484" s="5">
        <f t="shared" si="1785"/>
        <v>1.5663189781276217E-5</v>
      </c>
      <c r="BG1484" s="5">
        <f t="shared" si="1786"/>
        <v>5.5760351544324119E-6</v>
      </c>
      <c r="BH1484" s="5">
        <f t="shared" si="1787"/>
        <v>1.4887852575517698E-6</v>
      </c>
      <c r="BI1484" s="5">
        <f t="shared" si="1788"/>
        <v>3.1800108596397213E-7</v>
      </c>
      <c r="BJ1484" s="8">
        <f t="shared" si="1789"/>
        <v>0.43888146160087288</v>
      </c>
      <c r="BK1484" s="8">
        <f t="shared" si="1790"/>
        <v>0.32457220935806619</v>
      </c>
      <c r="BL1484" s="8">
        <f t="shared" si="1791"/>
        <v>0.22696682121445483</v>
      </c>
      <c r="BM1484" s="8">
        <f t="shared" si="1792"/>
        <v>0.26015113251944538</v>
      </c>
      <c r="BN1484" s="8">
        <f t="shared" si="1793"/>
        <v>0.7397157335629877</v>
      </c>
    </row>
    <row r="1485" spans="1:66" x14ac:dyDescent="0.25">
      <c r="A1485" t="s">
        <v>141</v>
      </c>
      <c r="B1485" t="s">
        <v>149</v>
      </c>
      <c r="C1485" t="s">
        <v>473</v>
      </c>
      <c r="D1485" t="s">
        <v>537</v>
      </c>
      <c r="E1485">
        <f>VLOOKUP(A1485,home!$A$2:$E$405,3,FALSE)</f>
        <v>1.3483000000000001</v>
      </c>
      <c r="F1485">
        <f>VLOOKUP(B1485,home!$B$2:$E$405,3,FALSE)</f>
        <v>0.89</v>
      </c>
      <c r="G1485">
        <f>VLOOKUP(C1485,away!$B$2:$E$405,4,FALSE)</f>
        <v>0.74170000000000003</v>
      </c>
      <c r="H1485">
        <f>VLOOKUP(A1485,away!$A$2:$E$405,3,FALSE)</f>
        <v>1.1460999999999999</v>
      </c>
      <c r="I1485">
        <f>VLOOKUP(C1485,away!$B$2:$E$405,3,FALSE)</f>
        <v>0.69799999999999995</v>
      </c>
      <c r="J1485">
        <f>VLOOKUP(B1485,home!$B$2:$E$405,4,FALSE)</f>
        <v>0.52349999999999997</v>
      </c>
      <c r="K1485" s="3">
        <f t="shared" si="1738"/>
        <v>0.89003035790000018</v>
      </c>
      <c r="L1485" s="3">
        <f t="shared" si="1739"/>
        <v>0.41878837829999987</v>
      </c>
      <c r="M1485" s="5">
        <f t="shared" si="1740"/>
        <v>0.27013897337527176</v>
      </c>
      <c r="N1485" s="5">
        <f t="shared" si="1741"/>
        <v>0.24043188715593178</v>
      </c>
      <c r="O1485" s="5">
        <f t="shared" si="1742"/>
        <v>0.11313106257545692</v>
      </c>
      <c r="P1485" s="5">
        <f t="shared" si="1743"/>
        <v>0.10069008011364124</v>
      </c>
      <c r="Q1485" s="5">
        <f t="shared" si="1744"/>
        <v>0.10699583928798319</v>
      </c>
      <c r="R1485" s="5">
        <f t="shared" si="1745"/>
        <v>2.3688987115665704E-2</v>
      </c>
      <c r="S1485" s="5">
        <f t="shared" si="1746"/>
        <v>9.3826633997080577E-3</v>
      </c>
      <c r="T1485" s="5">
        <f t="shared" si="1747"/>
        <v>4.4808614020261893E-2</v>
      </c>
      <c r="U1485" s="5">
        <f t="shared" si="1748"/>
        <v>2.1083917680844437E-2</v>
      </c>
      <c r="V1485" s="5">
        <f t="shared" si="1749"/>
        <v>3.885823481446501E-4</v>
      </c>
      <c r="W1485" s="5">
        <f t="shared" si="1750"/>
        <v>3.1743181711764872E-2</v>
      </c>
      <c r="X1485" s="5">
        <f t="shared" si="1751"/>
        <v>1.3293675591152226E-2</v>
      </c>
      <c r="Y1485" s="5">
        <f t="shared" si="1752"/>
        <v>2.7836184212324659E-3</v>
      </c>
      <c r="Z1485" s="5">
        <f t="shared" si="1753"/>
        <v>3.3068908325797437E-3</v>
      </c>
      <c r="AA1485" s="5">
        <f t="shared" si="1754"/>
        <v>2.9432332312571792E-3</v>
      </c>
      <c r="AB1485" s="5">
        <f t="shared" si="1755"/>
        <v>1.3097834630995003E-3</v>
      </c>
      <c r="AC1485" s="5">
        <f t="shared" si="1756"/>
        <v>9.0523748009598611E-6</v>
      </c>
      <c r="AD1485" s="5">
        <f t="shared" si="1757"/>
        <v>7.0630988449517035E-3</v>
      </c>
      <c r="AE1485" s="5">
        <f t="shared" si="1758"/>
        <v>2.9579437110499266E-3</v>
      </c>
      <c r="AF1485" s="5">
        <f t="shared" si="1759"/>
        <v>6.1937622492664094E-4</v>
      </c>
      <c r="AG1485" s="5">
        <f t="shared" si="1760"/>
        <v>8.6462521598201317E-5</v>
      </c>
      <c r="AH1485" s="5">
        <f t="shared" si="1761"/>
        <v>3.4622186224780188E-4</v>
      </c>
      <c r="AI1485" s="5">
        <f t="shared" si="1762"/>
        <v>3.0814796796921568E-4</v>
      </c>
      <c r="AJ1485" s="5">
        <f t="shared" si="1763"/>
        <v>1.3713052310889939E-4</v>
      </c>
      <c r="AK1485" s="5">
        <f t="shared" si="1764"/>
        <v>4.0683442853876003E-5</v>
      </c>
      <c r="AL1485" s="5">
        <f t="shared" si="1765"/>
        <v>1.3496524881822813E-7</v>
      </c>
      <c r="AM1485" s="5">
        <f t="shared" si="1766"/>
        <v>1.2572744785710891E-3</v>
      </c>
      <c r="AN1485" s="5">
        <f t="shared" si="1767"/>
        <v>5.2653193995876436E-4</v>
      </c>
      <c r="AO1485" s="5">
        <f t="shared" si="1768"/>
        <v>1.102527286292419E-4</v>
      </c>
      <c r="AP1485" s="5">
        <f t="shared" si="1769"/>
        <v>1.539085380859673E-5</v>
      </c>
      <c r="AQ1485" s="5">
        <f t="shared" si="1770"/>
        <v>1.6113776767886504E-6</v>
      </c>
      <c r="AR1485" s="5">
        <f t="shared" si="1771"/>
        <v>2.8998738444552599E-5</v>
      </c>
      <c r="AS1485" s="5">
        <f t="shared" si="1772"/>
        <v>2.5809757556453643E-5</v>
      </c>
      <c r="AT1485" s="5">
        <f t="shared" si="1773"/>
        <v>1.1485733877641334E-5</v>
      </c>
      <c r="AU1485" s="5">
        <f t="shared" si="1774"/>
        <v>3.4075506112870924E-6</v>
      </c>
      <c r="AV1485" s="5">
        <f t="shared" si="1775"/>
        <v>7.5820587253155343E-7</v>
      </c>
      <c r="AW1485" s="5">
        <f t="shared" si="1776"/>
        <v>1.3973940838948186E-9</v>
      </c>
      <c r="AX1485" s="5">
        <f t="shared" si="1777"/>
        <v>1.8650207569019368E-4</v>
      </c>
      <c r="AY1485" s="5">
        <f t="shared" si="1778"/>
        <v>7.8104901827880056E-5</v>
      </c>
      <c r="AZ1485" s="5">
        <f t="shared" si="1779"/>
        <v>1.6354712586889289E-5</v>
      </c>
      <c r="BA1485" s="5">
        <f t="shared" si="1780"/>
        <v>2.2830545206086537E-6</v>
      </c>
      <c r="BB1485" s="5">
        <f t="shared" si="1781"/>
        <v>2.3902917506404545E-7</v>
      </c>
      <c r="BC1485" s="5">
        <f t="shared" si="1782"/>
        <v>2.0020528118291688E-8</v>
      </c>
      <c r="BD1485" s="5">
        <f t="shared" si="1783"/>
        <v>2.024055774323338E-6</v>
      </c>
      <c r="BE1485" s="5">
        <f t="shared" si="1784"/>
        <v>1.8014710852305624E-6</v>
      </c>
      <c r="BF1485" s="5">
        <f t="shared" si="1785"/>
        <v>8.0168197736712943E-7</v>
      </c>
      <c r="BG1485" s="5">
        <f t="shared" si="1786"/>
        <v>2.378404324126821E-7</v>
      </c>
      <c r="BH1485" s="5">
        <f t="shared" si="1787"/>
        <v>5.2921301295837541E-8</v>
      </c>
      <c r="BI1485" s="5">
        <f t="shared" si="1788"/>
        <v>9.4203129465736101E-9</v>
      </c>
      <c r="BJ1485" s="8">
        <f t="shared" si="1789"/>
        <v>0.45297826266382613</v>
      </c>
      <c r="BK1485" s="8">
        <f t="shared" si="1790"/>
        <v>0.38068759147864334</v>
      </c>
      <c r="BL1485" s="8">
        <f t="shared" si="1791"/>
        <v>0.16306455523974955</v>
      </c>
      <c r="BM1485" s="8">
        <f t="shared" si="1792"/>
        <v>0.14488236708641439</v>
      </c>
      <c r="BN1485" s="8">
        <f t="shared" si="1793"/>
        <v>0.8550768296239506</v>
      </c>
    </row>
    <row r="1486" spans="1:66" x14ac:dyDescent="0.25">
      <c r="A1486" t="s">
        <v>141</v>
      </c>
      <c r="B1486" t="s">
        <v>157</v>
      </c>
      <c r="C1486" t="s">
        <v>154</v>
      </c>
      <c r="D1486" t="s">
        <v>537</v>
      </c>
      <c r="E1486">
        <f>VLOOKUP(A1486,home!$A$2:$E$405,3,FALSE)</f>
        <v>1.3483000000000001</v>
      </c>
      <c r="F1486">
        <f>VLOOKUP(B1486,home!$B$2:$E$405,3,FALSE)</f>
        <v>0.92710000000000004</v>
      </c>
      <c r="G1486">
        <f>VLOOKUP(C1486,away!$B$2:$E$405,4,FALSE)</f>
        <v>0.37080000000000002</v>
      </c>
      <c r="H1486">
        <f>VLOOKUP(A1486,away!$A$2:$E$405,3,FALSE)</f>
        <v>1.1460999999999999</v>
      </c>
      <c r="I1486">
        <f>VLOOKUP(C1486,away!$B$2:$E$405,3,FALSE)</f>
        <v>0.87250000000000005</v>
      </c>
      <c r="J1486">
        <f>VLOOKUP(B1486,home!$B$2:$E$405,4,FALSE)</f>
        <v>1.5268999999999999</v>
      </c>
      <c r="K1486" s="3">
        <f t="shared" si="1738"/>
        <v>0.46350331124400007</v>
      </c>
      <c r="L1486" s="3">
        <f t="shared" si="1739"/>
        <v>1.526857628525</v>
      </c>
      <c r="M1486" s="5">
        <f t="shared" si="1740"/>
        <v>0.13664609553333928</v>
      </c>
      <c r="N1486" s="5">
        <f t="shared" si="1741"/>
        <v>6.3335917748266732E-2</v>
      </c>
      <c r="O1486" s="5">
        <f t="shared" si="1742"/>
        <v>0.20863913337323503</v>
      </c>
      <c r="P1486" s="5">
        <f t="shared" si="1743"/>
        <v>9.6704929173572998E-2</v>
      </c>
      <c r="Q1486" s="5">
        <f t="shared" si="1744"/>
        <v>1.467820379849963E-2</v>
      </c>
      <c r="R1486" s="5">
        <f t="shared" si="1745"/>
        <v>0.15928112619988444</v>
      </c>
      <c r="S1486" s="5">
        <f t="shared" si="1746"/>
        <v>1.7109605821455914E-2</v>
      </c>
      <c r="T1486" s="5">
        <f t="shared" si="1747"/>
        <v>2.2411527442783793E-2</v>
      </c>
      <c r="U1486" s="5">
        <f t="shared" si="1748"/>
        <v>7.3827329412319884E-2</v>
      </c>
      <c r="V1486" s="5">
        <f t="shared" si="1749"/>
        <v>1.345392118144232E-3</v>
      </c>
      <c r="W1486" s="5">
        <f t="shared" si="1750"/>
        <v>2.2677986879062794E-3</v>
      </c>
      <c r="X1486" s="5">
        <f t="shared" si="1751"/>
        <v>3.4626057265886886E-3</v>
      </c>
      <c r="Y1486" s="5">
        <f t="shared" si="1752"/>
        <v>2.6434529841081454E-3</v>
      </c>
      <c r="Z1486" s="5">
        <f t="shared" si="1753"/>
        <v>8.1066534206115565E-2</v>
      </c>
      <c r="AA1486" s="5">
        <f t="shared" si="1754"/>
        <v>3.757460703560956E-2</v>
      </c>
      <c r="AB1486" s="5">
        <f t="shared" si="1755"/>
        <v>8.707977389848567E-3</v>
      </c>
      <c r="AC1486" s="5">
        <f t="shared" si="1756"/>
        <v>5.9508675032027258E-5</v>
      </c>
      <c r="AD1486" s="5">
        <f t="shared" si="1757"/>
        <v>2.6278305026983983E-4</v>
      </c>
      <c r="AE1486" s="5">
        <f t="shared" si="1758"/>
        <v>4.012323049515735E-4</v>
      </c>
      <c r="AF1486" s="5">
        <f t="shared" si="1759"/>
        <v>3.0631230281298963E-4</v>
      </c>
      <c r="AG1486" s="5">
        <f t="shared" si="1760"/>
        <v>1.5589842542035762E-4</v>
      </c>
      <c r="AH1486" s="5">
        <f t="shared" si="1761"/>
        <v>3.0944264042672632E-2</v>
      </c>
      <c r="AI1486" s="5">
        <f t="shared" si="1762"/>
        <v>1.4342768847787412E-2</v>
      </c>
      <c r="AJ1486" s="5">
        <f t="shared" si="1763"/>
        <v>3.3239604266783783E-3</v>
      </c>
      <c r="AK1486" s="5">
        <f t="shared" si="1764"/>
        <v>5.1355555473648262E-4</v>
      </c>
      <c r="AL1486" s="5">
        <f t="shared" si="1765"/>
        <v>1.6845800625986548E-6</v>
      </c>
      <c r="AM1486" s="5">
        <f t="shared" si="1766"/>
        <v>2.4360162787773869E-5</v>
      </c>
      <c r="AN1486" s="5">
        <f t="shared" si="1767"/>
        <v>3.7194500384623368E-5</v>
      </c>
      <c r="AO1486" s="5">
        <f t="shared" si="1768"/>
        <v>2.8395353325719121E-5</v>
      </c>
      <c r="AP1486" s="5">
        <f t="shared" si="1769"/>
        <v>1.4451887280012317E-5</v>
      </c>
      <c r="AQ1486" s="5">
        <f t="shared" si="1770"/>
        <v>5.5164935850175602E-6</v>
      </c>
      <c r="AR1486" s="5">
        <f t="shared" si="1771"/>
        <v>9.4494971225292986E-3</v>
      </c>
      <c r="AS1486" s="5">
        <f t="shared" si="1772"/>
        <v>4.3798732058829802E-3</v>
      </c>
      <c r="AT1486" s="5">
        <f t="shared" si="1773"/>
        <v>1.0150428668778176E-3</v>
      </c>
      <c r="AU1486" s="5">
        <f t="shared" si="1774"/>
        <v>1.5682524328415709E-4</v>
      </c>
      <c r="AV1486" s="5">
        <f t="shared" si="1775"/>
        <v>1.8172254887213174E-5</v>
      </c>
      <c r="AW1486" s="5">
        <f t="shared" si="1776"/>
        <v>3.3116203293254657E-8</v>
      </c>
      <c r="AX1486" s="5">
        <f t="shared" si="1777"/>
        <v>1.8818360190960083E-6</v>
      </c>
      <c r="AY1486" s="5">
        <f t="shared" si="1778"/>
        <v>2.8732956813898579E-6</v>
      </c>
      <c r="AZ1486" s="5">
        <f t="shared" si="1779"/>
        <v>2.1935567150690216E-6</v>
      </c>
      <c r="BA1486" s="5">
        <f t="shared" si="1780"/>
        <v>1.1164162680017914E-6</v>
      </c>
      <c r="BB1486" s="5">
        <f t="shared" si="1781"/>
        <v>4.2615217385198691E-7</v>
      </c>
      <c r="BC1486" s="5">
        <f t="shared" si="1782"/>
        <v>1.3013473951168344E-7</v>
      </c>
      <c r="BD1486" s="5">
        <f t="shared" si="1783"/>
        <v>2.4046727945431531E-3</v>
      </c>
      <c r="BE1486" s="5">
        <f t="shared" si="1784"/>
        <v>1.1145738027291145E-3</v>
      </c>
      <c r="BF1486" s="5">
        <f t="shared" si="1785"/>
        <v>2.5830432409538074E-4</v>
      </c>
      <c r="BG1486" s="5">
        <f t="shared" si="1786"/>
        <v>3.9908303175617449E-5</v>
      </c>
      <c r="BH1486" s="5">
        <f t="shared" si="1787"/>
        <v>4.6244076670070322E-6</v>
      </c>
      <c r="BI1486" s="5">
        <f t="shared" si="1788"/>
        <v>4.2868565323998039E-7</v>
      </c>
      <c r="BJ1486" s="8">
        <f t="shared" si="1789"/>
        <v>0.11004427226056811</v>
      </c>
      <c r="BK1486" s="8">
        <f t="shared" si="1790"/>
        <v>0.25187008919728843</v>
      </c>
      <c r="BL1486" s="8">
        <f t="shared" si="1791"/>
        <v>0.55599664529409731</v>
      </c>
      <c r="BM1486" s="8">
        <f t="shared" si="1792"/>
        <v>0.31968929495179316</v>
      </c>
      <c r="BN1486" s="8">
        <f t="shared" si="1793"/>
        <v>0.67928540582679808</v>
      </c>
    </row>
    <row r="1487" spans="1:66" x14ac:dyDescent="0.25">
      <c r="A1487" t="s">
        <v>141</v>
      </c>
      <c r="B1487" t="s">
        <v>155</v>
      </c>
      <c r="C1487" t="s">
        <v>156</v>
      </c>
      <c r="D1487" t="s">
        <v>537</v>
      </c>
      <c r="E1487">
        <f>VLOOKUP(A1487,home!$A$2:$E$405,3,FALSE)</f>
        <v>1.3483000000000001</v>
      </c>
      <c r="F1487">
        <f>VLOOKUP(B1487,home!$B$2:$E$405,3,FALSE)</f>
        <v>0.55630000000000002</v>
      </c>
      <c r="G1487">
        <f>VLOOKUP(C1487,away!$B$2:$E$405,4,FALSE)</f>
        <v>0.59330000000000005</v>
      </c>
      <c r="H1487">
        <f>VLOOKUP(A1487,away!$A$2:$E$405,3,FALSE)</f>
        <v>1.1460999999999999</v>
      </c>
      <c r="I1487">
        <f>VLOOKUP(C1487,away!$B$2:$E$405,3,FALSE)</f>
        <v>0.34899999999999998</v>
      </c>
      <c r="J1487">
        <f>VLOOKUP(B1487,home!$B$2:$E$405,4,FALSE)</f>
        <v>1.0907</v>
      </c>
      <c r="K1487" s="3">
        <f t="shared" si="1738"/>
        <v>0.44501017675700005</v>
      </c>
      <c r="L1487" s="3">
        <f t="shared" si="1739"/>
        <v>0.43626789322999993</v>
      </c>
      <c r="M1487" s="5">
        <f t="shared" si="1740"/>
        <v>0.41425312871301156</v>
      </c>
      <c r="N1487" s="5">
        <f t="shared" si="1741"/>
        <v>0.1843468580307176</v>
      </c>
      <c r="O1487" s="5">
        <f t="shared" si="1742"/>
        <v>0.18072533972756152</v>
      </c>
      <c r="P1487" s="5">
        <f t="shared" si="1743"/>
        <v>8.0424615376631051E-2</v>
      </c>
      <c r="Q1487" s="5">
        <f t="shared" si="1744"/>
        <v>4.1018113938423612E-2</v>
      </c>
      <c r="R1487" s="5">
        <f t="shared" si="1745"/>
        <v>3.9422331608109644E-2</v>
      </c>
      <c r="S1487" s="5">
        <f t="shared" si="1746"/>
        <v>3.9034821406020419E-3</v>
      </c>
      <c r="T1487" s="5">
        <f t="shared" si="1747"/>
        <v>1.789488615218416E-2</v>
      </c>
      <c r="U1487" s="5">
        <f t="shared" si="1748"/>
        <v>1.7543338757097945E-2</v>
      </c>
      <c r="V1487" s="5">
        <f t="shared" si="1749"/>
        <v>8.4204031042778762E-5</v>
      </c>
      <c r="W1487" s="5">
        <f t="shared" si="1750"/>
        <v>6.0844927113255544E-3</v>
      </c>
      <c r="X1487" s="5">
        <f t="shared" si="1751"/>
        <v>2.6544688165432893E-3</v>
      </c>
      <c r="Y1487" s="5">
        <f t="shared" si="1752"/>
        <v>5.7902975911903608E-4</v>
      </c>
      <c r="Z1487" s="5">
        <f t="shared" si="1753"/>
        <v>5.7328991856281444E-3</v>
      </c>
      <c r="AA1487" s="5">
        <f t="shared" si="1754"/>
        <v>2.5511984799264425E-3</v>
      </c>
      <c r="AB1487" s="5">
        <f t="shared" si="1755"/>
        <v>5.6765464324712799E-4</v>
      </c>
      <c r="AC1487" s="5">
        <f t="shared" si="1756"/>
        <v>1.0217298827073213E-6</v>
      </c>
      <c r="AD1487" s="5">
        <f t="shared" si="1757"/>
        <v>6.7691529423591574E-4</v>
      </c>
      <c r="AE1487" s="5">
        <f t="shared" si="1758"/>
        <v>2.9531640931146846E-4</v>
      </c>
      <c r="AF1487" s="5">
        <f t="shared" si="1759"/>
        <v>6.4418533863281347E-5</v>
      </c>
      <c r="AG1487" s="5">
        <f t="shared" si="1760"/>
        <v>9.3679126844997236E-6</v>
      </c>
      <c r="AH1487" s="5">
        <f t="shared" si="1761"/>
        <v>6.2526996245349301E-4</v>
      </c>
      <c r="AI1487" s="5">
        <f t="shared" si="1762"/>
        <v>2.7825149651227176E-4</v>
      </c>
      <c r="AJ1487" s="5">
        <f t="shared" si="1763"/>
        <v>6.1912373822912905E-5</v>
      </c>
      <c r="AK1487" s="5">
        <f t="shared" si="1764"/>
        <v>9.1838788061266482E-6</v>
      </c>
      <c r="AL1487" s="5">
        <f t="shared" si="1765"/>
        <v>7.9344948428837998E-9</v>
      </c>
      <c r="AM1487" s="5">
        <f t="shared" si="1766"/>
        <v>6.0246838947488329E-5</v>
      </c>
      <c r="AN1487" s="5">
        <f t="shared" si="1767"/>
        <v>2.6283761501387835E-5</v>
      </c>
      <c r="AO1487" s="5">
        <f t="shared" si="1768"/>
        <v>5.7333806281851255E-6</v>
      </c>
      <c r="AP1487" s="5">
        <f t="shared" si="1769"/>
        <v>8.3376329591467309E-7</v>
      </c>
      <c r="AQ1487" s="5">
        <f t="shared" si="1770"/>
        <v>9.0936039140298815E-8</v>
      </c>
      <c r="AR1487" s="5">
        <f t="shared" si="1771"/>
        <v>5.4557041843917342E-5</v>
      </c>
      <c r="AS1487" s="5">
        <f t="shared" si="1772"/>
        <v>2.4278438834300706E-5</v>
      </c>
      <c r="AT1487" s="5">
        <f t="shared" si="1773"/>
        <v>5.4020761785180853E-6</v>
      </c>
      <c r="AU1487" s="5">
        <f t="shared" si="1774"/>
        <v>8.0132629168570444E-7</v>
      </c>
      <c r="AV1487" s="5">
        <f t="shared" si="1775"/>
        <v>8.9149588675771662E-8</v>
      </c>
      <c r="AW1487" s="5">
        <f t="shared" si="1776"/>
        <v>4.2789772438660987E-11</v>
      </c>
      <c r="AX1487" s="5">
        <f t="shared" si="1777"/>
        <v>4.4684094081787143E-6</v>
      </c>
      <c r="AY1487" s="5">
        <f t="shared" si="1778"/>
        <v>1.949423558595238E-6</v>
      </c>
      <c r="AZ1487" s="5">
        <f t="shared" si="1779"/>
        <v>4.2523545446063694E-7</v>
      </c>
      <c r="BA1487" s="5">
        <f t="shared" si="1780"/>
        <v>6.1838858614747902E-8</v>
      </c>
      <c r="BB1487" s="5">
        <f t="shared" si="1781"/>
        <v>6.7445771419009723E-9</v>
      </c>
      <c r="BC1487" s="5">
        <f t="shared" si="1782"/>
        <v>5.8848849208487068E-10</v>
      </c>
      <c r="BD1487" s="5">
        <f t="shared" si="1783"/>
        <v>3.9669142843511272E-6</v>
      </c>
      <c r="BE1487" s="5">
        <f t="shared" si="1784"/>
        <v>1.7653172268589635E-6</v>
      </c>
      <c r="BF1487" s="5">
        <f t="shared" si="1785"/>
        <v>3.9279206557834222E-7</v>
      </c>
      <c r="BG1487" s="5">
        <f t="shared" si="1786"/>
        <v>5.8265488843921758E-8</v>
      </c>
      <c r="BH1487" s="5">
        <f t="shared" si="1787"/>
        <v>6.4821838723166576E-9</v>
      </c>
      <c r="BI1487" s="5">
        <f t="shared" si="1788"/>
        <v>5.7692755815820232E-10</v>
      </c>
      <c r="BJ1487" s="8">
        <f t="shared" si="1789"/>
        <v>0.25372396847916595</v>
      </c>
      <c r="BK1487" s="8">
        <f t="shared" si="1790"/>
        <v>0.49866840934922352</v>
      </c>
      <c r="BL1487" s="8">
        <f t="shared" si="1791"/>
        <v>0.24187579930845168</v>
      </c>
      <c r="BM1487" s="8">
        <f t="shared" si="1792"/>
        <v>5.9808739547245561E-2</v>
      </c>
      <c r="BN1487" s="8">
        <f t="shared" si="1793"/>
        <v>0.94019038739445493</v>
      </c>
    </row>
    <row r="1488" spans="1:66" x14ac:dyDescent="0.25">
      <c r="A1488" t="s">
        <v>141</v>
      </c>
      <c r="B1488" t="s">
        <v>428</v>
      </c>
      <c r="C1488" t="s">
        <v>474</v>
      </c>
      <c r="D1488" t="s">
        <v>537</v>
      </c>
      <c r="E1488">
        <f>VLOOKUP(A1488,home!$A$2:$E$405,3,FALSE)</f>
        <v>1.3483000000000001</v>
      </c>
      <c r="F1488">
        <f>VLOOKUP(B1488,home!$B$2:$E$405,3,FALSE)</f>
        <v>1.1867000000000001</v>
      </c>
      <c r="G1488">
        <f>VLOOKUP(C1488,away!$B$2:$E$405,4,FALSE)</f>
        <v>0.89</v>
      </c>
      <c r="H1488">
        <f>VLOOKUP(A1488,away!$A$2:$E$405,3,FALSE)</f>
        <v>1.1460999999999999</v>
      </c>
      <c r="I1488">
        <f>VLOOKUP(C1488,away!$B$2:$E$405,3,FALSE)</f>
        <v>1.2215</v>
      </c>
      <c r="J1488">
        <f>VLOOKUP(B1488,home!$B$2:$E$405,4,FALSE)</f>
        <v>1.5705</v>
      </c>
      <c r="K1488" s="3">
        <f t="shared" si="1738"/>
        <v>1.4240245729000001</v>
      </c>
      <c r="L1488" s="3">
        <f t="shared" si="1739"/>
        <v>2.1986389860750002</v>
      </c>
      <c r="M1488" s="5">
        <f t="shared" si="1740"/>
        <v>2.6711434175467653E-2</v>
      </c>
      <c r="N1488" s="5">
        <f t="shared" si="1741"/>
        <v>3.8037738643266789E-2</v>
      </c>
      <c r="O1488" s="5">
        <f t="shared" si="1742"/>
        <v>5.8728800552159316E-2</v>
      </c>
      <c r="P1488" s="5">
        <f t="shared" si="1743"/>
        <v>8.3631255123217951E-2</v>
      </c>
      <c r="Q1488" s="5">
        <f t="shared" si="1744"/>
        <v>2.7083337262779915E-2</v>
      </c>
      <c r="R1488" s="5">
        <f t="shared" si="1745"/>
        <v>6.4561715249700238E-2</v>
      </c>
      <c r="S1488" s="5">
        <f t="shared" si="1746"/>
        <v>6.5460607501827625E-2</v>
      </c>
      <c r="T1488" s="5">
        <f t="shared" si="1747"/>
        <v>5.9546481178965702E-2</v>
      </c>
      <c r="U1488" s="5">
        <f t="shared" si="1748"/>
        <v>9.1937468984145801E-2</v>
      </c>
      <c r="V1488" s="5">
        <f t="shared" si="1749"/>
        <v>2.2772406630324989E-2</v>
      </c>
      <c r="W1488" s="5">
        <f t="shared" si="1750"/>
        <v>1.2855779259445609E-2</v>
      </c>
      <c r="X1488" s="5">
        <f t="shared" si="1751"/>
        <v>2.8265217476191512E-2</v>
      </c>
      <c r="Y1488" s="5">
        <f t="shared" si="1752"/>
        <v>3.1072504546521544E-2</v>
      </c>
      <c r="Z1488" s="5">
        <f t="shared" si="1753"/>
        <v>4.7315968051954607E-2</v>
      </c>
      <c r="AA1488" s="5">
        <f t="shared" si="1754"/>
        <v>6.7379101196534702E-2</v>
      </c>
      <c r="AB1488" s="5">
        <f t="shared" si="1755"/>
        <v>4.7974747901890616E-2</v>
      </c>
      <c r="AC1488" s="5">
        <f t="shared" si="1756"/>
        <v>4.4561556863621371E-3</v>
      </c>
      <c r="AD1488" s="5">
        <f t="shared" si="1757"/>
        <v>4.5767363923071786E-3</v>
      </c>
      <c r="AE1488" s="5">
        <f t="shared" si="1758"/>
        <v>1.0062591061114809E-2</v>
      </c>
      <c r="AF1488" s="5">
        <f t="shared" si="1759"/>
        <v>1.1062002503948414E-2</v>
      </c>
      <c r="AG1488" s="5">
        <f t="shared" si="1760"/>
        <v>8.1071166564134177E-3</v>
      </c>
      <c r="AH1488" s="5">
        <f t="shared" si="1761"/>
        <v>2.6007683005726652E-2</v>
      </c>
      <c r="AI1488" s="5">
        <f t="shared" si="1762"/>
        <v>3.7035579684348487E-2</v>
      </c>
      <c r="AJ1488" s="5">
        <f t="shared" si="1763"/>
        <v>2.6369787771054139E-2</v>
      </c>
      <c r="AK1488" s="5">
        <f t="shared" si="1764"/>
        <v>1.2517075256046339E-2</v>
      </c>
      <c r="AL1488" s="5">
        <f t="shared" si="1765"/>
        <v>5.5807395533587841E-4</v>
      </c>
      <c r="AM1488" s="5">
        <f t="shared" si="1766"/>
        <v>1.3034770172662233E-3</v>
      </c>
      <c r="AN1488" s="5">
        <f t="shared" si="1767"/>
        <v>2.8658753876142744E-3</v>
      </c>
      <c r="AO1488" s="5">
        <f t="shared" si="1768"/>
        <v>3.1505126782207741E-3</v>
      </c>
      <c r="AP1488" s="5">
        <f t="shared" si="1769"/>
        <v>2.3089466668199184E-3</v>
      </c>
      <c r="AQ1488" s="5">
        <f t="shared" si="1770"/>
        <v>1.2691350396095496E-3</v>
      </c>
      <c r="AR1488" s="5">
        <f t="shared" si="1771"/>
        <v>1.1436301158774158E-2</v>
      </c>
      <c r="AS1488" s="5">
        <f t="shared" si="1772"/>
        <v>1.6285573873179145E-2</v>
      </c>
      <c r="AT1488" s="5">
        <f t="shared" si="1773"/>
        <v>1.1595528689592668E-2</v>
      </c>
      <c r="AU1488" s="5">
        <f t="shared" si="1774"/>
        <v>5.5041059299156328E-3</v>
      </c>
      <c r="AV1488" s="5">
        <f t="shared" si="1775"/>
        <v>1.959495524011117E-3</v>
      </c>
      <c r="AW1488" s="5">
        <f t="shared" si="1776"/>
        <v>4.8535629005381732E-5</v>
      </c>
      <c r="AX1488" s="5">
        <f t="shared" si="1777"/>
        <v>3.0936388379958316E-4</v>
      </c>
      <c r="AY1488" s="5">
        <f t="shared" si="1778"/>
        <v>6.8017949580533965E-4</v>
      </c>
      <c r="AZ1488" s="5">
        <f t="shared" si="1779"/>
        <v>7.4773457850322862E-4</v>
      </c>
      <c r="BA1488" s="5">
        <f t="shared" si="1780"/>
        <v>5.4799946517785204E-4</v>
      </c>
      <c r="BB1488" s="5">
        <f t="shared" si="1781"/>
        <v>3.0121324712206884E-4</v>
      </c>
      <c r="BC1488" s="5">
        <f t="shared" si="1782"/>
        <v>1.3245183764896463E-4</v>
      </c>
      <c r="BD1488" s="5">
        <f t="shared" si="1783"/>
        <v>4.1907162640292652E-3</v>
      </c>
      <c r="BE1488" s="5">
        <f t="shared" si="1784"/>
        <v>5.9676829380293575E-3</v>
      </c>
      <c r="BF1488" s="5">
        <f t="shared" si="1785"/>
        <v>4.2490635735149378E-3</v>
      </c>
      <c r="BG1488" s="5">
        <f t="shared" si="1786"/>
        <v>2.0169236468331859E-3</v>
      </c>
      <c r="BH1488" s="5">
        <f t="shared" si="1787"/>
        <v>7.1803720868838454E-4</v>
      </c>
      <c r="BI1488" s="5">
        <f t="shared" si="1788"/>
        <v>2.0450052588575699E-4</v>
      </c>
      <c r="BJ1488" s="8">
        <f t="shared" si="1789"/>
        <v>0.24428639427854268</v>
      </c>
      <c r="BK1488" s="8">
        <f t="shared" si="1790"/>
        <v>0.20427011256834157</v>
      </c>
      <c r="BL1488" s="8">
        <f t="shared" si="1791"/>
        <v>0.49663988893405991</v>
      </c>
      <c r="BM1488" s="8">
        <f t="shared" si="1792"/>
        <v>0.69312643895950676</v>
      </c>
      <c r="BN1488" s="8">
        <f t="shared" si="1793"/>
        <v>0.29875428100659185</v>
      </c>
    </row>
    <row r="1489" spans="1:66" x14ac:dyDescent="0.25">
      <c r="A1489" t="s">
        <v>141</v>
      </c>
      <c r="B1489" t="s">
        <v>145</v>
      </c>
      <c r="C1489" t="s">
        <v>138</v>
      </c>
      <c r="D1489" t="s">
        <v>537</v>
      </c>
      <c r="E1489">
        <f>VLOOKUP(A1489,home!$A$2:$E$405,3,FALSE)</f>
        <v>1.3483000000000001</v>
      </c>
      <c r="F1489">
        <f>VLOOKUP(B1489,home!$B$2:$E$405,3,FALSE)</f>
        <v>1.4833000000000001</v>
      </c>
      <c r="G1489">
        <f>VLOOKUP(C1489,away!$B$2:$E$405,4,FALSE)</f>
        <v>1.78</v>
      </c>
      <c r="H1489">
        <f>VLOOKUP(A1489,away!$A$2:$E$405,3,FALSE)</f>
        <v>1.1460999999999999</v>
      </c>
      <c r="I1489">
        <f>VLOOKUP(C1489,away!$B$2:$E$405,3,FALSE)</f>
        <v>1.2215</v>
      </c>
      <c r="J1489">
        <f>VLOOKUP(B1489,home!$B$2:$E$405,4,FALSE)</f>
        <v>0.52349999999999997</v>
      </c>
      <c r="K1489" s="3">
        <f t="shared" si="1738"/>
        <v>3.5598814342000007</v>
      </c>
      <c r="L1489" s="3">
        <f t="shared" si="1739"/>
        <v>0.73287966202499999</v>
      </c>
      <c r="M1489" s="5">
        <f t="shared" si="1740"/>
        <v>1.3667136872608095E-2</v>
      </c>
      <c r="N1489" s="5">
        <f t="shared" si="1741"/>
        <v>4.8653386811467816E-2</v>
      </c>
      <c r="O1489" s="5">
        <f t="shared" si="1742"/>
        <v>1.0016366652046436E-2</v>
      </c>
      <c r="P1489" s="5">
        <f t="shared" si="1743"/>
        <v>3.5657077682760129E-2</v>
      </c>
      <c r="Q1489" s="5">
        <f t="shared" si="1744"/>
        <v>8.660014421054775E-2</v>
      </c>
      <c r="R1489" s="5">
        <f t="shared" si="1745"/>
        <v>3.6703957033351357E-3</v>
      </c>
      <c r="S1489" s="5">
        <f t="shared" si="1746"/>
        <v>2.3257014265778777E-2</v>
      </c>
      <c r="T1489" s="5">
        <f t="shared" si="1747"/>
        <v>6.3467484420342501E-2</v>
      </c>
      <c r="U1489" s="5">
        <f t="shared" si="1748"/>
        <v>1.3066173520470204E-2</v>
      </c>
      <c r="V1489" s="5">
        <f t="shared" si="1749"/>
        <v>6.7418588112626862E-3</v>
      </c>
      <c r="W1489" s="5">
        <f t="shared" si="1750"/>
        <v>0.1027620818580572</v>
      </c>
      <c r="X1489" s="5">
        <f t="shared" si="1751"/>
        <v>7.5312239821118343E-2</v>
      </c>
      <c r="Y1489" s="5">
        <f t="shared" si="1752"/>
        <v>2.7597404433223473E-2</v>
      </c>
      <c r="Z1489" s="5">
        <f t="shared" si="1753"/>
        <v>8.9665278751942235E-4</v>
      </c>
      <c r="AA1489" s="5">
        <f t="shared" si="1754"/>
        <v>3.1919776112140697E-3</v>
      </c>
      <c r="AB1489" s="5">
        <f t="shared" si="1755"/>
        <v>5.6815309182715193E-3</v>
      </c>
      <c r="AC1489" s="5">
        <f t="shared" si="1756"/>
        <v>1.0993294791738625E-3</v>
      </c>
      <c r="AD1489" s="5">
        <f t="shared" si="1757"/>
        <v>9.1455206836559624E-2</v>
      </c>
      <c r="AE1489" s="5">
        <f t="shared" si="1758"/>
        <v>6.7025661076804285E-2</v>
      </c>
      <c r="AF1489" s="5">
        <f t="shared" si="1759"/>
        <v>2.4560871918485258E-2</v>
      </c>
      <c r="AG1489" s="5">
        <f t="shared" si="1760"/>
        <v>6.0000545035529306E-3</v>
      </c>
      <c r="AH1489" s="5">
        <f t="shared" si="1761"/>
        <v>1.6428464796775205E-4</v>
      </c>
      <c r="AI1489" s="5">
        <f t="shared" si="1762"/>
        <v>5.848338682244834E-4</v>
      </c>
      <c r="AJ1489" s="5">
        <f t="shared" si="1763"/>
        <v>1.0409696147918545E-3</v>
      </c>
      <c r="AK1489" s="5">
        <f t="shared" si="1764"/>
        <v>1.2352428017546162E-3</v>
      </c>
      <c r="AL1489" s="5">
        <f t="shared" si="1765"/>
        <v>1.1472447229650184E-4</v>
      </c>
      <c r="AM1489" s="5">
        <f t="shared" si="1766"/>
        <v>6.5113938575677918E-2</v>
      </c>
      <c r="AN1489" s="5">
        <f t="shared" si="1767"/>
        <v>4.7720681296459441E-2</v>
      </c>
      <c r="AO1489" s="5">
        <f t="shared" si="1768"/>
        <v>1.7486758390075963E-2</v>
      </c>
      <c r="AP1489" s="5">
        <f t="shared" si="1769"/>
        <v>4.2718965262772352E-3</v>
      </c>
      <c r="AQ1489" s="5">
        <f t="shared" si="1770"/>
        <v>7.8269652059595788E-4</v>
      </c>
      <c r="AR1489" s="5">
        <f t="shared" si="1771"/>
        <v>2.4080175455700455E-5</v>
      </c>
      <c r="AS1489" s="5">
        <f t="shared" si="1772"/>
        <v>8.5722569537026593E-5</v>
      </c>
      <c r="AT1489" s="5">
        <f t="shared" si="1773"/>
        <v>1.5258109189338981E-4</v>
      </c>
      <c r="AU1489" s="5">
        <f t="shared" si="1774"/>
        <v>1.810568654137475E-4</v>
      </c>
      <c r="AV1489" s="5">
        <f t="shared" si="1775"/>
        <v>1.6113524343021199E-4</v>
      </c>
      <c r="AW1489" s="5">
        <f t="shared" si="1776"/>
        <v>8.3142249643554246E-6</v>
      </c>
      <c r="AX1489" s="5">
        <f t="shared" si="1777"/>
        <v>3.8632983507199167E-2</v>
      </c>
      <c r="AY1489" s="5">
        <f t="shared" si="1778"/>
        <v>2.8313327895773524E-2</v>
      </c>
      <c r="AZ1489" s="5">
        <f t="shared" si="1779"/>
        <v>1.037513108952875E-2</v>
      </c>
      <c r="BA1489" s="5">
        <f t="shared" si="1780"/>
        <v>2.5345741887863008E-3</v>
      </c>
      <c r="BB1489" s="5">
        <f t="shared" si="1781"/>
        <v>4.6438446871374808E-4</v>
      </c>
      <c r="BC1489" s="5">
        <f t="shared" si="1782"/>
        <v>6.8067586496118189E-5</v>
      </c>
      <c r="BD1489" s="5">
        <f t="shared" si="1783"/>
        <v>2.9413118082460743E-6</v>
      </c>
      <c r="BE1489" s="5">
        <f t="shared" si="1784"/>
        <v>1.0470721298368432E-5</v>
      </c>
      <c r="BF1489" s="5">
        <f t="shared" si="1785"/>
        <v>1.8637263176372159E-5</v>
      </c>
      <c r="BG1489" s="5">
        <f t="shared" si="1786"/>
        <v>2.2115482388622192E-5</v>
      </c>
      <c r="BH1489" s="5">
        <f t="shared" si="1787"/>
        <v>1.9682123790908306E-5</v>
      </c>
      <c r="BI1489" s="5">
        <f t="shared" si="1788"/>
        <v>1.401320541377612E-5</v>
      </c>
      <c r="BJ1489" s="8">
        <f t="shared" si="1789"/>
        <v>0.80919897593574319</v>
      </c>
      <c r="BK1489" s="8">
        <f t="shared" si="1790"/>
        <v>0.10885046947965357</v>
      </c>
      <c r="BL1489" s="8">
        <f t="shared" si="1791"/>
        <v>3.934421139168244E-2</v>
      </c>
      <c r="BM1489" s="8">
        <f t="shared" si="1792"/>
        <v>0.73172078799102414</v>
      </c>
      <c r="BN1489" s="8">
        <f t="shared" si="1793"/>
        <v>0.19826450793276537</v>
      </c>
    </row>
    <row r="1490" spans="1:66" x14ac:dyDescent="0.25">
      <c r="A1490" t="s">
        <v>448</v>
      </c>
      <c r="B1490" t="s">
        <v>459</v>
      </c>
      <c r="C1490" t="s">
        <v>453</v>
      </c>
      <c r="D1490" t="s">
        <v>537</v>
      </c>
      <c r="E1490">
        <f>VLOOKUP(A1490,home!$A$2:$E$405,3,FALSE)</f>
        <v>1.2285999999999999</v>
      </c>
      <c r="F1490">
        <f>VLOOKUP(B1490,home!$B$2:$E$405,3,FALSE)</f>
        <v>1.0851999999999999</v>
      </c>
      <c r="G1490">
        <f>VLOOKUP(C1490,away!$B$2:$E$405,4,FALSE)</f>
        <v>0.54259999999999997</v>
      </c>
      <c r="H1490">
        <f>VLOOKUP(A1490,away!$A$2:$E$405,3,FALSE)</f>
        <v>0.9143</v>
      </c>
      <c r="I1490">
        <f>VLOOKUP(C1490,away!$B$2:$E$405,3,FALSE)</f>
        <v>0.36459999999999998</v>
      </c>
      <c r="J1490">
        <f>VLOOKUP(B1490,home!$B$2:$E$405,4,FALSE)</f>
        <v>0.72919999999999996</v>
      </c>
      <c r="K1490" s="3">
        <f t="shared" si="1738"/>
        <v>0.72343594827199986</v>
      </c>
      <c r="L1490" s="3">
        <f t="shared" si="1739"/>
        <v>0.24308157637599997</v>
      </c>
      <c r="M1490" s="5">
        <f t="shared" si="1740"/>
        <v>0.38040548680093772</v>
      </c>
      <c r="N1490" s="5">
        <f t="shared" si="1741"/>
        <v>0.27519900407170811</v>
      </c>
      <c r="O1490" s="5">
        <f t="shared" si="1742"/>
        <v>9.2469565393651601E-2</v>
      </c>
      <c r="P1490" s="5">
        <f t="shared" si="1743"/>
        <v>6.6895807726856049E-2</v>
      </c>
      <c r="Q1490" s="5">
        <f t="shared" si="1744"/>
        <v>9.9544426237063027E-2</v>
      </c>
      <c r="R1490" s="5">
        <f t="shared" si="1745"/>
        <v>1.1238823861346224E-2</v>
      </c>
      <c r="S1490" s="5">
        <f t="shared" si="1746"/>
        <v>2.9409730187266196E-3</v>
      </c>
      <c r="T1490" s="5">
        <f t="shared" si="1747"/>
        <v>2.4197416049149736E-2</v>
      </c>
      <c r="U1490" s="5">
        <f t="shared" si="1748"/>
        <v>8.1305691975949845E-3</v>
      </c>
      <c r="V1490" s="5">
        <f t="shared" si="1749"/>
        <v>5.7464636031498286E-5</v>
      </c>
      <c r="W1490" s="5">
        <f t="shared" si="1750"/>
        <v>2.4004672130000616E-2</v>
      </c>
      <c r="X1490" s="5">
        <f t="shared" si="1751"/>
        <v>5.8350935417495831E-3</v>
      </c>
      <c r="Y1490" s="5">
        <f t="shared" si="1752"/>
        <v>7.0920186821495275E-4</v>
      </c>
      <c r="Z1490" s="5">
        <f t="shared" si="1753"/>
        <v>9.1065034027608069E-4</v>
      </c>
      <c r="AA1490" s="5">
        <f t="shared" si="1754"/>
        <v>6.5879719246184575E-4</v>
      </c>
      <c r="AB1490" s="5">
        <f t="shared" si="1755"/>
        <v>2.3829878582378326E-4</v>
      </c>
      <c r="AC1490" s="5">
        <f t="shared" si="1756"/>
        <v>6.3158645452656079E-7</v>
      </c>
      <c r="AD1490" s="5">
        <f t="shared" si="1757"/>
        <v>4.3414606863313599E-3</v>
      </c>
      <c r="AE1490" s="5">
        <f t="shared" si="1758"/>
        <v>1.055329107407858E-3</v>
      </c>
      <c r="AF1490" s="5">
        <f t="shared" si="1759"/>
        <v>1.2826553151208954E-4</v>
      </c>
      <c r="AG1490" s="5">
        <f t="shared" si="1760"/>
        <v>1.0392995864888073E-5</v>
      </c>
      <c r="AH1490" s="5">
        <f t="shared" si="1761"/>
        <v>5.5340580060412642E-5</v>
      </c>
      <c r="AI1490" s="5">
        <f t="shared" si="1762"/>
        <v>4.003536501392715E-5</v>
      </c>
      <c r="AJ1490" s="5">
        <f t="shared" si="1763"/>
        <v>1.4481511126633013E-5</v>
      </c>
      <c r="AK1490" s="5">
        <f t="shared" si="1764"/>
        <v>3.4921485781024243E-6</v>
      </c>
      <c r="AL1490" s="5">
        <f t="shared" si="1765"/>
        <v>4.4426789298131021E-9</v>
      </c>
      <c r="AM1490" s="5">
        <f t="shared" si="1766"/>
        <v>6.2815374570034707E-4</v>
      </c>
      <c r="AN1490" s="5">
        <f t="shared" si="1767"/>
        <v>1.5269260271132942E-4</v>
      </c>
      <c r="AO1490" s="5">
        <f t="shared" si="1768"/>
        <v>1.855837928401212E-5</v>
      </c>
      <c r="AP1490" s="5">
        <f t="shared" si="1769"/>
        <v>1.5037333637804556E-6</v>
      </c>
      <c r="AQ1490" s="5">
        <f t="shared" si="1770"/>
        <v>9.1382469129234581E-8</v>
      </c>
      <c r="AR1490" s="5">
        <f t="shared" si="1771"/>
        <v>2.6904550877294692E-6</v>
      </c>
      <c r="AS1490" s="5">
        <f t="shared" si="1772"/>
        <v>1.9463719276747952E-6</v>
      </c>
      <c r="AT1490" s="5">
        <f t="shared" si="1773"/>
        <v>7.0403771059370779E-7</v>
      </c>
      <c r="AU1490" s="5">
        <f t="shared" si="1774"/>
        <v>1.6977539626086895E-7</v>
      </c>
      <c r="AV1490" s="5">
        <f t="shared" si="1775"/>
        <v>3.0705406196809065E-8</v>
      </c>
      <c r="AW1490" s="5">
        <f t="shared" si="1776"/>
        <v>2.1701740043253952E-11</v>
      </c>
      <c r="AX1490" s="5">
        <f t="shared" si="1777"/>
        <v>7.5738166780223176E-5</v>
      </c>
      <c r="AY1490" s="5">
        <f t="shared" si="1778"/>
        <v>1.8410552972765046E-5</v>
      </c>
      <c r="AZ1490" s="5">
        <f t="shared" si="1779"/>
        <v>2.23763311928679E-6</v>
      </c>
      <c r="BA1490" s="5">
        <f t="shared" si="1780"/>
        <v>1.8130912866245958E-7</v>
      </c>
      <c r="BB1490" s="5">
        <f t="shared" si="1781"/>
        <v>1.1018227201657423E-8</v>
      </c>
      <c r="BC1490" s="5">
        <f t="shared" si="1782"/>
        <v>5.3566560740956227E-10</v>
      </c>
      <c r="BD1490" s="5">
        <f t="shared" si="1783"/>
        <v>1.0900001064901795E-7</v>
      </c>
      <c r="BE1490" s="5">
        <f t="shared" si="1784"/>
        <v>7.8854526065530375E-8</v>
      </c>
      <c r="BF1490" s="5">
        <f t="shared" si="1785"/>
        <v>2.8523099419878045E-8</v>
      </c>
      <c r="BG1490" s="5">
        <f t="shared" si="1786"/>
        <v>6.8782118254920018E-9</v>
      </c>
      <c r="BH1490" s="5">
        <f t="shared" si="1787"/>
        <v>1.2439864235976222E-9</v>
      </c>
      <c r="BI1490" s="5">
        <f t="shared" si="1788"/>
        <v>1.7998889959856796E-10</v>
      </c>
      <c r="BJ1490" s="8">
        <f t="shared" si="1789"/>
        <v>0.43592284127842451</v>
      </c>
      <c r="BK1490" s="8">
        <f t="shared" si="1790"/>
        <v>0.45031877876465815</v>
      </c>
      <c r="BL1490" s="8">
        <f t="shared" si="1791"/>
        <v>0.11285517006100923</v>
      </c>
      <c r="BM1490" s="8">
        <f t="shared" si="1792"/>
        <v>7.4235915821534229E-2</v>
      </c>
      <c r="BN1490" s="8">
        <f t="shared" si="1793"/>
        <v>0.9257531140915628</v>
      </c>
    </row>
    <row r="1491" spans="1:66" x14ac:dyDescent="0.25">
      <c r="A1491" t="s">
        <v>448</v>
      </c>
      <c r="B1491" t="s">
        <v>449</v>
      </c>
      <c r="C1491" t="s">
        <v>456</v>
      </c>
      <c r="D1491" t="s">
        <v>537</v>
      </c>
      <c r="E1491">
        <f>VLOOKUP(A1491,home!$A$2:$E$405,3,FALSE)</f>
        <v>1.2285999999999999</v>
      </c>
      <c r="F1491">
        <f>VLOOKUP(B1491,home!$B$2:$E$405,3,FALSE)</f>
        <v>1.2209000000000001</v>
      </c>
      <c r="G1491">
        <f>VLOOKUP(C1491,away!$B$2:$E$405,4,FALSE)</f>
        <v>0.54259999999999997</v>
      </c>
      <c r="H1491">
        <f>VLOOKUP(A1491,away!$A$2:$E$405,3,FALSE)</f>
        <v>0.9143</v>
      </c>
      <c r="I1491">
        <f>VLOOKUP(C1491,away!$B$2:$E$405,3,FALSE)</f>
        <v>2.1875</v>
      </c>
      <c r="J1491">
        <f>VLOOKUP(B1491,home!$B$2:$E$405,4,FALSE)</f>
        <v>1.6406000000000001</v>
      </c>
      <c r="K1491" s="3">
        <f t="shared" si="1738"/>
        <v>0.81389877372399999</v>
      </c>
      <c r="L1491" s="3">
        <f t="shared" si="1739"/>
        <v>3.2812512687500002</v>
      </c>
      <c r="M1491" s="5">
        <f t="shared" si="1740"/>
        <v>1.6653247401003952E-2</v>
      </c>
      <c r="N1491" s="5">
        <f t="shared" si="1741"/>
        <v>1.3554057638199507E-2</v>
      </c>
      <c r="O1491" s="5">
        <f t="shared" si="1742"/>
        <v>5.4643489163351863E-2</v>
      </c>
      <c r="P1491" s="5">
        <f t="shared" si="1743"/>
        <v>4.4474268822052763E-2</v>
      </c>
      <c r="Q1491" s="5">
        <f t="shared" si="1744"/>
        <v>5.5158154453574968E-3</v>
      </c>
      <c r="R1491" s="5">
        <f t="shared" si="1745"/>
        <v>8.9649509073087635E-2</v>
      </c>
      <c r="S1491" s="5">
        <f t="shared" si="1746"/>
        <v>2.9693316559041998E-2</v>
      </c>
      <c r="T1491" s="5">
        <f t="shared" si="1747"/>
        <v>1.8098776428270135E-2</v>
      </c>
      <c r="U1491" s="5">
        <f t="shared" si="1748"/>
        <v>7.2965625499544634E-2</v>
      </c>
      <c r="V1491" s="5">
        <f t="shared" si="1749"/>
        <v>8.8110178624682834E-3</v>
      </c>
      <c r="W1491" s="5">
        <f t="shared" si="1750"/>
        <v>1.4964384756881218E-3</v>
      </c>
      <c r="X1491" s="5">
        <f t="shared" si="1751"/>
        <v>4.9101906469579664E-3</v>
      </c>
      <c r="Y1491" s="5">
        <f t="shared" si="1752"/>
        <v>8.0557846450676086E-3</v>
      </c>
      <c r="Z1491" s="5">
        <f t="shared" si="1753"/>
        <v>9.8054188462961114E-2</v>
      </c>
      <c r="AA1491" s="5">
        <f t="shared" si="1754"/>
        <v>7.9806183748506038E-2</v>
      </c>
      <c r="AB1491" s="5">
        <f t="shared" si="1755"/>
        <v>3.2477077544250638E-2</v>
      </c>
      <c r="AC1491" s="5">
        <f t="shared" si="1756"/>
        <v>1.4706725345190756E-3</v>
      </c>
      <c r="AD1491" s="5">
        <f t="shared" si="1757"/>
        <v>3.0448736007899346E-4</v>
      </c>
      <c r="AE1491" s="5">
        <f t="shared" si="1758"/>
        <v>9.9909953657753548E-4</v>
      </c>
      <c r="AF1491" s="5">
        <f t="shared" si="1759"/>
        <v>1.6391483110012883E-3</v>
      </c>
      <c r="AG1491" s="5">
        <f t="shared" si="1760"/>
        <v>1.7928191583807987E-3</v>
      </c>
      <c r="AH1491" s="5">
        <f t="shared" si="1761"/>
        <v>8.0435107575085693E-2</v>
      </c>
      <c r="AI1491" s="5">
        <f t="shared" si="1762"/>
        <v>6.5466035419720264E-2</v>
      </c>
      <c r="AJ1491" s="5">
        <f t="shared" si="1763"/>
        <v>2.6641362974341134E-2</v>
      </c>
      <c r="AK1491" s="5">
        <f t="shared" si="1764"/>
        <v>7.2277908850507423E-3</v>
      </c>
      <c r="AL1491" s="5">
        <f t="shared" si="1765"/>
        <v>1.5710349837345949E-4</v>
      </c>
      <c r="AM1491" s="5">
        <f t="shared" si="1766"/>
        <v>4.9564377796550183E-5</v>
      </c>
      <c r="AN1491" s="5">
        <f t="shared" si="1767"/>
        <v>1.6263317752973465E-4</v>
      </c>
      <c r="AO1491" s="5">
        <f t="shared" si="1768"/>
        <v>2.6682016005514299E-4</v>
      </c>
      <c r="AP1491" s="5">
        <f t="shared" si="1769"/>
        <v>2.9183466290300526E-4</v>
      </c>
      <c r="AQ1491" s="5">
        <f t="shared" si="1770"/>
        <v>2.3939571447892865E-4</v>
      </c>
      <c r="AR1491" s="5">
        <f t="shared" si="1771"/>
        <v>5.2785559756558541E-2</v>
      </c>
      <c r="AS1491" s="5">
        <f t="shared" si="1772"/>
        <v>4.296210235619792E-2</v>
      </c>
      <c r="AT1491" s="5">
        <f t="shared" si="1773"/>
        <v>1.7483401212157228E-2</v>
      </c>
      <c r="AU1491" s="5">
        <f t="shared" si="1774"/>
        <v>4.7432396023664872E-3</v>
      </c>
      <c r="AV1491" s="5">
        <f t="shared" si="1775"/>
        <v>9.6512922396129917E-4</v>
      </c>
      <c r="AW1491" s="5">
        <f t="shared" si="1776"/>
        <v>1.1654489046991365E-5</v>
      </c>
      <c r="AX1491" s="5">
        <f t="shared" si="1777"/>
        <v>6.7233977181675392E-6</v>
      </c>
      <c r="AY1491" s="5">
        <f t="shared" si="1778"/>
        <v>2.2061157293048094E-5</v>
      </c>
      <c r="AZ1491" s="5">
        <f t="shared" si="1779"/>
        <v>3.6194100178953701E-5</v>
      </c>
      <c r="BA1491" s="5">
        <f t="shared" si="1780"/>
        <v>3.9587312377818808E-5</v>
      </c>
      <c r="BB1491" s="5">
        <f t="shared" si="1781"/>
        <v>3.2473979741530132E-5</v>
      </c>
      <c r="BC1491" s="5">
        <f t="shared" si="1782"/>
        <v>2.1311057445651514E-5</v>
      </c>
      <c r="BD1491" s="5">
        <f t="shared" si="1783"/>
        <v>2.8867114153814457E-2</v>
      </c>
      <c r="BE1491" s="5">
        <f t="shared" si="1784"/>
        <v>2.349490881074031E-2</v>
      </c>
      <c r="BF1491" s="5">
        <f t="shared" si="1785"/>
        <v>9.5612387349093692E-3</v>
      </c>
      <c r="BG1491" s="5">
        <f t="shared" si="1786"/>
        <v>2.5939601605417151E-3</v>
      </c>
      <c r="BH1491" s="5">
        <f t="shared" si="1787"/>
        <v>5.2780524843845287E-4</v>
      </c>
      <c r="BI1491" s="5">
        <f t="shared" si="1788"/>
        <v>8.5916008893829638E-5</v>
      </c>
      <c r="BJ1491" s="8">
        <f t="shared" si="1789"/>
        <v>5.7535216743097979E-2</v>
      </c>
      <c r="BK1491" s="8">
        <f t="shared" si="1790"/>
        <v>0.10128168783475257</v>
      </c>
      <c r="BL1491" s="8">
        <f t="shared" si="1791"/>
        <v>0.6933825571515182</v>
      </c>
      <c r="BM1491" s="8">
        <f t="shared" si="1792"/>
        <v>0.72575285598103079</v>
      </c>
      <c r="BN1491" s="8">
        <f t="shared" si="1793"/>
        <v>0.22449038754305323</v>
      </c>
    </row>
    <row r="1492" spans="1:66" x14ac:dyDescent="0.25">
      <c r="A1492" t="s">
        <v>448</v>
      </c>
      <c r="B1492" t="s">
        <v>451</v>
      </c>
      <c r="C1492" t="s">
        <v>455</v>
      </c>
      <c r="D1492" t="s">
        <v>537</v>
      </c>
      <c r="E1492">
        <f>VLOOKUP(A1492,home!$A$2:$E$405,3,FALSE)</f>
        <v>1.2285999999999999</v>
      </c>
      <c r="F1492">
        <f>VLOOKUP(B1492,home!$B$2:$E$405,3,FALSE)</f>
        <v>1.4244000000000001</v>
      </c>
      <c r="G1492">
        <f>VLOOKUP(C1492,away!$B$2:$E$405,4,FALSE)</f>
        <v>1.8992</v>
      </c>
      <c r="H1492">
        <f>VLOOKUP(A1492,away!$A$2:$E$405,3,FALSE)</f>
        <v>0.9143</v>
      </c>
      <c r="I1492">
        <f>VLOOKUP(C1492,away!$B$2:$E$405,3,FALSE)</f>
        <v>0</v>
      </c>
      <c r="J1492">
        <f>VLOOKUP(B1492,home!$B$2:$E$405,4,FALSE)</f>
        <v>0.27339999999999998</v>
      </c>
      <c r="K1492" s="3">
        <f t="shared" si="1738"/>
        <v>3.323633881728</v>
      </c>
      <c r="L1492" s="3">
        <f t="shared" si="1739"/>
        <v>0</v>
      </c>
      <c r="M1492" s="5">
        <f t="shared" si="1740"/>
        <v>3.602169505126003E-2</v>
      </c>
      <c r="N1492" s="5">
        <f t="shared" si="1741"/>
        <v>0.11972292614964167</v>
      </c>
      <c r="O1492" s="5">
        <f t="shared" si="1742"/>
        <v>0</v>
      </c>
      <c r="P1492" s="5">
        <f t="shared" si="1743"/>
        <v>0</v>
      </c>
      <c r="Q1492" s="5">
        <f t="shared" si="1744"/>
        <v>0.19895758688528412</v>
      </c>
      <c r="R1492" s="5">
        <f t="shared" si="1745"/>
        <v>0</v>
      </c>
      <c r="S1492" s="5">
        <f t="shared" si="1746"/>
        <v>0</v>
      </c>
      <c r="T1492" s="5">
        <f t="shared" si="1747"/>
        <v>0</v>
      </c>
      <c r="U1492" s="5">
        <f t="shared" si="1748"/>
        <v>0</v>
      </c>
      <c r="V1492" s="5">
        <f t="shared" si="1749"/>
        <v>0</v>
      </c>
      <c r="W1492" s="5">
        <f t="shared" si="1750"/>
        <v>0.22042072559959089</v>
      </c>
      <c r="X1492" s="5">
        <f t="shared" si="1751"/>
        <v>0</v>
      </c>
      <c r="Y1492" s="5">
        <f t="shared" si="1752"/>
        <v>0</v>
      </c>
      <c r="Z1492" s="5">
        <f t="shared" si="1753"/>
        <v>0</v>
      </c>
      <c r="AA1492" s="5">
        <f t="shared" si="1754"/>
        <v>0</v>
      </c>
      <c r="AB1492" s="5">
        <f t="shared" si="1755"/>
        <v>0</v>
      </c>
      <c r="AC1492" s="5">
        <f t="shared" si="1756"/>
        <v>0</v>
      </c>
      <c r="AD1492" s="5">
        <f t="shared" si="1757"/>
        <v>0.18314944795946766</v>
      </c>
      <c r="AE1492" s="5">
        <f t="shared" si="1758"/>
        <v>0</v>
      </c>
      <c r="AF1492" s="5">
        <f t="shared" si="1759"/>
        <v>0</v>
      </c>
      <c r="AG1492" s="5">
        <f t="shared" si="1760"/>
        <v>0</v>
      </c>
      <c r="AH1492" s="5">
        <f t="shared" si="1761"/>
        <v>0</v>
      </c>
      <c r="AI1492" s="5">
        <f t="shared" si="1762"/>
        <v>0</v>
      </c>
      <c r="AJ1492" s="5">
        <f t="shared" si="1763"/>
        <v>0</v>
      </c>
      <c r="AK1492" s="5">
        <f t="shared" si="1764"/>
        <v>0</v>
      </c>
      <c r="AL1492" s="5">
        <f t="shared" si="1765"/>
        <v>0</v>
      </c>
      <c r="AM1492" s="5">
        <f t="shared" si="1766"/>
        <v>0.12174434213157309</v>
      </c>
      <c r="AN1492" s="5">
        <f t="shared" si="1767"/>
        <v>0</v>
      </c>
      <c r="AO1492" s="5">
        <f t="shared" si="1768"/>
        <v>0</v>
      </c>
      <c r="AP1492" s="5">
        <f t="shared" si="1769"/>
        <v>0</v>
      </c>
      <c r="AQ1492" s="5">
        <f t="shared" si="1770"/>
        <v>0</v>
      </c>
      <c r="AR1492" s="5">
        <f t="shared" si="1771"/>
        <v>0</v>
      </c>
      <c r="AS1492" s="5">
        <f t="shared" si="1772"/>
        <v>0</v>
      </c>
      <c r="AT1492" s="5">
        <f t="shared" si="1773"/>
        <v>0</v>
      </c>
      <c r="AU1492" s="5">
        <f t="shared" si="1774"/>
        <v>0</v>
      </c>
      <c r="AV1492" s="5">
        <f t="shared" si="1775"/>
        <v>0</v>
      </c>
      <c r="AW1492" s="5">
        <f t="shared" si="1776"/>
        <v>0</v>
      </c>
      <c r="AX1492" s="5">
        <f t="shared" si="1777"/>
        <v>6.7438936736196997E-2</v>
      </c>
      <c r="AY1492" s="5">
        <f t="shared" si="1778"/>
        <v>0</v>
      </c>
      <c r="AZ1492" s="5">
        <f t="shared" si="1779"/>
        <v>0</v>
      </c>
      <c r="BA1492" s="5">
        <f t="shared" si="1780"/>
        <v>0</v>
      </c>
      <c r="BB1492" s="5">
        <f t="shared" si="1781"/>
        <v>0</v>
      </c>
      <c r="BC1492" s="5">
        <f t="shared" si="1782"/>
        <v>0</v>
      </c>
      <c r="BD1492" s="5">
        <f t="shared" si="1783"/>
        <v>0</v>
      </c>
      <c r="BE1492" s="5">
        <f t="shared" si="1784"/>
        <v>0</v>
      </c>
      <c r="BF1492" s="5">
        <f t="shared" si="1785"/>
        <v>0</v>
      </c>
      <c r="BG1492" s="5">
        <f t="shared" si="1786"/>
        <v>0</v>
      </c>
      <c r="BH1492" s="5">
        <f t="shared" si="1787"/>
        <v>0</v>
      </c>
      <c r="BI1492" s="5">
        <f t="shared" si="1788"/>
        <v>0</v>
      </c>
      <c r="BJ1492" s="8">
        <f t="shared" si="1789"/>
        <v>0.91143396546175426</v>
      </c>
      <c r="BK1492" s="8">
        <f t="shared" si="1790"/>
        <v>3.602169505126003E-2</v>
      </c>
      <c r="BL1492" s="8">
        <f t="shared" si="1791"/>
        <v>0</v>
      </c>
      <c r="BM1492" s="8">
        <f t="shared" si="1792"/>
        <v>0.59275345242682853</v>
      </c>
      <c r="BN1492" s="8">
        <f t="shared" si="1793"/>
        <v>0.3547022080861858</v>
      </c>
    </row>
    <row r="1493" spans="1:66" x14ac:dyDescent="0.25">
      <c r="A1493" t="s">
        <v>22</v>
      </c>
      <c r="B1493" t="s">
        <v>158</v>
      </c>
      <c r="C1493" t="s">
        <v>255</v>
      </c>
      <c r="D1493" t="s">
        <v>537</v>
      </c>
      <c r="E1493">
        <f>VLOOKUP(A1493,home!$A$2:$E$405,3,FALSE)</f>
        <v>1.4</v>
      </c>
      <c r="F1493">
        <f>VLOOKUP(B1493,home!$B$2:$E$405,3,FALSE)</f>
        <v>0.71430000000000005</v>
      </c>
      <c r="G1493">
        <f>VLOOKUP(C1493,away!$B$2:$E$405,4,FALSE)</f>
        <v>0.71430000000000005</v>
      </c>
      <c r="H1493">
        <f>VLOOKUP(A1493,away!$A$2:$E$405,3,FALSE)</f>
        <v>1.0286</v>
      </c>
      <c r="I1493">
        <f>VLOOKUP(C1493,away!$B$2:$E$405,3,FALSE)</f>
        <v>0.97219999999999995</v>
      </c>
      <c r="J1493">
        <f>VLOOKUP(B1493,home!$B$2:$E$405,4,FALSE)</f>
        <v>0.97219999999999995</v>
      </c>
      <c r="K1493" s="3">
        <f t="shared" si="1738"/>
        <v>0.71431428600000002</v>
      </c>
      <c r="L1493" s="3">
        <f t="shared" si="1739"/>
        <v>0.97220478322399984</v>
      </c>
      <c r="M1493" s="5">
        <f t="shared" si="1740"/>
        <v>0.18516294288144911</v>
      </c>
      <c r="N1493" s="5">
        <f t="shared" si="1741"/>
        <v>0.1322645353380211</v>
      </c>
      <c r="O1493" s="5">
        <f t="shared" si="1742"/>
        <v>0.18001629874517708</v>
      </c>
      <c r="P1493" s="5">
        <f t="shared" si="1743"/>
        <v>0.12858821390652386</v>
      </c>
      <c r="Q1493" s="5">
        <f t="shared" si="1744"/>
        <v>4.723922356155015E-2</v>
      </c>
      <c r="R1493" s="5">
        <f t="shared" si="1745"/>
        <v>8.7506353349170826E-2</v>
      </c>
      <c r="S1493" s="5">
        <f t="shared" si="1746"/>
        <v>2.2324835221290001E-2</v>
      </c>
      <c r="T1493" s="5">
        <f t="shared" si="1747"/>
        <v>4.5926199102326926E-2</v>
      </c>
      <c r="U1493" s="5">
        <f t="shared" si="1748"/>
        <v>6.2507038313076663E-2</v>
      </c>
      <c r="V1493" s="5">
        <f t="shared" si="1749"/>
        <v>1.7226333149183309E-3</v>
      </c>
      <c r="W1493" s="5">
        <f t="shared" si="1750"/>
        <v>1.1247884083187694E-2</v>
      </c>
      <c r="X1493" s="5">
        <f t="shared" si="1751"/>
        <v>1.093524670682417E-2</v>
      </c>
      <c r="Y1493" s="5">
        <f t="shared" si="1752"/>
        <v>5.3156495770544741E-3</v>
      </c>
      <c r="Z1493" s="5">
        <f t="shared" si="1753"/>
        <v>2.8358031762851125E-2</v>
      </c>
      <c r="AA1493" s="5">
        <f t="shared" si="1754"/>
        <v>2.0256547211046323E-2</v>
      </c>
      <c r="AB1493" s="5">
        <f t="shared" si="1755"/>
        <v>7.2347705289419221E-3</v>
      </c>
      <c r="AC1493" s="5">
        <f t="shared" si="1756"/>
        <v>7.4768720503056102E-5</v>
      </c>
      <c r="AD1493" s="5">
        <f t="shared" si="1757"/>
        <v>2.0086310719732454E-3</v>
      </c>
      <c r="AE1493" s="5">
        <f t="shared" si="1758"/>
        <v>1.9528007359047393E-3</v>
      </c>
      <c r="AF1493" s="5">
        <f t="shared" si="1759"/>
        <v>9.4926110806496709E-4</v>
      </c>
      <c r="AG1493" s="5">
        <f t="shared" si="1760"/>
        <v>3.0762539659642514E-4</v>
      </c>
      <c r="AH1493" s="5">
        <f t="shared" si="1761"/>
        <v>6.892453530665494E-3</v>
      </c>
      <c r="AI1493" s="5">
        <f t="shared" si="1762"/>
        <v>4.9233780225455019E-3</v>
      </c>
      <c r="AJ1493" s="5">
        <f t="shared" si="1763"/>
        <v>1.7584196284413408E-3</v>
      </c>
      <c r="AK1493" s="5">
        <f t="shared" si="1764"/>
        <v>4.1868808712615396E-4</v>
      </c>
      <c r="AL1493" s="5">
        <f t="shared" si="1765"/>
        <v>2.0769547245141167E-6</v>
      </c>
      <c r="AM1493" s="5">
        <f t="shared" si="1766"/>
        <v>2.8695877400279678E-4</v>
      </c>
      <c r="AN1493" s="5">
        <f t="shared" si="1767"/>
        <v>2.7898269267361377E-4</v>
      </c>
      <c r="AO1493" s="5">
        <f t="shared" si="1768"/>
        <v>1.3561415412699919E-4</v>
      </c>
      <c r="AP1493" s="5">
        <f t="shared" si="1769"/>
        <v>4.3948243105048462E-5</v>
      </c>
      <c r="AQ1493" s="5">
        <f t="shared" si="1770"/>
        <v>1.068167304025482E-5</v>
      </c>
      <c r="AR1493" s="5">
        <f t="shared" si="1771"/>
        <v>1.3401752581324283E-3</v>
      </c>
      <c r="AS1493" s="5">
        <f t="shared" si="1772"/>
        <v>9.5730633262773113E-4</v>
      </c>
      <c r="AT1493" s="5">
        <f t="shared" si="1773"/>
        <v>3.4190879473712808E-4</v>
      </c>
      <c r="AU1493" s="5">
        <f t="shared" si="1774"/>
        <v>8.1410112196590758E-5</v>
      </c>
      <c r="AV1493" s="5">
        <f t="shared" si="1775"/>
        <v>1.4538101541721903E-5</v>
      </c>
      <c r="AW1493" s="5">
        <f t="shared" si="1776"/>
        <v>4.0065596974855288E-8</v>
      </c>
      <c r="AX1493" s="5">
        <f t="shared" si="1777"/>
        <v>3.4163125293873853E-5</v>
      </c>
      <c r="AY1493" s="5">
        <f t="shared" si="1778"/>
        <v>3.3213553820584968E-5</v>
      </c>
      <c r="AZ1493" s="5">
        <f t="shared" si="1779"/>
        <v>1.6145187946120227E-5</v>
      </c>
      <c r="BA1493" s="5">
        <f t="shared" si="1780"/>
        <v>5.2321429824228521E-6</v>
      </c>
      <c r="BB1493" s="5">
        <f t="shared" si="1781"/>
        <v>1.2716786085058451E-6</v>
      </c>
      <c r="BC1493" s="5">
        <f t="shared" si="1782"/>
        <v>2.4726640518260463E-7</v>
      </c>
      <c r="BD1493" s="5">
        <f t="shared" si="1783"/>
        <v>2.1715413271913413E-4</v>
      </c>
      <c r="BE1493" s="5">
        <f t="shared" si="1784"/>
        <v>1.5511629926521754E-4</v>
      </c>
      <c r="BF1493" s="5">
        <f t="shared" si="1785"/>
        <v>5.5400894278298093E-5</v>
      </c>
      <c r="BG1493" s="5">
        <f t="shared" si="1786"/>
        <v>1.3191216746721333E-5</v>
      </c>
      <c r="BH1493" s="5">
        <f t="shared" si="1787"/>
        <v>2.3556686429763725E-6</v>
      </c>
      <c r="BI1493" s="5">
        <f t="shared" si="1788"/>
        <v>3.3653755295205141E-7</v>
      </c>
      <c r="BJ1493" s="8">
        <f t="shared" si="1789"/>
        <v>0.25899351517350933</v>
      </c>
      <c r="BK1493" s="8">
        <f t="shared" si="1790"/>
        <v>0.33790868455322948</v>
      </c>
      <c r="BL1493" s="8">
        <f t="shared" si="1791"/>
        <v>0.37469284076463216</v>
      </c>
      <c r="BM1493" s="8">
        <f t="shared" si="1792"/>
        <v>0.23914233098410639</v>
      </c>
      <c r="BN1493" s="8">
        <f t="shared" si="1793"/>
        <v>0.76077756778189209</v>
      </c>
    </row>
    <row r="1494" spans="1:66" x14ac:dyDescent="0.25">
      <c r="A1494" t="s">
        <v>22</v>
      </c>
      <c r="B1494" t="s">
        <v>161</v>
      </c>
      <c r="C1494" t="s">
        <v>162</v>
      </c>
      <c r="D1494" t="s">
        <v>537</v>
      </c>
      <c r="E1494">
        <f>VLOOKUP(A1494,home!$A$2:$E$405,3,FALSE)</f>
        <v>1.4</v>
      </c>
      <c r="F1494">
        <f>VLOOKUP(B1494,home!$B$2:$E$405,3,FALSE)</f>
        <v>1.25</v>
      </c>
      <c r="G1494">
        <f>VLOOKUP(C1494,away!$B$2:$E$405,4,FALSE)</f>
        <v>1.9048</v>
      </c>
      <c r="H1494">
        <f>VLOOKUP(A1494,away!$A$2:$E$405,3,FALSE)</f>
        <v>1.0286</v>
      </c>
      <c r="I1494">
        <f>VLOOKUP(C1494,away!$B$2:$E$405,3,FALSE)</f>
        <v>0.64810000000000001</v>
      </c>
      <c r="J1494">
        <f>VLOOKUP(B1494,home!$B$2:$E$405,4,FALSE)</f>
        <v>1.2152000000000001</v>
      </c>
      <c r="K1494" s="3">
        <f t="shared" si="1738"/>
        <v>3.3334000000000001</v>
      </c>
      <c r="L1494" s="3">
        <f t="shared" si="1739"/>
        <v>0.81009565403200001</v>
      </c>
      <c r="M1494" s="5">
        <f t="shared" si="1740"/>
        <v>1.586728789660441E-2</v>
      </c>
      <c r="N1494" s="5">
        <f t="shared" si="1741"/>
        <v>5.2892017474541135E-2</v>
      </c>
      <c r="O1494" s="5">
        <f t="shared" si="1742"/>
        <v>1.2854020966313787E-2</v>
      </c>
      <c r="P1494" s="5">
        <f t="shared" si="1743"/>
        <v>4.2847593489110374E-2</v>
      </c>
      <c r="Q1494" s="5">
        <f t="shared" si="1744"/>
        <v>8.8155125524817718E-2</v>
      </c>
      <c r="R1494" s="5">
        <f t="shared" si="1745"/>
        <v>5.2064932608235038E-3</v>
      </c>
      <c r="S1494" s="5">
        <f t="shared" si="1746"/>
        <v>2.8926119570202968E-2</v>
      </c>
      <c r="T1494" s="5">
        <f t="shared" si="1747"/>
        <v>7.1414084068300271E-2</v>
      </c>
      <c r="U1494" s="5">
        <f t="shared" si="1748"/>
        <v>1.7355324635629069E-2</v>
      </c>
      <c r="V1494" s="5">
        <f t="shared" si="1749"/>
        <v>8.6790342260394272E-3</v>
      </c>
      <c r="W1494" s="5">
        <f t="shared" si="1750"/>
        <v>9.7952098474809152E-2</v>
      </c>
      <c r="X1494" s="5">
        <f t="shared" si="1751"/>
        <v>7.9350569277757382E-2</v>
      </c>
      <c r="Y1494" s="5">
        <f t="shared" si="1752"/>
        <v>3.2140775658438196E-2</v>
      </c>
      <c r="Z1494" s="5">
        <f t="shared" si="1753"/>
        <v>1.4059191877800058E-3</v>
      </c>
      <c r="AA1494" s="5">
        <f t="shared" si="1754"/>
        <v>4.6864910205458707E-3</v>
      </c>
      <c r="AB1494" s="5">
        <f t="shared" si="1755"/>
        <v>7.8109745839438031E-3</v>
      </c>
      <c r="AC1494" s="5">
        <f t="shared" si="1756"/>
        <v>1.4647892759724326E-3</v>
      </c>
      <c r="AD1494" s="5">
        <f t="shared" si="1757"/>
        <v>8.1628381263982211E-2</v>
      </c>
      <c r="AE1494" s="5">
        <f t="shared" si="1758"/>
        <v>6.612679690761912E-2</v>
      </c>
      <c r="AF1494" s="5">
        <f t="shared" si="1759"/>
        <v>2.6784515394959477E-2</v>
      </c>
      <c r="AG1494" s="5">
        <f t="shared" si="1760"/>
        <v>7.2326731722699563E-3</v>
      </c>
      <c r="AH1494" s="5">
        <f t="shared" si="1761"/>
        <v>2.8473225598519544E-4</v>
      </c>
      <c r="AI1494" s="5">
        <f t="shared" si="1762"/>
        <v>9.4912650210105041E-4</v>
      </c>
      <c r="AJ1494" s="5">
        <f t="shared" si="1763"/>
        <v>1.5819091410518209E-3</v>
      </c>
      <c r="AK1494" s="5">
        <f t="shared" si="1764"/>
        <v>1.7577119769273803E-3</v>
      </c>
      <c r="AL1494" s="5">
        <f t="shared" si="1765"/>
        <v>1.5821908785686382E-4</v>
      </c>
      <c r="AM1494" s="5">
        <f t="shared" si="1766"/>
        <v>5.4420009221071659E-2</v>
      </c>
      <c r="AN1494" s="5">
        <f t="shared" si="1767"/>
        <v>4.4085412962371513E-2</v>
      </c>
      <c r="AO1494" s="5">
        <f t="shared" si="1768"/>
        <v>1.7856700723511584E-2</v>
      </c>
      <c r="AP1494" s="5">
        <f t="shared" si="1769"/>
        <v>4.8218785504889347E-3</v>
      </c>
      <c r="AQ1494" s="5">
        <f t="shared" si="1770"/>
        <v>9.7654571450530127E-4</v>
      </c>
      <c r="AR1494" s="5">
        <f t="shared" si="1771"/>
        <v>4.6132072627266768E-5</v>
      </c>
      <c r="AS1494" s="5">
        <f t="shared" si="1772"/>
        <v>1.5377665089573103E-4</v>
      </c>
      <c r="AT1494" s="5">
        <f t="shared" si="1773"/>
        <v>2.5629954404791493E-4</v>
      </c>
      <c r="AU1494" s="5">
        <f t="shared" si="1774"/>
        <v>2.8478296670977324E-4</v>
      </c>
      <c r="AV1494" s="5">
        <f t="shared" si="1775"/>
        <v>2.3732388530758958E-4</v>
      </c>
      <c r="AW1494" s="5">
        <f t="shared" si="1776"/>
        <v>1.1868070269413115E-5</v>
      </c>
      <c r="AX1494" s="5">
        <f t="shared" si="1777"/>
        <v>3.0233943122920048E-2</v>
      </c>
      <c r="AY1494" s="5">
        <f t="shared" si="1778"/>
        <v>2.4492385928128205E-2</v>
      </c>
      <c r="AZ1494" s="5">
        <f t="shared" si="1779"/>
        <v>9.920587698625586E-3</v>
      </c>
      <c r="BA1494" s="5">
        <f t="shared" si="1780"/>
        <v>2.6788749933666358E-3</v>
      </c>
      <c r="BB1494" s="5">
        <f t="shared" si="1781"/>
        <v>5.4253624745532862E-4</v>
      </c>
      <c r="BC1494" s="5">
        <f t="shared" si="1782"/>
        <v>8.7901251243678312E-5</v>
      </c>
      <c r="BD1494" s="5">
        <f t="shared" si="1783"/>
        <v>6.2285652578062293E-6</v>
      </c>
      <c r="BE1494" s="5">
        <f t="shared" si="1784"/>
        <v>2.0762299430371281E-5</v>
      </c>
      <c r="BF1494" s="5">
        <f t="shared" si="1785"/>
        <v>3.4604524460599816E-5</v>
      </c>
      <c r="BG1494" s="5">
        <f t="shared" si="1786"/>
        <v>3.845024061232115E-5</v>
      </c>
      <c r="BH1494" s="5">
        <f t="shared" si="1787"/>
        <v>3.2042508014277837E-5</v>
      </c>
      <c r="BI1494" s="5">
        <f t="shared" si="1788"/>
        <v>2.1362099242958747E-5</v>
      </c>
      <c r="BJ1494" s="8">
        <f t="shared" si="1789"/>
        <v>0.79379381363118329</v>
      </c>
      <c r="BK1494" s="8">
        <f t="shared" si="1790"/>
        <v>0.12243542947391468</v>
      </c>
      <c r="BL1494" s="8">
        <f t="shared" si="1791"/>
        <v>5.3618549699928096E-2</v>
      </c>
      <c r="BM1494" s="8">
        <f t="shared" si="1792"/>
        <v>0.72895065552273652</v>
      </c>
      <c r="BN1494" s="8">
        <f t="shared" si="1793"/>
        <v>0.21782253861221093</v>
      </c>
    </row>
    <row r="1495" spans="1:66" x14ac:dyDescent="0.25">
      <c r="A1495" t="s">
        <v>22</v>
      </c>
      <c r="B1495" t="s">
        <v>160</v>
      </c>
      <c r="C1495" t="s">
        <v>248</v>
      </c>
      <c r="D1495" t="s">
        <v>537</v>
      </c>
      <c r="E1495">
        <f>VLOOKUP(A1495,home!$A$2:$E$405,3,FALSE)</f>
        <v>1.4</v>
      </c>
      <c r="F1495">
        <f>VLOOKUP(B1495,home!$B$2:$E$405,3,FALSE)</f>
        <v>0.23810000000000001</v>
      </c>
      <c r="G1495">
        <f>VLOOKUP(C1495,away!$B$2:$E$405,4,FALSE)</f>
        <v>0.89290000000000003</v>
      </c>
      <c r="H1495">
        <f>VLOOKUP(A1495,away!$A$2:$E$405,3,FALSE)</f>
        <v>1.0286</v>
      </c>
      <c r="I1495">
        <f>VLOOKUP(C1495,away!$B$2:$E$405,3,FALSE)</f>
        <v>0.72909999999999997</v>
      </c>
      <c r="J1495">
        <f>VLOOKUP(B1495,home!$B$2:$E$405,4,FALSE)</f>
        <v>0.3241</v>
      </c>
      <c r="K1495" s="3">
        <f t="shared" si="1738"/>
        <v>0.297639286</v>
      </c>
      <c r="L1495" s="3">
        <f t="shared" si="1739"/>
        <v>0.24305952746599999</v>
      </c>
      <c r="M1495" s="5">
        <f t="shared" si="1740"/>
        <v>0.58234116230452049</v>
      </c>
      <c r="N1495" s="5">
        <f t="shared" si="1741"/>
        <v>0.17332760775672759</v>
      </c>
      <c r="O1495" s="5">
        <f t="shared" si="1742"/>
        <v>0.14154356773373794</v>
      </c>
      <c r="P1495" s="5">
        <f t="shared" si="1743"/>
        <v>4.2128926438162392E-2</v>
      </c>
      <c r="Q1495" s="5">
        <f t="shared" si="1744"/>
        <v>2.5794552708400226E-2</v>
      </c>
      <c r="R1495" s="5">
        <f t="shared" si="1745"/>
        <v>1.720175634460705E-2</v>
      </c>
      <c r="S1495" s="5">
        <f t="shared" si="1746"/>
        <v>7.6194443984022682E-4</v>
      </c>
      <c r="T1495" s="5">
        <f t="shared" si="1747"/>
        <v>6.2696117925005882E-3</v>
      </c>
      <c r="U1495" s="5">
        <f t="shared" si="1748"/>
        <v>5.1199184763548117E-3</v>
      </c>
      <c r="V1495" s="5">
        <f t="shared" si="1749"/>
        <v>6.1246841645130874E-6</v>
      </c>
      <c r="W1495" s="5">
        <f t="shared" si="1750"/>
        <v>2.5591574169392035E-3</v>
      </c>
      <c r="X1495" s="5">
        <f t="shared" si="1751"/>
        <v>6.2202759247235182E-4</v>
      </c>
      <c r="Y1495" s="5">
        <f t="shared" si="1752"/>
        <v>7.5594866348571707E-5</v>
      </c>
      <c r="Z1495" s="5">
        <f t="shared" si="1753"/>
        <v>1.3936835895684856E-3</v>
      </c>
      <c r="AA1495" s="5">
        <f t="shared" si="1754"/>
        <v>4.1481498850908102E-4</v>
      </c>
      <c r="AB1495" s="5">
        <f t="shared" si="1755"/>
        <v>6.173261850097053E-5</v>
      </c>
      <c r="AC1495" s="5">
        <f t="shared" si="1756"/>
        <v>2.7692784029151889E-8</v>
      </c>
      <c r="AD1495" s="5">
        <f t="shared" si="1757"/>
        <v>1.9042644658484717E-4</v>
      </c>
      <c r="AE1495" s="5">
        <f t="shared" si="1758"/>
        <v>4.6284962123942432E-5</v>
      </c>
      <c r="AF1495" s="5">
        <f t="shared" si="1759"/>
        <v>5.625000511313576E-6</v>
      </c>
      <c r="AG1495" s="5">
        <f t="shared" si="1760"/>
        <v>4.5573665542529537E-7</v>
      </c>
      <c r="AH1495" s="5">
        <f t="shared" si="1761"/>
        <v>8.4687018679408685E-5</v>
      </c>
      <c r="AI1495" s="5">
        <f t="shared" si="1762"/>
        <v>2.5206183773207862E-5</v>
      </c>
      <c r="AJ1495" s="5">
        <f t="shared" si="1763"/>
        <v>3.7511752705211866E-6</v>
      </c>
      <c r="AK1495" s="5">
        <f t="shared" si="1764"/>
        <v>3.7216570972626101E-7</v>
      </c>
      <c r="AL1495" s="5">
        <f t="shared" si="1765"/>
        <v>8.013634183887415E-11</v>
      </c>
      <c r="AM1495" s="5">
        <f t="shared" si="1766"/>
        <v>1.1335678319406208E-5</v>
      </c>
      <c r="AN1495" s="5">
        <f t="shared" si="1767"/>
        <v>2.7552446158214535E-6</v>
      </c>
      <c r="AO1495" s="5">
        <f t="shared" si="1768"/>
        <v>3.3484422718740147E-7</v>
      </c>
      <c r="AP1495" s="5">
        <f t="shared" si="1769"/>
        <v>2.7129026544962581E-8</v>
      </c>
      <c r="AQ1495" s="5">
        <f t="shared" si="1770"/>
        <v>1.648492093157794E-9</v>
      </c>
      <c r="AR1495" s="5">
        <f t="shared" si="1771"/>
        <v>4.1167973485442791E-6</v>
      </c>
      <c r="AS1495" s="5">
        <f t="shared" si="1772"/>
        <v>1.2253206234274123E-6</v>
      </c>
      <c r="AT1495" s="5">
        <f t="shared" si="1773"/>
        <v>1.8235177773900491E-7</v>
      </c>
      <c r="AU1495" s="5">
        <f t="shared" si="1774"/>
        <v>1.8091684309022709E-8</v>
      </c>
      <c r="AV1495" s="5">
        <f t="shared" si="1775"/>
        <v>1.3461990000687303E-9</v>
      </c>
      <c r="AW1495" s="5">
        <f t="shared" si="1776"/>
        <v>1.6103857387734137E-13</v>
      </c>
      <c r="AX1495" s="5">
        <f t="shared" si="1777"/>
        <v>5.6232386688562394E-7</v>
      </c>
      <c r="AY1495" s="5">
        <f t="shared" si="1778"/>
        <v>1.3667817336807363E-7</v>
      </c>
      <c r="AZ1495" s="5">
        <f t="shared" si="1779"/>
        <v>1.6610466116879996E-8</v>
      </c>
      <c r="BA1495" s="5">
        <f t="shared" si="1780"/>
        <v>1.3457773484529517E-9</v>
      </c>
      <c r="BB1495" s="5">
        <f t="shared" si="1781"/>
        <v>8.1776001597355213E-11</v>
      </c>
      <c r="BC1495" s="5">
        <f t="shared" si="1782"/>
        <v>3.9752872612624047E-12</v>
      </c>
      <c r="BD1495" s="5">
        <f t="shared" si="1783"/>
        <v>1.6677113636840885E-7</v>
      </c>
      <c r="BE1495" s="5">
        <f t="shared" si="1784"/>
        <v>4.9637641954101835E-8</v>
      </c>
      <c r="BF1495" s="5">
        <f t="shared" si="1785"/>
        <v>7.3870561549712562E-9</v>
      </c>
      <c r="BG1495" s="5">
        <f t="shared" si="1786"/>
        <v>7.3289270653585012E-10</v>
      </c>
      <c r="BH1495" s="5">
        <f t="shared" si="1787"/>
        <v>5.4534415471984476E-11</v>
      </c>
      <c r="BI1495" s="5">
        <f t="shared" si="1788"/>
        <v>3.246316896701762E-12</v>
      </c>
      <c r="BJ1495" s="8">
        <f t="shared" si="1789"/>
        <v>0.20890651586798012</v>
      </c>
      <c r="BK1495" s="8">
        <f t="shared" si="1790"/>
        <v>0.62523832231778131</v>
      </c>
      <c r="BL1495" s="8">
        <f t="shared" si="1791"/>
        <v>0.16446157519928373</v>
      </c>
      <c r="BM1495" s="8">
        <f t="shared" si="1792"/>
        <v>1.7662387010445594E-2</v>
      </c>
      <c r="BN1495" s="8">
        <f t="shared" si="1793"/>
        <v>0.98233757328615579</v>
      </c>
    </row>
    <row r="1496" spans="1:66" x14ac:dyDescent="0.25">
      <c r="A1496" t="s">
        <v>25</v>
      </c>
      <c r="B1496" t="s">
        <v>165</v>
      </c>
      <c r="C1496" t="s">
        <v>249</v>
      </c>
      <c r="D1496" t="s">
        <v>537</v>
      </c>
      <c r="E1496">
        <f>VLOOKUP(A1496,home!$A$2:$E$405,3,FALSE)</f>
        <v>1.35</v>
      </c>
      <c r="F1496">
        <f>VLOOKUP(B1496,home!$B$2:$E$405,3,FALSE)</f>
        <v>0.74070000000000003</v>
      </c>
      <c r="G1496">
        <f>VLOOKUP(C1496,away!$B$2:$E$405,4,FALSE)</f>
        <v>0.98770000000000002</v>
      </c>
      <c r="H1496">
        <f>VLOOKUP(A1496,away!$A$2:$E$405,3,FALSE)</f>
        <v>1.0667</v>
      </c>
      <c r="I1496">
        <f>VLOOKUP(C1496,away!$B$2:$E$405,3,FALSE)</f>
        <v>1.8749</v>
      </c>
      <c r="J1496">
        <f>VLOOKUP(B1496,home!$B$2:$E$405,4,FALSE)</f>
        <v>1.1718</v>
      </c>
      <c r="K1496" s="3">
        <f t="shared" si="1738"/>
        <v>0.98764567650000012</v>
      </c>
      <c r="L1496" s="3">
        <f t="shared" si="1739"/>
        <v>2.3435482415940001</v>
      </c>
      <c r="M1496" s="5">
        <f t="shared" si="1740"/>
        <v>3.575039653219441E-2</v>
      </c>
      <c r="N1496" s="5">
        <f t="shared" si="1741"/>
        <v>3.5308724568182404E-2</v>
      </c>
      <c r="O1496" s="5">
        <f t="shared" si="1742"/>
        <v>8.3782778929312435E-2</v>
      </c>
      <c r="P1496" s="5">
        <f t="shared" si="1743"/>
        <v>8.2747699374690731E-2</v>
      </c>
      <c r="Q1496" s="5">
        <f t="shared" si="1744"/>
        <v>1.743625458124734E-2</v>
      </c>
      <c r="R1496" s="5">
        <f t="shared" si="1745"/>
        <v>9.817449211782453E-2</v>
      </c>
      <c r="S1496" s="5">
        <f t="shared" si="1746"/>
        <v>4.7881858776294146E-2</v>
      </c>
      <c r="T1496" s="5">
        <f t="shared" si="1747"/>
        <v>4.0862703763867525E-2</v>
      </c>
      <c r="U1496" s="5">
        <f t="shared" si="1748"/>
        <v>9.6961612682752732E-2</v>
      </c>
      <c r="V1496" s="5">
        <f t="shared" si="1749"/>
        <v>1.2314124969694543E-2</v>
      </c>
      <c r="W1496" s="5">
        <f t="shared" si="1750"/>
        <v>5.7402804838407534E-3</v>
      </c>
      <c r="X1496" s="5">
        <f t="shared" si="1751"/>
        <v>1.3452624234161352E-2</v>
      </c>
      <c r="Y1496" s="5">
        <f t="shared" si="1752"/>
        <v>1.576343693439684E-2</v>
      </c>
      <c r="Z1496" s="5">
        <f t="shared" si="1753"/>
        <v>7.6692219457370564E-2</v>
      </c>
      <c r="AA1496" s="5">
        <f t="shared" si="1754"/>
        <v>7.5744738968261213E-2</v>
      </c>
      <c r="AB1496" s="5">
        <f t="shared" si="1755"/>
        <v>3.7404481979812131E-2</v>
      </c>
      <c r="AC1496" s="5">
        <f t="shared" si="1756"/>
        <v>1.7813884772876661E-3</v>
      </c>
      <c r="AD1496" s="5">
        <f t="shared" si="1757"/>
        <v>1.4173408004406619E-3</v>
      </c>
      <c r="AE1496" s="5">
        <f t="shared" si="1758"/>
        <v>3.3216065406121453E-3</v>
      </c>
      <c r="AF1496" s="5">
        <f t="shared" si="1759"/>
        <v>3.8921725837593626E-3</v>
      </c>
      <c r="AG1496" s="5">
        <f t="shared" si="1760"/>
        <v>3.0404980715498767E-3</v>
      </c>
      <c r="AH1496" s="5">
        <f t="shared" si="1761"/>
        <v>4.4932979013315499E-2</v>
      </c>
      <c r="AI1496" s="5">
        <f t="shared" si="1762"/>
        <v>4.4377862454766291E-2</v>
      </c>
      <c r="AJ1496" s="5">
        <f t="shared" si="1763"/>
        <v>2.1914801992880803E-2</v>
      </c>
      <c r="AK1496" s="5">
        <f t="shared" si="1764"/>
        <v>7.2146864798741054E-3</v>
      </c>
      <c r="AL1496" s="5">
        <f t="shared" si="1765"/>
        <v>1.6492773505926754E-4</v>
      </c>
      <c r="AM1496" s="5">
        <f t="shared" si="1766"/>
        <v>2.7996610273645393E-4</v>
      </c>
      <c r="AN1496" s="5">
        <f t="shared" si="1767"/>
        <v>6.5611406777394169E-4</v>
      </c>
      <c r="AO1496" s="5">
        <f t="shared" si="1768"/>
        <v>7.6881748490835401E-4</v>
      </c>
      <c r="AP1496" s="5">
        <f t="shared" si="1769"/>
        <v>6.0058695495456493E-4</v>
      </c>
      <c r="AQ1496" s="5">
        <f t="shared" si="1770"/>
        <v>3.5187612555201647E-4</v>
      </c>
      <c r="AR1496" s="5">
        <f t="shared" si="1771"/>
        <v>2.1060520791247126E-2</v>
      </c>
      <c r="AS1496" s="5">
        <f t="shared" si="1772"/>
        <v>2.0800332304313583E-2</v>
      </c>
      <c r="AT1496" s="5">
        <f t="shared" si="1773"/>
        <v>1.0271679135059298E-2</v>
      </c>
      <c r="AU1496" s="5">
        <f t="shared" si="1774"/>
        <v>3.3815931627121927E-3</v>
      </c>
      <c r="AV1496" s="5">
        <f t="shared" si="1775"/>
        <v>8.3495396670866444E-4</v>
      </c>
      <c r="AW1496" s="5">
        <f t="shared" si="1776"/>
        <v>1.060391551410485E-5</v>
      </c>
      <c r="AX1496" s="5">
        <f t="shared" si="1777"/>
        <v>4.6084551822368915E-5</v>
      </c>
      <c r="AY1496" s="5">
        <f t="shared" si="1778"/>
        <v>1.0800137038796022E-4</v>
      </c>
      <c r="AZ1496" s="5">
        <f t="shared" si="1779"/>
        <v>1.2655321083122328E-4</v>
      </c>
      <c r="BA1496" s="5">
        <f t="shared" si="1780"/>
        <v>9.8861184903862703E-5</v>
      </c>
      <c r="BB1496" s="5">
        <f t="shared" si="1781"/>
        <v>5.7921489010836696E-5</v>
      </c>
      <c r="BC1496" s="5">
        <f t="shared" si="1782"/>
        <v>2.7148360744370504E-5</v>
      </c>
      <c r="BD1496" s="5">
        <f t="shared" si="1783"/>
        <v>8.2260577445635169E-3</v>
      </c>
      <c r="BE1496" s="5">
        <f t="shared" si="1784"/>
        <v>8.1244303660574987E-3</v>
      </c>
      <c r="BF1496" s="5">
        <f t="shared" si="1785"/>
        <v>4.0120292625310007E-3</v>
      </c>
      <c r="BG1496" s="5">
        <f t="shared" si="1786"/>
        <v>1.3208211183767425E-3</v>
      </c>
      <c r="BH1496" s="5">
        <f t="shared" si="1787"/>
        <v>3.2612581674867111E-4</v>
      </c>
      <c r="BI1496" s="5">
        <f t="shared" si="1788"/>
        <v>6.4419350581371287E-5</v>
      </c>
      <c r="BJ1496" s="8">
        <f t="shared" si="1789"/>
        <v>0.14335757346568426</v>
      </c>
      <c r="BK1496" s="8">
        <f t="shared" si="1790"/>
        <v>0.18074839723560873</v>
      </c>
      <c r="BL1496" s="8">
        <f t="shared" si="1791"/>
        <v>0.58893139763769908</v>
      </c>
      <c r="BM1496" s="8">
        <f t="shared" si="1792"/>
        <v>0.63643184423803689</v>
      </c>
      <c r="BN1496" s="8">
        <f t="shared" si="1793"/>
        <v>0.35320034610345186</v>
      </c>
    </row>
    <row r="1497" spans="1:66" x14ac:dyDescent="0.25">
      <c r="A1497" t="s">
        <v>25</v>
      </c>
      <c r="B1497" t="s">
        <v>275</v>
      </c>
      <c r="C1497" t="s">
        <v>498</v>
      </c>
      <c r="D1497" t="s">
        <v>537</v>
      </c>
      <c r="E1497">
        <f>VLOOKUP(A1497,home!$A$2:$E$405,3,FALSE)</f>
        <v>1.35</v>
      </c>
      <c r="F1497">
        <f>VLOOKUP(B1497,home!$B$2:$E$405,3,FALSE)</f>
        <v>0.74070000000000003</v>
      </c>
      <c r="G1497">
        <f>VLOOKUP(C1497,away!$B$2:$E$405,4,FALSE)</f>
        <v>0.55559999999999998</v>
      </c>
      <c r="H1497">
        <f>VLOOKUP(A1497,away!$A$2:$E$405,3,FALSE)</f>
        <v>1.0667</v>
      </c>
      <c r="I1497">
        <f>VLOOKUP(C1497,away!$B$2:$E$405,3,FALSE)</f>
        <v>1.6406000000000001</v>
      </c>
      <c r="J1497">
        <f>VLOOKUP(B1497,home!$B$2:$E$405,4,FALSE)</f>
        <v>0.625</v>
      </c>
      <c r="K1497" s="3">
        <f t="shared" si="1738"/>
        <v>0.55556944200000002</v>
      </c>
      <c r="L1497" s="3">
        <f t="shared" si="1739"/>
        <v>1.0937675124999999</v>
      </c>
      <c r="M1497" s="5">
        <f t="shared" si="1740"/>
        <v>0.19217728867315914</v>
      </c>
      <c r="N1497" s="5">
        <f t="shared" si="1741"/>
        <v>0.10676782903321992</v>
      </c>
      <c r="O1497" s="5">
        <f t="shared" si="1742"/>
        <v>0.21019727499103569</v>
      </c>
      <c r="P1497" s="5">
        <f t="shared" si="1743"/>
        <v>0.11677918277669024</v>
      </c>
      <c r="Q1497" s="5">
        <f t="shared" si="1744"/>
        <v>2.9658471599768699E-2</v>
      </c>
      <c r="R1497" s="5">
        <f t="shared" si="1745"/>
        <v>0.11495347530061176</v>
      </c>
      <c r="S1497" s="5">
        <f t="shared" si="1746"/>
        <v>1.7740620684352903E-2</v>
      </c>
      <c r="T1497" s="5">
        <f t="shared" si="1747"/>
        <v>3.2439472706230904E-2</v>
      </c>
      <c r="U1497" s="5">
        <f t="shared" si="1748"/>
        <v>6.3864638128721646E-2</v>
      </c>
      <c r="V1497" s="5">
        <f t="shared" si="1749"/>
        <v>1.1978147884948471E-3</v>
      </c>
      <c r="W1497" s="5">
        <f t="shared" si="1750"/>
        <v>5.4924468390854476E-3</v>
      </c>
      <c r="X1497" s="5">
        <f t="shared" si="1751"/>
        <v>6.0074599167249769E-3</v>
      </c>
      <c r="Y1497" s="5">
        <f t="shared" si="1752"/>
        <v>3.2853822447798668E-3</v>
      </c>
      <c r="Z1497" s="5">
        <f t="shared" si="1753"/>
        <v>4.1910792244260107E-2</v>
      </c>
      <c r="AA1497" s="5">
        <f t="shared" si="1754"/>
        <v>2.3284355460921512E-2</v>
      </c>
      <c r="AB1497" s="5">
        <f t="shared" si="1755"/>
        <v>6.468038185376908E-3</v>
      </c>
      <c r="AC1497" s="5">
        <f t="shared" si="1756"/>
        <v>4.5491793373461371E-5</v>
      </c>
      <c r="AD1497" s="5">
        <f t="shared" si="1757"/>
        <v>7.628589064013414E-4</v>
      </c>
      <c r="AE1497" s="5">
        <f t="shared" si="1758"/>
        <v>8.3439028844306551E-4</v>
      </c>
      <c r="AF1497" s="5">
        <f t="shared" si="1759"/>
        <v>4.5631449512226451E-4</v>
      </c>
      <c r="AG1497" s="5">
        <f t="shared" si="1760"/>
        <v>1.6636732341585755E-4</v>
      </c>
      <c r="AH1497" s="5">
        <f t="shared" si="1761"/>
        <v>1.1460165744977165E-2</v>
      </c>
      <c r="AI1497" s="5">
        <f t="shared" si="1762"/>
        <v>6.3669178881644766E-3</v>
      </c>
      <c r="AJ1497" s="5">
        <f t="shared" si="1763"/>
        <v>1.7686325091936783E-3</v>
      </c>
      <c r="AK1497" s="5">
        <f t="shared" si="1764"/>
        <v>3.2753272541193056E-4</v>
      </c>
      <c r="AL1497" s="5">
        <f t="shared" si="1765"/>
        <v>1.1057486532103116E-6</v>
      </c>
      <c r="AM1497" s="5">
        <f t="shared" si="1766"/>
        <v>8.4764219390824711E-5</v>
      </c>
      <c r="AN1497" s="5">
        <f t="shared" si="1767"/>
        <v>9.2712349392106599E-5</v>
      </c>
      <c r="AO1497" s="5">
        <f t="shared" si="1768"/>
        <v>5.0702877886317647E-5</v>
      </c>
      <c r="AP1497" s="5">
        <f t="shared" si="1769"/>
        <v>1.8485720207436305E-5</v>
      </c>
      <c r="AQ1497" s="5">
        <f t="shared" si="1770"/>
        <v>5.0547700520146465E-6</v>
      </c>
      <c r="AR1497" s="5">
        <f t="shared" si="1771"/>
        <v>2.5069513959442772E-3</v>
      </c>
      <c r="AS1497" s="5">
        <f t="shared" si="1772"/>
        <v>1.3927855881658831E-3</v>
      </c>
      <c r="AT1497" s="5">
        <f t="shared" si="1773"/>
        <v>3.8689455602148069E-4</v>
      </c>
      <c r="AU1497" s="5">
        <f t="shared" si="1774"/>
        <v>7.164893086723059E-5</v>
      </c>
      <c r="AV1497" s="5">
        <f t="shared" si="1775"/>
        <v>9.9514891354509675E-6</v>
      </c>
      <c r="AW1497" s="5">
        <f t="shared" si="1776"/>
        <v>1.8664539881935387E-8</v>
      </c>
      <c r="AX1497" s="5">
        <f t="shared" si="1777"/>
        <v>7.8487350114210101E-6</v>
      </c>
      <c r="AY1497" s="5">
        <f t="shared" si="1778"/>
        <v>8.5846913697136164E-6</v>
      </c>
      <c r="AZ1497" s="5">
        <f t="shared" si="1779"/>
        <v>4.6948282625159385E-6</v>
      </c>
      <c r="BA1497" s="5">
        <f t="shared" si="1780"/>
        <v>1.7116835434355854E-6</v>
      </c>
      <c r="BB1497" s="5">
        <f t="shared" si="1781"/>
        <v>4.6804596287268135E-7</v>
      </c>
      <c r="BC1497" s="5">
        <f t="shared" si="1782"/>
        <v>1.0238669370938405E-7</v>
      </c>
      <c r="BD1497" s="5">
        <f t="shared" si="1783"/>
        <v>4.5700366538339556E-4</v>
      </c>
      <c r="BE1497" s="5">
        <f t="shared" si="1784"/>
        <v>2.5389727136900772E-4</v>
      </c>
      <c r="BF1497" s="5">
        <f t="shared" si="1785"/>
        <v>7.0528782689901104E-5</v>
      </c>
      <c r="BG1497" s="5">
        <f t="shared" si="1786"/>
        <v>1.3061212147989205E-5</v>
      </c>
      <c r="BH1497" s="5">
        <f t="shared" si="1787"/>
        <v>1.8141025862254958E-6</v>
      </c>
      <c r="BI1497" s="5">
        <f t="shared" si="1788"/>
        <v>2.0157199231201115E-7</v>
      </c>
      <c r="BJ1497" s="8">
        <f t="shared" si="1789"/>
        <v>0.18614612366096467</v>
      </c>
      <c r="BK1497" s="8">
        <f t="shared" si="1790"/>
        <v>0.32795008915609353</v>
      </c>
      <c r="BL1497" s="8">
        <f t="shared" si="1791"/>
        <v>0.44385576950071781</v>
      </c>
      <c r="BM1497" s="8">
        <f t="shared" si="1792"/>
        <v>0.22932068616072104</v>
      </c>
      <c r="BN1497" s="8">
        <f t="shared" si="1793"/>
        <v>0.77053352237448547</v>
      </c>
    </row>
    <row r="1498" spans="1:66" x14ac:dyDescent="0.25">
      <c r="A1498" t="s">
        <v>25</v>
      </c>
      <c r="B1498" t="s">
        <v>443</v>
      </c>
      <c r="C1498" t="s">
        <v>277</v>
      </c>
      <c r="D1498" t="s">
        <v>537</v>
      </c>
      <c r="E1498">
        <f>VLOOKUP(A1498,home!$A$2:$E$405,3,FALSE)</f>
        <v>1.35</v>
      </c>
      <c r="F1498">
        <f>VLOOKUP(B1498,home!$B$2:$E$405,3,FALSE)</f>
        <v>0.74070000000000003</v>
      </c>
      <c r="G1498">
        <f>VLOOKUP(C1498,away!$B$2:$E$405,4,FALSE)</f>
        <v>1.4815</v>
      </c>
      <c r="H1498">
        <f>VLOOKUP(A1498,away!$A$2:$E$405,3,FALSE)</f>
        <v>1.0667</v>
      </c>
      <c r="I1498">
        <f>VLOOKUP(C1498,away!$B$2:$E$405,3,FALSE)</f>
        <v>1.8749</v>
      </c>
      <c r="J1498">
        <f>VLOOKUP(B1498,home!$B$2:$E$405,4,FALSE)</f>
        <v>1.6406000000000001</v>
      </c>
      <c r="K1498" s="3">
        <f t="shared" si="1738"/>
        <v>1.4814185175000001</v>
      </c>
      <c r="L1498" s="3">
        <f t="shared" si="1739"/>
        <v>3.2811275346980002</v>
      </c>
      <c r="M1498" s="5">
        <f t="shared" si="1740"/>
        <v>8.5438286480927217E-3</v>
      </c>
      <c r="N1498" s="5">
        <f t="shared" si="1741"/>
        <v>1.2656985969631549E-2</v>
      </c>
      <c r="O1498" s="5">
        <f t="shared" si="1742"/>
        <v>2.8033391428998623E-2</v>
      </c>
      <c r="P1498" s="5">
        <f t="shared" si="1743"/>
        <v>4.1529185171244348E-2</v>
      </c>
      <c r="Q1498" s="5">
        <f t="shared" si="1744"/>
        <v>9.3751466955749371E-3</v>
      </c>
      <c r="R1498" s="5">
        <f t="shared" si="1745"/>
        <v>4.5990566254327139E-2</v>
      </c>
      <c r="S1498" s="5">
        <f t="shared" si="1746"/>
        <v>5.0465467298800172E-2</v>
      </c>
      <c r="T1498" s="5">
        <f t="shared" si="1747"/>
        <v>3.07610519646839E-2</v>
      </c>
      <c r="U1498" s="5">
        <f t="shared" si="1748"/>
        <v>6.8131276479470843E-2</v>
      </c>
      <c r="V1498" s="5">
        <f t="shared" si="1749"/>
        <v>2.7255406895012033E-2</v>
      </c>
      <c r="W1498" s="5">
        <f t="shared" si="1750"/>
        <v>4.6295053063678832E-3</v>
      </c>
      <c r="X1498" s="5">
        <f t="shared" si="1751"/>
        <v>1.5189997332754165E-2</v>
      </c>
      <c r="Y1498" s="5">
        <f t="shared" si="1752"/>
        <v>2.492015925024443E-2</v>
      </c>
      <c r="Z1498" s="5">
        <f t="shared" si="1753"/>
        <v>5.030030442447516E-2</v>
      </c>
      <c r="AA1498" s="5">
        <f t="shared" si="1754"/>
        <v>7.4515802410304685E-2</v>
      </c>
      <c r="AB1498" s="5">
        <f t="shared" si="1755"/>
        <v>5.5194544768498263E-2</v>
      </c>
      <c r="AC1498" s="5">
        <f t="shared" si="1756"/>
        <v>8.2800615982716024E-3</v>
      </c>
      <c r="AD1498" s="5">
        <f t="shared" si="1757"/>
        <v>1.714558721929474E-3</v>
      </c>
      <c r="AE1498" s="5">
        <f t="shared" si="1758"/>
        <v>5.6256858323794103E-3</v>
      </c>
      <c r="AF1498" s="5">
        <f t="shared" si="1759"/>
        <v>9.229296343090259E-3</v>
      </c>
      <c r="AG1498" s="5">
        <f t="shared" si="1760"/>
        <v>1.0094166119067004E-2</v>
      </c>
      <c r="AH1498" s="5">
        <f t="shared" si="1761"/>
        <v>4.1260428462709282E-2</v>
      </c>
      <c r="AI1498" s="5">
        <f t="shared" si="1762"/>
        <v>6.112396276464159E-2</v>
      </c>
      <c r="AJ1498" s="5">
        <f t="shared" si="1763"/>
        <v>4.5275085151260282E-2</v>
      </c>
      <c r="AK1498" s="5">
        <f t="shared" si="1764"/>
        <v>2.2357116508155431E-2</v>
      </c>
      <c r="AL1498" s="5">
        <f t="shared" si="1765"/>
        <v>1.6098834632910992E-3</v>
      </c>
      <c r="AM1498" s="5">
        <f t="shared" si="1766"/>
        <v>5.0799580800149114E-4</v>
      </c>
      <c r="AN1498" s="5">
        <f t="shared" si="1767"/>
        <v>1.6667990331448513E-3</v>
      </c>
      <c r="AO1498" s="5">
        <f t="shared" si="1768"/>
        <v>2.7344901012297876E-3</v>
      </c>
      <c r="AP1498" s="5">
        <f t="shared" si="1769"/>
        <v>2.9907369215013933E-3</v>
      </c>
      <c r="AQ1498" s="5">
        <f t="shared" si="1770"/>
        <v>2.4532473155440388E-3</v>
      </c>
      <c r="AR1498" s="5">
        <f t="shared" si="1771"/>
        <v>2.707614558448649E-2</v>
      </c>
      <c r="AS1498" s="5">
        <f t="shared" si="1772"/>
        <v>4.0111103451384147E-2</v>
      </c>
      <c r="AT1498" s="5">
        <f t="shared" si="1773"/>
        <v>2.9710665705119325E-2</v>
      </c>
      <c r="AU1498" s="5">
        <f t="shared" si="1774"/>
        <v>1.4671310114271991E-2</v>
      </c>
      <c r="AV1498" s="5">
        <f t="shared" si="1775"/>
        <v>5.433587619816895E-3</v>
      </c>
      <c r="AW1498" s="5">
        <f t="shared" si="1776"/>
        <v>2.1736660331387272E-4</v>
      </c>
      <c r="AX1498" s="5">
        <f t="shared" si="1777"/>
        <v>1.2542573279763055E-4</v>
      </c>
      <c r="AY1498" s="5">
        <f t="shared" si="1778"/>
        <v>4.115378254419797E-4</v>
      </c>
      <c r="AZ1498" s="5">
        <f t="shared" si="1779"/>
        <v>6.7515404531370924E-4</v>
      </c>
      <c r="BA1498" s="5">
        <f t="shared" si="1780"/>
        <v>7.3842217608051776E-4</v>
      </c>
      <c r="BB1498" s="5">
        <f t="shared" si="1781"/>
        <v>6.0571433354235057E-4</v>
      </c>
      <c r="BC1498" s="5">
        <f t="shared" si="1782"/>
        <v>3.9748519558941082E-4</v>
      </c>
      <c r="BD1498" s="5">
        <f t="shared" si="1783"/>
        <v>1.4806714468458387E-2</v>
      </c>
      <c r="BE1498" s="5">
        <f t="shared" si="1784"/>
        <v>2.1934940996909423E-2</v>
      </c>
      <c r="BF1498" s="5">
        <f t="shared" si="1785"/>
        <v>1.624741388654577E-2</v>
      </c>
      <c r="BG1498" s="5">
        <f t="shared" si="1786"/>
        <v>8.0230732643385184E-3</v>
      </c>
      <c r="BH1498" s="5">
        <f t="shared" si="1787"/>
        <v>2.9713823252625646E-3</v>
      </c>
      <c r="BI1498" s="5">
        <f t="shared" si="1788"/>
        <v>8.8037215984323395E-4</v>
      </c>
      <c r="BJ1498" s="8">
        <f t="shared" si="1789"/>
        <v>0.13750356202391018</v>
      </c>
      <c r="BK1498" s="8">
        <f t="shared" si="1790"/>
        <v>0.13809537090015397</v>
      </c>
      <c r="BL1498" s="8">
        <f t="shared" si="1791"/>
        <v>0.62374888380480298</v>
      </c>
      <c r="BM1498" s="8">
        <f t="shared" si="1792"/>
        <v>0.80332484576334517</v>
      </c>
      <c r="BN1498" s="8">
        <f t="shared" si="1793"/>
        <v>0.14612910416786931</v>
      </c>
    </row>
    <row r="1499" spans="1:66" x14ac:dyDescent="0.25">
      <c r="A1499" t="s">
        <v>25</v>
      </c>
      <c r="B1499" t="s">
        <v>26</v>
      </c>
      <c r="C1499" t="s">
        <v>499</v>
      </c>
      <c r="D1499" t="s">
        <v>537</v>
      </c>
      <c r="E1499">
        <f>VLOOKUP(A1499,home!$A$2:$E$405,3,FALSE)</f>
        <v>1.35</v>
      </c>
      <c r="F1499">
        <f>VLOOKUP(B1499,home!$B$2:$E$405,3,FALSE)</f>
        <v>1.4815</v>
      </c>
      <c r="G1499">
        <f>VLOOKUP(C1499,away!$B$2:$E$405,4,FALSE)</f>
        <v>1.2345999999999999</v>
      </c>
      <c r="H1499">
        <f>VLOOKUP(A1499,away!$A$2:$E$405,3,FALSE)</f>
        <v>1.0667</v>
      </c>
      <c r="I1499">
        <f>VLOOKUP(C1499,away!$B$2:$E$405,3,FALSE)</f>
        <v>0.3125</v>
      </c>
      <c r="J1499">
        <f>VLOOKUP(B1499,home!$B$2:$E$405,4,FALSE)</f>
        <v>0</v>
      </c>
      <c r="K1499" s="3">
        <f t="shared" si="1738"/>
        <v>2.4692308650000001</v>
      </c>
      <c r="L1499" s="3">
        <f t="shared" si="1739"/>
        <v>0</v>
      </c>
      <c r="M1499" s="5">
        <f t="shared" si="1740"/>
        <v>8.4649941202383741E-2</v>
      </c>
      <c r="N1499" s="5">
        <f t="shared" si="1741"/>
        <v>0.20902024753736115</v>
      </c>
      <c r="O1499" s="5">
        <f t="shared" si="1742"/>
        <v>0</v>
      </c>
      <c r="P1499" s="5">
        <f t="shared" si="1743"/>
        <v>0</v>
      </c>
      <c r="Q1499" s="5">
        <f t="shared" si="1744"/>
        <v>0.25805962331459625</v>
      </c>
      <c r="R1499" s="5">
        <f t="shared" si="1745"/>
        <v>0</v>
      </c>
      <c r="S1499" s="5">
        <f t="shared" si="1746"/>
        <v>0</v>
      </c>
      <c r="T1499" s="5">
        <f t="shared" si="1747"/>
        <v>0</v>
      </c>
      <c r="U1499" s="5">
        <f t="shared" si="1748"/>
        <v>0</v>
      </c>
      <c r="V1499" s="5">
        <f t="shared" si="1749"/>
        <v>0</v>
      </c>
      <c r="W1499" s="5">
        <f t="shared" si="1750"/>
        <v>0.21240292896622492</v>
      </c>
      <c r="X1499" s="5">
        <f t="shared" si="1751"/>
        <v>0</v>
      </c>
      <c r="Y1499" s="5">
        <f t="shared" si="1752"/>
        <v>0</v>
      </c>
      <c r="Z1499" s="5">
        <f t="shared" si="1753"/>
        <v>0</v>
      </c>
      <c r="AA1499" s="5">
        <f t="shared" si="1754"/>
        <v>0</v>
      </c>
      <c r="AB1499" s="5">
        <f t="shared" si="1755"/>
        <v>0</v>
      </c>
      <c r="AC1499" s="5">
        <f t="shared" si="1756"/>
        <v>0</v>
      </c>
      <c r="AD1499" s="5">
        <f t="shared" si="1757"/>
        <v>0.13111796700495129</v>
      </c>
      <c r="AE1499" s="5">
        <f t="shared" si="1758"/>
        <v>0</v>
      </c>
      <c r="AF1499" s="5">
        <f t="shared" si="1759"/>
        <v>0</v>
      </c>
      <c r="AG1499" s="5">
        <f t="shared" si="1760"/>
        <v>0</v>
      </c>
      <c r="AH1499" s="5">
        <f t="shared" si="1761"/>
        <v>0</v>
      </c>
      <c r="AI1499" s="5">
        <f t="shared" si="1762"/>
        <v>0</v>
      </c>
      <c r="AJ1499" s="5">
        <f t="shared" si="1763"/>
        <v>0</v>
      </c>
      <c r="AK1499" s="5">
        <f t="shared" si="1764"/>
        <v>0</v>
      </c>
      <c r="AL1499" s="5">
        <f t="shared" si="1765"/>
        <v>0</v>
      </c>
      <c r="AM1499" s="5">
        <f t="shared" si="1766"/>
        <v>6.4752106216935432E-2</v>
      </c>
      <c r="AN1499" s="5">
        <f t="shared" si="1767"/>
        <v>0</v>
      </c>
      <c r="AO1499" s="5">
        <f t="shared" si="1768"/>
        <v>0</v>
      </c>
      <c r="AP1499" s="5">
        <f t="shared" si="1769"/>
        <v>0</v>
      </c>
      <c r="AQ1499" s="5">
        <f t="shared" si="1770"/>
        <v>0</v>
      </c>
      <c r="AR1499" s="5">
        <f t="shared" si="1771"/>
        <v>0</v>
      </c>
      <c r="AS1499" s="5">
        <f t="shared" si="1772"/>
        <v>0</v>
      </c>
      <c r="AT1499" s="5">
        <f t="shared" si="1773"/>
        <v>0</v>
      </c>
      <c r="AU1499" s="5">
        <f t="shared" si="1774"/>
        <v>0</v>
      </c>
      <c r="AV1499" s="5">
        <f t="shared" si="1775"/>
        <v>0</v>
      </c>
      <c r="AW1499" s="5">
        <f t="shared" si="1776"/>
        <v>0</v>
      </c>
      <c r="AX1499" s="5">
        <f t="shared" si="1777"/>
        <v>2.664798320743593E-2</v>
      </c>
      <c r="AY1499" s="5">
        <f t="shared" si="1778"/>
        <v>0</v>
      </c>
      <c r="AZ1499" s="5">
        <f t="shared" si="1779"/>
        <v>0</v>
      </c>
      <c r="BA1499" s="5">
        <f t="shared" si="1780"/>
        <v>0</v>
      </c>
      <c r="BB1499" s="5">
        <f t="shared" si="1781"/>
        <v>0</v>
      </c>
      <c r="BC1499" s="5">
        <f t="shared" si="1782"/>
        <v>0</v>
      </c>
      <c r="BD1499" s="5">
        <f t="shared" si="1783"/>
        <v>0</v>
      </c>
      <c r="BE1499" s="5">
        <f t="shared" si="1784"/>
        <v>0</v>
      </c>
      <c r="BF1499" s="5">
        <f t="shared" si="1785"/>
        <v>0</v>
      </c>
      <c r="BG1499" s="5">
        <f t="shared" si="1786"/>
        <v>0</v>
      </c>
      <c r="BH1499" s="5">
        <f t="shared" si="1787"/>
        <v>0</v>
      </c>
      <c r="BI1499" s="5">
        <f t="shared" si="1788"/>
        <v>0</v>
      </c>
      <c r="BJ1499" s="8">
        <f t="shared" si="1789"/>
        <v>0.90200085624750481</v>
      </c>
      <c r="BK1499" s="8">
        <f t="shared" si="1790"/>
        <v>8.4649941202383741E-2</v>
      </c>
      <c r="BL1499" s="8">
        <f t="shared" si="1791"/>
        <v>0</v>
      </c>
      <c r="BM1499" s="8">
        <f t="shared" si="1792"/>
        <v>0.43492098539554758</v>
      </c>
      <c r="BN1499" s="8">
        <f t="shared" si="1793"/>
        <v>0.55172981205434113</v>
      </c>
    </row>
    <row r="1500" spans="1:66" x14ac:dyDescent="0.25">
      <c r="A1500" t="s">
        <v>25</v>
      </c>
      <c r="B1500" t="s">
        <v>171</v>
      </c>
      <c r="C1500" t="s">
        <v>164</v>
      </c>
      <c r="D1500" t="s">
        <v>537</v>
      </c>
      <c r="E1500">
        <f>VLOOKUP(A1500,home!$A$2:$E$405,3,FALSE)</f>
        <v>1.35</v>
      </c>
      <c r="F1500">
        <f>VLOOKUP(B1500,home!$B$2:$E$405,3,FALSE)</f>
        <v>2.4691000000000001</v>
      </c>
      <c r="G1500">
        <f>VLOOKUP(C1500,away!$B$2:$E$405,4,FALSE)</f>
        <v>1.2345999999999999</v>
      </c>
      <c r="H1500">
        <f>VLOOKUP(A1500,away!$A$2:$E$405,3,FALSE)</f>
        <v>1.0667</v>
      </c>
      <c r="I1500">
        <f>VLOOKUP(C1500,away!$B$2:$E$405,3,FALSE)</f>
        <v>0.3125</v>
      </c>
      <c r="J1500">
        <f>VLOOKUP(B1500,home!$B$2:$E$405,4,FALSE)</f>
        <v>0</v>
      </c>
      <c r="K1500" s="3">
        <f t="shared" si="1738"/>
        <v>4.1152736610000007</v>
      </c>
      <c r="L1500" s="3">
        <f t="shared" si="1739"/>
        <v>0</v>
      </c>
      <c r="M1500" s="5">
        <f t="shared" si="1740"/>
        <v>1.6321473247534465E-2</v>
      </c>
      <c r="N1500" s="5">
        <f t="shared" si="1741"/>
        <v>6.7167328964294726E-2</v>
      </c>
      <c r="O1500" s="5">
        <f t="shared" si="1742"/>
        <v>0</v>
      </c>
      <c r="P1500" s="5">
        <f t="shared" si="1743"/>
        <v>0</v>
      </c>
      <c r="Q1500" s="5">
        <f t="shared" si="1744"/>
        <v>0.1382059698832423</v>
      </c>
      <c r="R1500" s="5">
        <f t="shared" si="1745"/>
        <v>0</v>
      </c>
      <c r="S1500" s="5">
        <f t="shared" si="1746"/>
        <v>0</v>
      </c>
      <c r="T1500" s="5">
        <f t="shared" si="1747"/>
        <v>0</v>
      </c>
      <c r="U1500" s="5">
        <f t="shared" si="1748"/>
        <v>0</v>
      </c>
      <c r="V1500" s="5">
        <f t="shared" si="1749"/>
        <v>0</v>
      </c>
      <c r="W1500" s="5">
        <f t="shared" si="1750"/>
        <v>0.18958512921782214</v>
      </c>
      <c r="X1500" s="5">
        <f t="shared" si="1751"/>
        <v>0</v>
      </c>
      <c r="Y1500" s="5">
        <f t="shared" si="1752"/>
        <v>0</v>
      </c>
      <c r="Z1500" s="5">
        <f t="shared" si="1753"/>
        <v>0</v>
      </c>
      <c r="AA1500" s="5">
        <f t="shared" si="1754"/>
        <v>0</v>
      </c>
      <c r="AB1500" s="5">
        <f t="shared" si="1755"/>
        <v>0</v>
      </c>
      <c r="AC1500" s="5">
        <f t="shared" si="1756"/>
        <v>0</v>
      </c>
      <c r="AD1500" s="5">
        <f t="shared" si="1757"/>
        <v>0.19504867219684627</v>
      </c>
      <c r="AE1500" s="5">
        <f t="shared" si="1758"/>
        <v>0</v>
      </c>
      <c r="AF1500" s="5">
        <f t="shared" si="1759"/>
        <v>0</v>
      </c>
      <c r="AG1500" s="5">
        <f t="shared" si="1760"/>
        <v>0</v>
      </c>
      <c r="AH1500" s="5">
        <f t="shared" si="1761"/>
        <v>0</v>
      </c>
      <c r="AI1500" s="5">
        <f t="shared" si="1762"/>
        <v>0</v>
      </c>
      <c r="AJ1500" s="5">
        <f t="shared" si="1763"/>
        <v>0</v>
      </c>
      <c r="AK1500" s="5">
        <f t="shared" si="1764"/>
        <v>0</v>
      </c>
      <c r="AL1500" s="5">
        <f t="shared" si="1765"/>
        <v>0</v>
      </c>
      <c r="AM1500" s="5">
        <f t="shared" si="1766"/>
        <v>0.16053573266094087</v>
      </c>
      <c r="AN1500" s="5">
        <f t="shared" si="1767"/>
        <v>0</v>
      </c>
      <c r="AO1500" s="5">
        <f t="shared" si="1768"/>
        <v>0</v>
      </c>
      <c r="AP1500" s="5">
        <f t="shared" si="1769"/>
        <v>0</v>
      </c>
      <c r="AQ1500" s="5">
        <f t="shared" si="1770"/>
        <v>0</v>
      </c>
      <c r="AR1500" s="5">
        <f t="shared" si="1771"/>
        <v>0</v>
      </c>
      <c r="AS1500" s="5">
        <f t="shared" si="1772"/>
        <v>0</v>
      </c>
      <c r="AT1500" s="5">
        <f t="shared" si="1773"/>
        <v>0</v>
      </c>
      <c r="AU1500" s="5">
        <f t="shared" si="1774"/>
        <v>0</v>
      </c>
      <c r="AV1500" s="5">
        <f t="shared" si="1775"/>
        <v>0</v>
      </c>
      <c r="AW1500" s="5">
        <f t="shared" si="1776"/>
        <v>0</v>
      </c>
      <c r="AX1500" s="5">
        <f t="shared" si="1777"/>
        <v>0.11010807871148461</v>
      </c>
      <c r="AY1500" s="5">
        <f t="shared" si="1778"/>
        <v>0</v>
      </c>
      <c r="AZ1500" s="5">
        <f t="shared" si="1779"/>
        <v>0</v>
      </c>
      <c r="BA1500" s="5">
        <f t="shared" si="1780"/>
        <v>0</v>
      </c>
      <c r="BB1500" s="5">
        <f t="shared" si="1781"/>
        <v>0</v>
      </c>
      <c r="BC1500" s="5">
        <f t="shared" si="1782"/>
        <v>0</v>
      </c>
      <c r="BD1500" s="5">
        <f t="shared" si="1783"/>
        <v>0</v>
      </c>
      <c r="BE1500" s="5">
        <f t="shared" si="1784"/>
        <v>0</v>
      </c>
      <c r="BF1500" s="5">
        <f t="shared" si="1785"/>
        <v>0</v>
      </c>
      <c r="BG1500" s="5">
        <f t="shared" si="1786"/>
        <v>0</v>
      </c>
      <c r="BH1500" s="5">
        <f t="shared" si="1787"/>
        <v>0</v>
      </c>
      <c r="BI1500" s="5">
        <f t="shared" si="1788"/>
        <v>0</v>
      </c>
      <c r="BJ1500" s="8">
        <f t="shared" si="1789"/>
        <v>0.86065091163463103</v>
      </c>
      <c r="BK1500" s="8">
        <f t="shared" si="1790"/>
        <v>1.6321473247534465E-2</v>
      </c>
      <c r="BL1500" s="8">
        <f t="shared" si="1791"/>
        <v>0</v>
      </c>
      <c r="BM1500" s="8">
        <f t="shared" si="1792"/>
        <v>0.65527761278709395</v>
      </c>
      <c r="BN1500" s="8">
        <f t="shared" si="1793"/>
        <v>0.22169477209507149</v>
      </c>
    </row>
    <row r="1501" spans="1:66" x14ac:dyDescent="0.25">
      <c r="A1501" t="s">
        <v>25</v>
      </c>
      <c r="B1501" t="s">
        <v>501</v>
      </c>
      <c r="C1501" t="s">
        <v>167</v>
      </c>
      <c r="D1501" t="s">
        <v>537</v>
      </c>
      <c r="E1501">
        <f>VLOOKUP(A1501,home!$A$2:$E$405,3,FALSE)</f>
        <v>1.35</v>
      </c>
      <c r="F1501">
        <f>VLOOKUP(B1501,home!$B$2:$E$405,3,FALSE)</f>
        <v>0.98770000000000002</v>
      </c>
      <c r="G1501">
        <f>VLOOKUP(C1501,away!$B$2:$E$405,4,FALSE)</f>
        <v>0.55559999999999998</v>
      </c>
      <c r="H1501">
        <f>VLOOKUP(A1501,away!$A$2:$E$405,3,FALSE)</f>
        <v>1.0667</v>
      </c>
      <c r="I1501">
        <f>VLOOKUP(C1501,away!$B$2:$E$405,3,FALSE)</f>
        <v>0.70309999999999995</v>
      </c>
      <c r="J1501">
        <f>VLOOKUP(B1501,home!$B$2:$E$405,4,FALSE)</f>
        <v>1.25</v>
      </c>
      <c r="K1501" s="3">
        <f t="shared" si="1738"/>
        <v>0.74083426200000002</v>
      </c>
      <c r="L1501" s="3">
        <f t="shared" si="1739"/>
        <v>0.9374959625</v>
      </c>
      <c r="M1501" s="5">
        <f t="shared" si="1740"/>
        <v>0.18668543870243307</v>
      </c>
      <c r="N1501" s="5">
        <f t="shared" si="1741"/>
        <v>0.13830296920726323</v>
      </c>
      <c r="O1501" s="5">
        <f t="shared" si="1742"/>
        <v>0.17501684504107223</v>
      </c>
      <c r="P1501" s="5">
        <f t="shared" si="1743"/>
        <v>0.1296584752335711</v>
      </c>
      <c r="Q1501" s="5">
        <f t="shared" si="1744"/>
        <v>5.122978906253578E-2</v>
      </c>
      <c r="R1501" s="5">
        <f t="shared" si="1745"/>
        <v>8.203879279774666E-2</v>
      </c>
      <c r="S1501" s="5">
        <f t="shared" si="1746"/>
        <v>2.2512896984283468E-2</v>
      </c>
      <c r="T1501" s="5">
        <f t="shared" si="1747"/>
        <v>4.8027720405853958E-2</v>
      </c>
      <c r="U1501" s="5">
        <f t="shared" si="1748"/>
        <v>6.0777148517689568E-2</v>
      </c>
      <c r="V1501" s="5">
        <f t="shared" si="1749"/>
        <v>1.7373180827964085E-3</v>
      </c>
      <c r="W1501" s="5">
        <f t="shared" si="1750"/>
        <v>1.2650927657519793E-2</v>
      </c>
      <c r="X1501" s="5">
        <f t="shared" si="1751"/>
        <v>1.1860193600804389E-2</v>
      </c>
      <c r="Y1501" s="5">
        <f t="shared" si="1752"/>
        <v>5.5594418076112245E-3</v>
      </c>
      <c r="Z1501" s="5">
        <f t="shared" si="1753"/>
        <v>2.5637012338753862E-2</v>
      </c>
      <c r="AA1501" s="5">
        <f t="shared" si="1754"/>
        <v>1.8992777115865611E-2</v>
      </c>
      <c r="AB1501" s="5">
        <f t="shared" si="1755"/>
        <v>7.0352500089813936E-3</v>
      </c>
      <c r="AC1501" s="5">
        <f t="shared" si="1756"/>
        <v>7.5413625982548828E-5</v>
      </c>
      <c r="AD1501" s="5">
        <f t="shared" si="1757"/>
        <v>2.3430601636935154E-3</v>
      </c>
      <c r="AE1501" s="5">
        <f t="shared" si="1758"/>
        <v>2.1966094433572602E-3</v>
      </c>
      <c r="AF1501" s="5">
        <f t="shared" si="1759"/>
        <v>1.0296562421684015E-3</v>
      </c>
      <c r="AG1501" s="5">
        <f t="shared" si="1760"/>
        <v>3.21766189931933E-4</v>
      </c>
      <c r="AH1501" s="5">
        <f t="shared" si="1761"/>
        <v>6.0086488895361072E-3</v>
      </c>
      <c r="AI1501" s="5">
        <f t="shared" si="1762"/>
        <v>4.4514129656966018E-3</v>
      </c>
      <c r="AJ1501" s="5">
        <f t="shared" si="1763"/>
        <v>1.6488796196495363E-3</v>
      </c>
      <c r="AK1501" s="5">
        <f t="shared" si="1764"/>
        <v>4.0718217204996842E-4</v>
      </c>
      <c r="AL1501" s="5">
        <f t="shared" si="1765"/>
        <v>2.0950784002640414E-6</v>
      </c>
      <c r="AM1501" s="5">
        <f t="shared" si="1766"/>
        <v>3.4716384943829704E-4</v>
      </c>
      <c r="AN1501" s="5">
        <f t="shared" si="1767"/>
        <v>3.2546470717436136E-4</v>
      </c>
      <c r="AO1501" s="5">
        <f t="shared" si="1768"/>
        <v>1.5256092445610427E-4</v>
      </c>
      <c r="AP1501" s="5">
        <f t="shared" si="1769"/>
        <v>4.7675083570955088E-5</v>
      </c>
      <c r="AQ1501" s="5">
        <f t="shared" si="1770"/>
        <v>1.1173799589905119E-5</v>
      </c>
      <c r="AR1501" s="5">
        <f t="shared" si="1771"/>
        <v>1.1266168148040419E-3</v>
      </c>
      <c r="AS1501" s="5">
        <f t="shared" si="1772"/>
        <v>8.3463633655214307E-4</v>
      </c>
      <c r="AT1501" s="5">
        <f t="shared" si="1773"/>
        <v>3.0916359721399521E-4</v>
      </c>
      <c r="AU1501" s="5">
        <f t="shared" si="1774"/>
        <v>7.6346328459765155E-5</v>
      </c>
      <c r="AV1501" s="5">
        <f t="shared" si="1775"/>
        <v>1.4139993975224925E-5</v>
      </c>
      <c r="AW1501" s="5">
        <f t="shared" si="1776"/>
        <v>4.0419249377322363E-8</v>
      </c>
      <c r="AX1501" s="5">
        <f t="shared" si="1777"/>
        <v>4.2865145698616648E-5</v>
      </c>
      <c r="AY1501" s="5">
        <f t="shared" si="1778"/>
        <v>4.0185901024427353E-5</v>
      </c>
      <c r="AZ1501" s="5">
        <f t="shared" si="1779"/>
        <v>1.8837059979912624E-5</v>
      </c>
      <c r="BA1501" s="5">
        <f t="shared" si="1780"/>
        <v>5.8865558921794738E-6</v>
      </c>
      <c r="BB1501" s="5">
        <f t="shared" si="1781"/>
        <v>1.3796555954872102E-6</v>
      </c>
      <c r="BC1501" s="5">
        <f t="shared" si="1782"/>
        <v>2.5868431008195864E-7</v>
      </c>
      <c r="BD1501" s="5">
        <f t="shared" si="1783"/>
        <v>1.7603311919389987E-4</v>
      </c>
      <c r="BE1501" s="5">
        <f t="shared" si="1784"/>
        <v>1.3041136594557084E-4</v>
      </c>
      <c r="BF1501" s="5">
        <f t="shared" si="1785"/>
        <v>4.8306604023349446E-5</v>
      </c>
      <c r="BG1501" s="5">
        <f t="shared" si="1786"/>
        <v>1.1929062447121442E-5</v>
      </c>
      <c r="BH1501" s="5">
        <f t="shared" si="1787"/>
        <v>2.2093645435912813E-6</v>
      </c>
      <c r="BI1501" s="5">
        <f t="shared" si="1788"/>
        <v>3.2735459022808284E-7</v>
      </c>
      <c r="BJ1501" s="8">
        <f t="shared" si="1789"/>
        <v>0.27451558514746977</v>
      </c>
      <c r="BK1501" s="8">
        <f t="shared" si="1790"/>
        <v>0.34071182360849134</v>
      </c>
      <c r="BL1501" s="8">
        <f t="shared" si="1791"/>
        <v>0.35910705707003659</v>
      </c>
      <c r="BM1501" s="8">
        <f t="shared" si="1792"/>
        <v>0.23699902263835448</v>
      </c>
      <c r="BN1501" s="8">
        <f t="shared" si="1793"/>
        <v>0.76293231004462214</v>
      </c>
    </row>
    <row r="1502" spans="1:66" x14ac:dyDescent="0.25">
      <c r="A1502" t="s">
        <v>25</v>
      </c>
      <c r="B1502" t="s">
        <v>170</v>
      </c>
      <c r="C1502" t="s">
        <v>168</v>
      </c>
      <c r="D1502" t="s">
        <v>537</v>
      </c>
      <c r="E1502">
        <f>VLOOKUP(A1502,home!$A$2:$E$405,3,FALSE)</f>
        <v>1.35</v>
      </c>
      <c r="F1502">
        <f>VLOOKUP(B1502,home!$B$2:$E$405,3,FALSE)</f>
        <v>0.49380000000000002</v>
      </c>
      <c r="G1502">
        <f>VLOOKUP(C1502,away!$B$2:$E$405,4,FALSE)</f>
        <v>1.7283999999999999</v>
      </c>
      <c r="H1502">
        <f>VLOOKUP(A1502,away!$A$2:$E$405,3,FALSE)</f>
        <v>1.0667</v>
      </c>
      <c r="I1502">
        <f>VLOOKUP(C1502,away!$B$2:$E$405,3,FALSE)</f>
        <v>1.5625</v>
      </c>
      <c r="J1502">
        <f>VLOOKUP(B1502,home!$B$2:$E$405,4,FALSE)</f>
        <v>1.5625</v>
      </c>
      <c r="K1502" s="3">
        <f t="shared" si="1738"/>
        <v>1.152203292</v>
      </c>
      <c r="L1502" s="3">
        <f t="shared" si="1739"/>
        <v>2.604248046875</v>
      </c>
      <c r="M1502" s="5">
        <f t="shared" si="1740"/>
        <v>2.3366513258804456E-2</v>
      </c>
      <c r="N1502" s="5">
        <f t="shared" si="1741"/>
        <v>2.6922973499356146E-2</v>
      </c>
      <c r="O1502" s="5">
        <f t="shared" si="1742"/>
        <v>6.0852196516520303E-2</v>
      </c>
      <c r="P1502" s="5">
        <f t="shared" si="1743"/>
        <v>7.011410115176564E-2</v>
      </c>
      <c r="Q1502" s="5">
        <f t="shared" si="1744"/>
        <v>1.551036934819346E-2</v>
      </c>
      <c r="R1502" s="5">
        <f t="shared" si="1745"/>
        <v>7.9237106963100851E-2</v>
      </c>
      <c r="S1502" s="5">
        <f t="shared" si="1746"/>
        <v>5.2596499163901675E-2</v>
      </c>
      <c r="T1502" s="5">
        <f t="shared" si="1747"/>
        <v>4.0392849081342691E-2</v>
      </c>
      <c r="U1502" s="5">
        <f t="shared" si="1748"/>
        <v>9.1297255491440937E-2</v>
      </c>
      <c r="V1502" s="5">
        <f t="shared" si="1749"/>
        <v>1.7535808244337855E-2</v>
      </c>
      <c r="W1502" s="5">
        <f t="shared" si="1750"/>
        <v>5.9570328743747975E-3</v>
      </c>
      <c r="X1502" s="5">
        <f t="shared" si="1751"/>
        <v>1.5513591228260735E-2</v>
      </c>
      <c r="Y1502" s="5">
        <f t="shared" si="1752"/>
        <v>2.0200619828107579E-2</v>
      </c>
      <c r="Z1502" s="5">
        <f t="shared" si="1753"/>
        <v>6.8784360349560286E-2</v>
      </c>
      <c r="AA1502" s="5">
        <f t="shared" si="1754"/>
        <v>7.9253566432877648E-2</v>
      </c>
      <c r="AB1502" s="5">
        <f t="shared" si="1755"/>
        <v>4.5658110073351167E-2</v>
      </c>
      <c r="AC1502" s="5">
        <f t="shared" si="1756"/>
        <v>3.2886470357269566E-3</v>
      </c>
      <c r="AD1502" s="5">
        <f t="shared" si="1757"/>
        <v>1.7159282221017166E-3</v>
      </c>
      <c r="AE1502" s="5">
        <f t="shared" si="1758"/>
        <v>4.4687027209860865E-3</v>
      </c>
      <c r="AF1502" s="5">
        <f t="shared" si="1759"/>
        <v>5.8188051665965081E-3</v>
      </c>
      <c r="AG1502" s="5">
        <f t="shared" si="1760"/>
        <v>5.0512039967517052E-3</v>
      </c>
      <c r="AH1502" s="5">
        <f t="shared" si="1761"/>
        <v>4.4782884023972153E-2</v>
      </c>
      <c r="AI1502" s="5">
        <f t="shared" si="1762"/>
        <v>5.1598986397674927E-2</v>
      </c>
      <c r="AJ1502" s="5">
        <f t="shared" si="1763"/>
        <v>2.9726260995632144E-2</v>
      </c>
      <c r="AK1502" s="5">
        <f t="shared" si="1764"/>
        <v>1.1416898592672848E-2</v>
      </c>
      <c r="AL1502" s="5">
        <f t="shared" si="1765"/>
        <v>3.9471962010169669E-4</v>
      </c>
      <c r="AM1502" s="5">
        <f t="shared" si="1766"/>
        <v>3.9541962926826097E-4</v>
      </c>
      <c r="AN1502" s="5">
        <f t="shared" si="1767"/>
        <v>1.0297707972179051E-3</v>
      </c>
      <c r="AO1502" s="5">
        <f t="shared" si="1768"/>
        <v>1.3408892936918209E-3</v>
      </c>
      <c r="AP1502" s="5">
        <f t="shared" si="1769"/>
        <v>1.1640027747241743E-3</v>
      </c>
      <c r="AQ1502" s="5">
        <f t="shared" si="1770"/>
        <v>7.5783798815812805E-4</v>
      </c>
      <c r="AR1502" s="5">
        <f t="shared" si="1771"/>
        <v>2.3325147650571813E-2</v>
      </c>
      <c r="AS1502" s="5">
        <f t="shared" si="1772"/>
        <v>2.6875311909374911E-2</v>
      </c>
      <c r="AT1502" s="5">
        <f t="shared" si="1773"/>
        <v>1.5482911427754294E-2</v>
      </c>
      <c r="AU1502" s="5">
        <f t="shared" si="1774"/>
        <v>5.9464871722676371E-3</v>
      </c>
      <c r="AV1502" s="5">
        <f t="shared" si="1775"/>
        <v>1.712890523930636E-3</v>
      </c>
      <c r="AW1502" s="5">
        <f t="shared" si="1776"/>
        <v>3.2900134412043704E-5</v>
      </c>
      <c r="AX1502" s="5">
        <f t="shared" si="1777"/>
        <v>7.5933966427384889E-5</v>
      </c>
      <c r="AY1502" s="5">
        <f t="shared" si="1778"/>
        <v>1.9775088375998895E-4</v>
      </c>
      <c r="AZ1502" s="5">
        <f t="shared" si="1779"/>
        <v>2.5749617639987823E-4</v>
      </c>
      <c r="BA1502" s="5">
        <f t="shared" si="1780"/>
        <v>2.2352797148905443E-4</v>
      </c>
      <c r="BB1502" s="5">
        <f t="shared" si="1781"/>
        <v>1.4553057079307521E-4</v>
      </c>
      <c r="BC1502" s="5">
        <f t="shared" si="1782"/>
        <v>7.5799540949693972E-5</v>
      </c>
      <c r="BD1502" s="5">
        <f t="shared" si="1783"/>
        <v>1.0124078368678778E-2</v>
      </c>
      <c r="BE1502" s="5">
        <f t="shared" si="1784"/>
        <v>1.1664996424857681E-2</v>
      </c>
      <c r="BF1502" s="5">
        <f t="shared" si="1785"/>
        <v>6.7202236409446272E-3</v>
      </c>
      <c r="BG1502" s="5">
        <f t="shared" si="1786"/>
        <v>2.5810212673575408E-3</v>
      </c>
      <c r="BH1502" s="5">
        <f t="shared" si="1787"/>
        <v>7.4346530024284286E-4</v>
      </c>
      <c r="BI1502" s="5">
        <f t="shared" si="1788"/>
        <v>1.7132463328551438E-4</v>
      </c>
      <c r="BJ1502" s="8">
        <f t="shared" si="1789"/>
        <v>0.1472160355589508</v>
      </c>
      <c r="BK1502" s="8">
        <f t="shared" si="1790"/>
        <v>0.16749403935839829</v>
      </c>
      <c r="BL1502" s="8">
        <f t="shared" si="1791"/>
        <v>0.59917112380650905</v>
      </c>
      <c r="BM1502" s="8">
        <f t="shared" si="1792"/>
        <v>0.70649744758632937</v>
      </c>
      <c r="BN1502" s="8">
        <f t="shared" si="1793"/>
        <v>0.27600326073774084</v>
      </c>
    </row>
    <row r="1503" spans="1:66" x14ac:dyDescent="0.25">
      <c r="A1503" t="s">
        <v>25</v>
      </c>
      <c r="B1503" t="s">
        <v>251</v>
      </c>
      <c r="C1503" t="s">
        <v>502</v>
      </c>
      <c r="D1503" t="s">
        <v>537</v>
      </c>
      <c r="E1503">
        <f>VLOOKUP(A1503,home!$A$2:$E$405,3,FALSE)</f>
        <v>1.35</v>
      </c>
      <c r="F1503">
        <f>VLOOKUP(B1503,home!$B$2:$E$405,3,FALSE)</f>
        <v>0.98770000000000002</v>
      </c>
      <c r="G1503">
        <f>VLOOKUP(C1503,away!$B$2:$E$405,4,FALSE)</f>
        <v>0.98770000000000002</v>
      </c>
      <c r="H1503">
        <f>VLOOKUP(A1503,away!$A$2:$E$405,3,FALSE)</f>
        <v>1.0667</v>
      </c>
      <c r="I1503">
        <f>VLOOKUP(C1503,away!$B$2:$E$405,3,FALSE)</f>
        <v>0.3125</v>
      </c>
      <c r="J1503">
        <f>VLOOKUP(B1503,home!$B$2:$E$405,4,FALSE)</f>
        <v>0.9375</v>
      </c>
      <c r="K1503" s="3">
        <f t="shared" si="1738"/>
        <v>1.3169942415000002</v>
      </c>
      <c r="L1503" s="3">
        <f t="shared" si="1739"/>
        <v>0.31250976562499999</v>
      </c>
      <c r="M1503" s="5">
        <f t="shared" si="1740"/>
        <v>0.19602677790387568</v>
      </c>
      <c r="N1503" s="5">
        <f t="shared" si="1741"/>
        <v>0.25816613767920371</v>
      </c>
      <c r="O1503" s="5">
        <f t="shared" si="1742"/>
        <v>6.1260282418964127E-2</v>
      </c>
      <c r="P1503" s="5">
        <f t="shared" si="1743"/>
        <v>8.0679439178439449E-2</v>
      </c>
      <c r="Q1503" s="5">
        <f t="shared" si="1744"/>
        <v>0.17000165833690384</v>
      </c>
      <c r="R1503" s="5">
        <f t="shared" si="1745"/>
        <v>9.5722182504358929E-3</v>
      </c>
      <c r="S1503" s="5">
        <f t="shared" si="1746"/>
        <v>8.3013810354769114E-3</v>
      </c>
      <c r="T1503" s="5">
        <f t="shared" si="1747"/>
        <v>5.3127178402727147E-2</v>
      </c>
      <c r="U1503" s="5">
        <f t="shared" si="1748"/>
        <v>1.2606556314205276E-2</v>
      </c>
      <c r="V1503" s="5">
        <f t="shared" si="1749"/>
        <v>3.7962544001527018E-4</v>
      </c>
      <c r="W1503" s="5">
        <f t="shared" si="1750"/>
        <v>7.4630401691717613E-2</v>
      </c>
      <c r="X1503" s="5">
        <f t="shared" si="1751"/>
        <v>2.3322729341178277E-2</v>
      </c>
      <c r="Y1503" s="5">
        <f t="shared" si="1752"/>
        <v>3.6442903400734665E-3</v>
      </c>
      <c r="Z1503" s="5">
        <f t="shared" si="1753"/>
        <v>9.9713722731835613E-4</v>
      </c>
      <c r="AA1503" s="5">
        <f t="shared" si="1754"/>
        <v>1.3132239863635515E-3</v>
      </c>
      <c r="AB1503" s="5">
        <f t="shared" si="1755"/>
        <v>8.6475421392023636E-4</v>
      </c>
      <c r="AC1503" s="5">
        <f t="shared" si="1756"/>
        <v>9.7652371546526431E-6</v>
      </c>
      <c r="AD1503" s="5">
        <f t="shared" si="1757"/>
        <v>2.4571952317205988E-2</v>
      </c>
      <c r="AE1503" s="5">
        <f t="shared" si="1758"/>
        <v>7.6789750595987203E-3</v>
      </c>
      <c r="AF1503" s="5">
        <f t="shared" si="1759"/>
        <v>1.1998773480577081E-3</v>
      </c>
      <c r="AG1503" s="5">
        <f t="shared" si="1760"/>
        <v>1.2499112960675363E-4</v>
      </c>
      <c r="AH1503" s="5">
        <f t="shared" si="1761"/>
        <v>7.7903780301305452E-5</v>
      </c>
      <c r="AI1503" s="5">
        <f t="shared" si="1762"/>
        <v>1.0259883004790042E-4</v>
      </c>
      <c r="AJ1503" s="5">
        <f t="shared" si="1763"/>
        <v>6.7561034178861048E-5</v>
      </c>
      <c r="AK1503" s="5">
        <f t="shared" si="1764"/>
        <v>2.9659164321114893E-5</v>
      </c>
      <c r="AL1503" s="5">
        <f t="shared" si="1765"/>
        <v>1.6076453747929675E-7</v>
      </c>
      <c r="AM1503" s="5">
        <f t="shared" si="1766"/>
        <v>6.4722239408345709E-3</v>
      </c>
      <c r="AN1503" s="5">
        <f t="shared" si="1767"/>
        <v>2.0226331868227259E-3</v>
      </c>
      <c r="AO1503" s="5">
        <f t="shared" si="1768"/>
        <v>3.1604631157965845E-4</v>
      </c>
      <c r="AP1503" s="5">
        <f t="shared" si="1769"/>
        <v>3.2922519586134928E-5</v>
      </c>
      <c r="AQ1503" s="5">
        <f t="shared" si="1770"/>
        <v>2.5721522199118743E-6</v>
      </c>
      <c r="AR1503" s="5">
        <f t="shared" si="1771"/>
        <v>4.8691384246524942E-6</v>
      </c>
      <c r="AS1503" s="5">
        <f t="shared" si="1772"/>
        <v>6.4126272663337173E-6</v>
      </c>
      <c r="AT1503" s="5">
        <f t="shared" si="1773"/>
        <v>4.2226965913236981E-6</v>
      </c>
      <c r="AU1503" s="5">
        <f t="shared" si="1774"/>
        <v>1.8537556981249966E-6</v>
      </c>
      <c r="AV1503" s="5">
        <f t="shared" si="1775"/>
        <v>6.103463948946083E-7</v>
      </c>
      <c r="AW1503" s="5">
        <f t="shared" si="1776"/>
        <v>1.8379564803316839E-9</v>
      </c>
      <c r="AX1503" s="5">
        <f t="shared" si="1777"/>
        <v>1.4206469432962603E-3</v>
      </c>
      <c r="AY1503" s="5">
        <f t="shared" si="1778"/>
        <v>4.4396604328538706E-4</v>
      </c>
      <c r="AZ1503" s="5">
        <f t="shared" si="1779"/>
        <v>6.9371862066287452E-5</v>
      </c>
      <c r="BA1503" s="5">
        <f t="shared" si="1780"/>
        <v>7.2264614517684395E-6</v>
      </c>
      <c r="BB1503" s="5">
        <f t="shared" si="1781"/>
        <v>5.6458494364756302E-7</v>
      </c>
      <c r="BC1503" s="5">
        <f t="shared" si="1782"/>
        <v>3.5287661682940774E-8</v>
      </c>
      <c r="BD1503" s="5">
        <f t="shared" si="1783"/>
        <v>2.5360888464730521E-7</v>
      </c>
      <c r="BE1503" s="5">
        <f t="shared" si="1784"/>
        <v>3.3400144067373872E-7</v>
      </c>
      <c r="BF1503" s="5">
        <f t="shared" si="1785"/>
        <v>2.1993898701000902E-7</v>
      </c>
      <c r="BG1503" s="5">
        <f t="shared" si="1786"/>
        <v>9.6552793124508398E-8</v>
      </c>
      <c r="BH1503" s="5">
        <f t="shared" si="1787"/>
        <v>3.1789868136429591E-8</v>
      </c>
      <c r="BI1503" s="5">
        <f t="shared" si="1788"/>
        <v>8.3734146547444191E-9</v>
      </c>
      <c r="BJ1503" s="8">
        <f t="shared" si="1789"/>
        <v>0.62725640094002111</v>
      </c>
      <c r="BK1503" s="8">
        <f t="shared" si="1790"/>
        <v>0.28584111560278486</v>
      </c>
      <c r="BL1503" s="8">
        <f t="shared" si="1791"/>
        <v>8.5913670822501828E-2</v>
      </c>
      <c r="BM1503" s="8">
        <f t="shared" si="1792"/>
        <v>0.22385784661947472</v>
      </c>
      <c r="BN1503" s="8">
        <f t="shared" si="1793"/>
        <v>0.77570651376782263</v>
      </c>
    </row>
    <row r="1504" spans="1:66" x14ac:dyDescent="0.25">
      <c r="A1504" t="s">
        <v>173</v>
      </c>
      <c r="B1504" t="s">
        <v>175</v>
      </c>
      <c r="C1504" t="s">
        <v>258</v>
      </c>
      <c r="D1504" t="s">
        <v>537</v>
      </c>
      <c r="E1504">
        <f>VLOOKUP(A1504,home!$A$2:$E$405,3,FALSE)</f>
        <v>1.8412999999999999</v>
      </c>
      <c r="F1504">
        <f>VLOOKUP(B1504,home!$B$2:$E$405,3,FALSE)</f>
        <v>1.0862000000000001</v>
      </c>
      <c r="G1504">
        <f>VLOOKUP(C1504,away!$B$2:$E$405,4,FALSE)</f>
        <v>1.222</v>
      </c>
      <c r="H1504">
        <f>VLOOKUP(A1504,away!$A$2:$E$405,3,FALSE)</f>
        <v>1.4127000000000001</v>
      </c>
      <c r="I1504">
        <f>VLOOKUP(C1504,away!$B$2:$E$405,3,FALSE)</f>
        <v>0.70789999999999997</v>
      </c>
      <c r="J1504">
        <f>VLOOKUP(B1504,home!$B$2:$E$405,4,FALSE)</f>
        <v>0.88480000000000003</v>
      </c>
      <c r="K1504" s="3">
        <f t="shared" si="1738"/>
        <v>2.44402451332</v>
      </c>
      <c r="L1504" s="3">
        <f t="shared" si="1739"/>
        <v>0.88484453198400015</v>
      </c>
      <c r="M1504" s="5">
        <f t="shared" si="1740"/>
        <v>3.583360834728596E-2</v>
      </c>
      <c r="N1504" s="5">
        <f t="shared" si="1741"/>
        <v>8.7578217201475059E-2</v>
      </c>
      <c r="O1504" s="5">
        <f t="shared" si="1742"/>
        <v>3.1707172407352206E-2</v>
      </c>
      <c r="P1504" s="5">
        <f t="shared" si="1743"/>
        <v>7.7493106611632306E-2</v>
      </c>
      <c r="Q1504" s="5">
        <f t="shared" si="1744"/>
        <v>0.10702165483663419</v>
      </c>
      <c r="R1504" s="5">
        <f t="shared" si="1745"/>
        <v>1.4027959064659781E-2</v>
      </c>
      <c r="S1504" s="5">
        <f t="shared" si="1746"/>
        <v>4.1896294074837734E-2</v>
      </c>
      <c r="T1504" s="5">
        <f t="shared" si="1747"/>
        <v>9.4697526086074763E-2</v>
      </c>
      <c r="U1504" s="5">
        <f t="shared" si="1748"/>
        <v>3.4284675825877999E-2</v>
      </c>
      <c r="V1504" s="5">
        <f t="shared" si="1749"/>
        <v>1.0067128886714851E-2</v>
      </c>
      <c r="W1504" s="5">
        <f t="shared" si="1750"/>
        <v>8.7187849292268638E-2</v>
      </c>
      <c r="X1504" s="5">
        <f t="shared" si="1751"/>
        <v>7.7147691701708959E-2</v>
      </c>
      <c r="Y1504" s="5">
        <f t="shared" si="1752"/>
        <v>3.4131856578722294E-2</v>
      </c>
      <c r="Z1504" s="5">
        <f t="shared" si="1753"/>
        <v>4.1375209577531992E-3</v>
      </c>
      <c r="AA1504" s="5">
        <f t="shared" si="1754"/>
        <v>1.0112202645124063E-2</v>
      </c>
      <c r="AB1504" s="5">
        <f t="shared" si="1755"/>
        <v>1.2357235574171279E-2</v>
      </c>
      <c r="AC1504" s="5">
        <f t="shared" si="1756"/>
        <v>1.360686810637514E-3</v>
      </c>
      <c r="AD1504" s="5">
        <f t="shared" si="1757"/>
        <v>5.32723102334886E-2</v>
      </c>
      <c r="AE1504" s="5">
        <f t="shared" si="1758"/>
        <v>4.7137712416257672E-2</v>
      </c>
      <c r="AF1504" s="5">
        <f t="shared" si="1759"/>
        <v>2.0854773540879955E-2</v>
      </c>
      <c r="AG1504" s="5">
        <f t="shared" si="1760"/>
        <v>6.1510774444707454E-3</v>
      </c>
      <c r="AH1504" s="5">
        <f t="shared" si="1761"/>
        <v>9.152656988592803E-4</v>
      </c>
      <c r="AI1504" s="5">
        <f t="shared" si="1762"/>
        <v>2.2369318042130422E-3</v>
      </c>
      <c r="AJ1504" s="5">
        <f t="shared" si="1763"/>
        <v>2.7335580820609055E-3</v>
      </c>
      <c r="AK1504" s="5">
        <f t="shared" si="1764"/>
        <v>2.2269609870469525E-3</v>
      </c>
      <c r="AL1504" s="5">
        <f t="shared" si="1765"/>
        <v>1.1770385729491979E-4</v>
      </c>
      <c r="AM1504" s="5">
        <f t="shared" si="1766"/>
        <v>2.6039766418366802E-2</v>
      </c>
      <c r="AN1504" s="5">
        <f t="shared" si="1767"/>
        <v>2.3041144929432454E-2</v>
      </c>
      <c r="AO1504" s="5">
        <f t="shared" si="1768"/>
        <v>1.0193915550729588E-2</v>
      </c>
      <c r="AP1504" s="5">
        <f t="shared" si="1769"/>
        <v>3.0066768115232481E-3</v>
      </c>
      <c r="AQ1504" s="5">
        <f t="shared" si="1770"/>
        <v>6.6511038402985848E-4</v>
      </c>
      <c r="AR1504" s="5">
        <f t="shared" si="1771"/>
        <v>1.619735697896298E-4</v>
      </c>
      <c r="AS1504" s="5">
        <f t="shared" si="1772"/>
        <v>3.9586737507580304E-4</v>
      </c>
      <c r="AT1504" s="5">
        <f t="shared" si="1773"/>
        <v>4.8375478435445278E-4</v>
      </c>
      <c r="AU1504" s="5">
        <f t="shared" si="1774"/>
        <v>3.9410285046603767E-4</v>
      </c>
      <c r="AV1504" s="5">
        <f t="shared" si="1775"/>
        <v>2.4079925682707066E-4</v>
      </c>
      <c r="AW1504" s="5">
        <f t="shared" si="1776"/>
        <v>7.0706725261596865E-6</v>
      </c>
      <c r="AX1504" s="5">
        <f t="shared" si="1777"/>
        <v>1.0606971241269228E-2</v>
      </c>
      <c r="AY1504" s="5">
        <f t="shared" si="1778"/>
        <v>9.3855205037486171E-3</v>
      </c>
      <c r="AZ1504" s="5">
        <f t="shared" si="1779"/>
        <v>4.1523632487828407E-3</v>
      </c>
      <c r="BA1504" s="5">
        <f t="shared" si="1780"/>
        <v>1.2247319718322719E-3</v>
      </c>
      <c r="BB1504" s="5">
        <f t="shared" si="1781"/>
        <v>2.7092434710544207E-4</v>
      </c>
      <c r="BC1504" s="5">
        <f t="shared" si="1782"/>
        <v>4.7945185423517153E-5</v>
      </c>
      <c r="BD1504" s="5">
        <f t="shared" si="1783"/>
        <v>2.3886904592380448E-5</v>
      </c>
      <c r="BE1504" s="5">
        <f t="shared" si="1784"/>
        <v>5.8380180371113899E-5</v>
      </c>
      <c r="BF1504" s="5">
        <f t="shared" si="1785"/>
        <v>7.1341295959522738E-5</v>
      </c>
      <c r="BG1504" s="5">
        <f t="shared" si="1786"/>
        <v>5.8119958712363549E-5</v>
      </c>
      <c r="BH1504" s="5">
        <f t="shared" si="1787"/>
        <v>3.5511650951540717E-5</v>
      </c>
      <c r="BI1504" s="5">
        <f t="shared" si="1788"/>
        <v>1.7358269086805798E-5</v>
      </c>
      <c r="BJ1504" s="8">
        <f t="shared" si="1789"/>
        <v>0.70381573992422453</v>
      </c>
      <c r="BK1504" s="8">
        <f t="shared" si="1790"/>
        <v>0.1761540490921519</v>
      </c>
      <c r="BL1504" s="8">
        <f t="shared" si="1791"/>
        <v>0.11254305818555224</v>
      </c>
      <c r="BM1504" s="8">
        <f t="shared" si="1792"/>
        <v>0.63361019985942002</v>
      </c>
      <c r="BN1504" s="8">
        <f t="shared" si="1793"/>
        <v>0.35366171846903949</v>
      </c>
    </row>
    <row r="1505" spans="1:66" x14ac:dyDescent="0.25">
      <c r="A1505" t="s">
        <v>173</v>
      </c>
      <c r="B1505" t="s">
        <v>174</v>
      </c>
      <c r="C1505" t="s">
        <v>503</v>
      </c>
      <c r="D1505" t="s">
        <v>537</v>
      </c>
      <c r="E1505">
        <f>VLOOKUP(A1505,home!$A$2:$E$405,3,FALSE)</f>
        <v>1.8412999999999999</v>
      </c>
      <c r="F1505">
        <f>VLOOKUP(B1505,home!$B$2:$E$405,3,FALSE)</f>
        <v>0.67889999999999995</v>
      </c>
      <c r="G1505">
        <f>VLOOKUP(C1505,away!$B$2:$E$405,4,FALSE)</f>
        <v>1.9008</v>
      </c>
      <c r="H1505">
        <f>VLOOKUP(A1505,away!$A$2:$E$405,3,FALSE)</f>
        <v>1.4127000000000001</v>
      </c>
      <c r="I1505">
        <f>VLOOKUP(C1505,away!$B$2:$E$405,3,FALSE)</f>
        <v>0.70789999999999997</v>
      </c>
      <c r="J1505">
        <f>VLOOKUP(B1505,home!$B$2:$E$405,4,FALSE)</f>
        <v>2.1236000000000002</v>
      </c>
      <c r="K1505" s="3">
        <f t="shared" si="1738"/>
        <v>2.3761113298559997</v>
      </c>
      <c r="L1505" s="3">
        <f t="shared" si="1739"/>
        <v>2.1237068807880002</v>
      </c>
      <c r="M1505" s="5">
        <f t="shared" si="1740"/>
        <v>1.1111016219141484E-2</v>
      </c>
      <c r="N1505" s="5">
        <f t="shared" si="1741"/>
        <v>2.6401011524515853E-2</v>
      </c>
      <c r="O1505" s="5">
        <f t="shared" si="1742"/>
        <v>2.3596541597137841E-2</v>
      </c>
      <c r="P1505" s="5">
        <f t="shared" si="1743"/>
        <v>5.6068009834377611E-2</v>
      </c>
      <c r="Q1505" s="5">
        <f t="shared" si="1744"/>
        <v>3.1365871301530471E-2</v>
      </c>
      <c r="R1505" s="5">
        <f t="shared" si="1745"/>
        <v>2.5056068876320951E-2</v>
      </c>
      <c r="S1505" s="5">
        <f t="shared" si="1746"/>
        <v>7.0732092924412168E-2</v>
      </c>
      <c r="T1505" s="5">
        <f t="shared" si="1747"/>
        <v>6.661191670497113E-2</v>
      </c>
      <c r="U1505" s="5">
        <f t="shared" si="1748"/>
        <v>5.95360091386785E-2</v>
      </c>
      <c r="V1505" s="5">
        <f t="shared" si="1749"/>
        <v>3.9658415510784931E-2</v>
      </c>
      <c r="W1505" s="5">
        <f t="shared" si="1750"/>
        <v>2.4842934056790569E-2</v>
      </c>
      <c r="X1505" s="5">
        <f t="shared" si="1751"/>
        <v>5.2759109995368682E-2</v>
      </c>
      <c r="Y1505" s="5">
        <f t="shared" si="1752"/>
        <v>5.6022442460707714E-2</v>
      </c>
      <c r="Z1505" s="5">
        <f t="shared" si="1753"/>
        <v>1.7737248626046951E-2</v>
      </c>
      <c r="AA1505" s="5">
        <f t="shared" si="1754"/>
        <v>4.2145677420822932E-2</v>
      </c>
      <c r="AB1505" s="5">
        <f t="shared" si="1755"/>
        <v>5.0071410812036782E-2</v>
      </c>
      <c r="AC1505" s="5">
        <f t="shared" si="1756"/>
        <v>1.2507679242717888E-2</v>
      </c>
      <c r="AD1505" s="5">
        <f t="shared" si="1757"/>
        <v>1.4757394269801386E-2</v>
      </c>
      <c r="AE1505" s="5">
        <f t="shared" si="1758"/>
        <v>3.1340379753278615E-2</v>
      </c>
      <c r="AF1505" s="5">
        <f t="shared" si="1759"/>
        <v>3.3278890064273363E-2</v>
      </c>
      <c r="AG1505" s="5">
        <f t="shared" si="1760"/>
        <v>2.355820260482825E-2</v>
      </c>
      <c r="AH1505" s="5">
        <f t="shared" si="1761"/>
        <v>9.4171792383458547E-3</v>
      </c>
      <c r="AI1505" s="5">
        <f t="shared" si="1762"/>
        <v>2.2376266283518281E-2</v>
      </c>
      <c r="AJ1505" s="5">
        <f t="shared" si="1763"/>
        <v>2.65842499180713E-2</v>
      </c>
      <c r="AK1505" s="5">
        <f t="shared" si="1764"/>
        <v>2.1055712475350881E-2</v>
      </c>
      <c r="AL1505" s="5">
        <f t="shared" si="1765"/>
        <v>2.5246320190868508E-3</v>
      </c>
      <c r="AM1505" s="5">
        <f t="shared" si="1766"/>
        <v>7.0130423447254181E-3</v>
      </c>
      <c r="AN1505" s="5">
        <f t="shared" si="1767"/>
        <v>1.4893646282750982E-2</v>
      </c>
      <c r="AO1505" s="5">
        <f t="shared" si="1768"/>
        <v>1.5814869545350441E-2</v>
      </c>
      <c r="AP1505" s="5">
        <f t="shared" si="1769"/>
        <v>1.1195382424075107E-2</v>
      </c>
      <c r="AQ1505" s="5">
        <f t="shared" si="1770"/>
        <v>5.9439276717653377E-3</v>
      </c>
      <c r="AR1505" s="5">
        <f t="shared" si="1771"/>
        <v>3.999865669217801E-3</v>
      </c>
      <c r="AS1505" s="5">
        <f t="shared" si="1772"/>
        <v>9.5041261345304683E-3</v>
      </c>
      <c r="AT1505" s="5">
        <f t="shared" si="1773"/>
        <v>1.1291430894319176E-2</v>
      </c>
      <c r="AU1505" s="5">
        <f t="shared" si="1774"/>
        <v>8.9432322927592862E-3</v>
      </c>
      <c r="AV1505" s="5">
        <f t="shared" si="1775"/>
        <v>5.3125288940898477E-3</v>
      </c>
      <c r="AW1505" s="5">
        <f t="shared" si="1776"/>
        <v>3.5388075442562716E-4</v>
      </c>
      <c r="AX1505" s="5">
        <f t="shared" si="1777"/>
        <v>2.7772948953436582E-3</v>
      </c>
      <c r="AY1505" s="5">
        <f t="shared" si="1778"/>
        <v>5.8981602792187162E-3</v>
      </c>
      <c r="AZ1505" s="5">
        <f t="shared" si="1779"/>
        <v>6.2629817844836299E-3</v>
      </c>
      <c r="BA1505" s="5">
        <f t="shared" si="1780"/>
        <v>4.4335791699859307E-3</v>
      </c>
      <c r="BB1505" s="5">
        <f t="shared" si="1781"/>
        <v>2.3539056474543687E-3</v>
      </c>
      <c r="BC1505" s="5">
        <f t="shared" si="1782"/>
        <v>9.9980112404491565E-4</v>
      </c>
      <c r="BD1505" s="5">
        <f t="shared" si="1783"/>
        <v>1.4157570406575896E-3</v>
      </c>
      <c r="BE1505" s="5">
        <f t="shared" si="1784"/>
        <v>3.3639963446298999E-3</v>
      </c>
      <c r="BF1505" s="5">
        <f t="shared" si="1785"/>
        <v>3.9966149140346369E-3</v>
      </c>
      <c r="BG1505" s="5">
        <f t="shared" si="1786"/>
        <v>3.1654673261030546E-3</v>
      </c>
      <c r="BH1505" s="5">
        <f t="shared" si="1787"/>
        <v>1.8803756944606113E-3</v>
      </c>
      <c r="BI1505" s="5">
        <f t="shared" si="1788"/>
        <v>8.9359639839874062E-4</v>
      </c>
      <c r="BJ1505" s="8">
        <f t="shared" si="1789"/>
        <v>0.43852474390526452</v>
      </c>
      <c r="BK1505" s="8">
        <f t="shared" si="1790"/>
        <v>0.19850000602973966</v>
      </c>
      <c r="BL1505" s="8">
        <f t="shared" si="1791"/>
        <v>0.33360610736348439</v>
      </c>
      <c r="BM1505" s="8">
        <f t="shared" si="1792"/>
        <v>0.80922530704671836</v>
      </c>
      <c r="BN1505" s="8">
        <f t="shared" si="1793"/>
        <v>0.1735985193530242</v>
      </c>
    </row>
    <row r="1506" spans="1:66" x14ac:dyDescent="0.25">
      <c r="A1506" t="s">
        <v>173</v>
      </c>
      <c r="B1506" t="s">
        <v>257</v>
      </c>
      <c r="C1506" t="s">
        <v>437</v>
      </c>
      <c r="D1506" t="s">
        <v>537</v>
      </c>
      <c r="E1506">
        <f>VLOOKUP(A1506,home!$A$2:$E$405,3,FALSE)</f>
        <v>1.8412999999999999</v>
      </c>
      <c r="F1506">
        <f>VLOOKUP(B1506,home!$B$2:$E$405,3,FALSE)</f>
        <v>1.6293</v>
      </c>
      <c r="G1506">
        <f>VLOOKUP(C1506,away!$B$2:$E$405,4,FALSE)</f>
        <v>1.3576999999999999</v>
      </c>
      <c r="H1506">
        <f>VLOOKUP(A1506,away!$A$2:$E$405,3,FALSE)</f>
        <v>1.4127000000000001</v>
      </c>
      <c r="I1506">
        <f>VLOOKUP(C1506,away!$B$2:$E$405,3,FALSE)</f>
        <v>0.88480000000000003</v>
      </c>
      <c r="J1506">
        <f>VLOOKUP(B1506,home!$B$2:$E$405,4,FALSE)</f>
        <v>1.0618000000000001</v>
      </c>
      <c r="K1506" s="3">
        <f t="shared" si="1738"/>
        <v>4.0731408531929993</v>
      </c>
      <c r="L1506" s="3">
        <f t="shared" si="1739"/>
        <v>1.3272043001280001</v>
      </c>
      <c r="M1506" s="5">
        <f t="shared" si="1740"/>
        <v>4.5150222987017973E-3</v>
      </c>
      <c r="N1506" s="5">
        <f t="shared" si="1741"/>
        <v>1.8390321777919653E-2</v>
      </c>
      <c r="O1506" s="5">
        <f t="shared" si="1742"/>
        <v>5.9923570100108335E-3</v>
      </c>
      <c r="P1506" s="5">
        <f t="shared" si="1743"/>
        <v>2.4407714144392575E-2</v>
      </c>
      <c r="Q1506" s="5">
        <f t="shared" si="1744"/>
        <v>3.7453185468504728E-2</v>
      </c>
      <c r="R1506" s="5">
        <f t="shared" si="1745"/>
        <v>3.9765409957942723E-3</v>
      </c>
      <c r="S1506" s="5">
        <f t="shared" si="1746"/>
        <v>3.2986354791961568E-2</v>
      </c>
      <c r="T1506" s="5">
        <f t="shared" si="1747"/>
        <v>4.9708028807291006E-2</v>
      </c>
      <c r="U1506" s="5">
        <f t="shared" si="1748"/>
        <v>1.6197011584366417E-2</v>
      </c>
      <c r="V1506" s="5">
        <f t="shared" si="1749"/>
        <v>1.9813400814806571E-2</v>
      </c>
      <c r="W1506" s="5">
        <f t="shared" si="1750"/>
        <v>5.0850699937993668E-2</v>
      </c>
      <c r="X1506" s="5">
        <f t="shared" si="1751"/>
        <v>6.7489267622223834E-2</v>
      </c>
      <c r="Y1506" s="5">
        <f t="shared" si="1752"/>
        <v>4.4786023100352443E-2</v>
      </c>
      <c r="Z1506" s="5">
        <f t="shared" si="1753"/>
        <v>1.7592274364178126E-3</v>
      </c>
      <c r="AA1506" s="5">
        <f t="shared" si="1754"/>
        <v>7.1655811413313814E-3</v>
      </c>
      <c r="AB1506" s="5">
        <f t="shared" si="1755"/>
        <v>1.4593210641813086E-2</v>
      </c>
      <c r="AC1506" s="5">
        <f t="shared" si="1756"/>
        <v>6.6943166517572233E-3</v>
      </c>
      <c r="AD1506" s="5">
        <f t="shared" si="1757"/>
        <v>5.1780515832725187E-2</v>
      </c>
      <c r="AE1506" s="5">
        <f t="shared" si="1758"/>
        <v>6.8723323276038861E-2</v>
      </c>
      <c r="AF1506" s="5">
        <f t="shared" si="1759"/>
        <v>4.5604945085522736E-2</v>
      </c>
      <c r="AG1506" s="5">
        <f t="shared" si="1760"/>
        <v>2.0175693074869026E-2</v>
      </c>
      <c r="AH1506" s="5">
        <f t="shared" si="1761"/>
        <v>5.8371355462921986E-4</v>
      </c>
      <c r="AI1506" s="5">
        <f t="shared" si="1762"/>
        <v>2.3775475259227791E-3</v>
      </c>
      <c r="AJ1506" s="5">
        <f t="shared" si="1763"/>
        <v>4.842042979122007E-3</v>
      </c>
      <c r="AK1506" s="5">
        <f t="shared" si="1764"/>
        <v>6.5741076903927274E-3</v>
      </c>
      <c r="AL1506" s="5">
        <f t="shared" si="1765"/>
        <v>1.4475495926132443E-3</v>
      </c>
      <c r="AM1506" s="5">
        <f t="shared" si="1766"/>
        <v>4.2181866887535974E-2</v>
      </c>
      <c r="AN1506" s="5">
        <f t="shared" si="1767"/>
        <v>5.598395512056465E-2</v>
      </c>
      <c r="AO1506" s="5">
        <f t="shared" si="1768"/>
        <v>3.7151072987093192E-2</v>
      </c>
      <c r="AP1506" s="5">
        <f t="shared" si="1769"/>
        <v>1.6435687940946422E-2</v>
      </c>
      <c r="AQ1506" s="5">
        <f t="shared" si="1770"/>
        <v>5.4533789276965039E-3</v>
      </c>
      <c r="AR1506" s="5">
        <f t="shared" si="1771"/>
        <v>1.5494142794938016E-4</v>
      </c>
      <c r="AS1506" s="5">
        <f t="shared" si="1772"/>
        <v>6.3109826003267993E-4</v>
      </c>
      <c r="AT1506" s="5">
        <f t="shared" si="1773"/>
        <v>1.2852760526590637E-3</v>
      </c>
      <c r="AU1506" s="5">
        <f t="shared" si="1774"/>
        <v>1.7450367992387565E-3</v>
      </c>
      <c r="AV1506" s="5">
        <f t="shared" si="1775"/>
        <v>1.7769451693261324E-3</v>
      </c>
      <c r="AW1506" s="5">
        <f t="shared" si="1776"/>
        <v>2.1736927631622847E-4</v>
      </c>
      <c r="AX1506" s="5">
        <f t="shared" si="1777"/>
        <v>2.8635447547261963E-2</v>
      </c>
      <c r="AY1506" s="5">
        <f t="shared" si="1778"/>
        <v>3.800508912081587E-2</v>
      </c>
      <c r="AZ1506" s="5">
        <f t="shared" si="1779"/>
        <v>2.5220258853947353E-2</v>
      </c>
      <c r="BA1506" s="5">
        <f t="shared" si="1780"/>
        <v>1.1157478667100065E-2</v>
      </c>
      <c r="BB1506" s="5">
        <f t="shared" si="1781"/>
        <v>3.7020634163904098E-3</v>
      </c>
      <c r="BC1506" s="5">
        <f t="shared" si="1782"/>
        <v>9.8267889711598118E-4</v>
      </c>
      <c r="BD1506" s="5">
        <f t="shared" si="1783"/>
        <v>3.4273154907065008E-5</v>
      </c>
      <c r="BE1506" s="5">
        <f t="shared" si="1784"/>
        <v>1.3959938741977859E-4</v>
      </c>
      <c r="BF1506" s="5">
        <f t="shared" si="1785"/>
        <v>2.8430398399010854E-4</v>
      </c>
      <c r="BG1506" s="5">
        <f t="shared" si="1786"/>
        <v>3.8600339063854652E-4</v>
      </c>
      <c r="BH1506" s="5">
        <f t="shared" si="1787"/>
        <v>3.9306154497021999E-4</v>
      </c>
      <c r="BI1506" s="5">
        <f t="shared" si="1788"/>
        <v>3.2019900732747209E-4</v>
      </c>
      <c r="BJ1506" s="8">
        <f t="shared" si="1789"/>
        <v>0.71987098234990954</v>
      </c>
      <c r="BK1506" s="8">
        <f t="shared" si="1790"/>
        <v>0.12786944741504885</v>
      </c>
      <c r="BL1506" s="8">
        <f t="shared" si="1791"/>
        <v>6.9452851301841909E-2</v>
      </c>
      <c r="BM1506" s="8">
        <f t="shared" si="1792"/>
        <v>0.78642964696339501</v>
      </c>
      <c r="BN1506" s="8">
        <f t="shared" si="1793"/>
        <v>9.4735141695323863E-2</v>
      </c>
    </row>
    <row r="1507" spans="1:66" x14ac:dyDescent="0.25">
      <c r="A1507" t="s">
        <v>173</v>
      </c>
      <c r="B1507" t="s">
        <v>178</v>
      </c>
      <c r="C1507" t="s">
        <v>486</v>
      </c>
      <c r="D1507" t="s">
        <v>537</v>
      </c>
      <c r="E1507">
        <f>VLOOKUP(A1507,home!$A$2:$E$405,3,FALSE)</f>
        <v>1.8412999999999999</v>
      </c>
      <c r="F1507">
        <f>VLOOKUP(B1507,home!$B$2:$E$405,3,FALSE)</f>
        <v>0.95040000000000002</v>
      </c>
      <c r="G1507">
        <f>VLOOKUP(C1507,away!$B$2:$E$405,4,FALSE)</f>
        <v>1.3576999999999999</v>
      </c>
      <c r="H1507">
        <f>VLOOKUP(A1507,away!$A$2:$E$405,3,FALSE)</f>
        <v>1.4127000000000001</v>
      </c>
      <c r="I1507">
        <f>VLOOKUP(C1507,away!$B$2:$E$405,3,FALSE)</f>
        <v>0.70789999999999997</v>
      </c>
      <c r="J1507">
        <f>VLOOKUP(B1507,home!$B$2:$E$405,4,FALSE)</f>
        <v>1.9466000000000001</v>
      </c>
      <c r="K1507" s="3">
        <f t="shared" si="1738"/>
        <v>2.3759363327039997</v>
      </c>
      <c r="L1507" s="3">
        <f t="shared" si="1739"/>
        <v>1.9466979723780002</v>
      </c>
      <c r="M1507" s="5">
        <f t="shared" si="1740"/>
        <v>1.3264893698833841E-2</v>
      </c>
      <c r="N1507" s="5">
        <f t="shared" si="1741"/>
        <v>3.1516542888515665E-2</v>
      </c>
      <c r="O1507" s="5">
        <f t="shared" si="1742"/>
        <v>2.5822741667329546E-2</v>
      </c>
      <c r="P1507" s="5">
        <f t="shared" si="1743"/>
        <v>6.1353190137437723E-2</v>
      </c>
      <c r="Q1507" s="5">
        <f t="shared" si="1744"/>
        <v>3.7440649665024132E-2</v>
      </c>
      <c r="R1507" s="5">
        <f t="shared" si="1745"/>
        <v>2.5134539422515673E-2</v>
      </c>
      <c r="S1507" s="5">
        <f t="shared" si="1746"/>
        <v>7.0943160674772562E-2</v>
      </c>
      <c r="T1507" s="5">
        <f t="shared" si="1747"/>
        <v>7.2885636787417524E-2</v>
      </c>
      <c r="U1507" s="5">
        <f t="shared" si="1748"/>
        <v>5.9718065419735997E-2</v>
      </c>
      <c r="V1507" s="5">
        <f t="shared" si="1749"/>
        <v>3.6458718484472422E-2</v>
      </c>
      <c r="W1507" s="5">
        <f t="shared" si="1750"/>
        <v>2.9652199953057557E-2</v>
      </c>
      <c r="X1507" s="5">
        <f t="shared" si="1751"/>
        <v>5.7723877525164176E-2</v>
      </c>
      <c r="Y1507" s="5">
        <f t="shared" si="1752"/>
        <v>5.6185477668016577E-2</v>
      </c>
      <c r="Z1507" s="5">
        <f t="shared" si="1753"/>
        <v>1.6309785643488721E-2</v>
      </c>
      <c r="AA1507" s="5">
        <f t="shared" si="1754"/>
        <v>3.8751012288978939E-2</v>
      </c>
      <c r="AB1507" s="5">
        <f t="shared" si="1755"/>
        <v>4.6034969013222134E-2</v>
      </c>
      <c r="AC1507" s="5">
        <f t="shared" si="1756"/>
        <v>1.0539373411741894E-2</v>
      </c>
      <c r="AD1507" s="5">
        <f t="shared" si="1757"/>
        <v>1.7612934803268313E-2</v>
      </c>
      <c r="AE1507" s="5">
        <f t="shared" si="1758"/>
        <v>3.4287064469148337E-2</v>
      </c>
      <c r="AF1507" s="5">
        <f t="shared" si="1759"/>
        <v>3.3373279440442431E-2</v>
      </c>
      <c r="AG1507" s="5">
        <f t="shared" si="1760"/>
        <v>2.1655898472771225E-2</v>
      </c>
      <c r="AH1507" s="5">
        <f t="shared" si="1761"/>
        <v>7.9375566605248294E-3</v>
      </c>
      <c r="AI1507" s="5">
        <f t="shared" si="1762"/>
        <v>1.8859129262637567E-2</v>
      </c>
      <c r="AJ1507" s="5">
        <f t="shared" si="1763"/>
        <v>2.2404045209130901E-2</v>
      </c>
      <c r="AK1507" s="5">
        <f t="shared" si="1764"/>
        <v>1.7743528337305699E-2</v>
      </c>
      <c r="AL1507" s="5">
        <f t="shared" si="1765"/>
        <v>1.9498812294798959E-3</v>
      </c>
      <c r="AM1507" s="5">
        <f t="shared" si="1766"/>
        <v>8.3694423449263942E-3</v>
      </c>
      <c r="AN1507" s="5">
        <f t="shared" si="1767"/>
        <v>1.6292776442802786E-2</v>
      </c>
      <c r="AO1507" s="5">
        <f t="shared" si="1768"/>
        <v>1.585855743280612E-2</v>
      </c>
      <c r="AP1507" s="5">
        <f t="shared" si="1769"/>
        <v>1.0290607199761244E-2</v>
      </c>
      <c r="AQ1507" s="5">
        <f t="shared" si="1770"/>
        <v>5.008176042578417E-3</v>
      </c>
      <c r="AR1507" s="5">
        <f t="shared" si="1771"/>
        <v>3.0904050913358344E-3</v>
      </c>
      <c r="AS1507" s="5">
        <f t="shared" si="1772"/>
        <v>7.342605739278231E-3</v>
      </c>
      <c r="AT1507" s="5">
        <f t="shared" si="1773"/>
        <v>8.7227818763360339E-3</v>
      </c>
      <c r="AU1507" s="5">
        <f t="shared" si="1774"/>
        <v>6.9082581274129166E-3</v>
      </c>
      <c r="AV1507" s="5">
        <f t="shared" si="1775"/>
        <v>4.1033953701545096E-3</v>
      </c>
      <c r="AW1507" s="5">
        <f t="shared" si="1776"/>
        <v>2.5051805610150981E-4</v>
      </c>
      <c r="AX1507" s="5">
        <f t="shared" si="1777"/>
        <v>3.3142103586303283E-3</v>
      </c>
      <c r="AY1507" s="5">
        <f t="shared" si="1778"/>
        <v>6.4517665851798241E-3</v>
      </c>
      <c r="AZ1507" s="5">
        <f t="shared" si="1779"/>
        <v>6.2798204648128516E-3</v>
      </c>
      <c r="BA1507" s="5">
        <f t="shared" si="1780"/>
        <v>4.0749712552496818E-3</v>
      </c>
      <c r="BB1507" s="5">
        <f t="shared" si="1781"/>
        <v>1.9831845700232979E-3</v>
      </c>
      <c r="BC1507" s="5">
        <f t="shared" si="1782"/>
        <v>7.7213227626313783E-4</v>
      </c>
      <c r="BD1507" s="5">
        <f t="shared" si="1783"/>
        <v>1.0026808875216854E-3</v>
      </c>
      <c r="BE1507" s="5">
        <f t="shared" si="1784"/>
        <v>2.3823059507706644E-3</v>
      </c>
      <c r="BF1507" s="5">
        <f t="shared" si="1785"/>
        <v>2.830103632026485E-3</v>
      </c>
      <c r="BG1507" s="5">
        <f t="shared" si="1786"/>
        <v>2.2413820148830923E-3</v>
      </c>
      <c r="BH1507" s="5">
        <f t="shared" si="1787"/>
        <v>1.3313452411575083E-3</v>
      </c>
      <c r="BI1507" s="5">
        <f t="shared" si="1788"/>
        <v>6.326383059677387E-4</v>
      </c>
      <c r="BJ1507" s="8">
        <f t="shared" si="1789"/>
        <v>0.47102920664586001</v>
      </c>
      <c r="BK1507" s="8">
        <f t="shared" si="1790"/>
        <v>0.20096098422191813</v>
      </c>
      <c r="BL1507" s="8">
        <f t="shared" si="1791"/>
        <v>0.30299348951822602</v>
      </c>
      <c r="BM1507" s="8">
        <f t="shared" si="1792"/>
        <v>0.79055966002075839</v>
      </c>
      <c r="BN1507" s="8">
        <f t="shared" si="1793"/>
        <v>0.19453255747965659</v>
      </c>
    </row>
    <row r="1508" spans="1:66" x14ac:dyDescent="0.25">
      <c r="A1508" t="s">
        <v>27</v>
      </c>
      <c r="B1508" t="s">
        <v>265</v>
      </c>
      <c r="C1508" t="s">
        <v>488</v>
      </c>
      <c r="D1508" t="s">
        <v>537</v>
      </c>
      <c r="E1508">
        <f>VLOOKUP(A1508,home!$A$2:$E$405,3,FALSE)</f>
        <v>1.381</v>
      </c>
      <c r="F1508">
        <f>VLOOKUP(B1508,home!$B$2:$E$405,3,FALSE)</f>
        <v>0.54310000000000003</v>
      </c>
      <c r="G1508">
        <f>VLOOKUP(C1508,away!$B$2:$E$405,4,FALSE)</f>
        <v>1.4481999999999999</v>
      </c>
      <c r="H1508">
        <f>VLOOKUP(A1508,away!$A$2:$E$405,3,FALSE)</f>
        <v>1.127</v>
      </c>
      <c r="I1508">
        <f>VLOOKUP(C1508,away!$B$2:$E$405,3,FALSE)</f>
        <v>1.1091</v>
      </c>
      <c r="J1508">
        <f>VLOOKUP(B1508,home!$B$2:$E$405,4,FALSE)</f>
        <v>0.88729999999999998</v>
      </c>
      <c r="K1508" s="3">
        <f t="shared" si="1738"/>
        <v>1.08618055702</v>
      </c>
      <c r="L1508" s="3">
        <f t="shared" si="1739"/>
        <v>1.1090856926099999</v>
      </c>
      <c r="M1508" s="5">
        <f t="shared" si="1740"/>
        <v>0.11132891627580535</v>
      </c>
      <c r="N1508" s="5">
        <f t="shared" si="1741"/>
        <v>0.1209233042928872</v>
      </c>
      <c r="O1508" s="5">
        <f t="shared" si="1742"/>
        <v>0.12347330821527228</v>
      </c>
      <c r="P1508" s="5">
        <f t="shared" si="1743"/>
        <v>0.13411430669436658</v>
      </c>
      <c r="Q1508" s="5">
        <f t="shared" si="1744"/>
        <v>6.5672271006773586E-2</v>
      </c>
      <c r="R1508" s="5">
        <f t="shared" si="1745"/>
        <v>6.8471239780391643E-2</v>
      </c>
      <c r="S1508" s="5">
        <f t="shared" si="1746"/>
        <v>4.0390780449956622E-2</v>
      </c>
      <c r="T1508" s="5">
        <f t="shared" si="1747"/>
        <v>7.2836176174819106E-2</v>
      </c>
      <c r="U1508" s="5">
        <f t="shared" si="1748"/>
        <v>7.4372129364515774E-2</v>
      </c>
      <c r="V1508" s="5">
        <f t="shared" si="1749"/>
        <v>5.4063836723149674E-3</v>
      </c>
      <c r="W1508" s="5">
        <f t="shared" si="1750"/>
        <v>2.3777314634301914E-2</v>
      </c>
      <c r="X1508" s="5">
        <f t="shared" si="1751"/>
        <v>2.6371079469590625E-2</v>
      </c>
      <c r="Y1508" s="5">
        <f t="shared" si="1752"/>
        <v>1.462389346920214E-2</v>
      </c>
      <c r="Z1508" s="5">
        <f t="shared" si="1753"/>
        <v>2.5313490798567002E-2</v>
      </c>
      <c r="AA1508" s="5">
        <f t="shared" si="1754"/>
        <v>2.7495021535708153E-2</v>
      </c>
      <c r="AB1508" s="5">
        <f t="shared" si="1755"/>
        <v>1.4932278903466189E-2</v>
      </c>
      <c r="AC1508" s="5">
        <f t="shared" si="1756"/>
        <v>4.070558565283113E-4</v>
      </c>
      <c r="AD1508" s="5">
        <f t="shared" si="1757"/>
        <v>6.4566142134814611E-3</v>
      </c>
      <c r="AE1508" s="5">
        <f t="shared" si="1758"/>
        <v>7.1609384468746566E-3</v>
      </c>
      <c r="AF1508" s="5">
        <f t="shared" si="1759"/>
        <v>3.9710471885447789E-3</v>
      </c>
      <c r="AG1508" s="5">
        <f t="shared" si="1760"/>
        <v>1.4680772071647258E-3</v>
      </c>
      <c r="AH1508" s="5">
        <f t="shared" si="1761"/>
        <v>7.0187076186763904E-3</v>
      </c>
      <c r="AI1508" s="5">
        <f t="shared" si="1762"/>
        <v>7.6235837508144399E-3</v>
      </c>
      <c r="AJ1508" s="5">
        <f t="shared" si="1763"/>
        <v>4.1402942224741243E-3</v>
      </c>
      <c r="AK1508" s="5">
        <f t="shared" si="1764"/>
        <v>1.499035694931211E-3</v>
      </c>
      <c r="AL1508" s="5">
        <f t="shared" si="1765"/>
        <v>1.9614675435779924E-5</v>
      </c>
      <c r="AM1508" s="5">
        <f t="shared" si="1766"/>
        <v>1.4026097645725092E-3</v>
      </c>
      <c r="AN1508" s="5">
        <f t="shared" si="1767"/>
        <v>1.5556144222024504E-3</v>
      </c>
      <c r="AO1508" s="5">
        <f t="shared" si="1768"/>
        <v>8.6265484944125499E-4</v>
      </c>
      <c r="AP1508" s="5">
        <f t="shared" si="1769"/>
        <v>3.1891938372530969E-4</v>
      </c>
      <c r="AQ1508" s="5">
        <f t="shared" si="1770"/>
        <v>8.8427231396434917E-5</v>
      </c>
      <c r="AR1508" s="5">
        <f t="shared" si="1771"/>
        <v>1.5568696400973555E-3</v>
      </c>
      <c r="AS1508" s="5">
        <f t="shared" si="1772"/>
        <v>1.6910415328884726E-3</v>
      </c>
      <c r="AT1508" s="5">
        <f t="shared" si="1773"/>
        <v>9.1838821706837794E-4</v>
      </c>
      <c r="AU1508" s="5">
        <f t="shared" si="1774"/>
        <v>3.3251180839197854E-4</v>
      </c>
      <c r="AV1508" s="5">
        <f t="shared" si="1775"/>
        <v>9.0291965313731666E-5</v>
      </c>
      <c r="AW1508" s="5">
        <f t="shared" si="1776"/>
        <v>6.5636551109197477E-7</v>
      </c>
      <c r="AX1508" s="5">
        <f t="shared" si="1777"/>
        <v>2.5391457589417647E-4</v>
      </c>
      <c r="AY1508" s="5">
        <f t="shared" si="1778"/>
        <v>2.8161302326936712E-4</v>
      </c>
      <c r="AZ1508" s="5">
        <f t="shared" si="1779"/>
        <v>1.5616648748035104E-4</v>
      </c>
      <c r="BA1508" s="5">
        <f t="shared" si="1780"/>
        <v>5.7734005643205317E-5</v>
      </c>
      <c r="BB1508" s="5">
        <f t="shared" si="1781"/>
        <v>1.6007989908986014E-5</v>
      </c>
      <c r="BC1508" s="5">
        <f t="shared" si="1782"/>
        <v>3.5508465151003241E-6</v>
      </c>
      <c r="BD1508" s="5">
        <f t="shared" si="1783"/>
        <v>2.8778364051514288E-4</v>
      </c>
      <c r="BE1508" s="5">
        <f t="shared" si="1784"/>
        <v>3.1258499495598135E-4</v>
      </c>
      <c r="BF1508" s="5">
        <f t="shared" si="1785"/>
        <v>1.6976187196869087E-4</v>
      </c>
      <c r="BG1508" s="5">
        <f t="shared" si="1786"/>
        <v>6.1464014885236862E-5</v>
      </c>
      <c r="BH1508" s="5">
        <f t="shared" si="1787"/>
        <v>1.6690254481183032E-5</v>
      </c>
      <c r="BI1508" s="5">
        <f t="shared" si="1788"/>
        <v>3.6257259818353892E-6</v>
      </c>
      <c r="BJ1508" s="8">
        <f t="shared" si="1789"/>
        <v>0.34825792868368938</v>
      </c>
      <c r="BK1508" s="8">
        <f t="shared" si="1790"/>
        <v>0.29194867064767693</v>
      </c>
      <c r="BL1508" s="8">
        <f t="shared" si="1791"/>
        <v>0.33446661275279821</v>
      </c>
      <c r="BM1508" s="8">
        <f t="shared" si="1792"/>
        <v>0.3757223999594767</v>
      </c>
      <c r="BN1508" s="8">
        <f t="shared" si="1793"/>
        <v>0.62398334626549656</v>
      </c>
    </row>
    <row r="1509" spans="1:66" x14ac:dyDescent="0.25">
      <c r="A1509" t="s">
        <v>27</v>
      </c>
      <c r="B1509" t="s">
        <v>263</v>
      </c>
      <c r="C1509" t="s">
        <v>180</v>
      </c>
      <c r="D1509" t="s">
        <v>537</v>
      </c>
      <c r="E1509">
        <f>VLOOKUP(A1509,home!$A$2:$E$405,3,FALSE)</f>
        <v>1.381</v>
      </c>
      <c r="F1509">
        <f>VLOOKUP(B1509,home!$B$2:$E$405,3,FALSE)</f>
        <v>0.72409999999999997</v>
      </c>
      <c r="G1509">
        <f>VLOOKUP(C1509,away!$B$2:$E$405,4,FALSE)</f>
        <v>1.0862000000000001</v>
      </c>
      <c r="H1509">
        <f>VLOOKUP(A1509,away!$A$2:$E$405,3,FALSE)</f>
        <v>1.127</v>
      </c>
      <c r="I1509">
        <f>VLOOKUP(C1509,away!$B$2:$E$405,3,FALSE)</f>
        <v>0.66549999999999998</v>
      </c>
      <c r="J1509">
        <f>VLOOKUP(B1509,home!$B$2:$E$405,4,FALSE)</f>
        <v>0.88729999999999998</v>
      </c>
      <c r="K1509" s="3">
        <f t="shared" si="1738"/>
        <v>1.08618055702</v>
      </c>
      <c r="L1509" s="3">
        <f t="shared" si="1739"/>
        <v>0.66549141504999998</v>
      </c>
      <c r="M1509" s="5">
        <f t="shared" si="1740"/>
        <v>0.17348364102690236</v>
      </c>
      <c r="N1509" s="5">
        <f t="shared" si="1741"/>
        <v>0.18843455784445853</v>
      </c>
      <c r="O1509" s="5">
        <f t="shared" si="1742"/>
        <v>0.11545187375501949</v>
      </c>
      <c r="P1509" s="5">
        <f t="shared" si="1743"/>
        <v>0.12540158054422978</v>
      </c>
      <c r="Q1509" s="5">
        <f t="shared" si="1744"/>
        <v>0.10233697650065569</v>
      </c>
      <c r="R1509" s="5">
        <f t="shared" si="1745"/>
        <v>3.8416115417700923E-2</v>
      </c>
      <c r="S1509" s="5">
        <f t="shared" si="1746"/>
        <v>2.2661439876847468E-2</v>
      </c>
      <c r="T1509" s="5">
        <f t="shared" si="1747"/>
        <v>6.8104379303359955E-2</v>
      </c>
      <c r="U1509" s="5">
        <f t="shared" si="1748"/>
        <v>4.1726837642943E-2</v>
      </c>
      <c r="V1509" s="5">
        <f t="shared" si="1749"/>
        <v>1.8200757919327269E-3</v>
      </c>
      <c r="W1509" s="5">
        <f t="shared" si="1750"/>
        <v>3.7052144713074955E-2</v>
      </c>
      <c r="X1509" s="5">
        <f t="shared" si="1751"/>
        <v>2.4657884215741627E-2</v>
      </c>
      <c r="Y1509" s="5">
        <f t="shared" si="1752"/>
        <v>8.2048051294364762E-3</v>
      </c>
      <c r="Z1509" s="5">
        <f t="shared" si="1753"/>
        <v>8.5218650033499731E-3</v>
      </c>
      <c r="AA1509" s="5">
        <f t="shared" si="1754"/>
        <v>9.2562840761879189E-3</v>
      </c>
      <c r="AB1509" s="5">
        <f t="shared" si="1755"/>
        <v>5.026997896904575E-3</v>
      </c>
      <c r="AC1509" s="5">
        <f t="shared" si="1756"/>
        <v>8.222691044081678E-5</v>
      </c>
      <c r="AD1509" s="5">
        <f t="shared" si="1757"/>
        <v>1.0061329795808349E-2</v>
      </c>
      <c r="AE1509" s="5">
        <f t="shared" si="1758"/>
        <v>6.6957286030972256E-3</v>
      </c>
      <c r="AF1509" s="5">
        <f t="shared" si="1759"/>
        <v>2.2279749514329656E-3</v>
      </c>
      <c r="AG1509" s="5">
        <f t="shared" si="1760"/>
        <v>4.9423273437502655E-4</v>
      </c>
      <c r="AH1509" s="5">
        <f t="shared" si="1761"/>
        <v>1.4178069999861112E-3</v>
      </c>
      <c r="AI1509" s="5">
        <f t="shared" si="1762"/>
        <v>1.5399943969917696E-3</v>
      </c>
      <c r="AJ1509" s="5">
        <f t="shared" si="1763"/>
        <v>8.3635598596609967E-4</v>
      </c>
      <c r="AK1509" s="5">
        <f t="shared" si="1764"/>
        <v>3.0281120356788987E-4</v>
      </c>
      <c r="AL1509" s="5">
        <f t="shared" si="1765"/>
        <v>2.3774886142603522E-6</v>
      </c>
      <c r="AM1509" s="5">
        <f t="shared" si="1766"/>
        <v>2.185684160394608E-3</v>
      </c>
      <c r="AN1509" s="5">
        <f t="shared" si="1767"/>
        <v>1.4545540447533788E-3</v>
      </c>
      <c r="AO1509" s="5">
        <f t="shared" si="1768"/>
        <v>4.839966147548134E-4</v>
      </c>
      <c r="AP1509" s="5">
        <f t="shared" si="1769"/>
        <v>1.0736519734419686E-4</v>
      </c>
      <c r="AQ1509" s="5">
        <f t="shared" si="1770"/>
        <v>1.7862654276928012E-5</v>
      </c>
      <c r="AR1509" s="5">
        <f t="shared" si="1771"/>
        <v>1.8870767733771056E-4</v>
      </c>
      <c r="AS1509" s="5">
        <f t="shared" si="1772"/>
        <v>2.0497061008462489E-4</v>
      </c>
      <c r="AT1509" s="5">
        <f t="shared" si="1773"/>
        <v>1.1131754571722354E-4</v>
      </c>
      <c r="AU1509" s="5">
        <f t="shared" si="1774"/>
        <v>4.0303651271077734E-5</v>
      </c>
      <c r="AV1509" s="5">
        <f t="shared" si="1775"/>
        <v>1.0944260596889759E-5</v>
      </c>
      <c r="AW1509" s="5">
        <f t="shared" si="1776"/>
        <v>4.7737583047756065E-8</v>
      </c>
      <c r="AX1509" s="5">
        <f t="shared" si="1777"/>
        <v>3.9567460646786762E-4</v>
      </c>
      <c r="AY1509" s="5">
        <f t="shared" si="1778"/>
        <v>2.6331805375765308E-4</v>
      </c>
      <c r="AZ1509" s="5">
        <f t="shared" si="1779"/>
        <v>8.7617952101696242E-5</v>
      </c>
      <c r="BA1509" s="5">
        <f t="shared" si="1780"/>
        <v>1.9436331642646991E-5</v>
      </c>
      <c r="BB1509" s="5">
        <f t="shared" si="1781"/>
        <v>3.2336779620615585E-6</v>
      </c>
      <c r="BC1509" s="5">
        <f t="shared" si="1782"/>
        <v>4.3039698455766945E-7</v>
      </c>
      <c r="BD1509" s="5">
        <f t="shared" si="1783"/>
        <v>2.0930556537045298E-5</v>
      </c>
      <c r="BE1509" s="5">
        <f t="shared" si="1784"/>
        <v>2.2734363558146464E-5</v>
      </c>
      <c r="BF1509" s="5">
        <f t="shared" si="1785"/>
        <v>1.2346811836541358E-5</v>
      </c>
      <c r="BG1509" s="5">
        <f t="shared" si="1786"/>
        <v>4.4702889860118744E-6</v>
      </c>
      <c r="BH1509" s="5">
        <f t="shared" si="1787"/>
        <v>1.213885245216687E-6</v>
      </c>
      <c r="BI1509" s="5">
        <f t="shared" si="1788"/>
        <v>2.6369971036156419E-7</v>
      </c>
      <c r="BJ1509" s="8">
        <f t="shared" si="1789"/>
        <v>0.45328918748188129</v>
      </c>
      <c r="BK1509" s="8">
        <f t="shared" si="1790"/>
        <v>0.32371465969272512</v>
      </c>
      <c r="BL1509" s="8">
        <f t="shared" si="1791"/>
        <v>0.21459328072614864</v>
      </c>
      <c r="BM1509" s="8">
        <f t="shared" si="1792"/>
        <v>0.25633097749896355</v>
      </c>
      <c r="BN1509" s="8">
        <f t="shared" si="1793"/>
        <v>0.74352474508896682</v>
      </c>
    </row>
    <row r="1510" spans="1:66" x14ac:dyDescent="0.25">
      <c r="A1510" t="s">
        <v>27</v>
      </c>
      <c r="B1510" t="s">
        <v>433</v>
      </c>
      <c r="C1510" t="s">
        <v>29</v>
      </c>
      <c r="D1510" t="s">
        <v>537</v>
      </c>
      <c r="E1510">
        <f>VLOOKUP(A1510,home!$A$2:$E$405,3,FALSE)</f>
        <v>1.381</v>
      </c>
      <c r="F1510">
        <f>VLOOKUP(B1510,home!$B$2:$E$405,3,FALSE)</f>
        <v>0.90510000000000002</v>
      </c>
      <c r="G1510">
        <f>VLOOKUP(C1510,away!$B$2:$E$405,4,FALSE)</f>
        <v>0.72409999999999997</v>
      </c>
      <c r="H1510">
        <f>VLOOKUP(A1510,away!$A$2:$E$405,3,FALSE)</f>
        <v>1.127</v>
      </c>
      <c r="I1510">
        <f>VLOOKUP(C1510,away!$B$2:$E$405,3,FALSE)</f>
        <v>1.1091</v>
      </c>
      <c r="J1510">
        <f>VLOOKUP(B1510,home!$B$2:$E$405,4,FALSE)</f>
        <v>1.1091</v>
      </c>
      <c r="K1510" s="3">
        <f t="shared" si="1738"/>
        <v>0.90508379871</v>
      </c>
      <c r="L1510" s="3">
        <f t="shared" si="1739"/>
        <v>1.3863258668699998</v>
      </c>
      <c r="M1510" s="5">
        <f t="shared" si="1740"/>
        <v>0.10112381057711957</v>
      </c>
      <c r="N1510" s="5">
        <f t="shared" si="1741"/>
        <v>9.1525522617169855E-2</v>
      </c>
      <c r="O1510" s="5">
        <f t="shared" si="1742"/>
        <v>0.14019055435952293</v>
      </c>
      <c r="P1510" s="5">
        <f t="shared" si="1743"/>
        <v>0.12688419948297777</v>
      </c>
      <c r="Q1510" s="5">
        <f t="shared" si="1744"/>
        <v>4.1419133844633041E-2</v>
      </c>
      <c r="R1510" s="5">
        <f t="shared" si="1745"/>
        <v>9.7174895899725749E-2</v>
      </c>
      <c r="S1510" s="5">
        <f t="shared" si="1746"/>
        <v>3.980170443181167E-2</v>
      </c>
      <c r="T1510" s="5">
        <f t="shared" si="1747"/>
        <v>5.7420416632165454E-2</v>
      </c>
      <c r="U1510" s="5">
        <f t="shared" si="1748"/>
        <v>8.7951423920172592E-2</v>
      </c>
      <c r="V1510" s="5">
        <f t="shared" si="1749"/>
        <v>5.5489815197459222E-3</v>
      </c>
      <c r="W1510" s="5">
        <f t="shared" si="1750"/>
        <v>1.2495928999792804E-2</v>
      </c>
      <c r="X1510" s="5">
        <f t="shared" si="1751"/>
        <v>1.7323429602983727E-2</v>
      </c>
      <c r="Y1510" s="5">
        <f t="shared" si="1752"/>
        <v>1.200795928075892E-2</v>
      </c>
      <c r="Z1510" s="5">
        <f t="shared" si="1753"/>
        <v>4.4905357265396427E-2</v>
      </c>
      <c r="AA1510" s="5">
        <f t="shared" si="1754"/>
        <v>4.0643111336194693E-2</v>
      </c>
      <c r="AB1510" s="5">
        <f t="shared" si="1755"/>
        <v>1.8392710799778274E-2</v>
      </c>
      <c r="AC1510" s="5">
        <f t="shared" si="1756"/>
        <v>4.3515844219859257E-4</v>
      </c>
      <c r="AD1510" s="5">
        <f t="shared" si="1757"/>
        <v>2.8274657218857299E-3</v>
      </c>
      <c r="AE1510" s="5">
        <f t="shared" si="1758"/>
        <v>3.9197888679384438E-3</v>
      </c>
      <c r="AF1510" s="5">
        <f t="shared" si="1759"/>
        <v>2.7170523501460699E-3</v>
      </c>
      <c r="AG1510" s="5">
        <f t="shared" si="1760"/>
        <v>1.2555733182158066E-3</v>
      </c>
      <c r="AH1510" s="5">
        <f t="shared" si="1761"/>
        <v>1.5563364584514435E-2</v>
      </c>
      <c r="AI1510" s="5">
        <f t="shared" si="1762"/>
        <v>1.4086149138861005E-2</v>
      </c>
      <c r="AJ1510" s="5">
        <f t="shared" si="1763"/>
        <v>6.374572685897955E-3</v>
      </c>
      <c r="AK1510" s="5">
        <f t="shared" si="1764"/>
        <v>1.9231741539018435E-3</v>
      </c>
      <c r="AL1510" s="5">
        <f t="shared" si="1765"/>
        <v>2.1840446981384246E-5</v>
      </c>
      <c r="AM1510" s="5">
        <f t="shared" si="1766"/>
        <v>5.1181868325732998E-4</v>
      </c>
      <c r="AN1510" s="5">
        <f t="shared" si="1767"/>
        <v>7.0954747974697981E-4</v>
      </c>
      <c r="AO1510" s="5">
        <f t="shared" si="1768"/>
        <v>4.9183201247282777E-4</v>
      </c>
      <c r="AP1510" s="5">
        <f t="shared" si="1769"/>
        <v>2.2727981368193649E-4</v>
      </c>
      <c r="AQ1510" s="5">
        <f t="shared" si="1770"/>
        <v>7.8770971181165659E-5</v>
      </c>
      <c r="AR1510" s="5">
        <f t="shared" si="1771"/>
        <v>4.3151789798081645E-3</v>
      </c>
      <c r="AS1510" s="5">
        <f t="shared" si="1772"/>
        <v>3.905598583158316E-3</v>
      </c>
      <c r="AT1510" s="5">
        <f t="shared" si="1773"/>
        <v>1.7674470009406609E-3</v>
      </c>
      <c r="AU1510" s="5">
        <f t="shared" si="1774"/>
        <v>5.3322921520999021E-4</v>
      </c>
      <c r="AV1510" s="5">
        <f t="shared" si="1775"/>
        <v>1.2065428092135248E-4</v>
      </c>
      <c r="AW1510" s="5">
        <f t="shared" si="1776"/>
        <v>7.6122516870049163E-7</v>
      </c>
      <c r="AX1510" s="5">
        <f t="shared" si="1777"/>
        <v>7.7206466348882368E-5</v>
      </c>
      <c r="AY1510" s="5">
        <f t="shared" si="1778"/>
        <v>1.0703332138908382E-4</v>
      </c>
      <c r="AZ1510" s="5">
        <f t="shared" si="1779"/>
        <v>7.4191531029348473E-5</v>
      </c>
      <c r="BA1510" s="5">
        <f t="shared" si="1780"/>
        <v>3.4284546189558004E-5</v>
      </c>
      <c r="BB1510" s="5">
        <f t="shared" si="1781"/>
        <v>1.1882388304120885E-5</v>
      </c>
      <c r="BC1510" s="5">
        <f t="shared" si="1782"/>
        <v>3.2945724532392662E-6</v>
      </c>
      <c r="BD1510" s="5">
        <f t="shared" si="1783"/>
        <v>9.9704070664695973E-4</v>
      </c>
      <c r="BE1510" s="5">
        <f t="shared" si="1784"/>
        <v>9.0240539024053314E-4</v>
      </c>
      <c r="BF1510" s="5">
        <f t="shared" si="1785"/>
        <v>4.0837624928764072E-4</v>
      </c>
      <c r="BG1510" s="5">
        <f t="shared" si="1786"/>
        <v>1.232049090027333E-4</v>
      </c>
      <c r="BH1510" s="5">
        <f t="shared" si="1787"/>
        <v>2.7877691764978424E-5</v>
      </c>
      <c r="BI1510" s="5">
        <f t="shared" si="1788"/>
        <v>5.0463294323826339E-6</v>
      </c>
      <c r="BJ1510" s="8">
        <f t="shared" si="1789"/>
        <v>0.24523941302174432</v>
      </c>
      <c r="BK1510" s="8">
        <f t="shared" si="1790"/>
        <v>0.27392272822222402</v>
      </c>
      <c r="BL1510" s="8">
        <f t="shared" si="1791"/>
        <v>0.43540601621498332</v>
      </c>
      <c r="BM1510" s="8">
        <f t="shared" si="1792"/>
        <v>0.40104912584697866</v>
      </c>
      <c r="BN1510" s="8">
        <f t="shared" si="1793"/>
        <v>0.59831811678114888</v>
      </c>
    </row>
    <row r="1511" spans="1:66" x14ac:dyDescent="0.25">
      <c r="A1511" t="s">
        <v>27</v>
      </c>
      <c r="B1511" t="s">
        <v>183</v>
      </c>
      <c r="C1511" t="s">
        <v>28</v>
      </c>
      <c r="D1511" t="s">
        <v>537</v>
      </c>
      <c r="E1511">
        <f>VLOOKUP(A1511,home!$A$2:$E$405,3,FALSE)</f>
        <v>1.381</v>
      </c>
      <c r="F1511">
        <f>VLOOKUP(B1511,home!$B$2:$E$405,3,FALSE)</f>
        <v>0.90510000000000002</v>
      </c>
      <c r="G1511">
        <f>VLOOKUP(C1511,away!$B$2:$E$405,4,FALSE)</f>
        <v>1.4481999999999999</v>
      </c>
      <c r="H1511">
        <f>VLOOKUP(A1511,away!$A$2:$E$405,3,FALSE)</f>
        <v>1.127</v>
      </c>
      <c r="I1511">
        <f>VLOOKUP(C1511,away!$B$2:$E$405,3,FALSE)</f>
        <v>1.331</v>
      </c>
      <c r="J1511">
        <f>VLOOKUP(B1511,home!$B$2:$E$405,4,FALSE)</f>
        <v>1.1091</v>
      </c>
      <c r="K1511" s="3">
        <f t="shared" si="1738"/>
        <v>1.81016759742</v>
      </c>
      <c r="L1511" s="3">
        <f t="shared" si="1739"/>
        <v>1.6636910367</v>
      </c>
      <c r="M1511" s="5">
        <f t="shared" si="1740"/>
        <v>3.0997192778799081E-2</v>
      </c>
      <c r="N1511" s="5">
        <f t="shared" si="1741"/>
        <v>5.6110113979163302E-2</v>
      </c>
      <c r="O1511" s="5">
        <f t="shared" si="1742"/>
        <v>5.1569751788949986E-2</v>
      </c>
      <c r="P1511" s="5">
        <f t="shared" si="1743"/>
        <v>9.3349893695349337E-2</v>
      </c>
      <c r="Q1511" s="5">
        <f t="shared" si="1744"/>
        <v>5.0784355106312205E-2</v>
      </c>
      <c r="R1511" s="5">
        <f t="shared" si="1745"/>
        <v>4.2898066908059952E-2</v>
      </c>
      <c r="S1511" s="5">
        <f t="shared" si="1746"/>
        <v>7.0282192286886841E-2</v>
      </c>
      <c r="T1511" s="5">
        <f t="shared" si="1747"/>
        <v>8.4489476394961488E-2</v>
      </c>
      <c r="U1511" s="5">
        <f t="shared" si="1748"/>
        <v>7.765269070892529E-2</v>
      </c>
      <c r="V1511" s="5">
        <f t="shared" si="1749"/>
        <v>2.3517667929466163E-2</v>
      </c>
      <c r="W1511" s="5">
        <f t="shared" si="1750"/>
        <v>3.0642731356439089E-2</v>
      </c>
      <c r="X1511" s="5">
        <f t="shared" si="1751"/>
        <v>5.0980037497713737E-2</v>
      </c>
      <c r="Y1511" s="5">
        <f t="shared" si="1752"/>
        <v>4.2407515717788134E-2</v>
      </c>
      <c r="Z1511" s="5">
        <f t="shared" si="1753"/>
        <v>2.3789709802232079E-2</v>
      </c>
      <c r="AA1511" s="5">
        <f t="shared" si="1754"/>
        <v>4.3063361836025459E-2</v>
      </c>
      <c r="AB1511" s="5">
        <f t="shared" si="1755"/>
        <v>3.8975951115773178E-2</v>
      </c>
      <c r="AC1511" s="5">
        <f t="shared" si="1756"/>
        <v>4.4265536738373329E-3</v>
      </c>
      <c r="AD1511" s="5">
        <f t="shared" si="1757"/>
        <v>1.3867119849467962E-2</v>
      </c>
      <c r="AE1511" s="5">
        <f t="shared" si="1758"/>
        <v>2.3070602998404497E-2</v>
      </c>
      <c r="AF1511" s="5">
        <f t="shared" si="1759"/>
        <v>1.9191177709854859E-2</v>
      </c>
      <c r="AG1511" s="5">
        <f t="shared" si="1760"/>
        <v>1.0642730113200787E-2</v>
      </c>
      <c r="AH1511" s="5">
        <f t="shared" si="1761"/>
        <v>9.8946817409169118E-3</v>
      </c>
      <c r="AI1511" s="5">
        <f t="shared" si="1762"/>
        <v>1.7911032274191108E-2</v>
      </c>
      <c r="AJ1511" s="5">
        <f t="shared" si="1763"/>
        <v>1.6210985129542305E-2</v>
      </c>
      <c r="AK1511" s="5">
        <f t="shared" si="1764"/>
        <v>9.781533334584978E-3</v>
      </c>
      <c r="AL1511" s="5">
        <f t="shared" si="1765"/>
        <v>5.3323320965000247E-4</v>
      </c>
      <c r="AM1511" s="5">
        <f t="shared" si="1766"/>
        <v>5.02036220420932E-3</v>
      </c>
      <c r="AN1511" s="5">
        <f t="shared" si="1767"/>
        <v>8.3523316001304984E-3</v>
      </c>
      <c r="AO1511" s="5">
        <f t="shared" si="1768"/>
        <v>6.9478496093416421E-3</v>
      </c>
      <c r="AP1511" s="5">
        <f t="shared" si="1769"/>
        <v>3.853025039800429E-3</v>
      </c>
      <c r="AQ1511" s="5">
        <f t="shared" si="1770"/>
        <v>1.6025608057241591E-3</v>
      </c>
      <c r="AR1511" s="5">
        <f t="shared" si="1771"/>
        <v>3.2923386646725224E-3</v>
      </c>
      <c r="AS1511" s="5">
        <f t="shared" si="1772"/>
        <v>5.9596847705232301E-3</v>
      </c>
      <c r="AT1511" s="5">
        <f t="shared" si="1773"/>
        <v>5.3940141312193018E-3</v>
      </c>
      <c r="AU1511" s="5">
        <f t="shared" si="1774"/>
        <v>3.2546898667862568E-3</v>
      </c>
      <c r="AV1511" s="5">
        <f t="shared" si="1775"/>
        <v>1.4728835341269247E-3</v>
      </c>
      <c r="AW1511" s="5">
        <f t="shared" si="1776"/>
        <v>4.4607322087802699E-5</v>
      </c>
      <c r="AX1511" s="5">
        <f t="shared" si="1777"/>
        <v>1.5146161648952937E-3</v>
      </c>
      <c r="AY1511" s="5">
        <f t="shared" si="1778"/>
        <v>2.519853337577229E-3</v>
      </c>
      <c r="AZ1511" s="5">
        <f t="shared" si="1779"/>
        <v>2.0961287057629082E-3</v>
      </c>
      <c r="BA1511" s="5">
        <f t="shared" si="1780"/>
        <v>1.1624368465157741E-3</v>
      </c>
      <c r="BB1511" s="5">
        <f t="shared" si="1781"/>
        <v>4.8348394056952688E-4</v>
      </c>
      <c r="BC1511" s="5">
        <f t="shared" si="1782"/>
        <v>1.6087357966278342E-4</v>
      </c>
      <c r="BD1511" s="5">
        <f t="shared" si="1783"/>
        <v>9.1290572103275378E-4</v>
      </c>
      <c r="BE1511" s="5">
        <f t="shared" si="1784"/>
        <v>1.6525123557128325E-3</v>
      </c>
      <c r="BF1511" s="5">
        <f t="shared" si="1785"/>
        <v>1.4956621603237816E-3</v>
      </c>
      <c r="BG1511" s="5">
        <f t="shared" si="1786"/>
        <v>9.0246639310176879E-4</v>
      </c>
      <c r="BH1511" s="5">
        <f t="shared" si="1787"/>
        <v>4.0840385563833053E-4</v>
      </c>
      <c r="BI1511" s="5">
        <f t="shared" si="1788"/>
        <v>1.4785588522758019E-4</v>
      </c>
      <c r="BJ1511" s="8">
        <f t="shared" si="1789"/>
        <v>0.41589938255749559</v>
      </c>
      <c r="BK1511" s="8">
        <f t="shared" si="1790"/>
        <v>0.22562658691156601</v>
      </c>
      <c r="BL1511" s="8">
        <f t="shared" si="1791"/>
        <v>0.33285147217533445</v>
      </c>
      <c r="BM1511" s="8">
        <f t="shared" si="1792"/>
        <v>0.6699825311745049</v>
      </c>
      <c r="BN1511" s="8">
        <f t="shared" si="1793"/>
        <v>0.32570937425663388</v>
      </c>
    </row>
    <row r="1512" spans="1:66" x14ac:dyDescent="0.25">
      <c r="A1512" t="s">
        <v>184</v>
      </c>
      <c r="B1512" t="s">
        <v>189</v>
      </c>
      <c r="C1512" t="s">
        <v>192</v>
      </c>
      <c r="D1512" t="s">
        <v>537</v>
      </c>
      <c r="E1512">
        <f>VLOOKUP(A1512,home!$A$2:$E$405,3,FALSE)</f>
        <v>1.5952</v>
      </c>
      <c r="F1512">
        <f>VLOOKUP(B1512,home!$B$2:$E$405,3,FALSE)</f>
        <v>1.097</v>
      </c>
      <c r="G1512">
        <f>VLOOKUP(C1512,away!$B$2:$E$405,4,FALSE)</f>
        <v>0.94030000000000002</v>
      </c>
      <c r="H1512">
        <f>VLOOKUP(A1512,away!$A$2:$E$405,3,FALSE)</f>
        <v>1.1429</v>
      </c>
      <c r="I1512">
        <f>VLOOKUP(C1512,away!$B$2:$E$405,3,FALSE)</f>
        <v>0.65620000000000001</v>
      </c>
      <c r="J1512">
        <f>VLOOKUP(B1512,home!$B$2:$E$405,4,FALSE)</f>
        <v>0.875</v>
      </c>
      <c r="K1512" s="3">
        <f t="shared" si="1738"/>
        <v>1.6454633163199999</v>
      </c>
      <c r="L1512" s="3">
        <f t="shared" si="1739"/>
        <v>0.6562246075</v>
      </c>
      <c r="M1512" s="5">
        <f t="shared" si="1740"/>
        <v>0.10008975717506934</v>
      </c>
      <c r="N1512" s="5">
        <f t="shared" si="1741"/>
        <v>0.1646940237709531</v>
      </c>
      <c r="O1512" s="5">
        <f t="shared" si="1742"/>
        <v>6.5681361616980183E-2</v>
      </c>
      <c r="P1512" s="5">
        <f t="shared" si="1743"/>
        <v>0.10807627110668935</v>
      </c>
      <c r="Q1512" s="5">
        <f t="shared" si="1744"/>
        <v>0.13549898726611873</v>
      </c>
      <c r="R1512" s="5">
        <f t="shared" si="1745"/>
        <v>2.1550862873584188E-2</v>
      </c>
      <c r="S1512" s="5">
        <f t="shared" si="1746"/>
        <v>2.9175014272179767E-2</v>
      </c>
      <c r="T1512" s="5">
        <f t="shared" si="1747"/>
        <v>8.8917769735356256E-2</v>
      </c>
      <c r="U1512" s="5">
        <f t="shared" si="1748"/>
        <v>3.5461154293525407E-2</v>
      </c>
      <c r="V1512" s="5">
        <f t="shared" si="1749"/>
        <v>3.5003323694600599E-3</v>
      </c>
      <c r="W1512" s="5">
        <f t="shared" si="1750"/>
        <v>7.4319537648303055E-2</v>
      </c>
      <c r="X1512" s="5">
        <f t="shared" si="1751"/>
        <v>4.8770309422839137E-2</v>
      </c>
      <c r="Y1512" s="5">
        <f t="shared" si="1752"/>
        <v>1.6002138579328081E-2</v>
      </c>
      <c r="Z1512" s="5">
        <f t="shared" si="1753"/>
        <v>4.7140688435013695E-3</v>
      </c>
      <c r="AA1512" s="5">
        <f t="shared" si="1754"/>
        <v>7.7568273525885512E-3</v>
      </c>
      <c r="AB1512" s="5">
        <f t="shared" si="1755"/>
        <v>6.381787429856023E-3</v>
      </c>
      <c r="AC1512" s="5">
        <f t="shared" si="1756"/>
        <v>2.362272629103716E-4</v>
      </c>
      <c r="AD1512" s="5">
        <f t="shared" si="1757"/>
        <v>3.0572518221536452E-2</v>
      </c>
      <c r="AE1512" s="5">
        <f t="shared" si="1758"/>
        <v>2.0062438770214356E-2</v>
      </c>
      <c r="AF1512" s="5">
        <f t="shared" si="1759"/>
        <v>6.5827330037383485E-3</v>
      </c>
      <c r="AG1512" s="5">
        <f t="shared" si="1760"/>
        <v>1.4399171272184983E-3</v>
      </c>
      <c r="AH1512" s="5">
        <f t="shared" si="1761"/>
        <v>7.7337199413866616E-4</v>
      </c>
      <c r="AI1512" s="5">
        <f t="shared" si="1762"/>
        <v>1.2725552462244214E-3</v>
      </c>
      <c r="AJ1512" s="5">
        <f t="shared" si="1763"/>
        <v>1.0469714878264254E-3</v>
      </c>
      <c r="AK1512" s="5">
        <f t="shared" si="1764"/>
        <v>5.7425105881711807E-4</v>
      </c>
      <c r="AL1512" s="5">
        <f t="shared" si="1765"/>
        <v>1.0203066699197354E-5</v>
      </c>
      <c r="AM1512" s="5">
        <f t="shared" si="1766"/>
        <v>1.0061191444212584E-2</v>
      </c>
      <c r="AN1512" s="5">
        <f t="shared" si="1767"/>
        <v>6.6024014064607608E-3</v>
      </c>
      <c r="AO1512" s="5">
        <f t="shared" si="1768"/>
        <v>2.1663291357560802E-3</v>
      </c>
      <c r="AP1512" s="5">
        <f t="shared" si="1769"/>
        <v>4.7386616227578274E-4</v>
      </c>
      <c r="AQ1512" s="5">
        <f t="shared" si="1770"/>
        <v>7.7740659086739203E-5</v>
      </c>
      <c r="AR1512" s="5">
        <f t="shared" si="1771"/>
        <v>1.0150114666102775E-4</v>
      </c>
      <c r="AS1512" s="5">
        <f t="shared" si="1772"/>
        <v>1.6701641339513743E-4</v>
      </c>
      <c r="AT1512" s="5">
        <f t="shared" si="1773"/>
        <v>1.374096907325175E-4</v>
      </c>
      <c r="AU1512" s="5">
        <f t="shared" si="1774"/>
        <v>7.5367535135744594E-5</v>
      </c>
      <c r="AV1512" s="5">
        <f t="shared" si="1775"/>
        <v>3.1003628576831598E-5</v>
      </c>
      <c r="AW1512" s="5">
        <f t="shared" si="1776"/>
        <v>3.0603348041046382E-7</v>
      </c>
      <c r="AX1512" s="5">
        <f t="shared" si="1777"/>
        <v>2.7592202399874112E-3</v>
      </c>
      <c r="AY1512" s="5">
        <f t="shared" si="1778"/>
        <v>1.8106682189917944E-3</v>
      </c>
      <c r="AZ1512" s="5">
        <f t="shared" si="1779"/>
        <v>5.9410252066030718E-4</v>
      </c>
      <c r="BA1512" s="5">
        <f t="shared" si="1780"/>
        <v>1.2995489781169025E-4</v>
      </c>
      <c r="BB1512" s="5">
        <f t="shared" si="1781"/>
        <v>2.1319900452294759E-5</v>
      </c>
      <c r="BC1512" s="5">
        <f t="shared" si="1782"/>
        <v>2.7981286612492416E-6</v>
      </c>
      <c r="BD1512" s="5">
        <f t="shared" si="1783"/>
        <v>1.1101258354738806E-5</v>
      </c>
      <c r="BE1512" s="5">
        <f t="shared" si="1784"/>
        <v>1.8266713387713622E-5</v>
      </c>
      <c r="BF1512" s="5">
        <f t="shared" si="1785"/>
        <v>1.5028603394607104E-5</v>
      </c>
      <c r="BG1512" s="5">
        <f t="shared" si="1786"/>
        <v>8.2430051937827366E-6</v>
      </c>
      <c r="BH1512" s="5">
        <f t="shared" si="1787"/>
        <v>3.3908906656511811E-6</v>
      </c>
      <c r="BI1512" s="5">
        <f t="shared" si="1788"/>
        <v>1.1159172399961833E-6</v>
      </c>
      <c r="BJ1512" s="8">
        <f t="shared" si="1789"/>
        <v>0.61155996625996267</v>
      </c>
      <c r="BK1512" s="8">
        <f t="shared" si="1790"/>
        <v>0.24289847347199986</v>
      </c>
      <c r="BL1512" s="8">
        <f t="shared" si="1791"/>
        <v>0.14106858815627868</v>
      </c>
      <c r="BM1512" s="8">
        <f t="shared" si="1792"/>
        <v>0.40283947073683646</v>
      </c>
      <c r="BN1512" s="8">
        <f t="shared" si="1793"/>
        <v>0.59559126380939498</v>
      </c>
    </row>
    <row r="1513" spans="1:66" x14ac:dyDescent="0.25">
      <c r="A1513" t="s">
        <v>184</v>
      </c>
      <c r="B1513" t="s">
        <v>186</v>
      </c>
      <c r="C1513" t="s">
        <v>190</v>
      </c>
      <c r="D1513" t="s">
        <v>537</v>
      </c>
      <c r="E1513">
        <f>VLOOKUP(A1513,home!$A$2:$E$405,3,FALSE)</f>
        <v>1.5952</v>
      </c>
      <c r="F1513">
        <f>VLOOKUP(B1513,home!$B$2:$E$405,3,FALSE)</f>
        <v>0.78359999999999996</v>
      </c>
      <c r="G1513">
        <f>VLOOKUP(C1513,away!$B$2:$E$405,4,FALSE)</f>
        <v>0.78359999999999996</v>
      </c>
      <c r="H1513">
        <f>VLOOKUP(A1513,away!$A$2:$E$405,3,FALSE)</f>
        <v>1.1429</v>
      </c>
      <c r="I1513">
        <f>VLOOKUP(C1513,away!$B$2:$E$405,3,FALSE)</f>
        <v>0</v>
      </c>
      <c r="J1513">
        <f>VLOOKUP(B1513,home!$B$2:$E$405,4,FALSE)</f>
        <v>0.65620000000000001</v>
      </c>
      <c r="K1513" s="3">
        <f t="shared" si="1738"/>
        <v>0.97949899699199994</v>
      </c>
      <c r="L1513" s="3">
        <f t="shared" si="1739"/>
        <v>0</v>
      </c>
      <c r="M1513" s="5">
        <f t="shared" si="1740"/>
        <v>0.37549917795102317</v>
      </c>
      <c r="N1513" s="5">
        <f t="shared" si="1741"/>
        <v>0.36780106817434766</v>
      </c>
      <c r="O1513" s="5">
        <f t="shared" si="1742"/>
        <v>0</v>
      </c>
      <c r="P1513" s="5">
        <f t="shared" si="1743"/>
        <v>0</v>
      </c>
      <c r="Q1513" s="5">
        <f t="shared" si="1744"/>
        <v>0.18013038868467987</v>
      </c>
      <c r="R1513" s="5">
        <f t="shared" si="1745"/>
        <v>0</v>
      </c>
      <c r="S1513" s="5">
        <f t="shared" si="1746"/>
        <v>0</v>
      </c>
      <c r="T1513" s="5">
        <f t="shared" si="1747"/>
        <v>0</v>
      </c>
      <c r="U1513" s="5">
        <f t="shared" si="1748"/>
        <v>0</v>
      </c>
      <c r="V1513" s="5">
        <f t="shared" si="1749"/>
        <v>0</v>
      </c>
      <c r="W1513" s="5">
        <f t="shared" si="1750"/>
        <v>5.8812511681474347E-2</v>
      </c>
      <c r="X1513" s="5">
        <f t="shared" si="1751"/>
        <v>0</v>
      </c>
      <c r="Y1513" s="5">
        <f t="shared" si="1752"/>
        <v>0</v>
      </c>
      <c r="Z1513" s="5">
        <f t="shared" si="1753"/>
        <v>0</v>
      </c>
      <c r="AA1513" s="5">
        <f t="shared" si="1754"/>
        <v>0</v>
      </c>
      <c r="AB1513" s="5">
        <f t="shared" si="1755"/>
        <v>0</v>
      </c>
      <c r="AC1513" s="5">
        <f t="shared" si="1756"/>
        <v>0</v>
      </c>
      <c r="AD1513" s="5">
        <f t="shared" si="1757"/>
        <v>1.4401699050646099E-2</v>
      </c>
      <c r="AE1513" s="5">
        <f t="shared" si="1758"/>
        <v>0</v>
      </c>
      <c r="AF1513" s="5">
        <f t="shared" si="1759"/>
        <v>0</v>
      </c>
      <c r="AG1513" s="5">
        <f t="shared" si="1760"/>
        <v>0</v>
      </c>
      <c r="AH1513" s="5">
        <f t="shared" si="1761"/>
        <v>0</v>
      </c>
      <c r="AI1513" s="5">
        <f t="shared" si="1762"/>
        <v>0</v>
      </c>
      <c r="AJ1513" s="5">
        <f t="shared" si="1763"/>
        <v>0</v>
      </c>
      <c r="AK1513" s="5">
        <f t="shared" si="1764"/>
        <v>0</v>
      </c>
      <c r="AL1513" s="5">
        <f t="shared" si="1765"/>
        <v>0</v>
      </c>
      <c r="AM1513" s="5">
        <f t="shared" si="1766"/>
        <v>2.8212899550176989E-3</v>
      </c>
      <c r="AN1513" s="5">
        <f t="shared" si="1767"/>
        <v>0</v>
      </c>
      <c r="AO1513" s="5">
        <f t="shared" si="1768"/>
        <v>0</v>
      </c>
      <c r="AP1513" s="5">
        <f t="shared" si="1769"/>
        <v>0</v>
      </c>
      <c r="AQ1513" s="5">
        <f t="shared" si="1770"/>
        <v>0</v>
      </c>
      <c r="AR1513" s="5">
        <f t="shared" si="1771"/>
        <v>0</v>
      </c>
      <c r="AS1513" s="5">
        <f t="shared" si="1772"/>
        <v>0</v>
      </c>
      <c r="AT1513" s="5">
        <f t="shared" si="1773"/>
        <v>0</v>
      </c>
      <c r="AU1513" s="5">
        <f t="shared" si="1774"/>
        <v>0</v>
      </c>
      <c r="AV1513" s="5">
        <f t="shared" si="1775"/>
        <v>0</v>
      </c>
      <c r="AW1513" s="5">
        <f t="shared" si="1776"/>
        <v>0</v>
      </c>
      <c r="AX1513" s="5">
        <f t="shared" si="1777"/>
        <v>4.6057511352723992E-4</v>
      </c>
      <c r="AY1513" s="5">
        <f t="shared" si="1778"/>
        <v>0</v>
      </c>
      <c r="AZ1513" s="5">
        <f t="shared" si="1779"/>
        <v>0</v>
      </c>
      <c r="BA1513" s="5">
        <f t="shared" si="1780"/>
        <v>0</v>
      </c>
      <c r="BB1513" s="5">
        <f t="shared" si="1781"/>
        <v>0</v>
      </c>
      <c r="BC1513" s="5">
        <f t="shared" si="1782"/>
        <v>0</v>
      </c>
      <c r="BD1513" s="5">
        <f t="shared" si="1783"/>
        <v>0</v>
      </c>
      <c r="BE1513" s="5">
        <f t="shared" si="1784"/>
        <v>0</v>
      </c>
      <c r="BF1513" s="5">
        <f t="shared" si="1785"/>
        <v>0</v>
      </c>
      <c r="BG1513" s="5">
        <f t="shared" si="1786"/>
        <v>0</v>
      </c>
      <c r="BH1513" s="5">
        <f t="shared" si="1787"/>
        <v>0</v>
      </c>
      <c r="BI1513" s="5">
        <f t="shared" si="1788"/>
        <v>0</v>
      </c>
      <c r="BJ1513" s="8">
        <f t="shared" si="1789"/>
        <v>0.62442753265969309</v>
      </c>
      <c r="BK1513" s="8">
        <f t="shared" si="1790"/>
        <v>0.37549917795102317</v>
      </c>
      <c r="BL1513" s="8">
        <f t="shared" si="1791"/>
        <v>0</v>
      </c>
      <c r="BM1513" s="8">
        <f t="shared" si="1792"/>
        <v>7.6496075800665378E-2</v>
      </c>
      <c r="BN1513" s="8">
        <f t="shared" si="1793"/>
        <v>0.92343063481005072</v>
      </c>
    </row>
    <row r="1514" spans="1:66" x14ac:dyDescent="0.25">
      <c r="A1514" t="s">
        <v>184</v>
      </c>
      <c r="B1514" t="s">
        <v>268</v>
      </c>
      <c r="C1514" t="s">
        <v>188</v>
      </c>
      <c r="D1514" t="s">
        <v>537</v>
      </c>
      <c r="E1514">
        <f>VLOOKUP(A1514,home!$A$2:$E$405,3,FALSE)</f>
        <v>1.5952</v>
      </c>
      <c r="F1514">
        <f>VLOOKUP(B1514,home!$B$2:$E$405,3,FALSE)</f>
        <v>1.8806</v>
      </c>
      <c r="G1514">
        <f>VLOOKUP(C1514,away!$B$2:$E$405,4,FALSE)</f>
        <v>1.097</v>
      </c>
      <c r="H1514">
        <f>VLOOKUP(A1514,away!$A$2:$E$405,3,FALSE)</f>
        <v>1.1429</v>
      </c>
      <c r="I1514">
        <f>VLOOKUP(C1514,away!$B$2:$E$405,3,FALSE)</f>
        <v>0.65620000000000001</v>
      </c>
      <c r="J1514">
        <f>VLOOKUP(B1514,home!$B$2:$E$405,4,FALSE)</f>
        <v>0.21870000000000001</v>
      </c>
      <c r="K1514" s="3">
        <f t="shared" si="1738"/>
        <v>3.2909266326400002</v>
      </c>
      <c r="L1514" s="3">
        <f t="shared" si="1739"/>
        <v>0.16401865332600002</v>
      </c>
      <c r="M1514" s="5">
        <f t="shared" si="1740"/>
        <v>3.1589032672216431E-2</v>
      </c>
      <c r="N1514" s="5">
        <f t="shared" si="1741"/>
        <v>0.10395718892033215</v>
      </c>
      <c r="O1514" s="5">
        <f t="shared" si="1742"/>
        <v>5.1811905987679558E-3</v>
      </c>
      <c r="P1514" s="5">
        <f t="shared" si="1743"/>
        <v>1.705091813026945E-2</v>
      </c>
      <c r="Q1514" s="5">
        <f t="shared" si="1744"/>
        <v>0.1710577408361546</v>
      </c>
      <c r="R1514" s="5">
        <f t="shared" si="1745"/>
        <v>4.2490595231762585E-4</v>
      </c>
      <c r="S1514" s="5">
        <f t="shared" si="1746"/>
        <v>2.3009078190360456E-3</v>
      </c>
      <c r="T1514" s="5">
        <f t="shared" si="1747"/>
        <v>2.8056660292933997E-2</v>
      </c>
      <c r="U1514" s="5">
        <f t="shared" si="1748"/>
        <v>1.3983343148493367E-3</v>
      </c>
      <c r="V1514" s="5">
        <f t="shared" si="1749"/>
        <v>1.3799652575899926E-4</v>
      </c>
      <c r="W1514" s="5">
        <f t="shared" si="1750"/>
        <v>0.18764615834564399</v>
      </c>
      <c r="X1514" s="5">
        <f t="shared" si="1751"/>
        <v>3.0777470193649889E-2</v>
      </c>
      <c r="Y1514" s="5">
        <f t="shared" si="1752"/>
        <v>2.5240396069717798E-3</v>
      </c>
      <c r="Z1514" s="5">
        <f t="shared" si="1753"/>
        <v>2.3230834029779528E-5</v>
      </c>
      <c r="AA1514" s="5">
        <f t="shared" si="1754"/>
        <v>7.6450970407041047E-5</v>
      </c>
      <c r="AB1514" s="5">
        <f t="shared" si="1755"/>
        <v>1.2579726730185201E-4</v>
      </c>
      <c r="AC1514" s="5">
        <f t="shared" si="1756"/>
        <v>4.6554279759724682E-6</v>
      </c>
      <c r="AD1514" s="5">
        <f t="shared" si="1757"/>
        <v>0.15438243500306562</v>
      </c>
      <c r="AE1514" s="5">
        <f t="shared" si="1758"/>
        <v>2.5321599086391554E-2</v>
      </c>
      <c r="AF1514" s="5">
        <f t="shared" si="1759"/>
        <v>2.0766072911054074E-3</v>
      </c>
      <c r="AG1514" s="5">
        <f t="shared" si="1760"/>
        <v>1.1353411045802062E-4</v>
      </c>
      <c r="AH1514" s="5">
        <f t="shared" si="1761"/>
        <v>9.525725283010628E-7</v>
      </c>
      <c r="AI1514" s="5">
        <f t="shared" si="1762"/>
        <v>3.1348463029071872E-6</v>
      </c>
      <c r="AJ1514" s="5">
        <f t="shared" si="1763"/>
        <v>5.1582745937351542E-6</v>
      </c>
      <c r="AK1514" s="5">
        <f t="shared" si="1764"/>
        <v>5.6585010796644308E-6</v>
      </c>
      <c r="AL1514" s="5">
        <f t="shared" si="1765"/>
        <v>1.0051503900528008E-7</v>
      </c>
      <c r="AM1514" s="5">
        <f t="shared" si="1766"/>
        <v>0.10161225339268043</v>
      </c>
      <c r="AN1514" s="5">
        <f t="shared" si="1767"/>
        <v>1.6666304962887721E-2</v>
      </c>
      <c r="AO1514" s="5">
        <f t="shared" si="1768"/>
        <v>1.3667924479666372E-3</v>
      </c>
      <c r="AP1514" s="5">
        <f t="shared" si="1769"/>
        <v>7.4726485563878279E-5</v>
      </c>
      <c r="AQ1514" s="5">
        <f t="shared" si="1770"/>
        <v>3.0641343824930232E-6</v>
      </c>
      <c r="AR1514" s="5">
        <f t="shared" si="1771"/>
        <v>3.1247932657456671E-8</v>
      </c>
      <c r="AS1514" s="5">
        <f t="shared" si="1772"/>
        <v>1.0283465379736536E-7</v>
      </c>
      <c r="AT1514" s="5">
        <f t="shared" si="1773"/>
        <v>1.69210650470032E-7</v>
      </c>
      <c r="AU1514" s="5">
        <f t="shared" si="1774"/>
        <v>1.8561994538605544E-7</v>
      </c>
      <c r="AV1514" s="5">
        <f t="shared" si="1775"/>
        <v>1.5271540545503805E-7</v>
      </c>
      <c r="AW1514" s="5">
        <f t="shared" si="1776"/>
        <v>1.5070927716554537E-9</v>
      </c>
      <c r="AX1514" s="5">
        <f t="shared" si="1777"/>
        <v>5.5733078482089388E-2</v>
      </c>
      <c r="AY1514" s="5">
        <f t="shared" si="1778"/>
        <v>9.1412644783445719E-3</v>
      </c>
      <c r="AZ1514" s="5">
        <f t="shared" si="1779"/>
        <v>7.4966894471743828E-4</v>
      </c>
      <c r="BA1514" s="5">
        <f t="shared" si="1780"/>
        <v>4.0986563584292601E-5</v>
      </c>
      <c r="BB1514" s="5">
        <f t="shared" si="1781"/>
        <v>1.6806402408890357E-6</v>
      </c>
      <c r="BC1514" s="5">
        <f t="shared" si="1782"/>
        <v>5.5131269807220786E-8</v>
      </c>
      <c r="BD1514" s="5">
        <f t="shared" si="1783"/>
        <v>8.542073056162638E-10</v>
      </c>
      <c r="BE1514" s="5">
        <f t="shared" si="1784"/>
        <v>2.811133571848218E-9</v>
      </c>
      <c r="BF1514" s="5">
        <f t="shared" si="1785"/>
        <v>4.6256171697518578E-9</v>
      </c>
      <c r="BG1514" s="5">
        <f t="shared" si="1786"/>
        <v>5.0741889121110825E-9</v>
      </c>
      <c r="BH1514" s="5">
        <f t="shared" si="1787"/>
        <v>4.174695857478238E-9</v>
      </c>
      <c r="BI1514" s="5">
        <f t="shared" si="1788"/>
        <v>2.7477235561094013E-9</v>
      </c>
      <c r="BJ1514" s="8">
        <f t="shared" si="1789"/>
        <v>0.89130330935043434</v>
      </c>
      <c r="BK1514" s="8">
        <f t="shared" si="1790"/>
        <v>6.0224875568640479E-2</v>
      </c>
      <c r="BL1514" s="8">
        <f t="shared" si="1791"/>
        <v>7.222245214302557E-3</v>
      </c>
      <c r="BM1514" s="8">
        <f t="shared" si="1792"/>
        <v>0.6203714208860972</v>
      </c>
      <c r="BN1514" s="8">
        <f t="shared" si="1793"/>
        <v>0.32926097711005825</v>
      </c>
    </row>
    <row r="1515" spans="1:66" x14ac:dyDescent="0.25">
      <c r="A1515" t="s">
        <v>184</v>
      </c>
      <c r="B1515" t="s">
        <v>193</v>
      </c>
      <c r="C1515" t="s">
        <v>191</v>
      </c>
      <c r="D1515" t="s">
        <v>537</v>
      </c>
      <c r="E1515">
        <f>VLOOKUP(A1515,home!$A$2:$E$405,3,FALSE)</f>
        <v>1.5952</v>
      </c>
      <c r="F1515">
        <f>VLOOKUP(B1515,home!$B$2:$E$405,3,FALSE)</f>
        <v>0.47020000000000001</v>
      </c>
      <c r="G1515">
        <f>VLOOKUP(C1515,away!$B$2:$E$405,4,FALSE)</f>
        <v>1.097</v>
      </c>
      <c r="H1515">
        <f>VLOOKUP(A1515,away!$A$2:$E$405,3,FALSE)</f>
        <v>1.1429</v>
      </c>
      <c r="I1515">
        <f>VLOOKUP(C1515,away!$B$2:$E$405,3,FALSE)</f>
        <v>0.21870000000000001</v>
      </c>
      <c r="J1515">
        <f>VLOOKUP(B1515,home!$B$2:$E$405,4,FALSE)</f>
        <v>0.4375</v>
      </c>
      <c r="K1515" s="3">
        <f t="shared" si="1738"/>
        <v>0.82281915488000001</v>
      </c>
      <c r="L1515" s="3">
        <f t="shared" si="1739"/>
        <v>0.10935410062500001</v>
      </c>
      <c r="M1515" s="5">
        <f t="shared" si="1740"/>
        <v>0.39369717542028765</v>
      </c>
      <c r="N1515" s="5">
        <f t="shared" si="1741"/>
        <v>0.32394157715796418</v>
      </c>
      <c r="O1515" s="5">
        <f t="shared" si="1742"/>
        <v>4.30524005366884E-2</v>
      </c>
      <c r="P1515" s="5">
        <f t="shared" si="1743"/>
        <v>3.5424339825153209E-2</v>
      </c>
      <c r="Q1515" s="5">
        <f t="shared" si="1744"/>
        <v>0.13327266737380519</v>
      </c>
      <c r="R1515" s="5">
        <f t="shared" si="1745"/>
        <v>2.3539782702184132E-3</v>
      </c>
      <c r="S1515" s="5">
        <f t="shared" si="1746"/>
        <v>7.9685855677545593E-4</v>
      </c>
      <c r="T1515" s="5">
        <f t="shared" si="1747"/>
        <v>1.4573912678557243E-2</v>
      </c>
      <c r="U1515" s="5">
        <f t="shared" si="1748"/>
        <v>1.936898410906999E-3</v>
      </c>
      <c r="V1515" s="5">
        <f t="shared" si="1749"/>
        <v>7.9666951234396403E-6</v>
      </c>
      <c r="W1515" s="5">
        <f t="shared" si="1750"/>
        <v>3.6553101179039246E-2</v>
      </c>
      <c r="X1515" s="5">
        <f t="shared" si="1751"/>
        <v>3.9972315044884636E-3</v>
      </c>
      <c r="Y1515" s="5">
        <f t="shared" si="1752"/>
        <v>2.1855682808162574E-4</v>
      </c>
      <c r="Z1515" s="5">
        <f t="shared" si="1753"/>
        <v>8.5805725543509247E-5</v>
      </c>
      <c r="AA1515" s="5">
        <f t="shared" si="1754"/>
        <v>7.0602594575575501E-5</v>
      </c>
      <c r="AB1515" s="5">
        <f t="shared" si="1755"/>
        <v>2.9046583600505151E-5</v>
      </c>
      <c r="AC1515" s="5">
        <f t="shared" si="1756"/>
        <v>4.4802028842796633E-8</v>
      </c>
      <c r="AD1515" s="5">
        <f t="shared" si="1757"/>
        <v>7.5191479550950503E-3</v>
      </c>
      <c r="AE1515" s="5">
        <f t="shared" si="1758"/>
        <v>8.2224966209572693E-4</v>
      </c>
      <c r="AF1515" s="5">
        <f t="shared" si="1759"/>
        <v>4.4958186143844173E-5</v>
      </c>
      <c r="AG1515" s="5">
        <f t="shared" si="1760"/>
        <v>1.6387873371638052E-6</v>
      </c>
      <c r="AH1515" s="5">
        <f t="shared" si="1761"/>
        <v>2.3458019863215107E-6</v>
      </c>
      <c r="AI1515" s="5">
        <f t="shared" si="1762"/>
        <v>1.9301708079008905E-6</v>
      </c>
      <c r="AJ1515" s="5">
        <f t="shared" si="1763"/>
        <v>7.9409075646552875E-7</v>
      </c>
      <c r="AK1515" s="5">
        <f t="shared" si="1764"/>
        <v>2.1779769504432879E-7</v>
      </c>
      <c r="AL1515" s="5">
        <f t="shared" si="1765"/>
        <v>1.6124904049812101E-10</v>
      </c>
      <c r="AM1515" s="5">
        <f t="shared" si="1766"/>
        <v>1.2373797931657981E-3</v>
      </c>
      <c r="AN1515" s="5">
        <f t="shared" si="1767"/>
        <v>1.3531255441319434E-4</v>
      </c>
      <c r="AO1515" s="5">
        <f t="shared" si="1768"/>
        <v>7.39849134556312E-6</v>
      </c>
      <c r="AP1515" s="5">
        <f t="shared" si="1769"/>
        <v>2.6968512235863361E-7</v>
      </c>
      <c r="AQ1515" s="5">
        <f t="shared" si="1770"/>
        <v>7.3727935018678636E-9</v>
      </c>
      <c r="AR1515" s="5">
        <f t="shared" si="1771"/>
        <v>5.1304613291705502E-8</v>
      </c>
      <c r="AS1515" s="5">
        <f t="shared" si="1772"/>
        <v>4.2214418550126337E-8</v>
      </c>
      <c r="AT1515" s="5">
        <f t="shared" si="1773"/>
        <v>1.7367416097582771E-8</v>
      </c>
      <c r="AU1515" s="5">
        <f t="shared" si="1774"/>
        <v>4.7634142119541221E-9</v>
      </c>
      <c r="AV1515" s="5">
        <f t="shared" si="1775"/>
        <v>9.7985711405586767E-10</v>
      </c>
      <c r="AW1515" s="5">
        <f t="shared" si="1776"/>
        <v>4.0302696559914365E-13</v>
      </c>
      <c r="AX1515" s="5">
        <f t="shared" si="1777"/>
        <v>1.6968996594637854E-4</v>
      </c>
      <c r="AY1515" s="5">
        <f t="shared" si="1778"/>
        <v>1.8556293611153097E-5</v>
      </c>
      <c r="AZ1515" s="5">
        <f t="shared" si="1779"/>
        <v>1.0146033993905401E-6</v>
      </c>
      <c r="BA1515" s="5">
        <f t="shared" si="1780"/>
        <v>3.6983680743806716E-8</v>
      </c>
      <c r="BB1515" s="5">
        <f t="shared" si="1781"/>
        <v>1.0110792863852786E-9</v>
      </c>
      <c r="BC1515" s="5">
        <f t="shared" si="1782"/>
        <v>2.2113133204645803E-11</v>
      </c>
      <c r="BD1515" s="5">
        <f t="shared" si="1783"/>
        <v>9.3506164073797781E-10</v>
      </c>
      <c r="BE1515" s="5">
        <f t="shared" si="1784"/>
        <v>7.6938662899272909E-10</v>
      </c>
      <c r="BF1515" s="5">
        <f t="shared" si="1785"/>
        <v>3.1653302792188469E-10</v>
      </c>
      <c r="BG1515" s="5">
        <f t="shared" si="1786"/>
        <v>8.6816479508764215E-11</v>
      </c>
      <c r="BH1515" s="5">
        <f t="shared" si="1787"/>
        <v>1.7858565574764548E-11</v>
      </c>
      <c r="BI1515" s="5">
        <f t="shared" si="1788"/>
        <v>2.9388739667193662E-12</v>
      </c>
      <c r="BJ1515" s="8">
        <f t="shared" si="1789"/>
        <v>0.52251470808927825</v>
      </c>
      <c r="BK1515" s="8">
        <f t="shared" si="1790"/>
        <v>0.42994494175422876</v>
      </c>
      <c r="BL1515" s="8">
        <f t="shared" si="1791"/>
        <v>4.7448333015550105E-2</v>
      </c>
      <c r="BM1515" s="8">
        <f t="shared" si="1792"/>
        <v>6.8233093707275483E-2</v>
      </c>
      <c r="BN1515" s="8">
        <f t="shared" si="1793"/>
        <v>0.93174213858411703</v>
      </c>
    </row>
    <row r="1516" spans="1:66" x14ac:dyDescent="0.25">
      <c r="A1516" t="s">
        <v>31</v>
      </c>
      <c r="B1516" t="s">
        <v>197</v>
      </c>
      <c r="C1516" t="s">
        <v>202</v>
      </c>
      <c r="D1516" t="s">
        <v>537</v>
      </c>
      <c r="E1516">
        <f>VLOOKUP(A1516,home!$A$2:$E$405,3,FALSE)</f>
        <v>1.5143</v>
      </c>
      <c r="F1516">
        <f>VLOOKUP(B1516,home!$B$2:$E$405,3,FALSE)</f>
        <v>1.8160000000000001</v>
      </c>
      <c r="G1516">
        <f>VLOOKUP(C1516,away!$B$2:$E$405,4,FALSE)</f>
        <v>0.99060000000000004</v>
      </c>
      <c r="H1516">
        <f>VLOOKUP(A1516,away!$A$2:$E$405,3,FALSE)</f>
        <v>1.3714</v>
      </c>
      <c r="I1516">
        <f>VLOOKUP(C1516,away!$B$2:$E$405,3,FALSE)</f>
        <v>1.0938000000000001</v>
      </c>
      <c r="J1516">
        <f>VLOOKUP(B1516,home!$B$2:$E$405,4,FALSE)</f>
        <v>1.4583999999999999</v>
      </c>
      <c r="K1516" s="3">
        <f t="shared" si="1738"/>
        <v>2.7241190932800001</v>
      </c>
      <c r="L1516" s="3">
        <f t="shared" si="1739"/>
        <v>2.1876544274879999</v>
      </c>
      <c r="M1516" s="5">
        <f t="shared" si="1740"/>
        <v>7.35942465797271E-3</v>
      </c>
      <c r="N1516" s="5">
        <f t="shared" si="1741"/>
        <v>2.0047949226339092E-2</v>
      </c>
      <c r="O1516" s="5">
        <f t="shared" si="1742"/>
        <v>1.6099877936778358E-2</v>
      </c>
      <c r="P1516" s="5">
        <f t="shared" si="1743"/>
        <v>4.3857984887055342E-2</v>
      </c>
      <c r="Q1516" s="5">
        <f t="shared" si="1744"/>
        <v>2.7306500634289171E-2</v>
      </c>
      <c r="R1516" s="5">
        <f t="shared" si="1745"/>
        <v>1.7610484625204773E-2</v>
      </c>
      <c r="S1516" s="5">
        <f t="shared" si="1746"/>
        <v>6.5342160826028672E-2</v>
      </c>
      <c r="T1516" s="5">
        <f t="shared" si="1747"/>
        <v>5.9737187011806581E-2</v>
      </c>
      <c r="U1516" s="5">
        <f t="shared" si="1748"/>
        <v>4.7973057409434208E-2</v>
      </c>
      <c r="V1516" s="5">
        <f t="shared" si="1749"/>
        <v>4.3266901289188184E-2</v>
      </c>
      <c r="W1516" s="5">
        <f t="shared" si="1750"/>
        <v>2.4795386582843186E-2</v>
      </c>
      <c r="X1516" s="5">
        <f t="shared" si="1751"/>
        <v>5.4243737239233446E-2</v>
      </c>
      <c r="Y1516" s="5">
        <f t="shared" si="1752"/>
        <v>5.9333275967452387E-2</v>
      </c>
      <c r="Z1516" s="5">
        <f t="shared" si="1753"/>
        <v>1.2841884886846192E-2</v>
      </c>
      <c r="AA1516" s="5">
        <f t="shared" si="1754"/>
        <v>3.4982823813961582E-2</v>
      </c>
      <c r="AB1516" s="5">
        <f t="shared" si="1755"/>
        <v>4.7648689144231517E-2</v>
      </c>
      <c r="AC1516" s="5">
        <f t="shared" si="1756"/>
        <v>1.6115382579492802E-2</v>
      </c>
      <c r="AD1516" s="5">
        <f t="shared" si="1757"/>
        <v>1.6886396503895468E-2</v>
      </c>
      <c r="AE1516" s="5">
        <f t="shared" si="1758"/>
        <v>3.6941600076064805E-2</v>
      </c>
      <c r="AF1516" s="5">
        <f t="shared" si="1759"/>
        <v>4.0407727482447107E-2</v>
      </c>
      <c r="AG1516" s="5">
        <f t="shared" si="1760"/>
        <v>2.9466047977234646E-2</v>
      </c>
      <c r="AH1516" s="5">
        <f t="shared" si="1761"/>
        <v>7.0234015825000754E-3</v>
      </c>
      <c r="AI1516" s="5">
        <f t="shared" si="1762"/>
        <v>1.9132582350661422E-2</v>
      </c>
      <c r="AJ1516" s="5">
        <f t="shared" si="1763"/>
        <v>2.6059716442594368E-2</v>
      </c>
      <c r="AK1516" s="5">
        <f t="shared" si="1764"/>
        <v>2.3663257042244694E-2</v>
      </c>
      <c r="AL1516" s="5">
        <f t="shared" si="1765"/>
        <v>3.8415405468133854E-3</v>
      </c>
      <c r="AM1516" s="5">
        <f t="shared" si="1766"/>
        <v>9.2001110265916581E-3</v>
      </c>
      <c r="AN1516" s="5">
        <f t="shared" si="1767"/>
        <v>2.0126663620704408E-2</v>
      </c>
      <c r="AO1516" s="5">
        <f t="shared" si="1768"/>
        <v>2.2015092390197832E-2</v>
      </c>
      <c r="AP1516" s="5">
        <f t="shared" si="1769"/>
        <v>1.6053804779657888E-2</v>
      </c>
      <c r="AQ1516" s="5">
        <f t="shared" si="1770"/>
        <v>8.7800442760616482E-3</v>
      </c>
      <c r="AR1516" s="5">
        <f t="shared" si="1771"/>
        <v>3.072955113596502E-3</v>
      </c>
      <c r="AS1516" s="5">
        <f t="shared" si="1772"/>
        <v>8.3710956977406416E-3</v>
      </c>
      <c r="AT1516" s="5">
        <f t="shared" si="1773"/>
        <v>1.1401930810944675E-2</v>
      </c>
      <c r="AU1516" s="5">
        <f t="shared" si="1774"/>
        <v>1.0353405807450635E-2</v>
      </c>
      <c r="AV1516" s="5">
        <f t="shared" si="1775"/>
        <v>7.0509776101380789E-3</v>
      </c>
      <c r="AW1516" s="5">
        <f t="shared" si="1776"/>
        <v>6.3592768258736293E-4</v>
      </c>
      <c r="AX1516" s="5">
        <f t="shared" si="1777"/>
        <v>4.1770330179723668E-3</v>
      </c>
      <c r="AY1516" s="5">
        <f t="shared" si="1778"/>
        <v>9.137904775530812E-3</v>
      </c>
      <c r="AZ1516" s="5">
        <f t="shared" si="1779"/>
        <v>9.9952889200768599E-3</v>
      </c>
      <c r="BA1516" s="5">
        <f t="shared" si="1780"/>
        <v>7.2887460200092976E-3</v>
      </c>
      <c r="BB1516" s="5">
        <f t="shared" si="1781"/>
        <v>3.9863143753772192E-3</v>
      </c>
      <c r="BC1516" s="5">
        <f t="shared" si="1782"/>
        <v>1.7441356585306063E-3</v>
      </c>
      <c r="BD1516" s="5">
        <f t="shared" si="1783"/>
        <v>1.1204273099552123E-3</v>
      </c>
      <c r="BE1516" s="5">
        <f t="shared" si="1784"/>
        <v>3.0521774276813423E-3</v>
      </c>
      <c r="BF1516" s="5">
        <f t="shared" si="1785"/>
        <v>4.157247403412492E-3</v>
      </c>
      <c r="BG1516" s="5">
        <f t="shared" si="1786"/>
        <v>3.7749456757082238E-3</v>
      </c>
      <c r="BH1516" s="5">
        <f t="shared" si="1787"/>
        <v>2.5708503978228861E-3</v>
      </c>
      <c r="BI1516" s="5">
        <f t="shared" si="1788"/>
        <v>1.4006605309351619E-3</v>
      </c>
      <c r="BJ1516" s="8">
        <f t="shared" si="1789"/>
        <v>0.48167094756231643</v>
      </c>
      <c r="BK1516" s="8">
        <f t="shared" si="1790"/>
        <v>0.18892129956208187</v>
      </c>
      <c r="BL1516" s="8">
        <f t="shared" si="1791"/>
        <v>0.29652056413299688</v>
      </c>
      <c r="BM1516" s="8">
        <f t="shared" si="1792"/>
        <v>0.83917049708365832</v>
      </c>
      <c r="BN1516" s="8">
        <f t="shared" si="1793"/>
        <v>0.13228222196763945</v>
      </c>
    </row>
    <row r="1517" spans="1:66" x14ac:dyDescent="0.25">
      <c r="A1517" t="s">
        <v>31</v>
      </c>
      <c r="B1517" t="s">
        <v>187</v>
      </c>
      <c r="C1517" t="s">
        <v>345</v>
      </c>
      <c r="D1517" t="s">
        <v>537</v>
      </c>
      <c r="E1517">
        <f>VLOOKUP(A1517,home!$A$2:$E$405,3,FALSE)</f>
        <v>1.5143</v>
      </c>
      <c r="F1517">
        <f>VLOOKUP(B1517,home!$B$2:$E$405,3,FALSE)</f>
        <v>0.33019999999999999</v>
      </c>
      <c r="G1517">
        <f>VLOOKUP(C1517,away!$B$2:$E$405,4,FALSE)</f>
        <v>0.82550000000000001</v>
      </c>
      <c r="H1517">
        <f>VLOOKUP(A1517,away!$A$2:$E$405,3,FALSE)</f>
        <v>1.3714</v>
      </c>
      <c r="I1517">
        <f>VLOOKUP(C1517,away!$B$2:$E$405,3,FALSE)</f>
        <v>0.91149999999999998</v>
      </c>
      <c r="J1517">
        <f>VLOOKUP(B1517,home!$B$2:$E$405,4,FALSE)</f>
        <v>0.91149999999999998</v>
      </c>
      <c r="K1517" s="3">
        <f t="shared" si="1738"/>
        <v>0.41276804542999995</v>
      </c>
      <c r="L1517" s="3">
        <f t="shared" si="1739"/>
        <v>1.1394033476499998</v>
      </c>
      <c r="M1517" s="5">
        <f t="shared" si="1740"/>
        <v>0.21178760005223229</v>
      </c>
      <c r="N1517" s="5">
        <f t="shared" si="1741"/>
        <v>8.7419153719870496E-2</v>
      </c>
      <c r="O1517" s="5">
        <f t="shared" si="1742"/>
        <v>0.24131150049027278</v>
      </c>
      <c r="P1517" s="5">
        <f t="shared" si="1743"/>
        <v>9.9605676397150372E-2</v>
      </c>
      <c r="Q1517" s="5">
        <f t="shared" si="1744"/>
        <v>1.8041916607047823E-2</v>
      </c>
      <c r="R1517" s="5">
        <f t="shared" si="1745"/>
        <v>0.1374755657425307</v>
      </c>
      <c r="S1517" s="5">
        <f t="shared" si="1746"/>
        <v>1.1711368805452952E-2</v>
      </c>
      <c r="T1517" s="5">
        <f t="shared" si="1747"/>
        <v>2.0557020180092415E-2</v>
      </c>
      <c r="U1517" s="5">
        <f t="shared" si="1748"/>
        <v>5.6745520565927861E-2</v>
      </c>
      <c r="V1517" s="5">
        <f t="shared" si="1749"/>
        <v>6.1199617557923015E-4</v>
      </c>
      <c r="W1517" s="5">
        <f t="shared" si="1750"/>
        <v>2.4823755512340621E-3</v>
      </c>
      <c r="X1517" s="5">
        <f t="shared" si="1751"/>
        <v>2.8284270132006039E-3</v>
      </c>
      <c r="Y1517" s="5">
        <f t="shared" si="1752"/>
        <v>1.6113596037122292E-3</v>
      </c>
      <c r="Z1517" s="5">
        <f t="shared" si="1753"/>
        <v>5.2213373275705688E-2</v>
      </c>
      <c r="AA1517" s="5">
        <f t="shared" si="1754"/>
        <v>2.1552012032320031E-2</v>
      </c>
      <c r="AB1517" s="5">
        <f t="shared" si="1755"/>
        <v>4.4479909408322894E-3</v>
      </c>
      <c r="AC1517" s="5">
        <f t="shared" si="1756"/>
        <v>1.7989218032006037E-5</v>
      </c>
      <c r="AD1517" s="5">
        <f t="shared" si="1757"/>
        <v>2.5616132607652562E-4</v>
      </c>
      <c r="AE1517" s="5">
        <f t="shared" si="1758"/>
        <v>2.9187107247005651E-4</v>
      </c>
      <c r="AF1517" s="5">
        <f t="shared" si="1759"/>
        <v>1.6627943852728905E-4</v>
      </c>
      <c r="AG1517" s="5">
        <f t="shared" si="1760"/>
        <v>6.3153116301118485E-5</v>
      </c>
      <c r="AH1517" s="5">
        <f t="shared" si="1761"/>
        <v>1.4873023075609519E-2</v>
      </c>
      <c r="AI1517" s="5">
        <f t="shared" si="1762"/>
        <v>6.1391086645546282E-3</v>
      </c>
      <c r="AJ1517" s="5">
        <f t="shared" si="1763"/>
        <v>1.2670139420752954E-3</v>
      </c>
      <c r="AK1517" s="5">
        <f t="shared" si="1764"/>
        <v>1.7432762280099293E-4</v>
      </c>
      <c r="AL1517" s="5">
        <f t="shared" si="1765"/>
        <v>3.3841985640176572E-7</v>
      </c>
      <c r="AM1517" s="5">
        <f t="shared" si="1766"/>
        <v>2.1147041975872881E-5</v>
      </c>
      <c r="AN1517" s="5">
        <f t="shared" si="1767"/>
        <v>2.4095010420204629E-5</v>
      </c>
      <c r="AO1517" s="5">
        <f t="shared" si="1768"/>
        <v>1.3726967767221392E-5</v>
      </c>
      <c r="AP1517" s="5">
        <f t="shared" si="1769"/>
        <v>5.213517675685231E-6</v>
      </c>
      <c r="AQ1517" s="5">
        <f t="shared" si="1770"/>
        <v>1.4850748731770491E-6</v>
      </c>
      <c r="AR1517" s="5">
        <f t="shared" si="1771"/>
        <v>3.3892744564050364E-3</v>
      </c>
      <c r="AS1517" s="5">
        <f t="shared" si="1772"/>
        <v>1.3989841927961326E-3</v>
      </c>
      <c r="AT1517" s="5">
        <f t="shared" si="1773"/>
        <v>2.8872798542396288E-4</v>
      </c>
      <c r="AU1517" s="5">
        <f t="shared" si="1774"/>
        <v>3.9725895401463556E-5</v>
      </c>
      <c r="AV1517" s="5">
        <f t="shared" si="1775"/>
        <v>4.0993950494546841E-6</v>
      </c>
      <c r="AW1517" s="5">
        <f t="shared" si="1776"/>
        <v>4.4211667589513314E-9</v>
      </c>
      <c r="AX1517" s="5">
        <f t="shared" si="1777"/>
        <v>1.4548038638345343E-6</v>
      </c>
      <c r="AY1517" s="5">
        <f t="shared" si="1778"/>
        <v>1.657608392627223E-6</v>
      </c>
      <c r="AZ1517" s="5">
        <f t="shared" si="1779"/>
        <v>9.4434227582609667E-7</v>
      </c>
      <c r="BA1517" s="5">
        <f t="shared" si="1780"/>
        <v>3.5866225013455787E-7</v>
      </c>
      <c r="BB1517" s="5">
        <f t="shared" si="1781"/>
        <v>1.0216524211974918E-7</v>
      </c>
      <c r="BC1517" s="5">
        <f t="shared" si="1782"/>
        <v>2.3281483776942996E-8</v>
      </c>
      <c r="BD1517" s="5">
        <f t="shared" si="1783"/>
        <v>6.4362511028875479E-4</v>
      </c>
      <c r="BE1517" s="5">
        <f t="shared" si="1784"/>
        <v>2.6566787876355745E-4</v>
      </c>
      <c r="BF1517" s="5">
        <f t="shared" si="1785"/>
        <v>5.4829605525383896E-5</v>
      </c>
      <c r="BG1517" s="5">
        <f t="shared" si="1786"/>
        <v>7.5439697014702111E-6</v>
      </c>
      <c r="BH1517" s="5">
        <f t="shared" si="1787"/>
        <v>7.7847740711474992E-7</v>
      </c>
      <c r="BI1517" s="5">
        <f t="shared" si="1788"/>
        <v>6.426611954923396E-8</v>
      </c>
      <c r="BJ1517" s="8">
        <f t="shared" si="1789"/>
        <v>0.13378792610475307</v>
      </c>
      <c r="BK1517" s="8">
        <f t="shared" si="1790"/>
        <v>0.32373662667669584</v>
      </c>
      <c r="BL1517" s="8">
        <f t="shared" si="1791"/>
        <v>0.49007938430980597</v>
      </c>
      <c r="BM1517" s="8">
        <f t="shared" si="1792"/>
        <v>0.20417424417063029</v>
      </c>
      <c r="BN1517" s="8">
        <f t="shared" si="1793"/>
        <v>0.79564141300910451</v>
      </c>
    </row>
    <row r="1518" spans="1:66" x14ac:dyDescent="0.25">
      <c r="A1518" t="s">
        <v>31</v>
      </c>
      <c r="B1518" t="s">
        <v>32</v>
      </c>
      <c r="C1518" t="s">
        <v>200</v>
      </c>
      <c r="D1518" t="s">
        <v>537</v>
      </c>
      <c r="E1518">
        <f>VLOOKUP(A1518,home!$A$2:$E$405,3,FALSE)</f>
        <v>1.5143</v>
      </c>
      <c r="F1518">
        <f>VLOOKUP(B1518,home!$B$2:$E$405,3,FALSE)</f>
        <v>0.49530000000000002</v>
      </c>
      <c r="G1518">
        <f>VLOOKUP(C1518,away!$B$2:$E$405,4,FALSE)</f>
        <v>0.99060000000000004</v>
      </c>
      <c r="H1518">
        <f>VLOOKUP(A1518,away!$A$2:$E$405,3,FALSE)</f>
        <v>1.3714</v>
      </c>
      <c r="I1518">
        <f>VLOOKUP(C1518,away!$B$2:$E$405,3,FALSE)</f>
        <v>0.72919999999999996</v>
      </c>
      <c r="J1518">
        <f>VLOOKUP(B1518,home!$B$2:$E$405,4,FALSE)</f>
        <v>0.72919999999999996</v>
      </c>
      <c r="K1518" s="3">
        <f t="shared" si="1738"/>
        <v>0.74298248177400006</v>
      </c>
      <c r="L1518" s="3">
        <f t="shared" si="1739"/>
        <v>0.72921814249599992</v>
      </c>
      <c r="M1518" s="5">
        <f t="shared" si="1740"/>
        <v>0.22942006191106371</v>
      </c>
      <c r="N1518" s="5">
        <f t="shared" si="1741"/>
        <v>0.17045508696742684</v>
      </c>
      <c r="O1518" s="5">
        <f t="shared" si="1742"/>
        <v>0.16729727139810319</v>
      </c>
      <c r="P1518" s="5">
        <f t="shared" si="1743"/>
        <v>0.12429894189738112</v>
      </c>
      <c r="Q1518" s="5">
        <f t="shared" si="1744"/>
        <v>6.3322571773030897E-2</v>
      </c>
      <c r="R1518" s="5">
        <f t="shared" si="1745"/>
        <v>6.0998102746786964E-2</v>
      </c>
      <c r="S1518" s="5">
        <f t="shared" si="1746"/>
        <v>1.6836176867128027E-2</v>
      </c>
      <c r="T1518" s="5">
        <f t="shared" si="1747"/>
        <v>4.6175968166399226E-2</v>
      </c>
      <c r="U1518" s="5">
        <f t="shared" si="1748"/>
        <v>4.5320521762313229E-2</v>
      </c>
      <c r="V1518" s="5">
        <f t="shared" si="1749"/>
        <v>1.0135309357133329E-3</v>
      </c>
      <c r="W1518" s="5">
        <f t="shared" si="1750"/>
        <v>1.5682520509412917E-2</v>
      </c>
      <c r="X1518" s="5">
        <f t="shared" si="1751"/>
        <v>1.1435978475529509E-2</v>
      </c>
      <c r="Y1518" s="5">
        <f t="shared" si="1752"/>
        <v>4.169661490774931E-3</v>
      </c>
      <c r="Z1518" s="5">
        <f t="shared" si="1753"/>
        <v>1.4826974393597385E-2</v>
      </c>
      <c r="AA1518" s="5">
        <f t="shared" si="1754"/>
        <v>1.1016182232154535E-2</v>
      </c>
      <c r="AB1518" s="5">
        <f t="shared" si="1755"/>
        <v>4.0924152072604088E-3</v>
      </c>
      <c r="AC1518" s="5">
        <f t="shared" si="1756"/>
        <v>3.4320457265161489E-5</v>
      </c>
      <c r="AD1518" s="5">
        <f t="shared" si="1757"/>
        <v>2.9129595021388155E-3</v>
      </c>
      <c r="AE1518" s="5">
        <f t="shared" si="1758"/>
        <v>2.1241829173157399E-3</v>
      </c>
      <c r="AF1518" s="5">
        <f t="shared" si="1759"/>
        <v>7.7449636064335877E-4</v>
      </c>
      <c r="AG1518" s="5">
        <f t="shared" si="1760"/>
        <v>1.8825893249275411E-4</v>
      </c>
      <c r="AH1518" s="5">
        <f t="shared" si="1761"/>
        <v>2.7030246815337093E-3</v>
      </c>
      <c r="AI1518" s="5">
        <f t="shared" si="1762"/>
        <v>2.0082999861822915E-3</v>
      </c>
      <c r="AJ1518" s="5">
        <f t="shared" si="1763"/>
        <v>7.4606585394020432E-4</v>
      </c>
      <c r="AK1518" s="5">
        <f t="shared" si="1764"/>
        <v>1.8477128657577727E-4</v>
      </c>
      <c r="AL1518" s="5">
        <f t="shared" si="1765"/>
        <v>7.4378787765258398E-7</v>
      </c>
      <c r="AM1518" s="5">
        <f t="shared" si="1766"/>
        <v>4.3285557604125073E-4</v>
      </c>
      <c r="AN1518" s="5">
        <f t="shared" si="1767"/>
        <v>3.1564613912983693E-4</v>
      </c>
      <c r="AO1518" s="5">
        <f t="shared" si="1768"/>
        <v>1.1508744563114678E-4</v>
      </c>
      <c r="AP1518" s="5">
        <f t="shared" si="1769"/>
        <v>2.7974617775918085E-5</v>
      </c>
      <c r="AQ1518" s="5">
        <f t="shared" si="1770"/>
        <v>5.0998997028976407E-6</v>
      </c>
      <c r="AR1518" s="5">
        <f t="shared" si="1771"/>
        <v>3.9421892747777069E-4</v>
      </c>
      <c r="AS1518" s="5">
        <f t="shared" si="1772"/>
        <v>2.9289775709971861E-4</v>
      </c>
      <c r="AT1518" s="5">
        <f t="shared" si="1773"/>
        <v>1.0880895123799357E-4</v>
      </c>
      <c r="AU1518" s="5">
        <f t="shared" si="1774"/>
        <v>2.6947714876676879E-5</v>
      </c>
      <c r="AV1518" s="5">
        <f t="shared" si="1775"/>
        <v>5.0054200193028815E-6</v>
      </c>
      <c r="AW1518" s="5">
        <f t="shared" si="1776"/>
        <v>1.1193931222612106E-8</v>
      </c>
      <c r="AX1518" s="5">
        <f t="shared" si="1777"/>
        <v>5.3600685022807123E-5</v>
      </c>
      <c r="AY1518" s="5">
        <f t="shared" si="1778"/>
        <v>3.9086591968844574E-5</v>
      </c>
      <c r="AZ1518" s="5">
        <f t="shared" si="1779"/>
        <v>1.4251325996009949E-5</v>
      </c>
      <c r="BA1518" s="5">
        <f t="shared" si="1780"/>
        <v>3.4641084903051115E-6</v>
      </c>
      <c r="BB1518" s="5">
        <f t="shared" si="1781"/>
        <v>6.315226896762288E-7</v>
      </c>
      <c r="BC1518" s="5">
        <f t="shared" si="1782"/>
        <v>9.2103560541955483E-8</v>
      </c>
      <c r="BD1518" s="5">
        <f t="shared" si="1783"/>
        <v>4.7911932338684198E-5</v>
      </c>
      <c r="BE1518" s="5">
        <f t="shared" si="1784"/>
        <v>3.5597726395583554E-5</v>
      </c>
      <c r="BF1518" s="5">
        <f t="shared" si="1785"/>
        <v>1.3224243551451246E-5</v>
      </c>
      <c r="BG1518" s="5">
        <f t="shared" si="1786"/>
        <v>3.2751270978136888E-6</v>
      </c>
      <c r="BH1518" s="5">
        <f t="shared" si="1787"/>
        <v>6.0834051481472305E-7</v>
      </c>
      <c r="BI1518" s="5">
        <f t="shared" si="1788"/>
        <v>9.0397269092143191E-8</v>
      </c>
      <c r="BJ1518" s="8">
        <f t="shared" si="1789"/>
        <v>0.31824947511117424</v>
      </c>
      <c r="BK1518" s="8">
        <f t="shared" si="1790"/>
        <v>0.37164286244839784</v>
      </c>
      <c r="BL1518" s="8">
        <f t="shared" si="1791"/>
        <v>0.29529524169272919</v>
      </c>
      <c r="BM1518" s="8">
        <f t="shared" si="1792"/>
        <v>0.18418344155406846</v>
      </c>
      <c r="BN1518" s="8">
        <f t="shared" si="1793"/>
        <v>0.81579203669379274</v>
      </c>
    </row>
    <row r="1519" spans="1:66" x14ac:dyDescent="0.25">
      <c r="A1519" t="s">
        <v>31</v>
      </c>
      <c r="B1519" t="s">
        <v>341</v>
      </c>
      <c r="C1519" t="s">
        <v>308</v>
      </c>
      <c r="D1519" t="s">
        <v>537</v>
      </c>
      <c r="E1519">
        <f>VLOOKUP(A1519,home!$A$2:$E$405,3,FALSE)</f>
        <v>1.5143</v>
      </c>
      <c r="F1519">
        <f>VLOOKUP(B1519,home!$B$2:$E$405,3,FALSE)</f>
        <v>1.4858</v>
      </c>
      <c r="G1519">
        <f>VLOOKUP(C1519,away!$B$2:$E$405,4,FALSE)</f>
        <v>1.4858</v>
      </c>
      <c r="H1519">
        <f>VLOOKUP(A1519,away!$A$2:$E$405,3,FALSE)</f>
        <v>1.3714</v>
      </c>
      <c r="I1519">
        <f>VLOOKUP(C1519,away!$B$2:$E$405,3,FALSE)</f>
        <v>0.72919999999999996</v>
      </c>
      <c r="J1519">
        <f>VLOOKUP(B1519,home!$B$2:$E$405,4,FALSE)</f>
        <v>0.91149999999999998</v>
      </c>
      <c r="K1519" s="3">
        <f t="shared" si="1738"/>
        <v>3.3429711634520003</v>
      </c>
      <c r="L1519" s="3">
        <f t="shared" si="1739"/>
        <v>0.91152267811999999</v>
      </c>
      <c r="M1519" s="5">
        <f t="shared" si="1740"/>
        <v>1.4200276516493754E-2</v>
      </c>
      <c r="N1519" s="5">
        <f t="shared" si="1741"/>
        <v>4.747111490768325E-2</v>
      </c>
      <c r="O1519" s="5">
        <f t="shared" si="1742"/>
        <v>1.2943874080358929E-2</v>
      </c>
      <c r="P1519" s="5">
        <f t="shared" si="1743"/>
        <v>4.3270997793993689E-2</v>
      </c>
      <c r="Q1519" s="5">
        <f t="shared" si="1744"/>
        <v>7.9347284116650749E-2</v>
      </c>
      <c r="R1519" s="5">
        <f t="shared" si="1745"/>
        <v>5.8993173834884123E-3</v>
      </c>
      <c r="S1519" s="5">
        <f t="shared" si="1746"/>
        <v>3.2963781513568081E-2</v>
      </c>
      <c r="T1519" s="5">
        <f t="shared" si="1747"/>
        <v>7.2326848919558012E-2</v>
      </c>
      <c r="U1519" s="5">
        <f t="shared" si="1748"/>
        <v>1.972124789705287E-2</v>
      </c>
      <c r="V1519" s="5">
        <f t="shared" si="1749"/>
        <v>1.1160782017938135E-2</v>
      </c>
      <c r="W1519" s="5">
        <f t="shared" si="1750"/>
        <v>8.8418560900065446E-2</v>
      </c>
      <c r="X1519" s="5">
        <f t="shared" si="1751"/>
        <v>8.0595523427143961E-2</v>
      </c>
      <c r="Y1519" s="5">
        <f t="shared" si="1752"/>
        <v>3.6732323679396738E-2</v>
      </c>
      <c r="Z1519" s="5">
        <f t="shared" si="1753"/>
        <v>1.7924538601590762E-3</v>
      </c>
      <c r="AA1519" s="5">
        <f t="shared" si="1754"/>
        <v>5.9921215663300172E-3</v>
      </c>
      <c r="AB1519" s="5">
        <f t="shared" si="1755"/>
        <v>1.0015744802070041E-2</v>
      </c>
      <c r="AC1519" s="5">
        <f t="shared" si="1756"/>
        <v>2.1255667694063392E-3</v>
      </c>
      <c r="AD1519" s="5">
        <f t="shared" si="1757"/>
        <v>7.3895174850710843E-2</v>
      </c>
      <c r="AE1519" s="5">
        <f t="shared" si="1758"/>
        <v>6.7357127680065604E-2</v>
      </c>
      <c r="AF1519" s="5">
        <f t="shared" si="1759"/>
        <v>3.0698774706702094E-2</v>
      </c>
      <c r="AG1519" s="5">
        <f t="shared" si="1760"/>
        <v>9.3275431118852031E-3</v>
      </c>
      <c r="AH1519" s="5">
        <f t="shared" si="1761"/>
        <v>4.0846558575468315E-4</v>
      </c>
      <c r="AI1519" s="5">
        <f t="shared" si="1762"/>
        <v>1.3654886744404362E-3</v>
      </c>
      <c r="AJ1519" s="5">
        <f t="shared" si="1763"/>
        <v>2.2823946313373375E-3</v>
      </c>
      <c r="AK1519" s="5">
        <f t="shared" si="1764"/>
        <v>2.5433264787261263E-3</v>
      </c>
      <c r="AL1519" s="5">
        <f t="shared" si="1765"/>
        <v>2.5908057461595976E-4</v>
      </c>
      <c r="AM1519" s="5">
        <f t="shared" si="1766"/>
        <v>4.9405887728833961E-2</v>
      </c>
      <c r="AN1519" s="5">
        <f t="shared" si="1767"/>
        <v>4.5034587097482773E-2</v>
      </c>
      <c r="AO1519" s="5">
        <f t="shared" si="1768"/>
        <v>2.0525023719562951E-2</v>
      </c>
      <c r="AP1519" s="5">
        <f t="shared" si="1769"/>
        <v>6.2363415297775138E-3</v>
      </c>
      <c r="AQ1519" s="5">
        <f t="shared" si="1770"/>
        <v>1.4211416832234441E-3</v>
      </c>
      <c r="AR1519" s="5">
        <f t="shared" si="1771"/>
        <v>7.4465128929392701E-5</v>
      </c>
      <c r="AS1519" s="5">
        <f t="shared" si="1772"/>
        <v>2.4893477869369516E-4</v>
      </c>
      <c r="AT1519" s="5">
        <f t="shared" si="1773"/>
        <v>4.1609089337666419E-4</v>
      </c>
      <c r="AU1519" s="5">
        <f t="shared" si="1774"/>
        <v>4.6365995264438975E-4</v>
      </c>
      <c r="AV1519" s="5">
        <f t="shared" si="1775"/>
        <v>3.8750046283442876E-4</v>
      </c>
      <c r="AW1519" s="5">
        <f t="shared" si="1776"/>
        <v>2.1929688324598829E-5</v>
      </c>
      <c r="AX1519" s="5">
        <f t="shared" si="1777"/>
        <v>2.7527076330373167E-2</v>
      </c>
      <c r="AY1519" s="5">
        <f t="shared" si="1778"/>
        <v>2.5091554337475407E-2</v>
      </c>
      <c r="AZ1519" s="5">
        <f t="shared" si="1779"/>
        <v>1.1435760403944544E-2</v>
      </c>
      <c r="BA1519" s="5">
        <f t="shared" si="1780"/>
        <v>3.4746516499140614E-3</v>
      </c>
      <c r="BB1519" s="5">
        <f t="shared" si="1781"/>
        <v>7.918059443659353E-4</v>
      </c>
      <c r="BC1519" s="5">
        <f t="shared" si="1782"/>
        <v>1.4434981499195467E-4</v>
      </c>
      <c r="BD1519" s="5">
        <f t="shared" si="1783"/>
        <v>1.1312775624711847E-5</v>
      </c>
      <c r="BE1519" s="5">
        <f t="shared" si="1784"/>
        <v>3.7818282692014399E-5</v>
      </c>
      <c r="BF1519" s="5">
        <f t="shared" si="1785"/>
        <v>6.3212714245340014E-5</v>
      </c>
      <c r="BG1519" s="5">
        <f t="shared" si="1786"/>
        <v>7.043942696190105E-5</v>
      </c>
      <c r="BH1519" s="5">
        <f t="shared" si="1787"/>
        <v>5.8869243275929636E-5</v>
      </c>
      <c r="BI1519" s="5">
        <f t="shared" si="1788"/>
        <v>3.9359636537134668E-5</v>
      </c>
      <c r="BJ1519" s="8">
        <f t="shared" si="1789"/>
        <v>0.77725845653980774</v>
      </c>
      <c r="BK1519" s="8">
        <f t="shared" si="1790"/>
        <v>0.12907203952349136</v>
      </c>
      <c r="BL1519" s="8">
        <f t="shared" si="1791"/>
        <v>6.3043644395374465E-2</v>
      </c>
      <c r="BM1519" s="8">
        <f t="shared" si="1792"/>
        <v>0.74296410487101305</v>
      </c>
      <c r="BN1519" s="8">
        <f t="shared" si="1793"/>
        <v>0.20313286479866877</v>
      </c>
    </row>
    <row r="1520" spans="1:66" x14ac:dyDescent="0.25">
      <c r="A1520" t="s">
        <v>31</v>
      </c>
      <c r="B1520" t="s">
        <v>201</v>
      </c>
      <c r="C1520" t="s">
        <v>198</v>
      </c>
      <c r="D1520" t="s">
        <v>537</v>
      </c>
      <c r="E1520">
        <f>VLOOKUP(A1520,home!$A$2:$E$405,3,FALSE)</f>
        <v>1.5143</v>
      </c>
      <c r="F1520">
        <f>VLOOKUP(B1520,home!$B$2:$E$405,3,FALSE)</f>
        <v>0.82550000000000001</v>
      </c>
      <c r="G1520">
        <f>VLOOKUP(C1520,away!$B$2:$E$405,4,FALSE)</f>
        <v>1.1556</v>
      </c>
      <c r="H1520">
        <f>VLOOKUP(A1520,away!$A$2:$E$405,3,FALSE)</f>
        <v>1.3714</v>
      </c>
      <c r="I1520">
        <f>VLOOKUP(C1520,away!$B$2:$E$405,3,FALSE)</f>
        <v>1.6407</v>
      </c>
      <c r="J1520">
        <f>VLOOKUP(B1520,home!$B$2:$E$405,4,FALSE)</f>
        <v>1.0938000000000001</v>
      </c>
      <c r="K1520" s="3">
        <f t="shared" si="1738"/>
        <v>1.4445631535400001</v>
      </c>
      <c r="L1520" s="3">
        <f t="shared" si="1739"/>
        <v>2.4611112309240002</v>
      </c>
      <c r="M1520" s="5">
        <f t="shared" si="1740"/>
        <v>2.0127376323456819E-2</v>
      </c>
      <c r="N1520" s="5">
        <f t="shared" si="1741"/>
        <v>2.9075266214299112E-2</v>
      </c>
      <c r="O1520" s="5">
        <f t="shared" si="1742"/>
        <v>4.9535711918693388E-2</v>
      </c>
      <c r="P1520" s="5">
        <f t="shared" si="1743"/>
        <v>7.1557464222116673E-2</v>
      </c>
      <c r="Q1520" s="5">
        <f t="shared" si="1744"/>
        <v>2.1000529126271476E-2</v>
      </c>
      <c r="R1520" s="5">
        <f t="shared" si="1745"/>
        <v>6.0956448467456091E-2</v>
      </c>
      <c r="S1520" s="5">
        <f t="shared" si="1746"/>
        <v>6.3600821632325971E-2</v>
      </c>
      <c r="T1520" s="5">
        <f t="shared" si="1747"/>
        <v>5.168463808801331E-2</v>
      </c>
      <c r="U1520" s="5">
        <f t="shared" si="1748"/>
        <v>8.8055439426746859E-2</v>
      </c>
      <c r="V1520" s="5">
        <f t="shared" si="1749"/>
        <v>2.5123954145911977E-2</v>
      </c>
      <c r="W1520" s="5">
        <f t="shared" si="1750"/>
        <v>1.0112196860218452E-2</v>
      </c>
      <c r="X1520" s="5">
        <f t="shared" si="1751"/>
        <v>2.4887241261998046E-2</v>
      </c>
      <c r="Y1520" s="5">
        <f t="shared" si="1752"/>
        <v>3.0625134488309298E-2</v>
      </c>
      <c r="Z1520" s="5">
        <f t="shared" si="1753"/>
        <v>5.0006866640165404E-2</v>
      </c>
      <c r="AA1520" s="5">
        <f t="shared" si="1754"/>
        <v>7.2238076972371557E-2</v>
      </c>
      <c r="AB1520" s="5">
        <f t="shared" si="1755"/>
        <v>5.2176232138437174E-2</v>
      </c>
      <c r="AC1520" s="5">
        <f t="shared" si="1756"/>
        <v>5.5825906622855468E-3</v>
      </c>
      <c r="AD1520" s="5">
        <f t="shared" si="1757"/>
        <v>3.6519267464036127E-3</v>
      </c>
      <c r="AE1520" s="5">
        <f t="shared" si="1758"/>
        <v>8.9877979300856739E-3</v>
      </c>
      <c r="AF1520" s="5">
        <f t="shared" si="1759"/>
        <v>1.105998521350467E-2</v>
      </c>
      <c r="AG1520" s="5">
        <f t="shared" si="1760"/>
        <v>9.0732846076032377E-3</v>
      </c>
      <c r="AH1520" s="5">
        <f t="shared" si="1761"/>
        <v>3.0768115277857448E-2</v>
      </c>
      <c r="AI1520" s="5">
        <f t="shared" si="1762"/>
        <v>4.4446485634264003E-2</v>
      </c>
      <c r="AJ1520" s="5">
        <f t="shared" si="1763"/>
        <v>3.2102877725801365E-2</v>
      </c>
      <c r="AK1520" s="5">
        <f t="shared" si="1764"/>
        <v>1.5458211428430889E-2</v>
      </c>
      <c r="AL1520" s="5">
        <f t="shared" si="1765"/>
        <v>7.938958862068157E-4</v>
      </c>
      <c r="AM1520" s="5">
        <f t="shared" si="1766"/>
        <v>1.0550877634563751E-3</v>
      </c>
      <c r="AN1520" s="5">
        <f t="shared" si="1767"/>
        <v>2.5966883442529697E-3</v>
      </c>
      <c r="AO1520" s="5">
        <f t="shared" si="1768"/>
        <v>3.1953694236252156E-3</v>
      </c>
      <c r="AP1520" s="5">
        <f t="shared" si="1769"/>
        <v>2.6213865251450553E-3</v>
      </c>
      <c r="AQ1520" s="5">
        <f t="shared" si="1770"/>
        <v>1.6128809544068334E-3</v>
      </c>
      <c r="AR1520" s="5">
        <f t="shared" si="1771"/>
        <v>1.5144750812939856E-2</v>
      </c>
      <c r="AS1520" s="5">
        <f t="shared" si="1772"/>
        <v>2.1877548993917875E-2</v>
      </c>
      <c r="AT1520" s="5">
        <f t="shared" si="1773"/>
        <v>1.5801750583189937E-2</v>
      </c>
      <c r="AU1520" s="5">
        <f t="shared" si="1774"/>
        <v>7.6088755513017987E-3</v>
      </c>
      <c r="AV1520" s="5">
        <f t="shared" si="1775"/>
        <v>2.7478753153204823E-3</v>
      </c>
      <c r="AW1520" s="5">
        <f t="shared" si="1776"/>
        <v>7.8402304128216154E-5</v>
      </c>
      <c r="AX1520" s="5">
        <f t="shared" si="1777"/>
        <v>2.5402348447333469E-4</v>
      </c>
      <c r="AY1520" s="5">
        <f t="shared" si="1778"/>
        <v>6.2518005055577238E-4</v>
      </c>
      <c r="AZ1520" s="5">
        <f t="shared" si="1779"/>
        <v>7.6931882188622299E-4</v>
      </c>
      <c r="BA1520" s="5">
        <f t="shared" si="1780"/>
        <v>6.3112639756846781E-4</v>
      </c>
      <c r="BB1520" s="5">
        <f t="shared" si="1781"/>
        <v>3.8831806629709039E-4</v>
      </c>
      <c r="BC1520" s="5">
        <f t="shared" si="1782"/>
        <v>1.9113879082689194E-4</v>
      </c>
      <c r="BD1520" s="5">
        <f t="shared" si="1783"/>
        <v>6.2121527192119429E-3</v>
      </c>
      <c r="BE1520" s="5">
        <f t="shared" si="1784"/>
        <v>8.9738469223368898E-3</v>
      </c>
      <c r="BF1520" s="5">
        <f t="shared" si="1785"/>
        <v>6.4816443047581024E-3</v>
      </c>
      <c r="BG1520" s="5">
        <f t="shared" si="1786"/>
        <v>3.1210481790019829E-3</v>
      </c>
      <c r="BH1520" s="5">
        <f t="shared" si="1787"/>
        <v>1.1271377999523444E-3</v>
      </c>
      <c r="BI1520" s="5">
        <f t="shared" si="1788"/>
        <v>3.2564434695465927E-4</v>
      </c>
      <c r="BJ1520" s="8">
        <f t="shared" si="1789"/>
        <v>0.21409851915920111</v>
      </c>
      <c r="BK1520" s="8">
        <f t="shared" si="1790"/>
        <v>0.18741128292285961</v>
      </c>
      <c r="BL1520" s="8">
        <f t="shared" si="1791"/>
        <v>0.53515987451894464</v>
      </c>
      <c r="BM1520" s="8">
        <f t="shared" si="1792"/>
        <v>0.73387696922244983</v>
      </c>
      <c r="BN1520" s="8">
        <f t="shared" si="1793"/>
        <v>0.25225279627229358</v>
      </c>
    </row>
    <row r="1521" spans="1:66" x14ac:dyDescent="0.25">
      <c r="A1521" t="s">
        <v>282</v>
      </c>
      <c r="B1521" t="s">
        <v>283</v>
      </c>
      <c r="C1521" t="s">
        <v>307</v>
      </c>
      <c r="D1521" t="s">
        <v>537</v>
      </c>
      <c r="E1521">
        <f>VLOOKUP(A1521,home!$A$2:$E$405,3,FALSE)</f>
        <v>1.6571</v>
      </c>
      <c r="F1521">
        <f>VLOOKUP(B1521,home!$B$2:$E$405,3,FALSE)</f>
        <v>1.6595</v>
      </c>
      <c r="G1521">
        <f>VLOOKUP(C1521,away!$B$2:$E$405,4,FALSE)</f>
        <v>1.5086999999999999</v>
      </c>
      <c r="H1521">
        <f>VLOOKUP(A1521,away!$A$2:$E$405,3,FALSE)</f>
        <v>1.3714</v>
      </c>
      <c r="I1521">
        <f>VLOOKUP(C1521,away!$B$2:$E$405,3,FALSE)</f>
        <v>0.91149999999999998</v>
      </c>
      <c r="J1521">
        <f>VLOOKUP(B1521,home!$B$2:$E$405,4,FALSE)</f>
        <v>1.0938000000000001</v>
      </c>
      <c r="K1521" s="3">
        <f t="shared" si="1738"/>
        <v>4.1488608048150004</v>
      </c>
      <c r="L1521" s="3">
        <f t="shared" si="1739"/>
        <v>1.36728401718</v>
      </c>
      <c r="M1521" s="5">
        <f t="shared" si="1740"/>
        <v>4.0213210055111259E-3</v>
      </c>
      <c r="N1521" s="5">
        <f t="shared" si="1741"/>
        <v>1.6683901103344355E-2</v>
      </c>
      <c r="O1521" s="5">
        <f t="shared" si="1742"/>
        <v>5.4982879387855694E-3</v>
      </c>
      <c r="P1521" s="5">
        <f t="shared" si="1743"/>
        <v>2.2811631322814507E-2</v>
      </c>
      <c r="Q1521" s="5">
        <f t="shared" si="1744"/>
        <v>3.4609591679537581E-2</v>
      </c>
      <c r="R1521" s="5">
        <f t="shared" si="1745"/>
        <v>3.7588606102775387E-3</v>
      </c>
      <c r="S1521" s="5">
        <f t="shared" si="1746"/>
        <v>3.2350720254293093E-2</v>
      </c>
      <c r="T1521" s="5">
        <f t="shared" si="1747"/>
        <v>4.7321141544557646E-2</v>
      </c>
      <c r="U1521" s="5">
        <f t="shared" si="1748"/>
        <v>1.5594989456743471E-2</v>
      </c>
      <c r="V1521" s="5">
        <f t="shared" si="1749"/>
        <v>2.0390554979240451E-2</v>
      </c>
      <c r="W1521" s="5">
        <f t="shared" si="1750"/>
        <v>4.7863459463294934E-2</v>
      </c>
      <c r="X1521" s="5">
        <f t="shared" si="1751"/>
        <v>6.5442943131105991E-2</v>
      </c>
      <c r="Y1521" s="5">
        <f t="shared" si="1752"/>
        <v>4.4739545090190451E-2</v>
      </c>
      <c r="Z1521" s="5">
        <f t="shared" si="1753"/>
        <v>1.7131433450799799E-3</v>
      </c>
      <c r="AA1521" s="5">
        <f t="shared" si="1754"/>
        <v>7.1075932774319868E-3</v>
      </c>
      <c r="AB1521" s="5">
        <f t="shared" si="1755"/>
        <v>1.4744207582652083E-2</v>
      </c>
      <c r="AC1521" s="5">
        <f t="shared" si="1756"/>
        <v>7.2293069556084097E-3</v>
      </c>
      <c r="AD1521" s="5">
        <f t="shared" si="1757"/>
        <v>4.9644707737528999E-2</v>
      </c>
      <c r="AE1521" s="5">
        <f t="shared" si="1758"/>
        <v>6.7878415427095676E-2</v>
      </c>
      <c r="AF1521" s="5">
        <f t="shared" si="1759"/>
        <v>4.6404536262486147E-2</v>
      </c>
      <c r="AG1521" s="5">
        <f t="shared" si="1760"/>
        <v>2.1149393585449015E-2</v>
      </c>
      <c r="AH1521" s="5">
        <f t="shared" si="1761"/>
        <v>5.8558837871653421E-4</v>
      </c>
      <c r="AI1521" s="5">
        <f t="shared" si="1762"/>
        <v>2.4295246722121915E-3</v>
      </c>
      <c r="AJ1521" s="5">
        <f t="shared" si="1763"/>
        <v>5.039879843436088E-3</v>
      </c>
      <c r="AK1521" s="5">
        <f t="shared" si="1764"/>
        <v>6.9699199811363811E-3</v>
      </c>
      <c r="AL1521" s="5">
        <f t="shared" si="1765"/>
        <v>1.6403792163300485E-3</v>
      </c>
      <c r="AM1521" s="5">
        <f t="shared" si="1766"/>
        <v>4.1193796419746E-2</v>
      </c>
      <c r="AN1521" s="5">
        <f t="shared" si="1767"/>
        <v>5.632361945168541E-2</v>
      </c>
      <c r="AO1521" s="5">
        <f t="shared" si="1768"/>
        <v>3.8505192333009024E-2</v>
      </c>
      <c r="AP1521" s="5">
        <f t="shared" si="1769"/>
        <v>1.7549178018455038E-2</v>
      </c>
      <c r="AQ1521" s="5">
        <f t="shared" si="1770"/>
        <v>5.9986776548200367E-3</v>
      </c>
      <c r="AR1521" s="5">
        <f t="shared" si="1771"/>
        <v>1.6013312617309326E-4</v>
      </c>
      <c r="AS1521" s="5">
        <f t="shared" si="1772"/>
        <v>6.6437005073204157E-4</v>
      </c>
      <c r="AT1521" s="5">
        <f t="shared" si="1773"/>
        <v>1.3781894316875608E-3</v>
      </c>
      <c r="AU1521" s="5">
        <f t="shared" si="1774"/>
        <v>1.9059720382462605E-3</v>
      </c>
      <c r="AV1521" s="5">
        <f t="shared" si="1775"/>
        <v>1.976903171138317E-3</v>
      </c>
      <c r="AW1521" s="5">
        <f t="shared" si="1776"/>
        <v>2.5848143669183424E-4</v>
      </c>
      <c r="AX1521" s="5">
        <f t="shared" si="1777"/>
        <v>2.8484554561235449E-2</v>
      </c>
      <c r="AY1521" s="5">
        <f t="shared" si="1778"/>
        <v>3.8946476188068894E-2</v>
      </c>
      <c r="AZ1521" s="5">
        <f t="shared" si="1779"/>
        <v>2.6625447208714036E-2</v>
      </c>
      <c r="BA1521" s="5">
        <f t="shared" si="1780"/>
        <v>1.2134849472914848E-2</v>
      </c>
      <c r="BB1521" s="5">
        <f t="shared" si="1781"/>
        <v>4.1479464338004032E-3</v>
      </c>
      <c r="BC1521" s="5">
        <f t="shared" si="1782"/>
        <v>1.1342841726108143E-3</v>
      </c>
      <c r="BD1521" s="5">
        <f t="shared" si="1783"/>
        <v>3.649124400625643E-5</v>
      </c>
      <c r="BE1521" s="5">
        <f t="shared" si="1784"/>
        <v>1.513970919764976E-4</v>
      </c>
      <c r="BF1521" s="5">
        <f t="shared" si="1785"/>
        <v>3.1406273043213133E-4</v>
      </c>
      <c r="BG1521" s="5">
        <f t="shared" si="1786"/>
        <v>4.3433418418101623E-4</v>
      </c>
      <c r="BH1521" s="5">
        <f t="shared" si="1787"/>
        <v>4.5049801823497947E-4</v>
      </c>
      <c r="BI1521" s="5">
        <f t="shared" si="1788"/>
        <v>3.7381071410038784E-4</v>
      </c>
      <c r="BJ1521" s="8">
        <f t="shared" si="1789"/>
        <v>0.71278165693965079</v>
      </c>
      <c r="BK1521" s="8">
        <f t="shared" si="1790"/>
        <v>0.12739038992186652</v>
      </c>
      <c r="BL1521" s="8">
        <f t="shared" si="1791"/>
        <v>6.957501354230039E-2</v>
      </c>
      <c r="BM1521" s="8">
        <f t="shared" si="1792"/>
        <v>0.78538861533724991</v>
      </c>
      <c r="BN1521" s="8">
        <f t="shared" si="1793"/>
        <v>8.7383593660270667E-2</v>
      </c>
    </row>
    <row r="1522" spans="1:66" x14ac:dyDescent="0.25">
      <c r="A1522" t="s">
        <v>282</v>
      </c>
      <c r="B1522" t="s">
        <v>195</v>
      </c>
      <c r="C1522" t="s">
        <v>337</v>
      </c>
      <c r="D1522" t="s">
        <v>537</v>
      </c>
      <c r="E1522">
        <f>VLOOKUP(A1522,home!$A$2:$E$405,3,FALSE)</f>
        <v>1.6571</v>
      </c>
      <c r="F1522">
        <f>VLOOKUP(B1522,home!$B$2:$E$405,3,FALSE)</f>
        <v>1.8104</v>
      </c>
      <c r="G1522">
        <f>VLOOKUP(C1522,away!$B$2:$E$405,4,FALSE)</f>
        <v>0.4526</v>
      </c>
      <c r="H1522">
        <f>VLOOKUP(A1522,away!$A$2:$E$405,3,FALSE)</f>
        <v>1.3714</v>
      </c>
      <c r="I1522">
        <f>VLOOKUP(C1522,away!$B$2:$E$405,3,FALSE)</f>
        <v>0.54690000000000005</v>
      </c>
      <c r="J1522">
        <f>VLOOKUP(B1522,home!$B$2:$E$405,4,FALSE)</f>
        <v>1.0938000000000001</v>
      </c>
      <c r="K1522" s="3">
        <f t="shared" si="1738"/>
        <v>1.3578062639840001</v>
      </c>
      <c r="L1522" s="3">
        <f t="shared" si="1739"/>
        <v>0.82037041030800018</v>
      </c>
      <c r="M1522" s="5">
        <f t="shared" si="1740"/>
        <v>0.1132478301878185</v>
      </c>
      <c r="N1522" s="5">
        <f t="shared" si="1741"/>
        <v>0.15376861321161631</v>
      </c>
      <c r="O1522" s="5">
        <f t="shared" si="1742"/>
        <v>9.2905168917671407E-2</v>
      </c>
      <c r="P1522" s="5">
        <f t="shared" si="1743"/>
        <v>0.12614722031290584</v>
      </c>
      <c r="Q1522" s="5">
        <f t="shared" si="1744"/>
        <v>0.10439399311143278</v>
      </c>
      <c r="R1522" s="5">
        <f t="shared" si="1745"/>
        <v>3.8108325772362069E-2</v>
      </c>
      <c r="S1522" s="5">
        <f t="shared" si="1746"/>
        <v>3.5128975906826038E-2</v>
      </c>
      <c r="T1522" s="5">
        <f t="shared" si="1747"/>
        <v>8.5641742962516657E-2</v>
      </c>
      <c r="U1522" s="5">
        <f t="shared" si="1748"/>
        <v>5.1743723443656124E-2</v>
      </c>
      <c r="V1522" s="5">
        <f t="shared" si="1749"/>
        <v>4.3478121839663495E-3</v>
      </c>
      <c r="W1522" s="5">
        <f t="shared" si="1750"/>
        <v>4.7248939256335318E-2</v>
      </c>
      <c r="X1522" s="5">
        <f t="shared" si="1751"/>
        <v>3.8761631684337584E-2</v>
      </c>
      <c r="Y1522" s="5">
        <f t="shared" si="1752"/>
        <v>1.58994478445438E-2</v>
      </c>
      <c r="Z1522" s="5">
        <f t="shared" si="1753"/>
        <v>1.0420980950007871E-2</v>
      </c>
      <c r="AA1522" s="5">
        <f t="shared" si="1754"/>
        <v>1.4149673210778622E-2</v>
      </c>
      <c r="AB1522" s="5">
        <f t="shared" si="1755"/>
        <v>9.6062574594609103E-3</v>
      </c>
      <c r="AC1522" s="5">
        <f t="shared" si="1756"/>
        <v>3.0269035869182086E-4</v>
      </c>
      <c r="AD1522" s="5">
        <f t="shared" si="1757"/>
        <v>1.6038726422212907E-2</v>
      </c>
      <c r="AE1522" s="5">
        <f t="shared" si="1758"/>
        <v>1.3157696575808566E-2</v>
      </c>
      <c r="AF1522" s="5">
        <f t="shared" si="1759"/>
        <v>5.3970924693021206E-3</v>
      </c>
      <c r="AG1522" s="5">
        <f t="shared" si="1760"/>
        <v>1.4758716545038662E-3</v>
      </c>
      <c r="AH1522" s="5">
        <f t="shared" si="1761"/>
        <v>2.1372661044424522E-3</v>
      </c>
      <c r="AI1522" s="5">
        <f t="shared" si="1762"/>
        <v>2.9019933044126434E-3</v>
      </c>
      <c r="AJ1522" s="5">
        <f t="shared" si="1763"/>
        <v>1.9701723433855579E-3</v>
      </c>
      <c r="AK1522" s="5">
        <f t="shared" si="1764"/>
        <v>8.9170411632564887E-4</v>
      </c>
      <c r="AL1522" s="5">
        <f t="shared" si="1765"/>
        <v>1.3486721043984059E-5</v>
      </c>
      <c r="AM1522" s="5">
        <f t="shared" si="1766"/>
        <v>4.3554966404812734E-3</v>
      </c>
      <c r="AN1522" s="5">
        <f t="shared" si="1767"/>
        <v>3.5731205660467389E-3</v>
      </c>
      <c r="AO1522" s="5">
        <f t="shared" si="1768"/>
        <v>1.4656411924238585E-3</v>
      </c>
      <c r="AP1522" s="5">
        <f t="shared" si="1769"/>
        <v>4.007895554643558E-4</v>
      </c>
      <c r="AQ1522" s="5">
        <f t="shared" si="1770"/>
        <v>8.2198973015863629E-5</v>
      </c>
      <c r="AR1522" s="5">
        <f t="shared" si="1771"/>
        <v>3.506699742077672E-4</v>
      </c>
      <c r="AS1522" s="5">
        <f t="shared" si="1772"/>
        <v>4.7614188757041405E-4</v>
      </c>
      <c r="AT1522" s="5">
        <f t="shared" si="1773"/>
        <v>3.2325421874413699E-4</v>
      </c>
      <c r="AU1522" s="5">
        <f t="shared" si="1774"/>
        <v>1.4630553435668111E-4</v>
      </c>
      <c r="AV1522" s="5">
        <f t="shared" si="1775"/>
        <v>4.9663642751256985E-5</v>
      </c>
      <c r="AW1522" s="5">
        <f t="shared" si="1776"/>
        <v>4.1730315617737047E-7</v>
      </c>
      <c r="AX1522" s="5">
        <f t="shared" si="1777"/>
        <v>9.8565343686779039E-4</v>
      </c>
      <c r="AY1522" s="5">
        <f t="shared" si="1778"/>
        <v>8.0860091442471968E-4</v>
      </c>
      <c r="AZ1522" s="5">
        <f t="shared" si="1779"/>
        <v>3.316761319710157E-4</v>
      </c>
      <c r="BA1522" s="5">
        <f t="shared" si="1780"/>
        <v>9.0699094824810852E-5</v>
      </c>
      <c r="BB1522" s="5">
        <f t="shared" si="1781"/>
        <v>1.860171340899857E-5</v>
      </c>
      <c r="BC1522" s="5">
        <f t="shared" si="1782"/>
        <v>3.0520590523543982E-6</v>
      </c>
      <c r="BD1522" s="5">
        <f t="shared" si="1783"/>
        <v>4.7946545103920293E-5</v>
      </c>
      <c r="BE1522" s="5">
        <f t="shared" si="1784"/>
        <v>6.510211927849435E-5</v>
      </c>
      <c r="BF1522" s="5">
        <f t="shared" si="1785"/>
        <v>4.4198032677486604E-5</v>
      </c>
      <c r="BG1522" s="5">
        <f t="shared" si="1786"/>
        <v>2.0004121875086941E-5</v>
      </c>
      <c r="BH1522" s="5">
        <f t="shared" si="1787"/>
        <v>6.7904304968731028E-6</v>
      </c>
      <c r="BI1522" s="5">
        <f t="shared" si="1788"/>
        <v>1.8440178127604565E-6</v>
      </c>
      <c r="BJ1522" s="8">
        <f t="shared" si="1789"/>
        <v>0.49389928547059175</v>
      </c>
      <c r="BK1522" s="8">
        <f t="shared" si="1790"/>
        <v>0.27999661658567726</v>
      </c>
      <c r="BL1522" s="8">
        <f t="shared" si="1791"/>
        <v>0.21594620519737032</v>
      </c>
      <c r="BM1522" s="8">
        <f t="shared" si="1792"/>
        <v>0.37088375307857174</v>
      </c>
      <c r="BN1522" s="8">
        <f t="shared" si="1793"/>
        <v>0.62857115151380705</v>
      </c>
    </row>
    <row r="1523" spans="1:66" x14ac:dyDescent="0.25">
      <c r="A1523" t="s">
        <v>282</v>
      </c>
      <c r="B1523" t="s">
        <v>33</v>
      </c>
      <c r="C1523" t="s">
        <v>319</v>
      </c>
      <c r="D1523" t="s">
        <v>537</v>
      </c>
      <c r="E1523">
        <f>VLOOKUP(A1523,home!$A$2:$E$405,3,FALSE)</f>
        <v>1.6571</v>
      </c>
      <c r="F1523">
        <f>VLOOKUP(B1523,home!$B$2:$E$405,3,FALSE)</f>
        <v>0.60350000000000004</v>
      </c>
      <c r="G1523">
        <f>VLOOKUP(C1523,away!$B$2:$E$405,4,FALSE)</f>
        <v>1.0561</v>
      </c>
      <c r="H1523">
        <f>VLOOKUP(A1523,away!$A$2:$E$405,3,FALSE)</f>
        <v>1.3714</v>
      </c>
      <c r="I1523">
        <f>VLOOKUP(C1523,away!$B$2:$E$405,3,FALSE)</f>
        <v>0.72919999999999996</v>
      </c>
      <c r="J1523">
        <f>VLOOKUP(B1523,home!$B$2:$E$405,4,FALSE)</f>
        <v>0.36459999999999998</v>
      </c>
      <c r="K1523" s="3">
        <f t="shared" si="1738"/>
        <v>1.056163207585</v>
      </c>
      <c r="L1523" s="3">
        <f t="shared" si="1739"/>
        <v>0.36460907124799996</v>
      </c>
      <c r="M1523" s="5">
        <f t="shared" si="1740"/>
        <v>0.24152741834047936</v>
      </c>
      <c r="N1523" s="5">
        <f t="shared" si="1741"/>
        <v>0.25509237287420483</v>
      </c>
      <c r="O1523" s="5">
        <f t="shared" si="1742"/>
        <v>8.8063087682049346E-2</v>
      </c>
      <c r="P1523" s="5">
        <f t="shared" si="1743"/>
        <v>9.3008993156112343E-2</v>
      </c>
      <c r="Q1523" s="5">
        <f t="shared" si="1744"/>
        <v>0.13470958938264452</v>
      </c>
      <c r="R1523" s="5">
        <f t="shared" si="1745"/>
        <v>1.6054300305491594E-2</v>
      </c>
      <c r="S1523" s="5">
        <f t="shared" si="1746"/>
        <v>8.9541312404115541E-3</v>
      </c>
      <c r="T1523" s="5">
        <f t="shared" si="1747"/>
        <v>4.9116338273005454E-2</v>
      </c>
      <c r="U1523" s="5">
        <f t="shared" si="1748"/>
        <v>1.695596130618085E-2</v>
      </c>
      <c r="V1523" s="5">
        <f t="shared" si="1749"/>
        <v>3.8312408080052039E-4</v>
      </c>
      <c r="W1523" s="5">
        <f t="shared" si="1750"/>
        <v>4.7425104004944034E-2</v>
      </c>
      <c r="X1523" s="5">
        <f t="shared" si="1751"/>
        <v>1.729162312508245E-2</v>
      </c>
      <c r="Y1523" s="5">
        <f t="shared" si="1752"/>
        <v>3.1523413240033748E-3</v>
      </c>
      <c r="Z1523" s="5">
        <f t="shared" si="1753"/>
        <v>1.951181174640591E-3</v>
      </c>
      <c r="AA1523" s="5">
        <f t="shared" si="1754"/>
        <v>2.0607657679878747E-3</v>
      </c>
      <c r="AB1523" s="5">
        <f t="shared" si="1755"/>
        <v>1.0882524917997197E-3</v>
      </c>
      <c r="AC1523" s="5">
        <f t="shared" si="1756"/>
        <v>9.2209989175236354E-6</v>
      </c>
      <c r="AD1523" s="5">
        <f t="shared" si="1757"/>
        <v>1.2522162491478478E-2</v>
      </c>
      <c r="AE1523" s="5">
        <f t="shared" si="1758"/>
        <v>4.5656940360345099E-3</v>
      </c>
      <c r="AF1523" s="5">
        <f t="shared" si="1759"/>
        <v>8.3234673104053733E-4</v>
      </c>
      <c r="AG1523" s="5">
        <f t="shared" si="1760"/>
        <v>1.0116038952033306E-4</v>
      </c>
      <c r="AH1523" s="5">
        <f t="shared" si="1761"/>
        <v>1.7785458898057188E-4</v>
      </c>
      <c r="AI1523" s="5">
        <f t="shared" si="1762"/>
        <v>1.8784347318143261E-4</v>
      </c>
      <c r="AJ1523" s="5">
        <f t="shared" si="1763"/>
        <v>9.9196682579604374E-5</v>
      </c>
      <c r="AK1523" s="5">
        <f t="shared" si="1764"/>
        <v>3.4922628818355359E-5</v>
      </c>
      <c r="AL1523" s="5">
        <f t="shared" si="1765"/>
        <v>1.420353566655481E-7</v>
      </c>
      <c r="AM1523" s="5">
        <f t="shared" si="1766"/>
        <v>2.6450894605800981E-3</v>
      </c>
      <c r="AN1523" s="5">
        <f t="shared" si="1767"/>
        <v>9.6442361158998293E-4</v>
      </c>
      <c r="AO1523" s="5">
        <f t="shared" si="1768"/>
        <v>1.7581879865573272E-4</v>
      </c>
      <c r="AP1523" s="5">
        <f t="shared" si="1769"/>
        <v>2.1368376295268606E-5</v>
      </c>
      <c r="AQ1523" s="5">
        <f t="shared" si="1770"/>
        <v>1.9477759587739163E-6</v>
      </c>
      <c r="AR1523" s="5">
        <f t="shared" si="1771"/>
        <v>1.2969479301080222E-5</v>
      </c>
      <c r="AS1523" s="5">
        <f t="shared" si="1772"/>
        <v>1.3697886859336151E-5</v>
      </c>
      <c r="AT1523" s="5">
        <f t="shared" si="1773"/>
        <v>7.2336020612464453E-6</v>
      </c>
      <c r="AU1523" s="5">
        <f t="shared" si="1774"/>
        <v>2.5466214517998383E-6</v>
      </c>
      <c r="AV1523" s="5">
        <f t="shared" si="1775"/>
        <v>6.7241197025942154E-7</v>
      </c>
      <c r="AW1523" s="5">
        <f t="shared" si="1776"/>
        <v>1.5193312450589271E-9</v>
      </c>
      <c r="AX1523" s="5">
        <f t="shared" si="1777"/>
        <v>4.6560769483925882E-4</v>
      </c>
      <c r="AY1523" s="5">
        <f t="shared" si="1778"/>
        <v>1.6976478918126435E-4</v>
      </c>
      <c r="AZ1523" s="5">
        <f t="shared" si="1779"/>
        <v>3.094889105699665E-5</v>
      </c>
      <c r="BA1523" s="5">
        <f t="shared" si="1780"/>
        <v>3.7614154748156937E-6</v>
      </c>
      <c r="BB1523" s="5">
        <f t="shared" si="1781"/>
        <v>3.4286155071260119E-7</v>
      </c>
      <c r="BC1523" s="5">
        <f t="shared" si="1782"/>
        <v>2.5002086314394124E-8</v>
      </c>
      <c r="BD1523" s="5">
        <f t="shared" si="1783"/>
        <v>7.8813163375616907E-7</v>
      </c>
      <c r="BE1523" s="5">
        <f t="shared" si="1784"/>
        <v>8.3239563430712198E-7</v>
      </c>
      <c r="BF1523" s="5">
        <f t="shared" si="1785"/>
        <v>4.395728215547803E-7</v>
      </c>
      <c r="BG1523" s="5">
        <f t="shared" si="1786"/>
        <v>1.547535470601619E-7</v>
      </c>
      <c r="BH1523" s="5">
        <f t="shared" si="1787"/>
        <v>4.0861250662054198E-8</v>
      </c>
      <c r="BI1523" s="5">
        <f t="shared" si="1788"/>
        <v>8.6312299130339777E-9</v>
      </c>
      <c r="BJ1523" s="8">
        <f t="shared" si="1789"/>
        <v>0.52928783130922774</v>
      </c>
      <c r="BK1523" s="8">
        <f t="shared" si="1790"/>
        <v>0.34405279464125921</v>
      </c>
      <c r="BL1523" s="8">
        <f t="shared" si="1791"/>
        <v>0.12476156927483034</v>
      </c>
      <c r="BM1523" s="8">
        <f t="shared" si="1792"/>
        <v>0.17142785138912595</v>
      </c>
      <c r="BN1523" s="8">
        <f t="shared" si="1793"/>
        <v>0.82845576174098201</v>
      </c>
    </row>
    <row r="1524" spans="1:66" x14ac:dyDescent="0.25">
      <c r="A1524" t="s">
        <v>282</v>
      </c>
      <c r="B1524" t="s">
        <v>342</v>
      </c>
      <c r="C1524" t="s">
        <v>430</v>
      </c>
      <c r="D1524" t="s">
        <v>537</v>
      </c>
      <c r="E1524">
        <f>VLOOKUP(A1524,home!$A$2:$E$405,3,FALSE)</f>
        <v>1.6571</v>
      </c>
      <c r="F1524">
        <f>VLOOKUP(B1524,home!$B$2:$E$405,3,FALSE)</f>
        <v>0.4526</v>
      </c>
      <c r="G1524">
        <f>VLOOKUP(C1524,away!$B$2:$E$405,4,FALSE)</f>
        <v>1.6595</v>
      </c>
      <c r="H1524">
        <f>VLOOKUP(A1524,away!$A$2:$E$405,3,FALSE)</f>
        <v>1.3714</v>
      </c>
      <c r="I1524">
        <f>VLOOKUP(C1524,away!$B$2:$E$405,3,FALSE)</f>
        <v>0.36459999999999998</v>
      </c>
      <c r="J1524">
        <f>VLOOKUP(B1524,home!$B$2:$E$405,4,FALSE)</f>
        <v>1.6407</v>
      </c>
      <c r="K1524" s="3">
        <f t="shared" si="1738"/>
        <v>1.24463074187</v>
      </c>
      <c r="L1524" s="3">
        <f t="shared" si="1739"/>
        <v>0.82037041030800006</v>
      </c>
      <c r="M1524" s="5">
        <f t="shared" si="1740"/>
        <v>0.12681814445083486</v>
      </c>
      <c r="N1524" s="5">
        <f t="shared" si="1741"/>
        <v>0.15784176121041943</v>
      </c>
      <c r="O1524" s="5">
        <f t="shared" si="1742"/>
        <v>0.10403785319763062</v>
      </c>
      <c r="P1524" s="5">
        <f t="shared" si="1743"/>
        <v>0.12948871040792917</v>
      </c>
      <c r="Q1524" s="5">
        <f t="shared" si="1744"/>
        <v>9.8227354176695869E-2</v>
      </c>
      <c r="R1524" s="5">
        <f t="shared" si="1745"/>
        <v>4.2674788157651848E-2</v>
      </c>
      <c r="S1524" s="5">
        <f t="shared" si="1746"/>
        <v>3.3053878440890083E-2</v>
      </c>
      <c r="T1524" s="5">
        <f t="shared" si="1747"/>
        <v>8.0582814849405229E-2</v>
      </c>
      <c r="U1524" s="5">
        <f t="shared" si="1748"/>
        <v>5.3114353243803314E-2</v>
      </c>
      <c r="V1524" s="5">
        <f t="shared" si="1749"/>
        <v>3.7499927438315495E-3</v>
      </c>
      <c r="W1524" s="5">
        <f t="shared" si="1750"/>
        <v>4.075226156695607E-2</v>
      </c>
      <c r="X1524" s="5">
        <f t="shared" si="1751"/>
        <v>3.3431949542662695E-2</v>
      </c>
      <c r="Y1524" s="5">
        <f t="shared" si="1752"/>
        <v>1.3713291081855273E-2</v>
      </c>
      <c r="Z1524" s="5">
        <f t="shared" si="1753"/>
        <v>1.1669711156899942E-2</v>
      </c>
      <c r="AA1524" s="5">
        <f t="shared" si="1754"/>
        <v>1.4524481254620993E-2</v>
      </c>
      <c r="AB1524" s="5">
        <f t="shared" si="1755"/>
        <v>9.0388079396079186E-3</v>
      </c>
      <c r="AC1524" s="5">
        <f t="shared" si="1756"/>
        <v>2.393100601557111E-4</v>
      </c>
      <c r="AD1524" s="5">
        <f t="shared" si="1757"/>
        <v>1.2680379386740208E-2</v>
      </c>
      <c r="AE1524" s="5">
        <f t="shared" si="1758"/>
        <v>1.0402608040361172E-2</v>
      </c>
      <c r="AF1524" s="5">
        <f t="shared" si="1759"/>
        <v>4.2669959131721967E-3</v>
      </c>
      <c r="AG1524" s="5">
        <f t="shared" si="1760"/>
        <v>1.1668390626905448E-3</v>
      </c>
      <c r="AH1524" s="5">
        <f t="shared" si="1761"/>
        <v>2.3933714324904628E-3</v>
      </c>
      <c r="AI1524" s="5">
        <f t="shared" si="1762"/>
        <v>2.9788636615910693E-3</v>
      </c>
      <c r="AJ1524" s="5">
        <f t="shared" si="1763"/>
        <v>1.8537926445278388E-3</v>
      </c>
      <c r="AK1524" s="5">
        <f t="shared" si="1764"/>
        <v>7.690957714772777E-4</v>
      </c>
      <c r="AL1524" s="5">
        <f t="shared" si="1765"/>
        <v>9.7739802806278856E-6</v>
      </c>
      <c r="AM1524" s="5">
        <f t="shared" si="1766"/>
        <v>3.1564780006623013E-3</v>
      </c>
      <c r="AN1524" s="5">
        <f t="shared" si="1767"/>
        <v>2.5894811525315081E-3</v>
      </c>
      <c r="AO1524" s="5">
        <f t="shared" si="1768"/>
        <v>1.0621668577935528E-3</v>
      </c>
      <c r="AP1524" s="5">
        <f t="shared" si="1769"/>
        <v>2.9045675364788539E-4</v>
      </c>
      <c r="AQ1524" s="5">
        <f t="shared" si="1770"/>
        <v>5.9570531541711349E-5</v>
      </c>
      <c r="AR1524" s="5">
        <f t="shared" si="1771"/>
        <v>3.9269022081832956E-4</v>
      </c>
      <c r="AS1524" s="5">
        <f t="shared" si="1772"/>
        <v>4.8875432086221168E-4</v>
      </c>
      <c r="AT1524" s="5">
        <f t="shared" si="1773"/>
        <v>3.041593264834513E-4</v>
      </c>
      <c r="AU1524" s="5">
        <f t="shared" si="1774"/>
        <v>1.261886827225925E-4</v>
      </c>
      <c r="AV1524" s="5">
        <f t="shared" si="1775"/>
        <v>3.9264578448154599E-5</v>
      </c>
      <c r="AW1524" s="5">
        <f t="shared" si="1776"/>
        <v>2.7721675079864111E-7</v>
      </c>
      <c r="AX1524" s="5">
        <f t="shared" si="1777"/>
        <v>6.5477492594344258E-4</v>
      </c>
      <c r="AY1524" s="5">
        <f t="shared" si="1778"/>
        <v>5.3715797465561242E-4</v>
      </c>
      <c r="AZ1524" s="5">
        <f t="shared" si="1779"/>
        <v>2.2033425403421948E-4</v>
      </c>
      <c r="BA1524" s="5">
        <f t="shared" si="1780"/>
        <v>6.0251900795653248E-5</v>
      </c>
      <c r="BB1524" s="5">
        <f t="shared" si="1781"/>
        <v>1.2357219144391741E-5</v>
      </c>
      <c r="BC1524" s="5">
        <f t="shared" si="1782"/>
        <v>2.0274993879501063E-6</v>
      </c>
      <c r="BD1524" s="5">
        <f t="shared" si="1783"/>
        <v>5.3691906262778666E-5</v>
      </c>
      <c r="BE1524" s="5">
        <f t="shared" si="1784"/>
        <v>6.6826597124256711E-5</v>
      </c>
      <c r="BF1524" s="5">
        <f t="shared" si="1785"/>
        <v>4.1587218577705625E-5</v>
      </c>
      <c r="BG1524" s="5">
        <f t="shared" si="1786"/>
        <v>1.7253576903559865E-5</v>
      </c>
      <c r="BH1524" s="5">
        <f t="shared" si="1787"/>
        <v>5.3685830553472045E-6</v>
      </c>
      <c r="BI1524" s="5">
        <f t="shared" si="1788"/>
        <v>1.3363807021934991E-6</v>
      </c>
      <c r="BJ1524" s="8">
        <f t="shared" si="1789"/>
        <v>0.46171131190109688</v>
      </c>
      <c r="BK1524" s="8">
        <f t="shared" si="1790"/>
        <v>0.29389696805857757</v>
      </c>
      <c r="BL1524" s="8">
        <f t="shared" si="1791"/>
        <v>0.23292252869536192</v>
      </c>
      <c r="BM1524" s="8">
        <f t="shared" si="1792"/>
        <v>0.34057502745286977</v>
      </c>
      <c r="BN1524" s="8">
        <f t="shared" si="1793"/>
        <v>0.65908861160116172</v>
      </c>
    </row>
    <row r="1525" spans="1:66" x14ac:dyDescent="0.25">
      <c r="A1525" t="s">
        <v>282</v>
      </c>
      <c r="B1525" t="s">
        <v>199</v>
      </c>
      <c r="C1525" t="s">
        <v>475</v>
      </c>
      <c r="D1525" t="s">
        <v>537</v>
      </c>
      <c r="E1525">
        <f>VLOOKUP(A1525,home!$A$2:$E$405,3,FALSE)</f>
        <v>1.6571</v>
      </c>
      <c r="F1525">
        <f>VLOOKUP(B1525,home!$B$2:$E$405,3,FALSE)</f>
        <v>0.9052</v>
      </c>
      <c r="G1525">
        <f>VLOOKUP(C1525,away!$B$2:$E$405,4,FALSE)</f>
        <v>0.9052</v>
      </c>
      <c r="H1525">
        <f>VLOOKUP(A1525,away!$A$2:$E$405,3,FALSE)</f>
        <v>1.3714</v>
      </c>
      <c r="I1525">
        <f>VLOOKUP(C1525,away!$B$2:$E$405,3,FALSE)</f>
        <v>2.3698000000000001</v>
      </c>
      <c r="J1525">
        <f>VLOOKUP(B1525,home!$B$2:$E$405,4,FALSE)</f>
        <v>1.4583999999999999</v>
      </c>
      <c r="K1525" s="3">
        <f t="shared" si="1738"/>
        <v>1.3578062639840001</v>
      </c>
      <c r="L1525" s="3">
        <f t="shared" si="1739"/>
        <v>4.7397179212480003</v>
      </c>
      <c r="M1525" s="5">
        <f t="shared" si="1740"/>
        <v>2.2484275241916991E-3</v>
      </c>
      <c r="N1525" s="5">
        <f t="shared" si="1741"/>
        <v>3.0529289764615257E-3</v>
      </c>
      <c r="O1525" s="5">
        <f t="shared" si="1742"/>
        <v>1.0656912231038667E-2</v>
      </c>
      <c r="P1525" s="5">
        <f t="shared" si="1743"/>
        <v>1.4470022182032007E-2</v>
      </c>
      <c r="Q1525" s="5">
        <f t="shared" si="1744"/>
        <v>2.0726430438688615E-3</v>
      </c>
      <c r="R1525" s="5">
        <f t="shared" si="1745"/>
        <v>2.5255378943310491E-2</v>
      </c>
      <c r="S1525" s="5">
        <f t="shared" si="1746"/>
        <v>2.3280886274483128E-2</v>
      </c>
      <c r="T1525" s="5">
        <f t="shared" si="1747"/>
        <v>9.8237433793752476E-3</v>
      </c>
      <c r="U1525" s="5">
        <f t="shared" si="1748"/>
        <v>3.4291911728516596E-2</v>
      </c>
      <c r="V1525" s="5">
        <f t="shared" si="1749"/>
        <v>1.6647434073841873E-2</v>
      </c>
      <c r="W1525" s="5">
        <f t="shared" si="1750"/>
        <v>9.3808256932266813E-4</v>
      </c>
      <c r="X1525" s="5">
        <f t="shared" si="1751"/>
        <v>4.4462467654290197E-3</v>
      </c>
      <c r="Y1525" s="5">
        <f t="shared" si="1752"/>
        <v>1.0536977738197438E-2</v>
      </c>
      <c r="Z1525" s="5">
        <f t="shared" si="1753"/>
        <v>3.990112406183937E-2</v>
      </c>
      <c r="AA1525" s="5">
        <f t="shared" si="1754"/>
        <v>5.4177996191168205E-2</v>
      </c>
      <c r="AB1525" s="5">
        <f t="shared" si="1755"/>
        <v>3.6781611299234754E-2</v>
      </c>
      <c r="AC1525" s="5">
        <f t="shared" si="1756"/>
        <v>6.6960336093389869E-3</v>
      </c>
      <c r="AD1525" s="5">
        <f t="shared" si="1757"/>
        <v>3.1843359719013097E-4</v>
      </c>
      <c r="AE1525" s="5">
        <f t="shared" si="1758"/>
        <v>1.5092854273295305E-3</v>
      </c>
      <c r="AF1525" s="5">
        <f t="shared" si="1759"/>
        <v>3.5767935940961113E-3</v>
      </c>
      <c r="AG1525" s="5">
        <f t="shared" si="1760"/>
        <v>5.6509975661807946E-3</v>
      </c>
      <c r="AH1525" s="5">
        <f t="shared" si="1761"/>
        <v>4.7280018198459978E-2</v>
      </c>
      <c r="AI1525" s="5">
        <f t="shared" si="1762"/>
        <v>6.4197104871146465E-2</v>
      </c>
      <c r="AJ1525" s="5">
        <f t="shared" si="1763"/>
        <v>4.358361556184024E-2</v>
      </c>
      <c r="AK1525" s="5">
        <f t="shared" si="1764"/>
        <v>1.9726035405645739E-2</v>
      </c>
      <c r="AL1525" s="5">
        <f t="shared" si="1765"/>
        <v>1.7237247599270369E-3</v>
      </c>
      <c r="AM1525" s="5">
        <f t="shared" si="1766"/>
        <v>8.6474226585543513E-5</v>
      </c>
      <c r="AN1525" s="5">
        <f t="shared" si="1767"/>
        <v>4.0986344147356089E-4</v>
      </c>
      <c r="AO1525" s="5">
        <f t="shared" si="1768"/>
        <v>9.7131854940830866E-4</v>
      </c>
      <c r="AP1525" s="5">
        <f t="shared" si="1769"/>
        <v>1.534591978623724E-3</v>
      </c>
      <c r="AQ1525" s="5">
        <f t="shared" si="1770"/>
        <v>1.8183832757215734E-3</v>
      </c>
      <c r="AR1525" s="5">
        <f t="shared" si="1771"/>
        <v>4.4818789914434463E-2</v>
      </c>
      <c r="AS1525" s="5">
        <f t="shared" si="1772"/>
        <v>6.0855233690002036E-2</v>
      </c>
      <c r="AT1525" s="5">
        <f t="shared" si="1773"/>
        <v>4.1314808750247477E-2</v>
      </c>
      <c r="AU1525" s="5">
        <f t="shared" si="1774"/>
        <v>1.869916870546233E-2</v>
      </c>
      <c r="AV1525" s="5">
        <f t="shared" si="1775"/>
        <v>6.3474620998925846E-3</v>
      </c>
      <c r="AW1525" s="5">
        <f t="shared" si="1776"/>
        <v>3.0814542414763955E-4</v>
      </c>
      <c r="AX1525" s="5">
        <f t="shared" si="1777"/>
        <v>1.9569207755170457E-5</v>
      </c>
      <c r="AY1525" s="5">
        <f t="shared" si="1778"/>
        <v>9.2752524701806752E-5</v>
      </c>
      <c r="AZ1525" s="5">
        <f t="shared" si="1779"/>
        <v>2.1981040178507567E-4</v>
      </c>
      <c r="BA1525" s="5">
        <f t="shared" si="1780"/>
        <v>3.4727976687248216E-4</v>
      </c>
      <c r="BB1525" s="5">
        <f t="shared" si="1781"/>
        <v>4.1150203368308291E-4</v>
      </c>
      <c r="BC1525" s="5">
        <f t="shared" si="1782"/>
        <v>3.9008071273554122E-4</v>
      </c>
      <c r="BD1525" s="5">
        <f t="shared" si="1783"/>
        <v>3.5404736961015683E-2</v>
      </c>
      <c r="BE1525" s="5">
        <f t="shared" si="1784"/>
        <v>4.807277362037294E-2</v>
      </c>
      <c r="BF1525" s="5">
        <f t="shared" si="1785"/>
        <v>3.2636756574413603E-2</v>
      </c>
      <c r="BG1525" s="5">
        <f t="shared" si="1786"/>
        <v>1.4771464170953258E-2</v>
      </c>
      <c r="BH1525" s="5">
        <f t="shared" si="1787"/>
        <v>5.0141966448838896E-3</v>
      </c>
      <c r="BI1525" s="5">
        <f t="shared" si="1788"/>
        <v>1.3616615226541803E-3</v>
      </c>
      <c r="BJ1525" s="8">
        <f t="shared" si="1789"/>
        <v>4.8227758776797205E-2</v>
      </c>
      <c r="BK1525" s="8">
        <f t="shared" si="1790"/>
        <v>6.5159280948516543E-2</v>
      </c>
      <c r="BL1525" s="8">
        <f t="shared" si="1791"/>
        <v>0.64524763708469346</v>
      </c>
      <c r="BM1525" s="8">
        <f t="shared" si="1792"/>
        <v>0.74099488087038889</v>
      </c>
      <c r="BN1525" s="8">
        <f t="shared" si="1793"/>
        <v>5.7756312900903245E-2</v>
      </c>
    </row>
    <row r="1526" spans="1:66" x14ac:dyDescent="0.25">
      <c r="A1526" t="s">
        <v>288</v>
      </c>
      <c r="B1526" t="s">
        <v>289</v>
      </c>
      <c r="C1526" t="s">
        <v>320</v>
      </c>
      <c r="D1526" t="s">
        <v>537</v>
      </c>
      <c r="E1526">
        <f>VLOOKUP(A1526,home!$A$2:$E$405,3,FALSE)</f>
        <v>1.6215999999999999</v>
      </c>
      <c r="F1526">
        <f>VLOOKUP(B1526,home!$B$2:$E$405,3,FALSE)</f>
        <v>0.46250000000000002</v>
      </c>
      <c r="G1526">
        <f>VLOOKUP(C1526,away!$B$2:$E$405,4,FALSE)</f>
        <v>0.77080000000000004</v>
      </c>
      <c r="H1526">
        <f>VLOOKUP(A1526,away!$A$2:$E$405,3,FALSE)</f>
        <v>1.2972999999999999</v>
      </c>
      <c r="I1526">
        <f>VLOOKUP(C1526,away!$B$2:$E$405,3,FALSE)</f>
        <v>0.57809999999999995</v>
      </c>
      <c r="J1526">
        <f>VLOOKUP(B1526,home!$B$2:$E$405,4,FALSE)</f>
        <v>1.349</v>
      </c>
      <c r="K1526" s="3">
        <f t="shared" si="1738"/>
        <v>0.57809229200000012</v>
      </c>
      <c r="L1526" s="3">
        <f t="shared" si="1739"/>
        <v>1.0117083563699998</v>
      </c>
      <c r="M1526" s="5">
        <f t="shared" si="1740"/>
        <v>0.20396626868969195</v>
      </c>
      <c r="N1526" s="5">
        <f t="shared" si="1741"/>
        <v>0.11791132775751188</v>
      </c>
      <c r="O1526" s="5">
        <f t="shared" si="1742"/>
        <v>0.20635437845096999</v>
      </c>
      <c r="P1526" s="5">
        <f t="shared" si="1743"/>
        <v>0.11929187560295668</v>
      </c>
      <c r="Q1526" s="5">
        <f t="shared" si="1744"/>
        <v>3.4081814858051639E-2</v>
      </c>
      <c r="R1526" s="5">
        <f t="shared" si="1745"/>
        <v>0.10438522452619187</v>
      </c>
      <c r="S1526" s="5">
        <f t="shared" si="1746"/>
        <v>1.7442285526291131E-2</v>
      </c>
      <c r="T1526" s="5">
        <f t="shared" si="1747"/>
        <v>3.4480856892146056E-2</v>
      </c>
      <c r="U1526" s="5">
        <f t="shared" si="1748"/>
        <v>6.0344293697280879E-2</v>
      </c>
      <c r="V1526" s="5">
        <f t="shared" si="1749"/>
        <v>1.1334787901725295E-3</v>
      </c>
      <c r="W1526" s="5">
        <f t="shared" si="1750"/>
        <v>6.5674781556035776E-3</v>
      </c>
      <c r="X1526" s="5">
        <f t="shared" si="1751"/>
        <v>6.6443725303015726E-3</v>
      </c>
      <c r="Y1526" s="5">
        <f t="shared" si="1752"/>
        <v>3.3610836058706904E-3</v>
      </c>
      <c r="Z1526" s="5">
        <f t="shared" si="1753"/>
        <v>3.5202467978235653E-2</v>
      </c>
      <c r="AA1526" s="5">
        <f t="shared" si="1754"/>
        <v>2.0350275397594861E-2</v>
      </c>
      <c r="AB1526" s="5">
        <f t="shared" si="1755"/>
        <v>5.8821686737134124E-3</v>
      </c>
      <c r="AC1526" s="5">
        <f t="shared" si="1756"/>
        <v>4.1432957182237225E-5</v>
      </c>
      <c r="AD1526" s="5">
        <f t="shared" si="1757"/>
        <v>9.4915212490820139E-4</v>
      </c>
      <c r="AE1526" s="5">
        <f t="shared" si="1758"/>
        <v>9.6026513623596898E-4</v>
      </c>
      <c r="AF1526" s="5">
        <f t="shared" si="1759"/>
        <v>4.8575413133035303E-4</v>
      </c>
      <c r="AG1526" s="5">
        <f t="shared" si="1760"/>
        <v>1.6381383793605617E-4</v>
      </c>
      <c r="AH1526" s="5">
        <f t="shared" si="1761"/>
        <v>8.9036577546070857E-3</v>
      </c>
      <c r="AI1526" s="5">
        <f t="shared" si="1762"/>
        <v>5.1471359185443844E-3</v>
      </c>
      <c r="AJ1526" s="5">
        <f t="shared" si="1763"/>
        <v>1.4877598001934245E-3</v>
      </c>
      <c r="AK1526" s="5">
        <f t="shared" si="1764"/>
        <v>2.866874909464264E-4</v>
      </c>
      <c r="AL1526" s="5">
        <f t="shared" si="1765"/>
        <v>9.6930050361721745E-7</v>
      </c>
      <c r="AM1526" s="5">
        <f t="shared" si="1766"/>
        <v>1.0973950546897054E-4</v>
      </c>
      <c r="AN1526" s="5">
        <f t="shared" si="1767"/>
        <v>1.1102437470686878E-4</v>
      </c>
      <c r="AO1526" s="5">
        <f t="shared" si="1768"/>
        <v>5.6162143825846593E-5</v>
      </c>
      <c r="AP1526" s="5">
        <f t="shared" si="1769"/>
        <v>1.8939903406754264E-5</v>
      </c>
      <c r="AQ1526" s="5">
        <f t="shared" si="1770"/>
        <v>4.790414636363478E-6</v>
      </c>
      <c r="AR1526" s="5">
        <f t="shared" si="1771"/>
        <v>1.8015809905189083E-3</v>
      </c>
      <c r="AS1526" s="5">
        <f t="shared" si="1772"/>
        <v>1.0414800840327062E-3</v>
      </c>
      <c r="AT1526" s="5">
        <f t="shared" si="1773"/>
        <v>3.0103580442540986E-4</v>
      </c>
      <c r="AU1526" s="5">
        <f t="shared" si="1774"/>
        <v>5.8008826051449673E-5</v>
      </c>
      <c r="AV1526" s="5">
        <f t="shared" si="1775"/>
        <v>8.3836138020779638E-6</v>
      </c>
      <c r="AW1526" s="5">
        <f t="shared" si="1776"/>
        <v>1.5747385291015899E-8</v>
      </c>
      <c r="AX1526" s="5">
        <f t="shared" si="1777"/>
        <v>1.0573260373250619E-5</v>
      </c>
      <c r="AY1526" s="5">
        <f t="shared" si="1778"/>
        <v>1.0697055873693434E-5</v>
      </c>
      <c r="AZ1526" s="5">
        <f t="shared" si="1779"/>
        <v>5.4111504079862176E-6</v>
      </c>
      <c r="BA1526" s="5">
        <f t="shared" si="1780"/>
        <v>1.8248353617781968E-6</v>
      </c>
      <c r="BB1526" s="5">
        <f t="shared" si="1781"/>
        <v>4.6155029612761829E-7</v>
      </c>
      <c r="BC1526" s="5">
        <f t="shared" si="1782"/>
        <v>9.3390858295471926E-8</v>
      </c>
      <c r="BD1526" s="5">
        <f t="shared" si="1783"/>
        <v>3.0377909046422E-4</v>
      </c>
      <c r="BE1526" s="5">
        <f t="shared" si="1784"/>
        <v>1.756123506681363E-4</v>
      </c>
      <c r="BF1526" s="5">
        <f t="shared" si="1785"/>
        <v>5.0760073150625329E-5</v>
      </c>
      <c r="BG1526" s="5">
        <f t="shared" si="1786"/>
        <v>9.7813356765775563E-6</v>
      </c>
      <c r="BH1526" s="5">
        <f t="shared" si="1787"/>
        <v>1.4136286900235227E-6</v>
      </c>
      <c r="BI1526" s="5">
        <f t="shared" si="1788"/>
        <v>1.6344156989053125E-7</v>
      </c>
      <c r="BJ1526" s="8">
        <f t="shared" si="1789"/>
        <v>0.20593563661511194</v>
      </c>
      <c r="BK1526" s="8">
        <f t="shared" si="1790"/>
        <v>0.34188700792267185</v>
      </c>
      <c r="BL1526" s="8">
        <f t="shared" si="1791"/>
        <v>0.41689358094909246</v>
      </c>
      <c r="BM1526" s="8">
        <f t="shared" si="1792"/>
        <v>0.21391712227124937</v>
      </c>
      <c r="BN1526" s="8">
        <f t="shared" si="1793"/>
        <v>0.78599088988537402</v>
      </c>
    </row>
    <row r="1527" spans="1:66" x14ac:dyDescent="0.25">
      <c r="A1527" t="s">
        <v>288</v>
      </c>
      <c r="B1527" t="s">
        <v>293</v>
      </c>
      <c r="C1527" t="s">
        <v>313</v>
      </c>
      <c r="D1527" t="s">
        <v>537</v>
      </c>
      <c r="E1527">
        <f>VLOOKUP(A1527,home!$A$2:$E$405,3,FALSE)</f>
        <v>1.6215999999999999</v>
      </c>
      <c r="F1527">
        <f>VLOOKUP(B1527,home!$B$2:$E$405,3,FALSE)</f>
        <v>1.0791999999999999</v>
      </c>
      <c r="G1527">
        <f>VLOOKUP(C1527,away!$B$2:$E$405,4,FALSE)</f>
        <v>0.77080000000000004</v>
      </c>
      <c r="H1527">
        <f>VLOOKUP(A1527,away!$A$2:$E$405,3,FALSE)</f>
        <v>1.2972999999999999</v>
      </c>
      <c r="I1527">
        <f>VLOOKUP(C1527,away!$B$2:$E$405,3,FALSE)</f>
        <v>1.5417000000000001</v>
      </c>
      <c r="J1527">
        <f>VLOOKUP(B1527,home!$B$2:$E$405,4,FALSE)</f>
        <v>1.1561999999999999</v>
      </c>
      <c r="K1527" s="3">
        <f t="shared" ref="K1527:K1590" si="1794">E1527*F1527*G1527</f>
        <v>1.348923678976</v>
      </c>
      <c r="L1527" s="3">
        <f t="shared" ref="L1527:L1590" si="1795">H1527*I1527*J1527</f>
        <v>2.3124548154419999</v>
      </c>
      <c r="M1527" s="5">
        <f t="shared" ref="M1527:M1590" si="1796">_xlfn.POISSON.DIST(0,K1527,FALSE) * _xlfn.POISSON.DIST(0,L1527,FALSE)</f>
        <v>2.5697065039038382E-2</v>
      </c>
      <c r="N1527" s="5">
        <f t="shared" ref="N1527:N1590" si="1797">_xlfn.POISSON.DIST(1,K1527,FALSE) * _xlfn.POISSON.DIST(0,L1527,FALSE)</f>
        <v>3.4663379511345196E-2</v>
      </c>
      <c r="O1527" s="5">
        <f t="shared" ref="O1527:O1590" si="1798">_xlfn.POISSON.DIST(0,K1527,FALSE) * _xlfn.POISSON.DIST(1,L1527,FALSE)</f>
        <v>5.9423301792250569E-2</v>
      </c>
      <c r="P1527" s="5">
        <f t="shared" ref="P1527:P1590" si="1799">_xlfn.POISSON.DIST(1,K1527,FALSE) * _xlfn.POISSON.DIST(1,L1527,FALSE)</f>
        <v>8.015749887050376E-2</v>
      </c>
      <c r="Q1527" s="5">
        <f t="shared" ref="Q1527:Q1590" si="1800">_xlfn.POISSON.DIST(2,K1527,FALSE) * _xlfn.POISSON.DIST(0,L1527,FALSE)</f>
        <v>2.3379126708092536E-2</v>
      </c>
      <c r="R1527" s="5">
        <f t="shared" ref="R1527:R1590" si="1801">_xlfn.POISSON.DIST(0,K1527,FALSE) * _xlfn.POISSON.DIST(2,L1527,FALSE)</f>
        <v>6.8706850189476545E-2</v>
      </c>
      <c r="S1527" s="5">
        <f t="shared" ref="S1527:S1590" si="1802">_xlfn.POISSON.DIST(2,K1527,FALSE) * _xlfn.POISSON.DIST(2,L1527,FALSE)</f>
        <v>6.2509323685543114E-2</v>
      </c>
      <c r="T1527" s="5">
        <f t="shared" ref="T1527:T1590" si="1803">_xlfn.POISSON.DIST(2,K1527,FALSE) * _xlfn.POISSON.DIST(1,L1527,FALSE)</f>
        <v>5.4063174136957257E-2</v>
      </c>
      <c r="U1527" s="5">
        <f t="shared" ref="U1527:U1590" si="1804">_xlfn.POISSON.DIST(1,K1527,FALSE) * _xlfn.POISSON.DIST(2,L1527,FALSE)</f>
        <v>9.2680297128441558E-2</v>
      </c>
      <c r="V1527" s="5">
        <f t="shared" ref="V1527:V1590" si="1805">_xlfn.POISSON.DIST(3,K1527,FALSE) * _xlfn.POISSON.DIST(3,L1527,FALSE)</f>
        <v>2.1665211075047344E-2</v>
      </c>
      <c r="W1527" s="5">
        <f t="shared" ref="W1527:W1590" si="1806">_xlfn.POISSON.DIST(3,K1527,FALSE) * _xlfn.POISSON.DIST(0,L1527,FALSE)</f>
        <v>1.0512219203442081E-2</v>
      </c>
      <c r="X1527" s="5">
        <f t="shared" ref="X1527:X1590" si="1807">_xlfn.POISSON.DIST(3,K1527,FALSE) * _xlfn.POISSON.DIST(1,L1527,FALSE)</f>
        <v>2.4309031917981502E-2</v>
      </c>
      <c r="Y1527" s="5">
        <f t="shared" ref="Y1527:Y1590" si="1808">_xlfn.POISSON.DIST(3,K1527,FALSE) * _xlfn.POISSON.DIST(2,L1527,FALSE)</f>
        <v>2.8106768958734808E-2</v>
      </c>
      <c r="Z1527" s="5">
        <f t="shared" ref="Z1527:Z1590" si="1809">_xlfn.POISSON.DIST(0,K1527,FALSE) * _xlfn.POISSON.DIST(3,L1527,FALSE)</f>
        <v>5.2960495524835699E-2</v>
      </c>
      <c r="AA1527" s="5">
        <f t="shared" ref="AA1527:AA1590" si="1810">_xlfn.POISSON.DIST(1,K1527,FALSE) * _xlfn.POISSON.DIST(3,L1527,FALSE)</f>
        <v>7.1439666463753354E-2</v>
      </c>
      <c r="AB1527" s="5">
        <f t="shared" ref="AB1527:AB1590" si="1811">_xlfn.POISSON.DIST(2,K1527,FALSE) * _xlfn.POISSON.DIST(3,L1527,FALSE)</f>
        <v>4.8183328855552272E-2</v>
      </c>
      <c r="AC1527" s="5">
        <f t="shared" ref="AC1527:AC1590" si="1812">_xlfn.POISSON.DIST(4,K1527,FALSE) * _xlfn.POISSON.DIST(4,L1527,FALSE)</f>
        <v>4.2238022358756901E-3</v>
      </c>
      <c r="AD1527" s="5">
        <f t="shared" ref="AD1527:AD1590" si="1813">_xlfn.POISSON.DIST(4,K1527,FALSE) * _xlfn.POISSON.DIST(0,L1527,FALSE)</f>
        <v>3.5450453505273126E-3</v>
      </c>
      <c r="AE1527" s="5">
        <f t="shared" ref="AE1527:AE1590" si="1814">_xlfn.POISSON.DIST(4,K1527,FALSE) * _xlfn.POISSON.DIST(1,L1527,FALSE)</f>
        <v>8.1977571917871573E-3</v>
      </c>
      <c r="AF1527" s="5">
        <f t="shared" ref="AF1527:AF1590" si="1815">_xlfn.POISSON.DIST(4,K1527,FALSE) * _xlfn.POISSON.DIST(2,L1527,FALSE)</f>
        <v>9.4784715469862502E-3</v>
      </c>
      <c r="AG1527" s="5">
        <f t="shared" ref="AG1527:AG1590" si="1816">_xlfn.POISSON.DIST(4,K1527,FALSE) * _xlfn.POISSON.DIST(3,L1527,FALSE)</f>
        <v>7.3061790572861128E-3</v>
      </c>
      <c r="AH1527" s="5">
        <f t="shared" ref="AH1527:AH1590" si="1817">_xlfn.POISSON.DIST(0,K1527,FALSE) * _xlfn.POISSON.DIST(4,L1527,FALSE)</f>
        <v>3.0617188226150199E-2</v>
      </c>
      <c r="AI1527" s="5">
        <f t="shared" ref="AI1527:AI1590" si="1818">_xlfn.POISSON.DIST(1,K1527,FALSE) * _xlfn.POISSON.DIST(4,L1527,FALSE)</f>
        <v>4.1300250181919192E-2</v>
      </c>
      <c r="AJ1527" s="5">
        <f t="shared" ref="AJ1527:AJ1590" si="1819">_xlfn.POISSON.DIST(2,K1527,FALSE) * _xlfn.POISSON.DIST(4,L1527,FALSE)</f>
        <v>2.785544270901183E-2</v>
      </c>
      <c r="AK1527" s="5">
        <f t="shared" ref="AK1527:AK1590" si="1820">_xlfn.POISSON.DIST(3,K1527,FALSE) * _xlfn.POISSON.DIST(4,L1527,FALSE)</f>
        <v>1.2524955419515142E-2</v>
      </c>
      <c r="AL1527" s="5">
        <f t="shared" ref="AL1527:AL1590" si="1821">_xlfn.POISSON.DIST(5,K1527,FALSE) * _xlfn.POISSON.DIST(5,L1527,FALSE)</f>
        <v>5.2701648602607361E-4</v>
      </c>
      <c r="AM1527" s="5">
        <f t="shared" ref="AM1527:AM1590" si="1822">_xlfn.POISSON.DIST(5,K1527,FALSE) * _xlfn.POISSON.DIST(0,L1527,FALSE)</f>
        <v>9.5639912327401321E-4</v>
      </c>
      <c r="AN1527" s="5">
        <f t="shared" ref="AN1527:AN1590" si="1823">_xlfn.POISSON.DIST(5,K1527,FALSE) * _xlfn.POISSON.DIST(1,L1527,FALSE)</f>
        <v>2.2116297580994991E-3</v>
      </c>
      <c r="AO1527" s="5">
        <f t="shared" ref="AO1527:AO1590" si="1824">_xlfn.POISSON.DIST(5,K1527,FALSE) * _xlfn.POISSON.DIST(2,L1527,FALSE)</f>
        <v>2.5571469420460065E-3</v>
      </c>
      <c r="AP1527" s="5">
        <f t="shared" ref="AP1527:AP1590" si="1825">_xlfn.POISSON.DIST(5,K1527,FALSE) * _xlfn.POISSON.DIST(3,L1527,FALSE)</f>
        <v>1.9710955866423571E-3</v>
      </c>
      <c r="AQ1527" s="5">
        <f t="shared" ref="AQ1527:AQ1590" si="1826">_xlfn.POISSON.DIST(5,K1527,FALSE) * _xlfn.POISSON.DIST(4,L1527,FALSE)</f>
        <v>1.1395173702568981E-3</v>
      </c>
      <c r="AR1527" s="5">
        <f t="shared" ref="AR1527:AR1590" si="1827">_xlfn.POISSON.DIST(0,K1527,FALSE) * _xlfn.POISSON.DIST(5,L1527,FALSE)</f>
        <v>1.4160172869771023E-2</v>
      </c>
      <c r="AS1527" s="5">
        <f t="shared" ref="AS1527:AS1590" si="1828">_xlfn.POISSON.DIST(1,K1527,FALSE) * _xlfn.POISSON.DIST(5,L1527,FALSE)</f>
        <v>1.9100992482427668E-2</v>
      </c>
      <c r="AT1527" s="5">
        <f t="shared" ref="AT1527:AT1590" si="1829">_xlfn.POISSON.DIST(2,K1527,FALSE) * _xlfn.POISSON.DIST(5,L1527,FALSE)</f>
        <v>1.2882890525744628E-2</v>
      </c>
      <c r="AU1527" s="5">
        <f t="shared" ref="AU1527:AU1590" si="1830">_xlfn.POISSON.DIST(3,K1527,FALSE) * _xlfn.POISSON.DIST(5,L1527,FALSE)</f>
        <v>5.7926786946108323E-3</v>
      </c>
      <c r="AV1527" s="5">
        <f t="shared" ref="AV1527:AV1590" si="1831">_xlfn.POISSON.DIST(4,K1527,FALSE) * _xlfn.POISSON.DIST(5,L1527,FALSE)</f>
        <v>1.9534703639650848E-3</v>
      </c>
      <c r="AW1527" s="5">
        <f t="shared" ref="AW1527:AW1590" si="1832">_xlfn.POISSON.DIST(6,K1527,FALSE) * _xlfn.POISSON.DIST(6,L1527,FALSE)</f>
        <v>4.5664881399226013E-5</v>
      </c>
      <c r="AX1527" s="5">
        <f t="shared" ref="AX1527:AX1590" si="1833">_xlfn.POISSON.DIST(6,K1527,FALSE) * _xlfn.POISSON.DIST(0,L1527,FALSE)</f>
        <v>2.1501823732270032E-4</v>
      </c>
      <c r="AY1527" s="5">
        <f t="shared" ref="AY1527:AY1590" si="1834">_xlfn.POISSON.DIST(6,K1527,FALSE) * _xlfn.POISSON.DIST(1,L1527,FALSE)</f>
        <v>4.9721995830472911E-4</v>
      </c>
      <c r="AZ1527" s="5">
        <f t="shared" ref="AZ1527:AZ1590" si="1835">_xlfn.POISSON.DIST(6,K1527,FALSE) * _xlfn.POISSON.DIST(2,L1527,FALSE)</f>
        <v>5.748993434578207E-4</v>
      </c>
      <c r="BA1527" s="5">
        <f t="shared" ref="BA1527:BA1590" si="1836">_xlfn.POISSON.DIST(6,K1527,FALSE) * _xlfn.POISSON.DIST(3,L1527,FALSE)</f>
        <v>4.4314291839116059E-4</v>
      </c>
      <c r="BB1527" s="5">
        <f t="shared" ref="BB1527:BB1590" si="1837">_xlfn.POISSON.DIST(6,K1527,FALSE) * _xlfn.POISSON.DIST(4,L1527,FALSE)</f>
        <v>2.5618699389066512E-4</v>
      </c>
      <c r="BC1527" s="5">
        <f t="shared" ref="BC1527:BC1590" si="1838">_xlfn.POISSON.DIST(6,K1527,FALSE) * _xlfn.POISSON.DIST(5,L1527,FALSE)</f>
        <v>1.1848416953521571E-4</v>
      </c>
      <c r="BD1527" s="5">
        <f t="shared" ref="BD1527:BD1590" si="1839">_xlfn.POISSON.DIST(0,K1527,FALSE) * _xlfn.POISSON.DIST(6,L1527,FALSE)</f>
        <v>5.4574599900321982E-3</v>
      </c>
      <c r="BE1527" s="5">
        <f t="shared" ref="BE1527:BE1590" si="1840">_xlfn.POISSON.DIST(1,K1527,FALSE) * _xlfn.POISSON.DIST(6,L1527,FALSE)</f>
        <v>7.3616970076185555E-3</v>
      </c>
      <c r="BF1527" s="5">
        <f t="shared" ref="BF1527:BF1590" si="1841">_xlfn.POISSON.DIST(2,K1527,FALSE) * _xlfn.POISSON.DIST(6,L1527,FALSE)</f>
        <v>4.9651837055117165E-3</v>
      </c>
      <c r="BG1527" s="5">
        <f t="shared" ref="BG1527:BG1590" si="1842">_xlfn.POISSON.DIST(3,K1527,FALSE) * _xlfn.POISSON.DIST(6,L1527,FALSE)</f>
        <v>2.2325512902768509E-3</v>
      </c>
      <c r="BH1527" s="5">
        <f t="shared" ref="BH1527:BH1590" si="1843">_xlfn.POISSON.DIST(4,K1527,FALSE) * _xlfn.POISSON.DIST(6,L1527,FALSE)</f>
        <v>7.5288532499571655E-4</v>
      </c>
      <c r="BI1527" s="5">
        <f t="shared" ref="BI1527:BI1590" si="1844">_xlfn.POISSON.DIST(5,K1527,FALSE) * _xlfn.POISSON.DIST(6,L1527,FALSE)</f>
        <v>2.0311696848805268E-4</v>
      </c>
      <c r="BJ1527" s="8">
        <f t="shared" ref="BJ1527:BJ1590" si="1845">SUM(N1527,Q1527,T1527,W1527,X1527,Y1527,AD1527,AE1527,AF1527,AG1527,AM1527,AN1527,AO1527,AP1527,AQ1527,AX1527,AY1527,AZ1527,BA1527,BB1527,BC1527)</f>
        <v>0.21450189398436129</v>
      </c>
      <c r="BK1527" s="8">
        <f t="shared" ref="BK1527:BK1590" si="1846">SUM(M1527,P1527,S1527,V1527,AC1527,AL1527,AY1527)</f>
        <v>0.19527713735033908</v>
      </c>
      <c r="BL1527" s="8">
        <f t="shared" ref="BL1527:BL1590" si="1847">SUM(O1527,R1527,U1527,AA1527,AB1527,AH1527,AI1527,AJ1527,AK1527,AR1527,AS1527,AT1527,AU1527,AV1527,BD1527,BE1527,BF1527,BG1527,BH1527,BI1527)</f>
        <v>0.5275943801895131</v>
      </c>
      <c r="BM1527" s="8">
        <f t="shared" ref="BM1527:BM1590" si="1848">SUM(S1527:BI1527)</f>
        <v>0.69785512986143661</v>
      </c>
      <c r="BN1527" s="8">
        <f t="shared" ref="BN1527:BN1590" si="1849">SUM(M1527:R1527)</f>
        <v>0.29202722211070697</v>
      </c>
    </row>
    <row r="1528" spans="1:66" x14ac:dyDescent="0.25">
      <c r="A1528" t="s">
        <v>288</v>
      </c>
      <c r="B1528" t="s">
        <v>312</v>
      </c>
      <c r="C1528" t="s">
        <v>476</v>
      </c>
      <c r="D1528" t="s">
        <v>537</v>
      </c>
      <c r="E1528">
        <f>VLOOKUP(A1528,home!$A$2:$E$405,3,FALSE)</f>
        <v>1.6215999999999999</v>
      </c>
      <c r="F1528">
        <f>VLOOKUP(B1528,home!$B$2:$E$405,3,FALSE)</f>
        <v>1.3875</v>
      </c>
      <c r="G1528">
        <f>VLOOKUP(C1528,away!$B$2:$E$405,4,FALSE)</f>
        <v>0.77080000000000004</v>
      </c>
      <c r="H1528">
        <f>VLOOKUP(A1528,away!$A$2:$E$405,3,FALSE)</f>
        <v>1.2972999999999999</v>
      </c>
      <c r="I1528">
        <f>VLOOKUP(C1528,away!$B$2:$E$405,3,FALSE)</f>
        <v>0.96350000000000002</v>
      </c>
      <c r="J1528">
        <f>VLOOKUP(B1528,home!$B$2:$E$405,4,FALSE)</f>
        <v>0.19270000000000001</v>
      </c>
      <c r="K1528" s="3">
        <f t="shared" si="1794"/>
        <v>1.734276876</v>
      </c>
      <c r="L1528" s="3">
        <f t="shared" si="1795"/>
        <v>0.24086508558499997</v>
      </c>
      <c r="M1528" s="5">
        <f t="shared" si="1796"/>
        <v>0.13874161486530112</v>
      </c>
      <c r="N1528" s="5">
        <f t="shared" si="1797"/>
        <v>0.24061637439978956</v>
      </c>
      <c r="O1528" s="5">
        <f t="shared" si="1798"/>
        <v>3.3418010938731861E-2</v>
      </c>
      <c r="P1528" s="5">
        <f t="shared" si="1799"/>
        <v>5.7956083612957718E-2</v>
      </c>
      <c r="Q1528" s="5">
        <f t="shared" si="1800"/>
        <v>0.20864770705425675</v>
      </c>
      <c r="R1528" s="5">
        <f t="shared" si="1801"/>
        <v>4.024616032419057E-3</v>
      </c>
      <c r="S1528" s="5">
        <f t="shared" si="1802"/>
        <v>6.0524515860168925E-3</v>
      </c>
      <c r="T1528" s="5">
        <f t="shared" si="1803"/>
        <v>5.0255947816737562E-2</v>
      </c>
      <c r="U1528" s="5">
        <f t="shared" si="1804"/>
        <v>6.9797985198032375E-3</v>
      </c>
      <c r="V1528" s="5">
        <f t="shared" si="1805"/>
        <v>2.8091899105088172E-4</v>
      </c>
      <c r="W1528" s="5">
        <f t="shared" si="1806"/>
        <v>0.12061763119153986</v>
      </c>
      <c r="X1528" s="5">
        <f t="shared" si="1807"/>
        <v>2.9052576060010216E-2</v>
      </c>
      <c r="Y1528" s="5">
        <f t="shared" si="1808"/>
        <v>3.4988756095795407E-3</v>
      </c>
      <c r="Z1528" s="5">
        <f t="shared" si="1809"/>
        <v>3.2312982836512651E-4</v>
      </c>
      <c r="AA1528" s="5">
        <f t="shared" si="1810"/>
        <v>5.6039658927948773E-4</v>
      </c>
      <c r="AB1528" s="5">
        <f t="shared" si="1811"/>
        <v>4.8594142308834267E-4</v>
      </c>
      <c r="AC1528" s="5">
        <f t="shared" si="1812"/>
        <v>7.3342110393568532E-6</v>
      </c>
      <c r="AD1528" s="5">
        <f t="shared" si="1813"/>
        <v>5.2296092153345963E-2</v>
      </c>
      <c r="AE1528" s="5">
        <f t="shared" si="1814"/>
        <v>1.2596302712276722E-2</v>
      </c>
      <c r="AF1528" s="5">
        <f t="shared" si="1815"/>
        <v>1.51700476542355E-3</v>
      </c>
      <c r="AG1528" s="5">
        <f t="shared" si="1816"/>
        <v>1.2179782755219875E-4</v>
      </c>
      <c r="AH1528" s="5">
        <f t="shared" si="1817"/>
        <v>1.9457673441058134E-5</v>
      </c>
      <c r="AI1528" s="5">
        <f t="shared" si="1818"/>
        <v>3.374499310958647E-5</v>
      </c>
      <c r="AJ1528" s="5">
        <f t="shared" si="1819"/>
        <v>2.9261580615367579E-5</v>
      </c>
      <c r="AK1528" s="5">
        <f t="shared" si="1820"/>
        <v>1.6915894205480613E-5</v>
      </c>
      <c r="AL1528" s="5">
        <f t="shared" si="1821"/>
        <v>1.2254784511329766E-7</v>
      </c>
      <c r="AM1528" s="5">
        <f t="shared" si="1822"/>
        <v>1.8139180665342567E-2</v>
      </c>
      <c r="AN1528" s="5">
        <f t="shared" si="1823"/>
        <v>4.3690953033995155E-3</v>
      </c>
      <c r="AO1528" s="5">
        <f t="shared" si="1824"/>
        <v>5.2618125709117281E-4</v>
      </c>
      <c r="AP1528" s="5">
        <f t="shared" si="1825"/>
        <v>4.2246231174162748E-5</v>
      </c>
      <c r="AQ1528" s="5">
        <f t="shared" si="1826"/>
        <v>2.5439105218521006E-6</v>
      </c>
      <c r="AR1528" s="5">
        <f t="shared" si="1827"/>
        <v>9.3733483573308992E-7</v>
      </c>
      <c r="AS1528" s="5">
        <f t="shared" si="1828"/>
        <v>1.6255981306811563E-6</v>
      </c>
      <c r="AT1528" s="5">
        <f t="shared" si="1829"/>
        <v>1.4096186238545782E-6</v>
      </c>
      <c r="AU1528" s="5">
        <f t="shared" si="1830"/>
        <v>8.1488966110997897E-7</v>
      </c>
      <c r="AV1528" s="5">
        <f t="shared" si="1831"/>
        <v>3.5331107393862818E-7</v>
      </c>
      <c r="AW1528" s="5">
        <f t="shared" si="1832"/>
        <v>1.4219864676085352E-9</v>
      </c>
      <c r="AX1528" s="5">
        <f t="shared" si="1833"/>
        <v>5.2430602629149944E-3</v>
      </c>
      <c r="AY1528" s="5">
        <f t="shared" si="1834"/>
        <v>1.2628701589543327E-3</v>
      </c>
      <c r="AZ1528" s="5">
        <f t="shared" si="1835"/>
        <v>1.5209066445963891E-4</v>
      </c>
      <c r="BA1528" s="5">
        <f t="shared" si="1836"/>
        <v>1.2211110303916817E-5</v>
      </c>
      <c r="BB1528" s="5">
        <f t="shared" si="1837"/>
        <v>7.353075321101996E-7</v>
      </c>
      <c r="BC1528" s="5">
        <f t="shared" si="1838"/>
        <v>3.5421982330603681E-8</v>
      </c>
      <c r="BD1528" s="5">
        <f t="shared" si="1839"/>
        <v>3.7628539238442092E-8</v>
      </c>
      <c r="BE1528" s="5">
        <f t="shared" si="1840"/>
        <v>6.525830547888876E-8</v>
      </c>
      <c r="BF1528" s="5">
        <f t="shared" si="1841"/>
        <v>5.6587985079490457E-8</v>
      </c>
      <c r="BG1528" s="5">
        <f t="shared" si="1842"/>
        <v>3.2713077994264444E-8</v>
      </c>
      <c r="BH1528" s="5">
        <f t="shared" si="1843"/>
        <v>1.4183383677059317E-8</v>
      </c>
      <c r="BI1528" s="5">
        <f t="shared" si="1844"/>
        <v>4.9195828669119588E-9</v>
      </c>
      <c r="BJ1528" s="8">
        <f t="shared" si="1845"/>
        <v>0.74897055988418859</v>
      </c>
      <c r="BK1528" s="8">
        <f t="shared" si="1846"/>
        <v>0.20430139597316541</v>
      </c>
      <c r="BL1528" s="8">
        <f t="shared" si="1847"/>
        <v>4.5573495687893151E-2</v>
      </c>
      <c r="BM1528" s="8">
        <f t="shared" si="1848"/>
        <v>0.31450130573318824</v>
      </c>
      <c r="BN1528" s="8">
        <f t="shared" si="1849"/>
        <v>0.68340440690345616</v>
      </c>
    </row>
    <row r="1529" spans="1:66" x14ac:dyDescent="0.25">
      <c r="A1529" t="s">
        <v>288</v>
      </c>
      <c r="B1529" t="s">
        <v>354</v>
      </c>
      <c r="C1529" t="s">
        <v>316</v>
      </c>
      <c r="D1529" t="s">
        <v>537</v>
      </c>
      <c r="E1529">
        <f>VLOOKUP(A1529,home!$A$2:$E$405,3,FALSE)</f>
        <v>1.6215999999999999</v>
      </c>
      <c r="F1529">
        <f>VLOOKUP(B1529,home!$B$2:$E$405,3,FALSE)</f>
        <v>1.2333000000000001</v>
      </c>
      <c r="G1529">
        <f>VLOOKUP(C1529,away!$B$2:$E$405,4,FALSE)</f>
        <v>1.3875</v>
      </c>
      <c r="H1529">
        <f>VLOOKUP(A1529,away!$A$2:$E$405,3,FALSE)</f>
        <v>1.2972999999999999</v>
      </c>
      <c r="I1529">
        <f>VLOOKUP(C1529,away!$B$2:$E$405,3,FALSE)</f>
        <v>1.5417000000000001</v>
      </c>
      <c r="J1529">
        <f>VLOOKUP(B1529,home!$B$2:$E$405,4,FALSE)</f>
        <v>1.349</v>
      </c>
      <c r="K1529" s="3">
        <f t="shared" si="1794"/>
        <v>2.7748880009999999</v>
      </c>
      <c r="L1529" s="3">
        <f t="shared" si="1795"/>
        <v>2.6980639560899999</v>
      </c>
      <c r="M1529" s="5">
        <f t="shared" si="1796"/>
        <v>4.1988191117744936E-3</v>
      </c>
      <c r="N1529" s="5">
        <f t="shared" si="1797"/>
        <v>1.1651252771632521E-2</v>
      </c>
      <c r="O1529" s="5">
        <f t="shared" si="1798"/>
        <v>1.1328682503620589E-2</v>
      </c>
      <c r="P1529" s="5">
        <f t="shared" si="1799"/>
        <v>3.1435825146435413E-2</v>
      </c>
      <c r="Q1529" s="5">
        <f t="shared" si="1800"/>
        <v>1.6165460756310542E-2</v>
      </c>
      <c r="R1529" s="5">
        <f t="shared" si="1801"/>
        <v>1.5282754966503066E-2</v>
      </c>
      <c r="S1529" s="5">
        <f t="shared" si="1802"/>
        <v>5.8838632739981633E-2</v>
      </c>
      <c r="T1529" s="5">
        <f t="shared" si="1803"/>
        <v>4.3615447000188858E-2</v>
      </c>
      <c r="U1529" s="5">
        <f t="shared" si="1804"/>
        <v>4.2407933378772522E-2</v>
      </c>
      <c r="V1529" s="5">
        <f t="shared" si="1805"/>
        <v>4.8946062675430613E-2</v>
      </c>
      <c r="W1529" s="5">
        <f t="shared" si="1806"/>
        <v>1.495244769444083E-2</v>
      </c>
      <c r="X1529" s="5">
        <f t="shared" si="1807"/>
        <v>4.0342660179691819E-2</v>
      </c>
      <c r="Y1529" s="5">
        <f t="shared" si="1808"/>
        <v>5.4423538661806915E-2</v>
      </c>
      <c r="Z1529" s="5">
        <f t="shared" si="1809"/>
        <v>1.3744616774959121E-2</v>
      </c>
      <c r="AA1529" s="5">
        <f t="shared" si="1810"/>
        <v>3.8139772167177385E-2</v>
      </c>
      <c r="AB1529" s="5">
        <f t="shared" si="1811"/>
        <v>5.2916798073787151E-2</v>
      </c>
      <c r="AC1529" s="5">
        <f t="shared" si="1812"/>
        <v>2.2903163766279769E-2</v>
      </c>
      <c r="AD1529" s="5">
        <f t="shared" si="1813"/>
        <v>1.0372841923220995E-2</v>
      </c>
      <c r="AE1529" s="5">
        <f t="shared" si="1814"/>
        <v>2.7986590915261841E-2</v>
      </c>
      <c r="AF1529" s="5">
        <f t="shared" si="1815"/>
        <v>3.7754806101151908E-2</v>
      </c>
      <c r="AG1529" s="5">
        <f t="shared" si="1816"/>
        <v>3.3954960503561595E-2</v>
      </c>
      <c r="AH1529" s="5">
        <f t="shared" si="1817"/>
        <v>9.2709637776967925E-3</v>
      </c>
      <c r="AI1529" s="5">
        <f t="shared" si="1818"/>
        <v>2.5725886144436463E-2</v>
      </c>
      <c r="AJ1529" s="5">
        <f t="shared" si="1819"/>
        <v>3.5693226388644451E-2</v>
      </c>
      <c r="AK1529" s="5">
        <f t="shared" si="1820"/>
        <v>3.3014901874275346E-2</v>
      </c>
      <c r="AL1529" s="5">
        <f t="shared" si="1821"/>
        <v>6.8588794352959833E-3</v>
      </c>
      <c r="AM1529" s="5">
        <f t="shared" si="1822"/>
        <v>5.7566949178031387E-3</v>
      </c>
      <c r="AN1529" s="5">
        <f t="shared" si="1823"/>
        <v>1.5531931063931132E-2</v>
      </c>
      <c r="AO1529" s="5">
        <f t="shared" si="1824"/>
        <v>2.0953071686033598E-2</v>
      </c>
      <c r="AP1529" s="5">
        <f t="shared" si="1825"/>
        <v>1.8844242495152392E-2</v>
      </c>
      <c r="AQ1529" s="5">
        <f t="shared" si="1826"/>
        <v>1.2710742863997536E-2</v>
      </c>
      <c r="AR1529" s="5">
        <f t="shared" si="1827"/>
        <v>5.0027306413639389E-3</v>
      </c>
      <c r="AS1529" s="5">
        <f t="shared" si="1828"/>
        <v>1.3882017228955828E-2</v>
      </c>
      <c r="AT1529" s="5">
        <f t="shared" si="1829"/>
        <v>1.9260521519152404E-2</v>
      </c>
      <c r="AU1529" s="5">
        <f t="shared" si="1830"/>
        <v>1.7815263352166093E-2</v>
      </c>
      <c r="AV1529" s="5">
        <f t="shared" si="1831"/>
        <v>1.2358840127645184E-2</v>
      </c>
      <c r="AW1529" s="5">
        <f t="shared" si="1832"/>
        <v>1.4264231130539887E-3</v>
      </c>
      <c r="AX1529" s="5">
        <f t="shared" si="1833"/>
        <v>2.6623639421382698E-3</v>
      </c>
      <c r="AY1529" s="5">
        <f t="shared" si="1834"/>
        <v>7.1832281902769477E-3</v>
      </c>
      <c r="AZ1529" s="5">
        <f t="shared" si="1835"/>
        <v>9.6904045342779167E-3</v>
      </c>
      <c r="BA1529" s="5">
        <f t="shared" si="1836"/>
        <v>8.7151103979554497E-3</v>
      </c>
      <c r="BB1529" s="5">
        <f t="shared" si="1837"/>
        <v>5.8784813095171928E-3</v>
      </c>
      <c r="BC1529" s="5">
        <f t="shared" si="1838"/>
        <v>3.1721037075514154E-3</v>
      </c>
      <c r="BD1529" s="5">
        <f t="shared" si="1839"/>
        <v>2.2496145375818428E-3</v>
      </c>
      <c r="BE1529" s="5">
        <f t="shared" si="1840"/>
        <v>6.2424283872110197E-3</v>
      </c>
      <c r="BF1529" s="5">
        <f t="shared" si="1841"/>
        <v>8.6610198143868226E-3</v>
      </c>
      <c r="BG1529" s="5">
        <f t="shared" si="1842"/>
        <v>8.0111199864550779E-3</v>
      </c>
      <c r="BH1529" s="5">
        <f t="shared" si="1843"/>
        <v>5.5574901812463703E-3</v>
      </c>
      <c r="BI1529" s="5">
        <f t="shared" si="1844"/>
        <v>3.0842825639231727E-3</v>
      </c>
      <c r="BJ1529" s="8">
        <f t="shared" si="1845"/>
        <v>0.40231838161590278</v>
      </c>
      <c r="BK1529" s="8">
        <f t="shared" si="1846"/>
        <v>0.18036461106547483</v>
      </c>
      <c r="BL1529" s="8">
        <f t="shared" si="1847"/>
        <v>0.36590624761500151</v>
      </c>
      <c r="BM1529" s="8">
        <f t="shared" si="1848"/>
        <v>0.86651425673783877</v>
      </c>
      <c r="BN1529" s="8">
        <f t="shared" si="1849"/>
        <v>9.0062795256276626E-2</v>
      </c>
    </row>
    <row r="1530" spans="1:66" x14ac:dyDescent="0.25">
      <c r="A1530" t="s">
        <v>288</v>
      </c>
      <c r="B1530" t="s">
        <v>355</v>
      </c>
      <c r="C1530" t="s">
        <v>357</v>
      </c>
      <c r="D1530" t="s">
        <v>537</v>
      </c>
      <c r="E1530">
        <f>VLOOKUP(A1530,home!$A$2:$E$405,3,FALSE)</f>
        <v>1.6215999999999999</v>
      </c>
      <c r="F1530">
        <f>VLOOKUP(B1530,home!$B$2:$E$405,3,FALSE)</f>
        <v>1.5417000000000001</v>
      </c>
      <c r="G1530">
        <f>VLOOKUP(C1530,away!$B$2:$E$405,4,FALSE)</f>
        <v>1.6959</v>
      </c>
      <c r="H1530">
        <f>VLOOKUP(A1530,away!$A$2:$E$405,3,FALSE)</f>
        <v>1.2972999999999999</v>
      </c>
      <c r="I1530">
        <f>VLOOKUP(C1530,away!$B$2:$E$405,3,FALSE)</f>
        <v>0.77080000000000004</v>
      </c>
      <c r="J1530">
        <f>VLOOKUP(B1530,home!$B$2:$E$405,4,FALSE)</f>
        <v>0.77080000000000004</v>
      </c>
      <c r="K1530" s="3">
        <f t="shared" si="1794"/>
        <v>4.2397851390480001</v>
      </c>
      <c r="L1530" s="3">
        <f t="shared" si="1795"/>
        <v>0.77076827387200009</v>
      </c>
      <c r="M1530" s="5">
        <f t="shared" si="1796"/>
        <v>6.6672125635240699E-3</v>
      </c>
      <c r="N1530" s="5">
        <f t="shared" si="1797"/>
        <v>2.8267548745703471E-2</v>
      </c>
      <c r="O1530" s="5">
        <f t="shared" si="1798"/>
        <v>5.1388759191251607E-3</v>
      </c>
      <c r="P1530" s="5">
        <f t="shared" si="1799"/>
        <v>2.1787729753318486E-2</v>
      </c>
      <c r="Q1530" s="5">
        <f t="shared" si="1800"/>
        <v>5.9924166544674258E-2</v>
      </c>
      <c r="R1530" s="5">
        <f t="shared" si="1801"/>
        <v>1.9804412609132436E-3</v>
      </c>
      <c r="S1530" s="5">
        <f t="shared" si="1802"/>
        <v>1.7799986249153202E-2</v>
      </c>
      <c r="T1530" s="5">
        <f t="shared" si="1803"/>
        <v>4.618764641085684E-2</v>
      </c>
      <c r="U1530" s="5">
        <f t="shared" si="1804"/>
        <v>8.3966454267774531E-3</v>
      </c>
      <c r="V1530" s="5">
        <f t="shared" si="1805"/>
        <v>6.4631589340996007E-3</v>
      </c>
      <c r="W1530" s="5">
        <f t="shared" si="1806"/>
        <v>8.4688530261982448E-2</v>
      </c>
      <c r="X1530" s="5">
        <f t="shared" si="1807"/>
        <v>6.5275232286784862E-2</v>
      </c>
      <c r="Y1530" s="5">
        <f t="shared" si="1808"/>
        <v>2.5156039058139502E-2</v>
      </c>
      <c r="Z1530" s="5">
        <f t="shared" si="1809"/>
        <v>5.0882043072632938E-4</v>
      </c>
      <c r="AA1530" s="5">
        <f t="shared" si="1810"/>
        <v>2.1572893006374938E-3</v>
      </c>
      <c r="AB1530" s="5">
        <f t="shared" si="1811"/>
        <v>4.5732215587350501E-3</v>
      </c>
      <c r="AC1530" s="5">
        <f t="shared" si="1812"/>
        <v>1.3200565347514257E-3</v>
      </c>
      <c r="AD1530" s="5">
        <f t="shared" si="1813"/>
        <v>8.9765293013142497E-2</v>
      </c>
      <c r="AE1530" s="5">
        <f t="shared" si="1814"/>
        <v>6.9188239949354163E-2</v>
      </c>
      <c r="AF1530" s="5">
        <f t="shared" si="1815"/>
        <v>2.6664050139002728E-2</v>
      </c>
      <c r="AG1530" s="5">
        <f t="shared" si="1816"/>
        <v>6.8506013000251996E-3</v>
      </c>
      <c r="AH1530" s="5">
        <f t="shared" si="1817"/>
        <v>9.8045661275435127E-5</v>
      </c>
      <c r="AI1530" s="5">
        <f t="shared" si="1818"/>
        <v>4.1569253762372386E-4</v>
      </c>
      <c r="AJ1530" s="5">
        <f t="shared" si="1819"/>
        <v>8.8122352171510806E-4</v>
      </c>
      <c r="AK1530" s="5">
        <f t="shared" si="1820"/>
        <v>1.2453994638490862E-3</v>
      </c>
      <c r="AL1530" s="5">
        <f t="shared" si="1821"/>
        <v>1.7255208088379293E-4</v>
      </c>
      <c r="AM1530" s="5">
        <f t="shared" si="1822"/>
        <v>7.6117111063882165E-2</v>
      </c>
      <c r="AN1530" s="5">
        <f t="shared" si="1823"/>
        <v>5.8668654306831783E-2</v>
      </c>
      <c r="AO1530" s="5">
        <f t="shared" si="1824"/>
        <v>2.2609968705234903E-2</v>
      </c>
      <c r="AP1530" s="5">
        <f t="shared" si="1825"/>
        <v>5.8090155170779497E-3</v>
      </c>
      <c r="AQ1530" s="5">
        <f t="shared" si="1826"/>
        <v>1.1193512157484588E-3</v>
      </c>
      <c r="AR1530" s="5">
        <f t="shared" si="1827"/>
        <v>1.5114097020381193E-5</v>
      </c>
      <c r="AS1530" s="5">
        <f t="shared" si="1828"/>
        <v>6.4080523937141837E-5</v>
      </c>
      <c r="AT1530" s="5">
        <f t="shared" si="1829"/>
        <v>1.3584382654555183E-4</v>
      </c>
      <c r="AU1530" s="5">
        <f t="shared" si="1830"/>
        <v>1.9198287900641498E-4</v>
      </c>
      <c r="AV1530" s="5">
        <f t="shared" si="1831"/>
        <v>2.0349153934076214E-4</v>
      </c>
      <c r="AW1530" s="5">
        <f t="shared" si="1832"/>
        <v>1.5663376189611057E-5</v>
      </c>
      <c r="AX1530" s="5">
        <f t="shared" si="1833"/>
        <v>5.3786699385985598E-2</v>
      </c>
      <c r="AY1530" s="5">
        <f t="shared" si="1834"/>
        <v>4.145708144300829E-2</v>
      </c>
      <c r="AZ1530" s="5">
        <f t="shared" si="1835"/>
        <v>1.5976901551799212E-2</v>
      </c>
      <c r="BA1530" s="5">
        <f t="shared" si="1836"/>
        <v>4.1048296103010527E-3</v>
      </c>
      <c r="BB1530" s="5">
        <f t="shared" si="1837"/>
        <v>7.9096810831760431E-4</v>
      </c>
      <c r="BC1530" s="5">
        <f t="shared" si="1838"/>
        <v>1.2193062470715227E-4</v>
      </c>
      <c r="BD1530" s="5">
        <f t="shared" si="1839"/>
        <v>1.9415777452555242E-6</v>
      </c>
      <c r="BE1530" s="5">
        <f t="shared" si="1840"/>
        <v>8.2318724706406942E-6</v>
      </c>
      <c r="BF1530" s="5">
        <f t="shared" si="1841"/>
        <v>1.7450685283780382E-5</v>
      </c>
      <c r="BG1530" s="5">
        <f t="shared" si="1842"/>
        <v>2.4662385377458571E-5</v>
      </c>
      <c r="BH1530" s="5">
        <f t="shared" si="1843"/>
        <v>2.6140803754205885E-5</v>
      </c>
      <c r="BI1530" s="5">
        <f t="shared" si="1844"/>
        <v>2.2166278255970458E-5</v>
      </c>
      <c r="BJ1530" s="8">
        <f t="shared" si="1845"/>
        <v>0.78252985924256002</v>
      </c>
      <c r="BK1530" s="8">
        <f t="shared" si="1846"/>
        <v>9.566777755873887E-2</v>
      </c>
      <c r="BL1530" s="8">
        <f t="shared" si="1847"/>
        <v>2.559794111938932E-2</v>
      </c>
      <c r="BM1530" s="8">
        <f t="shared" si="1848"/>
        <v>0.73909700549733726</v>
      </c>
      <c r="BN1530" s="8">
        <f t="shared" si="1849"/>
        <v>0.12376597478725869</v>
      </c>
    </row>
    <row r="1531" spans="1:66" x14ac:dyDescent="0.25">
      <c r="A1531" t="s">
        <v>285</v>
      </c>
      <c r="B1531" t="s">
        <v>334</v>
      </c>
      <c r="C1531" t="s">
        <v>291</v>
      </c>
      <c r="D1531" t="s">
        <v>537</v>
      </c>
      <c r="E1531">
        <f>VLOOKUP(A1531,home!$A$2:$E$405,3,FALSE)</f>
        <v>1.35</v>
      </c>
      <c r="F1531">
        <f>VLOOKUP(B1531,home!$B$2:$E$405,3,FALSE)</f>
        <v>0.74070000000000003</v>
      </c>
      <c r="G1531">
        <f>VLOOKUP(C1531,away!$B$2:$E$405,4,FALSE)</f>
        <v>0.74070000000000003</v>
      </c>
      <c r="H1531">
        <f>VLOOKUP(A1531,away!$A$2:$E$405,3,FALSE)</f>
        <v>1.3</v>
      </c>
      <c r="I1531">
        <f>VLOOKUP(C1531,away!$B$2:$E$405,3,FALSE)</f>
        <v>0.25640000000000002</v>
      </c>
      <c r="J1531">
        <f>VLOOKUP(B1531,home!$B$2:$E$405,4,FALSE)</f>
        <v>0.76919999999999999</v>
      </c>
      <c r="K1531" s="3">
        <f t="shared" si="1794"/>
        <v>0.74065926150000005</v>
      </c>
      <c r="L1531" s="3">
        <f t="shared" si="1795"/>
        <v>0.25638974400000003</v>
      </c>
      <c r="M1531" s="5">
        <f t="shared" si="1796"/>
        <v>0.36896665477069024</v>
      </c>
      <c r="N1531" s="5">
        <f t="shared" si="1797"/>
        <v>0.27327857004058487</v>
      </c>
      <c r="O1531" s="5">
        <f t="shared" si="1798"/>
        <v>9.4599266161193657E-2</v>
      </c>
      <c r="P1531" s="5">
        <f t="shared" si="1799"/>
        <v>7.0065822613391629E-2</v>
      </c>
      <c r="Q1531" s="5">
        <f t="shared" si="1800"/>
        <v>0.1012031519350178</v>
      </c>
      <c r="R1531" s="5">
        <f t="shared" si="1801"/>
        <v>1.2127140816828154E-2</v>
      </c>
      <c r="S1531" s="5">
        <f t="shared" si="1802"/>
        <v>3.3263300592449893E-3</v>
      </c>
      <c r="T1531" s="5">
        <f t="shared" si="1803"/>
        <v>2.5947450216612322E-2</v>
      </c>
      <c r="U1531" s="5">
        <f t="shared" si="1804"/>
        <v>8.982079161498447E-3</v>
      </c>
      <c r="V1531" s="5">
        <f t="shared" si="1805"/>
        <v>7.0184617520065997E-5</v>
      </c>
      <c r="W1531" s="5">
        <f t="shared" si="1806"/>
        <v>2.4985683924554206E-2</v>
      </c>
      <c r="X1531" s="5">
        <f t="shared" si="1807"/>
        <v>6.4060731050813681E-3</v>
      </c>
      <c r="Y1531" s="5">
        <f t="shared" si="1808"/>
        <v>8.2122572172854864E-4</v>
      </c>
      <c r="Z1531" s="5">
        <f t="shared" si="1809"/>
        <v>1.0364248431595077E-3</v>
      </c>
      <c r="AA1531" s="5">
        <f t="shared" si="1810"/>
        <v>7.6763765893477442E-4</v>
      </c>
      <c r="AB1531" s="5">
        <f t="shared" si="1811"/>
        <v>2.8427897078310939E-4</v>
      </c>
      <c r="AC1531" s="5">
        <f t="shared" si="1812"/>
        <v>8.3299244284112406E-7</v>
      </c>
      <c r="AD1531" s="5">
        <f t="shared" si="1813"/>
        <v>4.6264695509081839E-3</v>
      </c>
      <c r="AE1531" s="5">
        <f t="shared" si="1814"/>
        <v>1.1861793437811443E-3</v>
      </c>
      <c r="AF1531" s="5">
        <f t="shared" si="1815"/>
        <v>1.520621091450678E-4</v>
      </c>
      <c r="AG1531" s="5">
        <f t="shared" si="1816"/>
        <v>1.2995721745268008E-5</v>
      </c>
      <c r="AH1531" s="5">
        <f t="shared" si="1817"/>
        <v>6.6432175053226557E-5</v>
      </c>
      <c r="AI1531" s="5">
        <f t="shared" si="1818"/>
        <v>4.9203605714761513E-5</v>
      </c>
      <c r="AJ1531" s="5">
        <f t="shared" si="1819"/>
        <v>1.8221553135916218E-5</v>
      </c>
      <c r="AK1531" s="5">
        <f t="shared" si="1820"/>
        <v>4.498654029676907E-6</v>
      </c>
      <c r="AL1531" s="5">
        <f t="shared" si="1821"/>
        <v>6.3273252456566752E-9</v>
      </c>
      <c r="AM1531" s="5">
        <f t="shared" si="1822"/>
        <v>6.853275041855786E-4</v>
      </c>
      <c r="AN1531" s="5">
        <f t="shared" si="1823"/>
        <v>1.7571094335429944E-4</v>
      </c>
      <c r="AO1531" s="5">
        <f t="shared" si="1824"/>
        <v>2.2525241892303671E-5</v>
      </c>
      <c r="AP1531" s="5">
        <f t="shared" si="1825"/>
        <v>1.9250803341019392E-6</v>
      </c>
      <c r="AQ1531" s="5">
        <f t="shared" si="1826"/>
        <v>1.2339271350995763E-7</v>
      </c>
      <c r="AR1531" s="5">
        <f t="shared" si="1827"/>
        <v>3.4065056710519886E-6</v>
      </c>
      <c r="AS1531" s="5">
        <f t="shared" si="1828"/>
        <v>2.5230599746169279E-6</v>
      </c>
      <c r="AT1531" s="5">
        <f t="shared" si="1829"/>
        <v>9.3436386875999122E-7</v>
      </c>
      <c r="AU1531" s="5">
        <f t="shared" si="1830"/>
        <v>2.306817510026861E-7</v>
      </c>
      <c r="AV1531" s="5">
        <f t="shared" si="1831"/>
        <v>4.2714143834794086E-8</v>
      </c>
      <c r="AW1531" s="5">
        <f t="shared" si="1832"/>
        <v>3.3376190454794256E-11</v>
      </c>
      <c r="AX1531" s="5">
        <f t="shared" si="1833"/>
        <v>8.4599027189288114E-5</v>
      </c>
      <c r="AY1531" s="5">
        <f t="shared" si="1834"/>
        <v>2.1690322923710623E-5</v>
      </c>
      <c r="AZ1531" s="5">
        <f t="shared" si="1835"/>
        <v>2.7805881708437492E-6</v>
      </c>
      <c r="BA1531" s="5">
        <f t="shared" si="1836"/>
        <v>2.3763809643068587E-7</v>
      </c>
      <c r="BB1531" s="5">
        <f t="shared" si="1837"/>
        <v>1.5231992677127711E-8</v>
      </c>
      <c r="BC1531" s="5">
        <f t="shared" si="1838"/>
        <v>7.810653406197296E-10</v>
      </c>
      <c r="BD1531" s="5">
        <f t="shared" si="1839"/>
        <v>1.4556551948926145E-7</v>
      </c>
      <c r="BE1531" s="5">
        <f t="shared" si="1840"/>
        <v>1.0781445016478025E-7</v>
      </c>
      <c r="BF1531" s="5">
        <f t="shared" si="1841"/>
        <v>3.9926885519037342E-8</v>
      </c>
      <c r="BG1531" s="5">
        <f t="shared" si="1842"/>
        <v>9.8574058475084175E-9</v>
      </c>
      <c r="BH1531" s="5">
        <f t="shared" si="1843"/>
        <v>1.8252447338303411E-9</v>
      </c>
      <c r="BI1531" s="5">
        <f t="shared" si="1844"/>
        <v>2.7037688332310899E-10</v>
      </c>
      <c r="BJ1531" s="8">
        <f t="shared" si="1845"/>
        <v>0.43961479742107673</v>
      </c>
      <c r="BK1531" s="8">
        <f t="shared" si="1846"/>
        <v>0.44245152170353869</v>
      </c>
      <c r="BL1531" s="8">
        <f t="shared" si="1847"/>
        <v>0.11690620134246363</v>
      </c>
      <c r="BM1531" s="8">
        <f t="shared" si="1848"/>
        <v>7.9746648682984825E-2</v>
      </c>
      <c r="BN1531" s="8">
        <f t="shared" si="1849"/>
        <v>0.92024060633770643</v>
      </c>
    </row>
    <row r="1532" spans="1:66" x14ac:dyDescent="0.25">
      <c r="A1532" t="s">
        <v>285</v>
      </c>
      <c r="B1532" t="s">
        <v>297</v>
      </c>
      <c r="C1532" t="s">
        <v>315</v>
      </c>
      <c r="D1532" t="s">
        <v>537</v>
      </c>
      <c r="E1532">
        <f>VLOOKUP(A1532,home!$A$2:$E$405,3,FALSE)</f>
        <v>1.35</v>
      </c>
      <c r="F1532">
        <f>VLOOKUP(B1532,home!$B$2:$E$405,3,FALSE)</f>
        <v>1.7283999999999999</v>
      </c>
      <c r="G1532">
        <f>VLOOKUP(C1532,away!$B$2:$E$405,4,FALSE)</f>
        <v>2.4691000000000001</v>
      </c>
      <c r="H1532">
        <f>VLOOKUP(A1532,away!$A$2:$E$405,3,FALSE)</f>
        <v>1.3</v>
      </c>
      <c r="I1532">
        <f>VLOOKUP(C1532,away!$B$2:$E$405,3,FALSE)</f>
        <v>0</v>
      </c>
      <c r="J1532">
        <f>VLOOKUP(B1532,home!$B$2:$E$405,4,FALSE)</f>
        <v>0</v>
      </c>
      <c r="K1532" s="3">
        <f t="shared" si="1794"/>
        <v>5.7612497940000003</v>
      </c>
      <c r="L1532" s="3">
        <f t="shared" si="1795"/>
        <v>0</v>
      </c>
      <c r="M1532" s="5">
        <f t="shared" si="1796"/>
        <v>3.14717581804504E-3</v>
      </c>
      <c r="N1532" s="5">
        <f t="shared" si="1797"/>
        <v>1.8131666033393772E-2</v>
      </c>
      <c r="O1532" s="5">
        <f t="shared" si="1798"/>
        <v>0</v>
      </c>
      <c r="P1532" s="5">
        <f t="shared" si="1799"/>
        <v>0</v>
      </c>
      <c r="Q1532" s="5">
        <f t="shared" si="1800"/>
        <v>5.2230528599883343E-2</v>
      </c>
      <c r="R1532" s="5">
        <f t="shared" si="1801"/>
        <v>0</v>
      </c>
      <c r="S1532" s="5">
        <f t="shared" si="1802"/>
        <v>0</v>
      </c>
      <c r="T1532" s="5">
        <f t="shared" si="1803"/>
        <v>0</v>
      </c>
      <c r="U1532" s="5">
        <f t="shared" si="1804"/>
        <v>0</v>
      </c>
      <c r="V1532" s="5">
        <f t="shared" si="1805"/>
        <v>0</v>
      </c>
      <c r="W1532" s="5">
        <f t="shared" si="1806"/>
        <v>0.10030437404552971</v>
      </c>
      <c r="X1532" s="5">
        <f t="shared" si="1807"/>
        <v>0</v>
      </c>
      <c r="Y1532" s="5">
        <f t="shared" si="1808"/>
        <v>0</v>
      </c>
      <c r="Z1532" s="5">
        <f t="shared" si="1809"/>
        <v>0</v>
      </c>
      <c r="AA1532" s="5">
        <f t="shared" si="1810"/>
        <v>0</v>
      </c>
      <c r="AB1532" s="5">
        <f t="shared" si="1811"/>
        <v>0</v>
      </c>
      <c r="AC1532" s="5">
        <f t="shared" si="1812"/>
        <v>0</v>
      </c>
      <c r="AD1532" s="5">
        <f t="shared" si="1813"/>
        <v>0.14446963857677669</v>
      </c>
      <c r="AE1532" s="5">
        <f t="shared" si="1814"/>
        <v>0</v>
      </c>
      <c r="AF1532" s="5">
        <f t="shared" si="1815"/>
        <v>0</v>
      </c>
      <c r="AG1532" s="5">
        <f t="shared" si="1816"/>
        <v>0</v>
      </c>
      <c r="AH1532" s="5">
        <f t="shared" si="1817"/>
        <v>0</v>
      </c>
      <c r="AI1532" s="5">
        <f t="shared" si="1818"/>
        <v>0</v>
      </c>
      <c r="AJ1532" s="5">
        <f t="shared" si="1819"/>
        <v>0</v>
      </c>
      <c r="AK1532" s="5">
        <f t="shared" si="1820"/>
        <v>0</v>
      </c>
      <c r="AL1532" s="5">
        <f t="shared" si="1821"/>
        <v>0</v>
      </c>
      <c r="AM1532" s="5">
        <f t="shared" si="1822"/>
        <v>0.16646513509794181</v>
      </c>
      <c r="AN1532" s="5">
        <f t="shared" si="1823"/>
        <v>0</v>
      </c>
      <c r="AO1532" s="5">
        <f t="shared" si="1824"/>
        <v>0</v>
      </c>
      <c r="AP1532" s="5">
        <f t="shared" si="1825"/>
        <v>0</v>
      </c>
      <c r="AQ1532" s="5">
        <f t="shared" si="1826"/>
        <v>0</v>
      </c>
      <c r="AR1532" s="5">
        <f t="shared" si="1827"/>
        <v>0</v>
      </c>
      <c r="AS1532" s="5">
        <f t="shared" si="1828"/>
        <v>0</v>
      </c>
      <c r="AT1532" s="5">
        <f t="shared" si="1829"/>
        <v>0</v>
      </c>
      <c r="AU1532" s="5">
        <f t="shared" si="1830"/>
        <v>0</v>
      </c>
      <c r="AV1532" s="5">
        <f t="shared" si="1831"/>
        <v>0</v>
      </c>
      <c r="AW1532" s="5">
        <f t="shared" si="1832"/>
        <v>0</v>
      </c>
      <c r="AX1532" s="5">
        <f t="shared" si="1833"/>
        <v>0.15984120421519993</v>
      </c>
      <c r="AY1532" s="5">
        <f t="shared" si="1834"/>
        <v>0</v>
      </c>
      <c r="AZ1532" s="5">
        <f t="shared" si="1835"/>
        <v>0</v>
      </c>
      <c r="BA1532" s="5">
        <f t="shared" si="1836"/>
        <v>0</v>
      </c>
      <c r="BB1532" s="5">
        <f t="shared" si="1837"/>
        <v>0</v>
      </c>
      <c r="BC1532" s="5">
        <f t="shared" si="1838"/>
        <v>0</v>
      </c>
      <c r="BD1532" s="5">
        <f t="shared" si="1839"/>
        <v>0</v>
      </c>
      <c r="BE1532" s="5">
        <f t="shared" si="1840"/>
        <v>0</v>
      </c>
      <c r="BF1532" s="5">
        <f t="shared" si="1841"/>
        <v>0</v>
      </c>
      <c r="BG1532" s="5">
        <f t="shared" si="1842"/>
        <v>0</v>
      </c>
      <c r="BH1532" s="5">
        <f t="shared" si="1843"/>
        <v>0</v>
      </c>
      <c r="BI1532" s="5">
        <f t="shared" si="1844"/>
        <v>0</v>
      </c>
      <c r="BJ1532" s="8">
        <f t="shared" si="1845"/>
        <v>0.64144254656872524</v>
      </c>
      <c r="BK1532" s="8">
        <f t="shared" si="1846"/>
        <v>3.14717581804504E-3</v>
      </c>
      <c r="BL1532" s="8">
        <f t="shared" si="1847"/>
        <v>0</v>
      </c>
      <c r="BM1532" s="8">
        <f t="shared" si="1848"/>
        <v>0.57108035193544815</v>
      </c>
      <c r="BN1532" s="8">
        <f t="shared" si="1849"/>
        <v>7.3509370451322151E-2</v>
      </c>
    </row>
    <row r="1533" spans="1:66" x14ac:dyDescent="0.25">
      <c r="A1533" t="s">
        <v>285</v>
      </c>
      <c r="B1533" t="s">
        <v>361</v>
      </c>
      <c r="C1533" t="s">
        <v>305</v>
      </c>
      <c r="D1533" t="s">
        <v>537</v>
      </c>
      <c r="E1533">
        <f>VLOOKUP(A1533,home!$A$2:$E$405,3,FALSE)</f>
        <v>1.35</v>
      </c>
      <c r="F1533">
        <f>VLOOKUP(B1533,home!$B$2:$E$405,3,FALSE)</f>
        <v>1.6667000000000001</v>
      </c>
      <c r="G1533">
        <f>VLOOKUP(C1533,away!$B$2:$E$405,4,FALSE)</f>
        <v>1.7283999999999999</v>
      </c>
      <c r="H1533">
        <f>VLOOKUP(A1533,away!$A$2:$E$405,3,FALSE)</f>
        <v>1.3</v>
      </c>
      <c r="I1533">
        <f>VLOOKUP(C1533,away!$B$2:$E$405,3,FALSE)</f>
        <v>0.51280000000000003</v>
      </c>
      <c r="J1533">
        <f>VLOOKUP(B1533,home!$B$2:$E$405,4,FALSE)</f>
        <v>0.3846</v>
      </c>
      <c r="K1533" s="3">
        <f t="shared" si="1794"/>
        <v>3.8889777780000001</v>
      </c>
      <c r="L1533" s="3">
        <f t="shared" si="1795"/>
        <v>0.25638974400000003</v>
      </c>
      <c r="M1533" s="5">
        <f t="shared" si="1796"/>
        <v>1.5837614209927957E-2</v>
      </c>
      <c r="N1533" s="5">
        <f t="shared" si="1797"/>
        <v>6.1592129718946863E-2</v>
      </c>
      <c r="O1533" s="5">
        <f t="shared" si="1798"/>
        <v>4.0606018528541914E-3</v>
      </c>
      <c r="P1533" s="5">
        <f t="shared" si="1799"/>
        <v>1.579159037105558E-2</v>
      </c>
      <c r="Q1533" s="5">
        <f t="shared" si="1800"/>
        <v>0.11976521188833887</v>
      </c>
      <c r="R1533" s="5">
        <f t="shared" si="1801"/>
        <v>5.2054833476960593E-4</v>
      </c>
      <c r="S1533" s="5">
        <f t="shared" si="1802"/>
        <v>3.9364250691700242E-3</v>
      </c>
      <c r="T1533" s="5">
        <f t="shared" si="1803"/>
        <v>3.0706572016156963E-2</v>
      </c>
      <c r="U1533" s="5">
        <f t="shared" si="1804"/>
        <v>2.0244009062939028E-3</v>
      </c>
      <c r="V1533" s="5">
        <f t="shared" si="1805"/>
        <v>4.3610954272617434E-4</v>
      </c>
      <c r="W1533" s="5">
        <f t="shared" si="1806"/>
        <v>0.15525474920373711</v>
      </c>
      <c r="X1533" s="5">
        <f t="shared" si="1807"/>
        <v>3.9805725403130363E-2</v>
      </c>
      <c r="Y1533" s="5">
        <f t="shared" si="1808"/>
        <v>5.1028898729214454E-3</v>
      </c>
      <c r="Z1533" s="5">
        <f t="shared" si="1809"/>
        <v>4.4487751430401893E-5</v>
      </c>
      <c r="AA1533" s="5">
        <f t="shared" si="1810"/>
        <v>1.730118767060207E-4</v>
      </c>
      <c r="AB1533" s="5">
        <f t="shared" si="1811"/>
        <v>3.3641967191989518E-4</v>
      </c>
      <c r="AC1533" s="5">
        <f t="shared" si="1812"/>
        <v>2.7177638485958827E-5</v>
      </c>
      <c r="AD1533" s="5">
        <f t="shared" si="1813"/>
        <v>0.15094556739557421</v>
      </c>
      <c r="AE1533" s="5">
        <f t="shared" si="1814"/>
        <v>3.8700895382486028E-2</v>
      </c>
      <c r="AF1533" s="5">
        <f t="shared" si="1815"/>
        <v>4.9612563298431873E-3</v>
      </c>
      <c r="AG1533" s="5">
        <f t="shared" si="1816"/>
        <v>4.2400508010895845E-4</v>
      </c>
      <c r="AH1533" s="5">
        <f t="shared" si="1817"/>
        <v>2.8515508000940924E-6</v>
      </c>
      <c r="AI1533" s="5">
        <f t="shared" si="1818"/>
        <v>1.1089617694404047E-5</v>
      </c>
      <c r="AJ1533" s="5">
        <f t="shared" si="1819"/>
        <v>2.156363839002647E-5</v>
      </c>
      <c r="AK1533" s="5">
        <f t="shared" si="1820"/>
        <v>2.7953503503880213E-5</v>
      </c>
      <c r="AL1533" s="5">
        <f t="shared" si="1821"/>
        <v>1.0839464291379502E-6</v>
      </c>
      <c r="AM1533" s="5">
        <f t="shared" si="1822"/>
        <v>0.11740479145779788</v>
      </c>
      <c r="AN1533" s="5">
        <f t="shared" si="1823"/>
        <v>3.0101384426238185E-2</v>
      </c>
      <c r="AO1533" s="5">
        <f t="shared" si="1824"/>
        <v>3.8588431235443981E-3</v>
      </c>
      <c r="AP1533" s="5">
        <f t="shared" si="1825"/>
        <v>3.2978926686056981E-4</v>
      </c>
      <c r="AQ1533" s="5">
        <f t="shared" si="1826"/>
        <v>2.1138646426082286E-5</v>
      </c>
      <c r="AR1533" s="5">
        <f t="shared" si="1827"/>
        <v>1.4622167592782391E-7</v>
      </c>
      <c r="AS1533" s="5">
        <f t="shared" si="1828"/>
        <v>5.686528483452248E-7</v>
      </c>
      <c r="AT1533" s="5">
        <f t="shared" si="1829"/>
        <v>1.1057391453054916E-6</v>
      </c>
      <c r="AU1533" s="5">
        <f t="shared" si="1830"/>
        <v>1.4333983214525901E-6</v>
      </c>
      <c r="AV1533" s="5">
        <f t="shared" si="1831"/>
        <v>1.3936135547879062E-6</v>
      </c>
      <c r="AW1533" s="5">
        <f t="shared" si="1832"/>
        <v>3.0022124976628322E-8</v>
      </c>
      <c r="AX1533" s="5">
        <f t="shared" si="1833"/>
        <v>7.6097437501683324E-2</v>
      </c>
      <c r="AY1533" s="5">
        <f t="shared" si="1834"/>
        <v>1.951060252011259E-2</v>
      </c>
      <c r="AZ1533" s="5">
        <f t="shared" si="1835"/>
        <v>2.5011591927087112E-3</v>
      </c>
      <c r="BA1533" s="5">
        <f t="shared" si="1836"/>
        <v>2.1375718837394453E-4</v>
      </c>
      <c r="BB1533" s="5">
        <f t="shared" si="1837"/>
        <v>1.3701287701338849E-5</v>
      </c>
      <c r="BC1533" s="5">
        <f t="shared" si="1838"/>
        <v>7.0257392924332306E-7</v>
      </c>
      <c r="BD1533" s="5">
        <f t="shared" si="1839"/>
        <v>6.24828967639763E-9</v>
      </c>
      <c r="BE1533" s="5">
        <f t="shared" si="1840"/>
        <v>2.4299459702017196E-8</v>
      </c>
      <c r="BF1533" s="5">
        <f t="shared" si="1841"/>
        <v>4.7250029399275697E-8</v>
      </c>
      <c r="BG1533" s="5">
        <f t="shared" si="1842"/>
        <v>6.1251438114543284E-8</v>
      </c>
      <c r="BH1533" s="5">
        <f t="shared" si="1843"/>
        <v>5.9551370424500276E-8</v>
      </c>
      <c r="BI1533" s="5">
        <f t="shared" si="1844"/>
        <v>4.6318791246065595E-8</v>
      </c>
      <c r="BJ1533" s="8">
        <f t="shared" si="1845"/>
        <v>0.85731230947662029</v>
      </c>
      <c r="BK1533" s="8">
        <f t="shared" si="1846"/>
        <v>5.5540603297907415E-2</v>
      </c>
      <c r="BL1533" s="8">
        <f t="shared" si="1847"/>
        <v>7.183333497856402E-3</v>
      </c>
      <c r="BM1533" s="8">
        <f t="shared" si="1848"/>
        <v>0.68300246514993368</v>
      </c>
      <c r="BN1533" s="8">
        <f t="shared" si="1849"/>
        <v>0.21756769637589307</v>
      </c>
    </row>
    <row r="1534" spans="1:66" s="22" customFormat="1" x14ac:dyDescent="0.25">
      <c r="A1534" t="s">
        <v>285</v>
      </c>
      <c r="B1534" t="s">
        <v>295</v>
      </c>
      <c r="C1534" t="s">
        <v>363</v>
      </c>
      <c r="D1534" t="s">
        <v>537</v>
      </c>
      <c r="E1534">
        <f>VLOOKUP(A1534,home!$A$2:$E$405,3,FALSE)</f>
        <v>1.35</v>
      </c>
      <c r="F1534">
        <f>VLOOKUP(B1534,home!$B$2:$E$405,3,FALSE)</f>
        <v>0.74070000000000003</v>
      </c>
      <c r="G1534">
        <f>VLOOKUP(C1534,away!$B$2:$E$405,4,FALSE)</f>
        <v>0.92589999999999995</v>
      </c>
      <c r="H1534">
        <f>VLOOKUP(A1534,away!$A$2:$E$405,3,FALSE)</f>
        <v>1.3</v>
      </c>
      <c r="I1534">
        <f>VLOOKUP(C1534,away!$B$2:$E$405,3,FALSE)</f>
        <v>0.96150000000000002</v>
      </c>
      <c r="J1534">
        <f>VLOOKUP(B1534,home!$B$2:$E$405,4,FALSE)</f>
        <v>0.57689999999999997</v>
      </c>
      <c r="K1534" s="3">
        <f t="shared" si="1794"/>
        <v>0.92584907550000006</v>
      </c>
      <c r="L1534" s="3">
        <f t="shared" si="1795"/>
        <v>0.72109615500000002</v>
      </c>
      <c r="M1534" s="5">
        <f t="shared" si="1796"/>
        <v>0.19263747380527801</v>
      </c>
      <c r="N1534" s="5">
        <f t="shared" si="1797"/>
        <v>0.17835322702927212</v>
      </c>
      <c r="O1534" s="5">
        <f t="shared" si="1798"/>
        <v>0.13891014166989921</v>
      </c>
      <c r="P1534" s="5">
        <f t="shared" si="1799"/>
        <v>0.12860982624265019</v>
      </c>
      <c r="Q1534" s="5">
        <f t="shared" si="1800"/>
        <v>8.256408517874661E-2</v>
      </c>
      <c r="R1534" s="5">
        <f t="shared" si="1801"/>
        <v>5.0083784524334797E-2</v>
      </c>
      <c r="S1534" s="5">
        <f t="shared" si="1802"/>
        <v>2.1465822666056327E-2</v>
      </c>
      <c r="T1534" s="5">
        <f t="shared" si="1803"/>
        <v>5.9536644363486664E-2</v>
      </c>
      <c r="U1534" s="5">
        <f t="shared" si="1804"/>
        <v>4.6370025599396576E-2</v>
      </c>
      <c r="V1534" s="5">
        <f t="shared" si="1805"/>
        <v>1.5923495330968079E-3</v>
      </c>
      <c r="W1534" s="5">
        <f t="shared" si="1806"/>
        <v>2.5480627310748603E-2</v>
      </c>
      <c r="X1534" s="5">
        <f t="shared" si="1807"/>
        <v>1.8373982380768806E-2</v>
      </c>
      <c r="Y1534" s="5">
        <f t="shared" si="1808"/>
        <v>6.6247040234050656E-3</v>
      </c>
      <c r="Z1534" s="5">
        <f t="shared" si="1809"/>
        <v>1.2038408149448777E-2</v>
      </c>
      <c r="AA1534" s="5">
        <f t="shared" si="1810"/>
        <v>1.1145749055658816E-2</v>
      </c>
      <c r="AB1534" s="5">
        <f t="shared" si="1811"/>
        <v>5.1596407294683564E-3</v>
      </c>
      <c r="AC1534" s="5">
        <f t="shared" si="1812"/>
        <v>6.6443392582118209E-5</v>
      </c>
      <c r="AD1534" s="5">
        <f t="shared" si="1813"/>
        <v>5.8978038097041614E-3</v>
      </c>
      <c r="AE1534" s="5">
        <f t="shared" si="1814"/>
        <v>4.252883650122022E-3</v>
      </c>
      <c r="AF1534" s="5">
        <f t="shared" si="1815"/>
        <v>1.5333690238826777E-3</v>
      </c>
      <c r="AG1534" s="5">
        <f t="shared" si="1816"/>
        <v>3.685688357726341E-4</v>
      </c>
      <c r="AH1534" s="5">
        <f t="shared" si="1817"/>
        <v>2.170212457222044E-3</v>
      </c>
      <c r="AI1534" s="5">
        <f t="shared" si="1818"/>
        <v>2.0092891971576128E-3</v>
      </c>
      <c r="AJ1534" s="5">
        <f t="shared" si="1819"/>
        <v>9.3014927280025647E-4</v>
      </c>
      <c r="AK1534" s="5">
        <f t="shared" si="1820"/>
        <v>2.8705928143303827E-4</v>
      </c>
      <c r="AL1534" s="5">
        <f t="shared" si="1821"/>
        <v>1.7743740106550947E-6</v>
      </c>
      <c r="AM1534" s="5">
        <f t="shared" si="1822"/>
        <v>1.0920952409389955E-3</v>
      </c>
      <c r="AN1534" s="5">
        <f t="shared" si="1823"/>
        <v>7.8750567913490823E-4</v>
      </c>
      <c r="AO1534" s="5">
        <f t="shared" si="1824"/>
        <v>2.8393365863242301E-4</v>
      </c>
      <c r="AP1534" s="5">
        <f t="shared" si="1825"/>
        <v>6.8247823171640944E-5</v>
      </c>
      <c r="AQ1534" s="5">
        <f t="shared" si="1826"/>
        <v>1.2303310719047545E-5</v>
      </c>
      <c r="AR1534" s="5">
        <f t="shared" si="1827"/>
        <v>3.1298637168718376E-4</v>
      </c>
      <c r="AS1534" s="5">
        <f t="shared" si="1828"/>
        <v>2.8977814287067843E-4</v>
      </c>
      <c r="AT1534" s="5">
        <f t="shared" si="1829"/>
        <v>1.3414541283846227E-4</v>
      </c>
      <c r="AU1534" s="5">
        <f t="shared" si="1830"/>
        <v>4.1399468819685379E-5</v>
      </c>
      <c r="AV1534" s="5">
        <f t="shared" si="1831"/>
        <v>9.5824149832241967E-6</v>
      </c>
      <c r="AW1534" s="5">
        <f t="shared" si="1832"/>
        <v>3.2906072030884224E-8</v>
      </c>
      <c r="AX1534" s="5">
        <f t="shared" si="1833"/>
        <v>1.6851922819688639E-4</v>
      </c>
      <c r="AY1534" s="5">
        <f t="shared" si="1834"/>
        <v>1.2151856749634236E-4</v>
      </c>
      <c r="AZ1534" s="5">
        <f t="shared" si="1835"/>
        <v>4.3813285891360223E-5</v>
      </c>
      <c r="BA1534" s="5">
        <f t="shared" si="1836"/>
        <v>1.0531197331391869E-5</v>
      </c>
      <c r="BB1534" s="5">
        <f t="shared" si="1837"/>
        <v>1.898501475803234E-6</v>
      </c>
      <c r="BC1534" s="5">
        <f t="shared" si="1838"/>
        <v>2.7380042289270764E-7</v>
      </c>
      <c r="BD1534" s="5">
        <f t="shared" si="1839"/>
        <v>3.7615544865171487E-5</v>
      </c>
      <c r="BE1534" s="5">
        <f t="shared" si="1840"/>
        <v>3.4826317437847792E-5</v>
      </c>
      <c r="BF1534" s="5">
        <f t="shared" si="1841"/>
        <v>1.6121956901450456E-5</v>
      </c>
      <c r="BG1534" s="5">
        <f t="shared" si="1842"/>
        <v>4.9754996308195829E-6</v>
      </c>
      <c r="BH1534" s="5">
        <f t="shared" si="1843"/>
        <v>1.1516404333362256E-6</v>
      </c>
      <c r="BI1534" s="5">
        <f t="shared" si="1844"/>
        <v>2.1324904610255286E-7</v>
      </c>
      <c r="BJ1534" s="8">
        <f t="shared" si="1845"/>
        <v>0.38557653589932112</v>
      </c>
      <c r="BK1534" s="8">
        <f t="shared" si="1846"/>
        <v>0.34449520858117044</v>
      </c>
      <c r="BL1534" s="8">
        <f t="shared" si="1847"/>
        <v>0.2579488478068846</v>
      </c>
      <c r="BM1534" s="8">
        <f t="shared" si="1848"/>
        <v>0.22877897632521979</v>
      </c>
      <c r="BN1534" s="8">
        <f t="shared" si="1849"/>
        <v>0.7711585384501809</v>
      </c>
    </row>
    <row r="1535" spans="1:66" x14ac:dyDescent="0.25">
      <c r="A1535" t="s">
        <v>287</v>
      </c>
      <c r="B1535" t="s">
        <v>505</v>
      </c>
      <c r="C1535" t="s">
        <v>332</v>
      </c>
      <c r="D1535" t="s">
        <v>537</v>
      </c>
      <c r="E1535">
        <f>VLOOKUP(A1535,home!$A$2:$E$405,3,FALSE)</f>
        <v>1.2423999999999999</v>
      </c>
      <c r="F1535">
        <f>VLOOKUP(B1535,home!$B$2:$E$405,3,FALSE)</f>
        <v>2.1463999999999999</v>
      </c>
      <c r="G1535">
        <f>VLOOKUP(C1535,away!$B$2:$E$405,4,FALSE)</f>
        <v>1.3414999999999999</v>
      </c>
      <c r="H1535">
        <f>VLOOKUP(A1535,away!$A$2:$E$405,3,FALSE)</f>
        <v>0.87880000000000003</v>
      </c>
      <c r="I1535">
        <f>VLOOKUP(C1535,away!$B$2:$E$405,3,FALSE)</f>
        <v>1.5172000000000001</v>
      </c>
      <c r="J1535">
        <f>VLOOKUP(B1535,home!$B$2:$E$405,4,FALSE)</f>
        <v>1.1378999999999999</v>
      </c>
      <c r="K1535" s="3">
        <f t="shared" si="1794"/>
        <v>3.5773610934399991</v>
      </c>
      <c r="L1535" s="3">
        <f t="shared" si="1795"/>
        <v>1.517179548144</v>
      </c>
      <c r="M1535" s="5">
        <f t="shared" si="1796"/>
        <v>6.1301219112808577E-3</v>
      </c>
      <c r="N1535" s="5">
        <f t="shared" si="1797"/>
        <v>2.1929659623460194E-2</v>
      </c>
      <c r="O1535" s="5">
        <f t="shared" si="1798"/>
        <v>9.3004955914247258E-3</v>
      </c>
      <c r="P1535" s="5">
        <f t="shared" si="1799"/>
        <v>3.3271231078473053E-2</v>
      </c>
      <c r="Q1535" s="5">
        <f t="shared" si="1800"/>
        <v>3.9225155564674277E-2</v>
      </c>
      <c r="R1535" s="5">
        <f t="shared" si="1801"/>
        <v>7.0552608494565162E-3</v>
      </c>
      <c r="S1535" s="5">
        <f t="shared" si="1802"/>
        <v>4.5144894077883621E-2</v>
      </c>
      <c r="T1535" s="5">
        <f t="shared" si="1803"/>
        <v>5.9511603795490621E-2</v>
      </c>
      <c r="U1535" s="5">
        <f t="shared" si="1804"/>
        <v>2.5239215666916188E-2</v>
      </c>
      <c r="V1535" s="5">
        <f t="shared" si="1805"/>
        <v>2.7224874600406963E-2</v>
      </c>
      <c r="W1535" s="5">
        <f t="shared" si="1806"/>
        <v>4.6774181800399078E-2</v>
      </c>
      <c r="X1535" s="5">
        <f t="shared" si="1807"/>
        <v>7.0964832008734768E-2</v>
      </c>
      <c r="Y1535" s="5">
        <f t="shared" si="1808"/>
        <v>5.383319588056356E-2</v>
      </c>
      <c r="Z1535" s="5">
        <f t="shared" si="1809"/>
        <v>3.5680324892054982E-3</v>
      </c>
      <c r="AA1535" s="5">
        <f t="shared" si="1810"/>
        <v>1.2764140607013625E-2</v>
      </c>
      <c r="AB1535" s="5">
        <f t="shared" si="1811"/>
        <v>2.2830969999364081E-2</v>
      </c>
      <c r="AC1535" s="5">
        <f t="shared" si="1812"/>
        <v>9.2351863778363241E-3</v>
      </c>
      <c r="AD1535" s="5">
        <f t="shared" si="1813"/>
        <v>4.1832034537559237E-2</v>
      </c>
      <c r="AE1535" s="5">
        <f t="shared" si="1814"/>
        <v>6.3466707257638325E-2</v>
      </c>
      <c r="AF1535" s="5">
        <f t="shared" si="1815"/>
        <v>4.8145195119665626E-2</v>
      </c>
      <c r="AG1535" s="5">
        <f t="shared" si="1816"/>
        <v>2.4348301792319678E-2</v>
      </c>
      <c r="AH1535" s="5">
        <f t="shared" si="1817"/>
        <v>1.3533364799339768E-3</v>
      </c>
      <c r="AI1535" s="5">
        <f t="shared" si="1818"/>
        <v>4.8413732696488514E-3</v>
      </c>
      <c r="AJ1535" s="5">
        <f t="shared" si="1819"/>
        <v>8.6596701868310987E-3</v>
      </c>
      <c r="AK1535" s="5">
        <f t="shared" si="1820"/>
        <v>1.0326255736130621E-2</v>
      </c>
      <c r="AL1535" s="5">
        <f t="shared" si="1821"/>
        <v>2.0049586254675782E-3</v>
      </c>
      <c r="AM1535" s="5">
        <f t="shared" si="1822"/>
        <v>2.9929658562820542E-2</v>
      </c>
      <c r="AN1535" s="5">
        <f t="shared" si="1823"/>
        <v>4.5408665854444266E-2</v>
      </c>
      <c r="AO1535" s="5">
        <f t="shared" si="1824"/>
        <v>3.4446549571433824E-2</v>
      </c>
      <c r="AP1535" s="5">
        <f t="shared" si="1825"/>
        <v>1.7420533504635963E-2</v>
      </c>
      <c r="AQ1535" s="5">
        <f t="shared" si="1826"/>
        <v>6.6075192877477476E-3</v>
      </c>
      <c r="AR1535" s="5">
        <f t="shared" si="1827"/>
        <v>4.1065088582260443E-4</v>
      </c>
      <c r="AS1535" s="5">
        <f t="shared" si="1828"/>
        <v>1.4690465019284566E-3</v>
      </c>
      <c r="AT1535" s="5">
        <f t="shared" si="1829"/>
        <v>2.6276549002264946E-3</v>
      </c>
      <c r="AU1535" s="5">
        <f t="shared" si="1830"/>
        <v>3.1333568023524084E-3</v>
      </c>
      <c r="AV1535" s="5">
        <f t="shared" si="1831"/>
        <v>2.8022871791502676E-3</v>
      </c>
      <c r="AW1535" s="5">
        <f t="shared" si="1832"/>
        <v>3.0227530860516569E-4</v>
      </c>
      <c r="AX1535" s="5">
        <f t="shared" si="1833"/>
        <v>1.7844866013762929E-2</v>
      </c>
      <c r="AY1535" s="5">
        <f t="shared" si="1834"/>
        <v>2.7073865755451058E-2</v>
      </c>
      <c r="AZ1535" s="5">
        <f t="shared" si="1835"/>
        <v>2.0537957706683284E-2</v>
      </c>
      <c r="BA1535" s="5">
        <f t="shared" si="1836"/>
        <v>1.0386589797742112E-2</v>
      </c>
      <c r="BB1535" s="5">
        <f t="shared" si="1837"/>
        <v>3.9395804040238628E-3</v>
      </c>
      <c r="BC1535" s="5">
        <f t="shared" si="1838"/>
        <v>1.195410163450776E-3</v>
      </c>
      <c r="BD1535" s="5">
        <f t="shared" si="1839"/>
        <v>1.0383852089954541E-4</v>
      </c>
      <c r="BE1535" s="5">
        <f t="shared" si="1840"/>
        <v>3.7146788466639006E-4</v>
      </c>
      <c r="BF1535" s="5">
        <f t="shared" si="1841"/>
        <v>6.644373790340004E-4</v>
      </c>
      <c r="BG1535" s="5">
        <f t="shared" si="1842"/>
        <v>7.9231080959449285E-4</v>
      </c>
      <c r="BH1535" s="5">
        <f t="shared" si="1843"/>
        <v>7.0859546603882148E-4</v>
      </c>
      <c r="BI1535" s="5">
        <f t="shared" si="1844"/>
        <v>5.0698037023905282E-4</v>
      </c>
      <c r="BJ1535" s="8">
        <f t="shared" si="1845"/>
        <v>0.68482206400270174</v>
      </c>
      <c r="BK1535" s="8">
        <f t="shared" si="1846"/>
        <v>0.15008513242679944</v>
      </c>
      <c r="BL1535" s="8">
        <f t="shared" si="1847"/>
        <v>0.11596134508667225</v>
      </c>
      <c r="BM1535" s="8">
        <f t="shared" si="1848"/>
        <v>0.81075305893976368</v>
      </c>
      <c r="BN1535" s="8">
        <f t="shared" si="1849"/>
        <v>0.11691192461876962</v>
      </c>
    </row>
    <row r="1536" spans="1:66" x14ac:dyDescent="0.25">
      <c r="A1536" t="s">
        <v>287</v>
      </c>
      <c r="B1536" t="s">
        <v>340</v>
      </c>
      <c r="C1536" t="s">
        <v>435</v>
      </c>
      <c r="D1536" t="s">
        <v>537</v>
      </c>
      <c r="E1536">
        <f>VLOOKUP(A1536,home!$A$2:$E$405,3,FALSE)</f>
        <v>1.2423999999999999</v>
      </c>
      <c r="F1536">
        <f>VLOOKUP(B1536,home!$B$2:$E$405,3,FALSE)</f>
        <v>0.40239999999999998</v>
      </c>
      <c r="G1536">
        <f>VLOOKUP(C1536,away!$B$2:$E$405,4,FALSE)</f>
        <v>1.3414999999999999</v>
      </c>
      <c r="H1536">
        <f>VLOOKUP(A1536,away!$A$2:$E$405,3,FALSE)</f>
        <v>0.87880000000000003</v>
      </c>
      <c r="I1536">
        <f>VLOOKUP(C1536,away!$B$2:$E$405,3,FALSE)</f>
        <v>0.75860000000000005</v>
      </c>
      <c r="J1536">
        <f>VLOOKUP(B1536,home!$B$2:$E$405,4,FALSE)</f>
        <v>0.85340000000000005</v>
      </c>
      <c r="K1536" s="3">
        <f t="shared" si="1794"/>
        <v>0.67067187103999992</v>
      </c>
      <c r="L1536" s="3">
        <f t="shared" si="1795"/>
        <v>0.56892566411200007</v>
      </c>
      <c r="M1536" s="5">
        <f t="shared" si="1796"/>
        <v>0.28950070835441333</v>
      </c>
      <c r="N1536" s="5">
        <f t="shared" si="1797"/>
        <v>0.19415998173945972</v>
      </c>
      <c r="O1536" s="5">
        <f t="shared" si="1798"/>
        <v>0.16470438276142904</v>
      </c>
      <c r="P1536" s="5">
        <f t="shared" si="1799"/>
        <v>0.11046259655509594</v>
      </c>
      <c r="Q1536" s="5">
        <f t="shared" si="1800"/>
        <v>6.5108819117147831E-2</v>
      </c>
      <c r="R1536" s="5">
        <f t="shared" si="1801"/>
        <v>4.6852275172351535E-2</v>
      </c>
      <c r="S1536" s="5">
        <f t="shared" si="1802"/>
        <v>1.0537094457430431E-2</v>
      </c>
      <c r="T1536" s="5">
        <f t="shared" si="1803"/>
        <v>3.7042078155771416E-2</v>
      </c>
      <c r="U1536" s="5">
        <f t="shared" si="1804"/>
        <v>3.1422503052321936E-2</v>
      </c>
      <c r="V1536" s="5">
        <f t="shared" si="1805"/>
        <v>4.4672882975744859E-4</v>
      </c>
      <c r="W1536" s="5">
        <f t="shared" si="1806"/>
        <v>1.4555551179500819E-2</v>
      </c>
      <c r="X1536" s="5">
        <f t="shared" si="1807"/>
        <v>8.2810266213137092E-3</v>
      </c>
      <c r="Y1536" s="5">
        <f t="shared" si="1808"/>
        <v>2.355644285030027E-3</v>
      </c>
      <c r="Z1536" s="5">
        <f t="shared" si="1809"/>
        <v>8.8851539225294242E-3</v>
      </c>
      <c r="AA1536" s="5">
        <f t="shared" si="1810"/>
        <v>5.9590228057012041E-3</v>
      </c>
      <c r="AB1536" s="5">
        <f t="shared" si="1811"/>
        <v>1.9982744873348278E-3</v>
      </c>
      <c r="AC1536" s="5">
        <f t="shared" si="1812"/>
        <v>1.0653433883531223E-5</v>
      </c>
      <c r="AD1536" s="5">
        <f t="shared" si="1813"/>
        <v>2.4404996858935725E-3</v>
      </c>
      <c r="AE1536" s="5">
        <f t="shared" si="1814"/>
        <v>1.3884629045621286E-3</v>
      </c>
      <c r="AF1536" s="5">
        <f t="shared" si="1815"/>
        <v>3.9496609003644272E-4</v>
      </c>
      <c r="AG1536" s="5">
        <f t="shared" si="1816"/>
        <v>7.4902115025234409E-5</v>
      </c>
      <c r="AH1536" s="5">
        <f t="shared" si="1817"/>
        <v>1.2637480240280984E-3</v>
      </c>
      <c r="AI1536" s="5">
        <f t="shared" si="1818"/>
        <v>8.4756025179802755E-4</v>
      </c>
      <c r="AJ1536" s="5">
        <f t="shared" si="1819"/>
        <v>2.8421740994625827E-4</v>
      </c>
      <c r="AK1536" s="5">
        <f t="shared" si="1820"/>
        <v>6.3538874036933243E-5</v>
      </c>
      <c r="AL1536" s="5">
        <f t="shared" si="1821"/>
        <v>1.6259800892262086E-7</v>
      </c>
      <c r="AM1536" s="5">
        <f t="shared" si="1822"/>
        <v>3.2735489812215501E-4</v>
      </c>
      <c r="AN1536" s="5">
        <f t="shared" si="1823"/>
        <v>1.8624060281446317E-4</v>
      </c>
      <c r="AO1536" s="5">
        <f t="shared" si="1824"/>
        <v>5.2978529320418836E-5</v>
      </c>
      <c r="AP1536" s="5">
        <f t="shared" si="1825"/>
        <v>1.0046948325765453E-5</v>
      </c>
      <c r="AQ1536" s="5">
        <f t="shared" si="1826"/>
        <v>1.4289916871337641E-6</v>
      </c>
      <c r="AR1536" s="5">
        <f t="shared" si="1827"/>
        <v>1.4379573676808277E-4</v>
      </c>
      <c r="AS1536" s="5">
        <f t="shared" si="1828"/>
        <v>9.6439755825825392E-5</v>
      </c>
      <c r="AT1536" s="5">
        <f t="shared" si="1829"/>
        <v>3.233971574117352E-5</v>
      </c>
      <c r="AU1536" s="5">
        <f t="shared" si="1830"/>
        <v>7.2297792216781953E-6</v>
      </c>
      <c r="AV1536" s="5">
        <f t="shared" si="1831"/>
        <v>1.2122023894522573E-6</v>
      </c>
      <c r="AW1536" s="5">
        <f t="shared" si="1832"/>
        <v>1.7233692489980491E-9</v>
      </c>
      <c r="AX1536" s="5">
        <f t="shared" si="1833"/>
        <v>3.6591287002949024E-5</v>
      </c>
      <c r="AY1536" s="5">
        <f t="shared" si="1834"/>
        <v>2.0817722258865573E-5</v>
      </c>
      <c r="AZ1536" s="5">
        <f t="shared" si="1835"/>
        <v>5.9218682307121304E-6</v>
      </c>
      <c r="BA1536" s="5">
        <f t="shared" si="1836"/>
        <v>1.1230342719805514E-6</v>
      </c>
      <c r="BB1536" s="5">
        <f t="shared" si="1837"/>
        <v>1.5973075475176789E-7</v>
      </c>
      <c r="BC1536" s="5">
        <f t="shared" si="1838"/>
        <v>1.8174985145252116E-8</v>
      </c>
      <c r="BD1536" s="5">
        <f t="shared" si="1839"/>
        <v>1.3634847506209306E-5</v>
      </c>
      <c r="BE1536" s="5">
        <f t="shared" si="1840"/>
        <v>9.1445086883344726E-6</v>
      </c>
      <c r="BF1536" s="5">
        <f t="shared" si="1841"/>
        <v>3.0664823758734078E-6</v>
      </c>
      <c r="BG1536" s="5">
        <f t="shared" si="1842"/>
        <v>6.8553449084606765E-7</v>
      </c>
      <c r="BH1536" s="5">
        <f t="shared" si="1843"/>
        <v>1.1494217490954646E-7</v>
      </c>
      <c r="BI1536" s="5">
        <f t="shared" si="1844"/>
        <v>1.5417696701598497E-8</v>
      </c>
      <c r="BJ1536" s="8">
        <f t="shared" si="1845"/>
        <v>0.32644461368151517</v>
      </c>
      <c r="BK1536" s="8">
        <f t="shared" si="1846"/>
        <v>0.41097876195084848</v>
      </c>
      <c r="BL1536" s="8">
        <f t="shared" si="1847"/>
        <v>0.25370320176182704</v>
      </c>
      <c r="BM1536" s="8">
        <f t="shared" si="1848"/>
        <v>0.12920215161793314</v>
      </c>
      <c r="BN1536" s="8">
        <f t="shared" si="1849"/>
        <v>0.87078876369989744</v>
      </c>
    </row>
    <row r="1537" spans="1:66" x14ac:dyDescent="0.25">
      <c r="A1537" t="s">
        <v>287</v>
      </c>
      <c r="B1537" t="s">
        <v>506</v>
      </c>
      <c r="C1537" t="s">
        <v>314</v>
      </c>
      <c r="D1537" t="s">
        <v>537</v>
      </c>
      <c r="E1537">
        <f>VLOOKUP(A1537,home!$A$2:$E$405,3,FALSE)</f>
        <v>1.2423999999999999</v>
      </c>
      <c r="F1537">
        <f>VLOOKUP(B1537,home!$B$2:$E$405,3,FALSE)</f>
        <v>1.2073</v>
      </c>
      <c r="G1537">
        <f>VLOOKUP(C1537,away!$B$2:$E$405,4,FALSE)</f>
        <v>1.6097999999999999</v>
      </c>
      <c r="H1537">
        <f>VLOOKUP(A1537,away!$A$2:$E$405,3,FALSE)</f>
        <v>0.87880000000000003</v>
      </c>
      <c r="I1537">
        <f>VLOOKUP(C1537,away!$B$2:$E$405,3,FALSE)</f>
        <v>1.1378999999999999</v>
      </c>
      <c r="J1537">
        <f>VLOOKUP(B1537,home!$B$2:$E$405,4,FALSE)</f>
        <v>0</v>
      </c>
      <c r="K1537" s="3">
        <f t="shared" si="1794"/>
        <v>2.4146187372959997</v>
      </c>
      <c r="L1537" s="3">
        <f t="shared" si="1795"/>
        <v>0</v>
      </c>
      <c r="M1537" s="5">
        <f t="shared" si="1796"/>
        <v>8.9401417851139378E-2</v>
      </c>
      <c r="N1537" s="5">
        <f t="shared" si="1797"/>
        <v>0.21587033868419023</v>
      </c>
      <c r="O1537" s="5">
        <f t="shared" si="1798"/>
        <v>0</v>
      </c>
      <c r="P1537" s="5">
        <f t="shared" si="1799"/>
        <v>0</v>
      </c>
      <c r="Q1537" s="5">
        <f t="shared" si="1800"/>
        <v>0.26062228230663964</v>
      </c>
      <c r="R1537" s="5">
        <f t="shared" si="1801"/>
        <v>0</v>
      </c>
      <c r="S1537" s="5">
        <f t="shared" si="1802"/>
        <v>0</v>
      </c>
      <c r="T1537" s="5">
        <f t="shared" si="1803"/>
        <v>0</v>
      </c>
      <c r="U1537" s="5">
        <f t="shared" si="1804"/>
        <v>0</v>
      </c>
      <c r="V1537" s="5">
        <f t="shared" si="1805"/>
        <v>0</v>
      </c>
      <c r="W1537" s="5">
        <f t="shared" si="1806"/>
        <v>0.20976781540481992</v>
      </c>
      <c r="X1537" s="5">
        <f t="shared" si="1807"/>
        <v>0</v>
      </c>
      <c r="Y1537" s="5">
        <f t="shared" si="1808"/>
        <v>0</v>
      </c>
      <c r="Z1537" s="5">
        <f t="shared" si="1809"/>
        <v>0</v>
      </c>
      <c r="AA1537" s="5">
        <f t="shared" si="1810"/>
        <v>0</v>
      </c>
      <c r="AB1537" s="5">
        <f t="shared" si="1811"/>
        <v>0</v>
      </c>
      <c r="AC1537" s="5">
        <f t="shared" si="1812"/>
        <v>0</v>
      </c>
      <c r="AD1537" s="5">
        <f t="shared" si="1813"/>
        <v>0.12662732438953164</v>
      </c>
      <c r="AE1537" s="5">
        <f t="shared" si="1814"/>
        <v>0</v>
      </c>
      <c r="AF1537" s="5">
        <f t="shared" si="1815"/>
        <v>0</v>
      </c>
      <c r="AG1537" s="5">
        <f t="shared" si="1816"/>
        <v>0</v>
      </c>
      <c r="AH1537" s="5">
        <f t="shared" si="1817"/>
        <v>0</v>
      </c>
      <c r="AI1537" s="5">
        <f t="shared" si="1818"/>
        <v>0</v>
      </c>
      <c r="AJ1537" s="5">
        <f t="shared" si="1819"/>
        <v>0</v>
      </c>
      <c r="AK1537" s="5">
        <f t="shared" si="1820"/>
        <v>0</v>
      </c>
      <c r="AL1537" s="5">
        <f t="shared" si="1821"/>
        <v>0</v>
      </c>
      <c r="AM1537" s="5">
        <f t="shared" si="1822"/>
        <v>6.1151342024924338E-2</v>
      </c>
      <c r="AN1537" s="5">
        <f t="shared" si="1823"/>
        <v>0</v>
      </c>
      <c r="AO1537" s="5">
        <f t="shared" si="1824"/>
        <v>0</v>
      </c>
      <c r="AP1537" s="5">
        <f t="shared" si="1825"/>
        <v>0</v>
      </c>
      <c r="AQ1537" s="5">
        <f t="shared" si="1826"/>
        <v>0</v>
      </c>
      <c r="AR1537" s="5">
        <f t="shared" si="1827"/>
        <v>0</v>
      </c>
      <c r="AS1537" s="5">
        <f t="shared" si="1828"/>
        <v>0</v>
      </c>
      <c r="AT1537" s="5">
        <f t="shared" si="1829"/>
        <v>0</v>
      </c>
      <c r="AU1537" s="5">
        <f t="shared" si="1830"/>
        <v>0</v>
      </c>
      <c r="AV1537" s="5">
        <f t="shared" si="1831"/>
        <v>0</v>
      </c>
      <c r="AW1537" s="5">
        <f t="shared" si="1832"/>
        <v>0</v>
      </c>
      <c r="AX1537" s="5">
        <f t="shared" si="1833"/>
        <v>2.4609529377363101E-2</v>
      </c>
      <c r="AY1537" s="5">
        <f t="shared" si="1834"/>
        <v>0</v>
      </c>
      <c r="AZ1537" s="5">
        <f t="shared" si="1835"/>
        <v>0</v>
      </c>
      <c r="BA1537" s="5">
        <f t="shared" si="1836"/>
        <v>0</v>
      </c>
      <c r="BB1537" s="5">
        <f t="shared" si="1837"/>
        <v>0</v>
      </c>
      <c r="BC1537" s="5">
        <f t="shared" si="1838"/>
        <v>0</v>
      </c>
      <c r="BD1537" s="5">
        <f t="shared" si="1839"/>
        <v>0</v>
      </c>
      <c r="BE1537" s="5">
        <f t="shared" si="1840"/>
        <v>0</v>
      </c>
      <c r="BF1537" s="5">
        <f t="shared" si="1841"/>
        <v>0</v>
      </c>
      <c r="BG1537" s="5">
        <f t="shared" si="1842"/>
        <v>0</v>
      </c>
      <c r="BH1537" s="5">
        <f t="shared" si="1843"/>
        <v>0</v>
      </c>
      <c r="BI1537" s="5">
        <f t="shared" si="1844"/>
        <v>0</v>
      </c>
      <c r="BJ1537" s="8">
        <f t="shared" si="1845"/>
        <v>0.89864863218746882</v>
      </c>
      <c r="BK1537" s="8">
        <f t="shared" si="1846"/>
        <v>8.9401417851139378E-2</v>
      </c>
      <c r="BL1537" s="8">
        <f t="shared" si="1847"/>
        <v>0</v>
      </c>
      <c r="BM1537" s="8">
        <f t="shared" si="1848"/>
        <v>0.42215601119663898</v>
      </c>
      <c r="BN1537" s="8">
        <f t="shared" si="1849"/>
        <v>0.56589403884196932</v>
      </c>
    </row>
    <row r="1538" spans="1:66" x14ac:dyDescent="0.25">
      <c r="A1538" t="s">
        <v>287</v>
      </c>
      <c r="B1538" t="s">
        <v>323</v>
      </c>
      <c r="C1538" t="s">
        <v>336</v>
      </c>
      <c r="D1538" t="s">
        <v>537</v>
      </c>
      <c r="E1538">
        <f>VLOOKUP(A1538,home!$A$2:$E$405,3,FALSE)</f>
        <v>1.2423999999999999</v>
      </c>
      <c r="F1538">
        <f>VLOOKUP(B1538,home!$B$2:$E$405,3,FALSE)</f>
        <v>1.8781000000000001</v>
      </c>
      <c r="G1538">
        <f>VLOOKUP(C1538,away!$B$2:$E$405,4,FALSE)</f>
        <v>1.6097999999999999</v>
      </c>
      <c r="H1538">
        <f>VLOOKUP(A1538,away!$A$2:$E$405,3,FALSE)</f>
        <v>0.87880000000000003</v>
      </c>
      <c r="I1538">
        <f>VLOOKUP(C1538,away!$B$2:$E$405,3,FALSE)</f>
        <v>0.37930000000000003</v>
      </c>
      <c r="J1538">
        <f>VLOOKUP(B1538,home!$B$2:$E$405,4,FALSE)</f>
        <v>0.37930000000000003</v>
      </c>
      <c r="K1538" s="3">
        <f t="shared" si="1794"/>
        <v>3.7562291481119998</v>
      </c>
      <c r="L1538" s="3">
        <f t="shared" si="1795"/>
        <v>0.126431629012</v>
      </c>
      <c r="M1538" s="5">
        <f t="shared" si="1796"/>
        <v>2.0595950974869041E-2</v>
      </c>
      <c r="N1538" s="5">
        <f t="shared" si="1797"/>
        <v>7.7363111384888841E-2</v>
      </c>
      <c r="O1538" s="5">
        <f t="shared" si="1798"/>
        <v>2.6039796328039826E-3</v>
      </c>
      <c r="P1538" s="5">
        <f t="shared" si="1799"/>
        <v>9.7811441978283009E-3</v>
      </c>
      <c r="Q1538" s="5">
        <f t="shared" si="1800"/>
        <v>0.14529678698627743</v>
      </c>
      <c r="R1538" s="5">
        <f t="shared" si="1801"/>
        <v>1.6461269344473858E-4</v>
      </c>
      <c r="S1538" s="5">
        <f t="shared" si="1802"/>
        <v>1.1612814326399244E-3</v>
      </c>
      <c r="T1538" s="5">
        <f t="shared" si="1803"/>
        <v>1.8370109468884618E-2</v>
      </c>
      <c r="U1538" s="5">
        <f t="shared" si="1804"/>
        <v>6.1832299726635211E-4</v>
      </c>
      <c r="V1538" s="5">
        <f t="shared" si="1805"/>
        <v>6.1277746403064359E-5</v>
      </c>
      <c r="W1538" s="5">
        <f t="shared" si="1806"/>
        <v>0.18192267546829186</v>
      </c>
      <c r="X1538" s="5">
        <f t="shared" si="1807"/>
        <v>2.300078021367755E-2</v>
      </c>
      <c r="Y1538" s="5">
        <f t="shared" si="1808"/>
        <v>1.4540130554811152E-3</v>
      </c>
      <c r="Z1538" s="5">
        <f t="shared" si="1809"/>
        <v>6.9374169960904293E-6</v>
      </c>
      <c r="AA1538" s="5">
        <f t="shared" si="1810"/>
        <v>2.6058527933322459E-5</v>
      </c>
      <c r="AB1538" s="5">
        <f t="shared" si="1811"/>
        <v>4.8940901090018298E-5</v>
      </c>
      <c r="AC1538" s="5">
        <f t="shared" si="1812"/>
        <v>1.8188237411860323E-6</v>
      </c>
      <c r="AD1538" s="5">
        <f t="shared" si="1813"/>
        <v>0.17083581407412943</v>
      </c>
      <c r="AE1538" s="5">
        <f t="shared" si="1814"/>
        <v>2.1599050266983343E-2</v>
      </c>
      <c r="AF1538" s="5">
        <f t="shared" si="1815"/>
        <v>1.3654015551833889E-3</v>
      </c>
      <c r="AG1538" s="5">
        <f t="shared" si="1816"/>
        <v>5.75433142924514E-5</v>
      </c>
      <c r="AH1538" s="5">
        <f t="shared" si="1817"/>
        <v>2.1927723298781205E-7</v>
      </c>
      <c r="AI1538" s="5">
        <f t="shared" si="1818"/>
        <v>8.2365553406616567E-7</v>
      </c>
      <c r="AJ1538" s="5">
        <f t="shared" si="1819"/>
        <v>1.5469194625315441E-6</v>
      </c>
      <c r="AK1538" s="5">
        <f t="shared" si="1820"/>
        <v>1.9368613249809115E-6</v>
      </c>
      <c r="AL1538" s="5">
        <f t="shared" si="1821"/>
        <v>3.4550824683320523E-8</v>
      </c>
      <c r="AM1538" s="5">
        <f t="shared" si="1822"/>
        <v>0.12833969287333744</v>
      </c>
      <c r="AN1538" s="5">
        <f t="shared" si="1823"/>
        <v>1.6226196436875819E-2</v>
      </c>
      <c r="AO1538" s="5">
        <f t="shared" si="1824"/>
        <v>1.02575222409146E-3</v>
      </c>
      <c r="AP1538" s="5">
        <f t="shared" si="1825"/>
        <v>4.3229174884855155E-5</v>
      </c>
      <c r="AQ1538" s="5">
        <f t="shared" si="1826"/>
        <v>1.3663837503842178E-6</v>
      </c>
      <c r="AR1538" s="5">
        <f t="shared" si="1827"/>
        <v>5.5447155543785876E-9</v>
      </c>
      <c r="AS1538" s="5">
        <f t="shared" si="1828"/>
        <v>2.0827222183346832E-8</v>
      </c>
      <c r="AT1538" s="5">
        <f t="shared" si="1829"/>
        <v>3.9115909519646122E-8</v>
      </c>
      <c r="AU1538" s="5">
        <f t="shared" si="1830"/>
        <v>4.8976106497535469E-8</v>
      </c>
      <c r="AV1538" s="5">
        <f t="shared" si="1831"/>
        <v>4.5991369696770057E-8</v>
      </c>
      <c r="AW1538" s="5">
        <f t="shared" si="1832"/>
        <v>4.5578888404085196E-10</v>
      </c>
      <c r="AX1538" s="5">
        <f t="shared" si="1833"/>
        <v>8.0345549205095304E-2</v>
      </c>
      <c r="AY1538" s="5">
        <f t="shared" si="1834"/>
        <v>1.0158218669864001E-2</v>
      </c>
      <c r="AZ1538" s="5">
        <f t="shared" si="1835"/>
        <v>6.4216006714550879E-4</v>
      </c>
      <c r="BA1538" s="5">
        <f t="shared" si="1836"/>
        <v>2.7063114458554015E-5</v>
      </c>
      <c r="BB1538" s="5">
        <f t="shared" si="1837"/>
        <v>8.5540841178329807E-7</v>
      </c>
      <c r="BC1538" s="5">
        <f t="shared" si="1838"/>
        <v>2.1630135794466012E-8</v>
      </c>
      <c r="BD1538" s="5">
        <f t="shared" si="1839"/>
        <v>1.1683790332471003E-10</v>
      </c>
      <c r="BE1538" s="5">
        <f t="shared" si="1840"/>
        <v>4.3886993807256774E-10</v>
      </c>
      <c r="BF1538" s="5">
        <f t="shared" si="1841"/>
        <v>8.2424802680914379E-10</v>
      </c>
      <c r="BG1538" s="5">
        <f t="shared" si="1842"/>
        <v>1.0320214878581024E-9</v>
      </c>
      <c r="BH1538" s="5">
        <f t="shared" si="1843"/>
        <v>9.6912729854262968E-10</v>
      </c>
      <c r="BI1538" s="5">
        <f t="shared" si="1844"/>
        <v>7.2805284140337304E-10</v>
      </c>
      <c r="BJ1538" s="8">
        <f t="shared" si="1845"/>
        <v>0.87807539097614096</v>
      </c>
      <c r="BK1538" s="8">
        <f t="shared" si="1846"/>
        <v>4.1759726396170198E-2</v>
      </c>
      <c r="BL1538" s="8">
        <f t="shared" si="1847"/>
        <v>3.4666060305739285E-3</v>
      </c>
      <c r="BM1538" s="8">
        <f t="shared" si="1848"/>
        <v>0.65734485673569365</v>
      </c>
      <c r="BN1538" s="8">
        <f t="shared" si="1849"/>
        <v>0.25580558587011232</v>
      </c>
    </row>
    <row r="1539" spans="1:66" x14ac:dyDescent="0.25">
      <c r="A1539" t="s">
        <v>287</v>
      </c>
      <c r="B1539" t="s">
        <v>368</v>
      </c>
      <c r="C1539" t="s">
        <v>353</v>
      </c>
      <c r="D1539" t="s">
        <v>537</v>
      </c>
      <c r="E1539">
        <f>VLOOKUP(A1539,home!$A$2:$E$405,3,FALSE)</f>
        <v>1.2423999999999999</v>
      </c>
      <c r="F1539">
        <f>VLOOKUP(B1539,home!$B$2:$E$405,3,FALSE)</f>
        <v>0.53659999999999997</v>
      </c>
      <c r="G1539">
        <f>VLOOKUP(C1539,away!$B$2:$E$405,4,FALSE)</f>
        <v>0.80489999999999995</v>
      </c>
      <c r="H1539">
        <f>VLOOKUP(A1539,away!$A$2:$E$405,3,FALSE)</f>
        <v>0.87880000000000003</v>
      </c>
      <c r="I1539">
        <f>VLOOKUP(C1539,away!$B$2:$E$405,3,FALSE)</f>
        <v>1.5172000000000001</v>
      </c>
      <c r="J1539">
        <f>VLOOKUP(B1539,home!$B$2:$E$405,4,FALSE)</f>
        <v>0.75860000000000005</v>
      </c>
      <c r="K1539" s="3">
        <f t="shared" si="1794"/>
        <v>0.53660416401599986</v>
      </c>
      <c r="L1539" s="3">
        <f t="shared" si="1795"/>
        <v>1.011453032096</v>
      </c>
      <c r="M1539" s="5">
        <f t="shared" si="1796"/>
        <v>0.21266073083864875</v>
      </c>
      <c r="N1539" s="5">
        <f t="shared" si="1797"/>
        <v>0.11411463369070468</v>
      </c>
      <c r="O1539" s="5">
        <f t="shared" si="1798"/>
        <v>0.21509634101450259</v>
      </c>
      <c r="P1539" s="5">
        <f t="shared" si="1799"/>
        <v>0.11542159225298758</v>
      </c>
      <c r="Q1539" s="5">
        <f t="shared" si="1800"/>
        <v>3.0617193806796315E-2</v>
      </c>
      <c r="R1539" s="5">
        <f t="shared" si="1801"/>
        <v>0.10877992315593693</v>
      </c>
      <c r="S1539" s="5">
        <f t="shared" si="1802"/>
        <v>1.5661264665175516E-2</v>
      </c>
      <c r="T1539" s="5">
        <f t="shared" si="1803"/>
        <v>3.0967853510155002E-2</v>
      </c>
      <c r="U1539" s="5">
        <f t="shared" si="1804"/>
        <v>5.8371759726816241E-2</v>
      </c>
      <c r="V1539" s="5">
        <f t="shared" si="1805"/>
        <v>9.4446110751219723E-4</v>
      </c>
      <c r="W1539" s="5">
        <f t="shared" si="1806"/>
        <v>5.4764378957372628E-3</v>
      </c>
      <c r="X1539" s="5">
        <f t="shared" si="1807"/>
        <v>5.5391597147288916E-3</v>
      </c>
      <c r="Y1539" s="5">
        <f t="shared" si="1808"/>
        <v>2.8012999443632761E-3</v>
      </c>
      <c r="Z1539" s="5">
        <f t="shared" si="1809"/>
        <v>3.6675261035747433E-2</v>
      </c>
      <c r="AA1539" s="5">
        <f t="shared" si="1810"/>
        <v>1.9680097788155826E-2</v>
      </c>
      <c r="AB1539" s="5">
        <f t="shared" si="1811"/>
        <v>5.2802112106832416E-3</v>
      </c>
      <c r="AC1539" s="5">
        <f t="shared" si="1812"/>
        <v>3.2037886243789976E-5</v>
      </c>
      <c r="AD1539" s="5">
        <f t="shared" si="1813"/>
        <v>7.3466984470690866E-4</v>
      </c>
      <c r="AE1539" s="5">
        <f t="shared" si="1814"/>
        <v>7.4308404201830006E-4</v>
      </c>
      <c r="AF1539" s="5">
        <f t="shared" si="1815"/>
        <v>3.757973037007806E-4</v>
      </c>
      <c r="AG1539" s="5">
        <f t="shared" si="1816"/>
        <v>1.2670044076055196E-4</v>
      </c>
      <c r="AH1539" s="5">
        <f t="shared" si="1817"/>
        <v>9.2738259943797568E-3</v>
      </c>
      <c r="AI1539" s="5">
        <f t="shared" si="1818"/>
        <v>4.9763736449439976E-3</v>
      </c>
      <c r="AJ1539" s="5">
        <f t="shared" si="1819"/>
        <v>1.335171409788214E-3</v>
      </c>
      <c r="AK1539" s="5">
        <f t="shared" si="1820"/>
        <v>2.3881951272248955E-4</v>
      </c>
      <c r="AL1539" s="5">
        <f t="shared" si="1821"/>
        <v>6.9554239338789714E-7</v>
      </c>
      <c r="AM1539" s="5">
        <f t="shared" si="1822"/>
        <v>7.8845379569343033E-5</v>
      </c>
      <c r="AN1539" s="5">
        <f t="shared" si="1823"/>
        <v>7.9748398232172007E-5</v>
      </c>
      <c r="AO1539" s="5">
        <f t="shared" si="1824"/>
        <v>4.0330879598364836E-5</v>
      </c>
      <c r="AP1539" s="5">
        <f t="shared" si="1825"/>
        <v>1.3597596818954941E-5</v>
      </c>
      <c r="AQ1539" s="5">
        <f t="shared" si="1826"/>
        <v>3.4383326329377247E-6</v>
      </c>
      <c r="AR1539" s="5">
        <f t="shared" si="1827"/>
        <v>1.876007884229222E-3</v>
      </c>
      <c r="AS1539" s="5">
        <f t="shared" si="1828"/>
        <v>1.0066736424042464E-3</v>
      </c>
      <c r="AT1539" s="5">
        <f t="shared" si="1829"/>
        <v>2.7009263415963609E-4</v>
      </c>
      <c r="AU1539" s="5">
        <f t="shared" si="1830"/>
        <v>4.8310944053370278E-5</v>
      </c>
      <c r="AV1539" s="5">
        <f t="shared" si="1831"/>
        <v>6.4809634366456231E-6</v>
      </c>
      <c r="AW1539" s="5">
        <f t="shared" si="1832"/>
        <v>1.0486265848018209E-8</v>
      </c>
      <c r="AX1539" s="5">
        <f t="shared" si="1833"/>
        <v>7.0514598317219192E-6</v>
      </c>
      <c r="AY1539" s="5">
        <f t="shared" si="1834"/>
        <v>7.1322204274982847E-6</v>
      </c>
      <c r="AZ1539" s="5">
        <f t="shared" si="1835"/>
        <v>3.6069529884850848E-6</v>
      </c>
      <c r="BA1539" s="5">
        <f t="shared" si="1836"/>
        <v>1.2160878456103225E-6</v>
      </c>
      <c r="BB1539" s="5">
        <f t="shared" si="1837"/>
        <v>3.0750393468441326E-7</v>
      </c>
      <c r="BC1539" s="5">
        <f t="shared" si="1838"/>
        <v>6.2205157423600046E-8</v>
      </c>
      <c r="BD1539" s="5">
        <f t="shared" si="1839"/>
        <v>3.1624897712327464E-4</v>
      </c>
      <c r="BE1539" s="5">
        <f t="shared" si="1840"/>
        <v>1.6970051799014983E-4</v>
      </c>
      <c r="BF1539" s="5">
        <f t="shared" si="1841"/>
        <v>4.5531002294593242E-5</v>
      </c>
      <c r="BG1539" s="5">
        <f t="shared" si="1842"/>
        <v>8.1440418077002616E-6</v>
      </c>
      <c r="BH1539" s="5">
        <f t="shared" si="1843"/>
        <v>1.0925316864830875E-6</v>
      </c>
      <c r="BI1539" s="5">
        <f t="shared" si="1844"/>
        <v>1.1725141045724952E-7</v>
      </c>
      <c r="BJ1539" s="8">
        <f t="shared" si="1845"/>
        <v>0.19173216721070915</v>
      </c>
      <c r="BK1539" s="8">
        <f t="shared" si="1846"/>
        <v>0.34472791451338869</v>
      </c>
      <c r="BL1539" s="8">
        <f t="shared" si="1847"/>
        <v>0.42678092384852512</v>
      </c>
      <c r="BM1539" s="8">
        <f t="shared" si="1848"/>
        <v>0.20321873011463187</v>
      </c>
      <c r="BN1539" s="8">
        <f t="shared" si="1849"/>
        <v>0.7966904147595768</v>
      </c>
    </row>
    <row r="1540" spans="1:66" x14ac:dyDescent="0.25">
      <c r="A1540" t="s">
        <v>34</v>
      </c>
      <c r="B1540" t="s">
        <v>493</v>
      </c>
      <c r="C1540" t="s">
        <v>280</v>
      </c>
      <c r="D1540" t="s">
        <v>537</v>
      </c>
      <c r="E1540">
        <f>VLOOKUP(A1540,home!$A$2:$E$405,3,FALSE)</f>
        <v>1.4921</v>
      </c>
      <c r="F1540">
        <f>VLOOKUP(B1540,home!$B$2:$E$405,3,FALSE)</f>
        <v>0.16750000000000001</v>
      </c>
      <c r="G1540">
        <f>VLOOKUP(C1540,away!$B$2:$E$405,4,FALSE)</f>
        <v>1.0053000000000001</v>
      </c>
      <c r="H1540">
        <f>VLOOKUP(A1540,away!$A$2:$E$405,3,FALSE)</f>
        <v>1.2222</v>
      </c>
      <c r="I1540">
        <f>VLOOKUP(C1540,away!$B$2:$E$405,3,FALSE)</f>
        <v>0.81820000000000004</v>
      </c>
      <c r="J1540">
        <f>VLOOKUP(B1540,home!$B$2:$E$405,4,FALSE)</f>
        <v>1.0226999999999999</v>
      </c>
      <c r="K1540" s="3">
        <f t="shared" si="1794"/>
        <v>0.25125136177500001</v>
      </c>
      <c r="L1540" s="3">
        <f t="shared" si="1795"/>
        <v>1.0227041317080001</v>
      </c>
      <c r="M1540" s="5">
        <f t="shared" si="1796"/>
        <v>0.27972298817058683</v>
      </c>
      <c r="N1540" s="5">
        <f t="shared" si="1797"/>
        <v>7.0280781697632161E-2</v>
      </c>
      <c r="O1540" s="5">
        <f t="shared" si="1798"/>
        <v>0.28607385573576716</v>
      </c>
      <c r="P1540" s="5">
        <f t="shared" si="1799"/>
        <v>7.1876445821836402E-2</v>
      </c>
      <c r="Q1540" s="5">
        <f t="shared" si="1800"/>
        <v>8.8290710540707869E-3</v>
      </c>
      <c r="R1540" s="5">
        <f t="shared" si="1801"/>
        <v>0.14628445711730373</v>
      </c>
      <c r="S1540" s="5">
        <f t="shared" si="1802"/>
        <v>4.6172675132699521E-3</v>
      </c>
      <c r="T1540" s="5">
        <f t="shared" si="1803"/>
        <v>9.0295274461417007E-3</v>
      </c>
      <c r="U1540" s="5">
        <f t="shared" si="1804"/>
        <v>3.6754169057239154E-2</v>
      </c>
      <c r="V1540" s="5">
        <f t="shared" si="1805"/>
        <v>1.318259660439028E-4</v>
      </c>
      <c r="W1540" s="5">
        <f t="shared" si="1806"/>
        <v>7.3943870851450697E-4</v>
      </c>
      <c r="X1540" s="5">
        <f t="shared" si="1807"/>
        <v>7.5622702234261381E-4</v>
      </c>
      <c r="Y1540" s="5">
        <f t="shared" si="1808"/>
        <v>3.8669825012951464E-4</v>
      </c>
      <c r="Z1540" s="5">
        <f t="shared" si="1809"/>
        <v>4.9868572899509439E-2</v>
      </c>
      <c r="AA1540" s="5">
        <f t="shared" si="1810"/>
        <v>1.2529546850777607E-2</v>
      </c>
      <c r="AB1540" s="5">
        <f t="shared" si="1811"/>
        <v>1.574032854340768E-3</v>
      </c>
      <c r="AC1540" s="5">
        <f t="shared" si="1812"/>
        <v>2.1170904580086414E-6</v>
      </c>
      <c r="AD1540" s="5">
        <f t="shared" si="1813"/>
        <v>4.6446245615854263E-5</v>
      </c>
      <c r="AE1540" s="5">
        <f t="shared" si="1814"/>
        <v>4.7500767293658734E-5</v>
      </c>
      <c r="AF1540" s="5">
        <f t="shared" si="1815"/>
        <v>2.4289615485262515E-5</v>
      </c>
      <c r="AG1540" s="5">
        <f t="shared" si="1816"/>
        <v>8.2803633714588671E-6</v>
      </c>
      <c r="AH1540" s="5">
        <f t="shared" si="1817"/>
        <v>1.2750198886677472E-2</v>
      </c>
      <c r="AI1540" s="5">
        <f t="shared" si="1818"/>
        <v>3.2035048331798036E-3</v>
      </c>
      <c r="AJ1540" s="5">
        <f t="shared" si="1819"/>
        <v>4.0244247589460989E-4</v>
      </c>
      <c r="AK1540" s="5">
        <f t="shared" si="1820"/>
        <v>3.3704740034874466E-5</v>
      </c>
      <c r="AL1540" s="5">
        <f t="shared" si="1821"/>
        <v>2.1759947382256044E-8</v>
      </c>
      <c r="AM1540" s="5">
        <f t="shared" si="1822"/>
        <v>2.3339364920639015E-6</v>
      </c>
      <c r="AN1540" s="5">
        <f t="shared" si="1823"/>
        <v>2.3869264935778279E-6</v>
      </c>
      <c r="AO1540" s="5">
        <f t="shared" si="1824"/>
        <v>1.2205597935326668E-6</v>
      </c>
      <c r="AP1540" s="5">
        <f t="shared" si="1825"/>
        <v>4.1609051461417409E-7</v>
      </c>
      <c r="AQ1540" s="5">
        <f t="shared" si="1826"/>
        <v>1.0638437211510591E-7</v>
      </c>
      <c r="AR1540" s="5">
        <f t="shared" si="1827"/>
        <v>2.6079362163007598E-3</v>
      </c>
      <c r="AS1540" s="5">
        <f t="shared" si="1828"/>
        <v>6.5524752576790683E-4</v>
      </c>
      <c r="AT1540" s="5">
        <f t="shared" si="1829"/>
        <v>8.2315916574442986E-5</v>
      </c>
      <c r="AU1540" s="5">
        <f t="shared" si="1830"/>
        <v>6.8939953783620341E-6</v>
      </c>
      <c r="AV1540" s="5">
        <f t="shared" si="1831"/>
        <v>4.3303143172100409E-7</v>
      </c>
      <c r="AW1540" s="5">
        <f t="shared" si="1832"/>
        <v>1.5531513370658615E-10</v>
      </c>
      <c r="AX1540" s="5">
        <f t="shared" si="1833"/>
        <v>9.7734120321237026E-8</v>
      </c>
      <c r="AY1540" s="5">
        <f t="shared" si="1834"/>
        <v>9.9953088661375922E-8</v>
      </c>
      <c r="AZ1540" s="5">
        <f t="shared" si="1835"/>
        <v>5.1111218375482609E-8</v>
      </c>
      <c r="BA1540" s="5">
        <f t="shared" si="1836"/>
        <v>1.7423884736411977E-8</v>
      </c>
      <c r="BB1540" s="5">
        <f t="shared" si="1837"/>
        <v>4.4548697275831199E-9</v>
      </c>
      <c r="BC1540" s="5">
        <f t="shared" si="1838"/>
        <v>9.1120273532403032E-10</v>
      </c>
      <c r="BD1540" s="5">
        <f t="shared" si="1839"/>
        <v>4.4452452394028587E-4</v>
      </c>
      <c r="BE1540" s="5">
        <f t="shared" si="1840"/>
        <v>1.1168739198238041E-4</v>
      </c>
      <c r="BF1540" s="5">
        <f t="shared" si="1841"/>
        <v>1.4030804664335646E-5</v>
      </c>
      <c r="BG1540" s="5">
        <f t="shared" si="1842"/>
        <v>1.1750862595711181E-6</v>
      </c>
      <c r="BH1540" s="5">
        <f t="shared" si="1843"/>
        <v>7.3810505730083587E-8</v>
      </c>
      <c r="BI1540" s="5">
        <f t="shared" si="1844"/>
        <v>3.7089980155969885E-9</v>
      </c>
      <c r="BJ1540" s="8">
        <f t="shared" si="1845"/>
        <v>9.0154996656647973E-2</v>
      </c>
      <c r="BK1540" s="8">
        <f t="shared" si="1846"/>
        <v>0.3563507662752311</v>
      </c>
      <c r="BL1540" s="8">
        <f t="shared" si="1847"/>
        <v>0.50353023456301871</v>
      </c>
      <c r="BM1540" s="8">
        <f t="shared" si="1848"/>
        <v>0.13683687099943662</v>
      </c>
      <c r="BN1540" s="8">
        <f t="shared" si="1849"/>
        <v>0.86306759959719714</v>
      </c>
    </row>
    <row r="1541" spans="1:66" x14ac:dyDescent="0.25">
      <c r="A1541" t="s">
        <v>34</v>
      </c>
      <c r="B1541" t="s">
        <v>208</v>
      </c>
      <c r="C1541" t="s">
        <v>439</v>
      </c>
      <c r="D1541" t="s">
        <v>537</v>
      </c>
      <c r="E1541">
        <f>VLOOKUP(A1541,home!$A$2:$E$405,3,FALSE)</f>
        <v>1.4921</v>
      </c>
      <c r="F1541">
        <f>VLOOKUP(B1541,home!$B$2:$E$405,3,FALSE)</f>
        <v>0.8377</v>
      </c>
      <c r="G1541">
        <f>VLOOKUP(C1541,away!$B$2:$E$405,4,FALSE)</f>
        <v>1.1728000000000001</v>
      </c>
      <c r="H1541">
        <f>VLOOKUP(A1541,away!$A$2:$E$405,3,FALSE)</f>
        <v>1.2222</v>
      </c>
      <c r="I1541">
        <f>VLOOKUP(C1541,away!$B$2:$E$405,3,FALSE)</f>
        <v>1.8409</v>
      </c>
      <c r="J1541">
        <f>VLOOKUP(B1541,home!$B$2:$E$405,4,FALSE)</f>
        <v>1.6364000000000001</v>
      </c>
      <c r="K1541" s="3">
        <f t="shared" si="1794"/>
        <v>1.465920448976</v>
      </c>
      <c r="L1541" s="3">
        <f t="shared" si="1795"/>
        <v>3.6818148744720003</v>
      </c>
      <c r="M1541" s="5">
        <f t="shared" si="1796"/>
        <v>5.8125533858527628E-3</v>
      </c>
      <c r="N1541" s="5">
        <f t="shared" si="1797"/>
        <v>8.5207408690862498E-3</v>
      </c>
      <c r="O1541" s="5">
        <f t="shared" si="1798"/>
        <v>2.1400745514695292E-2</v>
      </c>
      <c r="P1541" s="5">
        <f t="shared" si="1799"/>
        <v>3.1371790473323238E-2</v>
      </c>
      <c r="Q1541" s="5">
        <f t="shared" si="1800"/>
        <v>6.2453641402095347E-3</v>
      </c>
      <c r="R1541" s="5">
        <f t="shared" si="1801"/>
        <v>3.9396791580397543E-2</v>
      </c>
      <c r="S1541" s="5">
        <f t="shared" si="1802"/>
        <v>4.2330331102744104E-2</v>
      </c>
      <c r="T1541" s="5">
        <f t="shared" si="1803"/>
        <v>2.2994274587917505E-2</v>
      </c>
      <c r="U1541" s="5">
        <f t="shared" si="1804"/>
        <v>5.7752562401750258E-2</v>
      </c>
      <c r="V1541" s="5">
        <f t="shared" si="1805"/>
        <v>2.5385253641117638E-2</v>
      </c>
      <c r="W1541" s="5">
        <f t="shared" si="1806"/>
        <v>3.0517356681448574E-3</v>
      </c>
      <c r="X1541" s="5">
        <f t="shared" si="1807"/>
        <v>1.1235925775932486E-2</v>
      </c>
      <c r="Y1541" s="5">
        <f t="shared" si="1808"/>
        <v>2.0684299325145792E-2</v>
      </c>
      <c r="Z1541" s="5">
        <f t="shared" si="1809"/>
        <v>4.8350564415726965E-2</v>
      </c>
      <c r="AA1541" s="5">
        <f t="shared" si="1810"/>
        <v>7.0878081096545489E-2</v>
      </c>
      <c r="AB1541" s="5">
        <f t="shared" si="1811"/>
        <v>5.1950814231802651E-2</v>
      </c>
      <c r="AC1541" s="5">
        <f t="shared" si="1812"/>
        <v>8.5631563862237844E-3</v>
      </c>
      <c r="AD1541" s="5">
        <f t="shared" si="1813"/>
        <v>1.1184004302007455E-3</v>
      </c>
      <c r="AE1541" s="5">
        <f t="shared" si="1814"/>
        <v>4.1177433395289892E-3</v>
      </c>
      <c r="AF1541" s="5">
        <f t="shared" si="1815"/>
        <v>7.5803843383679213E-3</v>
      </c>
      <c r="AG1541" s="5">
        <f t="shared" si="1816"/>
        <v>9.3031906037392004E-3</v>
      </c>
      <c r="AH1541" s="5">
        <f t="shared" si="1817"/>
        <v>4.4504456813735042E-2</v>
      </c>
      <c r="AI1541" s="5">
        <f t="shared" si="1818"/>
        <v>6.5239993313823477E-2</v>
      </c>
      <c r="AJ1541" s="5">
        <f t="shared" si="1819"/>
        <v>4.7818320144895676E-2</v>
      </c>
      <c r="AK1541" s="5">
        <f t="shared" si="1820"/>
        <v>2.3365951112027859E-2</v>
      </c>
      <c r="AL1541" s="5">
        <f t="shared" si="1821"/>
        <v>1.8486990491494626E-3</v>
      </c>
      <c r="AM1541" s="5">
        <f t="shared" si="1822"/>
        <v>3.2789721215496559E-4</v>
      </c>
      <c r="AN1541" s="5">
        <f t="shared" si="1823"/>
        <v>1.2072568330100536E-3</v>
      </c>
      <c r="AO1541" s="5">
        <f t="shared" si="1824"/>
        <v>2.2224480825421881E-3</v>
      </c>
      <c r="AP1541" s="5">
        <f t="shared" si="1825"/>
        <v>2.7275474693485339E-3</v>
      </c>
      <c r="AQ1541" s="5">
        <f t="shared" si="1826"/>
        <v>2.5105812108689738E-3</v>
      </c>
      <c r="AR1541" s="5">
        <f t="shared" si="1827"/>
        <v>3.2771434215421287E-2</v>
      </c>
      <c r="AS1541" s="5">
        <f t="shared" si="1828"/>
        <v>4.8040315558657815E-2</v>
      </c>
      <c r="AT1541" s="5">
        <f t="shared" si="1829"/>
        <v>3.5211640476348199E-2</v>
      </c>
      <c r="AU1541" s="5">
        <f t="shared" si="1830"/>
        <v>1.7205821272089947E-2</v>
      </c>
      <c r="AV1541" s="5">
        <f t="shared" si="1831"/>
        <v>6.3055913110457258E-3</v>
      </c>
      <c r="AW1541" s="5">
        <f t="shared" si="1832"/>
        <v>2.7716351990517428E-4</v>
      </c>
      <c r="AX1541" s="5">
        <f t="shared" si="1833"/>
        <v>8.0111871410030999E-5</v>
      </c>
      <c r="AY1541" s="5">
        <f t="shared" si="1834"/>
        <v>2.9495707977924039E-4</v>
      </c>
      <c r="AZ1541" s="5">
        <f t="shared" si="1835"/>
        <v>5.4298868183101591E-4</v>
      </c>
      <c r="BA1541" s="5">
        <f t="shared" si="1836"/>
        <v>6.6639460181179284E-4</v>
      </c>
      <c r="BB1541" s="5">
        <f t="shared" si="1837"/>
        <v>6.1338538930462612E-4</v>
      </c>
      <c r="BC1541" s="5">
        <f t="shared" si="1838"/>
        <v>4.5167429002511422E-4</v>
      </c>
      <c r="BD1541" s="5">
        <f t="shared" si="1839"/>
        <v>2.0109725658686458E-2</v>
      </c>
      <c r="BE1541" s="5">
        <f t="shared" si="1840"/>
        <v>2.9479258066365838E-2</v>
      </c>
      <c r="BF1541" s="5">
        <f t="shared" si="1841"/>
        <v>2.160712361006319E-2</v>
      </c>
      <c r="BG1541" s="5">
        <f t="shared" si="1842"/>
        <v>1.0558108114514587E-2</v>
      </c>
      <c r="BH1541" s="5">
        <f t="shared" si="1843"/>
        <v>3.8693366468915925E-3</v>
      </c>
      <c r="BI1541" s="5">
        <f t="shared" si="1844"/>
        <v>1.1344279429301224E-3</v>
      </c>
      <c r="BJ1541" s="8">
        <f t="shared" si="1845"/>
        <v>0.10649730180035982</v>
      </c>
      <c r="BK1541" s="8">
        <f t="shared" si="1846"/>
        <v>0.11560674111819022</v>
      </c>
      <c r="BL1541" s="8">
        <f t="shared" si="1847"/>
        <v>0.64860049908268802</v>
      </c>
      <c r="BM1541" s="8">
        <f t="shared" si="1848"/>
        <v>0.80628932689352639</v>
      </c>
      <c r="BN1541" s="8">
        <f t="shared" si="1849"/>
        <v>0.11274798596356464</v>
      </c>
    </row>
    <row r="1542" spans="1:66" x14ac:dyDescent="0.25">
      <c r="A1542" t="s">
        <v>34</v>
      </c>
      <c r="B1542" t="s">
        <v>500</v>
      </c>
      <c r="C1542" t="s">
        <v>270</v>
      </c>
      <c r="D1542" t="s">
        <v>537</v>
      </c>
      <c r="E1542">
        <f>VLOOKUP(A1542,home!$A$2:$E$405,3,FALSE)</f>
        <v>1.4921</v>
      </c>
      <c r="F1542">
        <f>VLOOKUP(B1542,home!$B$2:$E$405,3,FALSE)</f>
        <v>0.44679999999999997</v>
      </c>
      <c r="G1542">
        <f>VLOOKUP(C1542,away!$B$2:$E$405,4,FALSE)</f>
        <v>1.5638000000000001</v>
      </c>
      <c r="H1542">
        <f>VLOOKUP(A1542,away!$A$2:$E$405,3,FALSE)</f>
        <v>1.2222</v>
      </c>
      <c r="I1542">
        <f>VLOOKUP(C1542,away!$B$2:$E$405,3,FALSE)</f>
        <v>2.1819000000000002</v>
      </c>
      <c r="J1542">
        <f>VLOOKUP(B1542,home!$B$2:$E$405,4,FALSE)</f>
        <v>2.1819000000000002</v>
      </c>
      <c r="K1542" s="3">
        <f t="shared" si="1794"/>
        <v>1.042538983864</v>
      </c>
      <c r="L1542" s="3">
        <f t="shared" si="1795"/>
        <v>5.8185123969420012</v>
      </c>
      <c r="M1542" s="5">
        <f t="shared" si="1796"/>
        <v>1.0478117041843251E-3</v>
      </c>
      <c r="N1542" s="5">
        <f t="shared" si="1797"/>
        <v>1.0923845493611324E-3</v>
      </c>
      <c r="O1542" s="5">
        <f t="shared" si="1798"/>
        <v>6.0967053904574199E-3</v>
      </c>
      <c r="P1542" s="5">
        <f t="shared" si="1799"/>
        <v>6.3560530426856506E-3</v>
      </c>
      <c r="Q1542" s="5">
        <f t="shared" si="1800"/>
        <v>5.6942673903984413E-4</v>
      </c>
      <c r="R1542" s="5">
        <f t="shared" si="1801"/>
        <v>1.7736877947439812E-2</v>
      </c>
      <c r="S1542" s="5">
        <f t="shared" si="1802"/>
        <v>9.6389957566094028E-3</v>
      </c>
      <c r="T1542" s="5">
        <f t="shared" si="1803"/>
        <v>3.3132165402535909E-3</v>
      </c>
      <c r="U1542" s="5">
        <f t="shared" si="1804"/>
        <v>1.8491386712243693E-2</v>
      </c>
      <c r="V1542" s="5">
        <f t="shared" si="1805"/>
        <v>6.496710987985951E-3</v>
      </c>
      <c r="W1542" s="5">
        <f t="shared" si="1806"/>
        <v>1.9788319130119674E-4</v>
      </c>
      <c r="X1542" s="5">
        <f t="shared" si="1807"/>
        <v>1.1513858017324588E-3</v>
      </c>
      <c r="Y1542" s="5">
        <f t="shared" si="1808"/>
        <v>3.3496762805216586E-3</v>
      </c>
      <c r="Z1542" s="5">
        <f t="shared" si="1809"/>
        <v>3.44007480734086E-2</v>
      </c>
      <c r="AA1542" s="5">
        <f t="shared" si="1810"/>
        <v>3.5864120940612858E-2</v>
      </c>
      <c r="AB1542" s="5">
        <f t="shared" si="1811"/>
        <v>1.8694872101301063E-2</v>
      </c>
      <c r="AC1542" s="5">
        <f t="shared" si="1812"/>
        <v>2.463076111250261E-3</v>
      </c>
      <c r="AD1542" s="5">
        <f t="shared" si="1813"/>
        <v>5.157523529572879E-5</v>
      </c>
      <c r="AE1542" s="5">
        <f t="shared" si="1814"/>
        <v>3.0009114594339864E-4</v>
      </c>
      <c r="AF1542" s="5">
        <f t="shared" si="1815"/>
        <v>8.7304202644209817E-4</v>
      </c>
      <c r="AG1542" s="5">
        <f t="shared" si="1816"/>
        <v>1.693268617968239E-3</v>
      </c>
      <c r="AH1542" s="5">
        <f t="shared" si="1817"/>
        <v>5.0040294782301625E-2</v>
      </c>
      <c r="AI1542" s="5">
        <f t="shared" si="1818"/>
        <v>5.2168958074595762E-2</v>
      </c>
      <c r="AJ1542" s="5">
        <f t="shared" si="1819"/>
        <v>2.7194086270166336E-2</v>
      </c>
      <c r="AK1542" s="5">
        <f t="shared" si="1820"/>
        <v>9.4502983557363893E-3</v>
      </c>
      <c r="AL1542" s="5">
        <f t="shared" si="1821"/>
        <v>5.9764334942090131E-4</v>
      </c>
      <c r="AM1542" s="5">
        <f t="shared" si="1822"/>
        <v>1.0753838679551165E-5</v>
      </c>
      <c r="AN1542" s="5">
        <f t="shared" si="1823"/>
        <v>6.2571343671682849E-5</v>
      </c>
      <c r="AO1542" s="5">
        <f t="shared" si="1824"/>
        <v>1.8203606942350257E-4</v>
      </c>
      <c r="AP1542" s="5">
        <f t="shared" si="1825"/>
        <v>3.5305970887708162E-4</v>
      </c>
      <c r="AQ1542" s="5">
        <f t="shared" si="1826"/>
        <v>5.1357057324050821E-4</v>
      </c>
      <c r="AR1542" s="5">
        <f t="shared" si="1827"/>
        <v>5.8232015107490827E-2</v>
      </c>
      <c r="AS1542" s="5">
        <f t="shared" si="1828"/>
        <v>6.0709145858516583E-2</v>
      </c>
      <c r="AT1542" s="5">
        <f t="shared" si="1829"/>
        <v>3.1645825617294621E-2</v>
      </c>
      <c r="AU1542" s="5">
        <f t="shared" si="1830"/>
        <v>1.0997335627530557E-2</v>
      </c>
      <c r="AV1542" s="5">
        <f t="shared" si="1831"/>
        <v>2.8662877775842677E-3</v>
      </c>
      <c r="AW1542" s="5">
        <f t="shared" si="1832"/>
        <v>1.0070333604040485E-4</v>
      </c>
      <c r="AX1542" s="5">
        <f t="shared" si="1833"/>
        <v>1.8685493416027744E-6</v>
      </c>
      <c r="AY1542" s="5">
        <f t="shared" si="1834"/>
        <v>1.0872177508413557E-5</v>
      </c>
      <c r="AZ1542" s="5">
        <f t="shared" si="1835"/>
        <v>3.1629949807229142E-5</v>
      </c>
      <c r="BA1542" s="5">
        <f t="shared" si="1836"/>
        <v>6.1346418356005375E-5</v>
      </c>
      <c r="BB1542" s="5">
        <f t="shared" si="1837"/>
        <v>8.9236223928101862E-5</v>
      </c>
      <c r="BC1542" s="5">
        <f t="shared" si="1838"/>
        <v>1.0384441503639062E-4</v>
      </c>
      <c r="BD1542" s="5">
        <f t="shared" si="1839"/>
        <v>5.6470616966974883E-2</v>
      </c>
      <c r="BE1542" s="5">
        <f t="shared" si="1840"/>
        <v>5.8872819630923154E-2</v>
      </c>
      <c r="BF1542" s="5">
        <f t="shared" si="1841"/>
        <v>3.0688604777615581E-2</v>
      </c>
      <c r="BG1542" s="5">
        <f t="shared" si="1842"/>
        <v>1.0664688947019748E-2</v>
      </c>
      <c r="BH1542" s="5">
        <f t="shared" si="1843"/>
        <v>2.7795884945128998E-3</v>
      </c>
      <c r="BI1542" s="5">
        <f t="shared" si="1844"/>
        <v>5.7956587292590906E-4</v>
      </c>
      <c r="BJ1542" s="8">
        <f t="shared" si="1845"/>
        <v>1.4012739395729414E-2</v>
      </c>
      <c r="BK1542" s="8">
        <f t="shared" si="1846"/>
        <v>2.6611163129644903E-2</v>
      </c>
      <c r="BL1542" s="8">
        <f t="shared" si="1847"/>
        <v>0.56024409525324403</v>
      </c>
      <c r="BM1542" s="8">
        <f t="shared" si="1848"/>
        <v>0.60245931763739058</v>
      </c>
      <c r="BN1542" s="8">
        <f t="shared" si="1849"/>
        <v>3.2899259373168184E-2</v>
      </c>
    </row>
    <row r="1543" spans="1:66" x14ac:dyDescent="0.25">
      <c r="A1543" t="s">
        <v>10</v>
      </c>
      <c r="B1543" t="s">
        <v>38</v>
      </c>
      <c r="C1543" t="s">
        <v>210</v>
      </c>
      <c r="D1543" t="s">
        <v>538</v>
      </c>
      <c r="E1543">
        <f>VLOOKUP(A1543,home!$A$2:$E$405,3,FALSE)</f>
        <v>1.5185</v>
      </c>
      <c r="F1543">
        <f>VLOOKUP(B1543,home!$B$2:$E$405,3,FALSE)</f>
        <v>1.3170999999999999</v>
      </c>
      <c r="G1543">
        <f>VLOOKUP(C1543,away!$B$2:$E$405,4,FALSE)</f>
        <v>0.7903</v>
      </c>
      <c r="H1543">
        <f>VLOOKUP(A1543,away!$A$2:$E$405,3,FALSE)</f>
        <v>1.4074</v>
      </c>
      <c r="I1543">
        <f>VLOOKUP(C1543,away!$B$2:$E$405,3,FALSE)</f>
        <v>0.99470000000000003</v>
      </c>
      <c r="J1543">
        <f>VLOOKUP(B1543,home!$B$2:$E$405,4,FALSE)</f>
        <v>0.56840000000000002</v>
      </c>
      <c r="K1543" s="3">
        <f t="shared" si="1794"/>
        <v>1.5806129214049998</v>
      </c>
      <c r="L1543" s="3">
        <f t="shared" si="1795"/>
        <v>0.7957263393520001</v>
      </c>
      <c r="M1543" s="5">
        <f t="shared" si="1796"/>
        <v>9.2890001934500005E-2</v>
      </c>
      <c r="N1543" s="5">
        <f t="shared" si="1797"/>
        <v>0.14682313732700614</v>
      </c>
      <c r="O1543" s="5">
        <f t="shared" si="1798"/>
        <v>7.39150212017399E-2</v>
      </c>
      <c r="P1543" s="5">
        <f t="shared" si="1799"/>
        <v>0.11683103759739462</v>
      </c>
      <c r="Q1543" s="5">
        <f t="shared" si="1800"/>
        <v>0.11603527401014334</v>
      </c>
      <c r="R1543" s="5">
        <f t="shared" si="1801"/>
        <v>2.9408064621992979E-2</v>
      </c>
      <c r="S1543" s="5">
        <f t="shared" si="1802"/>
        <v>3.6735631020086978E-2</v>
      </c>
      <c r="T1543" s="5">
        <f t="shared" si="1803"/>
        <v>9.2332323823797649E-2</v>
      </c>
      <c r="U1543" s="5">
        <f t="shared" si="1804"/>
        <v>4.648276693503535E-2</v>
      </c>
      <c r="V1543" s="5">
        <f t="shared" si="1805"/>
        <v>5.1337445718241852E-3</v>
      </c>
      <c r="W1543" s="5">
        <f t="shared" si="1806"/>
        <v>6.1135617813067422E-2</v>
      </c>
      <c r="X1543" s="5">
        <f t="shared" si="1807"/>
        <v>4.8647221366415076E-2</v>
      </c>
      <c r="Y1543" s="5">
        <f t="shared" si="1808"/>
        <v>1.9354937688771934E-2</v>
      </c>
      <c r="Z1543" s="5">
        <f t="shared" si="1809"/>
        <v>7.8002572030285129E-3</v>
      </c>
      <c r="AA1543" s="5">
        <f t="shared" si="1810"/>
        <v>1.232918732538929E-2</v>
      </c>
      <c r="AB1543" s="5">
        <f t="shared" si="1811"/>
        <v>9.7438363984665328E-3</v>
      </c>
      <c r="AC1543" s="5">
        <f t="shared" si="1812"/>
        <v>4.0355574644428512E-4</v>
      </c>
      <c r="AD1543" s="5">
        <f t="shared" si="1813"/>
        <v>2.4157936868353019E-2</v>
      </c>
      <c r="AE1543" s="5">
        <f t="shared" si="1814"/>
        <v>1.9223106670551271E-2</v>
      </c>
      <c r="AF1543" s="5">
        <f t="shared" si="1815"/>
        <v>7.6481661509653865E-3</v>
      </c>
      <c r="AG1543" s="5">
        <f t="shared" si="1816"/>
        <v>2.0286157513545217E-3</v>
      </c>
      <c r="AH1543" s="5">
        <f t="shared" si="1817"/>
        <v>1.5517175275424871E-3</v>
      </c>
      <c r="AI1543" s="5">
        <f t="shared" si="1818"/>
        <v>2.452664774404274E-3</v>
      </c>
      <c r="AJ1543" s="5">
        <f t="shared" si="1819"/>
        <v>1.9383568171491372E-3</v>
      </c>
      <c r="AK1543" s="5">
        <f t="shared" si="1820"/>
        <v>1.0212639438264648E-3</v>
      </c>
      <c r="AL1543" s="5">
        <f t="shared" si="1821"/>
        <v>2.0302652859765242E-5</v>
      </c>
      <c r="AM1543" s="5">
        <f t="shared" si="1822"/>
        <v>7.6368694337209959E-3</v>
      </c>
      <c r="AN1543" s="5">
        <f t="shared" si="1823"/>
        <v>6.0768581586039903E-3</v>
      </c>
      <c r="AO1543" s="5">
        <f t="shared" si="1824"/>
        <v>2.4177580486536444E-3</v>
      </c>
      <c r="AP1543" s="5">
        <f t="shared" si="1825"/>
        <v>6.4129125383133323E-4</v>
      </c>
      <c r="AQ1543" s="5">
        <f t="shared" si="1826"/>
        <v>1.2757308546741526E-4</v>
      </c>
      <c r="AR1543" s="5">
        <f t="shared" si="1827"/>
        <v>2.4694850157994401E-4</v>
      </c>
      <c r="AS1543" s="5">
        <f t="shared" si="1828"/>
        <v>3.9032999251886253E-4</v>
      </c>
      <c r="AT1543" s="5">
        <f t="shared" si="1829"/>
        <v>3.0848031489361555E-4</v>
      </c>
      <c r="AU1543" s="5">
        <f t="shared" si="1830"/>
        <v>1.6252932390664393E-4</v>
      </c>
      <c r="AV1543" s="5">
        <f t="shared" si="1831"/>
        <v>6.4223987368515004E-5</v>
      </c>
      <c r="AW1543" s="5">
        <f t="shared" si="1832"/>
        <v>7.0931566314635087E-7</v>
      </c>
      <c r="AX1543" s="5">
        <f t="shared" si="1833"/>
        <v>2.011822417670383E-3</v>
      </c>
      <c r="AY1543" s="5">
        <f t="shared" si="1834"/>
        <v>1.6008600878391448E-3</v>
      </c>
      <c r="AZ1543" s="5">
        <f t="shared" si="1835"/>
        <v>6.3692326875548191E-4</v>
      </c>
      <c r="BA1543" s="5">
        <f t="shared" si="1836"/>
        <v>1.6893887369830328E-4</v>
      </c>
      <c r="BB1543" s="5">
        <f t="shared" si="1837"/>
        <v>3.3607277885550181E-5</v>
      </c>
      <c r="BC1543" s="5">
        <f t="shared" si="1838"/>
        <v>5.3484392414908563E-6</v>
      </c>
      <c r="BD1543" s="5">
        <f t="shared" si="1839"/>
        <v>3.2750571195111727E-5</v>
      </c>
      <c r="BE1543" s="5">
        <f t="shared" si="1840"/>
        <v>5.1765976014387986E-5</v>
      </c>
      <c r="BF1543" s="5">
        <f t="shared" si="1841"/>
        <v>4.0910985288741478E-5</v>
      </c>
      <c r="BG1543" s="5">
        <f t="shared" si="1842"/>
        <v>2.1554810658264872E-5</v>
      </c>
      <c r="BH1543" s="5">
        <f t="shared" si="1843"/>
        <v>8.5174530612229188E-6</v>
      </c>
      <c r="BI1543" s="5">
        <f t="shared" si="1844"/>
        <v>2.6925592732059008E-6</v>
      </c>
      <c r="BJ1543" s="8">
        <f t="shared" si="1845"/>
        <v>0.5587441878157936</v>
      </c>
      <c r="BK1543" s="8">
        <f t="shared" si="1846"/>
        <v>0.25361513361094901</v>
      </c>
      <c r="BL1543" s="8">
        <f t="shared" si="1847"/>
        <v>0.18017358402130496</v>
      </c>
      <c r="BM1543" s="8">
        <f t="shared" si="1848"/>
        <v>0.42283047518612282</v>
      </c>
      <c r="BN1543" s="8">
        <f t="shared" si="1849"/>
        <v>0.57590253669277691</v>
      </c>
    </row>
    <row r="1544" spans="1:66" x14ac:dyDescent="0.25">
      <c r="A1544" t="s">
        <v>10</v>
      </c>
      <c r="B1544" t="s">
        <v>11</v>
      </c>
      <c r="C1544" t="s">
        <v>429</v>
      </c>
      <c r="D1544" t="s">
        <v>538</v>
      </c>
      <c r="E1544">
        <f>VLOOKUP(A1544,home!$A$2:$E$405,3,FALSE)</f>
        <v>1.5185</v>
      </c>
      <c r="F1544">
        <f>VLOOKUP(B1544,home!$B$2:$E$405,3,FALSE)</f>
        <v>0.52680000000000005</v>
      </c>
      <c r="G1544">
        <f>VLOOKUP(C1544,away!$B$2:$E$405,4,FALSE)</f>
        <v>1.3170999999999999</v>
      </c>
      <c r="H1544">
        <f>VLOOKUP(A1544,away!$A$2:$E$405,3,FALSE)</f>
        <v>1.4074</v>
      </c>
      <c r="I1544">
        <f>VLOOKUP(C1544,away!$B$2:$E$405,3,FALSE)</f>
        <v>1.1368</v>
      </c>
      <c r="J1544">
        <f>VLOOKUP(B1544,home!$B$2:$E$405,4,FALSE)</f>
        <v>1.1368</v>
      </c>
      <c r="K1544" s="3">
        <f t="shared" si="1794"/>
        <v>1.05360861318</v>
      </c>
      <c r="L1544" s="3">
        <f t="shared" si="1795"/>
        <v>1.818803061376</v>
      </c>
      <c r="M1544" s="5">
        <f t="shared" si="1796"/>
        <v>5.6562351974207621E-2</v>
      </c>
      <c r="N1544" s="5">
        <f t="shared" si="1797"/>
        <v>5.9594581221743936E-2</v>
      </c>
      <c r="O1544" s="5">
        <f t="shared" si="1798"/>
        <v>0.10287577892931567</v>
      </c>
      <c r="P1544" s="5">
        <f t="shared" si="1799"/>
        <v>0.10839080676752856</v>
      </c>
      <c r="Q1544" s="5">
        <f t="shared" si="1800"/>
        <v>3.1394682037042244E-2</v>
      </c>
      <c r="R1544" s="5">
        <f t="shared" si="1801"/>
        <v>9.3555390829039978E-2</v>
      </c>
      <c r="S1544" s="5">
        <f t="shared" si="1802"/>
        <v>5.1927503815051075E-2</v>
      </c>
      <c r="T1544" s="5">
        <f t="shared" si="1803"/>
        <v>5.7100743799898553E-2</v>
      </c>
      <c r="U1544" s="5">
        <f t="shared" si="1804"/>
        <v>9.8570765586897716E-2</v>
      </c>
      <c r="V1544" s="5">
        <f t="shared" si="1805"/>
        <v>1.1056557420431401E-2</v>
      </c>
      <c r="W1544" s="5">
        <f t="shared" si="1806"/>
        <v>1.1025902467425047E-2</v>
      </c>
      <c r="X1544" s="5">
        <f t="shared" si="1807"/>
        <v>2.0053945162185869E-2</v>
      </c>
      <c r="Y1544" s="5">
        <f t="shared" si="1808"/>
        <v>1.8237088426825043E-2</v>
      </c>
      <c r="Z1544" s="5">
        <f t="shared" si="1809"/>
        <v>5.671961041602868E-2</v>
      </c>
      <c r="AA1544" s="5">
        <f t="shared" si="1810"/>
        <v>5.9760270070541868E-2</v>
      </c>
      <c r="AB1544" s="5">
        <f t="shared" si="1811"/>
        <v>3.148196763614293E-2</v>
      </c>
      <c r="AC1544" s="5">
        <f t="shared" si="1812"/>
        <v>1.324234602437663E-3</v>
      </c>
      <c r="AD1544" s="5">
        <f t="shared" si="1813"/>
        <v>2.9042464519404105E-3</v>
      </c>
      <c r="AE1544" s="5">
        <f t="shared" si="1814"/>
        <v>5.2822523377796049E-3</v>
      </c>
      <c r="AF1544" s="5">
        <f t="shared" si="1815"/>
        <v>4.80368836145704E-3</v>
      </c>
      <c r="AG1544" s="5">
        <f t="shared" si="1816"/>
        <v>2.912321032571441E-3</v>
      </c>
      <c r="AH1544" s="5">
        <f t="shared" si="1817"/>
        <v>2.579045026618176E-2</v>
      </c>
      <c r="AI1544" s="5">
        <f t="shared" si="1818"/>
        <v>2.7173040538239532E-2</v>
      </c>
      <c r="AJ1544" s="5">
        <f t="shared" si="1819"/>
        <v>1.4314874778689233E-2</v>
      </c>
      <c r="AK1544" s="5">
        <f t="shared" si="1820"/>
        <v>5.0274251211400419E-3</v>
      </c>
      <c r="AL1544" s="5">
        <f t="shared" si="1821"/>
        <v>1.0150557881549717E-4</v>
      </c>
      <c r="AM1544" s="5">
        <f t="shared" si="1822"/>
        <v>6.119878153123744E-4</v>
      </c>
      <c r="AN1544" s="5">
        <f t="shared" si="1823"/>
        <v>1.1130853120149568E-3</v>
      </c>
      <c r="AO1544" s="5">
        <f t="shared" si="1824"/>
        <v>1.0122414865327319E-3</v>
      </c>
      <c r="AP1544" s="5">
        <f t="shared" si="1825"/>
        <v>6.1368930485250852E-4</v>
      </c>
      <c r="AQ1544" s="5">
        <f t="shared" si="1826"/>
        <v>2.7904499659986301E-4</v>
      </c>
      <c r="AR1544" s="5">
        <f t="shared" si="1827"/>
        <v>9.3815499796793631E-3</v>
      </c>
      <c r="AS1544" s="5">
        <f t="shared" si="1828"/>
        <v>9.8844818635688315E-3</v>
      </c>
      <c r="AT1544" s="5">
        <f t="shared" si="1829"/>
        <v>5.2071876141388078E-3</v>
      </c>
      <c r="AU1544" s="5">
        <f t="shared" si="1830"/>
        <v>1.8287792402336212E-3</v>
      </c>
      <c r="AV1544" s="5">
        <f t="shared" si="1831"/>
        <v>4.8170438977872986E-4</v>
      </c>
      <c r="AW1544" s="5">
        <f t="shared" si="1832"/>
        <v>5.4032168803306372E-6</v>
      </c>
      <c r="AX1544" s="5">
        <f t="shared" si="1833"/>
        <v>1.0746593889572141E-4</v>
      </c>
      <c r="AY1544" s="5">
        <f t="shared" si="1834"/>
        <v>1.9545937865718429E-4</v>
      </c>
      <c r="AZ1544" s="5">
        <f t="shared" si="1835"/>
        <v>1.7775105813816878E-4</v>
      </c>
      <c r="BA1544" s="5">
        <f t="shared" si="1836"/>
        <v>1.0776472290150823E-4</v>
      </c>
      <c r="BB1544" s="5">
        <f t="shared" si="1837"/>
        <v>4.9000701980399894E-5</v>
      </c>
      <c r="BC1544" s="5">
        <f t="shared" si="1838"/>
        <v>1.7824525354304853E-5</v>
      </c>
      <c r="BD1544" s="5">
        <f t="shared" si="1839"/>
        <v>2.8438653039154654E-3</v>
      </c>
      <c r="BE1544" s="5">
        <f t="shared" si="1840"/>
        <v>2.996320978929093E-3</v>
      </c>
      <c r="BF1544" s="5">
        <f t="shared" si="1841"/>
        <v>1.5784747956258105E-3</v>
      </c>
      <c r="BG1544" s="5">
        <f t="shared" si="1842"/>
        <v>5.5436488011963148E-4</v>
      </c>
      <c r="BH1544" s="5">
        <f t="shared" si="1843"/>
        <v>1.4602090313463545E-4</v>
      </c>
      <c r="BI1544" s="5">
        <f t="shared" si="1844"/>
        <v>3.0769776249394878E-5</v>
      </c>
      <c r="BJ1544" s="8">
        <f t="shared" si="1845"/>
        <v>0.21759476654010887</v>
      </c>
      <c r="BK1544" s="8">
        <f t="shared" si="1846"/>
        <v>0.22955841953712902</v>
      </c>
      <c r="BL1544" s="8">
        <f t="shared" si="1847"/>
        <v>0.49348348348156207</v>
      </c>
      <c r="BM1544" s="8">
        <f t="shared" si="1848"/>
        <v>0.54479263205417394</v>
      </c>
      <c r="BN1544" s="8">
        <f t="shared" si="1849"/>
        <v>0.45237359175887798</v>
      </c>
    </row>
    <row r="1545" spans="1:66" x14ac:dyDescent="0.25">
      <c r="A1545" t="s">
        <v>10</v>
      </c>
      <c r="B1545" t="s">
        <v>213</v>
      </c>
      <c r="C1545" t="s">
        <v>214</v>
      </c>
      <c r="D1545" t="s">
        <v>538</v>
      </c>
      <c r="E1545">
        <f>VLOOKUP(A1545,home!$A$2:$E$405,3,FALSE)</f>
        <v>1.5185</v>
      </c>
      <c r="F1545">
        <f>VLOOKUP(B1545,home!$B$2:$E$405,3,FALSE)</f>
        <v>1.1854</v>
      </c>
      <c r="G1545">
        <f>VLOOKUP(C1545,away!$B$2:$E$405,4,FALSE)</f>
        <v>0.7903</v>
      </c>
      <c r="H1545">
        <f>VLOOKUP(A1545,away!$A$2:$E$405,3,FALSE)</f>
        <v>1.4074</v>
      </c>
      <c r="I1545">
        <f>VLOOKUP(C1545,away!$B$2:$E$405,3,FALSE)</f>
        <v>1.2789999999999999</v>
      </c>
      <c r="J1545">
        <f>VLOOKUP(B1545,home!$B$2:$E$405,4,FALSE)</f>
        <v>0.71050000000000002</v>
      </c>
      <c r="K1545" s="3">
        <f t="shared" si="1794"/>
        <v>1.42256362997</v>
      </c>
      <c r="L1545" s="3">
        <f t="shared" si="1795"/>
        <v>1.2789458982999999</v>
      </c>
      <c r="M1545" s="5">
        <f t="shared" si="1796"/>
        <v>6.7104140649636684E-2</v>
      </c>
      <c r="N1545" s="5">
        <f t="shared" si="1797"/>
        <v>9.5459909908564594E-2</v>
      </c>
      <c r="O1545" s="5">
        <f t="shared" si="1798"/>
        <v>8.582256544279912E-2</v>
      </c>
      <c r="P1545" s="5">
        <f t="shared" si="1799"/>
        <v>0.1220880602296462</v>
      </c>
      <c r="Q1545" s="5">
        <f t="shared" si="1800"/>
        <v>6.7898897978068418E-2</v>
      </c>
      <c r="R1545" s="5">
        <f t="shared" si="1801"/>
        <v>5.4881209027325649E-2</v>
      </c>
      <c r="S1545" s="5">
        <f t="shared" si="1802"/>
        <v>5.5531202345851176E-2</v>
      </c>
      <c r="T1545" s="5">
        <f t="shared" si="1803"/>
        <v>8.6839017068140761E-2</v>
      </c>
      <c r="U1545" s="5">
        <f t="shared" si="1804"/>
        <v>7.8072011931054716E-2</v>
      </c>
      <c r="V1545" s="5">
        <f t="shared" si="1805"/>
        <v>1.1225829502538977E-2</v>
      </c>
      <c r="W1545" s="5">
        <f t="shared" si="1806"/>
        <v>3.2196834259547898E-2</v>
      </c>
      <c r="X1545" s="5">
        <f t="shared" si="1807"/>
        <v>4.1178009114493694E-2</v>
      </c>
      <c r="Y1545" s="5">
        <f t="shared" si="1808"/>
        <v>2.6332222928570872E-2</v>
      </c>
      <c r="Z1545" s="5">
        <f t="shared" si="1809"/>
        <v>2.3396699059747689E-2</v>
      </c>
      <c r="AA1545" s="5">
        <f t="shared" si="1810"/>
        <v>3.3283293143750357E-2</v>
      </c>
      <c r="AB1545" s="5">
        <f t="shared" si="1811"/>
        <v>2.3673801155964565E-2</v>
      </c>
      <c r="AC1545" s="5">
        <f t="shared" si="1812"/>
        <v>1.2765044518541369E-3</v>
      </c>
      <c r="AD1545" s="5">
        <f t="shared" si="1813"/>
        <v>1.1450511354451229E-2</v>
      </c>
      <c r="AE1545" s="5">
        <f t="shared" si="1814"/>
        <v>1.4644584530212976E-2</v>
      </c>
      <c r="AF1545" s="5">
        <f t="shared" si="1815"/>
        <v>9.3648156586117626E-3</v>
      </c>
      <c r="AG1545" s="5">
        <f t="shared" si="1816"/>
        <v>3.9923641916390414E-3</v>
      </c>
      <c r="AH1545" s="5">
        <f t="shared" si="1817"/>
        <v>7.4807780740559432E-3</v>
      </c>
      <c r="AI1545" s="5">
        <f t="shared" si="1818"/>
        <v>1.0641882812029008E-2</v>
      </c>
      <c r="AJ1545" s="5">
        <f t="shared" si="1819"/>
        <v>7.5693777213976694E-3</v>
      </c>
      <c r="AK1545" s="5">
        <f t="shared" si="1820"/>
        <v>3.5893071493218382E-3</v>
      </c>
      <c r="AL1545" s="5">
        <f t="shared" si="1821"/>
        <v>9.2897964800759672E-5</v>
      </c>
      <c r="AM1545" s="5">
        <f t="shared" si="1822"/>
        <v>3.2578161994801687E-3</v>
      </c>
      <c r="AN1545" s="5">
        <f t="shared" si="1823"/>
        <v>4.1665706657404555E-3</v>
      </c>
      <c r="AO1545" s="5">
        <f t="shared" si="1824"/>
        <v>2.6644092314629291E-3</v>
      </c>
      <c r="AP1545" s="5">
        <f t="shared" si="1825"/>
        <v>1.1358784193240561E-3</v>
      </c>
      <c r="AQ1545" s="5">
        <f t="shared" si="1826"/>
        <v>3.6318176134049723E-4</v>
      </c>
      <c r="AR1545" s="5">
        <f t="shared" si="1827"/>
        <v>1.9135020867812843E-3</v>
      </c>
      <c r="AS1545" s="5">
        <f t="shared" si="1828"/>
        <v>2.7220784745267536E-3</v>
      </c>
      <c r="AT1545" s="5">
        <f t="shared" si="1829"/>
        <v>1.9361649178929897E-3</v>
      </c>
      <c r="AU1545" s="5">
        <f t="shared" si="1830"/>
        <v>9.1810593127280606E-4</v>
      </c>
      <c r="AV1545" s="5">
        <f t="shared" si="1831"/>
        <v>3.2651602657210758E-4</v>
      </c>
      <c r="AW1545" s="5">
        <f t="shared" si="1832"/>
        <v>4.6949132646688862E-6</v>
      </c>
      <c r="AX1545" s="5">
        <f t="shared" si="1833"/>
        <v>7.7240847308459584E-4</v>
      </c>
      <c r="AY1545" s="5">
        <f t="shared" si="1834"/>
        <v>9.8786864846370963E-4</v>
      </c>
      <c r="AZ1545" s="5">
        <f t="shared" si="1835"/>
        <v>6.3171527800591324E-4</v>
      </c>
      <c r="BA1545" s="5">
        <f t="shared" si="1836"/>
        <v>2.693098878997023E-4</v>
      </c>
      <c r="BB1545" s="5">
        <f t="shared" si="1837"/>
        <v>8.6108194125239249E-5</v>
      </c>
      <c r="BC1545" s="5">
        <f t="shared" si="1838"/>
        <v>2.2025544337298977E-5</v>
      </c>
      <c r="BD1545" s="5">
        <f t="shared" si="1839"/>
        <v>4.0787760754623561E-4</v>
      </c>
      <c r="BE1545" s="5">
        <f t="shared" si="1840"/>
        <v>5.80231849974452E-4</v>
      </c>
      <c r="BF1545" s="5">
        <f t="shared" si="1841"/>
        <v>4.1270836336193252E-4</v>
      </c>
      <c r="BG1545" s="5">
        <f t="shared" si="1842"/>
        <v>1.957013025010428E-4</v>
      </c>
      <c r="BH1545" s="5">
        <f t="shared" si="1843"/>
        <v>6.959938881893512E-5</v>
      </c>
      <c r="BI1545" s="5">
        <f t="shared" si="1844"/>
        <v>1.9801911840391559E-5</v>
      </c>
      <c r="BJ1545" s="8">
        <f t="shared" si="1845"/>
        <v>0.40371445929556582</v>
      </c>
      <c r="BK1545" s="8">
        <f t="shared" si="1846"/>
        <v>0.25830650379279169</v>
      </c>
      <c r="BL1545" s="8">
        <f t="shared" si="1847"/>
        <v>0.31451651431878774</v>
      </c>
      <c r="BM1545" s="8">
        <f t="shared" si="1848"/>
        <v>0.50569621949565302</v>
      </c>
      <c r="BN1545" s="8">
        <f t="shared" si="1849"/>
        <v>0.49325478323604066</v>
      </c>
    </row>
    <row r="1546" spans="1:66" x14ac:dyDescent="0.25">
      <c r="A1546" t="s">
        <v>10</v>
      </c>
      <c r="B1546" t="s">
        <v>12</v>
      </c>
      <c r="C1546" t="s">
        <v>37</v>
      </c>
      <c r="D1546" t="s">
        <v>538</v>
      </c>
      <c r="E1546">
        <f>VLOOKUP(A1546,home!$A$2:$E$405,3,FALSE)</f>
        <v>1.5185</v>
      </c>
      <c r="F1546">
        <f>VLOOKUP(B1546,home!$B$2:$E$405,3,FALSE)</f>
        <v>1.4488000000000001</v>
      </c>
      <c r="G1546">
        <f>VLOOKUP(C1546,away!$B$2:$E$405,4,FALSE)</f>
        <v>1.0537000000000001</v>
      </c>
      <c r="H1546">
        <f>VLOOKUP(A1546,away!$A$2:$E$405,3,FALSE)</f>
        <v>1.4074</v>
      </c>
      <c r="I1546">
        <f>VLOOKUP(C1546,away!$B$2:$E$405,3,FALSE)</f>
        <v>0.71050000000000002</v>
      </c>
      <c r="J1546">
        <f>VLOOKUP(B1546,home!$B$2:$E$405,4,FALSE)</f>
        <v>0.71050000000000002</v>
      </c>
      <c r="K1546" s="3">
        <f t="shared" si="1794"/>
        <v>2.3181429503600004</v>
      </c>
      <c r="L1546" s="3">
        <f t="shared" si="1795"/>
        <v>0.71046994585000012</v>
      </c>
      <c r="M1546" s="5">
        <f t="shared" si="1796"/>
        <v>4.8382703433346524E-2</v>
      </c>
      <c r="N1546" s="5">
        <f t="shared" si="1797"/>
        <v>0.11215802288337082</v>
      </c>
      <c r="O1546" s="5">
        <f t="shared" si="1798"/>
        <v>3.437445668836632E-2</v>
      </c>
      <c r="P1546" s="5">
        <f t="shared" si="1799"/>
        <v>7.9684904444591531E-2</v>
      </c>
      <c r="Q1546" s="5">
        <f t="shared" si="1800"/>
        <v>0.12999916503670086</v>
      </c>
      <c r="R1546" s="5">
        <f t="shared" si="1801"/>
        <v>1.2211009191003395E-2</v>
      </c>
      <c r="S1546" s="5">
        <f t="shared" si="1802"/>
        <v>3.2809679625959737E-2</v>
      </c>
      <c r="T1546" s="5">
        <f t="shared" si="1803"/>
        <v>9.2360499744170085E-2</v>
      </c>
      <c r="U1546" s="5">
        <f t="shared" si="1804"/>
        <v>2.830686487290569E-2</v>
      </c>
      <c r="V1546" s="5">
        <f t="shared" si="1805"/>
        <v>6.0040652738500289E-3</v>
      </c>
      <c r="W1546" s="5">
        <f t="shared" si="1806"/>
        <v>0.10045221599417144</v>
      </c>
      <c r="X1546" s="5">
        <f t="shared" si="1807"/>
        <v>7.1368280457891495E-2</v>
      </c>
      <c r="Y1546" s="5">
        <f t="shared" si="1808"/>
        <v>2.5352509176162896E-2</v>
      </c>
      <c r="Z1546" s="5">
        <f t="shared" si="1809"/>
        <v>2.8918516795686791E-3</v>
      </c>
      <c r="AA1546" s="5">
        <f t="shared" si="1810"/>
        <v>6.7037255844788592E-3</v>
      </c>
      <c r="AB1546" s="5">
        <f t="shared" si="1811"/>
        <v>7.7700971024038225E-3</v>
      </c>
      <c r="AC1546" s="5">
        <f t="shared" si="1812"/>
        <v>6.1803254788787073E-4</v>
      </c>
      <c r="AD1546" s="5">
        <f t="shared" si="1813"/>
        <v>5.8215649088732176E-2</v>
      </c>
      <c r="AE1546" s="5">
        <f t="shared" si="1814"/>
        <v>4.1360469055694155E-2</v>
      </c>
      <c r="AF1546" s="5">
        <f t="shared" si="1815"/>
        <v>1.4692685105164817E-2</v>
      </c>
      <c r="AG1546" s="5">
        <f t="shared" si="1816"/>
        <v>3.4795703970191836E-3</v>
      </c>
      <c r="AH1546" s="5">
        <f t="shared" si="1817"/>
        <v>5.1364342654734783E-4</v>
      </c>
      <c r="AI1546" s="5">
        <f t="shared" si="1818"/>
        <v>1.190698888249489E-3</v>
      </c>
      <c r="AJ1546" s="5">
        <f t="shared" si="1819"/>
        <v>1.3801051168985216E-3</v>
      </c>
      <c r="AK1546" s="5">
        <f t="shared" si="1820"/>
        <v>1.066426982498024E-3</v>
      </c>
      <c r="AL1546" s="5">
        <f t="shared" si="1821"/>
        <v>4.0715264776337092E-5</v>
      </c>
      <c r="AM1546" s="5">
        <f t="shared" si="1822"/>
        <v>2.6990439307135211E-2</v>
      </c>
      <c r="AN1546" s="5">
        <f t="shared" si="1823"/>
        <v>1.9175895953008067E-2</v>
      </c>
      <c r="AO1546" s="5">
        <f t="shared" si="1824"/>
        <v>6.8119488796794386E-3</v>
      </c>
      <c r="AP1546" s="5">
        <f t="shared" si="1825"/>
        <v>1.6132283172262734E-3</v>
      </c>
      <c r="AQ1546" s="5">
        <f t="shared" si="1826"/>
        <v>2.8653755879585931E-4</v>
      </c>
      <c r="AR1546" s="5">
        <f t="shared" si="1827"/>
        <v>7.2985643489060573E-5</v>
      </c>
      <c r="AS1546" s="5">
        <f t="shared" si="1828"/>
        <v>1.69191154931654E-4</v>
      </c>
      <c r="AT1546" s="5">
        <f t="shared" si="1829"/>
        <v>1.9610464153404022E-4</v>
      </c>
      <c r="AU1546" s="5">
        <f t="shared" si="1830"/>
        <v>1.5153286410167009E-4</v>
      </c>
      <c r="AV1546" s="5">
        <f t="shared" si="1831"/>
        <v>8.7818710166286649E-5</v>
      </c>
      <c r="AW1546" s="5">
        <f t="shared" si="1832"/>
        <v>1.8626904479569708E-6</v>
      </c>
      <c r="AX1546" s="5">
        <f t="shared" si="1833"/>
        <v>1.0427949434492484E-2</v>
      </c>
      <c r="AY1546" s="5">
        <f t="shared" si="1834"/>
        <v>7.4087446700504146E-3</v>
      </c>
      <c r="AZ1546" s="5">
        <f t="shared" si="1835"/>
        <v>2.6318452122735974E-3</v>
      </c>
      <c r="BA1546" s="5">
        <f t="shared" si="1836"/>
        <v>6.2328230848320172E-4</v>
      </c>
      <c r="BB1546" s="5">
        <f t="shared" si="1837"/>
        <v>1.1070583698933085E-4</v>
      </c>
      <c r="BC1546" s="5">
        <f t="shared" si="1838"/>
        <v>1.5730634002217771E-5</v>
      </c>
      <c r="BD1546" s="5">
        <f t="shared" si="1839"/>
        <v>8.6423510295833742E-6</v>
      </c>
      <c r="BE1546" s="5">
        <f t="shared" si="1840"/>
        <v>2.0034205113765191E-5</v>
      </c>
      <c r="BF1546" s="5">
        <f t="shared" si="1841"/>
        <v>2.3221075675270527E-5</v>
      </c>
      <c r="BG1546" s="5">
        <f t="shared" si="1842"/>
        <v>1.794325762546815E-5</v>
      </c>
      <c r="BH1546" s="5">
        <f t="shared" si="1843"/>
        <v>1.0398759042743084E-5</v>
      </c>
      <c r="BI1546" s="5">
        <f t="shared" si="1844"/>
        <v>4.8211619934854365E-6</v>
      </c>
      <c r="BJ1546" s="8">
        <f t="shared" si="1845"/>
        <v>0.7255353750512139</v>
      </c>
      <c r="BK1546" s="8">
        <f t="shared" si="1846"/>
        <v>0.17494884526046245</v>
      </c>
      <c r="BL1546" s="8">
        <f t="shared" si="1847"/>
        <v>9.4279721678054512E-2</v>
      </c>
      <c r="BM1546" s="8">
        <f t="shared" si="1848"/>
        <v>0.57343865001231764</v>
      </c>
      <c r="BN1546" s="8">
        <f t="shared" si="1849"/>
        <v>0.41681026167737945</v>
      </c>
    </row>
    <row r="1547" spans="1:66" x14ac:dyDescent="0.25">
      <c r="A1547" t="s">
        <v>13</v>
      </c>
      <c r="B1547" t="s">
        <v>14</v>
      </c>
      <c r="C1547" t="s">
        <v>50</v>
      </c>
      <c r="D1547" t="s">
        <v>538</v>
      </c>
      <c r="E1547">
        <f>VLOOKUP(A1547,home!$A$2:$E$405,3,FALSE)</f>
        <v>1.2857000000000001</v>
      </c>
      <c r="F1547">
        <f>VLOOKUP(B1547,home!$B$2:$E$405,3,FALSE)</f>
        <v>1.5556000000000001</v>
      </c>
      <c r="G1547">
        <f>VLOOKUP(C1547,away!$B$2:$E$405,4,FALSE)</f>
        <v>1.1667000000000001</v>
      </c>
      <c r="H1547">
        <f>VLOOKUP(A1547,away!$A$2:$E$405,3,FALSE)</f>
        <v>1.4921</v>
      </c>
      <c r="I1547">
        <f>VLOOKUP(C1547,away!$B$2:$E$405,3,FALSE)</f>
        <v>0.16750000000000001</v>
      </c>
      <c r="J1547">
        <f>VLOOKUP(B1547,home!$B$2:$E$405,4,FALSE)</f>
        <v>0.50260000000000005</v>
      </c>
      <c r="K1547" s="3">
        <f t="shared" si="1794"/>
        <v>2.3334407411640004</v>
      </c>
      <c r="L1547" s="3">
        <f t="shared" si="1795"/>
        <v>0.12561318455000001</v>
      </c>
      <c r="M1547" s="5">
        <f t="shared" si="1796"/>
        <v>8.5515817024173907E-2</v>
      </c>
      <c r="N1547" s="5">
        <f t="shared" si="1797"/>
        <v>0.1995460914581334</v>
      </c>
      <c r="O1547" s="5">
        <f t="shared" si="1798"/>
        <v>1.074191410580159E-2</v>
      </c>
      <c r="P1547" s="5">
        <f t="shared" si="1799"/>
        <v>2.5065620012561695E-2</v>
      </c>
      <c r="Q1547" s="5">
        <f t="shared" si="1800"/>
        <v>0.23281448977422317</v>
      </c>
      <c r="R1547" s="5">
        <f t="shared" si="1801"/>
        <v>6.7466301949615148E-4</v>
      </c>
      <c r="S1547" s="5">
        <f t="shared" si="1802"/>
        <v>1.8367517509554031E-3</v>
      </c>
      <c r="T1547" s="5">
        <f t="shared" si="1803"/>
        <v>2.9244569469923588E-2</v>
      </c>
      <c r="U1547" s="5">
        <f t="shared" si="1804"/>
        <v>1.5742861762490421E-3</v>
      </c>
      <c r="V1547" s="5">
        <f t="shared" si="1805"/>
        <v>5.9819111116200406E-5</v>
      </c>
      <c r="W1547" s="5">
        <f t="shared" si="1806"/>
        <v>0.1810862718574939</v>
      </c>
      <c r="X1547" s="5">
        <f t="shared" si="1807"/>
        <v>2.274682328630686E-2</v>
      </c>
      <c r="Y1547" s="5">
        <f t="shared" si="1808"/>
        <v>1.4286504556945499E-3</v>
      </c>
      <c r="Z1547" s="5">
        <f t="shared" si="1809"/>
        <v>2.8248856792343458E-5</v>
      </c>
      <c r="AA1547" s="5">
        <f t="shared" si="1810"/>
        <v>6.5917033330561631E-5</v>
      </c>
      <c r="AB1547" s="5">
        <f t="shared" si="1811"/>
        <v>7.6906745555098939E-5</v>
      </c>
      <c r="AC1547" s="5">
        <f t="shared" si="1812"/>
        <v>1.0958521774866713E-6</v>
      </c>
      <c r="AD1547" s="5">
        <f t="shared" si="1813"/>
        <v>0.10563852110444408</v>
      </c>
      <c r="AE1547" s="5">
        <f t="shared" si="1814"/>
        <v>1.3269591047081607E-2</v>
      </c>
      <c r="AF1547" s="5">
        <f t="shared" si="1815"/>
        <v>8.334177945500445E-4</v>
      </c>
      <c r="AG1547" s="5">
        <f t="shared" si="1816"/>
        <v>3.4896087744689599E-5</v>
      </c>
      <c r="AH1547" s="5">
        <f t="shared" si="1817"/>
        <v>8.8710721539578945E-7</v>
      </c>
      <c r="AI1547" s="5">
        <f t="shared" si="1818"/>
        <v>2.0700121181850837E-6</v>
      </c>
      <c r="AJ1547" s="5">
        <f t="shared" si="1819"/>
        <v>2.4151253056381328E-6</v>
      </c>
      <c r="AK1547" s="5">
        <f t="shared" si="1820"/>
        <v>1.8785172610640585E-6</v>
      </c>
      <c r="AL1547" s="5">
        <f t="shared" si="1821"/>
        <v>1.28482497047555E-8</v>
      </c>
      <c r="AM1547" s="5">
        <f t="shared" si="1822"/>
        <v>4.9300245796284552E-2</v>
      </c>
      <c r="AN1547" s="5">
        <f t="shared" si="1823"/>
        <v>6.1927608735690542E-3</v>
      </c>
      <c r="AO1547" s="5">
        <f t="shared" si="1824"/>
        <v>3.8894620724282429E-4</v>
      </c>
      <c r="AP1547" s="5">
        <f t="shared" si="1825"/>
        <v>1.6285590570138488E-5</v>
      </c>
      <c r="AQ1547" s="5">
        <f t="shared" si="1826"/>
        <v>5.1142122344813612E-7</v>
      </c>
      <c r="AR1547" s="5">
        <f t="shared" si="1827"/>
        <v>2.2286472472629575E-8</v>
      </c>
      <c r="AS1547" s="5">
        <f t="shared" si="1828"/>
        <v>5.2004162844463849E-8</v>
      </c>
      <c r="AT1547" s="5">
        <f t="shared" si="1829"/>
        <v>6.0674316145699566E-8</v>
      </c>
      <c r="AU1547" s="5">
        <f t="shared" si="1830"/>
        <v>4.7193307078880009E-8</v>
      </c>
      <c r="AV1547" s="5">
        <f t="shared" si="1831"/>
        <v>2.7530696362030513E-8</v>
      </c>
      <c r="AW1547" s="5">
        <f t="shared" si="1832"/>
        <v>1.046100645252794E-10</v>
      </c>
      <c r="AX1547" s="5">
        <f t="shared" si="1833"/>
        <v>1.9173200348408262E-2</v>
      </c>
      <c r="AY1547" s="5">
        <f t="shared" si="1834"/>
        <v>2.4084067537787318E-3</v>
      </c>
      <c r="AZ1547" s="5">
        <f t="shared" si="1835"/>
        <v>1.5126382101693709E-4</v>
      </c>
      <c r="BA1547" s="5">
        <f t="shared" si="1836"/>
        <v>6.3335767550462322E-6</v>
      </c>
      <c r="BB1547" s="5">
        <f t="shared" si="1837"/>
        <v>1.9889518644830303E-7</v>
      </c>
      <c r="BC1547" s="5">
        <f t="shared" si="1838"/>
        <v>4.9967715522874687E-9</v>
      </c>
      <c r="BD1547" s="5">
        <f t="shared" si="1839"/>
        <v>4.6657912994548612E-10</v>
      </c>
      <c r="BE1547" s="5">
        <f t="shared" si="1840"/>
        <v>1.0887347507916496E-9</v>
      </c>
      <c r="BF1547" s="5">
        <f t="shared" si="1841"/>
        <v>1.2702490119091353E-9</v>
      </c>
      <c r="BG1547" s="5">
        <f t="shared" si="1842"/>
        <v>9.8801693193736374E-10</v>
      </c>
      <c r="BH1547" s="5">
        <f t="shared" si="1843"/>
        <v>5.7636974048562598E-10</v>
      </c>
      <c r="BI1547" s="5">
        <f t="shared" si="1844"/>
        <v>2.6898492688465622E-10</v>
      </c>
      <c r="BJ1547" s="8">
        <f t="shared" si="1845"/>
        <v>0.86428148061640275</v>
      </c>
      <c r="BK1547" s="8">
        <f t="shared" si="1846"/>
        <v>0.11488752335301314</v>
      </c>
      <c r="BL1547" s="8">
        <f t="shared" si="1847"/>
        <v>1.3141152190222119E-2</v>
      </c>
      <c r="BM1547" s="8">
        <f t="shared" si="1848"/>
        <v>0.43557140297287189</v>
      </c>
      <c r="BN1547" s="8">
        <f t="shared" si="1849"/>
        <v>0.55435859539438992</v>
      </c>
    </row>
    <row r="1548" spans="1:66" x14ac:dyDescent="0.25">
      <c r="A1548" t="s">
        <v>13</v>
      </c>
      <c r="B1548" t="s">
        <v>54</v>
      </c>
      <c r="C1548" t="s">
        <v>44</v>
      </c>
      <c r="D1548" t="s">
        <v>538</v>
      </c>
      <c r="E1548">
        <f>VLOOKUP(A1548,home!$A$2:$E$405,3,FALSE)</f>
        <v>1.2857000000000001</v>
      </c>
      <c r="F1548">
        <f>VLOOKUP(B1548,home!$B$2:$E$405,3,FALSE)</f>
        <v>0.38890000000000002</v>
      </c>
      <c r="G1548">
        <f>VLOOKUP(C1548,away!$B$2:$E$405,4,FALSE)</f>
        <v>1.1667000000000001</v>
      </c>
      <c r="H1548">
        <f>VLOOKUP(A1548,away!$A$2:$E$405,3,FALSE)</f>
        <v>1.4921</v>
      </c>
      <c r="I1548">
        <f>VLOOKUP(C1548,away!$B$2:$E$405,3,FALSE)</f>
        <v>1.3404</v>
      </c>
      <c r="J1548">
        <f>VLOOKUP(B1548,home!$B$2:$E$405,4,FALSE)</f>
        <v>2.0106000000000002</v>
      </c>
      <c r="K1548" s="3">
        <f t="shared" si="1794"/>
        <v>0.58336018529100009</v>
      </c>
      <c r="L1548" s="3">
        <f t="shared" si="1795"/>
        <v>4.0212217949040001</v>
      </c>
      <c r="M1548" s="5">
        <f t="shared" si="1796"/>
        <v>1.0005883788200423E-2</v>
      </c>
      <c r="N1548" s="5">
        <f t="shared" si="1797"/>
        <v>5.8370342206848121E-3</v>
      </c>
      <c r="O1548" s="5">
        <f t="shared" si="1798"/>
        <v>4.0235877966388139E-2</v>
      </c>
      <c r="P1548" s="5">
        <f t="shared" si="1799"/>
        <v>2.3472009225818248E-2</v>
      </c>
      <c r="Q1548" s="5">
        <f t="shared" si="1800"/>
        <v>1.7025466822642998E-3</v>
      </c>
      <c r="R1548" s="5">
        <f t="shared" si="1801"/>
        <v>8.0898694707768837E-2</v>
      </c>
      <c r="S1548" s="5">
        <f t="shared" si="1802"/>
        <v>1.3765281227496245E-2</v>
      </c>
      <c r="T1548" s="5">
        <f t="shared" si="1803"/>
        <v>6.8463178255626974E-3</v>
      </c>
      <c r="U1548" s="5">
        <f t="shared" si="1804"/>
        <v>4.7193077534524071E-2</v>
      </c>
      <c r="V1548" s="5">
        <f t="shared" si="1805"/>
        <v>3.5878757251118958E-3</v>
      </c>
      <c r="W1548" s="5">
        <f t="shared" si="1806"/>
        <v>3.3106598267742648E-4</v>
      </c>
      <c r="X1548" s="5">
        <f t="shared" si="1807"/>
        <v>1.3312897450937773E-3</v>
      </c>
      <c r="Y1548" s="5">
        <f t="shared" si="1808"/>
        <v>2.6767056691516448E-3</v>
      </c>
      <c r="Z1548" s="5">
        <f t="shared" si="1809"/>
        <v>0.10843719811272162</v>
      </c>
      <c r="AA1548" s="5">
        <f t="shared" si="1810"/>
        <v>6.325794398347416E-2</v>
      </c>
      <c r="AB1548" s="5">
        <f t="shared" si="1811"/>
        <v>1.8451082961663593E-2</v>
      </c>
      <c r="AC1548" s="5">
        <f t="shared" si="1812"/>
        <v>5.2603206962729184E-4</v>
      </c>
      <c r="AD1548" s="5">
        <f t="shared" si="1813"/>
        <v>4.8282678249562623E-5</v>
      </c>
      <c r="AE1548" s="5">
        <f t="shared" si="1814"/>
        <v>1.9415535809347854E-4</v>
      </c>
      <c r="AF1548" s="5">
        <f t="shared" si="1815"/>
        <v>3.9037087878144341E-4</v>
      </c>
      <c r="AG1548" s="5">
        <f t="shared" si="1816"/>
        <v>5.2325596195058909E-4</v>
      </c>
      <c r="AH1548" s="5">
        <f t="shared" si="1817"/>
        <v>0.10901250610729979</v>
      </c>
      <c r="AI1548" s="5">
        <f t="shared" si="1818"/>
        <v>6.3593555761790668E-2</v>
      </c>
      <c r="AJ1548" s="5">
        <f t="shared" si="1819"/>
        <v>1.8548974236255872E-2</v>
      </c>
      <c r="AK1548" s="5">
        <f t="shared" si="1820"/>
        <v>3.6069110158067374E-3</v>
      </c>
      <c r="AL1548" s="5">
        <f t="shared" si="1821"/>
        <v>4.9359076530265021E-5</v>
      </c>
      <c r="AM1548" s="5">
        <f t="shared" si="1822"/>
        <v>5.6332384260021201E-6</v>
      </c>
      <c r="AN1548" s="5">
        <f t="shared" si="1823"/>
        <v>2.2652501134530428E-5</v>
      </c>
      <c r="AO1548" s="5">
        <f t="shared" si="1824"/>
        <v>4.5545365635630692E-5</v>
      </c>
      <c r="AP1548" s="5">
        <f t="shared" si="1825"/>
        <v>6.1049338983623253E-5</v>
      </c>
      <c r="AQ1548" s="5">
        <f t="shared" si="1826"/>
        <v>6.1373233121357067E-5</v>
      </c>
      <c r="AR1548" s="5">
        <f t="shared" si="1827"/>
        <v>8.7672693095155865E-2</v>
      </c>
      <c r="AS1548" s="5">
        <f t="shared" si="1828"/>
        <v>5.11447584889511E-2</v>
      </c>
      <c r="AT1548" s="5">
        <f t="shared" si="1829"/>
        <v>1.4917907894388979E-2</v>
      </c>
      <c r="AU1548" s="5">
        <f t="shared" si="1830"/>
        <v>2.9008378378082757E-3</v>
      </c>
      <c r="AV1548" s="5">
        <f t="shared" si="1831"/>
        <v>4.2305832464074492E-4</v>
      </c>
      <c r="AW1548" s="5">
        <f t="shared" si="1832"/>
        <v>3.2163206397688993E-6</v>
      </c>
      <c r="AX1548" s="5">
        <f t="shared" si="1833"/>
        <v>5.4770116866349622E-7</v>
      </c>
      <c r="AY1548" s="5">
        <f t="shared" si="1834"/>
        <v>2.2024278765240425E-6</v>
      </c>
      <c r="AZ1548" s="5">
        <f t="shared" si="1835"/>
        <v>4.4282254893913096E-6</v>
      </c>
      <c r="BA1548" s="5">
        <f t="shared" si="1836"/>
        <v>5.9356256168965871E-6</v>
      </c>
      <c r="BB1548" s="5">
        <f t="shared" si="1837"/>
        <v>5.9671167742637644E-6</v>
      </c>
      <c r="BC1548" s="5">
        <f t="shared" si="1838"/>
        <v>4.7990200050813403E-6</v>
      </c>
      <c r="BD1548" s="5">
        <f t="shared" si="1839"/>
        <v>5.8758557382028377E-2</v>
      </c>
      <c r="BE1548" s="5">
        <f t="shared" si="1840"/>
        <v>3.4277402921811931E-2</v>
      </c>
      <c r="BF1548" s="5">
        <f t="shared" si="1841"/>
        <v>9.9980360598812355E-3</v>
      </c>
      <c r="BG1548" s="5">
        <f t="shared" si="1842"/>
        <v>1.9441520561461394E-3</v>
      </c>
      <c r="BH1548" s="5">
        <f t="shared" si="1843"/>
        <v>2.8353522592682262E-4</v>
      </c>
      <c r="BI1548" s="5">
        <f t="shared" si="1844"/>
        <v>3.3080632386639374E-5</v>
      </c>
      <c r="BJ1548" s="8">
        <f t="shared" si="1845"/>
        <v>2.0101158796741701E-2</v>
      </c>
      <c r="BK1548" s="8">
        <f t="shared" si="1846"/>
        <v>5.1408643540660902E-2</v>
      </c>
      <c r="BL1548" s="8">
        <f t="shared" si="1847"/>
        <v>0.70715264419409785</v>
      </c>
      <c r="BM1548" s="8">
        <f t="shared" si="1848"/>
        <v>0.72494861194586058</v>
      </c>
      <c r="BN1548" s="8">
        <f t="shared" si="1849"/>
        <v>0.16215204659112475</v>
      </c>
    </row>
    <row r="1549" spans="1:66" x14ac:dyDescent="0.25">
      <c r="A1549" t="s">
        <v>13</v>
      </c>
      <c r="B1549" t="s">
        <v>46</v>
      </c>
      <c r="C1549" t="s">
        <v>218</v>
      </c>
      <c r="D1549" t="s">
        <v>538</v>
      </c>
      <c r="E1549">
        <f>VLOOKUP(A1549,home!$A$2:$E$405,3,FALSE)</f>
        <v>1.2857000000000001</v>
      </c>
      <c r="F1549">
        <f>VLOOKUP(B1549,home!$B$2:$E$405,3,FALSE)</f>
        <v>1.5556000000000001</v>
      </c>
      <c r="G1549">
        <f>VLOOKUP(C1549,away!$B$2:$E$405,4,FALSE)</f>
        <v>0.38890000000000002</v>
      </c>
      <c r="H1549">
        <f>VLOOKUP(A1549,away!$A$2:$E$405,3,FALSE)</f>
        <v>1.4921</v>
      </c>
      <c r="I1549">
        <f>VLOOKUP(C1549,away!$B$2:$E$405,3,FALSE)</f>
        <v>1.3404</v>
      </c>
      <c r="J1549">
        <f>VLOOKUP(B1549,home!$B$2:$E$405,4,FALSE)</f>
        <v>0.50260000000000005</v>
      </c>
      <c r="K1549" s="3">
        <f t="shared" si="1794"/>
        <v>0.77781358038800008</v>
      </c>
      <c r="L1549" s="3">
        <f t="shared" si="1795"/>
        <v>1.005205448184</v>
      </c>
      <c r="M1549" s="5">
        <f t="shared" si="1796"/>
        <v>0.16812979163986502</v>
      </c>
      <c r="N1549" s="5">
        <f t="shared" si="1797"/>
        <v>0.13077363520529187</v>
      </c>
      <c r="O1549" s="5">
        <f t="shared" si="1798"/>
        <v>0.16900498255843308</v>
      </c>
      <c r="P1549" s="5">
        <f t="shared" si="1799"/>
        <v>0.13145437058718631</v>
      </c>
      <c r="Q1549" s="5">
        <f t="shared" si="1800"/>
        <v>5.0858754709691124E-2</v>
      </c>
      <c r="R1549" s="5">
        <f t="shared" si="1801"/>
        <v>8.4942364618989408E-2</v>
      </c>
      <c r="S1549" s="5">
        <f t="shared" si="1802"/>
        <v>2.5694809019164953E-2</v>
      </c>
      <c r="T1549" s="5">
        <f t="shared" si="1803"/>
        <v>5.1123497322035194E-2</v>
      </c>
      <c r="U1549" s="5">
        <f t="shared" si="1804"/>
        <v>6.6069324750919117E-2</v>
      </c>
      <c r="V1549" s="5">
        <f t="shared" si="1805"/>
        <v>2.2322006997806199E-3</v>
      </c>
      <c r="W1549" s="5">
        <f t="shared" si="1806"/>
        <v>1.3186210031606643E-2</v>
      </c>
      <c r="X1549" s="5">
        <f t="shared" si="1807"/>
        <v>1.3254850164669513E-2</v>
      </c>
      <c r="Y1549" s="5">
        <f t="shared" si="1808"/>
        <v>6.6619238001941914E-3</v>
      </c>
      <c r="Z1549" s="5">
        <f t="shared" si="1809"/>
        <v>2.8461509232213335E-2</v>
      </c>
      <c r="AA1549" s="5">
        <f t="shared" si="1810"/>
        <v>2.2137748399153973E-2</v>
      </c>
      <c r="AB1549" s="5">
        <f t="shared" si="1811"/>
        <v>8.6095206720373327E-3</v>
      </c>
      <c r="AC1549" s="5">
        <f t="shared" si="1812"/>
        <v>1.0907961906688448E-4</v>
      </c>
      <c r="AD1549" s="5">
        <f t="shared" si="1813"/>
        <v>2.5641033091080311E-3</v>
      </c>
      <c r="AE1549" s="5">
        <f t="shared" si="1814"/>
        <v>2.5774506160220162E-3</v>
      </c>
      <c r="AF1549" s="5">
        <f t="shared" si="1815"/>
        <v>1.2954337008252686E-3</v>
      </c>
      <c r="AG1549" s="5">
        <f t="shared" si="1816"/>
        <v>4.3405900461024078E-4</v>
      </c>
      <c r="AH1549" s="5">
        <f t="shared" si="1817"/>
        <v>7.1524160359400148E-3</v>
      </c>
      <c r="AI1549" s="5">
        <f t="shared" si="1818"/>
        <v>5.5632463253390491E-3</v>
      </c>
      <c r="AJ1549" s="5">
        <f t="shared" si="1819"/>
        <v>2.1635842714461746E-3</v>
      </c>
      <c r="AK1549" s="5">
        <f t="shared" si="1820"/>
        <v>5.609550762149041E-4</v>
      </c>
      <c r="AL1549" s="5">
        <f t="shared" si="1821"/>
        <v>3.4114103225778239E-6</v>
      </c>
      <c r="AM1549" s="5">
        <f t="shared" si="1822"/>
        <v>3.9887887506840741E-4</v>
      </c>
      <c r="AN1549" s="5">
        <f t="shared" si="1823"/>
        <v>4.0095521838426823E-4</v>
      </c>
      <c r="AO1549" s="5">
        <f t="shared" si="1824"/>
        <v>2.0152118499883594E-4</v>
      </c>
      <c r="AP1549" s="5">
        <f t="shared" si="1825"/>
        <v>6.7523397695108572E-5</v>
      </c>
      <c r="AQ1549" s="5">
        <f t="shared" si="1826"/>
        <v>1.6968721810754519E-5</v>
      </c>
      <c r="AR1549" s="5">
        <f t="shared" si="1827"/>
        <v>1.4379295134011028E-3</v>
      </c>
      <c r="AS1549" s="5">
        <f t="shared" si="1828"/>
        <v>1.1184411031640864E-3</v>
      </c>
      <c r="AT1549" s="5">
        <f t="shared" si="1829"/>
        <v>4.3496933945258117E-4</v>
      </c>
      <c r="AU1549" s="5">
        <f t="shared" si="1830"/>
        <v>1.1277501975953855E-4</v>
      </c>
      <c r="AV1549" s="5">
        <f t="shared" si="1831"/>
        <v>2.1929485474373531E-5</v>
      </c>
      <c r="AW1549" s="5">
        <f t="shared" si="1832"/>
        <v>7.4090378562624117E-8</v>
      </c>
      <c r="AX1549" s="5">
        <f t="shared" si="1833"/>
        <v>5.1708900993015934E-5</v>
      </c>
      <c r="AY1549" s="5">
        <f t="shared" si="1834"/>
        <v>5.1978068997786667E-5</v>
      </c>
      <c r="AZ1549" s="5">
        <f t="shared" si="1835"/>
        <v>2.612431907132951E-5</v>
      </c>
      <c r="BA1549" s="5">
        <f t="shared" si="1836"/>
        <v>8.7534359535325349E-6</v>
      </c>
      <c r="BB1549" s="5">
        <f t="shared" si="1837"/>
        <v>2.1997503777051528E-6</v>
      </c>
      <c r="BC1549" s="5">
        <f t="shared" si="1838"/>
        <v>4.4224021286280639E-7</v>
      </c>
      <c r="BD1549" s="5">
        <f t="shared" si="1839"/>
        <v>2.4090243016255931E-4</v>
      </c>
      <c r="BE1549" s="5">
        <f t="shared" si="1840"/>
        <v>1.8737718172891039E-4</v>
      </c>
      <c r="BF1549" s="5">
        <f t="shared" si="1841"/>
        <v>7.2872258301788354E-5</v>
      </c>
      <c r="BG1549" s="5">
        <f t="shared" si="1842"/>
        <v>1.8893677380224391E-5</v>
      </c>
      <c r="BH1549" s="5">
        <f t="shared" si="1843"/>
        <v>3.6739397124520256E-6</v>
      </c>
      <c r="BI1549" s="5">
        <f t="shared" si="1844"/>
        <v>5.7152804037439398E-7</v>
      </c>
      <c r="BJ1549" s="8">
        <f t="shared" si="1845"/>
        <v>0.27395697197761765</v>
      </c>
      <c r="BK1549" s="8">
        <f t="shared" si="1846"/>
        <v>0.32767564104438407</v>
      </c>
      <c r="BL1549" s="8">
        <f t="shared" si="1847"/>
        <v>0.36985447818505107</v>
      </c>
      <c r="BM1549" s="8">
        <f t="shared" si="1848"/>
        <v>0.26473279714119013</v>
      </c>
      <c r="BN1549" s="8">
        <f t="shared" si="1849"/>
        <v>0.73516389931945691</v>
      </c>
    </row>
    <row r="1550" spans="1:66" x14ac:dyDescent="0.25">
      <c r="A1550" t="s">
        <v>16</v>
      </c>
      <c r="B1550" t="s">
        <v>17</v>
      </c>
      <c r="C1550" t="s">
        <v>18</v>
      </c>
      <c r="D1550" t="s">
        <v>538</v>
      </c>
      <c r="E1550">
        <f>VLOOKUP(A1550,home!$A$2:$E$405,3,FALSE)</f>
        <v>1.7778</v>
      </c>
      <c r="F1550">
        <f>VLOOKUP(B1550,home!$B$2:$E$405,3,FALSE)</f>
        <v>0.9</v>
      </c>
      <c r="G1550">
        <f>VLOOKUP(C1550,away!$B$2:$E$405,4,FALSE)</f>
        <v>0.84370000000000001</v>
      </c>
      <c r="H1550">
        <f>VLOOKUP(A1550,away!$A$2:$E$405,3,FALSE)</f>
        <v>1.2716000000000001</v>
      </c>
      <c r="I1550">
        <f>VLOOKUP(C1550,away!$B$2:$E$405,3,FALSE)</f>
        <v>0.98299999999999998</v>
      </c>
      <c r="J1550">
        <f>VLOOKUP(B1550,home!$B$2:$E$405,4,FALSE)</f>
        <v>1.4155</v>
      </c>
      <c r="K1550" s="3">
        <f t="shared" si="1794"/>
        <v>1.349936874</v>
      </c>
      <c r="L1550" s="3">
        <f t="shared" si="1795"/>
        <v>1.7693506533999999</v>
      </c>
      <c r="M1550" s="5">
        <f t="shared" si="1796"/>
        <v>4.4188640402416858E-2</v>
      </c>
      <c r="N1550" s="5">
        <f t="shared" si="1797"/>
        <v>5.9651875091148721E-2</v>
      </c>
      <c r="O1550" s="5">
        <f t="shared" si="1798"/>
        <v>7.8185199768873892E-2</v>
      </c>
      <c r="P1550" s="5">
        <f t="shared" si="1799"/>
        <v>0.10554508416905915</v>
      </c>
      <c r="Q1550" s="5">
        <f t="shared" si="1800"/>
        <v>4.0263132894391887E-2</v>
      </c>
      <c r="R1550" s="5">
        <f t="shared" si="1801"/>
        <v>6.9168517148633285E-2</v>
      </c>
      <c r="S1550" s="5">
        <f t="shared" si="1802"/>
        <v>6.3023916841558364E-2</v>
      </c>
      <c r="T1550" s="5">
        <f t="shared" si="1803"/>
        <v>7.1239600494623315E-2</v>
      </c>
      <c r="U1550" s="5">
        <f t="shared" si="1804"/>
        <v>9.3373131818841409E-2</v>
      </c>
      <c r="V1550" s="5">
        <f t="shared" si="1805"/>
        <v>1.6725929125496964E-2</v>
      </c>
      <c r="W1550" s="5">
        <f t="shared" si="1806"/>
        <v>1.8117562585633993E-2</v>
      </c>
      <c r="X1550" s="5">
        <f t="shared" si="1807"/>
        <v>3.205632119890689E-2</v>
      </c>
      <c r="Y1550" s="5">
        <f t="shared" si="1808"/>
        <v>2.8359436429443094E-2</v>
      </c>
      <c r="Z1550" s="5">
        <f t="shared" si="1809"/>
        <v>4.0794453670547792E-2</v>
      </c>
      <c r="AA1550" s="5">
        <f t="shared" si="1810"/>
        <v>5.5069937264557119E-2</v>
      </c>
      <c r="AB1550" s="5">
        <f t="shared" si="1811"/>
        <v>3.7170469481146176E-2</v>
      </c>
      <c r="AC1550" s="5">
        <f t="shared" si="1812"/>
        <v>2.4968798277109671E-3</v>
      </c>
      <c r="AD1550" s="5">
        <f t="shared" si="1813"/>
        <v>6.1143914503375288E-3</v>
      </c>
      <c r="AE1550" s="5">
        <f t="shared" si="1814"/>
        <v>1.0818502507798077E-2</v>
      </c>
      <c r="AF1550" s="5">
        <f t="shared" si="1815"/>
        <v>9.5708622404910345E-3</v>
      </c>
      <c r="AG1550" s="5">
        <f t="shared" si="1816"/>
        <v>5.6447371196047319E-3</v>
      </c>
      <c r="AH1550" s="5">
        <f t="shared" si="1817"/>
        <v>1.8044923314269944E-2</v>
      </c>
      <c r="AI1550" s="5">
        <f t="shared" si="1818"/>
        <v>2.4359507370435293E-2</v>
      </c>
      <c r="AJ1550" s="5">
        <f t="shared" si="1819"/>
        <v>1.6441898615912689E-2</v>
      </c>
      <c r="AK1550" s="5">
        <f t="shared" si="1820"/>
        <v>7.3985084067300375E-3</v>
      </c>
      <c r="AL1550" s="5">
        <f t="shared" si="1821"/>
        <v>2.38553066286571E-4</v>
      </c>
      <c r="AM1550" s="5">
        <f t="shared" si="1822"/>
        <v>1.6508084961761945E-3</v>
      </c>
      <c r="AN1550" s="5">
        <f t="shared" si="1823"/>
        <v>2.9208590913476205E-3</v>
      </c>
      <c r="AO1550" s="5">
        <f t="shared" si="1824"/>
        <v>2.5840119708826215E-3</v>
      </c>
      <c r="AP1550" s="5">
        <f t="shared" si="1825"/>
        <v>1.5240077563581957E-3</v>
      </c>
      <c r="AQ1550" s="5">
        <f t="shared" si="1826"/>
        <v>6.7412602987476048E-4</v>
      </c>
      <c r="AR1550" s="5">
        <f t="shared" si="1827"/>
        <v>6.3855593713312824E-3</v>
      </c>
      <c r="AS1550" s="5">
        <f t="shared" si="1828"/>
        <v>8.6201020564763576E-3</v>
      </c>
      <c r="AT1550" s="5">
        <f t="shared" si="1829"/>
        <v>5.8182968118403325E-3</v>
      </c>
      <c r="AU1550" s="5">
        <f t="shared" si="1830"/>
        <v>2.6181111367266359E-3</v>
      </c>
      <c r="AV1550" s="5">
        <f t="shared" si="1831"/>
        <v>8.8357119092433557E-4</v>
      </c>
      <c r="AW1550" s="5">
        <f t="shared" si="1832"/>
        <v>1.5827410764591316E-5</v>
      </c>
      <c r="AX1550" s="5">
        <f t="shared" si="1833"/>
        <v>3.71414543483455E-4</v>
      </c>
      <c r="AY1550" s="5">
        <f t="shared" si="1834"/>
        <v>6.571625651947136E-4</v>
      </c>
      <c r="AZ1550" s="5">
        <f t="shared" si="1835"/>
        <v>5.8137550705864341E-4</v>
      </c>
      <c r="BA1550" s="5">
        <f t="shared" si="1836"/>
        <v>3.4288571109498896E-4</v>
      </c>
      <c r="BB1550" s="5">
        <f t="shared" si="1837"/>
        <v>1.516712642418606E-4</v>
      </c>
      <c r="BC1550" s="5">
        <f t="shared" si="1838"/>
        <v>5.3671930097668007E-5</v>
      </c>
      <c r="BD1550" s="5">
        <f t="shared" si="1839"/>
        <v>1.8830489409982472E-3</v>
      </c>
      <c r="BE1550" s="5">
        <f t="shared" si="1840"/>
        <v>2.5419972010001846E-3</v>
      </c>
      <c r="BF1550" s="5">
        <f t="shared" si="1841"/>
        <v>1.7157678776174696E-3</v>
      </c>
      <c r="BG1550" s="5">
        <f t="shared" si="1842"/>
        <v>7.7205944174018075E-4</v>
      </c>
      <c r="BH1550" s="5">
        <f t="shared" si="1843"/>
        <v>2.6055787733123123E-4</v>
      </c>
      <c r="BI1550" s="5">
        <f t="shared" si="1844"/>
        <v>7.0347337284119575E-5</v>
      </c>
      <c r="BJ1550" s="8">
        <f t="shared" si="1845"/>
        <v>0.29334841687818997</v>
      </c>
      <c r="BK1550" s="8">
        <f t="shared" si="1846"/>
        <v>0.23287616599772359</v>
      </c>
      <c r="BL1550" s="8">
        <f t="shared" si="1847"/>
        <v>0.43078151243267016</v>
      </c>
      <c r="BM1550" s="8">
        <f t="shared" si="1848"/>
        <v>0.60015676435017773</v>
      </c>
      <c r="BN1550" s="8">
        <f t="shared" si="1849"/>
        <v>0.39700244947452379</v>
      </c>
    </row>
    <row r="1551" spans="1:66" x14ac:dyDescent="0.25">
      <c r="A1551" t="s">
        <v>16</v>
      </c>
      <c r="B1551" t="s">
        <v>221</v>
      </c>
      <c r="C1551" t="s">
        <v>462</v>
      </c>
      <c r="D1551" t="s">
        <v>538</v>
      </c>
      <c r="E1551">
        <f>VLOOKUP(A1551,home!$A$2:$E$405,3,FALSE)</f>
        <v>1.7778</v>
      </c>
      <c r="F1551">
        <f>VLOOKUP(B1551,home!$B$2:$E$405,3,FALSE)</f>
        <v>1.125</v>
      </c>
      <c r="G1551">
        <f>VLOOKUP(C1551,away!$B$2:$E$405,4,FALSE)</f>
        <v>0.70309999999999995</v>
      </c>
      <c r="H1551">
        <f>VLOOKUP(A1551,away!$A$2:$E$405,3,FALSE)</f>
        <v>1.2716000000000001</v>
      </c>
      <c r="I1551">
        <f>VLOOKUP(C1551,away!$B$2:$E$405,3,FALSE)</f>
        <v>1.3762000000000001</v>
      </c>
      <c r="J1551">
        <f>VLOOKUP(B1551,home!$B$2:$E$405,4,FALSE)</f>
        <v>0.78639999999999999</v>
      </c>
      <c r="K1551" s="3">
        <f t="shared" si="1794"/>
        <v>1.4062175774999999</v>
      </c>
      <c r="L1551" s="3">
        <f t="shared" si="1795"/>
        <v>1.3761810634880001</v>
      </c>
      <c r="M1551" s="5">
        <f t="shared" si="1796"/>
        <v>6.1889877596732083E-2</v>
      </c>
      <c r="N1551" s="5">
        <f t="shared" si="1797"/>
        <v>8.7030633745848088E-2</v>
      </c>
      <c r="O1551" s="5">
        <f t="shared" si="1798"/>
        <v>8.5171677570212906E-2</v>
      </c>
      <c r="P1551" s="5">
        <f t="shared" si="1799"/>
        <v>0.11976991010439585</v>
      </c>
      <c r="Q1551" s="5">
        <f t="shared" si="1800"/>
        <v>6.1192003477188131E-2</v>
      </c>
      <c r="R1551" s="5">
        <f t="shared" si="1801"/>
        <v>5.8605824908816322E-2</v>
      </c>
      <c r="S1551" s="5">
        <f t="shared" si="1802"/>
        <v>5.7944981972191313E-2</v>
      </c>
      <c r="T1551" s="5">
        <f t="shared" si="1803"/>
        <v>8.4211276422198167E-2</v>
      </c>
      <c r="U1551" s="5">
        <f t="shared" si="1804"/>
        <v>8.2412541130664832E-2</v>
      </c>
      <c r="V1551" s="5">
        <f t="shared" si="1805"/>
        <v>1.2459523181966895E-2</v>
      </c>
      <c r="W1551" s="5">
        <f t="shared" si="1806"/>
        <v>2.8683090297354354E-2</v>
      </c>
      <c r="X1551" s="5">
        <f t="shared" si="1807"/>
        <v>3.9473125709535456E-2</v>
      </c>
      <c r="Y1551" s="5">
        <f t="shared" si="1808"/>
        <v>2.716108405907201E-2</v>
      </c>
      <c r="Z1551" s="5">
        <f t="shared" si="1809"/>
        <v>2.6884075483202124E-2</v>
      </c>
      <c r="AA1551" s="5">
        <f t="shared" si="1810"/>
        <v>3.780485949931562E-2</v>
      </c>
      <c r="AB1551" s="5">
        <f t="shared" si="1811"/>
        <v>2.6580928971427744E-2</v>
      </c>
      <c r="AC1551" s="5">
        <f t="shared" si="1812"/>
        <v>1.5069871170728072E-3</v>
      </c>
      <c r="AD1551" s="5">
        <f t="shared" si="1813"/>
        <v>1.008366643828985E-2</v>
      </c>
      <c r="AE1551" s="5">
        <f t="shared" si="1814"/>
        <v>1.387695080290398E-2</v>
      </c>
      <c r="AF1551" s="5">
        <f t="shared" si="1815"/>
        <v>9.5485984569555274E-3</v>
      </c>
      <c r="AG1551" s="5">
        <f t="shared" si="1816"/>
        <v>4.380200126437645E-3</v>
      </c>
      <c r="AH1551" s="5">
        <f t="shared" si="1817"/>
        <v>9.2493388973411885E-3</v>
      </c>
      <c r="AI1551" s="5">
        <f t="shared" si="1818"/>
        <v>1.3006582937695644E-2</v>
      </c>
      <c r="AJ1551" s="5">
        <f t="shared" si="1819"/>
        <v>9.1450427750996034E-3</v>
      </c>
      <c r="AK1551" s="5">
        <f t="shared" si="1820"/>
        <v>4.2866399657781468E-3</v>
      </c>
      <c r="AL1551" s="5">
        <f t="shared" si="1821"/>
        <v>1.1665346163154989E-4</v>
      </c>
      <c r="AM1551" s="5">
        <f t="shared" si="1822"/>
        <v>2.8359657982339991E-3</v>
      </c>
      <c r="AN1551" s="5">
        <f t="shared" si="1823"/>
        <v>3.9028024282292601E-3</v>
      </c>
      <c r="AO1551" s="5">
        <f t="shared" si="1824"/>
        <v>2.6854813981320464E-3</v>
      </c>
      <c r="AP1551" s="5">
        <f t="shared" si="1825"/>
        <v>1.2319028821528668E-3</v>
      </c>
      <c r="AQ1551" s="5">
        <f t="shared" si="1826"/>
        <v>4.2383035461876609E-4</v>
      </c>
      <c r="AR1551" s="5">
        <f t="shared" si="1827"/>
        <v>2.5457530080607838E-3</v>
      </c>
      <c r="AS1551" s="5">
        <f t="shared" si="1828"/>
        <v>3.5798826279085723E-3</v>
      </c>
      <c r="AT1551" s="5">
        <f t="shared" si="1829"/>
        <v>2.5170469383759635E-3</v>
      </c>
      <c r="AU1551" s="5">
        <f t="shared" si="1830"/>
        <v>1.1798385493789463E-3</v>
      </c>
      <c r="AV1551" s="5">
        <f t="shared" si="1831"/>
        <v>4.1477742668719406E-4</v>
      </c>
      <c r="AW1551" s="5">
        <f t="shared" si="1832"/>
        <v>6.2708040454327478E-6</v>
      </c>
      <c r="AX1551" s="5">
        <f t="shared" si="1833"/>
        <v>6.64664159110911E-4</v>
      </c>
      <c r="AY1551" s="5">
        <f t="shared" si="1834"/>
        <v>9.1469822934761081E-4</v>
      </c>
      <c r="AZ1551" s="5">
        <f t="shared" si="1835"/>
        <v>6.2939519101709281E-4</v>
      </c>
      <c r="BA1551" s="5">
        <f t="shared" si="1836"/>
        <v>2.8872058110937857E-4</v>
      </c>
      <c r="BB1551" s="5">
        <f t="shared" si="1837"/>
        <v>9.9332949090494472E-5</v>
      </c>
      <c r="BC1551" s="5">
        <f t="shared" si="1838"/>
        <v>2.73400247037512E-5</v>
      </c>
      <c r="BD1551" s="5">
        <f t="shared" si="1839"/>
        <v>5.8390284700181024E-4</v>
      </c>
      <c r="BE1551" s="5">
        <f t="shared" si="1840"/>
        <v>8.2109444700623853E-4</v>
      </c>
      <c r="BF1551" s="5">
        <f t="shared" si="1841"/>
        <v>5.7731872208390759E-4</v>
      </c>
      <c r="BG1551" s="5">
        <f t="shared" si="1842"/>
        <v>2.7061191160474273E-4</v>
      </c>
      <c r="BH1551" s="5">
        <f t="shared" si="1843"/>
        <v>9.5134806694866371E-5</v>
      </c>
      <c r="BI1551" s="5">
        <f t="shared" si="1844"/>
        <v>2.6756047481277136E-5</v>
      </c>
      <c r="BJ1551" s="8">
        <f t="shared" si="1845"/>
        <v>0.37934476353152935</v>
      </c>
      <c r="BK1551" s="8">
        <f t="shared" si="1846"/>
        <v>0.25460263166333807</v>
      </c>
      <c r="BL1551" s="8">
        <f t="shared" si="1847"/>
        <v>0.33887555398863628</v>
      </c>
      <c r="BM1551" s="8">
        <f t="shared" si="1848"/>
        <v>0.52513866983821056</v>
      </c>
      <c r="BN1551" s="8">
        <f t="shared" si="1849"/>
        <v>0.47365992740319335</v>
      </c>
    </row>
    <row r="1552" spans="1:66" x14ac:dyDescent="0.25">
      <c r="A1552" t="s">
        <v>16</v>
      </c>
      <c r="B1552" t="s">
        <v>225</v>
      </c>
      <c r="C1552" t="s">
        <v>58</v>
      </c>
      <c r="D1552" t="s">
        <v>538</v>
      </c>
      <c r="E1552">
        <f>VLOOKUP(A1552,home!$A$2:$E$405,3,FALSE)</f>
        <v>1.7778</v>
      </c>
      <c r="F1552">
        <f>VLOOKUP(B1552,home!$B$2:$E$405,3,FALSE)</f>
        <v>0.45</v>
      </c>
      <c r="G1552">
        <f>VLOOKUP(C1552,away!$B$2:$E$405,4,FALSE)</f>
        <v>1.125</v>
      </c>
      <c r="H1552">
        <f>VLOOKUP(A1552,away!$A$2:$E$405,3,FALSE)</f>
        <v>1.2716000000000001</v>
      </c>
      <c r="I1552">
        <f>VLOOKUP(C1552,away!$B$2:$E$405,3,FALSE)</f>
        <v>0.78639999999999999</v>
      </c>
      <c r="J1552">
        <f>VLOOKUP(B1552,home!$B$2:$E$405,4,FALSE)</f>
        <v>0.94369999999999998</v>
      </c>
      <c r="K1552" s="3">
        <f t="shared" si="1794"/>
        <v>0.90001125000000004</v>
      </c>
      <c r="L1552" s="3">
        <f t="shared" si="1795"/>
        <v>0.94368701468799998</v>
      </c>
      <c r="M1552" s="5">
        <f t="shared" si="1796"/>
        <v>0.15823116197627879</v>
      </c>
      <c r="N1552" s="5">
        <f t="shared" si="1797"/>
        <v>0.14240982587922316</v>
      </c>
      <c r="O1552" s="5">
        <f t="shared" si="1798"/>
        <v>0.14932069287600791</v>
      </c>
      <c r="P1552" s="5">
        <f t="shared" si="1799"/>
        <v>0.13439030344620198</v>
      </c>
      <c r="Q1552" s="5">
        <f t="shared" si="1800"/>
        <v>6.4085222700920985E-2</v>
      </c>
      <c r="R1552" s="5">
        <f t="shared" si="1801"/>
        <v>7.0455999445651799E-2</v>
      </c>
      <c r="S1552" s="5">
        <f t="shared" si="1802"/>
        <v>2.8535393146941913E-2</v>
      </c>
      <c r="T1552" s="5">
        <f t="shared" si="1803"/>
        <v>6.0476392496247776E-2</v>
      </c>
      <c r="U1552" s="5">
        <f t="shared" si="1804"/>
        <v>6.3411192131080388E-2</v>
      </c>
      <c r="V1552" s="5">
        <f t="shared" si="1805"/>
        <v>2.692881657778568E-3</v>
      </c>
      <c r="W1552" s="5">
        <f t="shared" si="1806"/>
        <v>1.9225807129861428E-2</v>
      </c>
      <c r="X1552" s="5">
        <f t="shared" si="1807"/>
        <v>1.8143144535346194E-2</v>
      </c>
      <c r="Y1552" s="5">
        <f t="shared" si="1808"/>
        <v>8.5607249518068751E-3</v>
      </c>
      <c r="Z1552" s="5">
        <f t="shared" si="1809"/>
        <v>2.2162803927908849E-2</v>
      </c>
      <c r="AA1552" s="5">
        <f t="shared" si="1810"/>
        <v>1.9946772866662153E-2</v>
      </c>
      <c r="AB1552" s="5">
        <f t="shared" si="1811"/>
        <v>8.9761599905953445E-3</v>
      </c>
      <c r="AC1552" s="5">
        <f t="shared" si="1812"/>
        <v>1.429463935127973E-4</v>
      </c>
      <c r="AD1552" s="5">
        <f t="shared" si="1813"/>
        <v>4.3258606768013727E-3</v>
      </c>
      <c r="AE1552" s="5">
        <f t="shared" si="1814"/>
        <v>4.0822585480468987E-3</v>
      </c>
      <c r="AF1552" s="5">
        <f t="shared" si="1815"/>
        <v>1.9261871911954735E-3</v>
      </c>
      <c r="AG1552" s="5">
        <f t="shared" si="1816"/>
        <v>6.0590594672984026E-4</v>
      </c>
      <c r="AH1552" s="5">
        <f t="shared" si="1817"/>
        <v>5.2286875689609444E-3</v>
      </c>
      <c r="AI1552" s="5">
        <f t="shared" si="1818"/>
        <v>4.7058776348000006E-3</v>
      </c>
      <c r="AJ1552" s="5">
        <f t="shared" si="1819"/>
        <v>2.1176714062216963E-3</v>
      </c>
      <c r="AK1552" s="5">
        <f t="shared" si="1820"/>
        <v>6.3530936313428222E-4</v>
      </c>
      <c r="AL1552" s="5">
        <f t="shared" si="1821"/>
        <v>4.8563402962571923E-6</v>
      </c>
      <c r="AM1552" s="5">
        <f t="shared" si="1822"/>
        <v>7.7866465501077032E-4</v>
      </c>
      <c r="AN1552" s="5">
        <f t="shared" si="1823"/>
        <v>7.3481572373017528E-4</v>
      </c>
      <c r="AO1552" s="5">
        <f t="shared" si="1824"/>
        <v>3.4671802833636557E-4</v>
      </c>
      <c r="AP1552" s="5">
        <f t="shared" si="1825"/>
        <v>1.0906443369975143E-4</v>
      </c>
      <c r="AQ1552" s="5">
        <f t="shared" si="1826"/>
        <v>2.5730672461688929E-5</v>
      </c>
      <c r="AR1552" s="5">
        <f t="shared" si="1827"/>
        <v>9.8684891253780229E-4</v>
      </c>
      <c r="AS1552" s="5">
        <f t="shared" si="1828"/>
        <v>8.8817512333428804E-4</v>
      </c>
      <c r="AT1552" s="5">
        <f t="shared" si="1829"/>
        <v>3.9968380148549837E-4</v>
      </c>
      <c r="AU1552" s="5">
        <f t="shared" si="1830"/>
        <v>1.1990663925990509E-4</v>
      </c>
      <c r="AV1552" s="5">
        <f t="shared" si="1831"/>
        <v>2.6979331070901559E-5</v>
      </c>
      <c r="AW1552" s="5">
        <f t="shared" si="1832"/>
        <v>1.1457306405749847E-7</v>
      </c>
      <c r="AX1552" s="5">
        <f t="shared" si="1833"/>
        <v>1.1680115824784363E-4</v>
      </c>
      <c r="AY1552" s="5">
        <f t="shared" si="1834"/>
        <v>1.1022373633900822E-4</v>
      </c>
      <c r="AZ1552" s="5">
        <f t="shared" si="1835"/>
        <v>5.2008354346757944E-5</v>
      </c>
      <c r="BA1552" s="5">
        <f t="shared" si="1836"/>
        <v>1.6359869550775894E-5</v>
      </c>
      <c r="BB1552" s="5">
        <f t="shared" si="1837"/>
        <v>3.8596491142642026E-6</v>
      </c>
      <c r="BC1552" s="5">
        <f t="shared" si="1838"/>
        <v>7.28460150076634E-7</v>
      </c>
      <c r="BD1552" s="5">
        <f t="shared" si="1839"/>
        <v>1.5521275070348289E-4</v>
      </c>
      <c r="BE1552" s="5">
        <f t="shared" si="1840"/>
        <v>1.3969322177658002E-4</v>
      </c>
      <c r="BF1552" s="5">
        <f t="shared" si="1841"/>
        <v>6.2862735573833501E-5</v>
      </c>
      <c r="BG1552" s="5">
        <f t="shared" si="1842"/>
        <v>1.8859056407408452E-5</v>
      </c>
      <c r="BH1552" s="5">
        <f t="shared" si="1843"/>
        <v>4.2433407327630467E-6</v>
      </c>
      <c r="BI1552" s="5">
        <f t="shared" si="1844"/>
        <v>7.6381087941399748E-7</v>
      </c>
      <c r="BJ1552" s="8">
        <f t="shared" si="1845"/>
        <v>0.32613630479716749</v>
      </c>
      <c r="BK1552" s="8">
        <f t="shared" si="1846"/>
        <v>0.32410776669734936</v>
      </c>
      <c r="BL1552" s="8">
        <f t="shared" si="1847"/>
        <v>0.32760159200687639</v>
      </c>
      <c r="BM1552" s="8">
        <f t="shared" si="1848"/>
        <v>0.28100515194174241</v>
      </c>
      <c r="BN1552" s="8">
        <f t="shared" si="1849"/>
        <v>0.71889320632428466</v>
      </c>
    </row>
    <row r="1553" spans="1:66" x14ac:dyDescent="0.25">
      <c r="A1553" t="s">
        <v>59</v>
      </c>
      <c r="B1553" t="s">
        <v>301</v>
      </c>
      <c r="C1553" t="s">
        <v>273</v>
      </c>
      <c r="D1553" t="s">
        <v>538</v>
      </c>
      <c r="E1553">
        <f>VLOOKUP(A1553,home!$A$2:$E$405,3,FALSE)</f>
        <v>1.806</v>
      </c>
      <c r="F1553">
        <f>VLOOKUP(B1553,home!$B$2:$E$405,3,FALSE)</f>
        <v>1.3843000000000001</v>
      </c>
      <c r="G1553">
        <f>VLOOKUP(C1553,away!$B$2:$E$405,4,FALSE)</f>
        <v>0.4153</v>
      </c>
      <c r="H1553">
        <f>VLOOKUP(A1553,away!$A$2:$E$405,3,FALSE)</f>
        <v>1.1493</v>
      </c>
      <c r="I1553">
        <f>VLOOKUP(C1553,away!$B$2:$E$405,3,FALSE)</f>
        <v>1.9577</v>
      </c>
      <c r="J1553">
        <f>VLOOKUP(B1553,home!$B$2:$E$405,4,FALSE)</f>
        <v>1.3050999999999999</v>
      </c>
      <c r="K1553" s="3">
        <f t="shared" si="1794"/>
        <v>1.03826902074</v>
      </c>
      <c r="L1553" s="3">
        <f t="shared" si="1795"/>
        <v>2.9364549145109997</v>
      </c>
      <c r="M1553" s="5">
        <f t="shared" si="1796"/>
        <v>1.8784486513505463E-2</v>
      </c>
      <c r="N1553" s="5">
        <f t="shared" si="1797"/>
        <v>1.9503350417481052E-2</v>
      </c>
      <c r="O1553" s="5">
        <f t="shared" si="1798"/>
        <v>5.5159797739148704E-2</v>
      </c>
      <c r="P1553" s="5">
        <f t="shared" si="1799"/>
        <v>5.727070918284239E-2</v>
      </c>
      <c r="Q1553" s="5">
        <f t="shared" si="1800"/>
        <v>1.012486226955356E-2</v>
      </c>
      <c r="R1553" s="5">
        <f t="shared" si="1801"/>
        <v>8.0987129577277994E-2</v>
      </c>
      <c r="S1553" s="5">
        <f t="shared" si="1802"/>
        <v>4.3652166482532506E-2</v>
      </c>
      <c r="T1553" s="5">
        <f t="shared" si="1803"/>
        <v>2.9731201570177539E-2</v>
      </c>
      <c r="U1553" s="5">
        <f t="shared" si="1804"/>
        <v>8.4086427718743903E-2</v>
      </c>
      <c r="V1553" s="5">
        <f t="shared" si="1805"/>
        <v>1.4787560232658092E-2</v>
      </c>
      <c r="W1553" s="5">
        <f t="shared" si="1806"/>
        <v>3.5041102779122509E-3</v>
      </c>
      <c r="X1553" s="5">
        <f t="shared" si="1807"/>
        <v>1.0289661846563932E-2</v>
      </c>
      <c r="Y1553" s="5">
        <f t="shared" si="1808"/>
        <v>1.5107564048999498E-2</v>
      </c>
      <c r="Z1553" s="5">
        <f t="shared" si="1809"/>
        <v>7.9271684886445704E-2</v>
      </c>
      <c r="AA1553" s="5">
        <f t="shared" si="1810"/>
        <v>8.230533463945984E-2</v>
      </c>
      <c r="AB1553" s="5">
        <f t="shared" si="1811"/>
        <v>4.2727539598894977E-2</v>
      </c>
      <c r="AC1553" s="5">
        <f t="shared" si="1812"/>
        <v>2.8177974847736595E-3</v>
      </c>
      <c r="AD1553" s="5">
        <f t="shared" si="1813"/>
        <v>9.0955228670323027E-4</v>
      </c>
      <c r="AE1553" s="5">
        <f t="shared" si="1814"/>
        <v>2.6708592822944181E-3</v>
      </c>
      <c r="AF1553" s="5">
        <f t="shared" si="1815"/>
        <v>3.9214289327303836E-3</v>
      </c>
      <c r="AG1553" s="5">
        <f t="shared" si="1816"/>
        <v>3.8383664204739202E-3</v>
      </c>
      <c r="AH1553" s="5">
        <f t="shared" si="1817"/>
        <v>5.8194432166592716E-2</v>
      </c>
      <c r="AI1553" s="5">
        <f t="shared" si="1818"/>
        <v>6.042147609812857E-2</v>
      </c>
      <c r="AJ1553" s="5">
        <f t="shared" si="1819"/>
        <v>3.1366873410034628E-2</v>
      </c>
      <c r="AK1553" s="5">
        <f t="shared" si="1820"/>
        <v>1.085575097970407E-2</v>
      </c>
      <c r="AL1553" s="5">
        <f t="shared" si="1821"/>
        <v>3.436394392161678E-4</v>
      </c>
      <c r="AM1553" s="5">
        <f t="shared" si="1822"/>
        <v>1.888719924054382E-4</v>
      </c>
      <c r="AN1553" s="5">
        <f t="shared" si="1823"/>
        <v>5.5461409031243314E-4</v>
      </c>
      <c r="AO1553" s="5">
        <f t="shared" si="1824"/>
        <v>8.1429963557749601E-4</v>
      </c>
      <c r="AP1553" s="5">
        <f t="shared" si="1825"/>
        <v>7.9705138892535157E-4</v>
      </c>
      <c r="AQ1553" s="5">
        <f t="shared" si="1826"/>
        <v>5.8512636703191674E-4</v>
      </c>
      <c r="AR1553" s="5">
        <f t="shared" si="1827"/>
        <v>3.417706526655364E-2</v>
      </c>
      <c r="AS1553" s="5">
        <f t="shared" si="1828"/>
        <v>3.5484988086071714E-2</v>
      </c>
      <c r="AT1553" s="5">
        <f t="shared" si="1829"/>
        <v>1.8421481915548116E-2</v>
      </c>
      <c r="AU1553" s="5">
        <f t="shared" si="1830"/>
        <v>6.3754846630119238E-3</v>
      </c>
      <c r="AV1553" s="5">
        <f t="shared" si="1831"/>
        <v>1.6548670544520693E-3</v>
      </c>
      <c r="AW1553" s="5">
        <f t="shared" si="1832"/>
        <v>2.9102730260589331E-5</v>
      </c>
      <c r="AX1553" s="5">
        <f t="shared" si="1833"/>
        <v>3.2683323100001166E-5</v>
      </c>
      <c r="AY1553" s="5">
        <f t="shared" si="1834"/>
        <v>9.5973104739549293E-5</v>
      </c>
      <c r="AZ1553" s="5">
        <f t="shared" si="1835"/>
        <v>1.4091034753666425E-4</v>
      </c>
      <c r="BA1553" s="5">
        <f t="shared" si="1836"/>
        <v>1.3792562750983024E-4</v>
      </c>
      <c r="BB1553" s="5">
        <f t="shared" si="1837"/>
        <v>1.0125309668456365E-4</v>
      </c>
      <c r="BC1553" s="5">
        <f t="shared" si="1838"/>
        <v>5.9465030673768871E-5</v>
      </c>
      <c r="BD1553" s="5">
        <f t="shared" si="1839"/>
        <v>1.6726568544255773E-2</v>
      </c>
      <c r="BE1553" s="5">
        <f t="shared" si="1840"/>
        <v>1.7366677942784927E-2</v>
      </c>
      <c r="BF1553" s="5">
        <f t="shared" si="1841"/>
        <v>9.0156418505811312E-3</v>
      </c>
      <c r="BG1553" s="5">
        <f t="shared" si="1842"/>
        <v>3.120220545181812E-3</v>
      </c>
      <c r="BH1553" s="5">
        <f t="shared" si="1843"/>
        <v>8.0990708248468706E-4</v>
      </c>
      <c r="BI1553" s="5">
        <f t="shared" si="1844"/>
        <v>1.6818028668435335E-4</v>
      </c>
      <c r="BJ1553" s="8">
        <f t="shared" si="1845"/>
        <v>0.10310913135738679</v>
      </c>
      <c r="BK1553" s="8">
        <f t="shared" si="1846"/>
        <v>0.13775233244026783</v>
      </c>
      <c r="BL1553" s="8">
        <f t="shared" si="1847"/>
        <v>0.64942584516559554</v>
      </c>
      <c r="BM1553" s="8">
        <f t="shared" si="1848"/>
        <v>0.72766178777540769</v>
      </c>
      <c r="BN1553" s="8">
        <f t="shared" si="1849"/>
        <v>0.24183033569980916</v>
      </c>
    </row>
    <row r="1554" spans="1:66" x14ac:dyDescent="0.25">
      <c r="A1554" t="s">
        <v>59</v>
      </c>
      <c r="B1554" t="s">
        <v>318</v>
      </c>
      <c r="C1554" t="s">
        <v>64</v>
      </c>
      <c r="D1554" t="s">
        <v>538</v>
      </c>
      <c r="E1554">
        <f>VLOOKUP(A1554,home!$A$2:$E$405,3,FALSE)</f>
        <v>1.806</v>
      </c>
      <c r="F1554">
        <f>VLOOKUP(B1554,home!$B$2:$E$405,3,FALSE)</f>
        <v>0.27689999999999998</v>
      </c>
      <c r="G1554">
        <f>VLOOKUP(C1554,away!$B$2:$E$405,4,FALSE)</f>
        <v>0.55369999999999997</v>
      </c>
      <c r="H1554">
        <f>VLOOKUP(A1554,away!$A$2:$E$405,3,FALSE)</f>
        <v>1.1493</v>
      </c>
      <c r="I1554">
        <f>VLOOKUP(C1554,away!$B$2:$E$405,3,FALSE)</f>
        <v>0.435</v>
      </c>
      <c r="J1554">
        <f>VLOOKUP(B1554,home!$B$2:$E$405,4,FALSE)</f>
        <v>0.435</v>
      </c>
      <c r="K1554" s="3">
        <f t="shared" si="1794"/>
        <v>0.27689507118000001</v>
      </c>
      <c r="L1554" s="3">
        <f t="shared" si="1795"/>
        <v>0.2174762925</v>
      </c>
      <c r="M1554" s="5">
        <f t="shared" si="1796"/>
        <v>0.60995422617971384</v>
      </c>
      <c r="N1554" s="5">
        <f t="shared" si="1797"/>
        <v>0.16889331887457371</v>
      </c>
      <c r="O1554" s="5">
        <f t="shared" si="1798"/>
        <v>0.1326505837042706</v>
      </c>
      <c r="P1554" s="5">
        <f t="shared" si="1799"/>
        <v>3.6730292816862568E-2</v>
      </c>
      <c r="Q1554" s="5">
        <f t="shared" si="1800"/>
        <v>2.3382863775800761E-2</v>
      </c>
      <c r="R1554" s="5">
        <f t="shared" si="1801"/>
        <v>1.4424178570982845E-2</v>
      </c>
      <c r="S1554" s="5">
        <f t="shared" si="1802"/>
        <v>5.5295723535775995E-4</v>
      </c>
      <c r="T1554" s="5">
        <f t="shared" si="1803"/>
        <v>5.0852185219937007E-3</v>
      </c>
      <c r="U1554" s="5">
        <f t="shared" si="1804"/>
        <v>3.9939839521253261E-3</v>
      </c>
      <c r="V1554" s="5">
        <f t="shared" si="1805"/>
        <v>3.6997823949842159E-6</v>
      </c>
      <c r="W1554" s="5">
        <f t="shared" si="1806"/>
        <v>2.1581999098641996E-3</v>
      </c>
      <c r="X1554" s="5">
        <f t="shared" si="1807"/>
        <v>4.6935731487110033E-4</v>
      </c>
      <c r="Y1554" s="5">
        <f t="shared" si="1808"/>
        <v>5.1037044347961006E-5</v>
      </c>
      <c r="Z1554" s="5">
        <f t="shared" si="1809"/>
        <v>1.0456389593250998E-3</v>
      </c>
      <c r="AA1554" s="5">
        <f t="shared" si="1810"/>
        <v>2.8953227407090465E-4</v>
      </c>
      <c r="AB1554" s="5">
        <f t="shared" si="1811"/>
        <v>4.0085029818885201E-5</v>
      </c>
      <c r="AC1554" s="5">
        <f t="shared" si="1812"/>
        <v>1.3924619759746121E-8</v>
      </c>
      <c r="AD1554" s="5">
        <f t="shared" si="1813"/>
        <v>1.4939872941562924E-4</v>
      </c>
      <c r="AE1554" s="5">
        <f t="shared" si="1814"/>
        <v>3.2490681777521743E-5</v>
      </c>
      <c r="AF1554" s="5">
        <f t="shared" si="1815"/>
        <v>3.5329765068863692E-6</v>
      </c>
      <c r="AG1554" s="5">
        <f t="shared" si="1816"/>
        <v>2.5611287740241624E-7</v>
      </c>
      <c r="AH1554" s="5">
        <f t="shared" si="1817"/>
        <v>5.6850421041895216E-5</v>
      </c>
      <c r="AI1554" s="5">
        <f t="shared" si="1818"/>
        <v>1.5741601381008547E-5</v>
      </c>
      <c r="AJ1554" s="5">
        <f t="shared" si="1819"/>
        <v>2.1793859174407738E-6</v>
      </c>
      <c r="AK1554" s="5">
        <f t="shared" si="1820"/>
        <v>2.0115373957948434E-7</v>
      </c>
      <c r="AL1554" s="5">
        <f t="shared" si="1821"/>
        <v>3.3540573320874264E-11</v>
      </c>
      <c r="AM1554" s="5">
        <f t="shared" si="1822"/>
        <v>8.2735543631484447E-6</v>
      </c>
      <c r="AN1554" s="5">
        <f t="shared" si="1823"/>
        <v>1.7993019286947225E-6</v>
      </c>
      <c r="AO1554" s="5">
        <f t="shared" si="1824"/>
        <v>1.9565275627031381E-7</v>
      </c>
      <c r="AP1554" s="5">
        <f t="shared" si="1825"/>
        <v>1.4183278683691335E-8</v>
      </c>
      <c r="AQ1554" s="5">
        <f t="shared" si="1826"/>
        <v>7.711317159058675E-10</v>
      </c>
      <c r="AR1554" s="5">
        <f t="shared" si="1827"/>
        <v>2.4727237590510718E-6</v>
      </c>
      <c r="AS1554" s="5">
        <f t="shared" si="1828"/>
        <v>6.8468502127092377E-7</v>
      </c>
      <c r="AT1554" s="5">
        <f t="shared" si="1829"/>
        <v>9.4792953850346112E-8</v>
      </c>
      <c r="AU1554" s="5">
        <f t="shared" si="1830"/>
        <v>8.7492339012513534E-9</v>
      </c>
      <c r="AV1554" s="5">
        <f t="shared" si="1831"/>
        <v>6.0565493596436545E-10</v>
      </c>
      <c r="AW1554" s="5">
        <f t="shared" si="1832"/>
        <v>5.6104168078188103E-14</v>
      </c>
      <c r="AX1554" s="5">
        <f t="shared" si="1833"/>
        <v>3.8181773738259818E-7</v>
      </c>
      <c r="AY1554" s="5">
        <f t="shared" si="1834"/>
        <v>8.3036305936706113E-8</v>
      </c>
      <c r="AZ1554" s="5">
        <f t="shared" si="1835"/>
        <v>9.0292139790052922E-9</v>
      </c>
      <c r="BA1554" s="5">
        <f t="shared" si="1836"/>
        <v>6.5454666011441509E-10</v>
      </c>
      <c r="BB1554" s="5">
        <f t="shared" si="1837"/>
        <v>3.5587095227485131E-11</v>
      </c>
      <c r="BC1554" s="5">
        <f t="shared" si="1838"/>
        <v>1.5478699061835821E-12</v>
      </c>
      <c r="BD1554" s="5">
        <f t="shared" si="1839"/>
        <v>8.9626465915848489E-8</v>
      </c>
      <c r="BE1554" s="5">
        <f t="shared" si="1840"/>
        <v>2.4817126659380716E-8</v>
      </c>
      <c r="BF1554" s="5">
        <f t="shared" si="1841"/>
        <v>3.4358700264161494E-9</v>
      </c>
      <c r="BG1554" s="5">
        <f t="shared" si="1842"/>
        <v>3.1712515850990952E-10</v>
      </c>
      <c r="BH1554" s="5">
        <f t="shared" si="1843"/>
        <v>2.195259833464254E-11</v>
      </c>
      <c r="BI1554" s="5">
        <f t="shared" si="1844"/>
        <v>1.2157132556913594E-12</v>
      </c>
      <c r="BJ1554" s="8">
        <f t="shared" si="1845"/>
        <v>0.20023643198042634</v>
      </c>
      <c r="BK1554" s="8">
        <f t="shared" si="1846"/>
        <v>0.64724127300879553</v>
      </c>
      <c r="BL1554" s="8">
        <f t="shared" si="1847"/>
        <v>0.15147671586972761</v>
      </c>
      <c r="BM1554" s="8">
        <f t="shared" si="1848"/>
        <v>1.3964512859820239E-2</v>
      </c>
      <c r="BN1554" s="8">
        <f t="shared" si="1849"/>
        <v>0.98603546392220442</v>
      </c>
    </row>
    <row r="1555" spans="1:66" x14ac:dyDescent="0.25">
      <c r="A1555" t="s">
        <v>19</v>
      </c>
      <c r="B1555" t="s">
        <v>242</v>
      </c>
      <c r="C1555" t="s">
        <v>21</v>
      </c>
      <c r="D1555" t="s">
        <v>538</v>
      </c>
      <c r="E1555">
        <f>VLOOKUP(A1555,home!$A$2:$E$405,3,FALSE)</f>
        <v>1.4750000000000001</v>
      </c>
      <c r="F1555">
        <f>VLOOKUP(B1555,home!$B$2:$E$405,3,FALSE)</f>
        <v>0.67800000000000005</v>
      </c>
      <c r="G1555">
        <f>VLOOKUP(C1555,away!$B$2:$E$405,4,FALSE)</f>
        <v>0.33900000000000002</v>
      </c>
      <c r="H1555">
        <f>VLOOKUP(A1555,away!$A$2:$E$405,3,FALSE)</f>
        <v>1.5625</v>
      </c>
      <c r="I1555">
        <f>VLOOKUP(C1555,away!$B$2:$E$405,3,FALSE)</f>
        <v>1.1200000000000001</v>
      </c>
      <c r="J1555">
        <f>VLOOKUP(B1555,home!$B$2:$E$405,4,FALSE)</f>
        <v>1.44</v>
      </c>
      <c r="K1555" s="3">
        <f t="shared" si="1794"/>
        <v>0.33901695000000004</v>
      </c>
      <c r="L1555" s="3">
        <f t="shared" si="1795"/>
        <v>2.52</v>
      </c>
      <c r="M1555" s="5">
        <f t="shared" si="1796"/>
        <v>5.7325086001217551E-2</v>
      </c>
      <c r="N1555" s="5">
        <f t="shared" si="1797"/>
        <v>1.9434175814620473E-2</v>
      </c>
      <c r="O1555" s="5">
        <f t="shared" si="1798"/>
        <v>0.14445921672306819</v>
      </c>
      <c r="P1555" s="5">
        <f t="shared" si="1799"/>
        <v>4.8974123052843585E-2</v>
      </c>
      <c r="Q1555" s="5">
        <f t="shared" si="1800"/>
        <v>3.2942575052181994E-3</v>
      </c>
      <c r="R1555" s="5">
        <f t="shared" si="1801"/>
        <v>0.18201861307106598</v>
      </c>
      <c r="S1555" s="5">
        <f t="shared" si="1802"/>
        <v>1.0459926430568828E-2</v>
      </c>
      <c r="T1555" s="5">
        <f t="shared" si="1803"/>
        <v>8.301528913149862E-3</v>
      </c>
      <c r="U1555" s="5">
        <f t="shared" si="1804"/>
        <v>6.1707395046582937E-2</v>
      </c>
      <c r="V1555" s="5">
        <f t="shared" si="1805"/>
        <v>9.9290585960043302E-4</v>
      </c>
      <c r="W1555" s="5">
        <f t="shared" si="1806"/>
        <v>3.7226971064456115E-4</v>
      </c>
      <c r="X1555" s="5">
        <f t="shared" si="1807"/>
        <v>9.3811967082429396E-4</v>
      </c>
      <c r="Y1555" s="5">
        <f t="shared" si="1808"/>
        <v>1.1820307852386106E-3</v>
      </c>
      <c r="Z1555" s="5">
        <f t="shared" si="1809"/>
        <v>0.15289563497969544</v>
      </c>
      <c r="AA1555" s="5">
        <f t="shared" si="1810"/>
        <v>5.1834211839129667E-2</v>
      </c>
      <c r="AB1555" s="5">
        <f t="shared" si="1811"/>
        <v>8.7863382016778162E-3</v>
      </c>
      <c r="AC1555" s="5">
        <f t="shared" si="1812"/>
        <v>5.3016376795021571E-5</v>
      </c>
      <c r="AD1555" s="5">
        <f t="shared" si="1813"/>
        <v>3.1551435470025413E-5</v>
      </c>
      <c r="AE1555" s="5">
        <f t="shared" si="1814"/>
        <v>7.9509617384464042E-5</v>
      </c>
      <c r="AF1555" s="5">
        <f t="shared" si="1815"/>
        <v>1.0018211790442472E-4</v>
      </c>
      <c r="AG1555" s="5">
        <f t="shared" si="1816"/>
        <v>8.415297903971676E-5</v>
      </c>
      <c r="AH1555" s="5">
        <f t="shared" si="1817"/>
        <v>9.6324250037208139E-2</v>
      </c>
      <c r="AI1555" s="5">
        <f t="shared" si="1818"/>
        <v>3.2655553458651697E-2</v>
      </c>
      <c r="AJ1555" s="5">
        <f t="shared" si="1819"/>
        <v>5.5353930670570253E-3</v>
      </c>
      <c r="AK1555" s="5">
        <f t="shared" si="1820"/>
        <v>6.2553069154827287E-4</v>
      </c>
      <c r="AL1555" s="5">
        <f t="shared" si="1821"/>
        <v>1.8117237963987766E-6</v>
      </c>
      <c r="AM1555" s="5">
        <f t="shared" si="1822"/>
        <v>2.1392942842339666E-6</v>
      </c>
      <c r="AN1555" s="5">
        <f t="shared" si="1823"/>
        <v>5.391021596269595E-6</v>
      </c>
      <c r="AO1555" s="5">
        <f t="shared" si="1824"/>
        <v>6.7926872112996918E-6</v>
      </c>
      <c r="AP1555" s="5">
        <f t="shared" si="1825"/>
        <v>5.7058572574917417E-6</v>
      </c>
      <c r="AQ1555" s="5">
        <f t="shared" si="1826"/>
        <v>3.5946900722197979E-6</v>
      </c>
      <c r="AR1555" s="5">
        <f t="shared" si="1827"/>
        <v>4.8547422018752867E-2</v>
      </c>
      <c r="AS1555" s="5">
        <f t="shared" si="1828"/>
        <v>1.6458398943160441E-2</v>
      </c>
      <c r="AT1555" s="5">
        <f t="shared" si="1829"/>
        <v>2.7898381057967383E-3</v>
      </c>
      <c r="AU1555" s="5">
        <f t="shared" si="1830"/>
        <v>3.152674685403293E-4</v>
      </c>
      <c r="AV1555" s="5">
        <f t="shared" si="1831"/>
        <v>2.672025390469085E-5</v>
      </c>
      <c r="AW1555" s="5">
        <f t="shared" si="1832"/>
        <v>4.2994355298827419E-8</v>
      </c>
      <c r="AX1555" s="5">
        <f t="shared" si="1833"/>
        <v>1.2087617056557212E-7</v>
      </c>
      <c r="AY1555" s="5">
        <f t="shared" si="1834"/>
        <v>3.046079498252417E-7</v>
      </c>
      <c r="AZ1555" s="5">
        <f t="shared" si="1835"/>
        <v>3.8380601677980462E-7</v>
      </c>
      <c r="BA1555" s="5">
        <f t="shared" si="1836"/>
        <v>3.2239705409503591E-7</v>
      </c>
      <c r="BB1555" s="5">
        <f t="shared" si="1837"/>
        <v>2.0311014407987266E-7</v>
      </c>
      <c r="BC1555" s="5">
        <f t="shared" si="1838"/>
        <v>1.0236751261625573E-7</v>
      </c>
      <c r="BD1555" s="5">
        <f t="shared" si="1839"/>
        <v>2.038991724787621E-2</v>
      </c>
      <c r="BE1555" s="5">
        <f t="shared" si="1840"/>
        <v>6.9125275561273871E-3</v>
      </c>
      <c r="BF1555" s="5">
        <f t="shared" si="1841"/>
        <v>1.1717320044346306E-3</v>
      </c>
      <c r="BG1555" s="5">
        <f t="shared" si="1842"/>
        <v>1.3241233678693834E-4</v>
      </c>
      <c r="BH1555" s="5">
        <f t="shared" si="1843"/>
        <v>1.1222506639970161E-5</v>
      </c>
      <c r="BI1555" s="5">
        <f t="shared" si="1844"/>
        <v>7.6092399448748641E-7</v>
      </c>
      <c r="BJ1555" s="8">
        <f t="shared" si="1845"/>
        <v>3.3842839264764092E-2</v>
      </c>
      <c r="BK1555" s="8">
        <f t="shared" si="1846"/>
        <v>0.11780717405277163</v>
      </c>
      <c r="BL1555" s="8">
        <f t="shared" si="1847"/>
        <v>0.68070272150200439</v>
      </c>
      <c r="BM1555" s="8">
        <f t="shared" si="1848"/>
        <v>0.52974263601760685</v>
      </c>
      <c r="BN1555" s="8">
        <f t="shared" si="1849"/>
        <v>0.455505472168034</v>
      </c>
    </row>
    <row r="1556" spans="1:66" x14ac:dyDescent="0.25">
      <c r="A1556" t="s">
        <v>19</v>
      </c>
      <c r="B1556" t="s">
        <v>233</v>
      </c>
      <c r="C1556" t="s">
        <v>146</v>
      </c>
      <c r="D1556" t="s">
        <v>538</v>
      </c>
      <c r="E1556">
        <f>VLOOKUP(A1556,home!$A$2:$E$405,3,FALSE)</f>
        <v>1.4750000000000001</v>
      </c>
      <c r="F1556">
        <f>VLOOKUP(B1556,home!$B$2:$E$405,3,FALSE)</f>
        <v>0.33900000000000002</v>
      </c>
      <c r="G1556">
        <f>VLOOKUP(C1556,away!$B$2:$E$405,4,FALSE)</f>
        <v>1.0168999999999999</v>
      </c>
      <c r="H1556">
        <f>VLOOKUP(A1556,away!$A$2:$E$405,3,FALSE)</f>
        <v>1.5625</v>
      </c>
      <c r="I1556">
        <f>VLOOKUP(C1556,away!$B$2:$E$405,3,FALSE)</f>
        <v>0.48</v>
      </c>
      <c r="J1556">
        <f>VLOOKUP(B1556,home!$B$2:$E$405,4,FALSE)</f>
        <v>1.6</v>
      </c>
      <c r="K1556" s="3">
        <f t="shared" si="1794"/>
        <v>0.5084754225</v>
      </c>
      <c r="L1556" s="3">
        <f t="shared" si="1795"/>
        <v>1.2000000000000002</v>
      </c>
      <c r="M1556" s="5">
        <f t="shared" si="1796"/>
        <v>0.1811417468384133</v>
      </c>
      <c r="N1556" s="5">
        <f t="shared" si="1797"/>
        <v>9.2106126256050247E-2</v>
      </c>
      <c r="O1556" s="5">
        <f t="shared" si="1798"/>
        <v>0.21737009620609599</v>
      </c>
      <c r="P1556" s="5">
        <f t="shared" si="1799"/>
        <v>0.11052735150726031</v>
      </c>
      <c r="Q1556" s="5">
        <f t="shared" si="1800"/>
        <v>2.341685073144174E-2</v>
      </c>
      <c r="R1556" s="5">
        <f t="shared" si="1801"/>
        <v>0.13042205772365761</v>
      </c>
      <c r="S1556" s="5">
        <f t="shared" si="1802"/>
        <v>1.6860132526638059E-2</v>
      </c>
      <c r="T1556" s="5">
        <f t="shared" si="1803"/>
        <v>2.8100220877730092E-2</v>
      </c>
      <c r="U1556" s="5">
        <f t="shared" si="1804"/>
        <v>6.6316410904356193E-2</v>
      </c>
      <c r="V1556" s="5">
        <f t="shared" si="1805"/>
        <v>1.1430617346517712E-3</v>
      </c>
      <c r="W1556" s="5">
        <f t="shared" si="1806"/>
        <v>3.9689643564297574E-3</v>
      </c>
      <c r="X1556" s="5">
        <f t="shared" si="1807"/>
        <v>4.7627572277157094E-3</v>
      </c>
      <c r="Y1556" s="5">
        <f t="shared" si="1808"/>
        <v>2.8576543366294264E-3</v>
      </c>
      <c r="Z1556" s="5">
        <f t="shared" si="1809"/>
        <v>5.2168823089463086E-2</v>
      </c>
      <c r="AA1556" s="5">
        <f t="shared" si="1810"/>
        <v>2.6526564361742496E-2</v>
      </c>
      <c r="AB1556" s="5">
        <f t="shared" si="1811"/>
        <v>6.7440530106552274E-3</v>
      </c>
      <c r="AC1556" s="5">
        <f t="shared" si="1812"/>
        <v>4.3591409885298151E-5</v>
      </c>
      <c r="AD1556" s="5">
        <f t="shared" si="1813"/>
        <v>5.0453020700576528E-4</v>
      </c>
      <c r="AE1556" s="5">
        <f t="shared" si="1814"/>
        <v>6.054362484069184E-4</v>
      </c>
      <c r="AF1556" s="5">
        <f t="shared" si="1815"/>
        <v>3.6326174904415112E-4</v>
      </c>
      <c r="AG1556" s="5">
        <f t="shared" si="1816"/>
        <v>1.4530469961766056E-4</v>
      </c>
      <c r="AH1556" s="5">
        <f t="shared" si="1817"/>
        <v>1.5650646926838919E-2</v>
      </c>
      <c r="AI1556" s="5">
        <f t="shared" si="1818"/>
        <v>7.957969308522746E-3</v>
      </c>
      <c r="AJ1556" s="5">
        <f t="shared" si="1819"/>
        <v>2.0232159031965675E-3</v>
      </c>
      <c r="AK1556" s="5">
        <f t="shared" si="1820"/>
        <v>3.4291852039553125E-4</v>
      </c>
      <c r="AL1556" s="5">
        <f t="shared" si="1821"/>
        <v>1.0639277068222877E-6</v>
      </c>
      <c r="AM1556" s="5">
        <f t="shared" si="1822"/>
        <v>5.1308242034253815E-5</v>
      </c>
      <c r="AN1556" s="5">
        <f t="shared" si="1823"/>
        <v>6.1569890441104592E-5</v>
      </c>
      <c r="AO1556" s="5">
        <f t="shared" si="1824"/>
        <v>3.6941934264662762E-5</v>
      </c>
      <c r="AP1556" s="5">
        <f t="shared" si="1825"/>
        <v>1.4776773705865113E-5</v>
      </c>
      <c r="AQ1556" s="5">
        <f t="shared" si="1826"/>
        <v>4.4330321117595326E-6</v>
      </c>
      <c r="AR1556" s="5">
        <f t="shared" si="1827"/>
        <v>3.7561552624413401E-3</v>
      </c>
      <c r="AS1556" s="5">
        <f t="shared" si="1828"/>
        <v>1.9099126340454589E-3</v>
      </c>
      <c r="AT1556" s="5">
        <f t="shared" si="1829"/>
        <v>4.8557181676717615E-4</v>
      </c>
      <c r="AU1556" s="5">
        <f t="shared" si="1830"/>
        <v>8.2300444894927493E-5</v>
      </c>
      <c r="AV1556" s="5">
        <f t="shared" si="1831"/>
        <v>1.0461938372471554E-5</v>
      </c>
      <c r="AW1556" s="5">
        <f t="shared" si="1832"/>
        <v>1.8032703007863948E-8</v>
      </c>
      <c r="AX1556" s="5">
        <f t="shared" si="1833"/>
        <v>4.3481633410165739E-6</v>
      </c>
      <c r="AY1556" s="5">
        <f t="shared" si="1834"/>
        <v>5.2177960092198902E-6</v>
      </c>
      <c r="AZ1556" s="5">
        <f t="shared" si="1835"/>
        <v>3.1306776055319345E-6</v>
      </c>
      <c r="BA1556" s="5">
        <f t="shared" si="1836"/>
        <v>1.2522710422127747E-6</v>
      </c>
      <c r="BB1556" s="5">
        <f t="shared" si="1837"/>
        <v>3.756813126638323E-7</v>
      </c>
      <c r="BC1556" s="5">
        <f t="shared" si="1838"/>
        <v>9.0163515039319733E-8</v>
      </c>
      <c r="BD1556" s="5">
        <f t="shared" si="1839"/>
        <v>7.5123105248826806E-4</v>
      </c>
      <c r="BE1556" s="5">
        <f t="shared" si="1840"/>
        <v>3.819825268090918E-4</v>
      </c>
      <c r="BF1556" s="5">
        <f t="shared" si="1841"/>
        <v>9.7114363353435236E-5</v>
      </c>
      <c r="BG1556" s="5">
        <f t="shared" si="1842"/>
        <v>1.6460088978985501E-5</v>
      </c>
      <c r="BH1556" s="5">
        <f t="shared" si="1843"/>
        <v>2.0923876744943111E-6</v>
      </c>
      <c r="BI1556" s="5">
        <f t="shared" si="1844"/>
        <v>2.1278554136445754E-7</v>
      </c>
      <c r="BJ1556" s="8">
        <f t="shared" si="1845"/>
        <v>0.15701455131545489</v>
      </c>
      <c r="BK1556" s="8">
        <f t="shared" si="1846"/>
        <v>0.30972216574056477</v>
      </c>
      <c r="BL1556" s="8">
        <f t="shared" si="1847"/>
        <v>0.48084742816682824</v>
      </c>
      <c r="BM1556" s="8">
        <f t="shared" si="1848"/>
        <v>0.2447635392860856</v>
      </c>
      <c r="BN1556" s="8">
        <f t="shared" si="1849"/>
        <v>0.75498422926291919</v>
      </c>
    </row>
    <row r="1557" spans="1:66" x14ac:dyDescent="0.25">
      <c r="A1557" t="s">
        <v>19</v>
      </c>
      <c r="B1557" t="s">
        <v>152</v>
      </c>
      <c r="C1557" t="s">
        <v>144</v>
      </c>
      <c r="D1557" t="s">
        <v>538</v>
      </c>
      <c r="E1557">
        <f>VLOOKUP(A1557,home!$A$2:$E$405,3,FALSE)</f>
        <v>1.4750000000000001</v>
      </c>
      <c r="F1557">
        <f>VLOOKUP(B1557,home!$B$2:$E$405,3,FALSE)</f>
        <v>0.67800000000000005</v>
      </c>
      <c r="G1557">
        <f>VLOOKUP(C1557,away!$B$2:$E$405,4,FALSE)</f>
        <v>1.4915</v>
      </c>
      <c r="H1557">
        <f>VLOOKUP(A1557,away!$A$2:$E$405,3,FALSE)</f>
        <v>1.5625</v>
      </c>
      <c r="I1557">
        <f>VLOOKUP(C1557,away!$B$2:$E$405,3,FALSE)</f>
        <v>1.28</v>
      </c>
      <c r="J1557">
        <f>VLOOKUP(B1557,home!$B$2:$E$405,4,FALSE)</f>
        <v>1.28</v>
      </c>
      <c r="K1557" s="3">
        <f t="shared" si="1794"/>
        <v>1.4915745750000002</v>
      </c>
      <c r="L1557" s="3">
        <f t="shared" si="1795"/>
        <v>2.56</v>
      </c>
      <c r="M1557" s="5">
        <f t="shared" si="1796"/>
        <v>1.7394963390142858E-2</v>
      </c>
      <c r="N1557" s="5">
        <f t="shared" si="1797"/>
        <v>2.5945885125792902E-2</v>
      </c>
      <c r="O1557" s="5">
        <f t="shared" si="1798"/>
        <v>4.453110627876572E-2</v>
      </c>
      <c r="P1557" s="5">
        <f t="shared" si="1799"/>
        <v>6.6421465922029826E-2</v>
      </c>
      <c r="Q1557" s="5">
        <f t="shared" si="1800"/>
        <v>1.9350111289751688E-2</v>
      </c>
      <c r="R1557" s="5">
        <f t="shared" si="1801"/>
        <v>5.6999816036820139E-2</v>
      </c>
      <c r="S1557" s="5">
        <f t="shared" si="1802"/>
        <v>6.340644467425835E-2</v>
      </c>
      <c r="T1557" s="5">
        <f t="shared" si="1803"/>
        <v>4.9536284901764316E-2</v>
      </c>
      <c r="U1557" s="5">
        <f t="shared" si="1804"/>
        <v>8.5019476380198203E-2</v>
      </c>
      <c r="V1557" s="5">
        <f t="shared" si="1805"/>
        <v>2.690145870713399E-2</v>
      </c>
      <c r="W1557" s="5">
        <f t="shared" si="1806"/>
        <v>9.6207113410713627E-3</v>
      </c>
      <c r="X1557" s="5">
        <f t="shared" si="1807"/>
        <v>2.4629021033142687E-2</v>
      </c>
      <c r="Y1557" s="5">
        <f t="shared" si="1808"/>
        <v>3.1525146922422649E-2</v>
      </c>
      <c r="Z1557" s="5">
        <f t="shared" si="1809"/>
        <v>4.8639843018086514E-2</v>
      </c>
      <c r="AA1557" s="5">
        <f t="shared" si="1810"/>
        <v>7.2549953177769119E-2</v>
      </c>
      <c r="AB1557" s="5">
        <f t="shared" si="1811"/>
        <v>5.4106832788700453E-2</v>
      </c>
      <c r="AC1557" s="5">
        <f t="shared" si="1812"/>
        <v>6.4200850940757488E-3</v>
      </c>
      <c r="AD1557" s="5">
        <f t="shared" si="1813"/>
        <v>3.5875021074390492E-3</v>
      </c>
      <c r="AE1557" s="5">
        <f t="shared" si="1814"/>
        <v>9.1840053950439666E-3</v>
      </c>
      <c r="AF1557" s="5">
        <f t="shared" si="1815"/>
        <v>1.175552690565628E-2</v>
      </c>
      <c r="AG1557" s="5">
        <f t="shared" si="1816"/>
        <v>1.0031382959493358E-2</v>
      </c>
      <c r="AH1557" s="5">
        <f t="shared" si="1817"/>
        <v>3.1129499531575365E-2</v>
      </c>
      <c r="AI1557" s="5">
        <f t="shared" si="1818"/>
        <v>4.6431970033772238E-2</v>
      </c>
      <c r="AJ1557" s="5">
        <f t="shared" si="1819"/>
        <v>3.4628372984768285E-2</v>
      </c>
      <c r="AK1557" s="5">
        <f t="shared" si="1820"/>
        <v>1.7216933572565752E-2</v>
      </c>
      <c r="AL1557" s="5">
        <f t="shared" si="1821"/>
        <v>9.8058605523557055E-4</v>
      </c>
      <c r="AM1557" s="5">
        <f t="shared" si="1822"/>
        <v>1.0702053862430008E-3</v>
      </c>
      <c r="AN1557" s="5">
        <f t="shared" si="1823"/>
        <v>2.7397257887820819E-3</v>
      </c>
      <c r="AO1557" s="5">
        <f t="shared" si="1824"/>
        <v>3.506849009641066E-3</v>
      </c>
      <c r="AP1557" s="5">
        <f t="shared" si="1825"/>
        <v>2.9925111548937092E-3</v>
      </c>
      <c r="AQ1557" s="5">
        <f t="shared" si="1826"/>
        <v>1.9152071391319739E-3</v>
      </c>
      <c r="AR1557" s="5">
        <f t="shared" si="1827"/>
        <v>1.5938303760166587E-2</v>
      </c>
      <c r="AS1557" s="5">
        <f t="shared" si="1828"/>
        <v>2.3773168657291385E-2</v>
      </c>
      <c r="AT1557" s="5">
        <f t="shared" si="1829"/>
        <v>1.7729726968201364E-2</v>
      </c>
      <c r="AU1557" s="5">
        <f t="shared" si="1830"/>
        <v>8.8150699891536653E-3</v>
      </c>
      <c r="AV1557" s="5">
        <f t="shared" si="1831"/>
        <v>3.2870835681667837E-3</v>
      </c>
      <c r="AW1557" s="5">
        <f t="shared" si="1832"/>
        <v>1.0400833625521235E-4</v>
      </c>
      <c r="AX1557" s="5">
        <f t="shared" si="1833"/>
        <v>2.6604852402468591E-4</v>
      </c>
      <c r="AY1557" s="5">
        <f t="shared" si="1834"/>
        <v>6.8108422150319598E-4</v>
      </c>
      <c r="AZ1557" s="5">
        <f t="shared" si="1835"/>
        <v>8.7178780352409108E-4</v>
      </c>
      <c r="BA1557" s="5">
        <f t="shared" si="1836"/>
        <v>7.4392559234055767E-4</v>
      </c>
      <c r="BB1557" s="5">
        <f t="shared" si="1837"/>
        <v>4.7611237909795685E-4</v>
      </c>
      <c r="BC1557" s="5">
        <f t="shared" si="1838"/>
        <v>2.4376953809815394E-4</v>
      </c>
      <c r="BD1557" s="5">
        <f t="shared" si="1839"/>
        <v>6.800342937671078E-3</v>
      </c>
      <c r="BE1557" s="5">
        <f t="shared" si="1840"/>
        <v>1.0143218627110992E-2</v>
      </c>
      <c r="BF1557" s="5">
        <f t="shared" si="1841"/>
        <v>7.5646835064325825E-3</v>
      </c>
      <c r="BG1557" s="5">
        <f t="shared" si="1842"/>
        <v>3.7610965287055644E-3</v>
      </c>
      <c r="BH1557" s="5">
        <f t="shared" si="1843"/>
        <v>1.4024889890844943E-3</v>
      </c>
      <c r="BI1557" s="5">
        <f t="shared" si="1844"/>
        <v>4.1838338356717681E-4</v>
      </c>
      <c r="BJ1557" s="8">
        <f t="shared" si="1845"/>
        <v>0.21067280451885873</v>
      </c>
      <c r="BK1557" s="8">
        <f t="shared" si="1846"/>
        <v>0.18220608806437952</v>
      </c>
      <c r="BL1557" s="8">
        <f t="shared" si="1847"/>
        <v>0.5422475277004869</v>
      </c>
      <c r="BM1557" s="8">
        <f t="shared" si="1848"/>
        <v>0.75254583937326058</v>
      </c>
      <c r="BN1557" s="8">
        <f t="shared" si="1849"/>
        <v>0.23064334804330314</v>
      </c>
    </row>
    <row r="1558" spans="1:66" x14ac:dyDescent="0.25">
      <c r="A1558" t="s">
        <v>19</v>
      </c>
      <c r="B1558" t="s">
        <v>137</v>
      </c>
      <c r="C1558" t="s">
        <v>234</v>
      </c>
      <c r="D1558" t="s">
        <v>538</v>
      </c>
      <c r="E1558">
        <f>VLOOKUP(A1558,home!$A$2:$E$405,3,FALSE)</f>
        <v>1.4750000000000001</v>
      </c>
      <c r="F1558">
        <f>VLOOKUP(B1558,home!$B$2:$E$405,3,FALSE)</f>
        <v>1.3559000000000001</v>
      </c>
      <c r="G1558">
        <f>VLOOKUP(C1558,away!$B$2:$E$405,4,FALSE)</f>
        <v>0.84750000000000003</v>
      </c>
      <c r="H1558">
        <f>VLOOKUP(A1558,away!$A$2:$E$405,3,FALSE)</f>
        <v>1.5625</v>
      </c>
      <c r="I1558">
        <f>VLOOKUP(C1558,away!$B$2:$E$405,3,FALSE)</f>
        <v>0.64</v>
      </c>
      <c r="J1558">
        <f>VLOOKUP(B1558,home!$B$2:$E$405,4,FALSE)</f>
        <v>0.51200000000000001</v>
      </c>
      <c r="K1558" s="3">
        <f t="shared" si="1794"/>
        <v>1.6949597437500004</v>
      </c>
      <c r="L1558" s="3">
        <f t="shared" si="1795"/>
        <v>0.51200000000000001</v>
      </c>
      <c r="M1558" s="5">
        <f t="shared" si="1796"/>
        <v>0.11003467410219089</v>
      </c>
      <c r="N1558" s="5">
        <f t="shared" si="1797"/>
        <v>0.18650434301986429</v>
      </c>
      <c r="O1558" s="5">
        <f t="shared" si="1798"/>
        <v>5.6337753140321738E-2</v>
      </c>
      <c r="P1558" s="5">
        <f t="shared" si="1799"/>
        <v>9.5490223626170517E-2</v>
      </c>
      <c r="Q1558" s="5">
        <f t="shared" si="1800"/>
        <v>0.1580586767266057</v>
      </c>
      <c r="R1558" s="5">
        <f t="shared" si="1801"/>
        <v>1.4422464803922364E-2</v>
      </c>
      <c r="S1558" s="5">
        <f t="shared" si="1802"/>
        <v>2.071706687590966E-2</v>
      </c>
      <c r="T1558" s="5">
        <f t="shared" si="1803"/>
        <v>8.0926042484022118E-2</v>
      </c>
      <c r="U1558" s="5">
        <f t="shared" si="1804"/>
        <v>2.4445497248299652E-2</v>
      </c>
      <c r="V1558" s="5">
        <f t="shared" si="1805"/>
        <v>1.9976302571089611E-3</v>
      </c>
      <c r="W1558" s="5">
        <f t="shared" si="1806"/>
        <v>8.9301031400663908E-2</v>
      </c>
      <c r="X1558" s="5">
        <f t="shared" si="1807"/>
        <v>4.572212807713992E-2</v>
      </c>
      <c r="Y1558" s="5">
        <f t="shared" si="1808"/>
        <v>1.1704864787747819E-2</v>
      </c>
      <c r="Z1558" s="5">
        <f t="shared" si="1809"/>
        <v>2.4614339932027504E-3</v>
      </c>
      <c r="AA1558" s="5">
        <f t="shared" si="1810"/>
        <v>4.1720315303764742E-3</v>
      </c>
      <c r="AB1558" s="5">
        <f t="shared" si="1811"/>
        <v>3.5357127468219158E-3</v>
      </c>
      <c r="AC1558" s="5">
        <f t="shared" si="1812"/>
        <v>1.083488917982929E-4</v>
      </c>
      <c r="AD1558" s="5">
        <f t="shared" si="1813"/>
        <v>3.7840413324870023E-2</v>
      </c>
      <c r="AE1558" s="5">
        <f t="shared" si="1814"/>
        <v>1.937429162233345E-2</v>
      </c>
      <c r="AF1558" s="5">
        <f t="shared" si="1815"/>
        <v>4.9598186553173633E-3</v>
      </c>
      <c r="AG1558" s="5">
        <f t="shared" si="1816"/>
        <v>8.4647571717416333E-4</v>
      </c>
      <c r="AH1558" s="5">
        <f t="shared" si="1817"/>
        <v>3.1506355112995203E-4</v>
      </c>
      <c r="AI1558" s="5">
        <f t="shared" si="1818"/>
        <v>5.3402003588818865E-4</v>
      </c>
      <c r="AJ1558" s="5">
        <f t="shared" si="1819"/>
        <v>4.525712315932052E-4</v>
      </c>
      <c r="AK1558" s="5">
        <f t="shared" si="1820"/>
        <v>2.5569667290994703E-4</v>
      </c>
      <c r="AL1558" s="5">
        <f t="shared" si="1821"/>
        <v>3.7610907623020765E-6</v>
      </c>
      <c r="AM1558" s="5">
        <f t="shared" si="1822"/>
        <v>1.2827595454503153E-2</v>
      </c>
      <c r="AN1558" s="5">
        <f t="shared" si="1823"/>
        <v>6.5677288727056136E-3</v>
      </c>
      <c r="AO1558" s="5">
        <f t="shared" si="1824"/>
        <v>1.6813385914126371E-3</v>
      </c>
      <c r="AP1558" s="5">
        <f t="shared" si="1825"/>
        <v>2.869484529344234E-4</v>
      </c>
      <c r="AQ1558" s="5">
        <f t="shared" si="1826"/>
        <v>3.6729401975606196E-5</v>
      </c>
      <c r="AR1558" s="5">
        <f t="shared" si="1827"/>
        <v>3.2262507635707108E-5</v>
      </c>
      <c r="AS1558" s="5">
        <f t="shared" si="1828"/>
        <v>5.4683651674950552E-5</v>
      </c>
      <c r="AT1558" s="5">
        <f t="shared" si="1829"/>
        <v>4.634329411514424E-5</v>
      </c>
      <c r="AU1558" s="5">
        <f t="shared" si="1830"/>
        <v>2.6183339305978594E-5</v>
      </c>
      <c r="AV1558" s="5">
        <f t="shared" si="1831"/>
        <v>1.10949265201452E-5</v>
      </c>
      <c r="AW1558" s="5">
        <f t="shared" si="1832"/>
        <v>9.0665207960064354E-8</v>
      </c>
      <c r="AX1558" s="5">
        <f t="shared" si="1833"/>
        <v>3.6237096507488933E-3</v>
      </c>
      <c r="AY1558" s="5">
        <f t="shared" si="1834"/>
        <v>1.8553393411834334E-3</v>
      </c>
      <c r="AZ1558" s="5">
        <f t="shared" si="1835"/>
        <v>4.7496687134295895E-4</v>
      </c>
      <c r="BA1558" s="5">
        <f t="shared" si="1836"/>
        <v>8.1061012709198333E-5</v>
      </c>
      <c r="BB1558" s="5">
        <f t="shared" si="1837"/>
        <v>1.0375809626777385E-5</v>
      </c>
      <c r="BC1558" s="5">
        <f t="shared" si="1838"/>
        <v>1.0624829057820049E-6</v>
      </c>
      <c r="BD1558" s="5">
        <f t="shared" si="1839"/>
        <v>2.7530673182470043E-6</v>
      </c>
      <c r="BE1558" s="5">
        <f t="shared" si="1840"/>
        <v>4.666338276262443E-6</v>
      </c>
      <c r="BF1558" s="5">
        <f t="shared" si="1841"/>
        <v>3.9546277644923054E-6</v>
      </c>
      <c r="BG1558" s="5">
        <f t="shared" si="1842"/>
        <v>2.2343116207768382E-6</v>
      </c>
      <c r="BH1558" s="5">
        <f t="shared" si="1843"/>
        <v>9.4676706305238966E-7</v>
      </c>
      <c r="BI1558" s="5">
        <f t="shared" si="1844"/>
        <v>3.2094641171644363E-7</v>
      </c>
      <c r="BJ1558" s="8">
        <f t="shared" si="1845"/>
        <v>0.66268494175778725</v>
      </c>
      <c r="BK1558" s="8">
        <f t="shared" si="1846"/>
        <v>0.23020704418512405</v>
      </c>
      <c r="BL1558" s="8">
        <f t="shared" si="1847"/>
        <v>0.1046562547389699</v>
      </c>
      <c r="BM1558" s="8">
        <f t="shared" si="1848"/>
        <v>0.37730629058003284</v>
      </c>
      <c r="BN1558" s="8">
        <f t="shared" si="1849"/>
        <v>0.62084813541907558</v>
      </c>
    </row>
    <row r="1559" spans="1:66" x14ac:dyDescent="0.25">
      <c r="A1559" t="s">
        <v>19</v>
      </c>
      <c r="B1559" t="s">
        <v>237</v>
      </c>
      <c r="C1559" t="s">
        <v>139</v>
      </c>
      <c r="D1559" t="s">
        <v>538</v>
      </c>
      <c r="E1559">
        <f>VLOOKUP(A1559,home!$A$2:$E$405,3,FALSE)</f>
        <v>1.4750000000000001</v>
      </c>
      <c r="F1559">
        <f>VLOOKUP(B1559,home!$B$2:$E$405,3,FALSE)</f>
        <v>0.16950000000000001</v>
      </c>
      <c r="G1559">
        <f>VLOOKUP(C1559,away!$B$2:$E$405,4,FALSE)</f>
        <v>1.6949000000000001</v>
      </c>
      <c r="H1559">
        <f>VLOOKUP(A1559,away!$A$2:$E$405,3,FALSE)</f>
        <v>1.5625</v>
      </c>
      <c r="I1559">
        <f>VLOOKUP(C1559,away!$B$2:$E$405,3,FALSE)</f>
        <v>0.64</v>
      </c>
      <c r="J1559">
        <f>VLOOKUP(B1559,home!$B$2:$E$405,4,FALSE)</f>
        <v>0.96</v>
      </c>
      <c r="K1559" s="3">
        <f t="shared" si="1794"/>
        <v>0.42374618625000005</v>
      </c>
      <c r="L1559" s="3">
        <f t="shared" si="1795"/>
        <v>0.96</v>
      </c>
      <c r="M1559" s="5">
        <f t="shared" si="1796"/>
        <v>0.25063785605671624</v>
      </c>
      <c r="N1559" s="5">
        <f t="shared" si="1797"/>
        <v>0.10620683563390998</v>
      </c>
      <c r="O1559" s="5">
        <f t="shared" si="1798"/>
        <v>0.24061234181444752</v>
      </c>
      <c r="P1559" s="5">
        <f t="shared" si="1799"/>
        <v>0.10195856220855355</v>
      </c>
      <c r="Q1559" s="5">
        <f t="shared" si="1800"/>
        <v>2.2502370776774975E-2</v>
      </c>
      <c r="R1559" s="5">
        <f t="shared" si="1801"/>
        <v>0.11549392407093481</v>
      </c>
      <c r="S1559" s="5">
        <f t="shared" si="1802"/>
        <v>1.0369092453937908E-2</v>
      </c>
      <c r="T1559" s="5">
        <f t="shared" si="1803"/>
        <v>2.1602275945703974E-2</v>
      </c>
      <c r="U1559" s="5">
        <f t="shared" si="1804"/>
        <v>4.8940109860105711E-2</v>
      </c>
      <c r="V1559" s="5">
        <f t="shared" si="1805"/>
        <v>4.6867876077118329E-4</v>
      </c>
      <c r="W1559" s="5">
        <f t="shared" si="1806"/>
        <v>3.1784312660806161E-3</v>
      </c>
      <c r="X1559" s="5">
        <f t="shared" si="1807"/>
        <v>3.0512940154373909E-3</v>
      </c>
      <c r="Y1559" s="5">
        <f t="shared" si="1808"/>
        <v>1.4646211274099478E-3</v>
      </c>
      <c r="Z1559" s="5">
        <f t="shared" si="1809"/>
        <v>3.6958055702699139E-2</v>
      </c>
      <c r="AA1559" s="5">
        <f t="shared" si="1810"/>
        <v>1.5660835155233827E-2</v>
      </c>
      <c r="AB1559" s="5">
        <f t="shared" si="1811"/>
        <v>3.3181095852601304E-3</v>
      </c>
      <c r="AC1559" s="5">
        <f t="shared" si="1812"/>
        <v>1.1916050247189899E-5</v>
      </c>
      <c r="AD1559" s="5">
        <f t="shared" si="1813"/>
        <v>3.3671203181485503E-4</v>
      </c>
      <c r="AE1559" s="5">
        <f t="shared" si="1814"/>
        <v>3.2324355054226073E-4</v>
      </c>
      <c r="AF1559" s="5">
        <f t="shared" si="1815"/>
        <v>1.5515690426028516E-4</v>
      </c>
      <c r="AG1559" s="5">
        <f t="shared" si="1816"/>
        <v>4.9650209363291251E-5</v>
      </c>
      <c r="AH1559" s="5">
        <f t="shared" si="1817"/>
        <v>8.8699333686477928E-3</v>
      </c>
      <c r="AI1559" s="5">
        <f t="shared" si="1818"/>
        <v>3.758600437256118E-3</v>
      </c>
      <c r="AJ1559" s="5">
        <f t="shared" si="1819"/>
        <v>7.9634630046243116E-4</v>
      </c>
      <c r="AK1559" s="5">
        <f t="shared" si="1820"/>
        <v>1.1248290258508397E-4</v>
      </c>
      <c r="AL1559" s="5">
        <f t="shared" si="1821"/>
        <v>1.9389622454054752E-7</v>
      </c>
      <c r="AM1559" s="5">
        <f t="shared" si="1822"/>
        <v>2.8536087869206698E-5</v>
      </c>
      <c r="AN1559" s="5">
        <f t="shared" si="1823"/>
        <v>2.7394644354438427E-5</v>
      </c>
      <c r="AO1559" s="5">
        <f t="shared" si="1824"/>
        <v>1.3149429290130446E-5</v>
      </c>
      <c r="AP1559" s="5">
        <f t="shared" si="1825"/>
        <v>4.2078173728417421E-6</v>
      </c>
      <c r="AQ1559" s="5">
        <f t="shared" si="1826"/>
        <v>1.009876169482018E-6</v>
      </c>
      <c r="AR1559" s="5">
        <f t="shared" si="1827"/>
        <v>1.7030272067803766E-3</v>
      </c>
      <c r="AS1559" s="5">
        <f t="shared" si="1828"/>
        <v>7.216512839531748E-4</v>
      </c>
      <c r="AT1559" s="5">
        <f t="shared" si="1829"/>
        <v>1.5289848968878683E-4</v>
      </c>
      <c r="AU1559" s="5">
        <f t="shared" si="1830"/>
        <v>2.1596717296336126E-5</v>
      </c>
      <c r="AV1559" s="5">
        <f t="shared" si="1831"/>
        <v>2.2878816474604613E-6</v>
      </c>
      <c r="AW1559" s="5">
        <f t="shared" si="1832"/>
        <v>2.1910076180621503E-9</v>
      </c>
      <c r="AX1559" s="5">
        <f t="shared" si="1833"/>
        <v>2.0153430675118718E-6</v>
      </c>
      <c r="AY1559" s="5">
        <f t="shared" si="1834"/>
        <v>1.9347293448113966E-6</v>
      </c>
      <c r="AZ1559" s="5">
        <f t="shared" si="1835"/>
        <v>9.2867008550947042E-7</v>
      </c>
      <c r="BA1559" s="5">
        <f t="shared" si="1836"/>
        <v>2.9717442736303051E-7</v>
      </c>
      <c r="BB1559" s="5">
        <f t="shared" si="1837"/>
        <v>7.1321862567127321E-8</v>
      </c>
      <c r="BC1559" s="5">
        <f t="shared" si="1838"/>
        <v>1.3693797612888448E-8</v>
      </c>
      <c r="BD1559" s="5">
        <f t="shared" si="1839"/>
        <v>2.724843530848601E-4</v>
      </c>
      <c r="BE1559" s="5">
        <f t="shared" si="1840"/>
        <v>1.154642054325079E-4</v>
      </c>
      <c r="BF1559" s="5">
        <f t="shared" si="1841"/>
        <v>2.4463758350205877E-5</v>
      </c>
      <c r="BG1559" s="5">
        <f t="shared" si="1842"/>
        <v>3.4554747674137784E-6</v>
      </c>
      <c r="BH1559" s="5">
        <f t="shared" si="1843"/>
        <v>3.6606106359367356E-7</v>
      </c>
      <c r="BI1559" s="5">
        <f t="shared" si="1844"/>
        <v>3.1023395926487585E-8</v>
      </c>
      <c r="BJ1559" s="8">
        <f t="shared" si="1845"/>
        <v>0.15895015024893902</v>
      </c>
      <c r="BK1559" s="8">
        <f t="shared" si="1846"/>
        <v>0.36344823415579536</v>
      </c>
      <c r="BL1559" s="8">
        <f t="shared" si="1847"/>
        <v>0.44058040995039405</v>
      </c>
      <c r="BM1559" s="8">
        <f t="shared" si="1848"/>
        <v>0.16252302695815349</v>
      </c>
      <c r="BN1559" s="8">
        <f t="shared" si="1849"/>
        <v>0.83741189056133714</v>
      </c>
    </row>
    <row r="1560" spans="1:66" x14ac:dyDescent="0.25">
      <c r="A1560" t="s">
        <v>19</v>
      </c>
      <c r="B1560" t="s">
        <v>235</v>
      </c>
      <c r="C1560" t="s">
        <v>236</v>
      </c>
      <c r="D1560" t="s">
        <v>538</v>
      </c>
      <c r="E1560">
        <f>VLOOKUP(A1560,home!$A$2:$E$405,3,FALSE)</f>
        <v>1.4750000000000001</v>
      </c>
      <c r="F1560">
        <f>VLOOKUP(B1560,home!$B$2:$E$405,3,FALSE)</f>
        <v>0.67800000000000005</v>
      </c>
      <c r="G1560">
        <f>VLOOKUP(C1560,away!$B$2:$E$405,4,FALSE)</f>
        <v>0.33900000000000002</v>
      </c>
      <c r="H1560">
        <f>VLOOKUP(A1560,away!$A$2:$E$405,3,FALSE)</f>
        <v>1.5625</v>
      </c>
      <c r="I1560">
        <f>VLOOKUP(C1560,away!$B$2:$E$405,3,FALSE)</f>
        <v>0.8</v>
      </c>
      <c r="J1560">
        <f>VLOOKUP(B1560,home!$B$2:$E$405,4,FALSE)</f>
        <v>0.8</v>
      </c>
      <c r="K1560" s="3">
        <f t="shared" si="1794"/>
        <v>0.33901695000000004</v>
      </c>
      <c r="L1560" s="3">
        <f t="shared" si="1795"/>
        <v>1</v>
      </c>
      <c r="M1560" s="5">
        <f t="shared" si="1796"/>
        <v>0.26210320252845798</v>
      </c>
      <c r="N1560" s="5">
        <f t="shared" si="1797"/>
        <v>8.885742830643012E-2</v>
      </c>
      <c r="O1560" s="5">
        <f t="shared" si="1798"/>
        <v>0.26210320252845798</v>
      </c>
      <c r="P1560" s="5">
        <f t="shared" si="1799"/>
        <v>8.885742830643012E-2</v>
      </c>
      <c r="Q1560" s="5">
        <f t="shared" si="1800"/>
        <v>1.5062087164644805E-2</v>
      </c>
      <c r="R1560" s="5">
        <f t="shared" si="1801"/>
        <v>0.13105160126422896</v>
      </c>
      <c r="S1560" s="5">
        <f t="shared" si="1802"/>
        <v>7.5310435823224007E-3</v>
      </c>
      <c r="T1560" s="5">
        <f t="shared" si="1803"/>
        <v>1.5062087164644805E-2</v>
      </c>
      <c r="U1560" s="5">
        <f t="shared" si="1804"/>
        <v>4.4428714153215053E-2</v>
      </c>
      <c r="V1560" s="5">
        <f t="shared" si="1805"/>
        <v>2.8368349173289059E-4</v>
      </c>
      <c r="W1560" s="5">
        <f t="shared" si="1806"/>
        <v>1.7021009503973435E-3</v>
      </c>
      <c r="X1560" s="5">
        <f t="shared" si="1807"/>
        <v>1.7021009503973435E-3</v>
      </c>
      <c r="Y1560" s="5">
        <f t="shared" si="1808"/>
        <v>8.5105047519867165E-4</v>
      </c>
      <c r="Z1560" s="5">
        <f t="shared" si="1809"/>
        <v>4.3683867088076325E-2</v>
      </c>
      <c r="AA1560" s="5">
        <f t="shared" si="1810"/>
        <v>1.4809571384405021E-2</v>
      </c>
      <c r="AB1560" s="5">
        <f t="shared" si="1811"/>
        <v>2.5103478607741343E-3</v>
      </c>
      <c r="AC1560" s="5">
        <f t="shared" si="1812"/>
        <v>6.0108445082896736E-6</v>
      </c>
      <c r="AD1560" s="5">
        <f t="shared" si="1813"/>
        <v>1.442602681989522E-4</v>
      </c>
      <c r="AE1560" s="5">
        <f t="shared" si="1814"/>
        <v>1.442602681989522E-4</v>
      </c>
      <c r="AF1560" s="5">
        <f t="shared" si="1815"/>
        <v>7.2130134099476087E-5</v>
      </c>
      <c r="AG1560" s="5">
        <f t="shared" si="1816"/>
        <v>2.4043378033158701E-5</v>
      </c>
      <c r="AH1560" s="5">
        <f t="shared" si="1817"/>
        <v>1.092096677201908E-2</v>
      </c>
      <c r="AI1560" s="5">
        <f t="shared" si="1818"/>
        <v>3.7023928461012543E-3</v>
      </c>
      <c r="AJ1560" s="5">
        <f t="shared" si="1819"/>
        <v>6.2758696519353335E-4</v>
      </c>
      <c r="AK1560" s="5">
        <f t="shared" si="1820"/>
        <v>7.0920872933222633E-5</v>
      </c>
      <c r="AL1560" s="5">
        <f t="shared" si="1821"/>
        <v>8.1511126884984631E-8</v>
      </c>
      <c r="AM1560" s="5">
        <f t="shared" si="1822"/>
        <v>9.7813352261981544E-6</v>
      </c>
      <c r="AN1560" s="5">
        <f t="shared" si="1823"/>
        <v>9.7813352261981544E-6</v>
      </c>
      <c r="AO1560" s="5">
        <f t="shared" si="1824"/>
        <v>4.8906676130990764E-6</v>
      </c>
      <c r="AP1560" s="5">
        <f t="shared" si="1825"/>
        <v>1.6302225376996924E-6</v>
      </c>
      <c r="AQ1560" s="5">
        <f t="shared" si="1826"/>
        <v>4.0755563442492299E-7</v>
      </c>
      <c r="AR1560" s="5">
        <f t="shared" si="1827"/>
        <v>2.1841933544038167E-3</v>
      </c>
      <c r="AS1560" s="5">
        <f t="shared" si="1828"/>
        <v>7.4047856922025116E-4</v>
      </c>
      <c r="AT1560" s="5">
        <f t="shared" si="1829"/>
        <v>1.2551739303870674E-4</v>
      </c>
      <c r="AU1560" s="5">
        <f t="shared" si="1830"/>
        <v>1.4184174586644532E-5</v>
      </c>
      <c r="AV1560" s="5">
        <f t="shared" si="1831"/>
        <v>1.2021689016579352E-6</v>
      </c>
      <c r="AW1560" s="5">
        <f t="shared" si="1832"/>
        <v>7.6760148965584679E-10</v>
      </c>
      <c r="AX1560" s="5">
        <f t="shared" si="1833"/>
        <v>5.5267307255220985E-7</v>
      </c>
      <c r="AY1560" s="5">
        <f t="shared" si="1834"/>
        <v>5.5267307255220985E-7</v>
      </c>
      <c r="AZ1560" s="5">
        <f t="shared" si="1835"/>
        <v>2.7633653627610487E-7</v>
      </c>
      <c r="BA1560" s="5">
        <f t="shared" si="1836"/>
        <v>9.2112178758701647E-8</v>
      </c>
      <c r="BB1560" s="5">
        <f t="shared" si="1837"/>
        <v>2.3028044689675405E-8</v>
      </c>
      <c r="BC1560" s="5">
        <f t="shared" si="1838"/>
        <v>4.605608937935083E-9</v>
      </c>
      <c r="BD1560" s="5">
        <f t="shared" si="1839"/>
        <v>3.640322257339693E-4</v>
      </c>
      <c r="BE1560" s="5">
        <f t="shared" si="1840"/>
        <v>1.2341309487004181E-4</v>
      </c>
      <c r="BF1560" s="5">
        <f t="shared" si="1841"/>
        <v>2.0919565506451112E-5</v>
      </c>
      <c r="BG1560" s="5">
        <f t="shared" si="1842"/>
        <v>2.3640290977740879E-6</v>
      </c>
      <c r="BH1560" s="5">
        <f t="shared" si="1843"/>
        <v>2.0036148360965578E-7</v>
      </c>
      <c r="BI1560" s="5">
        <f t="shared" si="1844"/>
        <v>1.3585187814164099E-8</v>
      </c>
      <c r="BJ1560" s="8">
        <f t="shared" si="1845"/>
        <v>0.12364954160499501</v>
      </c>
      <c r="BK1560" s="8">
        <f t="shared" si="1846"/>
        <v>0.35878200293765117</v>
      </c>
      <c r="BL1560" s="8">
        <f t="shared" si="1847"/>
        <v>0.47380182316935898</v>
      </c>
      <c r="BM1560" s="8">
        <f t="shared" si="1848"/>
        <v>0.15188173279596043</v>
      </c>
      <c r="BN1560" s="8">
        <f t="shared" si="1849"/>
        <v>0.84803495009864993</v>
      </c>
    </row>
    <row r="1561" spans="1:66" x14ac:dyDescent="0.25">
      <c r="A1561" t="s">
        <v>19</v>
      </c>
      <c r="B1561" t="s">
        <v>243</v>
      </c>
      <c r="C1561" t="s">
        <v>140</v>
      </c>
      <c r="D1561" t="s">
        <v>538</v>
      </c>
      <c r="E1561">
        <f>VLOOKUP(A1561,home!$A$2:$E$405,3,FALSE)</f>
        <v>1.4750000000000001</v>
      </c>
      <c r="F1561">
        <f>VLOOKUP(B1561,home!$B$2:$E$405,3,FALSE)</f>
        <v>1.7626999999999999</v>
      </c>
      <c r="G1561">
        <f>VLOOKUP(C1561,away!$B$2:$E$405,4,FALSE)</f>
        <v>0.1356</v>
      </c>
      <c r="H1561">
        <f>VLOOKUP(A1561,away!$A$2:$E$405,3,FALSE)</f>
        <v>1.5625</v>
      </c>
      <c r="I1561">
        <f>VLOOKUP(C1561,away!$B$2:$E$405,3,FALSE)</f>
        <v>2.4319999999999999</v>
      </c>
      <c r="J1561">
        <f>VLOOKUP(B1561,home!$B$2:$E$405,4,FALSE)</f>
        <v>0.51200000000000001</v>
      </c>
      <c r="K1561" s="3">
        <f t="shared" si="1794"/>
        <v>0.35255762699999998</v>
      </c>
      <c r="L1561" s="3">
        <f t="shared" si="1795"/>
        <v>1.9456</v>
      </c>
      <c r="M1561" s="5">
        <f t="shared" si="1796"/>
        <v>0.10044372817025021</v>
      </c>
      <c r="N1561" s="5">
        <f t="shared" si="1797"/>
        <v>3.5412202450736466E-2</v>
      </c>
      <c r="O1561" s="5">
        <f t="shared" si="1798"/>
        <v>0.19542331752803882</v>
      </c>
      <c r="P1561" s="5">
        <f t="shared" si="1799"/>
        <v>6.8897981088152871E-2</v>
      </c>
      <c r="Q1561" s="5">
        <f t="shared" si="1800"/>
        <v>6.2424210314376153E-3</v>
      </c>
      <c r="R1561" s="5">
        <f t="shared" si="1801"/>
        <v>0.19010780329127616</v>
      </c>
      <c r="S1561" s="5">
        <f t="shared" si="1802"/>
        <v>1.1814903440206618E-2</v>
      </c>
      <c r="T1561" s="5">
        <f t="shared" si="1803"/>
        <v>1.2145254358765026E-2</v>
      </c>
      <c r="U1561" s="5">
        <f t="shared" si="1804"/>
        <v>6.7023956002555118E-2</v>
      </c>
      <c r="V1561" s="5">
        <f t="shared" si="1805"/>
        <v>9.0047433480139956E-4</v>
      </c>
      <c r="W1561" s="5">
        <f t="shared" si="1806"/>
        <v>7.3360438185951298E-4</v>
      </c>
      <c r="X1561" s="5">
        <f t="shared" si="1807"/>
        <v>1.4273006853458684E-3</v>
      </c>
      <c r="Y1561" s="5">
        <f t="shared" si="1808"/>
        <v>1.3884781067044609E-3</v>
      </c>
      <c r="Z1561" s="5">
        <f t="shared" si="1809"/>
        <v>0.12329124736116895</v>
      </c>
      <c r="AA1561" s="5">
        <f t="shared" si="1810"/>
        <v>4.3467269599523739E-2</v>
      </c>
      <c r="AB1561" s="5">
        <f t="shared" si="1811"/>
        <v>7.6623587110886638E-3</v>
      </c>
      <c r="AC1561" s="5">
        <f t="shared" si="1812"/>
        <v>3.8604241909681385E-5</v>
      </c>
      <c r="AD1561" s="5">
        <f t="shared" si="1813"/>
        <v>6.4659455006297904E-5</v>
      </c>
      <c r="AE1561" s="5">
        <f t="shared" si="1814"/>
        <v>1.2580143566025319E-4</v>
      </c>
      <c r="AF1561" s="5">
        <f t="shared" si="1815"/>
        <v>1.2237963661029431E-4</v>
      </c>
      <c r="AG1561" s="5">
        <f t="shared" si="1816"/>
        <v>7.9367273662996196E-5</v>
      </c>
      <c r="AH1561" s="5">
        <f t="shared" si="1817"/>
        <v>5.9968862716472629E-2</v>
      </c>
      <c r="AI1561" s="5">
        <f t="shared" si="1818"/>
        <v>2.1142479933208363E-2</v>
      </c>
      <c r="AJ1561" s="5">
        <f t="shared" si="1819"/>
        <v>3.7269712770735294E-3</v>
      </c>
      <c r="AK1561" s="5">
        <f t="shared" si="1820"/>
        <v>4.3799071644740116E-4</v>
      </c>
      <c r="AL1561" s="5">
        <f t="shared" si="1821"/>
        <v>1.0592017550393871E-6</v>
      </c>
      <c r="AM1561" s="5">
        <f t="shared" si="1822"/>
        <v>4.5592368040267319E-6</v>
      </c>
      <c r="AN1561" s="5">
        <f t="shared" si="1823"/>
        <v>8.870451125914409E-6</v>
      </c>
      <c r="AO1561" s="5">
        <f t="shared" si="1824"/>
        <v>8.629174855289539E-6</v>
      </c>
      <c r="AP1561" s="5">
        <f t="shared" si="1825"/>
        <v>5.596307532817108E-6</v>
      </c>
      <c r="AQ1561" s="5">
        <f t="shared" si="1826"/>
        <v>2.7220439839622433E-6</v>
      </c>
      <c r="AR1561" s="5">
        <f t="shared" si="1827"/>
        <v>2.3335083860233804E-2</v>
      </c>
      <c r="AS1561" s="5">
        <f t="shared" si="1828"/>
        <v>8.2269617916100289E-3</v>
      </c>
      <c r="AT1561" s="5">
        <f t="shared" si="1829"/>
        <v>1.45023906333485E-3</v>
      </c>
      <c r="AU1561" s="5">
        <f t="shared" si="1830"/>
        <v>1.7043094758401254E-4</v>
      </c>
      <c r="AV1561" s="5">
        <f t="shared" si="1831"/>
        <v>1.5021682611895203E-5</v>
      </c>
      <c r="AW1561" s="5">
        <f t="shared" si="1832"/>
        <v>2.0181798366286253E-8</v>
      </c>
      <c r="AX1561" s="5">
        <f t="shared" si="1833"/>
        <v>2.6789895142645485E-7</v>
      </c>
      <c r="AY1561" s="5">
        <f t="shared" si="1834"/>
        <v>5.2122419989531053E-7</v>
      </c>
      <c r="AZ1561" s="5">
        <f t="shared" si="1835"/>
        <v>5.0704690165815811E-7</v>
      </c>
      <c r="BA1561" s="5">
        <f t="shared" si="1836"/>
        <v>3.2883681728870411E-7</v>
      </c>
      <c r="BB1561" s="5">
        <f t="shared" si="1837"/>
        <v>1.5994622792922582E-7</v>
      </c>
      <c r="BC1561" s="5">
        <f t="shared" si="1838"/>
        <v>6.2238276211820282E-8</v>
      </c>
      <c r="BD1561" s="5">
        <f t="shared" si="1839"/>
        <v>7.5667898597451466E-3</v>
      </c>
      <c r="BE1561" s="5">
        <f t="shared" si="1840"/>
        <v>2.6677294769594118E-3</v>
      </c>
      <c r="BF1561" s="5">
        <f t="shared" si="1841"/>
        <v>4.7026418693738064E-4</v>
      </c>
      <c r="BG1561" s="5">
        <f t="shared" si="1842"/>
        <v>5.5265075269909121E-5</v>
      </c>
      <c r="BH1561" s="5">
        <f t="shared" si="1843"/>
        <v>4.8710309482838836E-6</v>
      </c>
      <c r="BI1561" s="5">
        <f t="shared" si="1844"/>
        <v>3.4346382243410515E-7</v>
      </c>
      <c r="BJ1561" s="8">
        <f t="shared" si="1845"/>
        <v>5.7773693221465215E-2</v>
      </c>
      <c r="BK1561" s="8">
        <f t="shared" si="1846"/>
        <v>0.18209727170127568</v>
      </c>
      <c r="BL1561" s="8">
        <f t="shared" si="1847"/>
        <v>0.63292401021474143</v>
      </c>
      <c r="BM1561" s="8">
        <f t="shared" si="1848"/>
        <v>0.39955826789635768</v>
      </c>
      <c r="BN1561" s="8">
        <f t="shared" si="1849"/>
        <v>0.59652745355989212</v>
      </c>
    </row>
    <row r="1562" spans="1:66" x14ac:dyDescent="0.25">
      <c r="A1562" t="s">
        <v>448</v>
      </c>
      <c r="B1562" t="s">
        <v>514</v>
      </c>
      <c r="C1562" t="s">
        <v>450</v>
      </c>
      <c r="D1562" t="s">
        <v>538</v>
      </c>
      <c r="E1562">
        <f>VLOOKUP(A1562,home!$A$2:$E$405,3,FALSE)</f>
        <v>1.2285999999999999</v>
      </c>
      <c r="F1562">
        <f>VLOOKUP(B1562,home!$B$2:$E$405,3,FALSE)</f>
        <v>0.81389999999999996</v>
      </c>
      <c r="G1562">
        <f>VLOOKUP(C1562,away!$B$2:$E$405,4,FALSE)</f>
        <v>1.0851999999999999</v>
      </c>
      <c r="H1562">
        <f>VLOOKUP(A1562,away!$A$2:$E$405,3,FALSE)</f>
        <v>0.9143</v>
      </c>
      <c r="I1562">
        <f>VLOOKUP(C1562,away!$B$2:$E$405,3,FALSE)</f>
        <v>1.4582999999999999</v>
      </c>
      <c r="J1562">
        <f>VLOOKUP(B1562,home!$B$2:$E$405,4,FALSE)</f>
        <v>1.0936999999999999</v>
      </c>
      <c r="K1562" s="3">
        <f t="shared" si="1794"/>
        <v>1.0851539224079998</v>
      </c>
      <c r="L1562" s="3">
        <f t="shared" si="1795"/>
        <v>1.4582561197529997</v>
      </c>
      <c r="M1562" s="5">
        <f t="shared" si="1796"/>
        <v>7.8597920066058133E-2</v>
      </c>
      <c r="N1562" s="5">
        <f t="shared" si="1797"/>
        <v>8.5290841252793417E-2</v>
      </c>
      <c r="O1562" s="5">
        <f t="shared" si="1798"/>
        <v>0.11461589793618637</v>
      </c>
      <c r="P1562" s="5">
        <f t="shared" si="1799"/>
        <v>0.12437589121576763</v>
      </c>
      <c r="Q1562" s="5">
        <f t="shared" si="1800"/>
        <v>4.6276845465473407E-2</v>
      </c>
      <c r="R1562" s="5">
        <f t="shared" si="1801"/>
        <v>8.3569667293214508E-2</v>
      </c>
      <c r="S1562" s="5">
        <f t="shared" si="1802"/>
        <v>4.9204108399799683E-2</v>
      </c>
      <c r="T1562" s="5">
        <f t="shared" si="1803"/>
        <v>6.7483493102890452E-2</v>
      </c>
      <c r="U1562" s="5">
        <f t="shared" si="1804"/>
        <v>9.0685952257563263E-2</v>
      </c>
      <c r="V1562" s="5">
        <f t="shared" si="1805"/>
        <v>8.6513525330482229E-3</v>
      </c>
      <c r="W1562" s="5">
        <f t="shared" si="1806"/>
        <v>1.6739166791175774E-2</v>
      </c>
      <c r="X1562" s="5">
        <f t="shared" si="1807"/>
        <v>2.4409992412798263E-2</v>
      </c>
      <c r="Y1562" s="5">
        <f t="shared" si="1808"/>
        <v>1.779801040954368E-2</v>
      </c>
      <c r="Z1562" s="5">
        <f t="shared" si="1809"/>
        <v>4.0621992918684055E-2</v>
      </c>
      <c r="AA1562" s="5">
        <f t="shared" si="1810"/>
        <v>4.4081114951739997E-2</v>
      </c>
      <c r="AB1562" s="5">
        <f t="shared" si="1811"/>
        <v>2.3917397396999291E-2</v>
      </c>
      <c r="AC1562" s="5">
        <f t="shared" si="1812"/>
        <v>8.5563625651234837E-4</v>
      </c>
      <c r="AD1562" s="5">
        <f t="shared" si="1813"/>
        <v>4.541143125321531E-3</v>
      </c>
      <c r="AE1562" s="5">
        <f t="shared" si="1814"/>
        <v>6.6221497531743865E-3</v>
      </c>
      <c r="AF1562" s="5">
        <f t="shared" si="1815"/>
        <v>4.8283952017436835E-3</v>
      </c>
      <c r="AG1562" s="5">
        <f t="shared" si="1816"/>
        <v>2.3470122838429156E-3</v>
      </c>
      <c r="AH1562" s="5">
        <f t="shared" si="1817"/>
        <v>1.4809317442558501E-2</v>
      </c>
      <c r="AI1562" s="5">
        <f t="shared" si="1818"/>
        <v>1.6070388910977566E-2</v>
      </c>
      <c r="AJ1562" s="5">
        <f t="shared" si="1819"/>
        <v>8.7194227806846637E-3</v>
      </c>
      <c r="AK1562" s="5">
        <f t="shared" si="1820"/>
        <v>3.153971943864544E-3</v>
      </c>
      <c r="AL1562" s="5">
        <f t="shared" si="1821"/>
        <v>5.4159459624786338E-5</v>
      </c>
      <c r="AM1562" s="5">
        <f t="shared" si="1822"/>
        <v>9.8556785493175659E-4</v>
      </c>
      <c r="AN1562" s="5">
        <f t="shared" si="1823"/>
        <v>1.437210355886071E-3</v>
      </c>
      <c r="AO1562" s="5">
        <f t="shared" si="1824"/>
        <v>1.0479103984216249E-3</v>
      </c>
      <c r="AP1562" s="5">
        <f t="shared" si="1825"/>
        <v>5.0937391715037965E-4</v>
      </c>
      <c r="AQ1562" s="5">
        <f t="shared" si="1826"/>
        <v>1.8569940798177453E-4</v>
      </c>
      <c r="AR1562" s="5">
        <f t="shared" si="1827"/>
        <v>4.3191555579951543E-3</v>
      </c>
      <c r="AS1562" s="5">
        <f t="shared" si="1828"/>
        <v>4.6869485952487555E-3</v>
      </c>
      <c r="AT1562" s="5">
        <f t="shared" si="1829"/>
        <v>2.5430303261294255E-3</v>
      </c>
      <c r="AU1562" s="5">
        <f t="shared" si="1830"/>
        <v>9.1985977773394699E-4</v>
      </c>
      <c r="AV1562" s="5">
        <f t="shared" si="1831"/>
        <v>2.4954736146833587E-4</v>
      </c>
      <c r="AW1562" s="5">
        <f t="shared" si="1832"/>
        <v>2.3806578020186503E-6</v>
      </c>
      <c r="AX1562" s="5">
        <f t="shared" si="1833"/>
        <v>1.7824880392973899E-4</v>
      </c>
      <c r="AY1562" s="5">
        <f t="shared" si="1834"/>
        <v>2.5993240916919445E-4</v>
      </c>
      <c r="AZ1562" s="5">
        <f t="shared" si="1835"/>
        <v>1.8952401319655929E-4</v>
      </c>
      <c r="BA1562" s="5">
        <f t="shared" si="1836"/>
        <v>9.2124850694676975E-5</v>
      </c>
      <c r="BB1562" s="5">
        <f t="shared" si="1837"/>
        <v>3.3585406826710996E-5</v>
      </c>
      <c r="BC1562" s="5">
        <f t="shared" si="1838"/>
        <v>9.7952250078890945E-6</v>
      </c>
      <c r="BD1562" s="5">
        <f t="shared" si="1839"/>
        <v>1.0497391707686031E-3</v>
      </c>
      <c r="BE1562" s="5">
        <f t="shared" si="1840"/>
        <v>1.1391285786648709E-3</v>
      </c>
      <c r="BF1562" s="5">
        <f t="shared" si="1841"/>
        <v>6.180649226326171E-4</v>
      </c>
      <c r="BG1562" s="5">
        <f t="shared" si="1842"/>
        <v>2.235651916991938E-4</v>
      </c>
      <c r="BH1562" s="5">
        <f t="shared" si="1843"/>
        <v>6.0650661171569131E-5</v>
      </c>
      <c r="BI1562" s="5">
        <f t="shared" si="1844"/>
        <v>1.3163060573393367E-5</v>
      </c>
      <c r="BJ1562" s="8">
        <f t="shared" si="1845"/>
        <v>0.28126602244195387</v>
      </c>
      <c r="BK1562" s="8">
        <f t="shared" si="1846"/>
        <v>0.26199900033998003</v>
      </c>
      <c r="BL1562" s="8">
        <f t="shared" si="1847"/>
        <v>0.41544598411787453</v>
      </c>
      <c r="BM1562" s="8">
        <f t="shared" si="1848"/>
        <v>0.46634838483763186</v>
      </c>
      <c r="BN1562" s="8">
        <f t="shared" si="1849"/>
        <v>0.53272706322949348</v>
      </c>
    </row>
    <row r="1563" spans="1:66" x14ac:dyDescent="0.25">
      <c r="A1563" t="s">
        <v>448</v>
      </c>
      <c r="B1563" t="s">
        <v>461</v>
      </c>
      <c r="C1563" t="s">
        <v>454</v>
      </c>
      <c r="D1563" t="s">
        <v>538</v>
      </c>
      <c r="E1563">
        <f>VLOOKUP(A1563,home!$A$2:$E$405,3,FALSE)</f>
        <v>1.2285999999999999</v>
      </c>
      <c r="F1563">
        <f>VLOOKUP(B1563,home!$B$2:$E$405,3,FALSE)</f>
        <v>0.54259999999999997</v>
      </c>
      <c r="G1563">
        <f>VLOOKUP(C1563,away!$B$2:$E$405,4,FALSE)</f>
        <v>0.40699999999999997</v>
      </c>
      <c r="H1563">
        <f>VLOOKUP(A1563,away!$A$2:$E$405,3,FALSE)</f>
        <v>0.9143</v>
      </c>
      <c r="I1563">
        <f>VLOOKUP(C1563,away!$B$2:$E$405,3,FALSE)</f>
        <v>0.54690000000000005</v>
      </c>
      <c r="J1563">
        <f>VLOOKUP(B1563,home!$B$2:$E$405,4,FALSE)</f>
        <v>1.8229</v>
      </c>
      <c r="K1563" s="3">
        <f t="shared" si="1794"/>
        <v>0.27132181251999993</v>
      </c>
      <c r="L1563" s="3">
        <f t="shared" si="1795"/>
        <v>0.91150590834300005</v>
      </c>
      <c r="M1563" s="5">
        <f t="shared" si="1796"/>
        <v>0.30641106744530583</v>
      </c>
      <c r="N1563" s="5">
        <f t="shared" si="1797"/>
        <v>8.3136006195448323E-2</v>
      </c>
      <c r="O1563" s="5">
        <f t="shared" si="1798"/>
        <v>0.27929549835808171</v>
      </c>
      <c r="P1563" s="5">
        <f t="shared" si="1799"/>
        <v>7.5778960843191398E-2</v>
      </c>
      <c r="Q1563" s="5">
        <f t="shared" si="1800"/>
        <v>1.1278305943311492E-2</v>
      </c>
      <c r="R1563" s="5">
        <f t="shared" si="1801"/>
        <v>0.12728974846349705</v>
      </c>
      <c r="S1563" s="5">
        <f t="shared" si="1802"/>
        <v>4.6852508905369083E-3</v>
      </c>
      <c r="T1563" s="5">
        <f t="shared" si="1803"/>
        <v>1.0280242503428396E-2</v>
      </c>
      <c r="U1563" s="5">
        <f t="shared" si="1804"/>
        <v>3.4536485268330898E-2</v>
      </c>
      <c r="V1563" s="5">
        <f t="shared" si="1805"/>
        <v>1.2874623576560051E-4</v>
      </c>
      <c r="W1563" s="5">
        <f t="shared" si="1806"/>
        <v>1.0200168035647871E-3</v>
      </c>
      <c r="X1563" s="5">
        <f t="shared" si="1807"/>
        <v>9.2975134305844454E-4</v>
      </c>
      <c r="Y1563" s="5">
        <f t="shared" si="1808"/>
        <v>4.2373692124380576E-4</v>
      </c>
      <c r="Z1563" s="5">
        <f t="shared" si="1809"/>
        <v>3.8675119265323965E-2</v>
      </c>
      <c r="AA1563" s="5">
        <f t="shared" si="1810"/>
        <v>1.0493403458494867E-2</v>
      </c>
      <c r="AB1563" s="5">
        <f t="shared" si="1811"/>
        <v>1.4235446229312317E-3</v>
      </c>
      <c r="AC1563" s="5">
        <f t="shared" si="1812"/>
        <v>1.9900260212800607E-6</v>
      </c>
      <c r="AD1563" s="5">
        <f t="shared" si="1813"/>
        <v>6.9188201986013692E-5</v>
      </c>
      <c r="AE1563" s="5">
        <f t="shared" si="1814"/>
        <v>6.3065454897880371E-5</v>
      </c>
      <c r="AF1563" s="5">
        <f t="shared" si="1815"/>
        <v>2.8742267375878467E-5</v>
      </c>
      <c r="AG1563" s="5">
        <f t="shared" si="1816"/>
        <v>8.7329155107624952E-6</v>
      </c>
      <c r="AH1563" s="5">
        <f t="shared" si="1817"/>
        <v>8.8131499290532451E-3</v>
      </c>
      <c r="AI1563" s="5">
        <f t="shared" si="1818"/>
        <v>2.3911998127612356E-3</v>
      </c>
      <c r="AJ1563" s="5">
        <f t="shared" si="1819"/>
        <v>3.2439233364793145E-4</v>
      </c>
      <c r="AK1563" s="5">
        <f t="shared" si="1820"/>
        <v>2.9338238644316435E-5</v>
      </c>
      <c r="AL1563" s="5">
        <f t="shared" si="1821"/>
        <v>1.9686247654279897E-8</v>
      </c>
      <c r="AM1563" s="5">
        <f t="shared" si="1822"/>
        <v>3.7544536735690213E-6</v>
      </c>
      <c r="AN1563" s="5">
        <f t="shared" si="1823"/>
        <v>3.4222067060582437E-6</v>
      </c>
      <c r="AO1563" s="5">
        <f t="shared" si="1824"/>
        <v>1.5596808160715626E-6</v>
      </c>
      <c r="AP1563" s="5">
        <f t="shared" si="1825"/>
        <v>4.7388609299282047E-7</v>
      </c>
      <c r="AQ1563" s="5">
        <f t="shared" si="1826"/>
        <v>1.0798749341113406E-7</v>
      </c>
      <c r="AR1563" s="5">
        <f t="shared" si="1827"/>
        <v>1.606647646288945E-3</v>
      </c>
      <c r="AS1563" s="5">
        <f t="shared" si="1828"/>
        <v>4.3591855147210836E-4</v>
      </c>
      <c r="AT1563" s="5">
        <f t="shared" si="1829"/>
        <v>5.9137105748252663E-5</v>
      </c>
      <c r="AU1563" s="5">
        <f t="shared" si="1830"/>
        <v>5.3483955729342722E-6</v>
      </c>
      <c r="AV1563" s="5">
        <f t="shared" si="1831"/>
        <v>3.6278409523061764E-7</v>
      </c>
      <c r="AW1563" s="5">
        <f t="shared" si="1832"/>
        <v>1.3523983779380234E-10</v>
      </c>
      <c r="AX1563" s="5">
        <f t="shared" si="1833"/>
        <v>1.6977752928918635E-7</v>
      </c>
      <c r="AY1563" s="5">
        <f t="shared" si="1834"/>
        <v>1.5475322105097009E-7</v>
      </c>
      <c r="AZ1563" s="5">
        <f t="shared" si="1835"/>
        <v>7.0529237661534778E-8</v>
      </c>
      <c r="BA1563" s="5">
        <f t="shared" si="1836"/>
        <v>2.1429272279805529E-8</v>
      </c>
      <c r="BB1563" s="5">
        <f t="shared" si="1837"/>
        <v>4.8832270736334031E-9</v>
      </c>
      <c r="BC1563" s="5">
        <f t="shared" si="1838"/>
        <v>8.9021806587946909E-10</v>
      </c>
      <c r="BD1563" s="5">
        <f t="shared" si="1839"/>
        <v>2.4407813703629128E-4</v>
      </c>
      <c r="BE1563" s="5">
        <f t="shared" si="1840"/>
        <v>6.6223722537191488E-5</v>
      </c>
      <c r="BF1563" s="5">
        <f t="shared" si="1841"/>
        <v>8.9839702153061803E-6</v>
      </c>
      <c r="BG1563" s="5">
        <f t="shared" si="1842"/>
        <v>8.1251569414752214E-7</v>
      </c>
      <c r="BH1563" s="5">
        <f t="shared" si="1843"/>
        <v>5.5113307709262913E-8</v>
      </c>
      <c r="BI1563" s="5">
        <f t="shared" si="1844"/>
        <v>2.9906885083299417E-9</v>
      </c>
      <c r="BJ1563" s="8">
        <f t="shared" si="1845"/>
        <v>0.10724752902731328</v>
      </c>
      <c r="BK1563" s="8">
        <f t="shared" si="1846"/>
        <v>0.38700618988028973</v>
      </c>
      <c r="BL1563" s="8">
        <f t="shared" si="1847"/>
        <v>0.46702433141809913</v>
      </c>
      <c r="BM1563" s="8">
        <f t="shared" si="1848"/>
        <v>0.11676342772420907</v>
      </c>
      <c r="BN1563" s="8">
        <f t="shared" si="1849"/>
        <v>0.88318958724883567</v>
      </c>
    </row>
    <row r="1564" spans="1:66" x14ac:dyDescent="0.25">
      <c r="A1564" t="s">
        <v>448</v>
      </c>
      <c r="B1564" t="s">
        <v>460</v>
      </c>
      <c r="C1564" t="s">
        <v>458</v>
      </c>
      <c r="D1564" t="s">
        <v>538</v>
      </c>
      <c r="E1564">
        <f>VLOOKUP(A1564,home!$A$2:$E$405,3,FALSE)</f>
        <v>1.2285999999999999</v>
      </c>
      <c r="F1564">
        <f>VLOOKUP(B1564,home!$B$2:$E$405,3,FALSE)</f>
        <v>1.3566</v>
      </c>
      <c r="G1564">
        <f>VLOOKUP(C1564,away!$B$2:$E$405,4,FALSE)</f>
        <v>0.81389999999999996</v>
      </c>
      <c r="H1564">
        <f>VLOOKUP(A1564,away!$A$2:$E$405,3,FALSE)</f>
        <v>0.9143</v>
      </c>
      <c r="I1564">
        <f>VLOOKUP(C1564,away!$B$2:$E$405,3,FALSE)</f>
        <v>0.54690000000000005</v>
      </c>
      <c r="J1564">
        <f>VLOOKUP(B1564,home!$B$2:$E$405,4,FALSE)</f>
        <v>0.36459999999999998</v>
      </c>
      <c r="K1564" s="3">
        <f t="shared" si="1794"/>
        <v>1.356542398764</v>
      </c>
      <c r="L1564" s="3">
        <f t="shared" si="1795"/>
        <v>0.18231118228199999</v>
      </c>
      <c r="M1564" s="5">
        <f t="shared" si="1796"/>
        <v>0.21462701291689684</v>
      </c>
      <c r="N1564" s="5">
        <f t="shared" si="1797"/>
        <v>0.29115064294183923</v>
      </c>
      <c r="O1564" s="5">
        <f t="shared" si="1798"/>
        <v>3.9128904474533537E-2</v>
      </c>
      <c r="P1564" s="5">
        <f t="shared" si="1799"/>
        <v>5.3080017936891141E-2</v>
      </c>
      <c r="Q1564" s="5">
        <f t="shared" si="1800"/>
        <v>0.19747909578900175</v>
      </c>
      <c r="R1564" s="5">
        <f t="shared" si="1801"/>
        <v>3.5668184180758242E-3</v>
      </c>
      <c r="S1564" s="5">
        <f t="shared" si="1802"/>
        <v>3.2818426090564044E-3</v>
      </c>
      <c r="T1564" s="5">
        <f t="shared" si="1803"/>
        <v>3.6002647429273227E-2</v>
      </c>
      <c r="U1564" s="5">
        <f t="shared" si="1804"/>
        <v>4.8385404128121938E-3</v>
      </c>
      <c r="V1564" s="5">
        <f t="shared" si="1805"/>
        <v>9.0182427120784567E-5</v>
      </c>
      <c r="W1564" s="5">
        <f t="shared" si="1806"/>
        <v>8.9296255435786051E-2</v>
      </c>
      <c r="X1564" s="5">
        <f t="shared" si="1807"/>
        <v>1.6279705901853622E-2</v>
      </c>
      <c r="Y1564" s="5">
        <f t="shared" si="1808"/>
        <v>1.483986215085093E-3</v>
      </c>
      <c r="Z1564" s="5">
        <f t="shared" si="1809"/>
        <v>2.1675696092820552E-4</v>
      </c>
      <c r="AA1564" s="5">
        <f t="shared" si="1810"/>
        <v>2.9404000772634254E-4</v>
      </c>
      <c r="AB1564" s="5">
        <f t="shared" si="1811"/>
        <v>1.9943886870683891E-4</v>
      </c>
      <c r="AC1564" s="5">
        <f t="shared" si="1812"/>
        <v>1.3939545586862757E-6</v>
      </c>
      <c r="AD1564" s="5">
        <f t="shared" si="1813"/>
        <v>3.0283539137376036E-2</v>
      </c>
      <c r="AE1564" s="5">
        <f t="shared" si="1814"/>
        <v>5.5210278238182432E-3</v>
      </c>
      <c r="AF1564" s="5">
        <f t="shared" si="1815"/>
        <v>5.0327255498606061E-4</v>
      </c>
      <c r="AG1564" s="5">
        <f t="shared" si="1816"/>
        <v>3.0584071503197193E-5</v>
      </c>
      <c r="AH1564" s="5">
        <f t="shared" si="1817"/>
        <v>9.8793044536686016E-6</v>
      </c>
      <c r="AI1564" s="5">
        <f t="shared" si="1818"/>
        <v>1.3401695361699473E-5</v>
      </c>
      <c r="AJ1564" s="5">
        <f t="shared" si="1819"/>
        <v>9.0899839867320884E-6</v>
      </c>
      <c r="AK1564" s="5">
        <f t="shared" si="1820"/>
        <v>4.1103162273626317E-6</v>
      </c>
      <c r="AL1564" s="5">
        <f t="shared" si="1821"/>
        <v>1.3789714905444433E-8</v>
      </c>
      <c r="AM1564" s="5">
        <f t="shared" si="1822"/>
        <v>8.2161809648959028E-3</v>
      </c>
      <c r="AN1564" s="5">
        <f t="shared" si="1823"/>
        <v>1.4979016655530353E-3</v>
      </c>
      <c r="AO1564" s="5">
        <f t="shared" si="1824"/>
        <v>1.3654211179457538E-4</v>
      </c>
      <c r="AP1564" s="5">
        <f t="shared" si="1825"/>
        <v>8.2977179441833539E-6</v>
      </c>
      <c r="AQ1564" s="5">
        <f t="shared" si="1826"/>
        <v>3.7819169216165822E-7</v>
      </c>
      <c r="AR1564" s="5">
        <f t="shared" si="1827"/>
        <v>3.6022153501443052E-7</v>
      </c>
      <c r="AS1564" s="5">
        <f t="shared" si="1828"/>
        <v>4.8865578519492578E-7</v>
      </c>
      <c r="AT1564" s="5">
        <f t="shared" si="1829"/>
        <v>3.3144114550911527E-7</v>
      </c>
      <c r="AU1564" s="5">
        <f t="shared" si="1830"/>
        <v>1.4987132219267441E-7</v>
      </c>
      <c r="AV1564" s="5">
        <f t="shared" si="1831"/>
        <v>5.0826700728295736E-8</v>
      </c>
      <c r="AW1564" s="5">
        <f t="shared" si="1832"/>
        <v>9.47326020483806E-11</v>
      </c>
      <c r="AX1564" s="5">
        <f t="shared" si="1833"/>
        <v>1.8575996391331673E-3</v>
      </c>
      <c r="AY1564" s="5">
        <f t="shared" si="1834"/>
        <v>3.386611864169842E-4</v>
      </c>
      <c r="AZ1564" s="5">
        <f t="shared" si="1835"/>
        <v>3.0870860644352593E-5</v>
      </c>
      <c r="BA1564" s="5">
        <f t="shared" si="1836"/>
        <v>1.876034367378262E-6</v>
      </c>
      <c r="BB1564" s="5">
        <f t="shared" si="1837"/>
        <v>8.5505510879598672E-8</v>
      </c>
      <c r="BC1564" s="5">
        <f t="shared" si="1838"/>
        <v>3.1177221560172126E-9</v>
      </c>
      <c r="BD1564" s="5">
        <f t="shared" si="1839"/>
        <v>1.0945402321986273E-8</v>
      </c>
      <c r="BE1564" s="5">
        <f t="shared" si="1840"/>
        <v>1.4847902321304313E-8</v>
      </c>
      <c r="BF1564" s="5">
        <f t="shared" si="1841"/>
        <v>1.0070904515777859E-8</v>
      </c>
      <c r="BG1564" s="5">
        <f t="shared" si="1842"/>
        <v>4.5538696565188322E-9</v>
      </c>
      <c r="BH1564" s="5">
        <f t="shared" si="1843"/>
        <v>1.5443793168781632E-9</v>
      </c>
      <c r="BI1564" s="5">
        <f t="shared" si="1844"/>
        <v>4.1900320462388171E-10</v>
      </c>
      <c r="BJ1564" s="8">
        <f t="shared" si="1845"/>
        <v>0.6801191542961974</v>
      </c>
      <c r="BK1564" s="8">
        <f t="shared" si="1846"/>
        <v>0.27141912482065578</v>
      </c>
      <c r="BL1564" s="8">
        <f t="shared" si="1847"/>
        <v>4.8065646879834188E-2</v>
      </c>
      <c r="BM1564" s="8">
        <f t="shared" si="1848"/>
        <v>0.20044952938869276</v>
      </c>
      <c r="BN1564" s="8">
        <f t="shared" si="1849"/>
        <v>0.7990324924772384</v>
      </c>
    </row>
    <row r="1565" spans="1:66" x14ac:dyDescent="0.25">
      <c r="A1565" t="s">
        <v>448</v>
      </c>
      <c r="B1565" t="s">
        <v>452</v>
      </c>
      <c r="C1565" t="s">
        <v>457</v>
      </c>
      <c r="D1565" t="s">
        <v>538</v>
      </c>
      <c r="E1565">
        <f>VLOOKUP(A1565,home!$A$2:$E$405,3,FALSE)</f>
        <v>1.2285999999999999</v>
      </c>
      <c r="F1565">
        <f>VLOOKUP(B1565,home!$B$2:$E$405,3,FALSE)</f>
        <v>1.3566</v>
      </c>
      <c r="G1565">
        <f>VLOOKUP(C1565,away!$B$2:$E$405,4,FALSE)</f>
        <v>1.6278999999999999</v>
      </c>
      <c r="H1565">
        <f>VLOOKUP(A1565,away!$A$2:$E$405,3,FALSE)</f>
        <v>0.9143</v>
      </c>
      <c r="I1565">
        <f>VLOOKUP(C1565,away!$B$2:$E$405,3,FALSE)</f>
        <v>0.36459999999999998</v>
      </c>
      <c r="J1565">
        <f>VLOOKUP(B1565,home!$B$2:$E$405,4,FALSE)</f>
        <v>1.4582999999999999</v>
      </c>
      <c r="K1565" s="3">
        <f t="shared" si="1794"/>
        <v>2.7132514694039997</v>
      </c>
      <c r="L1565" s="3">
        <f t="shared" si="1795"/>
        <v>0.48612981737399996</v>
      </c>
      <c r="M1565" s="5">
        <f t="shared" si="1796"/>
        <v>4.0787431896543984E-2</v>
      </c>
      <c r="N1565" s="5">
        <f t="shared" si="1797"/>
        <v>0.11066655952651354</v>
      </c>
      <c r="O1565" s="5">
        <f t="shared" si="1798"/>
        <v>1.9827986819021388E-2</v>
      </c>
      <c r="P1565" s="5">
        <f t="shared" si="1799"/>
        <v>5.3798314372032925E-2</v>
      </c>
      <c r="Q1565" s="5">
        <f t="shared" si="1800"/>
        <v>0.15013310262459906</v>
      </c>
      <c r="R1565" s="5">
        <f t="shared" si="1801"/>
        <v>4.8194878056124725E-3</v>
      </c>
      <c r="S1565" s="5">
        <f t="shared" si="1802"/>
        <v>1.7739892502997484E-2</v>
      </c>
      <c r="T1565" s="5">
        <f t="shared" si="1803"/>
        <v>7.2984177760688343E-2</v>
      </c>
      <c r="U1565" s="5">
        <f t="shared" si="1804"/>
        <v>1.3076482370352699E-2</v>
      </c>
      <c r="V1565" s="5">
        <f t="shared" si="1805"/>
        <v>2.5998649023472446E-3</v>
      </c>
      <c r="W1565" s="5">
        <f t="shared" si="1806"/>
        <v>0.1357829537674583</v>
      </c>
      <c r="X1565" s="5">
        <f t="shared" si="1807"/>
        <v>6.6008142517476789E-2</v>
      </c>
      <c r="Y1565" s="5">
        <f t="shared" si="1808"/>
        <v>1.6044263133608974E-2</v>
      </c>
      <c r="Z1565" s="5">
        <f t="shared" si="1809"/>
        <v>7.8096557559287057E-4</v>
      </c>
      <c r="AA1565" s="5">
        <f t="shared" si="1810"/>
        <v>2.1189559955312968E-3</v>
      </c>
      <c r="AB1565" s="5">
        <f t="shared" si="1811"/>
        <v>2.8746302342388536E-3</v>
      </c>
      <c r="AC1565" s="5">
        <f t="shared" si="1812"/>
        <v>2.1432513466412774E-4</v>
      </c>
      <c r="AD1565" s="5">
        <f t="shared" si="1813"/>
        <v>9.2103324707392895E-2</v>
      </c>
      <c r="AE1565" s="5">
        <f t="shared" si="1814"/>
        <v>4.477417241954313E-2</v>
      </c>
      <c r="AF1565" s="5">
        <f t="shared" si="1815"/>
        <v>1.0883030130692242E-2</v>
      </c>
      <c r="AG1565" s="5">
        <f t="shared" si="1816"/>
        <v>1.7635218166363869E-3</v>
      </c>
      <c r="AH1565" s="5">
        <f t="shared" si="1817"/>
        <v>9.4912663159585692E-5</v>
      </c>
      <c r="AI1565" s="5">
        <f t="shared" si="1818"/>
        <v>2.5752192278279275E-4</v>
      </c>
      <c r="AJ1565" s="5">
        <f t="shared" si="1819"/>
        <v>3.4936086769707798E-4</v>
      </c>
      <c r="AK1565" s="5">
        <f t="shared" si="1820"/>
        <v>3.1596796254378437E-4</v>
      </c>
      <c r="AL1565" s="5">
        <f t="shared" si="1821"/>
        <v>1.130772930419875E-5</v>
      </c>
      <c r="AM1565" s="5">
        <f t="shared" si="1822"/>
        <v>4.9979896219865469E-2</v>
      </c>
      <c r="AN1565" s="5">
        <f t="shared" si="1823"/>
        <v>2.4296717821734672E-2</v>
      </c>
      <c r="AO1565" s="5">
        <f t="shared" si="1824"/>
        <v>5.9056794987337423E-3</v>
      </c>
      <c r="AP1565" s="5">
        <f t="shared" si="1825"/>
        <v>9.5697563206293692E-4</v>
      </c>
      <c r="AQ1565" s="5">
        <f t="shared" si="1826"/>
        <v>1.1630359731153087E-4</v>
      </c>
      <c r="AR1565" s="5">
        <f t="shared" si="1827"/>
        <v>9.2279751216498761E-6</v>
      </c>
      <c r="AS1565" s="5">
        <f t="shared" si="1828"/>
        <v>2.5037817058440079E-5</v>
      </c>
      <c r="AT1565" s="5">
        <f t="shared" si="1829"/>
        <v>3.3966946962240542E-5</v>
      </c>
      <c r="AU1565" s="5">
        <f t="shared" si="1830"/>
        <v>3.0720289585488961E-5</v>
      </c>
      <c r="AV1565" s="5">
        <f t="shared" si="1831"/>
        <v>2.0837967714586077E-5</v>
      </c>
      <c r="AW1565" s="5">
        <f t="shared" si="1832"/>
        <v>4.1430026335083972E-7</v>
      </c>
      <c r="AX1565" s="5">
        <f t="shared" si="1833"/>
        <v>2.2601337809868251E-2</v>
      </c>
      <c r="AY1565" s="5">
        <f t="shared" si="1834"/>
        <v>1.0987184221919334E-2</v>
      </c>
      <c r="AZ1565" s="5">
        <f t="shared" si="1835"/>
        <v>2.6705989296280696E-3</v>
      </c>
      <c r="BA1565" s="5">
        <f t="shared" si="1836"/>
        <v>4.3275258997976454E-4</v>
      </c>
      <c r="BB1565" s="5">
        <f t="shared" si="1837"/>
        <v>5.2593484383747084E-5</v>
      </c>
      <c r="BC1565" s="5">
        <f t="shared" si="1838"/>
        <v>5.1134521917066586E-6</v>
      </c>
      <c r="BD1565" s="5">
        <f t="shared" si="1839"/>
        <v>7.476656434365783E-7</v>
      </c>
      <c r="BE1565" s="5">
        <f t="shared" si="1840"/>
        <v>2.0286049056771832E-6</v>
      </c>
      <c r="BF1565" s="5">
        <f t="shared" si="1841"/>
        <v>2.7520576205843904E-6</v>
      </c>
      <c r="BG1565" s="5">
        <f t="shared" si="1842"/>
        <v>2.4890081276450242E-6</v>
      </c>
      <c r="BH1565" s="5">
        <f t="shared" si="1843"/>
        <v>1.6883262399228401E-6</v>
      </c>
      <c r="BI1565" s="5">
        <f t="shared" si="1844"/>
        <v>9.1617073026079449E-7</v>
      </c>
      <c r="BJ1565" s="8">
        <f t="shared" si="1845"/>
        <v>0.81914840166228908</v>
      </c>
      <c r="BK1565" s="8">
        <f t="shared" si="1846"/>
        <v>0.1261383207598093</v>
      </c>
      <c r="BL1565" s="8">
        <f t="shared" si="1847"/>
        <v>4.3865719470649878E-2</v>
      </c>
      <c r="BM1565" s="8">
        <f t="shared" si="1848"/>
        <v>0.59891375450236162</v>
      </c>
      <c r="BN1565" s="8">
        <f t="shared" si="1849"/>
        <v>0.38003288304432337</v>
      </c>
    </row>
    <row r="1566" spans="1:66" x14ac:dyDescent="0.25">
      <c r="A1566" t="s">
        <v>22</v>
      </c>
      <c r="B1566" t="s">
        <v>163</v>
      </c>
      <c r="C1566" t="s">
        <v>252</v>
      </c>
      <c r="D1566" t="s">
        <v>538</v>
      </c>
      <c r="E1566">
        <f>VLOOKUP(A1566,home!$A$2:$E$405,3,FALSE)</f>
        <v>1.4</v>
      </c>
      <c r="F1566">
        <f>VLOOKUP(B1566,home!$B$2:$E$405,3,FALSE)</f>
        <v>1.4286000000000001</v>
      </c>
      <c r="G1566">
        <f>VLOOKUP(C1566,away!$B$2:$E$405,4,FALSE)</f>
        <v>1.7857000000000001</v>
      </c>
      <c r="H1566">
        <f>VLOOKUP(A1566,away!$A$2:$E$405,3,FALSE)</f>
        <v>1.0286</v>
      </c>
      <c r="I1566">
        <f>VLOOKUP(C1566,away!$B$2:$E$405,3,FALSE)</f>
        <v>1.4582999999999999</v>
      </c>
      <c r="J1566">
        <f>VLOOKUP(B1566,home!$B$2:$E$405,4,FALSE)</f>
        <v>0.24299999999999999</v>
      </c>
      <c r="K1566" s="3">
        <f t="shared" si="1794"/>
        <v>3.5714714279999997</v>
      </c>
      <c r="L1566" s="3">
        <f t="shared" si="1795"/>
        <v>0.36450179333999994</v>
      </c>
      <c r="M1566" s="5">
        <f t="shared" si="1796"/>
        <v>1.9526686289232008E-2</v>
      </c>
      <c r="N1566" s="5">
        <f t="shared" si="1797"/>
        <v>6.973900216551146E-2</v>
      </c>
      <c r="O1566" s="5">
        <f t="shared" si="1798"/>
        <v>7.1175121704126565E-3</v>
      </c>
      <c r="P1566" s="5">
        <f t="shared" si="1799"/>
        <v>2.5419991355071069E-2</v>
      </c>
      <c r="Q1566" s="5">
        <f t="shared" si="1800"/>
        <v>0.12453542682567714</v>
      </c>
      <c r="R1566" s="5">
        <f t="shared" si="1801"/>
        <v>1.2971729751173439E-3</v>
      </c>
      <c r="S1566" s="5">
        <f t="shared" si="1802"/>
        <v>8.2729853765334121E-3</v>
      </c>
      <c r="T1566" s="5">
        <f t="shared" si="1803"/>
        <v>4.5393386412321657E-2</v>
      </c>
      <c r="U1566" s="5">
        <f t="shared" si="1804"/>
        <v>4.6328162178053489E-3</v>
      </c>
      <c r="V1566" s="5">
        <f t="shared" si="1805"/>
        <v>1.1966484887919104E-3</v>
      </c>
      <c r="W1566" s="5">
        <f t="shared" si="1806"/>
        <v>0.14825823956056355</v>
      </c>
      <c r="X1566" s="5">
        <f t="shared" si="1807"/>
        <v>5.4040394197256744E-2</v>
      </c>
      <c r="Y1566" s="5">
        <f t="shared" si="1808"/>
        <v>9.8489102988503028E-3</v>
      </c>
      <c r="Z1566" s="5">
        <f t="shared" si="1809"/>
        <v>1.5760729190081839E-4</v>
      </c>
      <c r="AA1566" s="5">
        <f t="shared" si="1810"/>
        <v>5.6288993986822872E-4</v>
      </c>
      <c r="AB1566" s="5">
        <f t="shared" si="1811"/>
        <v>1.0051726686740082E-3</v>
      </c>
      <c r="AC1566" s="5">
        <f t="shared" si="1812"/>
        <v>9.7362891575603812E-5</v>
      </c>
      <c r="AD1566" s="5">
        <f t="shared" si="1813"/>
        <v>0.13237501663903298</v>
      </c>
      <c r="AE1566" s="5">
        <f t="shared" si="1814"/>
        <v>4.8250930958339863E-2</v>
      </c>
      <c r="AF1566" s="5">
        <f t="shared" si="1815"/>
        <v>8.7937754323196976E-3</v>
      </c>
      <c r="AG1566" s="5">
        <f t="shared" si="1816"/>
        <v>1.0684489717699215E-3</v>
      </c>
      <c r="AH1566" s="5">
        <f t="shared" si="1817"/>
        <v>1.4362035135327284E-5</v>
      </c>
      <c r="AI1566" s="5">
        <f t="shared" si="1818"/>
        <v>5.129359813375351E-5</v>
      </c>
      <c r="AJ1566" s="5">
        <f t="shared" si="1819"/>
        <v>9.1596810087007371E-5</v>
      </c>
      <c r="AK1566" s="5">
        <f t="shared" si="1820"/>
        <v>1.0904513004056302E-4</v>
      </c>
      <c r="AL1566" s="5">
        <f t="shared" si="1821"/>
        <v>5.0699106351114781E-6</v>
      </c>
      <c r="AM1566" s="5">
        <f t="shared" si="1822"/>
        <v>9.4554717941466179E-2</v>
      </c>
      <c r="AN1566" s="5">
        <f t="shared" si="1823"/>
        <v>3.4465364258422296E-2</v>
      </c>
      <c r="AO1566" s="5">
        <f t="shared" si="1824"/>
        <v>6.2813435401556303E-3</v>
      </c>
      <c r="AP1566" s="5">
        <f t="shared" si="1825"/>
        <v>7.6318699499045072E-4</v>
      </c>
      <c r="AQ1566" s="5">
        <f t="shared" si="1826"/>
        <v>6.9545757081946192E-5</v>
      </c>
      <c r="AR1566" s="5">
        <f t="shared" si="1827"/>
        <v>1.046997512567777E-6</v>
      </c>
      <c r="AS1566" s="5">
        <f t="shared" si="1828"/>
        <v>3.7393217013228862E-6</v>
      </c>
      <c r="AT1566" s="5">
        <f t="shared" si="1829"/>
        <v>6.6774403081875178E-6</v>
      </c>
      <c r="AU1566" s="5">
        <f t="shared" si="1830"/>
        <v>7.9494290909557445E-6</v>
      </c>
      <c r="AV1566" s="5">
        <f t="shared" si="1831"/>
        <v>7.0977897168151138E-6</v>
      </c>
      <c r="AW1566" s="5">
        <f t="shared" si="1832"/>
        <v>1.8333469188236262E-7</v>
      </c>
      <c r="AX1566" s="5">
        <f t="shared" si="1833"/>
        <v>5.6283245585090874E-2</v>
      </c>
      <c r="AY1566" s="5">
        <f t="shared" si="1834"/>
        <v>2.051534395076126E-2</v>
      </c>
      <c r="AZ1566" s="5">
        <f t="shared" si="1835"/>
        <v>3.7389398305196983E-3</v>
      </c>
      <c r="BA1566" s="5">
        <f t="shared" si="1836"/>
        <v>4.5428342447159534E-4</v>
      </c>
      <c r="BB1566" s="5">
        <f t="shared" si="1837"/>
        <v>4.1396780726133219E-5</v>
      </c>
      <c r="BC1566" s="5">
        <f t="shared" si="1838"/>
        <v>3.0178401626356609E-6</v>
      </c>
      <c r="BD1566" s="5">
        <f t="shared" si="1839"/>
        <v>6.3605411825578981E-8</v>
      </c>
      <c r="BE1566" s="5">
        <f t="shared" si="1840"/>
        <v>2.2716491100122865E-7</v>
      </c>
      <c r="BF1566" s="5">
        <f t="shared" si="1841"/>
        <v>4.0565649454252538E-7</v>
      </c>
      <c r="BG1566" s="5">
        <f t="shared" si="1842"/>
        <v>4.8293019328042255E-7</v>
      </c>
      <c r="BH1566" s="5">
        <f t="shared" si="1843"/>
        <v>4.311928467548866E-7</v>
      </c>
      <c r="BI1566" s="5">
        <f t="shared" si="1844"/>
        <v>3.0799858642861202E-7</v>
      </c>
      <c r="BJ1566" s="8">
        <f t="shared" si="1845"/>
        <v>0.85947391736549217</v>
      </c>
      <c r="BK1566" s="8">
        <f t="shared" si="1846"/>
        <v>7.5034088262600371E-2</v>
      </c>
      <c r="BL1566" s="8">
        <f t="shared" si="1847"/>
        <v>1.4910291072047924E-2</v>
      </c>
      <c r="BM1566" s="8">
        <f t="shared" si="1848"/>
        <v>0.68142495159495009</v>
      </c>
      <c r="BN1566" s="8">
        <f t="shared" si="1849"/>
        <v>0.24763579178102169</v>
      </c>
    </row>
    <row r="1567" spans="1:66" x14ac:dyDescent="0.25">
      <c r="A1567" t="s">
        <v>22</v>
      </c>
      <c r="B1567" t="s">
        <v>254</v>
      </c>
      <c r="C1567" t="s">
        <v>23</v>
      </c>
      <c r="D1567" t="s">
        <v>538</v>
      </c>
      <c r="E1567">
        <f>VLOOKUP(A1567,home!$A$2:$E$405,3,FALSE)</f>
        <v>1.4</v>
      </c>
      <c r="F1567">
        <f>VLOOKUP(B1567,home!$B$2:$E$405,3,FALSE)</f>
        <v>0.23810000000000001</v>
      </c>
      <c r="G1567">
        <f>VLOOKUP(C1567,away!$B$2:$E$405,4,FALSE)</f>
        <v>0.23810000000000001</v>
      </c>
      <c r="H1567">
        <f>VLOOKUP(A1567,away!$A$2:$E$405,3,FALSE)</f>
        <v>1.0286</v>
      </c>
      <c r="I1567">
        <f>VLOOKUP(C1567,away!$B$2:$E$405,3,FALSE)</f>
        <v>1.6203000000000001</v>
      </c>
      <c r="J1567">
        <f>VLOOKUP(B1567,home!$B$2:$E$405,4,FALSE)</f>
        <v>1.9443999999999999</v>
      </c>
      <c r="K1567" s="3">
        <f t="shared" si="1794"/>
        <v>7.9368253999999999E-2</v>
      </c>
      <c r="L1567" s="3">
        <f t="shared" si="1795"/>
        <v>3.2406159437519997</v>
      </c>
      <c r="M1567" s="5">
        <f t="shared" si="1796"/>
        <v>3.615340305457361E-2</v>
      </c>
      <c r="N1567" s="5">
        <f t="shared" si="1797"/>
        <v>2.8694324765997747E-3</v>
      </c>
      <c r="O1567" s="5">
        <f t="shared" si="1798"/>
        <v>0.1171592943595435</v>
      </c>
      <c r="P1567" s="5">
        <f t="shared" si="1799"/>
        <v>9.298728633189016E-3</v>
      </c>
      <c r="Q1567" s="5">
        <f t="shared" si="1800"/>
        <v>1.1387092281930997E-4</v>
      </c>
      <c r="R1567" s="5">
        <f t="shared" si="1801"/>
        <v>0.18983413863013521</v>
      </c>
      <c r="S1567" s="5">
        <f t="shared" si="1802"/>
        <v>5.9791296868491313E-4</v>
      </c>
      <c r="T1567" s="5">
        <f t="shared" si="1803"/>
        <v>3.6901192801800932E-4</v>
      </c>
      <c r="U1567" s="5">
        <f t="shared" si="1804"/>
        <v>1.5066804132667784E-2</v>
      </c>
      <c r="V1567" s="5">
        <f t="shared" si="1805"/>
        <v>1.7087158768284243E-5</v>
      </c>
      <c r="W1567" s="5">
        <f t="shared" si="1806"/>
        <v>3.0125787751791288E-6</v>
      </c>
      <c r="X1567" s="5">
        <f t="shared" si="1807"/>
        <v>9.7626108106543571E-6</v>
      </c>
      <c r="Y1567" s="5">
        <f t="shared" si="1808"/>
        <v>1.5818436122826072E-5</v>
      </c>
      <c r="Z1567" s="5">
        <f t="shared" si="1809"/>
        <v>0.20505984543774783</v>
      </c>
      <c r="AA1567" s="5">
        <f t="shared" si="1810"/>
        <v>1.6275241897903914E-2</v>
      </c>
      <c r="AB1567" s="5">
        <f t="shared" si="1811"/>
        <v>6.4586876643213983E-4</v>
      </c>
      <c r="AC1567" s="5">
        <f t="shared" si="1812"/>
        <v>2.7467824442876199E-7</v>
      </c>
      <c r="AD1567" s="5">
        <f t="shared" si="1813"/>
        <v>5.9775779355856525E-8</v>
      </c>
      <c r="AE1567" s="5">
        <f t="shared" si="1814"/>
        <v>1.9371034363079029E-7</v>
      </c>
      <c r="AF1567" s="5">
        <f t="shared" si="1815"/>
        <v>3.1387041401980883E-7</v>
      </c>
      <c r="AG1567" s="5">
        <f t="shared" si="1816"/>
        <v>3.3904448931487791E-7</v>
      </c>
      <c r="AH1567" s="5">
        <f t="shared" si="1817"/>
        <v>0.16613005113722162</v>
      </c>
      <c r="AI1567" s="5">
        <f t="shared" si="1818"/>
        <v>1.3185452095691996E-2</v>
      </c>
      <c r="AJ1567" s="5">
        <f t="shared" si="1819"/>
        <v>5.2325315551785727E-4</v>
      </c>
      <c r="AK1567" s="5">
        <f t="shared" si="1820"/>
        <v>1.3843229784480927E-5</v>
      </c>
      <c r="AL1567" s="5">
        <f t="shared" si="1821"/>
        <v>2.8259120753067881E-9</v>
      </c>
      <c r="AM1567" s="5">
        <f t="shared" si="1822"/>
        <v>9.4885984779271623E-10</v>
      </c>
      <c r="AN1567" s="5">
        <f t="shared" si="1823"/>
        <v>3.0748903511431719E-9</v>
      </c>
      <c r="AO1567" s="5">
        <f t="shared" si="1824"/>
        <v>4.9822693486018739E-9</v>
      </c>
      <c r="AP1567" s="5">
        <f t="shared" si="1825"/>
        <v>5.381873829048708E-9</v>
      </c>
      <c r="AQ1567" s="5">
        <f t="shared" si="1826"/>
        <v>4.3601465344192171E-9</v>
      </c>
      <c r="AR1567" s="5">
        <f t="shared" si="1827"/>
        <v>0.10767273849032308</v>
      </c>
      <c r="AS1567" s="5">
        <f t="shared" si="1828"/>
        <v>8.5457972573755384E-3</v>
      </c>
      <c r="AT1567" s="5">
        <f t="shared" si="1829"/>
        <v>3.3913250367794253E-4</v>
      </c>
      <c r="AU1567" s="5">
        <f t="shared" si="1830"/>
        <v>8.9721182305222893E-6</v>
      </c>
      <c r="AV1567" s="5">
        <f t="shared" si="1831"/>
        <v>1.7802533965953097E-7</v>
      </c>
      <c r="AW1567" s="5">
        <f t="shared" si="1832"/>
        <v>2.0189731125160085E-11</v>
      </c>
      <c r="AX1567" s="5">
        <f t="shared" si="1833"/>
        <v>1.255155823500225E-11</v>
      </c>
      <c r="AY1567" s="5">
        <f t="shared" si="1834"/>
        <v>4.0674779735279999E-11</v>
      </c>
      <c r="AZ1567" s="5">
        <f t="shared" si="1835"/>
        <v>6.5905669859374556E-11</v>
      </c>
      <c r="BA1567" s="5">
        <f t="shared" si="1836"/>
        <v>7.1191654843314939E-11</v>
      </c>
      <c r="BB1567" s="5">
        <f t="shared" si="1837"/>
        <v>5.7676202936833917E-11</v>
      </c>
      <c r="BC1567" s="5">
        <f t="shared" si="1838"/>
        <v>3.738128456243598E-11</v>
      </c>
      <c r="BD1567" s="5">
        <f t="shared" si="1839"/>
        <v>5.8154332176530092E-2</v>
      </c>
      <c r="BE1567" s="5">
        <f t="shared" si="1840"/>
        <v>4.6156078073872134E-3</v>
      </c>
      <c r="BF1567" s="5">
        <f t="shared" si="1841"/>
        <v>1.8316636641054569E-4</v>
      </c>
      <c r="BG1567" s="5">
        <f t="shared" si="1842"/>
        <v>4.8458648978430846E-6</v>
      </c>
      <c r="BH1567" s="5">
        <f t="shared" si="1843"/>
        <v>9.615195901542354E-8</v>
      </c>
      <c r="BI1567" s="5">
        <f t="shared" si="1844"/>
        <v>1.5262826211467465E-9</v>
      </c>
      <c r="BJ1567" s="8">
        <f t="shared" si="1845"/>
        <v>3.3818343875931362E-3</v>
      </c>
      <c r="BK1567" s="8">
        <f t="shared" si="1846"/>
        <v>4.6067409360047107E-2</v>
      </c>
      <c r="BL1567" s="8">
        <f t="shared" si="1847"/>
        <v>0.69835881569331271</v>
      </c>
      <c r="BM1567" s="8">
        <f t="shared" si="1848"/>
        <v>0.59743903678135524</v>
      </c>
      <c r="BN1567" s="8">
        <f t="shared" si="1849"/>
        <v>0.35542886807686042</v>
      </c>
    </row>
    <row r="1568" spans="1:66" x14ac:dyDescent="0.25">
      <c r="A1568" t="s">
        <v>22</v>
      </c>
      <c r="B1568" t="s">
        <v>246</v>
      </c>
      <c r="C1568" t="s">
        <v>159</v>
      </c>
      <c r="D1568" t="s">
        <v>538</v>
      </c>
      <c r="E1568">
        <f>VLOOKUP(A1568,home!$A$2:$E$405,3,FALSE)</f>
        <v>1.4</v>
      </c>
      <c r="F1568">
        <f>VLOOKUP(B1568,home!$B$2:$E$405,3,FALSE)</f>
        <v>1.0713999999999999</v>
      </c>
      <c r="G1568">
        <f>VLOOKUP(C1568,away!$B$2:$E$405,4,FALSE)</f>
        <v>1.0713999999999999</v>
      </c>
      <c r="H1568">
        <f>VLOOKUP(A1568,away!$A$2:$E$405,3,FALSE)</f>
        <v>1.0286</v>
      </c>
      <c r="I1568">
        <f>VLOOKUP(C1568,away!$B$2:$E$405,3,FALSE)</f>
        <v>0.48609999999999998</v>
      </c>
      <c r="J1568">
        <f>VLOOKUP(B1568,home!$B$2:$E$405,4,FALSE)</f>
        <v>0.72909999999999997</v>
      </c>
      <c r="K1568" s="3">
        <f t="shared" si="1794"/>
        <v>1.6070571439999997</v>
      </c>
      <c r="L1568" s="3">
        <f t="shared" si="1795"/>
        <v>0.36455179358599993</v>
      </c>
      <c r="M1568" s="5">
        <f t="shared" si="1796"/>
        <v>0.13923265924529138</v>
      </c>
      <c r="N1568" s="5">
        <f t="shared" si="1797"/>
        <v>0.22375483971826307</v>
      </c>
      <c r="O1568" s="5">
        <f t="shared" si="1798"/>
        <v>5.0757515653619335E-2</v>
      </c>
      <c r="P1568" s="5">
        <f t="shared" si="1799"/>
        <v>8.1570228142840748E-2</v>
      </c>
      <c r="Q1568" s="5">
        <f t="shared" si="1800"/>
        <v>0.17979340683690481</v>
      </c>
      <c r="R1568" s="5">
        <f t="shared" si="1801"/>
        <v>9.2518716847481974E-3</v>
      </c>
      <c r="S1568" s="5">
        <f t="shared" si="1802"/>
        <v>1.1947093008460421E-2</v>
      </c>
      <c r="T1568" s="5">
        <f t="shared" si="1803"/>
        <v>6.5544008937331047E-2</v>
      </c>
      <c r="U1568" s="5">
        <f t="shared" si="1804"/>
        <v>1.4868286486345901E-2</v>
      </c>
      <c r="V1568" s="5">
        <f t="shared" si="1805"/>
        <v>7.7769676838933895E-4</v>
      </c>
      <c r="W1568" s="5">
        <f t="shared" si="1806"/>
        <v>9.6312759633782066E-2</v>
      </c>
      <c r="X1568" s="5">
        <f t="shared" si="1807"/>
        <v>3.5110989269712553E-2</v>
      </c>
      <c r="Y1568" s="5">
        <f t="shared" si="1808"/>
        <v>6.3998870564262542E-3</v>
      </c>
      <c r="Z1568" s="5">
        <f t="shared" si="1809"/>
        <v>1.1242621389008275E-3</v>
      </c>
      <c r="AA1568" s="5">
        <f t="shared" si="1810"/>
        <v>1.8067535020492946E-3</v>
      </c>
      <c r="AB1568" s="5">
        <f t="shared" si="1811"/>
        <v>1.4517780614576687E-3</v>
      </c>
      <c r="AC1568" s="5">
        <f t="shared" si="1812"/>
        <v>2.8476123690791716E-5</v>
      </c>
      <c r="AD1568" s="5">
        <f t="shared" si="1813"/>
        <v>3.8695027106956062E-2</v>
      </c>
      <c r="AE1568" s="5">
        <f t="shared" si="1814"/>
        <v>1.410634153469972E-2</v>
      </c>
      <c r="AF1568" s="5">
        <f t="shared" si="1815"/>
        <v>2.5712460537057349E-3</v>
      </c>
      <c r="AG1568" s="5">
        <f t="shared" si="1816"/>
        <v>3.1245078687644999E-4</v>
      </c>
      <c r="AH1568" s="5">
        <f t="shared" si="1817"/>
        <v>1.0246294479928232E-4</v>
      </c>
      <c r="AI1568" s="5">
        <f t="shared" si="1818"/>
        <v>1.6466380743496425E-4</v>
      </c>
      <c r="AJ1568" s="5">
        <f t="shared" si="1819"/>
        <v>1.3231207404829979E-4</v>
      </c>
      <c r="AK1568" s="5">
        <f t="shared" si="1820"/>
        <v>7.0877687945592371E-5</v>
      </c>
      <c r="AL1568" s="5">
        <f t="shared" si="1821"/>
        <v>6.6731582048992243E-7</v>
      </c>
      <c r="AM1568" s="5">
        <f t="shared" si="1822"/>
        <v>1.2437023949901484E-2</v>
      </c>
      <c r="AN1568" s="5">
        <f t="shared" si="1823"/>
        <v>4.5339393878086245E-3</v>
      </c>
      <c r="AO1568" s="5">
        <f t="shared" si="1824"/>
        <v>8.2642786791792223E-4</v>
      </c>
      <c r="AP1568" s="5">
        <f t="shared" si="1825"/>
        <v>1.0042525383964414E-4</v>
      </c>
      <c r="AQ1568" s="5">
        <f t="shared" si="1826"/>
        <v>9.1525516021429002E-6</v>
      </c>
      <c r="AR1568" s="5">
        <f t="shared" si="1827"/>
        <v>7.4706100605363368E-6</v>
      </c>
      <c r="AS1568" s="5">
        <f t="shared" si="1828"/>
        <v>1.2005697267823188E-5</v>
      </c>
      <c r="AT1568" s="5">
        <f t="shared" si="1829"/>
        <v>9.6469207814782676E-6</v>
      </c>
      <c r="AU1568" s="5">
        <f t="shared" si="1830"/>
        <v>5.1677176531589026E-6</v>
      </c>
      <c r="AV1568" s="5">
        <f t="shared" si="1831"/>
        <v>2.0762043931709815E-6</v>
      </c>
      <c r="AW1568" s="5">
        <f t="shared" si="1832"/>
        <v>1.0859741292768472E-8</v>
      </c>
      <c r="AX1568" s="5">
        <f t="shared" si="1833"/>
        <v>3.3311680314647113E-3</v>
      </c>
      <c r="AY1568" s="5">
        <f t="shared" si="1834"/>
        <v>1.2143832806068055E-3</v>
      </c>
      <c r="AZ1568" s="5">
        <f t="shared" si="1835"/>
        <v>2.2135280152303077E-4</v>
      </c>
      <c r="BA1568" s="5">
        <f t="shared" si="1836"/>
        <v>2.6898186936835578E-5</v>
      </c>
      <c r="BB1568" s="5">
        <f t="shared" si="1837"/>
        <v>2.4514455730087308E-6</v>
      </c>
      <c r="BC1568" s="5">
        <f t="shared" si="1838"/>
        <v>1.7873577610375847E-7</v>
      </c>
      <c r="BD1568" s="5">
        <f t="shared" si="1839"/>
        <v>4.5390404945835603E-7</v>
      </c>
      <c r="BE1568" s="5">
        <f t="shared" si="1840"/>
        <v>7.2944974537258013E-7</v>
      </c>
      <c r="BF1568" s="5">
        <f t="shared" si="1841"/>
        <v>5.8613371224499294E-7</v>
      </c>
      <c r="BG1568" s="5">
        <f t="shared" si="1842"/>
        <v>3.1398345653418525E-7</v>
      </c>
      <c r="BH1568" s="5">
        <f t="shared" si="1843"/>
        <v>1.2614733923026893E-7</v>
      </c>
      <c r="BI1568" s="5">
        <f t="shared" si="1844"/>
        <v>4.054519654131905E-8</v>
      </c>
      <c r="BJ1568" s="8">
        <f t="shared" si="1845"/>
        <v>0.68530435842760806</v>
      </c>
      <c r="BK1568" s="8">
        <f t="shared" si="1846"/>
        <v>0.23477120388509998</v>
      </c>
      <c r="BL1568" s="8">
        <f t="shared" si="1847"/>
        <v>7.8645139216104096E-2</v>
      </c>
      <c r="BM1568" s="8">
        <f t="shared" si="1848"/>
        <v>0.31427006996517981</v>
      </c>
      <c r="BN1568" s="8">
        <f t="shared" si="1849"/>
        <v>0.68436052128166758</v>
      </c>
    </row>
    <row r="1569" spans="1:66" x14ac:dyDescent="0.25">
      <c r="A1569" t="s">
        <v>22</v>
      </c>
      <c r="B1569" t="s">
        <v>166</v>
      </c>
      <c r="C1569" t="s">
        <v>253</v>
      </c>
      <c r="D1569" t="s">
        <v>538</v>
      </c>
      <c r="E1569">
        <f>VLOOKUP(A1569,home!$A$2:$E$405,3,FALSE)</f>
        <v>1.4</v>
      </c>
      <c r="F1569">
        <f>VLOOKUP(B1569,home!$B$2:$E$405,3,FALSE)</f>
        <v>0.53569999999999995</v>
      </c>
      <c r="G1569">
        <f>VLOOKUP(C1569,away!$B$2:$E$405,4,FALSE)</f>
        <v>0.47620000000000001</v>
      </c>
      <c r="H1569">
        <f>VLOOKUP(A1569,away!$A$2:$E$405,3,FALSE)</f>
        <v>1.0286</v>
      </c>
      <c r="I1569">
        <f>VLOOKUP(C1569,away!$B$2:$E$405,3,FALSE)</f>
        <v>0.3241</v>
      </c>
      <c r="J1569">
        <f>VLOOKUP(B1569,home!$B$2:$E$405,4,FALSE)</f>
        <v>1.4582999999999999</v>
      </c>
      <c r="K1569" s="3">
        <f t="shared" si="1794"/>
        <v>0.35714047599999993</v>
      </c>
      <c r="L1569" s="3">
        <f t="shared" si="1795"/>
        <v>0.48615239185799997</v>
      </c>
      <c r="M1569" s="5">
        <f t="shared" si="1796"/>
        <v>0.43029129566964375</v>
      </c>
      <c r="N1569" s="5">
        <f t="shared" si="1797"/>
        <v>0.15367443815411327</v>
      </c>
      <c r="O1569" s="5">
        <f t="shared" si="1798"/>
        <v>0.20918714258547513</v>
      </c>
      <c r="P1569" s="5">
        <f t="shared" si="1799"/>
        <v>7.4709195676056453E-2</v>
      </c>
      <c r="Q1569" s="5">
        <f t="shared" si="1800"/>
        <v>2.7441680995696285E-2</v>
      </c>
      <c r="R1569" s="5">
        <f t="shared" si="1801"/>
        <v>5.0848414856934601E-2</v>
      </c>
      <c r="S1569" s="5">
        <f t="shared" si="1802"/>
        <v>3.2428403588068756E-3</v>
      </c>
      <c r="T1569" s="5">
        <f t="shared" si="1803"/>
        <v>1.3340838852661968E-2</v>
      </c>
      <c r="U1569" s="5">
        <f t="shared" si="1804"/>
        <v>1.8160027085851092E-2</v>
      </c>
      <c r="V1569" s="5">
        <f t="shared" si="1805"/>
        <v>6.2559685948789586E-5</v>
      </c>
      <c r="W1569" s="5">
        <f t="shared" si="1806"/>
        <v>3.2668450043477084E-3</v>
      </c>
      <c r="X1569" s="5">
        <f t="shared" si="1807"/>
        <v>1.5881845126929964E-3</v>
      </c>
      <c r="Y1569" s="5">
        <f t="shared" si="1808"/>
        <v>3.8604984977876609E-4</v>
      </c>
      <c r="Z1569" s="5">
        <f t="shared" si="1809"/>
        <v>8.2400261682955417E-3</v>
      </c>
      <c r="AA1569" s="5">
        <f t="shared" si="1810"/>
        <v>2.9428468679975252E-3</v>
      </c>
      <c r="AB1569" s="5">
        <f t="shared" si="1811"/>
        <v>5.2550486561587259E-4</v>
      </c>
      <c r="AC1569" s="5">
        <f t="shared" si="1812"/>
        <v>6.7886915590913126E-7</v>
      </c>
      <c r="AD1569" s="5">
        <f t="shared" si="1813"/>
        <v>2.9168064496774056E-4</v>
      </c>
      <c r="AE1569" s="5">
        <f t="shared" si="1814"/>
        <v>1.4180124320975116E-4</v>
      </c>
      <c r="AF1569" s="5">
        <f t="shared" si="1815"/>
        <v>3.4468506777429248E-5</v>
      </c>
      <c r="AG1569" s="5">
        <f t="shared" si="1816"/>
        <v>5.5856490045403052E-6</v>
      </c>
      <c r="AH1569" s="5">
        <f t="shared" si="1817"/>
        <v>1.0014771076723467E-3</v>
      </c>
      <c r="AI1569" s="5">
        <f t="shared" si="1818"/>
        <v>3.5766801093720509E-4</v>
      </c>
      <c r="AJ1569" s="5">
        <f t="shared" si="1819"/>
        <v>6.3868861838043306E-5</v>
      </c>
      <c r="AK1569" s="5">
        <f t="shared" si="1820"/>
        <v>7.6033852394723397E-6</v>
      </c>
      <c r="AL1569" s="5">
        <f t="shared" si="1821"/>
        <v>4.7147380500295481E-9</v>
      </c>
      <c r="AM1569" s="5">
        <f t="shared" si="1822"/>
        <v>2.0834192876753181E-5</v>
      </c>
      <c r="AN1569" s="5">
        <f t="shared" si="1823"/>
        <v>1.0128592699464463E-5</v>
      </c>
      <c r="AO1569" s="5">
        <f t="shared" si="1824"/>
        <v>2.4620197835000622E-6</v>
      </c>
      <c r="AP1569" s="5">
        <f t="shared" si="1825"/>
        <v>3.9897226885009026E-7</v>
      </c>
      <c r="AQ1569" s="5">
        <f t="shared" si="1826"/>
        <v>4.8490330696621084E-8</v>
      </c>
      <c r="AR1569" s="5">
        <f t="shared" si="1827"/>
        <v>9.7374098257188647E-5</v>
      </c>
      <c r="AS1569" s="5">
        <f t="shared" si="1828"/>
        <v>3.4776231801643114E-5</v>
      </c>
      <c r="AT1569" s="5">
        <f t="shared" si="1829"/>
        <v>6.2099999895625795E-6</v>
      </c>
      <c r="AU1569" s="5">
        <f t="shared" si="1830"/>
        <v>7.3928078407745812E-7</v>
      </c>
      <c r="AV1569" s="5">
        <f t="shared" si="1831"/>
        <v>6.6006772780769146E-8</v>
      </c>
      <c r="AW1569" s="5">
        <f t="shared" si="1832"/>
        <v>2.2738748990497448E-11</v>
      </c>
      <c r="AX1569" s="5">
        <f t="shared" si="1833"/>
        <v>1.2401222601799063E-6</v>
      </c>
      <c r="AY1569" s="5">
        <f t="shared" si="1834"/>
        <v>6.0288840298281026E-7</v>
      </c>
      <c r="AZ1569" s="5">
        <f t="shared" si="1835"/>
        <v>1.4654781956677145E-7</v>
      </c>
      <c r="BA1569" s="5">
        <f t="shared" si="1836"/>
        <v>2.374819100132019E-8</v>
      </c>
      <c r="BB1569" s="5">
        <f t="shared" si="1837"/>
        <v>2.8863099643981098E-9</v>
      </c>
      <c r="BC1569" s="5">
        <f t="shared" si="1838"/>
        <v>2.8063729856714398E-10</v>
      </c>
      <c r="BD1569" s="5">
        <f t="shared" si="1839"/>
        <v>7.8897751287913581E-6</v>
      </c>
      <c r="BE1569" s="5">
        <f t="shared" si="1840"/>
        <v>2.8177580450295069E-6</v>
      </c>
      <c r="BF1569" s="5">
        <f t="shared" si="1841"/>
        <v>5.0316772472733367E-7</v>
      </c>
      <c r="BG1569" s="5">
        <f t="shared" si="1842"/>
        <v>5.9900520238985629E-8</v>
      </c>
      <c r="BH1569" s="5">
        <f t="shared" si="1843"/>
        <v>5.34822507769974E-9</v>
      </c>
      <c r="BI1569" s="5">
        <f t="shared" si="1844"/>
        <v>3.8201353000096456E-10</v>
      </c>
      <c r="BJ1569" s="8">
        <f t="shared" si="1845"/>
        <v>0.20020746215483073</v>
      </c>
      <c r="BK1569" s="8">
        <f t="shared" si="1846"/>
        <v>0.50830717786275281</v>
      </c>
      <c r="BL1569" s="8">
        <f t="shared" si="1847"/>
        <v>0.28324499557682392</v>
      </c>
      <c r="BM1569" s="8">
        <f t="shared" si="1848"/>
        <v>5.3846890959119285E-2</v>
      </c>
      <c r="BN1569" s="8">
        <f t="shared" si="1849"/>
        <v>0.94615216793791956</v>
      </c>
    </row>
    <row r="1570" spans="1:66" x14ac:dyDescent="0.25">
      <c r="A1570" t="s">
        <v>22</v>
      </c>
      <c r="B1570" t="s">
        <v>24</v>
      </c>
      <c r="C1570" t="s">
        <v>250</v>
      </c>
      <c r="D1570" t="s">
        <v>538</v>
      </c>
      <c r="E1570">
        <f>VLOOKUP(A1570,home!$A$2:$E$405,3,FALSE)</f>
        <v>1.4</v>
      </c>
      <c r="F1570">
        <f>VLOOKUP(B1570,home!$B$2:$E$405,3,FALSE)</f>
        <v>0.95240000000000002</v>
      </c>
      <c r="G1570">
        <f>VLOOKUP(C1570,away!$B$2:$E$405,4,FALSE)</f>
        <v>0</v>
      </c>
      <c r="H1570">
        <f>VLOOKUP(A1570,away!$A$2:$E$405,3,FALSE)</f>
        <v>1.0286</v>
      </c>
      <c r="I1570">
        <f>VLOOKUP(C1570,away!$B$2:$E$405,3,FALSE)</f>
        <v>1.4582999999999999</v>
      </c>
      <c r="J1570">
        <f>VLOOKUP(B1570,home!$B$2:$E$405,4,FALSE)</f>
        <v>0.3241</v>
      </c>
      <c r="K1570" s="3">
        <f t="shared" si="1794"/>
        <v>0</v>
      </c>
      <c r="L1570" s="3">
        <f t="shared" si="1795"/>
        <v>0.48615239185799991</v>
      </c>
      <c r="M1570" s="5">
        <f t="shared" si="1796"/>
        <v>0.61498808099583546</v>
      </c>
      <c r="N1570" s="5">
        <f t="shared" si="1797"/>
        <v>0</v>
      </c>
      <c r="O1570" s="5">
        <f t="shared" si="1798"/>
        <v>0.29897792654028676</v>
      </c>
      <c r="P1570" s="5">
        <f t="shared" si="1799"/>
        <v>0</v>
      </c>
      <c r="Q1570" s="5">
        <f t="shared" si="1800"/>
        <v>0</v>
      </c>
      <c r="R1570" s="5">
        <f t="shared" si="1801"/>
        <v>7.2674417050152887E-2</v>
      </c>
      <c r="S1570" s="5">
        <f t="shared" si="1802"/>
        <v>0</v>
      </c>
      <c r="T1570" s="5">
        <f t="shared" si="1803"/>
        <v>0</v>
      </c>
      <c r="U1570" s="5">
        <f t="shared" si="1804"/>
        <v>0</v>
      </c>
      <c r="V1570" s="5">
        <f t="shared" si="1805"/>
        <v>0</v>
      </c>
      <c r="W1570" s="5">
        <f t="shared" si="1806"/>
        <v>0</v>
      </c>
      <c r="X1570" s="5">
        <f t="shared" si="1807"/>
        <v>0</v>
      </c>
      <c r="Y1570" s="5">
        <f t="shared" si="1808"/>
        <v>0</v>
      </c>
      <c r="Z1570" s="5">
        <f t="shared" si="1809"/>
        <v>1.1776947225272547E-2</v>
      </c>
      <c r="AA1570" s="5">
        <f t="shared" si="1810"/>
        <v>0</v>
      </c>
      <c r="AB1570" s="5">
        <f t="shared" si="1811"/>
        <v>0</v>
      </c>
      <c r="AC1570" s="5">
        <f t="shared" si="1812"/>
        <v>0</v>
      </c>
      <c r="AD1570" s="5">
        <f t="shared" si="1813"/>
        <v>0</v>
      </c>
      <c r="AE1570" s="5">
        <f t="shared" si="1814"/>
        <v>0</v>
      </c>
      <c r="AF1570" s="5">
        <f t="shared" si="1815"/>
        <v>0</v>
      </c>
      <c r="AG1570" s="5">
        <f t="shared" si="1816"/>
        <v>0</v>
      </c>
      <c r="AH1570" s="5">
        <f t="shared" si="1817"/>
        <v>1.4313477655879207E-3</v>
      </c>
      <c r="AI1570" s="5">
        <f t="shared" si="1818"/>
        <v>0</v>
      </c>
      <c r="AJ1570" s="5">
        <f t="shared" si="1819"/>
        <v>0</v>
      </c>
      <c r="AK1570" s="5">
        <f t="shared" si="1820"/>
        <v>0</v>
      </c>
      <c r="AL1570" s="5">
        <f t="shared" si="1821"/>
        <v>0</v>
      </c>
      <c r="AM1570" s="5">
        <f t="shared" si="1822"/>
        <v>0</v>
      </c>
      <c r="AN1570" s="5">
        <f t="shared" si="1823"/>
        <v>0</v>
      </c>
      <c r="AO1570" s="5">
        <f t="shared" si="1824"/>
        <v>0</v>
      </c>
      <c r="AP1570" s="5">
        <f t="shared" si="1825"/>
        <v>0</v>
      </c>
      <c r="AQ1570" s="5">
        <f t="shared" si="1826"/>
        <v>0</v>
      </c>
      <c r="AR1570" s="5">
        <f t="shared" si="1827"/>
        <v>1.3917062796423431E-4</v>
      </c>
      <c r="AS1570" s="5">
        <f t="shared" si="1828"/>
        <v>0</v>
      </c>
      <c r="AT1570" s="5">
        <f t="shared" si="1829"/>
        <v>0</v>
      </c>
      <c r="AU1570" s="5">
        <f t="shared" si="1830"/>
        <v>0</v>
      </c>
      <c r="AV1570" s="5">
        <f t="shared" si="1831"/>
        <v>0</v>
      </c>
      <c r="AW1570" s="5">
        <f t="shared" si="1832"/>
        <v>0</v>
      </c>
      <c r="AX1570" s="5">
        <f t="shared" si="1833"/>
        <v>0</v>
      </c>
      <c r="AY1570" s="5">
        <f t="shared" si="1834"/>
        <v>0</v>
      </c>
      <c r="AZ1570" s="5">
        <f t="shared" si="1835"/>
        <v>0</v>
      </c>
      <c r="BA1570" s="5">
        <f t="shared" si="1836"/>
        <v>0</v>
      </c>
      <c r="BB1570" s="5">
        <f t="shared" si="1837"/>
        <v>0</v>
      </c>
      <c r="BC1570" s="5">
        <f t="shared" si="1838"/>
        <v>0</v>
      </c>
      <c r="BD1570" s="5">
        <f t="shared" si="1839"/>
        <v>1.1276355610198721E-5</v>
      </c>
      <c r="BE1570" s="5">
        <f t="shared" si="1840"/>
        <v>0</v>
      </c>
      <c r="BF1570" s="5">
        <f t="shared" si="1841"/>
        <v>0</v>
      </c>
      <c r="BG1570" s="5">
        <f t="shared" si="1842"/>
        <v>0</v>
      </c>
      <c r="BH1570" s="5">
        <f t="shared" si="1843"/>
        <v>0</v>
      </c>
      <c r="BI1570" s="5">
        <f t="shared" si="1844"/>
        <v>0</v>
      </c>
      <c r="BJ1570" s="8">
        <f t="shared" si="1845"/>
        <v>0</v>
      </c>
      <c r="BK1570" s="8">
        <f t="shared" si="1846"/>
        <v>0.61498808099583546</v>
      </c>
      <c r="BL1570" s="8">
        <f t="shared" si="1847"/>
        <v>0.37323413833960201</v>
      </c>
      <c r="BM1570" s="8">
        <f t="shared" si="1848"/>
        <v>1.3358741974434899E-2</v>
      </c>
      <c r="BN1570" s="8">
        <f t="shared" si="1849"/>
        <v>0.9866404245862751</v>
      </c>
    </row>
    <row r="1571" spans="1:66" x14ac:dyDescent="0.25">
      <c r="A1571" t="s">
        <v>22</v>
      </c>
      <c r="B1571" t="s">
        <v>276</v>
      </c>
      <c r="C1571" t="s">
        <v>245</v>
      </c>
      <c r="D1571" t="s">
        <v>538</v>
      </c>
      <c r="E1571">
        <f>VLOOKUP(A1571,home!$A$2:$E$405,3,FALSE)</f>
        <v>1.4</v>
      </c>
      <c r="F1571">
        <f>VLOOKUP(B1571,home!$B$2:$E$405,3,FALSE)</f>
        <v>1.7857000000000001</v>
      </c>
      <c r="G1571">
        <f>VLOOKUP(C1571,away!$B$2:$E$405,4,FALSE)</f>
        <v>0.71430000000000005</v>
      </c>
      <c r="H1571">
        <f>VLOOKUP(A1571,away!$A$2:$E$405,3,FALSE)</f>
        <v>1.0286</v>
      </c>
      <c r="I1571">
        <f>VLOOKUP(C1571,away!$B$2:$E$405,3,FALSE)</f>
        <v>2.1873999999999998</v>
      </c>
      <c r="J1571">
        <f>VLOOKUP(B1571,home!$B$2:$E$405,4,FALSE)</f>
        <v>1.4582999999999999</v>
      </c>
      <c r="K1571" s="3">
        <f t="shared" si="1794"/>
        <v>1.7857357140000001</v>
      </c>
      <c r="L1571" s="3">
        <f t="shared" si="1795"/>
        <v>3.2811161430119995</v>
      </c>
      <c r="M1571" s="5">
        <f t="shared" si="1796"/>
        <v>6.3022292623282142E-3</v>
      </c>
      <c r="N1571" s="5">
        <f t="shared" si="1797"/>
        <v>1.1254115871555366E-2</v>
      </c>
      <c r="O1571" s="5">
        <f t="shared" si="1798"/>
        <v>2.0678346169587709E-2</v>
      </c>
      <c r="P1571" s="5">
        <f t="shared" si="1799"/>
        <v>3.6926061261487876E-2</v>
      </c>
      <c r="Q1571" s="5">
        <f t="shared" si="1800"/>
        <v>1.0048438320665329E-2</v>
      </c>
      <c r="R1571" s="5">
        <f t="shared" si="1801"/>
        <v>3.3924027713912293E-2</v>
      </c>
      <c r="S1571" s="5">
        <f t="shared" si="1802"/>
        <v>5.4089352494589717E-2</v>
      </c>
      <c r="T1571" s="5">
        <f t="shared" si="1803"/>
        <v>3.2970093185995399E-2</v>
      </c>
      <c r="U1571" s="5">
        <f t="shared" si="1804"/>
        <v>6.0579347851458951E-2</v>
      </c>
      <c r="V1571" s="5">
        <f t="shared" si="1805"/>
        <v>3.5213408192071562E-2</v>
      </c>
      <c r="W1571" s="5">
        <f t="shared" si="1806"/>
        <v>5.9812850597127576E-3</v>
      </c>
      <c r="X1571" s="5">
        <f t="shared" si="1807"/>
        <v>1.9625290965380023E-2</v>
      </c>
      <c r="Y1571" s="5">
        <f t="shared" si="1808"/>
        <v>3.2196429498907969E-2</v>
      </c>
      <c r="Z1571" s="5">
        <f t="shared" si="1809"/>
        <v>3.7102891656034698E-2</v>
      </c>
      <c r="AA1571" s="5">
        <f t="shared" si="1810"/>
        <v>6.6255958722853753E-2</v>
      </c>
      <c r="AB1571" s="5">
        <f t="shared" si="1811"/>
        <v>5.9157815878354905E-2</v>
      </c>
      <c r="AC1571" s="5">
        <f t="shared" si="1812"/>
        <v>1.2895163897586548E-2</v>
      </c>
      <c r="AD1571" s="5">
        <f t="shared" si="1813"/>
        <v>2.6702485866859221E-3</v>
      </c>
      <c r="AE1571" s="5">
        <f t="shared" si="1814"/>
        <v>8.7613957436301557E-3</v>
      </c>
      <c r="AF1571" s="5">
        <f t="shared" si="1815"/>
        <v>1.4373578504870763E-2</v>
      </c>
      <c r="AG1571" s="5">
        <f t="shared" si="1816"/>
        <v>1.5720460155060581E-2</v>
      </c>
      <c r="AH1571" s="5">
        <f t="shared" si="1817"/>
        <v>3.0434724191260164E-2</v>
      </c>
      <c r="AI1571" s="5">
        <f t="shared" si="1818"/>
        <v>5.434837393407304E-2</v>
      </c>
      <c r="AJ1571" s="5">
        <f t="shared" si="1819"/>
        <v>4.8525916165950464E-2</v>
      </c>
      <c r="AK1571" s="5">
        <f t="shared" si="1820"/>
        <v>2.8884820517369247E-2</v>
      </c>
      <c r="AL1571" s="5">
        <f t="shared" si="1821"/>
        <v>3.022217010768016E-3</v>
      </c>
      <c r="AM1571" s="5">
        <f t="shared" si="1822"/>
        <v>9.5367165330061457E-4</v>
      </c>
      <c r="AN1571" s="5">
        <f t="shared" si="1823"/>
        <v>3.1291074567775896E-3</v>
      </c>
      <c r="AO1571" s="5">
        <f t="shared" si="1824"/>
        <v>5.1334824948260855E-3</v>
      </c>
      <c r="AP1571" s="5">
        <f t="shared" si="1825"/>
        <v>5.6145174278811284E-3</v>
      </c>
      <c r="AQ1571" s="5">
        <f t="shared" si="1826"/>
        <v>4.605470941960745E-3</v>
      </c>
      <c r="AR1571" s="5">
        <f t="shared" si="1827"/>
        <v>1.9971972970412311E-2</v>
      </c>
      <c r="AS1571" s="5">
        <f t="shared" si="1828"/>
        <v>3.5664665412307929E-2</v>
      </c>
      <c r="AT1571" s="5">
        <f t="shared" si="1829"/>
        <v>3.1843833377309408E-2</v>
      </c>
      <c r="AU1571" s="5">
        <f t="shared" si="1830"/>
        <v>1.8954890177508892E-2</v>
      </c>
      <c r="AV1571" s="5">
        <f t="shared" si="1831"/>
        <v>8.4621060862313524E-3</v>
      </c>
      <c r="AW1571" s="5">
        <f t="shared" si="1832"/>
        <v>4.9188313566815838E-4</v>
      </c>
      <c r="AX1571" s="5">
        <f t="shared" si="1833"/>
        <v>2.8383425512138914E-4</v>
      </c>
      <c r="AY1571" s="5">
        <f t="shared" si="1834"/>
        <v>9.3129315641857615E-4</v>
      </c>
      <c r="AZ1571" s="5">
        <f t="shared" si="1835"/>
        <v>1.5278405047007948E-3</v>
      </c>
      <c r="BA1571" s="5">
        <f t="shared" si="1836"/>
        <v>1.6710073813071262E-3</v>
      </c>
      <c r="BB1571" s="5">
        <f t="shared" si="1837"/>
        <v>1.370692323474755E-3</v>
      </c>
      <c r="BC1571" s="5">
        <f t="shared" si="1838"/>
        <v>8.9948014193112888E-4</v>
      </c>
      <c r="BD1571" s="5">
        <f t="shared" si="1839"/>
        <v>1.0921727153503187E-2</v>
      </c>
      <c r="BE1571" s="5">
        <f t="shared" si="1840"/>
        <v>1.95033182365742E-2</v>
      </c>
      <c r="BF1571" s="5">
        <f t="shared" si="1841"/>
        <v>1.741388595827903E-2</v>
      </c>
      <c r="BG1571" s="5">
        <f t="shared" si="1842"/>
        <v>1.0365532691740663E-2</v>
      </c>
      <c r="BH1571" s="5">
        <f t="shared" si="1843"/>
        <v>4.6275254805689617E-3</v>
      </c>
      <c r="BI1571" s="5">
        <f t="shared" si="1844"/>
        <v>1.6527075036194005E-3</v>
      </c>
      <c r="BJ1571" s="8">
        <f t="shared" si="1845"/>
        <v>0.17972173363016419</v>
      </c>
      <c r="BK1571" s="8">
        <f t="shared" si="1846"/>
        <v>0.14937972527525051</v>
      </c>
      <c r="BL1571" s="8">
        <f t="shared" si="1847"/>
        <v>0.58217149619287589</v>
      </c>
      <c r="BM1571" s="8">
        <f t="shared" si="1848"/>
        <v>0.8288032181340379</v>
      </c>
      <c r="BN1571" s="8">
        <f t="shared" si="1849"/>
        <v>0.11913321859953679</v>
      </c>
    </row>
    <row r="1572" spans="1:66" x14ac:dyDescent="0.25">
      <c r="A1572" t="s">
        <v>25</v>
      </c>
      <c r="B1572" t="s">
        <v>442</v>
      </c>
      <c r="C1572" t="s">
        <v>441</v>
      </c>
      <c r="D1572" t="s">
        <v>538</v>
      </c>
      <c r="E1572">
        <f>VLOOKUP(A1572,home!$A$2:$E$405,3,FALSE)</f>
        <v>1.35</v>
      </c>
      <c r="F1572">
        <f>VLOOKUP(B1572,home!$B$2:$E$405,3,FALSE)</f>
        <v>0.74070000000000003</v>
      </c>
      <c r="G1572">
        <f>VLOOKUP(C1572,away!$B$2:$E$405,4,FALSE)</f>
        <v>1.2345999999999999</v>
      </c>
      <c r="H1572">
        <f>VLOOKUP(A1572,away!$A$2:$E$405,3,FALSE)</f>
        <v>1.0667</v>
      </c>
      <c r="I1572">
        <f>VLOOKUP(C1572,away!$B$2:$E$405,3,FALSE)</f>
        <v>0.3125</v>
      </c>
      <c r="J1572">
        <f>VLOOKUP(B1572,home!$B$2:$E$405,4,FALSE)</f>
        <v>0.3125</v>
      </c>
      <c r="K1572" s="3">
        <f t="shared" si="1794"/>
        <v>1.234532097</v>
      </c>
      <c r="L1572" s="3">
        <f t="shared" si="1795"/>
        <v>0.104169921875</v>
      </c>
      <c r="M1572" s="5">
        <f t="shared" si="1796"/>
        <v>0.26218575998417021</v>
      </c>
      <c r="N1572" s="5">
        <f t="shared" si="1797"/>
        <v>0.32367673607679626</v>
      </c>
      <c r="O1572" s="5">
        <f t="shared" si="1798"/>
        <v>2.7311870134288506E-2</v>
      </c>
      <c r="P1572" s="5">
        <f t="shared" si="1799"/>
        <v>3.3717380309874853E-2</v>
      </c>
      <c r="Q1572" s="5">
        <f t="shared" si="1800"/>
        <v>0.19979465986950143</v>
      </c>
      <c r="R1572" s="5">
        <f t="shared" si="1801"/>
        <v>1.4225376890744897E-3</v>
      </c>
      <c r="S1572" s="5">
        <f t="shared" si="1802"/>
        <v>1.0840231512090669E-3</v>
      </c>
      <c r="T1572" s="5">
        <f t="shared" si="1803"/>
        <v>2.0812594109648159E-2</v>
      </c>
      <c r="U1572" s="5">
        <f t="shared" si="1804"/>
        <v>1.7561684363546636E-3</v>
      </c>
      <c r="V1572" s="5">
        <f t="shared" si="1805"/>
        <v>1.5489620309335853E-5</v>
      </c>
      <c r="W1572" s="5">
        <f t="shared" si="1806"/>
        <v>8.2217640139365833E-2</v>
      </c>
      <c r="X1572" s="5">
        <f t="shared" si="1807"/>
        <v>8.5646051500646008E-3</v>
      </c>
      <c r="Y1572" s="5">
        <f t="shared" si="1808"/>
        <v>4.4608712468622604E-4</v>
      </c>
      <c r="Z1572" s="5">
        <f t="shared" si="1809"/>
        <v>4.9395213311710882E-5</v>
      </c>
      <c r="AA1572" s="5">
        <f t="shared" si="1810"/>
        <v>6.0979976271468737E-5</v>
      </c>
      <c r="AB1572" s="5">
        <f t="shared" si="1811"/>
        <v>3.7640868990713276E-5</v>
      </c>
      <c r="AC1572" s="5">
        <f t="shared" si="1812"/>
        <v>1.2449889985848461E-7</v>
      </c>
      <c r="AD1572" s="5">
        <f t="shared" si="1813"/>
        <v>2.537507892291066E-2</v>
      </c>
      <c r="AE1572" s="5">
        <f t="shared" si="1814"/>
        <v>2.6433199889715621E-3</v>
      </c>
      <c r="AF1572" s="5">
        <f t="shared" si="1815"/>
        <v>1.3767721837089675E-4</v>
      </c>
      <c r="AG1572" s="5">
        <f t="shared" si="1816"/>
        <v>4.7806083605545434E-6</v>
      </c>
      <c r="AH1572" s="5">
        <f t="shared" si="1817"/>
        <v>1.2863738779199702E-6</v>
      </c>
      <c r="AI1572" s="5">
        <f t="shared" si="1818"/>
        <v>1.5880698410345626E-6</v>
      </c>
      <c r="AJ1572" s="5">
        <f t="shared" si="1819"/>
        <v>9.8026159551742774E-7</v>
      </c>
      <c r="AK1572" s="5">
        <f t="shared" si="1820"/>
        <v>4.0338813437423209E-7</v>
      </c>
      <c r="AL1572" s="5">
        <f t="shared" si="1821"/>
        <v>6.4042787906452304E-10</v>
      </c>
      <c r="AM1572" s="5">
        <f t="shared" si="1822"/>
        <v>6.2652698788482784E-3</v>
      </c>
      <c r="AN1572" s="5">
        <f t="shared" si="1823"/>
        <v>6.5265267380541574E-4</v>
      </c>
      <c r="AO1572" s="5">
        <f t="shared" si="1824"/>
        <v>3.3993389020910013E-5</v>
      </c>
      <c r="AP1572" s="5">
        <f t="shared" si="1825"/>
        <v>1.1803628928582263E-6</v>
      </c>
      <c r="AQ1572" s="5">
        <f t="shared" si="1826"/>
        <v>3.0739577583297596E-8</v>
      </c>
      <c r="AR1572" s="5">
        <f t="shared" si="1827"/>
        <v>2.6800293272992845E-8</v>
      </c>
      <c r="AS1572" s="5">
        <f t="shared" si="1828"/>
        <v>3.3085822254522845E-8</v>
      </c>
      <c r="AT1572" s="5">
        <f t="shared" si="1829"/>
        <v>2.0422754764422679E-8</v>
      </c>
      <c r="AU1572" s="5">
        <f t="shared" si="1830"/>
        <v>8.4041820886131612E-9</v>
      </c>
      <c r="AV1572" s="5">
        <f t="shared" si="1831"/>
        <v>2.5938081343563607E-9</v>
      </c>
      <c r="AW1572" s="5">
        <f t="shared" si="1832"/>
        <v>2.2877704851502549E-12</v>
      </c>
      <c r="AX1572" s="5">
        <f t="shared" si="1833"/>
        <v>1.2891127936342501E-3</v>
      </c>
      <c r="AY1572" s="5">
        <f t="shared" si="1834"/>
        <v>1.3428677900094281E-4</v>
      </c>
      <c r="AZ1572" s="5">
        <f t="shared" si="1835"/>
        <v>6.9943216386868015E-6</v>
      </c>
      <c r="BA1572" s="5">
        <f t="shared" si="1836"/>
        <v>2.4286597955687538E-7</v>
      </c>
      <c r="BB1572" s="5">
        <f t="shared" si="1837"/>
        <v>6.3248325291337618E-9</v>
      </c>
      <c r="BC1572" s="5">
        <f t="shared" si="1838"/>
        <v>1.3177146208646465E-10</v>
      </c>
      <c r="BD1572" s="5">
        <f t="shared" si="1839"/>
        <v>4.6529740941245814E-10</v>
      </c>
      <c r="BE1572" s="5">
        <f t="shared" si="1840"/>
        <v>5.7442458657062937E-10</v>
      </c>
      <c r="BF1572" s="5">
        <f t="shared" si="1841"/>
        <v>3.5457279471369861E-10</v>
      </c>
      <c r="BG1572" s="5">
        <f t="shared" si="1842"/>
        <v>1.4591049859901768E-10</v>
      </c>
      <c r="BH1572" s="5">
        <f t="shared" si="1843"/>
        <v>4.5032798452440205E-11</v>
      </c>
      <c r="BI1572" s="5">
        <f t="shared" si="1844"/>
        <v>1.1118887021453871E-11</v>
      </c>
      <c r="BJ1572" s="8">
        <f t="shared" si="1845"/>
        <v>0.67205694946967853</v>
      </c>
      <c r="BK1572" s="8">
        <f t="shared" si="1846"/>
        <v>0.2971370649838922</v>
      </c>
      <c r="BL1572" s="8">
        <f t="shared" si="1847"/>
        <v>3.0593548101646183E-2</v>
      </c>
      <c r="BM1572" s="8">
        <f t="shared" si="1848"/>
        <v>0.15159372692810977</v>
      </c>
      <c r="BN1572" s="8">
        <f t="shared" si="1849"/>
        <v>0.84810894406370563</v>
      </c>
    </row>
    <row r="1573" spans="1:66" x14ac:dyDescent="0.25">
      <c r="A1573" t="s">
        <v>173</v>
      </c>
      <c r="B1573" t="s">
        <v>434</v>
      </c>
      <c r="C1573" t="s">
        <v>487</v>
      </c>
      <c r="D1573" t="s">
        <v>538</v>
      </c>
      <c r="E1573">
        <f>VLOOKUP(A1573,home!$A$2:$E$405,3,FALSE)</f>
        <v>1.8412999999999999</v>
      </c>
      <c r="F1573">
        <f>VLOOKUP(B1573,home!$B$2:$E$405,3,FALSE)</f>
        <v>0.95040000000000002</v>
      </c>
      <c r="G1573">
        <f>VLOOKUP(C1573,away!$B$2:$E$405,4,FALSE)</f>
        <v>1.6293</v>
      </c>
      <c r="H1573">
        <f>VLOOKUP(A1573,away!$A$2:$E$405,3,FALSE)</f>
        <v>1.4127000000000001</v>
      </c>
      <c r="I1573">
        <f>VLOOKUP(C1573,away!$B$2:$E$405,3,FALSE)</f>
        <v>0.35389999999999999</v>
      </c>
      <c r="J1573">
        <f>VLOOKUP(B1573,home!$B$2:$E$405,4,FALSE)</f>
        <v>1.7697000000000001</v>
      </c>
      <c r="K1573" s="3">
        <f t="shared" si="1794"/>
        <v>2.8512285975359997</v>
      </c>
      <c r="L1573" s="3">
        <f t="shared" si="1795"/>
        <v>0.88476953174100004</v>
      </c>
      <c r="M1573" s="5">
        <f t="shared" si="1796"/>
        <v>2.3849354445780121E-2</v>
      </c>
      <c r="N1573" s="5">
        <f t="shared" si="1797"/>
        <v>6.7999961428580613E-2</v>
      </c>
      <c r="O1573" s="5">
        <f t="shared" si="1798"/>
        <v>2.1101182165318016E-2</v>
      </c>
      <c r="P1573" s="5">
        <f t="shared" si="1799"/>
        <v>6.0164294031571336E-2</v>
      </c>
      <c r="Q1573" s="5">
        <f t="shared" si="1800"/>
        <v>9.6941717328257015E-2</v>
      </c>
      <c r="R1573" s="5">
        <f t="shared" si="1801"/>
        <v>9.3348415317949813E-3</v>
      </c>
      <c r="S1573" s="5">
        <f t="shared" si="1802"/>
        <v>3.7943818191668539E-2</v>
      </c>
      <c r="T1573" s="5">
        <f t="shared" si="1803"/>
        <v>8.5771077846690344E-2</v>
      </c>
      <c r="U1573" s="5">
        <f t="shared" si="1804"/>
        <v>2.6615767128920605E-2</v>
      </c>
      <c r="V1573" s="5">
        <f t="shared" si="1805"/>
        <v>1.0635568725322498E-2</v>
      </c>
      <c r="W1573" s="5">
        <f t="shared" si="1806"/>
        <v>9.2134332246859185E-2</v>
      </c>
      <c r="X1573" s="5">
        <f t="shared" si="1807"/>
        <v>8.151764999932333E-2</v>
      </c>
      <c r="Y1573" s="5">
        <f t="shared" si="1808"/>
        <v>3.6062166509264013E-2</v>
      </c>
      <c r="Z1573" s="5">
        <f t="shared" si="1809"/>
        <v>2.7530611236542281E-3</v>
      </c>
      <c r="AA1573" s="5">
        <f t="shared" si="1810"/>
        <v>7.8496066065275281E-3</v>
      </c>
      <c r="AB1573" s="5">
        <f t="shared" si="1811"/>
        <v>1.1190511417969404E-2</v>
      </c>
      <c r="AC1573" s="5">
        <f t="shared" si="1812"/>
        <v>1.6768836590472865E-3</v>
      </c>
      <c r="AD1573" s="5">
        <f t="shared" si="1813"/>
        <v>6.5674010729282042E-2</v>
      </c>
      <c r="AE1573" s="5">
        <f t="shared" si="1814"/>
        <v>5.8106363720500286E-2</v>
      </c>
      <c r="AF1573" s="5">
        <f t="shared" si="1815"/>
        <v>2.5705370110079635E-2</v>
      </c>
      <c r="AG1573" s="5">
        <f t="shared" si="1816"/>
        <v>7.5811094251747521E-3</v>
      </c>
      <c r="AH1573" s="5">
        <f t="shared" si="1817"/>
        <v>6.0895615030747557E-4</v>
      </c>
      <c r="AI1573" s="5">
        <f t="shared" si="1818"/>
        <v>1.7362731904021051E-3</v>
      </c>
      <c r="AJ1573" s="5">
        <f t="shared" si="1819"/>
        <v>2.4752558868047754E-3</v>
      </c>
      <c r="AK1573" s="5">
        <f t="shared" si="1820"/>
        <v>2.3525067902257025E-3</v>
      </c>
      <c r="AL1573" s="5">
        <f t="shared" si="1821"/>
        <v>1.6920964758022512E-4</v>
      </c>
      <c r="AM1573" s="5">
        <f t="shared" si="1822"/>
        <v>3.745032350124302E-2</v>
      </c>
      <c r="AN1573" s="5">
        <f t="shared" si="1823"/>
        <v>3.3134905187743757E-2</v>
      </c>
      <c r="AO1573" s="5">
        <f t="shared" si="1824"/>
        <v>1.4658377273621237E-2</v>
      </c>
      <c r="AP1573" s="5">
        <f t="shared" si="1825"/>
        <v>4.3230951988215928E-3</v>
      </c>
      <c r="AQ1573" s="5">
        <f t="shared" si="1826"/>
        <v>9.5623572868328629E-4</v>
      </c>
      <c r="AR1573" s="5">
        <f t="shared" si="1827"/>
        <v>1.0775716959166949E-4</v>
      </c>
      <c r="AS1573" s="5">
        <f t="shared" si="1828"/>
        <v>3.0724032352930466E-4</v>
      </c>
      <c r="AT1573" s="5">
        <f t="shared" si="1829"/>
        <v>4.3800619838148318E-4</v>
      </c>
      <c r="AU1573" s="5">
        <f t="shared" si="1830"/>
        <v>4.1628526624110372E-4</v>
      </c>
      <c r="AV1573" s="5">
        <f t="shared" si="1831"/>
        <v>2.967311139598806E-4</v>
      </c>
      <c r="AW1573" s="5">
        <f t="shared" si="1832"/>
        <v>1.1857272947179559E-5</v>
      </c>
      <c r="AX1573" s="5">
        <f t="shared" si="1833"/>
        <v>1.7796572225619776E-2</v>
      </c>
      <c r="AY1573" s="5">
        <f t="shared" si="1834"/>
        <v>1.5745864874656498E-2</v>
      </c>
      <c r="AZ1573" s="5">
        <f t="shared" si="1835"/>
        <v>6.9657307460034446E-3</v>
      </c>
      <c r="BA1573" s="5">
        <f t="shared" si="1836"/>
        <v>2.0543554434584513E-3</v>
      </c>
      <c r="BB1573" s="5">
        <f t="shared" si="1837"/>
        <v>4.5440777593457705E-4</v>
      </c>
      <c r="BC1573" s="5">
        <f t="shared" si="1838"/>
        <v>8.0409231026621033E-5</v>
      </c>
      <c r="BD1573" s="5">
        <f t="shared" si="1839"/>
        <v>1.5890043413559486E-5</v>
      </c>
      <c r="BE1573" s="5">
        <f t="shared" si="1840"/>
        <v>4.5306146196829358E-5</v>
      </c>
      <c r="BF1573" s="5">
        <f t="shared" si="1841"/>
        <v>6.4589089840273378E-5</v>
      </c>
      <c r="BG1573" s="5">
        <f t="shared" si="1842"/>
        <v>6.1386086680469793E-5</v>
      </c>
      <c r="BH1573" s="5">
        <f t="shared" si="1843"/>
        <v>4.3756441458544802E-5</v>
      </c>
      <c r="BI1573" s="5">
        <f t="shared" si="1844"/>
        <v>2.4951923442602559E-5</v>
      </c>
      <c r="BJ1573" s="8">
        <f t="shared" si="1845"/>
        <v>0.75111403653082354</v>
      </c>
      <c r="BK1573" s="8">
        <f t="shared" si="1846"/>
        <v>0.15018499357562648</v>
      </c>
      <c r="BL1573" s="8">
        <f t="shared" si="1847"/>
        <v>8.5086800671006338E-2</v>
      </c>
      <c r="BM1573" s="8">
        <f t="shared" si="1848"/>
        <v>0.69401353336809934</v>
      </c>
      <c r="BN1573" s="8">
        <f t="shared" si="1849"/>
        <v>0.27939135093130207</v>
      </c>
    </row>
    <row r="1574" spans="1:66" x14ac:dyDescent="0.25">
      <c r="A1574" t="s">
        <v>173</v>
      </c>
      <c r="B1574" t="s">
        <v>260</v>
      </c>
      <c r="C1574" t="s">
        <v>259</v>
      </c>
      <c r="D1574" t="s">
        <v>538</v>
      </c>
      <c r="E1574">
        <f>VLOOKUP(A1574,home!$A$2:$E$405,3,FALSE)</f>
        <v>1.8412999999999999</v>
      </c>
      <c r="F1574">
        <f>VLOOKUP(B1574,home!$B$2:$E$405,3,FALSE)</f>
        <v>0.54310000000000003</v>
      </c>
      <c r="G1574">
        <f>VLOOKUP(C1574,away!$B$2:$E$405,4,FALSE)</f>
        <v>0.54310000000000003</v>
      </c>
      <c r="H1574">
        <f>VLOOKUP(A1574,away!$A$2:$E$405,3,FALSE)</f>
        <v>1.4127000000000001</v>
      </c>
      <c r="I1574">
        <f>VLOOKUP(C1574,away!$B$2:$E$405,3,FALSE)</f>
        <v>0.53090000000000004</v>
      </c>
      <c r="J1574">
        <f>VLOOKUP(B1574,home!$B$2:$E$405,4,FALSE)</f>
        <v>0.35389999999999999</v>
      </c>
      <c r="K1574" s="3">
        <f t="shared" si="1794"/>
        <v>0.54310544729300003</v>
      </c>
      <c r="L1574" s="3">
        <f t="shared" si="1795"/>
        <v>0.26542585997700002</v>
      </c>
      <c r="M1574" s="5">
        <f t="shared" si="1796"/>
        <v>0.44551190605805996</v>
      </c>
      <c r="N1574" s="5">
        <f t="shared" si="1797"/>
        <v>0.24195994301401963</v>
      </c>
      <c r="O1574" s="5">
        <f t="shared" si="1798"/>
        <v>0.11825038079545301</v>
      </c>
      <c r="P1574" s="5">
        <f t="shared" si="1799"/>
        <v>6.4222425954482076E-2</v>
      </c>
      <c r="Q1574" s="5">
        <f t="shared" si="1800"/>
        <v>6.5704881538808962E-2</v>
      </c>
      <c r="R1574" s="5">
        <f t="shared" si="1801"/>
        <v>1.5693354507620421E-2</v>
      </c>
      <c r="S1574" s="5">
        <f t="shared" si="1802"/>
        <v>2.3144835970676722E-3</v>
      </c>
      <c r="T1574" s="5">
        <f t="shared" si="1803"/>
        <v>1.7439774687125282E-2</v>
      </c>
      <c r="U1574" s="5">
        <f t="shared" si="1804"/>
        <v>8.5231463193888059E-3</v>
      </c>
      <c r="V1574" s="5">
        <f t="shared" si="1805"/>
        <v>3.7071400191384125E-5</v>
      </c>
      <c r="W1574" s="5">
        <f t="shared" si="1806"/>
        <v>1.1894893025822811E-2</v>
      </c>
      <c r="X1574" s="5">
        <f t="shared" si="1807"/>
        <v>3.1572122107134397E-3</v>
      </c>
      <c r="Y1574" s="5">
        <f t="shared" si="1808"/>
        <v>4.1900288307925005E-4</v>
      </c>
      <c r="Z1574" s="5">
        <f t="shared" si="1809"/>
        <v>1.3884740387030271E-3</v>
      </c>
      <c r="AA1574" s="5">
        <f t="shared" si="1810"/>
        <v>7.540878138445257E-4</v>
      </c>
      <c r="AB1574" s="5">
        <f t="shared" si="1811"/>
        <v>2.0477459971811584E-4</v>
      </c>
      <c r="AC1574" s="5">
        <f t="shared" si="1812"/>
        <v>3.3399994779121942E-7</v>
      </c>
      <c r="AD1574" s="5">
        <f t="shared" si="1813"/>
        <v>1.6150452993229708E-3</v>
      </c>
      <c r="AE1574" s="5">
        <f t="shared" si="1814"/>
        <v>4.2867478747461095E-4</v>
      </c>
      <c r="AF1574" s="5">
        <f t="shared" si="1815"/>
        <v>5.6890687057953166E-5</v>
      </c>
      <c r="AG1574" s="5">
        <f t="shared" si="1816"/>
        <v>5.0334198456798691E-6</v>
      </c>
      <c r="AH1574" s="5">
        <f t="shared" si="1817"/>
        <v>9.2134228944622316E-5</v>
      </c>
      <c r="AI1574" s="5">
        <f t="shared" si="1818"/>
        <v>5.0038601621964768E-5</v>
      </c>
      <c r="AJ1574" s="5">
        <f t="shared" si="1819"/>
        <v>1.3588118557906706E-5</v>
      </c>
      <c r="AK1574" s="5">
        <f t="shared" si="1820"/>
        <v>2.4599270690874127E-6</v>
      </c>
      <c r="AL1574" s="5">
        <f t="shared" si="1821"/>
        <v>1.9259002171786667E-9</v>
      </c>
      <c r="AM1574" s="5">
        <f t="shared" si="1822"/>
        <v>1.7542797993745193E-4</v>
      </c>
      <c r="AN1574" s="5">
        <f t="shared" si="1823"/>
        <v>4.6563122438926085E-5</v>
      </c>
      <c r="AO1574" s="5">
        <f t="shared" si="1824"/>
        <v>6.1795284082831517E-6</v>
      </c>
      <c r="AP1574" s="5">
        <f t="shared" si="1825"/>
        <v>5.4673554734028604E-7</v>
      </c>
      <c r="AQ1574" s="5">
        <f t="shared" si="1826"/>
        <v>3.6279438208197797E-8</v>
      </c>
      <c r="AR1574" s="5">
        <f t="shared" si="1827"/>
        <v>4.8909613901888377E-6</v>
      </c>
      <c r="AS1574" s="5">
        <f t="shared" si="1828"/>
        <v>2.6563077735113017E-6</v>
      </c>
      <c r="AT1574" s="5">
        <f t="shared" si="1829"/>
        <v>7.2132761074036426E-7</v>
      </c>
      <c r="AU1574" s="5">
        <f t="shared" si="1830"/>
        <v>1.3058565155864555E-7</v>
      </c>
      <c r="AV1574" s="5">
        <f t="shared" si="1831"/>
        <v>1.7730444674951507E-8</v>
      </c>
      <c r="AW1574" s="5">
        <f t="shared" si="1832"/>
        <v>7.7118517679449736E-12</v>
      </c>
      <c r="AX1574" s="5">
        <f t="shared" si="1833"/>
        <v>1.5879315251939535E-5</v>
      </c>
      <c r="AY1574" s="5">
        <f t="shared" si="1834"/>
        <v>4.2147809065919437E-6</v>
      </c>
      <c r="AZ1574" s="5">
        <f t="shared" si="1835"/>
        <v>5.5935592337340323E-7</v>
      </c>
      <c r="BA1574" s="5">
        <f t="shared" si="1836"/>
        <v>4.9489175664871511E-8</v>
      </c>
      <c r="BB1574" s="5">
        <f t="shared" si="1837"/>
        <v>3.2839267526003345E-9</v>
      </c>
      <c r="BC1574" s="5">
        <f t="shared" si="1838"/>
        <v>1.7432781648208418E-10</v>
      </c>
      <c r="BD1574" s="5">
        <f t="shared" si="1839"/>
        <v>2.1636460551752936E-7</v>
      </c>
      <c r="BE1574" s="5">
        <f t="shared" si="1840"/>
        <v>1.1750879585797126E-7</v>
      </c>
      <c r="BF1574" s="5">
        <f t="shared" si="1841"/>
        <v>3.1909833567652658E-8</v>
      </c>
      <c r="BG1574" s="5">
        <f t="shared" si="1842"/>
        <v>5.7768014776017297E-9</v>
      </c>
      <c r="BH1574" s="5">
        <f t="shared" si="1843"/>
        <v>7.8435308760393756E-10</v>
      </c>
      <c r="BI1574" s="5">
        <f t="shared" si="1844"/>
        <v>8.5197286895756468E-11</v>
      </c>
      <c r="BJ1574" s="8">
        <f t="shared" si="1845"/>
        <v>0.34293081159855299</v>
      </c>
      <c r="BK1574" s="8">
        <f t="shared" si="1846"/>
        <v>0.51209043771655571</v>
      </c>
      <c r="BL1574" s="8">
        <f t="shared" si="1847"/>
        <v>0.14359275425467602</v>
      </c>
      <c r="BM1574" s="8">
        <f t="shared" si="1848"/>
        <v>4.8655370966848785E-2</v>
      </c>
      <c r="BN1574" s="8">
        <f t="shared" si="1849"/>
        <v>0.95134289186844412</v>
      </c>
    </row>
    <row r="1575" spans="1:66" x14ac:dyDescent="0.25">
      <c r="A1575" t="s">
        <v>173</v>
      </c>
      <c r="B1575" t="s">
        <v>176</v>
      </c>
      <c r="C1575" t="s">
        <v>262</v>
      </c>
      <c r="D1575" t="s">
        <v>538</v>
      </c>
      <c r="E1575">
        <f>VLOOKUP(A1575,home!$A$2:$E$405,3,FALSE)</f>
        <v>1.8412999999999999</v>
      </c>
      <c r="F1575">
        <f>VLOOKUP(B1575,home!$B$2:$E$405,3,FALSE)</f>
        <v>2.1724000000000001</v>
      </c>
      <c r="G1575">
        <f>VLOOKUP(C1575,away!$B$2:$E$405,4,FALSE)</f>
        <v>1.222</v>
      </c>
      <c r="H1575">
        <f>VLOOKUP(A1575,away!$A$2:$E$405,3,FALSE)</f>
        <v>1.4127000000000001</v>
      </c>
      <c r="I1575">
        <f>VLOOKUP(C1575,away!$B$2:$E$405,3,FALSE)</f>
        <v>2.3006000000000002</v>
      </c>
      <c r="J1575">
        <f>VLOOKUP(B1575,home!$B$2:$E$405,4,FALSE)</f>
        <v>0.88480000000000003</v>
      </c>
      <c r="K1575" s="3">
        <f t="shared" si="1794"/>
        <v>4.8880490266400001</v>
      </c>
      <c r="L1575" s="3">
        <f t="shared" si="1795"/>
        <v>2.8756509821760008</v>
      </c>
      <c r="M1575" s="5">
        <f t="shared" si="1796"/>
        <v>4.2488160308976519E-4</v>
      </c>
      <c r="N1575" s="5">
        <f t="shared" si="1797"/>
        <v>2.0768421064201697E-3</v>
      </c>
      <c r="O1575" s="5">
        <f t="shared" si="1798"/>
        <v>1.2218111992335972E-3</v>
      </c>
      <c r="P1575" s="5">
        <f t="shared" si="1799"/>
        <v>5.9722730431516361E-3</v>
      </c>
      <c r="Q1575" s="5">
        <f t="shared" si="1800"/>
        <v>5.07585301838604E-3</v>
      </c>
      <c r="R1575" s="5">
        <f t="shared" si="1801"/>
        <v>1.7567512875548657E-3</v>
      </c>
      <c r="S1575" s="5">
        <f t="shared" si="1802"/>
        <v>2.0987049711363993E-2</v>
      </c>
      <c r="T1575" s="5">
        <f t="shared" si="1803"/>
        <v>1.4596381717702835E-2</v>
      </c>
      <c r="U1575" s="5">
        <f t="shared" si="1804"/>
        <v>8.5870864211811289E-3</v>
      </c>
      <c r="V1575" s="5">
        <f t="shared" si="1805"/>
        <v>3.2777861025800915E-2</v>
      </c>
      <c r="W1575" s="5">
        <f t="shared" si="1806"/>
        <v>8.2703394686298622E-3</v>
      </c>
      <c r="X1575" s="5">
        <f t="shared" si="1807"/>
        <v>2.3782609815894407E-2</v>
      </c>
      <c r="Y1575" s="5">
        <f t="shared" si="1808"/>
        <v>3.4195242637892677E-2</v>
      </c>
      <c r="Z1575" s="5">
        <f t="shared" si="1809"/>
        <v>1.6839345218320344E-3</v>
      </c>
      <c r="AA1575" s="5">
        <f t="shared" si="1810"/>
        <v>8.2311545003665703E-3</v>
      </c>
      <c r="AB1575" s="5">
        <f t="shared" si="1811"/>
        <v>2.0117143371820138E-2</v>
      </c>
      <c r="AC1575" s="5">
        <f t="shared" si="1812"/>
        <v>2.879601258223979E-2</v>
      </c>
      <c r="AD1575" s="5">
        <f t="shared" si="1813"/>
        <v>1.0106456197404646E-2</v>
      </c>
      <c r="AE1575" s="5">
        <f t="shared" si="1814"/>
        <v>2.9062640690385402E-2</v>
      </c>
      <c r="AF1575" s="5">
        <f t="shared" si="1815"/>
        <v>4.1787005622967499E-2</v>
      </c>
      <c r="AG1575" s="5">
        <f t="shared" si="1816"/>
        <v>4.0054947920626846E-2</v>
      </c>
      <c r="AH1575" s="5">
        <f t="shared" si="1817"/>
        <v>1.2106019904065911E-3</v>
      </c>
      <c r="AI1575" s="5">
        <f t="shared" si="1818"/>
        <v>5.9174818808553848E-3</v>
      </c>
      <c r="AJ1575" s="5">
        <f t="shared" si="1819"/>
        <v>1.4462470773937502E-2</v>
      </c>
      <c r="AK1575" s="5">
        <f t="shared" si="1820"/>
        <v>2.3564422063118214E-2</v>
      </c>
      <c r="AL1575" s="5">
        <f t="shared" si="1821"/>
        <v>1.6190642140731334E-2</v>
      </c>
      <c r="AM1575" s="5">
        <f t="shared" si="1822"/>
        <v>9.8801706757007113E-3</v>
      </c>
      <c r="AN1575" s="5">
        <f t="shared" si="1823"/>
        <v>2.8411922507645276E-2</v>
      </c>
      <c r="AO1575" s="5">
        <f t="shared" si="1824"/>
        <v>4.0851386432309282E-2</v>
      </c>
      <c r="AP1575" s="5">
        <f t="shared" si="1825"/>
        <v>3.9158109839107183E-2</v>
      </c>
      <c r="AQ1575" s="5">
        <f t="shared" si="1826"/>
        <v>2.8151264254746074E-2</v>
      </c>
      <c r="AR1575" s="5">
        <f t="shared" si="1827"/>
        <v>6.9625376054738687E-4</v>
      </c>
      <c r="AS1575" s="5">
        <f t="shared" si="1828"/>
        <v>3.4033225165380943E-3</v>
      </c>
      <c r="AT1575" s="5">
        <f t="shared" si="1829"/>
        <v>8.3178036571530146E-3</v>
      </c>
      <c r="AU1575" s="5">
        <f t="shared" si="1830"/>
        <v>1.355261069004314E-2</v>
      </c>
      <c r="AV1575" s="5">
        <f t="shared" si="1831"/>
        <v>1.6561456372974064E-2</v>
      </c>
      <c r="AW1575" s="5">
        <f t="shared" si="1832"/>
        <v>6.3216915348517175E-3</v>
      </c>
      <c r="AX1575" s="5">
        <f t="shared" si="1833"/>
        <v>8.049126442399324E-3</v>
      </c>
      <c r="AY1575" s="5">
        <f t="shared" si="1834"/>
        <v>2.3146478359744434E-2</v>
      </c>
      <c r="AZ1575" s="5">
        <f t="shared" si="1835"/>
        <v>3.3280596614557317E-2</v>
      </c>
      <c r="BA1575" s="5">
        <f t="shared" si="1836"/>
        <v>3.1901126780685012E-2</v>
      </c>
      <c r="BB1575" s="5">
        <f t="shared" si="1837"/>
        <v>2.2934126639849495E-2</v>
      </c>
      <c r="BC1575" s="5">
        <f t="shared" si="1838"/>
        <v>1.3190108759446394E-2</v>
      </c>
      <c r="BD1575" s="5">
        <f t="shared" si="1839"/>
        <v>3.3369713506030456E-4</v>
      </c>
      <c r="BE1575" s="5">
        <f t="shared" si="1840"/>
        <v>1.6311279562240784E-3</v>
      </c>
      <c r="BF1575" s="5">
        <f t="shared" si="1841"/>
        <v>3.9865167093732006E-3</v>
      </c>
      <c r="BG1575" s="5">
        <f t="shared" si="1842"/>
        <v>6.4954297069785881E-3</v>
      </c>
      <c r="BH1575" s="5">
        <f t="shared" si="1843"/>
        <v>7.937494714201309E-3</v>
      </c>
      <c r="BI1575" s="5">
        <f t="shared" si="1844"/>
        <v>7.7597726623423692E-3</v>
      </c>
      <c r="BJ1575" s="8">
        <f t="shared" si="1845"/>
        <v>0.48796273650250088</v>
      </c>
      <c r="BK1575" s="8">
        <f t="shared" si="1846"/>
        <v>0.12829519846612186</v>
      </c>
      <c r="BL1575" s="8">
        <f t="shared" si="1847"/>
        <v>0.15574440936990952</v>
      </c>
      <c r="BM1575" s="8">
        <f t="shared" si="1848"/>
        <v>0.74033307977763563</v>
      </c>
      <c r="BN1575" s="8">
        <f t="shared" si="1849"/>
        <v>1.6528412257836075E-2</v>
      </c>
    </row>
    <row r="1576" spans="1:66" x14ac:dyDescent="0.25">
      <c r="A1576" t="s">
        <v>173</v>
      </c>
      <c r="B1576" t="s">
        <v>179</v>
      </c>
      <c r="C1576" t="s">
        <v>261</v>
      </c>
      <c r="D1576" t="s">
        <v>538</v>
      </c>
      <c r="E1576">
        <f>VLOOKUP(A1576,home!$A$2:$E$405,3,FALSE)</f>
        <v>1.8412999999999999</v>
      </c>
      <c r="F1576">
        <f>VLOOKUP(B1576,home!$B$2:$E$405,3,FALSE)</f>
        <v>0.81459999999999999</v>
      </c>
      <c r="G1576">
        <f>VLOOKUP(C1576,away!$B$2:$E$405,4,FALSE)</f>
        <v>0.54310000000000003</v>
      </c>
      <c r="H1576">
        <f>VLOOKUP(A1576,away!$A$2:$E$405,3,FALSE)</f>
        <v>1.4127000000000001</v>
      </c>
      <c r="I1576">
        <f>VLOOKUP(C1576,away!$B$2:$E$405,3,FALSE)</f>
        <v>1.2387999999999999</v>
      </c>
      <c r="J1576">
        <f>VLOOKUP(B1576,home!$B$2:$E$405,4,FALSE)</f>
        <v>0.53090000000000004</v>
      </c>
      <c r="K1576" s="3">
        <f t="shared" si="1794"/>
        <v>0.81460817043800005</v>
      </c>
      <c r="L1576" s="3">
        <f t="shared" si="1795"/>
        <v>0.92910301028400011</v>
      </c>
      <c r="M1576" s="5">
        <f t="shared" si="1796"/>
        <v>0.17487021990520832</v>
      </c>
      <c r="N1576" s="5">
        <f t="shared" si="1797"/>
        <v>0.14245070990107248</v>
      </c>
      <c r="O1576" s="5">
        <f t="shared" si="1798"/>
        <v>0.16247244772295411</v>
      </c>
      <c r="P1576" s="5">
        <f t="shared" si="1799"/>
        <v>0.13235138338617927</v>
      </c>
      <c r="Q1576" s="5">
        <f t="shared" si="1800"/>
        <v>5.8020756085053464E-2</v>
      </c>
      <c r="R1576" s="5">
        <f t="shared" si="1801"/>
        <v>7.5476820133803246E-2</v>
      </c>
      <c r="S1576" s="5">
        <f t="shared" si="1802"/>
        <v>2.5042698370441176E-2</v>
      </c>
      <c r="T1576" s="5">
        <f t="shared" si="1803"/>
        <v>5.3907259137576893E-2</v>
      </c>
      <c r="U1576" s="5">
        <f t="shared" si="1804"/>
        <v>6.148403435967547E-2</v>
      </c>
      <c r="V1576" s="5">
        <f t="shared" si="1805"/>
        <v>2.1059654505478785E-3</v>
      </c>
      <c r="W1576" s="5">
        <f t="shared" si="1806"/>
        <v>1.5754727320624957E-2</v>
      </c>
      <c r="X1576" s="5">
        <f t="shared" si="1807"/>
        <v>1.4637764579796226E-2</v>
      </c>
      <c r="Y1576" s="5">
        <f t="shared" si="1808"/>
        <v>6.7999955674585919E-3</v>
      </c>
      <c r="Z1576" s="5">
        <f t="shared" si="1809"/>
        <v>2.3375246930993545E-2</v>
      </c>
      <c r="AA1576" s="5">
        <f t="shared" si="1810"/>
        <v>1.9041667135993128E-2</v>
      </c>
      <c r="AB1576" s="5">
        <f t="shared" si="1811"/>
        <v>7.7557488138703754E-3</v>
      </c>
      <c r="AC1576" s="5">
        <f t="shared" si="1812"/>
        <v>9.9619392346578304E-5</v>
      </c>
      <c r="AD1576" s="5">
        <f t="shared" si="1813"/>
        <v>3.2084823996009672E-3</v>
      </c>
      <c r="AE1576" s="5">
        <f t="shared" si="1814"/>
        <v>2.9810106559124906E-3</v>
      </c>
      <c r="AF1576" s="5">
        <f t="shared" si="1815"/>
        <v>1.3848329870484882E-3</v>
      </c>
      <c r="AG1576" s="5">
        <f t="shared" si="1816"/>
        <v>4.2888416566911144E-4</v>
      </c>
      <c r="AH1576" s="5">
        <f t="shared" si="1817"/>
        <v>5.4295030724294839E-3</v>
      </c>
      <c r="AI1576" s="5">
        <f t="shared" si="1818"/>
        <v>4.4229175642192817E-3</v>
      </c>
      <c r="AJ1576" s="5">
        <f t="shared" si="1819"/>
        <v>1.8014723924933821E-3</v>
      </c>
      <c r="AK1576" s="5">
        <f t="shared" si="1820"/>
        <v>4.8916470991453367E-4</v>
      </c>
      <c r="AL1576" s="5">
        <f t="shared" si="1821"/>
        <v>3.0158970226736726E-6</v>
      </c>
      <c r="AM1576" s="5">
        <f t="shared" si="1822"/>
        <v>5.227311954842937E-4</v>
      </c>
      <c r="AN1576" s="5">
        <f t="shared" si="1823"/>
        <v>4.8567112729381142E-4</v>
      </c>
      <c r="AO1576" s="5">
        <f t="shared" si="1824"/>
        <v>2.2561925318835197E-4</v>
      </c>
      <c r="AP1576" s="5">
        <f t="shared" si="1825"/>
        <v>6.9874509105108618E-5</v>
      </c>
      <c r="AQ1576" s="5">
        <f t="shared" si="1826"/>
        <v>1.6230154187918295E-5</v>
      </c>
      <c r="AR1576" s="5">
        <f t="shared" si="1827"/>
        <v>1.0089135297880925E-3</v>
      </c>
      <c r="AS1576" s="5">
        <f t="shared" si="1828"/>
        <v>8.2186920463082273E-4</v>
      </c>
      <c r="AT1576" s="5">
        <f t="shared" si="1829"/>
        <v>3.3475068456182431E-4</v>
      </c>
      <c r="AU1576" s="5">
        <f t="shared" si="1830"/>
        <v>9.08968809012586E-5</v>
      </c>
      <c r="AV1576" s="5">
        <f t="shared" si="1831"/>
        <v>1.8511335462373764E-5</v>
      </c>
      <c r="AW1576" s="5">
        <f t="shared" si="1832"/>
        <v>6.340545693408307E-8</v>
      </c>
      <c r="AX1576" s="5">
        <f t="shared" si="1833"/>
        <v>7.0970183797388164E-5</v>
      </c>
      <c r="AY1576" s="5">
        <f t="shared" si="1834"/>
        <v>6.5938611406562116E-5</v>
      </c>
      <c r="AZ1576" s="5">
        <f t="shared" si="1835"/>
        <v>3.0631881175891882E-5</v>
      </c>
      <c r="BA1576" s="5">
        <f t="shared" si="1836"/>
        <v>9.486724337060982E-6</v>
      </c>
      <c r="BB1576" s="5">
        <f t="shared" si="1837"/>
        <v>2.2035360348244606E-6</v>
      </c>
      <c r="BC1576" s="5">
        <f t="shared" si="1838"/>
        <v>4.0946239264493529E-7</v>
      </c>
      <c r="BD1576" s="5">
        <f t="shared" si="1839"/>
        <v>1.5623076627372873E-4</v>
      </c>
      <c r="BE1576" s="5">
        <f t="shared" si="1840"/>
        <v>1.2726685868036898E-4</v>
      </c>
      <c r="BF1576" s="5">
        <f t="shared" si="1841"/>
        <v>5.1836311453503426E-5</v>
      </c>
      <c r="BG1576" s="5">
        <f t="shared" si="1842"/>
        <v>1.4075427611797593E-5</v>
      </c>
      <c r="BH1576" s="5">
        <f t="shared" si="1843"/>
        <v>2.8664895837447359E-6</v>
      </c>
      <c r="BI1576" s="5">
        <f t="shared" si="1844"/>
        <v>4.6701316707877687E-7</v>
      </c>
      <c r="BJ1576" s="8">
        <f t="shared" si="1845"/>
        <v>0.30107418943821751</v>
      </c>
      <c r="BK1576" s="8">
        <f t="shared" si="1846"/>
        <v>0.33453884101315245</v>
      </c>
      <c r="BL1576" s="8">
        <f t="shared" si="1847"/>
        <v>0.34100146040746776</v>
      </c>
      <c r="BM1576" s="8">
        <f t="shared" si="1848"/>
        <v>0.25428152544961069</v>
      </c>
      <c r="BN1576" s="8">
        <f t="shared" si="1849"/>
        <v>0.74564233713427086</v>
      </c>
    </row>
    <row r="1577" spans="1:66" x14ac:dyDescent="0.25">
      <c r="A1577" t="s">
        <v>27</v>
      </c>
      <c r="B1577" t="s">
        <v>432</v>
      </c>
      <c r="C1577" t="s">
        <v>182</v>
      </c>
      <c r="D1577" t="s">
        <v>538</v>
      </c>
      <c r="E1577">
        <f>VLOOKUP(A1577,home!$A$2:$E$405,3,FALSE)</f>
        <v>1.381</v>
      </c>
      <c r="F1577">
        <f>VLOOKUP(B1577,home!$B$2:$E$405,3,FALSE)</f>
        <v>0.72409999999999997</v>
      </c>
      <c r="G1577">
        <f>VLOOKUP(C1577,away!$B$2:$E$405,4,FALSE)</f>
        <v>0.90510000000000002</v>
      </c>
      <c r="H1577">
        <f>VLOOKUP(A1577,away!$A$2:$E$405,3,FALSE)</f>
        <v>1.127</v>
      </c>
      <c r="I1577">
        <f>VLOOKUP(C1577,away!$B$2:$E$405,3,FALSE)</f>
        <v>0.88729999999999998</v>
      </c>
      <c r="J1577">
        <f>VLOOKUP(B1577,home!$B$2:$E$405,4,FALSE)</f>
        <v>2.2183000000000002</v>
      </c>
      <c r="K1577" s="3">
        <f t="shared" si="1794"/>
        <v>0.90508379871</v>
      </c>
      <c r="L1577" s="3">
        <f t="shared" si="1795"/>
        <v>2.2182713839300003</v>
      </c>
      <c r="M1577" s="5">
        <f t="shared" si="1796"/>
        <v>4.400926132119639E-2</v>
      </c>
      <c r="N1577" s="5">
        <f t="shared" si="1797"/>
        <v>3.9832069415009504E-2</v>
      </c>
      <c r="O1577" s="5">
        <f t="shared" si="1798"/>
        <v>9.7624485016707355E-2</v>
      </c>
      <c r="P1577" s="5">
        <f t="shared" si="1799"/>
        <v>8.8358339746028969E-2</v>
      </c>
      <c r="Q1577" s="5">
        <f t="shared" si="1800"/>
        <v>1.8025680348308599E-2</v>
      </c>
      <c r="R1577" s="5">
        <f t="shared" si="1801"/>
        <v>0.10827880074173252</v>
      </c>
      <c r="S1577" s="5">
        <f t="shared" si="1802"/>
        <v>4.4349734398487078E-2</v>
      </c>
      <c r="T1577" s="5">
        <f t="shared" si="1803"/>
        <v>3.998585089252233E-2</v>
      </c>
      <c r="U1577" s="5">
        <f t="shared" si="1804"/>
        <v>9.8001388295090433E-2</v>
      </c>
      <c r="V1577" s="5">
        <f t="shared" si="1805"/>
        <v>9.8935460955914319E-3</v>
      </c>
      <c r="W1577" s="5">
        <f t="shared" si="1806"/>
        <v>5.4382504146597826E-3</v>
      </c>
      <c r="X1577" s="5">
        <f t="shared" si="1807"/>
        <v>1.2063515273485254E-2</v>
      </c>
      <c r="Y1577" s="5">
        <f t="shared" si="1808"/>
        <v>1.3380075360387418E-2</v>
      </c>
      <c r="Z1577" s="5">
        <f t="shared" si="1809"/>
        <v>8.0063921723881257E-2</v>
      </c>
      <c r="AA1577" s="5">
        <f t="shared" si="1810"/>
        <v>7.2464558413470548E-2</v>
      </c>
      <c r="AB1577" s="5">
        <f t="shared" si="1811"/>
        <v>3.2793248900353296E-2</v>
      </c>
      <c r="AC1577" s="5">
        <f t="shared" si="1812"/>
        <v>1.2414678197322862E-3</v>
      </c>
      <c r="AD1577" s="5">
        <f t="shared" si="1813"/>
        <v>1.2305180859091269E-3</v>
      </c>
      <c r="AE1577" s="5">
        <f t="shared" si="1814"/>
        <v>2.729623057380534E-3</v>
      </c>
      <c r="AF1577" s="5">
        <f t="shared" si="1815"/>
        <v>3.0275223585513782E-3</v>
      </c>
      <c r="AG1577" s="5">
        <f t="shared" si="1816"/>
        <v>2.2386220707275952E-3</v>
      </c>
      <c r="AH1577" s="5">
        <f t="shared" si="1817"/>
        <v>4.4400876611324323E-2</v>
      </c>
      <c r="AI1577" s="5">
        <f t="shared" si="1818"/>
        <v>4.0186514069431412E-2</v>
      </c>
      <c r="AJ1577" s="5">
        <f t="shared" si="1819"/>
        <v>1.8186081405436913E-2</v>
      </c>
      <c r="AK1577" s="5">
        <f t="shared" si="1820"/>
        <v>5.486642547360714E-3</v>
      </c>
      <c r="AL1577" s="5">
        <f t="shared" si="1821"/>
        <v>9.9700864869399524E-5</v>
      </c>
      <c r="AM1577" s="5">
        <f t="shared" si="1822"/>
        <v>2.2274439671519822E-4</v>
      </c>
      <c r="AN1577" s="5">
        <f t="shared" si="1823"/>
        <v>4.9410752116407579E-4</v>
      </c>
      <c r="AO1577" s="5">
        <f t="shared" si="1824"/>
        <v>5.480322873914282E-4</v>
      </c>
      <c r="AP1577" s="5">
        <f t="shared" si="1825"/>
        <v>4.0522811353003579E-4</v>
      </c>
      <c r="AQ1577" s="5">
        <f t="shared" si="1826"/>
        <v>2.2472648205190392E-4</v>
      </c>
      <c r="AR1577" s="5">
        <f t="shared" si="1827"/>
        <v>1.969863880166153E-2</v>
      </c>
      <c r="AS1577" s="5">
        <f t="shared" si="1828"/>
        <v>1.782891883602402E-2</v>
      </c>
      <c r="AT1577" s="5">
        <f t="shared" si="1829"/>
        <v>8.0683327935004434E-3</v>
      </c>
      <c r="AU1577" s="5">
        <f t="shared" si="1830"/>
        <v>2.4341724313326164E-3</v>
      </c>
      <c r="AV1577" s="5">
        <f t="shared" si="1831"/>
        <v>5.5078250771642011E-4</v>
      </c>
      <c r="AW1577" s="5">
        <f t="shared" si="1832"/>
        <v>5.560321362315669E-6</v>
      </c>
      <c r="AX1577" s="5">
        <f t="shared" si="1833"/>
        <v>3.3600390786726462E-5</v>
      </c>
      <c r="AY1577" s="5">
        <f t="shared" si="1834"/>
        <v>7.4534785371060532E-5</v>
      </c>
      <c r="AZ1577" s="5">
        <f t="shared" si="1835"/>
        <v>8.266919074799401E-5</v>
      </c>
      <c r="BA1577" s="5">
        <f t="shared" si="1836"/>
        <v>6.1127566722975297E-5</v>
      </c>
      <c r="BB1577" s="5">
        <f t="shared" si="1837"/>
        <v>3.3899383007711953E-5</v>
      </c>
      <c r="BC1577" s="5">
        <f t="shared" si="1838"/>
        <v>1.5039606251778076E-5</v>
      </c>
      <c r="BD1577" s="5">
        <f t="shared" si="1839"/>
        <v>7.2828211260164821E-3</v>
      </c>
      <c r="BE1577" s="5">
        <f t="shared" si="1840"/>
        <v>6.5915634100604369E-3</v>
      </c>
      <c r="BF1577" s="5">
        <f t="shared" si="1841"/>
        <v>2.9829586253076698E-3</v>
      </c>
      <c r="BG1577" s="5">
        <f t="shared" si="1842"/>
        <v>8.9994250799607536E-4</v>
      </c>
      <c r="BH1577" s="5">
        <f t="shared" si="1843"/>
        <v>2.0363084593942306E-4</v>
      </c>
      <c r="BI1577" s="5">
        <f t="shared" si="1844"/>
        <v>3.6860595915476778E-5</v>
      </c>
      <c r="BJ1577" s="8">
        <f t="shared" si="1845"/>
        <v>0.14014743700068236</v>
      </c>
      <c r="BK1577" s="8">
        <f t="shared" si="1846"/>
        <v>0.18802658503127662</v>
      </c>
      <c r="BL1577" s="8">
        <f t="shared" si="1847"/>
        <v>0.58400121848237807</v>
      </c>
      <c r="BM1577" s="8">
        <f t="shared" si="1848"/>
        <v>0.59604155118522628</v>
      </c>
      <c r="BN1577" s="8">
        <f t="shared" si="1849"/>
        <v>0.39612863658898334</v>
      </c>
    </row>
    <row r="1578" spans="1:66" x14ac:dyDescent="0.25">
      <c r="A1578" t="s">
        <v>27</v>
      </c>
      <c r="B1578" t="s">
        <v>30</v>
      </c>
      <c r="C1578" t="s">
        <v>266</v>
      </c>
      <c r="D1578" t="s">
        <v>538</v>
      </c>
      <c r="E1578">
        <f>VLOOKUP(A1578,home!$A$2:$E$405,3,FALSE)</f>
        <v>1.381</v>
      </c>
      <c r="F1578">
        <f>VLOOKUP(B1578,home!$B$2:$E$405,3,FALSE)</f>
        <v>2.5344000000000002</v>
      </c>
      <c r="G1578">
        <f>VLOOKUP(C1578,away!$B$2:$E$405,4,FALSE)</f>
        <v>3.0775000000000001</v>
      </c>
      <c r="H1578">
        <f>VLOOKUP(A1578,away!$A$2:$E$405,3,FALSE)</f>
        <v>1.127</v>
      </c>
      <c r="I1578">
        <f>VLOOKUP(C1578,away!$B$2:$E$405,3,FALSE)</f>
        <v>0.44369999999999998</v>
      </c>
      <c r="J1578">
        <f>VLOOKUP(B1578,home!$B$2:$E$405,4,FALSE)</f>
        <v>0.66549999999999998</v>
      </c>
      <c r="K1578" s="3">
        <f t="shared" si="1794"/>
        <v>10.771269696000001</v>
      </c>
      <c r="L1578" s="3">
        <f t="shared" si="1795"/>
        <v>0.33278320844999992</v>
      </c>
      <c r="M1578" s="5">
        <f t="shared" si="1796"/>
        <v>1.5051198965662355E-5</v>
      </c>
      <c r="N1578" s="5">
        <f t="shared" si="1797"/>
        <v>1.6212052330730547E-4</v>
      </c>
      <c r="O1578" s="5">
        <f t="shared" si="1798"/>
        <v>5.0087862828124378E-6</v>
      </c>
      <c r="P1578" s="5">
        <f t="shared" si="1799"/>
        <v>5.3950987901798096E-5</v>
      </c>
      <c r="Q1578" s="5">
        <f t="shared" si="1800"/>
        <v>8.7312193989982087E-4</v>
      </c>
      <c r="R1578" s="5">
        <f t="shared" si="1801"/>
        <v>8.3341998481733576E-7</v>
      </c>
      <c r="S1578" s="5">
        <f t="shared" si="1802"/>
        <v>4.834679785677584E-5</v>
      </c>
      <c r="T1578" s="5">
        <f t="shared" si="1803"/>
        <v>2.9056032052795036E-4</v>
      </c>
      <c r="U1578" s="5">
        <f t="shared" si="1804"/>
        <v>8.9769914265037498E-6</v>
      </c>
      <c r="V1578" s="5">
        <f t="shared" si="1805"/>
        <v>1.9255442796080172E-5</v>
      </c>
      <c r="W1578" s="5">
        <f t="shared" si="1806"/>
        <v>3.1348772973852257E-3</v>
      </c>
      <c r="X1578" s="5">
        <f t="shared" si="1807"/>
        <v>1.0432345251209199E-3</v>
      </c>
      <c r="Y1578" s="5">
        <f t="shared" si="1808"/>
        <v>1.7358546621777586E-4</v>
      </c>
      <c r="Z1578" s="5">
        <f t="shared" si="1809"/>
        <v>9.2449392177954398E-8</v>
      </c>
      <c r="AA1578" s="5">
        <f t="shared" si="1810"/>
        <v>9.9579733638001978E-7</v>
      </c>
      <c r="AB1578" s="5">
        <f t="shared" si="1811"/>
        <v>5.3630008363538144E-6</v>
      </c>
      <c r="AC1578" s="5">
        <f t="shared" si="1812"/>
        <v>4.313818137117797E-6</v>
      </c>
      <c r="AD1578" s="5">
        <f t="shared" si="1813"/>
        <v>8.4416522085009639E-3</v>
      </c>
      <c r="AE1578" s="5">
        <f t="shared" si="1814"/>
        <v>2.8092401065639779E-3</v>
      </c>
      <c r="AF1578" s="5">
        <f t="shared" si="1815"/>
        <v>4.6743396798439003E-4</v>
      </c>
      <c r="AG1578" s="5">
        <f t="shared" si="1816"/>
        <v>5.1851391868119953E-5</v>
      </c>
      <c r="AH1578" s="5">
        <f t="shared" si="1817"/>
        <v>7.6914013370579972E-9</v>
      </c>
      <c r="AI1578" s="5">
        <f t="shared" si="1818"/>
        <v>8.2846158141626678E-8</v>
      </c>
      <c r="AJ1578" s="5">
        <f t="shared" si="1819"/>
        <v>4.4617915631046373E-7</v>
      </c>
      <c r="AK1578" s="5">
        <f t="shared" si="1820"/>
        <v>1.6019720084512489E-6</v>
      </c>
      <c r="AL1578" s="5">
        <f t="shared" si="1821"/>
        <v>6.185148456469365E-7</v>
      </c>
      <c r="AM1578" s="5">
        <f t="shared" si="1822"/>
        <v>1.8185462523519578E-2</v>
      </c>
      <c r="AN1578" s="5">
        <f t="shared" si="1823"/>
        <v>6.0518165657240768E-3</v>
      </c>
      <c r="AO1578" s="5">
        <f t="shared" si="1824"/>
        <v>1.0069714668462589E-3</v>
      </c>
      <c r="AP1578" s="5">
        <f t="shared" si="1825"/>
        <v>1.1170106518490024E-4</v>
      </c>
      <c r="AQ1578" s="5">
        <f t="shared" si="1826"/>
        <v>9.29305971487842E-6</v>
      </c>
      <c r="AR1578" s="5">
        <f t="shared" si="1827"/>
        <v>5.1191384288455601E-10</v>
      </c>
      <c r="AS1578" s="5">
        <f t="shared" si="1828"/>
        <v>5.513962062825323E-9</v>
      </c>
      <c r="AT1578" s="5">
        <f t="shared" si="1829"/>
        <v>2.9696186236102036E-8</v>
      </c>
      <c r="AU1578" s="5">
        <f t="shared" si="1830"/>
        <v>1.0662187696389943E-7</v>
      </c>
      <c r="AV1578" s="5">
        <f t="shared" si="1831"/>
        <v>2.871132480679725E-7</v>
      </c>
      <c r="AW1578" s="5">
        <f t="shared" si="1832"/>
        <v>6.1585139848159402E-8</v>
      </c>
      <c r="AX1578" s="5">
        <f t="shared" si="1833"/>
        <v>3.2646753564555021E-2</v>
      </c>
      <c r="AY1578" s="5">
        <f t="shared" si="1834"/>
        <v>1.0864291396689089E-2</v>
      </c>
      <c r="AZ1578" s="5">
        <f t="shared" si="1835"/>
        <v>1.807726874262963E-3</v>
      </c>
      <c r="BA1578" s="5">
        <f t="shared" si="1836"/>
        <v>2.0052704973950612E-4</v>
      </c>
      <c r="BB1578" s="5">
        <f t="shared" si="1837"/>
        <v>1.6683008748331387E-5</v>
      </c>
      <c r="BC1578" s="5">
        <f t="shared" si="1838"/>
        <v>1.1103650355738277E-6</v>
      </c>
      <c r="BD1578" s="5">
        <f t="shared" si="1839"/>
        <v>2.8392721847515267E-11</v>
      </c>
      <c r="BE1578" s="5">
        <f t="shared" si="1840"/>
        <v>3.0582566442309833E-10</v>
      </c>
      <c r="BF1578" s="5">
        <f t="shared" si="1841"/>
        <v>1.6470653557297928E-9</v>
      </c>
      <c r="BG1578" s="5">
        <f t="shared" si="1842"/>
        <v>5.9136617178345944E-9</v>
      </c>
      <c r="BH1578" s="5">
        <f t="shared" si="1843"/>
        <v>1.5924411313426764E-8</v>
      </c>
      <c r="BI1578" s="5">
        <f t="shared" si="1844"/>
        <v>3.4305225801390647E-8</v>
      </c>
      <c r="BJ1578" s="8">
        <f t="shared" si="1845"/>
        <v>8.835001468739663E-2</v>
      </c>
      <c r="BK1578" s="8">
        <f t="shared" si="1846"/>
        <v>1.1005828157192171E-2</v>
      </c>
      <c r="BL1578" s="8">
        <f t="shared" si="1847"/>
        <v>2.3804266360856085E-5</v>
      </c>
      <c r="BM1578" s="8">
        <f t="shared" si="1848"/>
        <v>8.7405422892450374E-2</v>
      </c>
      <c r="BN1578" s="8">
        <f t="shared" si="1849"/>
        <v>1.1100868563422165E-3</v>
      </c>
    </row>
    <row r="1579" spans="1:66" x14ac:dyDescent="0.25">
      <c r="A1579" t="s">
        <v>27</v>
      </c>
      <c r="B1579" t="s">
        <v>490</v>
      </c>
      <c r="C1579" t="s">
        <v>264</v>
      </c>
      <c r="D1579" t="s">
        <v>538</v>
      </c>
      <c r="E1579">
        <f>VLOOKUP(A1579,home!$A$2:$E$405,3,FALSE)</f>
        <v>1.381</v>
      </c>
      <c r="F1579">
        <f>VLOOKUP(B1579,home!$B$2:$E$405,3,FALSE)</f>
        <v>0.54310000000000003</v>
      </c>
      <c r="G1579">
        <f>VLOOKUP(C1579,away!$B$2:$E$405,4,FALSE)</f>
        <v>0.72409999999999997</v>
      </c>
      <c r="H1579">
        <f>VLOOKUP(A1579,away!$A$2:$E$405,3,FALSE)</f>
        <v>1.127</v>
      </c>
      <c r="I1579">
        <f>VLOOKUP(C1579,away!$B$2:$E$405,3,FALSE)</f>
        <v>0</v>
      </c>
      <c r="J1579">
        <f>VLOOKUP(B1579,home!$B$2:$E$405,4,FALSE)</f>
        <v>0.2218</v>
      </c>
      <c r="K1579" s="3">
        <f t="shared" si="1794"/>
        <v>0.54309027851000002</v>
      </c>
      <c r="L1579" s="3">
        <f t="shared" si="1795"/>
        <v>0</v>
      </c>
      <c r="M1579" s="5">
        <f t="shared" si="1796"/>
        <v>0.58095017767967261</v>
      </c>
      <c r="N1579" s="5">
        <f t="shared" si="1797"/>
        <v>0.31550839379648743</v>
      </c>
      <c r="O1579" s="5">
        <f t="shared" si="1798"/>
        <v>0</v>
      </c>
      <c r="P1579" s="5">
        <f t="shared" si="1799"/>
        <v>0</v>
      </c>
      <c r="Q1579" s="5">
        <f t="shared" si="1800"/>
        <v>8.567477072958854E-2</v>
      </c>
      <c r="R1579" s="5">
        <f t="shared" si="1801"/>
        <v>0</v>
      </c>
      <c r="S1579" s="5">
        <f t="shared" si="1802"/>
        <v>0</v>
      </c>
      <c r="T1579" s="5">
        <f t="shared" si="1803"/>
        <v>0</v>
      </c>
      <c r="U1579" s="5">
        <f t="shared" si="1804"/>
        <v>0</v>
      </c>
      <c r="V1579" s="5">
        <f t="shared" si="1805"/>
        <v>0</v>
      </c>
      <c r="W1579" s="5">
        <f t="shared" si="1806"/>
        <v>1.5509711698937549E-2</v>
      </c>
      <c r="X1579" s="5">
        <f t="shared" si="1807"/>
        <v>0</v>
      </c>
      <c r="Y1579" s="5">
        <f t="shared" si="1808"/>
        <v>0</v>
      </c>
      <c r="Z1579" s="5">
        <f t="shared" si="1809"/>
        <v>0</v>
      </c>
      <c r="AA1579" s="5">
        <f t="shared" si="1810"/>
        <v>0</v>
      </c>
      <c r="AB1579" s="5">
        <f t="shared" si="1811"/>
        <v>0</v>
      </c>
      <c r="AC1579" s="5">
        <f t="shared" si="1812"/>
        <v>0</v>
      </c>
      <c r="AD1579" s="5">
        <f t="shared" si="1813"/>
        <v>2.1057934115464496E-3</v>
      </c>
      <c r="AE1579" s="5">
        <f t="shared" si="1814"/>
        <v>0</v>
      </c>
      <c r="AF1579" s="5">
        <f t="shared" si="1815"/>
        <v>0</v>
      </c>
      <c r="AG1579" s="5">
        <f t="shared" si="1816"/>
        <v>0</v>
      </c>
      <c r="AH1579" s="5">
        <f t="shared" si="1817"/>
        <v>0</v>
      </c>
      <c r="AI1579" s="5">
        <f t="shared" si="1818"/>
        <v>0</v>
      </c>
      <c r="AJ1579" s="5">
        <f t="shared" si="1819"/>
        <v>0</v>
      </c>
      <c r="AK1579" s="5">
        <f t="shared" si="1820"/>
        <v>0</v>
      </c>
      <c r="AL1579" s="5">
        <f t="shared" si="1821"/>
        <v>0</v>
      </c>
      <c r="AM1579" s="5">
        <f t="shared" si="1822"/>
        <v>2.2872718607225691E-4</v>
      </c>
      <c r="AN1579" s="5">
        <f t="shared" si="1823"/>
        <v>0</v>
      </c>
      <c r="AO1579" s="5">
        <f t="shared" si="1824"/>
        <v>0</v>
      </c>
      <c r="AP1579" s="5">
        <f t="shared" si="1825"/>
        <v>0</v>
      </c>
      <c r="AQ1579" s="5">
        <f t="shared" si="1826"/>
        <v>0</v>
      </c>
      <c r="AR1579" s="5">
        <f t="shared" si="1827"/>
        <v>0</v>
      </c>
      <c r="AS1579" s="5">
        <f t="shared" si="1828"/>
        <v>0</v>
      </c>
      <c r="AT1579" s="5">
        <f t="shared" si="1829"/>
        <v>0</v>
      </c>
      <c r="AU1579" s="5">
        <f t="shared" si="1830"/>
        <v>0</v>
      </c>
      <c r="AV1579" s="5">
        <f t="shared" si="1831"/>
        <v>0</v>
      </c>
      <c r="AW1579" s="5">
        <f t="shared" si="1832"/>
        <v>0</v>
      </c>
      <c r="AX1579" s="5">
        <f t="shared" si="1833"/>
        <v>2.0703251864465093E-5</v>
      </c>
      <c r="AY1579" s="5">
        <f t="shared" si="1834"/>
        <v>0</v>
      </c>
      <c r="AZ1579" s="5">
        <f t="shared" si="1835"/>
        <v>0</v>
      </c>
      <c r="BA1579" s="5">
        <f t="shared" si="1836"/>
        <v>0</v>
      </c>
      <c r="BB1579" s="5">
        <f t="shared" si="1837"/>
        <v>0</v>
      </c>
      <c r="BC1579" s="5">
        <f t="shared" si="1838"/>
        <v>0</v>
      </c>
      <c r="BD1579" s="5">
        <f t="shared" si="1839"/>
        <v>0</v>
      </c>
      <c r="BE1579" s="5">
        <f t="shared" si="1840"/>
        <v>0</v>
      </c>
      <c r="BF1579" s="5">
        <f t="shared" si="1841"/>
        <v>0</v>
      </c>
      <c r="BG1579" s="5">
        <f t="shared" si="1842"/>
        <v>0</v>
      </c>
      <c r="BH1579" s="5">
        <f t="shared" si="1843"/>
        <v>0</v>
      </c>
      <c r="BI1579" s="5">
        <f t="shared" si="1844"/>
        <v>0</v>
      </c>
      <c r="BJ1579" s="8">
        <f t="shared" si="1845"/>
        <v>0.41904810007449667</v>
      </c>
      <c r="BK1579" s="8">
        <f t="shared" si="1846"/>
        <v>0.58095017767967261</v>
      </c>
      <c r="BL1579" s="8">
        <f t="shared" si="1847"/>
        <v>0</v>
      </c>
      <c r="BM1579" s="8">
        <f t="shared" si="1848"/>
        <v>1.786493554842072E-2</v>
      </c>
      <c r="BN1579" s="8">
        <f t="shared" si="1849"/>
        <v>0.98213334220574855</v>
      </c>
    </row>
    <row r="1580" spans="1:66" x14ac:dyDescent="0.25">
      <c r="A1580" t="s">
        <v>27</v>
      </c>
      <c r="B1580" t="s">
        <v>181</v>
      </c>
      <c r="C1580" t="s">
        <v>431</v>
      </c>
      <c r="D1580" t="s">
        <v>538</v>
      </c>
      <c r="E1580">
        <f>VLOOKUP(A1580,home!$A$2:$E$405,3,FALSE)</f>
        <v>1.381</v>
      </c>
      <c r="F1580">
        <f>VLOOKUP(B1580,home!$B$2:$E$405,3,FALSE)</f>
        <v>1.9913000000000001</v>
      </c>
      <c r="G1580">
        <f>VLOOKUP(C1580,away!$B$2:$E$405,4,FALSE)</f>
        <v>0.90510000000000002</v>
      </c>
      <c r="H1580">
        <f>VLOOKUP(A1580,away!$A$2:$E$405,3,FALSE)</f>
        <v>1.127</v>
      </c>
      <c r="I1580">
        <f>VLOOKUP(C1580,away!$B$2:$E$405,3,FALSE)</f>
        <v>0.66549999999999998</v>
      </c>
      <c r="J1580">
        <f>VLOOKUP(B1580,home!$B$2:$E$405,4,FALSE)</f>
        <v>0.66549999999999998</v>
      </c>
      <c r="K1580" s="3">
        <f t="shared" si="1794"/>
        <v>2.4890116950300003</v>
      </c>
      <c r="L1580" s="3">
        <f t="shared" si="1795"/>
        <v>0.49913731175000003</v>
      </c>
      <c r="M1580" s="5">
        <f t="shared" si="1796"/>
        <v>5.0380604627997289E-2</v>
      </c>
      <c r="N1580" s="5">
        <f t="shared" si="1797"/>
        <v>0.12539791412176779</v>
      </c>
      <c r="O1580" s="5">
        <f t="shared" si="1798"/>
        <v>2.514683955835818E-2</v>
      </c>
      <c r="P1580" s="5">
        <f t="shared" si="1799"/>
        <v>6.2590777753796553E-2</v>
      </c>
      <c r="Q1580" s="5">
        <f t="shared" si="1800"/>
        <v>0.15605843739072389</v>
      </c>
      <c r="R1580" s="5">
        <f t="shared" si="1801"/>
        <v>6.2758629480837288E-3</v>
      </c>
      <c r="S1580" s="5">
        <f t="shared" si="1802"/>
        <v>1.9440047855480078E-2</v>
      </c>
      <c r="T1580" s="5">
        <f t="shared" si="1803"/>
        <v>7.7894588915111612E-2</v>
      </c>
      <c r="U1580" s="5">
        <f t="shared" si="1804"/>
        <v>1.5620696274185856E-2</v>
      </c>
      <c r="V1580" s="5">
        <f t="shared" si="1805"/>
        <v>2.6835011957256848E-3</v>
      </c>
      <c r="W1580" s="5">
        <f t="shared" si="1806"/>
        <v>0.1294770919245396</v>
      </c>
      <c r="X1580" s="5">
        <f t="shared" si="1807"/>
        <v>6.4626847596422329E-2</v>
      </c>
      <c r="Y1580" s="5">
        <f t="shared" si="1808"/>
        <v>1.6128835488077597E-2</v>
      </c>
      <c r="Z1580" s="5">
        <f t="shared" si="1809"/>
        <v>1.0441724536059812E-3</v>
      </c>
      <c r="AA1580" s="5">
        <f t="shared" si="1810"/>
        <v>2.5989574486534575E-3</v>
      </c>
      <c r="AB1580" s="5">
        <f t="shared" si="1811"/>
        <v>3.2344177422918945E-3</v>
      </c>
      <c r="AC1580" s="5">
        <f t="shared" si="1812"/>
        <v>2.0836692535739014E-4</v>
      </c>
      <c r="AD1580" s="5">
        <f t="shared" si="1813"/>
        <v>8.0567499009663354E-2</v>
      </c>
      <c r="AE1580" s="5">
        <f t="shared" si="1814"/>
        <v>4.0214244870104159E-2</v>
      </c>
      <c r="AF1580" s="5">
        <f t="shared" si="1815"/>
        <v>1.0036215039260008E-2</v>
      </c>
      <c r="AG1580" s="5">
        <f t="shared" si="1816"/>
        <v>1.6698164649470546E-3</v>
      </c>
      <c r="AH1580" s="5">
        <f t="shared" si="1817"/>
        <v>1.3029635787407273E-4</v>
      </c>
      <c r="AI1580" s="5">
        <f t="shared" si="1818"/>
        <v>3.2430915856838125E-4</v>
      </c>
      <c r="AJ1580" s="5">
        <f t="shared" si="1819"/>
        <v>4.0360464424101997E-4</v>
      </c>
      <c r="AK1580" s="5">
        <f t="shared" si="1820"/>
        <v>3.3485889322810709E-4</v>
      </c>
      <c r="AL1580" s="5">
        <f t="shared" si="1821"/>
        <v>1.0354657720037567E-5</v>
      </c>
      <c r="AM1580" s="5">
        <f t="shared" si="1822"/>
        <v>4.0106689454873987E-2</v>
      </c>
      <c r="AN1580" s="5">
        <f t="shared" si="1823"/>
        <v>2.0018745157697877E-2</v>
      </c>
      <c r="AO1580" s="5">
        <f t="shared" si="1824"/>
        <v>4.9960513213108239E-3</v>
      </c>
      <c r="AP1580" s="5">
        <f t="shared" si="1825"/>
        <v>8.3123854196137377E-4</v>
      </c>
      <c r="AQ1580" s="5">
        <f t="shared" si="1826"/>
        <v>1.0372554281439737E-4</v>
      </c>
      <c r="AR1580" s="5">
        <f t="shared" si="1827"/>
        <v>1.3007154760016122E-5</v>
      </c>
      <c r="AS1580" s="5">
        <f t="shared" si="1828"/>
        <v>3.2374960316745258E-5</v>
      </c>
      <c r="AT1580" s="5">
        <f t="shared" si="1829"/>
        <v>4.0290827427255566E-5</v>
      </c>
      <c r="AU1580" s="5">
        <f t="shared" si="1830"/>
        <v>3.3428113556291532E-5</v>
      </c>
      <c r="AV1580" s="5">
        <f t="shared" si="1831"/>
        <v>2.0800741396100126E-5</v>
      </c>
      <c r="AW1580" s="5">
        <f t="shared" si="1832"/>
        <v>3.5733883707001835E-7</v>
      </c>
      <c r="AX1580" s="5">
        <f t="shared" si="1833"/>
        <v>1.6637669850352966E-2</v>
      </c>
      <c r="AY1580" s="5">
        <f t="shared" si="1834"/>
        <v>8.3044818028892055E-3</v>
      </c>
      <c r="AZ1580" s="5">
        <f t="shared" si="1835"/>
        <v>2.0725383612854556E-3</v>
      </c>
      <c r="BA1580" s="5">
        <f t="shared" si="1836"/>
        <v>3.44827075383591E-4</v>
      </c>
      <c r="BB1580" s="5">
        <f t="shared" si="1837"/>
        <v>4.3029014856395036E-5</v>
      </c>
      <c r="BC1580" s="5">
        <f t="shared" si="1838"/>
        <v>4.2954773605343666E-6</v>
      </c>
      <c r="BD1580" s="5">
        <f t="shared" si="1839"/>
        <v>1.0820593767384442E-6</v>
      </c>
      <c r="BE1580" s="5">
        <f t="shared" si="1840"/>
        <v>2.6932584434188606E-6</v>
      </c>
      <c r="BF1580" s="5">
        <f t="shared" si="1841"/>
        <v>3.3517758817039198E-6</v>
      </c>
      <c r="BG1580" s="5">
        <f t="shared" si="1842"/>
        <v>2.7808697895601822E-6</v>
      </c>
      <c r="BH1580" s="5">
        <f t="shared" si="1843"/>
        <v>1.7304043571427272E-6</v>
      </c>
      <c r="BI1580" s="5">
        <f t="shared" si="1844"/>
        <v>8.6139933641182292E-7</v>
      </c>
      <c r="BJ1580" s="8">
        <f t="shared" si="1845"/>
        <v>0.79553478242140396</v>
      </c>
      <c r="BK1580" s="8">
        <f t="shared" si="1846"/>
        <v>0.14361813481896624</v>
      </c>
      <c r="BL1580" s="8">
        <f t="shared" si="1847"/>
        <v>5.4222244590126076E-2</v>
      </c>
      <c r="BM1580" s="8">
        <f t="shared" si="1848"/>
        <v>0.5602647734193229</v>
      </c>
      <c r="BN1580" s="8">
        <f t="shared" si="1849"/>
        <v>0.42585043640072745</v>
      </c>
    </row>
    <row r="1581" spans="1:66" x14ac:dyDescent="0.25">
      <c r="A1581" t="s">
        <v>184</v>
      </c>
      <c r="B1581" t="s">
        <v>194</v>
      </c>
      <c r="C1581" t="s">
        <v>185</v>
      </c>
      <c r="D1581" t="s">
        <v>538</v>
      </c>
      <c r="E1581">
        <f>VLOOKUP(A1581,home!$A$2:$E$405,3,FALSE)</f>
        <v>1.5952</v>
      </c>
      <c r="F1581">
        <f>VLOOKUP(B1581,home!$B$2:$E$405,3,FALSE)</f>
        <v>0.62690000000000001</v>
      </c>
      <c r="G1581">
        <f>VLOOKUP(C1581,away!$B$2:$E$405,4,FALSE)</f>
        <v>0.47020000000000001</v>
      </c>
      <c r="H1581">
        <f>VLOOKUP(A1581,away!$A$2:$E$405,3,FALSE)</f>
        <v>1.1429</v>
      </c>
      <c r="I1581">
        <f>VLOOKUP(C1581,away!$B$2:$E$405,3,FALSE)</f>
        <v>3.7185999999999999</v>
      </c>
      <c r="J1581">
        <f>VLOOKUP(B1581,home!$B$2:$E$405,4,FALSE)</f>
        <v>0.21870000000000001</v>
      </c>
      <c r="K1581" s="3">
        <f t="shared" si="1794"/>
        <v>0.47021451977599998</v>
      </c>
      <c r="L1581" s="3">
        <f t="shared" si="1795"/>
        <v>0.92947236247799991</v>
      </c>
      <c r="M1581" s="5">
        <f t="shared" si="1796"/>
        <v>0.24667418991690704</v>
      </c>
      <c r="N1581" s="5">
        <f t="shared" si="1797"/>
        <v>0.11598978575291227</v>
      </c>
      <c r="O1581" s="5">
        <f t="shared" si="1798"/>
        <v>0.2292768420644144</v>
      </c>
      <c r="P1581" s="5">
        <f t="shared" si="1799"/>
        <v>0.10780930018707642</v>
      </c>
      <c r="Q1581" s="5">
        <f t="shared" si="1800"/>
        <v>2.7270040703363384E-2</v>
      </c>
      <c r="R1581" s="5">
        <f t="shared" si="1801"/>
        <v>0.10655324402755324</v>
      </c>
      <c r="S1581" s="5">
        <f t="shared" si="1802"/>
        <v>1.1779551410245176E-2</v>
      </c>
      <c r="T1581" s="5">
        <f t="shared" si="1803"/>
        <v>2.5346749157426383E-2</v>
      </c>
      <c r="U1581" s="5">
        <f t="shared" si="1804"/>
        <v>5.01028824709909E-2</v>
      </c>
      <c r="V1581" s="5">
        <f t="shared" si="1805"/>
        <v>5.7202993798959707E-4</v>
      </c>
      <c r="W1581" s="5">
        <f t="shared" si="1806"/>
        <v>4.2742563645346626E-3</v>
      </c>
      <c r="X1581" s="5">
        <f t="shared" si="1807"/>
        <v>3.9728031609806598E-3</v>
      </c>
      <c r="Y1581" s="5">
        <f t="shared" si="1808"/>
        <v>1.8463053698483797E-3</v>
      </c>
      <c r="Z1581" s="5">
        <f t="shared" si="1809"/>
        <v>3.3012765151994923E-2</v>
      </c>
      <c r="AA1581" s="5">
        <f t="shared" si="1810"/>
        <v>1.5523081512423164E-2</v>
      </c>
      <c r="AB1581" s="5">
        <f t="shared" si="1811"/>
        <v>3.6495891594038802E-3</v>
      </c>
      <c r="AC1581" s="5">
        <f t="shared" si="1812"/>
        <v>1.5625405347811452E-5</v>
      </c>
      <c r="AD1581" s="5">
        <f t="shared" si="1813"/>
        <v>5.0245435096229443E-4</v>
      </c>
      <c r="AE1581" s="5">
        <f t="shared" si="1814"/>
        <v>4.6701743262627385E-4</v>
      </c>
      <c r="AF1581" s="5">
        <f t="shared" si="1815"/>
        <v>2.1703989821077643E-4</v>
      </c>
      <c r="AG1581" s="5">
        <f t="shared" si="1816"/>
        <v>6.7244195647318342E-5</v>
      </c>
      <c r="AH1581" s="5">
        <f t="shared" si="1817"/>
        <v>7.6711132044390258E-3</v>
      </c>
      <c r="AI1581" s="5">
        <f t="shared" si="1818"/>
        <v>3.6070688115726296E-3</v>
      </c>
      <c r="AJ1581" s="5">
        <f t="shared" si="1819"/>
        <v>8.4804806451630539E-4</v>
      </c>
      <c r="AK1581" s="5">
        <f t="shared" si="1820"/>
        <v>1.3292150446783362E-4</v>
      </c>
      <c r="AL1581" s="5">
        <f t="shared" si="1821"/>
        <v>2.7316421166793426E-7</v>
      </c>
      <c r="AM1581" s="5">
        <f t="shared" si="1822"/>
        <v>4.7252266269419424E-5</v>
      </c>
      <c r="AN1581" s="5">
        <f t="shared" si="1823"/>
        <v>4.3919675561876775E-5</v>
      </c>
      <c r="AO1581" s="5">
        <f t="shared" si="1824"/>
        <v>2.0411062301882442E-5</v>
      </c>
      <c r="AP1581" s="5">
        <f t="shared" si="1825"/>
        <v>6.3238394328054396E-6</v>
      </c>
      <c r="AQ1581" s="5">
        <f t="shared" si="1826"/>
        <v>1.4694584943853014E-6</v>
      </c>
      <c r="AR1581" s="5">
        <f t="shared" si="1827"/>
        <v>1.4260175425932248E-3</v>
      </c>
      <c r="AS1581" s="5">
        <f t="shared" si="1828"/>
        <v>6.7053415398262491E-4</v>
      </c>
      <c r="AT1581" s="5">
        <f t="shared" si="1829"/>
        <v>1.576474476041732E-4</v>
      </c>
      <c r="AU1581" s="5">
        <f t="shared" si="1830"/>
        <v>2.4709372956369476E-5</v>
      </c>
      <c r="AV1581" s="5">
        <f t="shared" si="1831"/>
        <v>2.9046764846613381E-6</v>
      </c>
      <c r="AW1581" s="5">
        <f t="shared" si="1832"/>
        <v>3.3163000359564012E-9</v>
      </c>
      <c r="AX1581" s="5">
        <f t="shared" si="1833"/>
        <v>3.7031169487004541E-6</v>
      </c>
      <c r="AY1581" s="5">
        <f t="shared" si="1834"/>
        <v>3.4419448588409334E-6</v>
      </c>
      <c r="AZ1581" s="5">
        <f t="shared" si="1835"/>
        <v>1.5995963097329439E-6</v>
      </c>
      <c r="BA1581" s="5">
        <f t="shared" si="1836"/>
        <v>4.9559352033952338E-7</v>
      </c>
      <c r="BB1581" s="5">
        <f t="shared" si="1837"/>
        <v>1.1516012004469136E-7</v>
      </c>
      <c r="BC1581" s="5">
        <f t="shared" si="1838"/>
        <v>2.1407629768237876E-8</v>
      </c>
      <c r="BD1581" s="5">
        <f t="shared" si="1839"/>
        <v>2.2090731570819931E-4</v>
      </c>
      <c r="BE1581" s="5">
        <f t="shared" si="1840"/>
        <v>1.0387382737073617E-4</v>
      </c>
      <c r="BF1581" s="5">
        <f t="shared" si="1841"/>
        <v>2.4421490927212916E-5</v>
      </c>
      <c r="BG1581" s="5">
        <f t="shared" si="1842"/>
        <v>3.8277798761844544E-6</v>
      </c>
      <c r="BH1581" s="5">
        <f t="shared" si="1843"/>
        <v>4.4996941907207738E-7</v>
      </c>
      <c r="BI1581" s="5">
        <f t="shared" si="1844"/>
        <v>4.2316430860572529E-8</v>
      </c>
      <c r="BJ1581" s="8">
        <f t="shared" si="1845"/>
        <v>0.18008244950796026</v>
      </c>
      <c r="BK1581" s="8">
        <f t="shared" si="1846"/>
        <v>0.3668544119666366</v>
      </c>
      <c r="BL1581" s="8">
        <f t="shared" si="1847"/>
        <v>0.42000012671313469</v>
      </c>
      <c r="BM1581" s="8">
        <f t="shared" si="1848"/>
        <v>0.16637291205894086</v>
      </c>
      <c r="BN1581" s="8">
        <f t="shared" si="1849"/>
        <v>0.8335734026522269</v>
      </c>
    </row>
    <row r="1582" spans="1:66" x14ac:dyDescent="0.25">
      <c r="A1582" t="s">
        <v>184</v>
      </c>
      <c r="B1582" t="s">
        <v>267</v>
      </c>
      <c r="C1582" t="s">
        <v>196</v>
      </c>
      <c r="D1582" t="s">
        <v>538</v>
      </c>
      <c r="E1582">
        <f>VLOOKUP(A1582,home!$A$2:$E$405,3,FALSE)</f>
        <v>1.5952</v>
      </c>
      <c r="F1582">
        <f>VLOOKUP(B1582,home!$B$2:$E$405,3,FALSE)</f>
        <v>0.31340000000000001</v>
      </c>
      <c r="G1582">
        <f>VLOOKUP(C1582,away!$B$2:$E$405,4,FALSE)</f>
        <v>0.62690000000000001</v>
      </c>
      <c r="H1582">
        <f>VLOOKUP(A1582,away!$A$2:$E$405,3,FALSE)</f>
        <v>1.1429</v>
      </c>
      <c r="I1582">
        <f>VLOOKUP(C1582,away!$B$2:$E$405,3,FALSE)</f>
        <v>0.875</v>
      </c>
      <c r="J1582">
        <f>VLOOKUP(B1582,home!$B$2:$E$405,4,FALSE)</f>
        <v>1.0936999999999999</v>
      </c>
      <c r="K1582" s="3">
        <f t="shared" si="1794"/>
        <v>0.31340967779200002</v>
      </c>
      <c r="L1582" s="3">
        <f t="shared" si="1795"/>
        <v>1.0937410137499999</v>
      </c>
      <c r="M1582" s="5">
        <f t="shared" si="1796"/>
        <v>0.24483991466281235</v>
      </c>
      <c r="N1582" s="5">
        <f t="shared" si="1797"/>
        <v>7.6735198765092799E-2</v>
      </c>
      <c r="O1582" s="5">
        <f t="shared" si="1798"/>
        <v>0.26779145646976782</v>
      </c>
      <c r="P1582" s="5">
        <f t="shared" si="1799"/>
        <v>8.3928434087640336E-2</v>
      </c>
      <c r="Q1582" s="5">
        <f t="shared" si="1800"/>
        <v>1.2024776960136404E-2</v>
      </c>
      <c r="R1582" s="5">
        <f t="shared" si="1801"/>
        <v>0.14644724953641641</v>
      </c>
      <c r="S1582" s="5">
        <f t="shared" si="1802"/>
        <v>7.192436390635275E-3</v>
      </c>
      <c r="T1582" s="5">
        <f t="shared" si="1803"/>
        <v>1.315199174249723E-2</v>
      </c>
      <c r="U1582" s="5">
        <f t="shared" si="1804"/>
        <v>4.5897985290732891E-2</v>
      </c>
      <c r="V1582" s="5">
        <f t="shared" si="1805"/>
        <v>2.7394313471782421E-4</v>
      </c>
      <c r="W1582" s="5">
        <f t="shared" si="1806"/>
        <v>1.2562271575323387E-3</v>
      </c>
      <c r="X1582" s="5">
        <f t="shared" si="1807"/>
        <v>1.3739871647797009E-3</v>
      </c>
      <c r="Y1582" s="5">
        <f t="shared" si="1808"/>
        <v>7.5139305724281904E-4</v>
      </c>
      <c r="Z1582" s="5">
        <f t="shared" si="1809"/>
        <v>5.3391787722953096E-2</v>
      </c>
      <c r="AA1582" s="5">
        <f t="shared" si="1810"/>
        <v>1.6733502986989592E-2</v>
      </c>
      <c r="AB1582" s="5">
        <f t="shared" si="1811"/>
        <v>2.6222208897419383E-3</v>
      </c>
      <c r="AC1582" s="5">
        <f t="shared" si="1812"/>
        <v>5.8690436457199974E-6</v>
      </c>
      <c r="AD1582" s="5">
        <f t="shared" si="1813"/>
        <v>9.8428437168942567E-5</v>
      </c>
      <c r="AE1582" s="5">
        <f t="shared" si="1814"/>
        <v>1.076552186509874E-4</v>
      </c>
      <c r="AF1582" s="5">
        <f t="shared" si="1815"/>
        <v>5.8873463991404424E-5</v>
      </c>
      <c r="AG1582" s="5">
        <f t="shared" si="1816"/>
        <v>2.146410739631093E-5</v>
      </c>
      <c r="AH1582" s="5">
        <f t="shared" si="1817"/>
        <v>1.459919700750688E-2</v>
      </c>
      <c r="AI1582" s="5">
        <f t="shared" si="1818"/>
        <v>4.5755296301446622E-3</v>
      </c>
      <c r="AJ1582" s="5">
        <f t="shared" si="1819"/>
        <v>7.1700763355569367E-4</v>
      </c>
      <c r="AK1582" s="5">
        <f t="shared" si="1820"/>
        <v>7.4905710469031468E-5</v>
      </c>
      <c r="AL1582" s="5">
        <f t="shared" si="1821"/>
        <v>8.0473748482662954E-8</v>
      </c>
      <c r="AM1582" s="5">
        <f t="shared" si="1822"/>
        <v>6.1696849557376854E-6</v>
      </c>
      <c r="AN1582" s="5">
        <f t="shared" si="1823"/>
        <v>6.7480374780066588E-6</v>
      </c>
      <c r="AO1582" s="5">
        <f t="shared" si="1824"/>
        <v>3.6903026760089981E-6</v>
      </c>
      <c r="AP1582" s="5">
        <f t="shared" si="1825"/>
        <v>1.3454117966341396E-6</v>
      </c>
      <c r="AQ1582" s="5">
        <f t="shared" si="1826"/>
        <v>3.6788301559045816E-7</v>
      </c>
      <c r="AR1582" s="5">
        <f t="shared" si="1827"/>
        <v>3.1935481069853087E-3</v>
      </c>
      <c r="AS1582" s="5">
        <f t="shared" si="1828"/>
        <v>1.0008888832235172E-3</v>
      </c>
      <c r="AT1582" s="5">
        <f t="shared" si="1829"/>
        <v>1.568441311983386E-4</v>
      </c>
      <c r="AU1582" s="5">
        <f t="shared" si="1830"/>
        <v>1.6385489540812496E-5</v>
      </c>
      <c r="AV1582" s="5">
        <f t="shared" si="1831"/>
        <v>1.2838427493625573E-6</v>
      </c>
      <c r="AW1582" s="5">
        <f t="shared" si="1832"/>
        <v>7.6626436872413059E-10</v>
      </c>
      <c r="AX1582" s="5">
        <f t="shared" si="1833"/>
        <v>3.2227316234264941E-7</v>
      </c>
      <c r="AY1582" s="5">
        <f t="shared" si="1834"/>
        <v>3.5248337528506762E-7</v>
      </c>
      <c r="AZ1582" s="5">
        <f t="shared" si="1835"/>
        <v>1.9276276210715576E-7</v>
      </c>
      <c r="BA1582" s="5">
        <f t="shared" si="1836"/>
        <v>7.0277512946776866E-8</v>
      </c>
      <c r="BB1582" s="5">
        <f t="shared" si="1837"/>
        <v>1.9216349563559118E-8</v>
      </c>
      <c r="BC1582" s="5">
        <f t="shared" si="1838"/>
        <v>4.2035419304443042E-9</v>
      </c>
      <c r="BD1582" s="5">
        <f t="shared" si="1839"/>
        <v>5.821524239989172E-4</v>
      </c>
      <c r="BE1582" s="5">
        <f t="shared" si="1840"/>
        <v>1.8245220363133244E-4</v>
      </c>
      <c r="BF1582" s="5">
        <f t="shared" si="1841"/>
        <v>2.8591143176268131E-5</v>
      </c>
      <c r="BG1582" s="5">
        <f t="shared" si="1842"/>
        <v>2.9869136568597119E-6</v>
      </c>
      <c r="BH1582" s="5">
        <f t="shared" si="1843"/>
        <v>2.3403191169723166E-7</v>
      </c>
      <c r="BI1582" s="5">
        <f t="shared" si="1844"/>
        <v>1.4669573207615044E-8</v>
      </c>
      <c r="BJ1582" s="8">
        <f t="shared" si="1845"/>
        <v>0.10559927861111508</v>
      </c>
      <c r="BK1582" s="8">
        <f t="shared" si="1846"/>
        <v>0.33624103027657531</v>
      </c>
      <c r="BL1582" s="8">
        <f t="shared" si="1847"/>
        <v>0.50462443699497062</v>
      </c>
      <c r="BM1582" s="8">
        <f t="shared" si="1848"/>
        <v>0.16808915140663694</v>
      </c>
      <c r="BN1582" s="8">
        <f t="shared" si="1849"/>
        <v>0.83176703048186595</v>
      </c>
    </row>
    <row r="1583" spans="1:66" x14ac:dyDescent="0.25">
      <c r="A1583" t="s">
        <v>285</v>
      </c>
      <c r="B1583" t="s">
        <v>339</v>
      </c>
      <c r="C1583" t="s">
        <v>321</v>
      </c>
      <c r="D1583" t="s">
        <v>538</v>
      </c>
      <c r="E1583">
        <f>VLOOKUP(A1583,home!$A$2:$E$405,3,FALSE)</f>
        <v>1.35</v>
      </c>
      <c r="F1583">
        <f>VLOOKUP(B1583,home!$B$2:$E$405,3,FALSE)</f>
        <v>1.1111</v>
      </c>
      <c r="G1583">
        <f>VLOOKUP(C1583,away!$B$2:$E$405,4,FALSE)</f>
        <v>1.9753000000000001</v>
      </c>
      <c r="H1583">
        <f>VLOOKUP(A1583,away!$A$2:$E$405,3,FALSE)</f>
        <v>1.3</v>
      </c>
      <c r="I1583">
        <f>VLOOKUP(C1583,away!$B$2:$E$405,3,FALSE)</f>
        <v>1.0256000000000001</v>
      </c>
      <c r="J1583">
        <f>VLOOKUP(B1583,home!$B$2:$E$405,4,FALSE)</f>
        <v>0.76919999999999999</v>
      </c>
      <c r="K1583" s="3">
        <f t="shared" si="1794"/>
        <v>2.9629203705000005</v>
      </c>
      <c r="L1583" s="3">
        <f t="shared" si="1795"/>
        <v>1.0255589760000001</v>
      </c>
      <c r="M1583" s="5">
        <f t="shared" si="1796"/>
        <v>1.8527867174940378E-2</v>
      </c>
      <c r="N1583" s="5">
        <f t="shared" si="1797"/>
        <v>5.4896595074549137E-2</v>
      </c>
      <c r="O1583" s="5">
        <f t="shared" si="1798"/>
        <v>1.9001420487395868E-2</v>
      </c>
      <c r="P1583" s="5">
        <f t="shared" si="1799"/>
        <v>5.6299695830541265E-2</v>
      </c>
      <c r="Q1583" s="5">
        <f t="shared" si="1800"/>
        <v>8.132711990873584E-2</v>
      </c>
      <c r="R1583" s="5">
        <f t="shared" si="1801"/>
        <v>9.7435386687995638E-3</v>
      </c>
      <c r="S1583" s="5">
        <f t="shared" si="1802"/>
        <v>4.2768761788439177E-2</v>
      </c>
      <c r="T1583" s="5">
        <f t="shared" si="1803"/>
        <v>8.3405757814632345E-2</v>
      </c>
      <c r="U1583" s="5">
        <f t="shared" si="1804"/>
        <v>2.8869329202540681E-2</v>
      </c>
      <c r="V1583" s="5">
        <f t="shared" si="1805"/>
        <v>1.4439920010477409E-2</v>
      </c>
      <c r="W1583" s="5">
        <f t="shared" si="1806"/>
        <v>8.0321926750563169E-2</v>
      </c>
      <c r="X1583" s="5">
        <f t="shared" si="1807"/>
        <v>8.2374872948654587E-2</v>
      </c>
      <c r="Y1583" s="5">
        <f t="shared" si="1808"/>
        <v>4.2240145174676148E-2</v>
      </c>
      <c r="Z1583" s="5">
        <f t="shared" si="1809"/>
        <v>3.3308578465968291E-3</v>
      </c>
      <c r="AA1583" s="5">
        <f t="shared" si="1810"/>
        <v>9.8690665649215099E-3</v>
      </c>
      <c r="AB1583" s="5">
        <f t="shared" si="1811"/>
        <v>1.4620629181513209E-2</v>
      </c>
      <c r="AC1583" s="5">
        <f t="shared" si="1812"/>
        <v>2.742366055720335E-3</v>
      </c>
      <c r="AD1583" s="5">
        <f t="shared" si="1813"/>
        <v>5.9496868241763139E-2</v>
      </c>
      <c r="AE1583" s="5">
        <f t="shared" si="1814"/>
        <v>6.1017547269229533E-2</v>
      </c>
      <c r="AF1583" s="5">
        <f t="shared" si="1815"/>
        <v>3.1288546647731313E-2</v>
      </c>
      <c r="AG1583" s="5">
        <f t="shared" si="1816"/>
        <v>1.0696083286858525E-2</v>
      </c>
      <c r="AH1583" s="5">
        <f t="shared" si="1817"/>
        <v>8.5399779058935212E-4</v>
      </c>
      <c r="AI1583" s="5">
        <f t="shared" si="1818"/>
        <v>2.5303274500991851E-3</v>
      </c>
      <c r="AJ1583" s="5">
        <f t="shared" si="1819"/>
        <v>3.7485793729671005E-3</v>
      </c>
      <c r="AK1583" s="5">
        <f t="shared" si="1820"/>
        <v>3.7022473948667796E-3</v>
      </c>
      <c r="AL1583" s="5">
        <f t="shared" si="1821"/>
        <v>3.3332357866183357E-4</v>
      </c>
      <c r="AM1583" s="5">
        <f t="shared" si="1822"/>
        <v>3.52568965788949E-2</v>
      </c>
      <c r="AN1583" s="5">
        <f t="shared" si="1823"/>
        <v>3.6158026752389362E-2</v>
      </c>
      <c r="AO1583" s="5">
        <f t="shared" si="1824"/>
        <v>1.8541094445180522E-2</v>
      </c>
      <c r="AP1583" s="5">
        <f t="shared" si="1825"/>
        <v>6.3383286110395435E-3</v>
      </c>
      <c r="AQ1583" s="5">
        <f t="shared" si="1826"/>
        <v>1.6250824499723039E-3</v>
      </c>
      <c r="AR1583" s="5">
        <f t="shared" si="1827"/>
        <v>1.7516501992461577E-4</v>
      </c>
      <c r="AS1583" s="5">
        <f t="shared" si="1828"/>
        <v>5.1900000573368256E-4</v>
      </c>
      <c r="AT1583" s="5">
        <f t="shared" si="1829"/>
        <v>7.6887784463897275E-4</v>
      </c>
      <c r="AU1583" s="5">
        <f t="shared" si="1830"/>
        <v>7.5937460943564881E-4</v>
      </c>
      <c r="AV1583" s="5">
        <f t="shared" si="1831"/>
        <v>5.6249162478434148E-4</v>
      </c>
      <c r="AW1583" s="5">
        <f t="shared" si="1832"/>
        <v>2.8134820907908512E-5</v>
      </c>
      <c r="AX1583" s="5">
        <f t="shared" si="1833"/>
        <v>1.7410562845703248E-2</v>
      </c>
      <c r="AY1583" s="5">
        <f t="shared" si="1834"/>
        <v>1.7855559003623071E-2</v>
      </c>
      <c r="AZ1583" s="5">
        <f t="shared" si="1835"/>
        <v>9.1559644038316287E-3</v>
      </c>
      <c r="BA1583" s="5">
        <f t="shared" si="1836"/>
        <v>3.1299938260953395E-3</v>
      </c>
      <c r="BB1583" s="5">
        <f t="shared" si="1837"/>
        <v>8.0249831579416449E-4</v>
      </c>
      <c r="BC1583" s="5">
        <f t="shared" si="1838"/>
        <v>1.6460187019751767E-4</v>
      </c>
      <c r="BD1583" s="5">
        <f t="shared" si="1839"/>
        <v>2.9940343077484747E-5</v>
      </c>
      <c r="BE1583" s="5">
        <f t="shared" si="1840"/>
        <v>8.8710852404038219E-5</v>
      </c>
      <c r="BF1583" s="5">
        <f t="shared" si="1841"/>
        <v>1.3142159583617193E-4</v>
      </c>
      <c r="BG1583" s="5">
        <f t="shared" si="1842"/>
        <v>1.2979724114220393E-4</v>
      </c>
      <c r="BH1583" s="5">
        <f t="shared" si="1843"/>
        <v>9.6144722453734199E-5</v>
      </c>
      <c r="BI1583" s="5">
        <f t="shared" si="1844"/>
        <v>5.6973831334847565E-5</v>
      </c>
      <c r="BJ1583" s="8">
        <f t="shared" si="1845"/>
        <v>0.73350407222011527</v>
      </c>
      <c r="BK1583" s="8">
        <f t="shared" si="1846"/>
        <v>0.15296749344240348</v>
      </c>
      <c r="BL1583" s="8">
        <f t="shared" si="1847"/>
        <v>9.6257033804459005E-2</v>
      </c>
      <c r="BM1583" s="8">
        <f t="shared" si="1848"/>
        <v>0.72843579598589725</v>
      </c>
      <c r="BN1583" s="8">
        <f t="shared" si="1849"/>
        <v>0.23979623714496204</v>
      </c>
    </row>
    <row r="1584" spans="1:66" x14ac:dyDescent="0.25">
      <c r="A1584" t="s">
        <v>285</v>
      </c>
      <c r="B1584" t="s">
        <v>364</v>
      </c>
      <c r="C1584" t="s">
        <v>348</v>
      </c>
      <c r="D1584" t="s">
        <v>538</v>
      </c>
      <c r="E1584">
        <f>VLOOKUP(A1584,home!$A$2:$E$405,3,FALSE)</f>
        <v>1.35</v>
      </c>
      <c r="F1584">
        <f>VLOOKUP(B1584,home!$B$2:$E$405,3,FALSE)</f>
        <v>1.8519000000000001</v>
      </c>
      <c r="G1584">
        <f>VLOOKUP(C1584,away!$B$2:$E$405,4,FALSE)</f>
        <v>1.2963</v>
      </c>
      <c r="H1584">
        <f>VLOOKUP(A1584,away!$A$2:$E$405,3,FALSE)</f>
        <v>1.3</v>
      </c>
      <c r="I1584">
        <f>VLOOKUP(C1584,away!$B$2:$E$405,3,FALSE)</f>
        <v>1.1537999999999999</v>
      </c>
      <c r="J1584">
        <f>VLOOKUP(B1584,home!$B$2:$E$405,4,FALSE)</f>
        <v>0.3846</v>
      </c>
      <c r="K1584" s="3">
        <f t="shared" si="1794"/>
        <v>3.2408342595000001</v>
      </c>
      <c r="L1584" s="3">
        <f t="shared" si="1795"/>
        <v>0.57687692400000001</v>
      </c>
      <c r="M1584" s="5">
        <f t="shared" si="1796"/>
        <v>2.1978047086979275E-2</v>
      </c>
      <c r="N1584" s="5">
        <f t="shared" si="1797"/>
        <v>7.1227207956386623E-2</v>
      </c>
      <c r="O1584" s="5">
        <f t="shared" si="1798"/>
        <v>1.2678628199063765E-2</v>
      </c>
      <c r="P1584" s="5">
        <f t="shared" si="1799"/>
        <v>4.1089332630988643E-2</v>
      </c>
      <c r="Q1584" s="5">
        <f t="shared" si="1800"/>
        <v>0.11541778787679441</v>
      </c>
      <c r="R1584" s="5">
        <f t="shared" si="1801"/>
        <v>3.6570040180077821E-3</v>
      </c>
      <c r="S1584" s="5">
        <f t="shared" si="1802"/>
        <v>1.9204768847049521E-2</v>
      </c>
      <c r="T1584" s="5">
        <f t="shared" si="1803"/>
        <v>6.658185844524965E-2</v>
      </c>
      <c r="U1584" s="5">
        <f t="shared" si="1804"/>
        <v>1.1851743908688777E-2</v>
      </c>
      <c r="V1584" s="5">
        <f t="shared" si="1805"/>
        <v>3.9893906260931762E-3</v>
      </c>
      <c r="W1584" s="5">
        <f t="shared" si="1806"/>
        <v>0.12468330703560636</v>
      </c>
      <c r="X1584" s="5">
        <f t="shared" si="1807"/>
        <v>7.1926922636848162E-2</v>
      </c>
      <c r="Y1584" s="5">
        <f t="shared" si="1808"/>
        <v>2.0746490941765467E-2</v>
      </c>
      <c r="Z1584" s="5">
        <f t="shared" si="1809"/>
        <v>7.032137429879902E-4</v>
      </c>
      <c r="AA1584" s="5">
        <f t="shared" si="1810"/>
        <v>2.2789991900267069E-3</v>
      </c>
      <c r="AB1584" s="5">
        <f t="shared" si="1811"/>
        <v>3.6929293262056525E-3</v>
      </c>
      <c r="AC1584" s="5">
        <f t="shared" si="1812"/>
        <v>4.6615094422903841E-4</v>
      </c>
      <c r="AD1584" s="5">
        <f t="shared" si="1813"/>
        <v>0.10101948325718763</v>
      </c>
      <c r="AE1584" s="5">
        <f t="shared" si="1814"/>
        <v>5.8275808765475896E-2</v>
      </c>
      <c r="AF1584" s="5">
        <f t="shared" si="1815"/>
        <v>1.6808984652119986E-2</v>
      </c>
      <c r="AG1584" s="5">
        <f t="shared" si="1816"/>
        <v>3.2322384538927304E-3</v>
      </c>
      <c r="AH1584" s="5">
        <f t="shared" si="1817"/>
        <v>1.0141694524235957E-4</v>
      </c>
      <c r="AI1584" s="5">
        <f t="shared" si="1818"/>
        <v>3.2867551063527447E-4</v>
      </c>
      <c r="AJ1584" s="5">
        <f t="shared" si="1819"/>
        <v>5.325914275627272E-4</v>
      </c>
      <c r="AK1584" s="5">
        <f t="shared" si="1820"/>
        <v>5.7534684825376629E-4</v>
      </c>
      <c r="AL1584" s="5">
        <f t="shared" si="1821"/>
        <v>3.4859932964697197E-5</v>
      </c>
      <c r="AM1584" s="5">
        <f t="shared" si="1822"/>
        <v>6.5477480443376049E-2</v>
      </c>
      <c r="AN1584" s="5">
        <f t="shared" si="1823"/>
        <v>3.7772447509444931E-2</v>
      </c>
      <c r="AO1584" s="5">
        <f t="shared" si="1824"/>
        <v>1.0895026665600027E-2</v>
      </c>
      <c r="AP1584" s="5">
        <f t="shared" si="1825"/>
        <v>2.0950298232497739E-3</v>
      </c>
      <c r="AQ1584" s="5">
        <f t="shared" si="1826"/>
        <v>3.0214359003114829E-4</v>
      </c>
      <c r="AR1584" s="5">
        <f t="shared" si="1827"/>
        <v>1.1701019082577771E-5</v>
      </c>
      <c r="AS1584" s="5">
        <f t="shared" si="1828"/>
        <v>3.7921063513881307E-5</v>
      </c>
      <c r="AT1584" s="5">
        <f t="shared" si="1829"/>
        <v>6.1447940896231014E-5</v>
      </c>
      <c r="AU1584" s="5">
        <f t="shared" si="1830"/>
        <v>6.6380864010745543E-5</v>
      </c>
      <c r="AV1584" s="5">
        <f t="shared" si="1831"/>
        <v>5.378234456530868E-5</v>
      </c>
      <c r="AW1584" s="5">
        <f t="shared" si="1832"/>
        <v>1.8103562050548326E-6</v>
      </c>
      <c r="AX1584" s="5">
        <f t="shared" si="1833"/>
        <v>3.5366943641105729E-2</v>
      </c>
      <c r="AY1584" s="5">
        <f t="shared" si="1834"/>
        <v>2.0402373658962435E-2</v>
      </c>
      <c r="AZ1584" s="5">
        <f t="shared" si="1835"/>
        <v>5.8848292793404365E-3</v>
      </c>
      <c r="BA1584" s="5">
        <f t="shared" si="1836"/>
        <v>1.1316074043103497E-3</v>
      </c>
      <c r="BB1584" s="5">
        <f t="shared" si="1837"/>
        <v>1.6319954964354467E-4</v>
      </c>
      <c r="BC1584" s="5">
        <f t="shared" si="1838"/>
        <v>1.8829210839310683E-5</v>
      </c>
      <c r="BD1584" s="5">
        <f t="shared" si="1839"/>
        <v>1.1250079826704602E-6</v>
      </c>
      <c r="BE1584" s="5">
        <f t="shared" si="1840"/>
        <v>3.6459644124494107E-6</v>
      </c>
      <c r="BF1584" s="5">
        <f t="shared" si="1841"/>
        <v>5.9079831883919209E-6</v>
      </c>
      <c r="BG1584" s="5">
        <f t="shared" si="1842"/>
        <v>6.382264773830193E-6</v>
      </c>
      <c r="BH1584" s="5">
        <f t="shared" si="1843"/>
        <v>5.1709655830572276E-6</v>
      </c>
      <c r="BI1584" s="5">
        <f t="shared" si="1844"/>
        <v>3.3516484832534505E-6</v>
      </c>
      <c r="BJ1584" s="8">
        <f t="shared" si="1845"/>
        <v>0.82943000079723073</v>
      </c>
      <c r="BK1584" s="8">
        <f t="shared" si="1846"/>
        <v>0.1071649237272668</v>
      </c>
      <c r="BL1584" s="8">
        <f t="shared" si="1847"/>
        <v>3.5954152440179188E-2</v>
      </c>
      <c r="BM1584" s="8">
        <f t="shared" si="1848"/>
        <v>0.68680371963668696</v>
      </c>
      <c r="BN1584" s="8">
        <f t="shared" si="1849"/>
        <v>0.26604800776822052</v>
      </c>
    </row>
    <row r="1585" spans="1:66" x14ac:dyDescent="0.25">
      <c r="A1585" t="s">
        <v>285</v>
      </c>
      <c r="B1585" t="s">
        <v>299</v>
      </c>
      <c r="C1585" t="s">
        <v>322</v>
      </c>
      <c r="D1585" t="s">
        <v>538</v>
      </c>
      <c r="E1585">
        <f>VLOOKUP(A1585,home!$A$2:$E$405,3,FALSE)</f>
        <v>1.35</v>
      </c>
      <c r="F1585">
        <f>VLOOKUP(B1585,home!$B$2:$E$405,3,FALSE)</f>
        <v>1.2963</v>
      </c>
      <c r="G1585">
        <f>VLOOKUP(C1585,away!$B$2:$E$405,4,FALSE)</f>
        <v>0.98770000000000002</v>
      </c>
      <c r="H1585">
        <f>VLOOKUP(A1585,away!$A$2:$E$405,3,FALSE)</f>
        <v>1.3</v>
      </c>
      <c r="I1585">
        <f>VLOOKUP(C1585,away!$B$2:$E$405,3,FALSE)</f>
        <v>0.51280000000000003</v>
      </c>
      <c r="J1585">
        <f>VLOOKUP(B1585,home!$B$2:$E$405,4,FALSE)</f>
        <v>0.1923</v>
      </c>
      <c r="K1585" s="3">
        <f t="shared" si="1794"/>
        <v>1.7284799385</v>
      </c>
      <c r="L1585" s="3">
        <f t="shared" si="1795"/>
        <v>0.12819487200000002</v>
      </c>
      <c r="M1585" s="5">
        <f t="shared" si="1796"/>
        <v>0.15619113294584627</v>
      </c>
      <c r="N1585" s="5">
        <f t="shared" si="1797"/>
        <v>0.26997323986848165</v>
      </c>
      <c r="O1585" s="5">
        <f t="shared" si="1798"/>
        <v>2.0022902295527747E-2</v>
      </c>
      <c r="P1585" s="5">
        <f t="shared" si="1799"/>
        <v>3.4609184928365309E-2</v>
      </c>
      <c r="Q1585" s="5">
        <f t="shared" si="1800"/>
        <v>0.23332166452225955</v>
      </c>
      <c r="R1585" s="5">
        <f t="shared" si="1801"/>
        <v>1.2834166984218428E-3</v>
      </c>
      <c r="S1585" s="5">
        <f t="shared" si="1802"/>
        <v>1.9171953919770238E-3</v>
      </c>
      <c r="T1585" s="5">
        <f t="shared" si="1803"/>
        <v>2.9910640918258007E-2</v>
      </c>
      <c r="U1585" s="5">
        <f t="shared" si="1804"/>
        <v>2.2183600159580599E-3</v>
      </c>
      <c r="V1585" s="5">
        <f t="shared" si="1805"/>
        <v>4.720183293186905E-5</v>
      </c>
      <c r="W1585" s="5">
        <f t="shared" si="1806"/>
        <v>0.13443060544805091</v>
      </c>
      <c r="X1585" s="5">
        <f t="shared" si="1807"/>
        <v>1.7233314258295388E-2</v>
      </c>
      <c r="Y1585" s="5">
        <f t="shared" si="1808"/>
        <v>1.1046112577389761E-3</v>
      </c>
      <c r="Z1585" s="5">
        <f t="shared" si="1809"/>
        <v>5.4842479792283609E-5</v>
      </c>
      <c r="AA1585" s="5">
        <f t="shared" si="1810"/>
        <v>9.4794126098553868E-5</v>
      </c>
      <c r="AB1585" s="5">
        <f t="shared" si="1811"/>
        <v>8.192487262449485E-5</v>
      </c>
      <c r="AC1585" s="5">
        <f t="shared" si="1812"/>
        <v>6.5369306426283233E-7</v>
      </c>
      <c r="AD1585" s="5">
        <f t="shared" si="1813"/>
        <v>5.8090151159341206E-2</v>
      </c>
      <c r="AE1585" s="5">
        <f t="shared" si="1814"/>
        <v>7.4468594923323981E-3</v>
      </c>
      <c r="AF1585" s="5">
        <f t="shared" si="1815"/>
        <v>4.773245997107684E-4</v>
      </c>
      <c r="AG1585" s="5">
        <f t="shared" si="1816"/>
        <v>2.0396855320791074E-5</v>
      </c>
      <c r="AH1585" s="5">
        <f t="shared" si="1817"/>
        <v>1.7576311692835951E-6</v>
      </c>
      <c r="AI1585" s="5">
        <f t="shared" si="1818"/>
        <v>3.0380302153889914E-6</v>
      </c>
      <c r="AJ1585" s="5">
        <f t="shared" si="1819"/>
        <v>2.625587139928354E-6</v>
      </c>
      <c r="AK1585" s="5">
        <f t="shared" si="1820"/>
        <v>1.5127582327165836E-6</v>
      </c>
      <c r="AL1585" s="5">
        <f t="shared" si="1821"/>
        <v>5.7938715779227108E-9</v>
      </c>
      <c r="AM1585" s="5">
        <f t="shared" si="1822"/>
        <v>2.0081532180670762E-2</v>
      </c>
      <c r="AN1585" s="5">
        <f t="shared" si="1823"/>
        <v>2.5743494474649697E-3</v>
      </c>
      <c r="AO1585" s="5">
        <f t="shared" si="1824"/>
        <v>1.6500919895052126E-4</v>
      </c>
      <c r="AP1585" s="5">
        <f t="shared" si="1825"/>
        <v>7.0511110460948725E-6</v>
      </c>
      <c r="AQ1585" s="5">
        <f t="shared" si="1826"/>
        <v>2.2597906950297947E-7</v>
      </c>
      <c r="AR1585" s="5">
        <f t="shared" si="1827"/>
        <v>4.506386055390416E-8</v>
      </c>
      <c r="AS1585" s="5">
        <f t="shared" si="1828"/>
        <v>7.7891978918784824E-8</v>
      </c>
      <c r="AT1585" s="5">
        <f t="shared" si="1829"/>
        <v>6.7317361465592272E-8</v>
      </c>
      <c r="AU1585" s="5">
        <f t="shared" si="1830"/>
        <v>3.878556960200972E-8</v>
      </c>
      <c r="AV1585" s="5">
        <f t="shared" si="1831"/>
        <v>1.6760019740092313E-8</v>
      </c>
      <c r="AW1585" s="5">
        <f t="shared" si="1832"/>
        <v>3.5661644007995045E-11</v>
      </c>
      <c r="AX1585" s="5">
        <f t="shared" si="1833"/>
        <v>5.7850875847719292E-3</v>
      </c>
      <c r="AY1585" s="5">
        <f t="shared" si="1834"/>
        <v>7.4161856243862669E-4</v>
      </c>
      <c r="AZ1585" s="5">
        <f t="shared" si="1835"/>
        <v>4.7535848342321878E-5</v>
      </c>
      <c r="BA1585" s="5">
        <f t="shared" si="1836"/>
        <v>2.031283997885123E-6</v>
      </c>
      <c r="BB1585" s="5">
        <f t="shared" si="1837"/>
        <v>6.5100048026132868E-8</v>
      </c>
      <c r="BC1585" s="5">
        <f t="shared" si="1838"/>
        <v>1.669098464780791E-9</v>
      </c>
      <c r="BD1585" s="5">
        <f t="shared" si="1839"/>
        <v>9.6282597258893316E-10</v>
      </c>
      <c r="BE1585" s="5">
        <f t="shared" si="1840"/>
        <v>1.6642253778867219E-9</v>
      </c>
      <c r="BF1585" s="5">
        <f t="shared" si="1841"/>
        <v>1.4382900894098906E-9</v>
      </c>
      <c r="BG1585" s="5">
        <f t="shared" si="1842"/>
        <v>8.2868518842945547E-10</v>
      </c>
      <c r="BH1585" s="5">
        <f t="shared" si="1843"/>
        <v>3.580914308831016E-10</v>
      </c>
      <c r="BI1585" s="5">
        <f t="shared" si="1844"/>
        <v>1.2379077088604013E-10</v>
      </c>
      <c r="BJ1585" s="8">
        <f t="shared" si="1845"/>
        <v>0.78141331634568845</v>
      </c>
      <c r="BK1585" s="8">
        <f t="shared" si="1846"/>
        <v>0.19350699314849493</v>
      </c>
      <c r="BL1585" s="8">
        <f t="shared" si="1847"/>
        <v>2.3710583210087129E-2</v>
      </c>
      <c r="BM1585" s="8">
        <f t="shared" si="1848"/>
        <v>0.28254257539838384</v>
      </c>
      <c r="BN1585" s="8">
        <f t="shared" si="1849"/>
        <v>0.71540154125890232</v>
      </c>
    </row>
    <row r="1586" spans="1:66" x14ac:dyDescent="0.25">
      <c r="A1586" t="s">
        <v>285</v>
      </c>
      <c r="B1586" t="s">
        <v>351</v>
      </c>
      <c r="C1586" t="s">
        <v>317</v>
      </c>
      <c r="D1586" t="s">
        <v>538</v>
      </c>
      <c r="E1586">
        <f>VLOOKUP(A1586,home!$A$2:$E$405,3,FALSE)</f>
        <v>1.35</v>
      </c>
      <c r="F1586">
        <f>VLOOKUP(B1586,home!$B$2:$E$405,3,FALSE)</f>
        <v>0.98770000000000002</v>
      </c>
      <c r="G1586">
        <f>VLOOKUP(C1586,away!$B$2:$E$405,4,FALSE)</f>
        <v>0.98770000000000002</v>
      </c>
      <c r="H1586">
        <f>VLOOKUP(A1586,away!$A$2:$E$405,3,FALSE)</f>
        <v>1.3</v>
      </c>
      <c r="I1586">
        <f>VLOOKUP(C1586,away!$B$2:$E$405,3,FALSE)</f>
        <v>1.0256000000000001</v>
      </c>
      <c r="J1586">
        <f>VLOOKUP(B1586,home!$B$2:$E$405,4,FALSE)</f>
        <v>1.5385</v>
      </c>
      <c r="K1586" s="3">
        <f t="shared" si="1794"/>
        <v>1.3169942415000002</v>
      </c>
      <c r="L1586" s="3">
        <f t="shared" si="1795"/>
        <v>2.0512512800000002</v>
      </c>
      <c r="M1586" s="5">
        <f t="shared" si="1796"/>
        <v>3.4450026182784012E-2</v>
      </c>
      <c r="N1586" s="5">
        <f t="shared" si="1797"/>
        <v>4.5370486102250765E-2</v>
      </c>
      <c r="O1586" s="5">
        <f t="shared" si="1798"/>
        <v>7.0665660303469227E-2</v>
      </c>
      <c r="P1586" s="5">
        <f t="shared" si="1799"/>
        <v>9.3066267691464102E-2</v>
      </c>
      <c r="Q1586" s="5">
        <f t="shared" si="1800"/>
        <v>2.9876334465360036E-2</v>
      </c>
      <c r="R1586" s="5">
        <f t="shared" si="1801"/>
        <v>7.247651307476824E-2</v>
      </c>
      <c r="S1586" s="5">
        <f t="shared" si="1802"/>
        <v>6.2854307686619842E-2</v>
      </c>
      <c r="T1586" s="5">
        <f t="shared" si="1803"/>
        <v>6.1283869313777897E-2</v>
      </c>
      <c r="U1586" s="5">
        <f t="shared" si="1804"/>
        <v>9.5451150363469225E-2</v>
      </c>
      <c r="V1586" s="5">
        <f t="shared" si="1805"/>
        <v>1.8866671113971417E-2</v>
      </c>
      <c r="W1586" s="5">
        <f t="shared" si="1806"/>
        <v>1.311565348266905E-2</v>
      </c>
      <c r="X1586" s="5">
        <f t="shared" si="1807"/>
        <v>2.6903500994361351E-2</v>
      </c>
      <c r="Y1586" s="5">
        <f t="shared" si="1808"/>
        <v>2.7592920425582507E-2</v>
      </c>
      <c r="Z1586" s="5">
        <f t="shared" si="1809"/>
        <v>4.9555846738185021E-2</v>
      </c>
      <c r="AA1586" s="5">
        <f t="shared" si="1810"/>
        <v>6.526476478684623E-2</v>
      </c>
      <c r="AB1586" s="5">
        <f t="shared" si="1811"/>
        <v>4.2976659698564249E-2</v>
      </c>
      <c r="AC1586" s="5">
        <f t="shared" si="1812"/>
        <v>3.1855031383422119E-3</v>
      </c>
      <c r="AD1586" s="5">
        <f t="shared" si="1813"/>
        <v>4.3183100275461404E-3</v>
      </c>
      <c r="AE1586" s="5">
        <f t="shared" si="1814"/>
        <v>8.8579389714408558E-3</v>
      </c>
      <c r="AF1586" s="5">
        <f t="shared" si="1815"/>
        <v>9.0849293266649731E-3</v>
      </c>
      <c r="AG1586" s="5">
        <f t="shared" si="1816"/>
        <v>6.2118243033436864E-3</v>
      </c>
      <c r="AH1586" s="5">
        <f t="shared" si="1817"/>
        <v>2.5412873513296467E-2</v>
      </c>
      <c r="AI1586" s="5">
        <f t="shared" si="1818"/>
        <v>3.3468608076979323E-2</v>
      </c>
      <c r="AJ1586" s="5">
        <f t="shared" si="1819"/>
        <v>2.203898205420109E-2</v>
      </c>
      <c r="AK1586" s="5">
        <f t="shared" si="1820"/>
        <v>9.6750708179682253E-3</v>
      </c>
      <c r="AL1586" s="5">
        <f t="shared" si="1821"/>
        <v>3.4422370100038892E-4</v>
      </c>
      <c r="AM1586" s="5">
        <f t="shared" si="1822"/>
        <v>1.1374378878579942E-3</v>
      </c>
      <c r="AN1586" s="5">
        <f t="shared" si="1823"/>
        <v>2.3331709233892074E-3</v>
      </c>
      <c r="AO1586" s="5">
        <f t="shared" si="1824"/>
        <v>2.3929599215304475E-3</v>
      </c>
      <c r="AP1586" s="5">
        <f t="shared" si="1825"/>
        <v>1.6361873673426763E-3</v>
      </c>
      <c r="AQ1586" s="5">
        <f t="shared" si="1826"/>
        <v>8.3905785789537392E-4</v>
      </c>
      <c r="AR1586" s="5">
        <f t="shared" si="1827"/>
        <v>1.04256378645255E-2</v>
      </c>
      <c r="AS1586" s="5">
        <f t="shared" si="1828"/>
        <v>1.3730505031544439E-2</v>
      </c>
      <c r="AT1586" s="5">
        <f t="shared" si="1829"/>
        <v>9.0414980297154057E-3</v>
      </c>
      <c r="AU1586" s="5">
        <f t="shared" si="1830"/>
        <v>3.9692002798895959E-3</v>
      </c>
      <c r="AV1586" s="5">
        <f t="shared" si="1831"/>
        <v>1.3068534779936965E-3</v>
      </c>
      <c r="AW1586" s="5">
        <f t="shared" si="1832"/>
        <v>2.5830987546581716E-5</v>
      </c>
      <c r="AX1586" s="5">
        <f t="shared" si="1833"/>
        <v>2.4966652472881672E-4</v>
      </c>
      <c r="AY1586" s="5">
        <f t="shared" si="1834"/>
        <v>5.1212877842313697E-4</v>
      </c>
      <c r="AZ1586" s="5">
        <f t="shared" si="1835"/>
        <v>5.2525240613264827E-4</v>
      </c>
      <c r="BA1586" s="5">
        <f t="shared" si="1836"/>
        <v>3.5914155680089141E-4</v>
      </c>
      <c r="BB1586" s="5">
        <f t="shared" si="1837"/>
        <v>1.8417239452225536E-4</v>
      </c>
      <c r="BC1586" s="5">
        <f t="shared" si="1838"/>
        <v>7.5556772000888285E-5</v>
      </c>
      <c r="BD1586" s="5">
        <f t="shared" si="1839"/>
        <v>3.5642671690707334E-3</v>
      </c>
      <c r="BE1586" s="5">
        <f t="shared" si="1840"/>
        <v>4.6941193368336626E-3</v>
      </c>
      <c r="BF1586" s="5">
        <f t="shared" si="1841"/>
        <v>3.0910640677618683E-3</v>
      </c>
      <c r="BG1586" s="5">
        <f t="shared" si="1842"/>
        <v>1.3569711924499822E-3</v>
      </c>
      <c r="BH1586" s="5">
        <f t="shared" si="1843"/>
        <v>4.4678081158450368E-4</v>
      </c>
      <c r="BI1586" s="5">
        <f t="shared" si="1844"/>
        <v>1.1768155121389754E-4</v>
      </c>
      <c r="BJ1586" s="8">
        <f t="shared" si="1845"/>
        <v>0.24286049980362157</v>
      </c>
      <c r="BK1586" s="8">
        <f t="shared" si="1846"/>
        <v>0.21327912829260512</v>
      </c>
      <c r="BL1586" s="8">
        <f t="shared" si="1847"/>
        <v>0.48917486150214551</v>
      </c>
      <c r="BM1586" s="8">
        <f t="shared" si="1848"/>
        <v>0.64847875072558459</v>
      </c>
      <c r="BN1586" s="8">
        <f t="shared" si="1849"/>
        <v>0.34590528782009633</v>
      </c>
    </row>
    <row r="1587" spans="1:66" x14ac:dyDescent="0.25">
      <c r="A1587" t="s">
        <v>285</v>
      </c>
      <c r="B1587" t="s">
        <v>296</v>
      </c>
      <c r="C1587" t="s">
        <v>347</v>
      </c>
      <c r="D1587" t="s">
        <v>538</v>
      </c>
      <c r="E1587">
        <f>VLOOKUP(A1587,home!$A$2:$E$405,3,FALSE)</f>
        <v>1.35</v>
      </c>
      <c r="F1587">
        <f>VLOOKUP(B1587,home!$B$2:$E$405,3,FALSE)</f>
        <v>1.2345999999999999</v>
      </c>
      <c r="G1587">
        <f>VLOOKUP(C1587,away!$B$2:$E$405,4,FALSE)</f>
        <v>0.74070000000000003</v>
      </c>
      <c r="H1587">
        <f>VLOOKUP(A1587,away!$A$2:$E$405,3,FALSE)</f>
        <v>1.3</v>
      </c>
      <c r="I1587">
        <f>VLOOKUP(C1587,away!$B$2:$E$405,3,FALSE)</f>
        <v>2.1154000000000002</v>
      </c>
      <c r="J1587">
        <f>VLOOKUP(B1587,home!$B$2:$E$405,4,FALSE)</f>
        <v>1.2821</v>
      </c>
      <c r="K1587" s="3">
        <f t="shared" si="1794"/>
        <v>1.234532097</v>
      </c>
      <c r="L1587" s="3">
        <f t="shared" si="1795"/>
        <v>3.5258006420000001</v>
      </c>
      <c r="M1587" s="5">
        <f t="shared" si="1796"/>
        <v>8.5627597593119168E-3</v>
      </c>
      <c r="N1587" s="5">
        <f t="shared" si="1797"/>
        <v>1.0571001761770553E-2</v>
      </c>
      <c r="O1587" s="5">
        <f t="shared" si="1798"/>
        <v>3.0190583856673718E-2</v>
      </c>
      <c r="P1587" s="5">
        <f t="shared" si="1799"/>
        <v>3.7271244798233745E-2</v>
      </c>
      <c r="Q1587" s="5">
        <f t="shared" si="1800"/>
        <v>6.5251204861746489E-3</v>
      </c>
      <c r="R1587" s="5">
        <f t="shared" si="1801"/>
        <v>5.3222989972107532E-2</v>
      </c>
      <c r="S1587" s="5">
        <f t="shared" si="1802"/>
        <v>4.0557767818348071E-2</v>
      </c>
      <c r="T1587" s="5">
        <f t="shared" si="1803"/>
        <v>2.3006273999281925E-2</v>
      </c>
      <c r="U1587" s="5">
        <f t="shared" si="1804"/>
        <v>6.570548941887587E-2</v>
      </c>
      <c r="V1587" s="5">
        <f t="shared" si="1805"/>
        <v>1.9615151803569285E-2</v>
      </c>
      <c r="W1587" s="5">
        <f t="shared" si="1806"/>
        <v>2.6851568923249506E-3</v>
      </c>
      <c r="X1587" s="5">
        <f t="shared" si="1807"/>
        <v>9.4673278948300358E-3</v>
      </c>
      <c r="Y1587" s="5">
        <f t="shared" si="1808"/>
        <v>1.6689955384808129E-2</v>
      </c>
      <c r="Z1587" s="5">
        <f t="shared" si="1809"/>
        <v>6.2551217404272094E-2</v>
      </c>
      <c r="AA1587" s="5">
        <f t="shared" si="1810"/>
        <v>7.7221485591998915E-2</v>
      </c>
      <c r="AB1587" s="5">
        <f t="shared" si="1811"/>
        <v>4.7666201270672857E-2</v>
      </c>
      <c r="AC1587" s="5">
        <f t="shared" si="1812"/>
        <v>5.3361966904880136E-3</v>
      </c>
      <c r="AD1587" s="5">
        <f t="shared" si="1813"/>
        <v>8.28728092263981E-4</v>
      </c>
      <c r="AE1587" s="5">
        <f t="shared" si="1814"/>
        <v>2.9219300397477794E-3</v>
      </c>
      <c r="AF1587" s="5">
        <f t="shared" si="1815"/>
        <v>5.1510714050109043E-3</v>
      </c>
      <c r="AG1587" s="5">
        <f t="shared" si="1816"/>
        <v>6.0538836222584292E-3</v>
      </c>
      <c r="AH1587" s="5">
        <f t="shared" si="1817"/>
        <v>5.5135780620466028E-2</v>
      </c>
      <c r="AI1587" s="5">
        <f t="shared" si="1818"/>
        <v>6.8066890869115881E-2</v>
      </c>
      <c r="AJ1587" s="5">
        <f t="shared" si="1819"/>
        <v>4.2015380760459894E-2</v>
      </c>
      <c r="AK1587" s="5">
        <f t="shared" si="1820"/>
        <v>1.728977870548801E-2</v>
      </c>
      <c r="AL1587" s="5">
        <f t="shared" si="1821"/>
        <v>9.2907753450126253E-4</v>
      </c>
      <c r="AM1587" s="5">
        <f t="shared" si="1822"/>
        <v>2.0461828591709233E-4</v>
      </c>
      <c r="AN1587" s="5">
        <f t="shared" si="1823"/>
        <v>7.214432838514237E-4</v>
      </c>
      <c r="AO1587" s="5">
        <f t="shared" si="1824"/>
        <v>1.2718325966849693E-3</v>
      </c>
      <c r="AP1587" s="5">
        <f t="shared" si="1825"/>
        <v>1.4947427286361305E-3</v>
      </c>
      <c r="AQ1587" s="5">
        <f t="shared" si="1826"/>
        <v>1.3175412180625253E-3</v>
      </c>
      <c r="AR1587" s="5">
        <f t="shared" si="1827"/>
        <v>3.8879554141762057E-2</v>
      </c>
      <c r="AS1587" s="5">
        <f t="shared" si="1828"/>
        <v>4.7998057505054537E-2</v>
      </c>
      <c r="AT1587" s="5">
        <f t="shared" si="1829"/>
        <v>2.9627571291820785E-2</v>
      </c>
      <c r="AU1587" s="5">
        <f t="shared" si="1830"/>
        <v>1.219206257196951E-2</v>
      </c>
      <c r="AV1587" s="5">
        <f t="shared" si="1831"/>
        <v>3.7628731434321823E-3</v>
      </c>
      <c r="AW1587" s="5">
        <f t="shared" si="1832"/>
        <v>1.1233357909482705E-4</v>
      </c>
      <c r="AX1587" s="5">
        <f t="shared" si="1833"/>
        <v>4.2101306932962257E-5</v>
      </c>
      <c r="AY1587" s="5">
        <f t="shared" si="1834"/>
        <v>1.4844081501327736E-4</v>
      </c>
      <c r="AZ1587" s="5">
        <f t="shared" si="1835"/>
        <v>2.6168636043640838E-4</v>
      </c>
      <c r="BA1587" s="5">
        <f t="shared" si="1836"/>
        <v>3.0755131254311068E-4</v>
      </c>
      <c r="BB1587" s="5">
        <f t="shared" si="1837"/>
        <v>2.7109115380311054E-4</v>
      </c>
      <c r="BC1587" s="5">
        <f t="shared" si="1838"/>
        <v>1.9116267282390557E-4</v>
      </c>
      <c r="BD1587" s="5">
        <f t="shared" si="1839"/>
        <v>2.2846926158949735E-2</v>
      </c>
      <c r="BE1587" s="5">
        <f t="shared" si="1840"/>
        <v>2.8205263661012371E-2</v>
      </c>
      <c r="BF1587" s="5">
        <f t="shared" si="1841"/>
        <v>1.7410151646933752E-2</v>
      </c>
      <c r="BG1587" s="5">
        <f t="shared" si="1842"/>
        <v>7.1644636739257124E-3</v>
      </c>
      <c r="BH1587" s="5">
        <f t="shared" si="1843"/>
        <v>2.2111900908129579E-3</v>
      </c>
      <c r="BI1587" s="5">
        <f t="shared" si="1844"/>
        <v>5.4595702793538818E-4</v>
      </c>
      <c r="BJ1587" s="8">
        <f t="shared" si="1845"/>
        <v>9.0132661313176266E-2</v>
      </c>
      <c r="BK1587" s="8">
        <f t="shared" si="1846"/>
        <v>0.11242063921946559</v>
      </c>
      <c r="BL1587" s="8">
        <f t="shared" si="1847"/>
        <v>0.66735865197946764</v>
      </c>
      <c r="BM1587" s="8">
        <f t="shared" si="1848"/>
        <v>0.78608336204619089</v>
      </c>
      <c r="BN1587" s="8">
        <f t="shared" si="1849"/>
        <v>0.1463437006342721</v>
      </c>
    </row>
    <row r="1588" spans="1:66" x14ac:dyDescent="0.25">
      <c r="A1588" t="s">
        <v>287</v>
      </c>
      <c r="B1588" t="s">
        <v>328</v>
      </c>
      <c r="C1588" t="s">
        <v>438</v>
      </c>
      <c r="D1588" t="s">
        <v>538</v>
      </c>
      <c r="E1588">
        <f>VLOOKUP(A1588,home!$A$2:$E$405,3,FALSE)</f>
        <v>1.2423999999999999</v>
      </c>
      <c r="F1588">
        <f>VLOOKUP(B1588,home!$B$2:$E$405,3,FALSE)</f>
        <v>0.80489999999999995</v>
      </c>
      <c r="G1588">
        <f>VLOOKUP(C1588,away!$B$2:$E$405,4,FALSE)</f>
        <v>0</v>
      </c>
      <c r="H1588">
        <f>VLOOKUP(A1588,away!$A$2:$E$405,3,FALSE)</f>
        <v>0.87880000000000003</v>
      </c>
      <c r="I1588">
        <f>VLOOKUP(C1588,away!$B$2:$E$405,3,FALSE)</f>
        <v>0</v>
      </c>
      <c r="J1588">
        <f>VLOOKUP(B1588,home!$B$2:$E$405,4,FALSE)</f>
        <v>1.1378999999999999</v>
      </c>
      <c r="K1588" s="3">
        <f t="shared" si="1794"/>
        <v>0</v>
      </c>
      <c r="L1588" s="3">
        <f t="shared" si="1795"/>
        <v>0</v>
      </c>
      <c r="M1588" s="5">
        <f t="shared" si="1796"/>
        <v>1</v>
      </c>
      <c r="N1588" s="5">
        <f t="shared" si="1797"/>
        <v>0</v>
      </c>
      <c r="O1588" s="5">
        <f t="shared" si="1798"/>
        <v>0</v>
      </c>
      <c r="P1588" s="5">
        <f t="shared" si="1799"/>
        <v>0</v>
      </c>
      <c r="Q1588" s="5">
        <f t="shared" si="1800"/>
        <v>0</v>
      </c>
      <c r="R1588" s="5">
        <f t="shared" si="1801"/>
        <v>0</v>
      </c>
      <c r="S1588" s="5">
        <f t="shared" si="1802"/>
        <v>0</v>
      </c>
      <c r="T1588" s="5">
        <f t="shared" si="1803"/>
        <v>0</v>
      </c>
      <c r="U1588" s="5">
        <f t="shared" si="1804"/>
        <v>0</v>
      </c>
      <c r="V1588" s="5">
        <f t="shared" si="1805"/>
        <v>0</v>
      </c>
      <c r="W1588" s="5">
        <f t="shared" si="1806"/>
        <v>0</v>
      </c>
      <c r="X1588" s="5">
        <f t="shared" si="1807"/>
        <v>0</v>
      </c>
      <c r="Y1588" s="5">
        <f t="shared" si="1808"/>
        <v>0</v>
      </c>
      <c r="Z1588" s="5">
        <f t="shared" si="1809"/>
        <v>0</v>
      </c>
      <c r="AA1588" s="5">
        <f t="shared" si="1810"/>
        <v>0</v>
      </c>
      <c r="AB1588" s="5">
        <f t="shared" si="1811"/>
        <v>0</v>
      </c>
      <c r="AC1588" s="5">
        <f t="shared" si="1812"/>
        <v>0</v>
      </c>
      <c r="AD1588" s="5">
        <f t="shared" si="1813"/>
        <v>0</v>
      </c>
      <c r="AE1588" s="5">
        <f t="shared" si="1814"/>
        <v>0</v>
      </c>
      <c r="AF1588" s="5">
        <f t="shared" si="1815"/>
        <v>0</v>
      </c>
      <c r="AG1588" s="5">
        <f t="shared" si="1816"/>
        <v>0</v>
      </c>
      <c r="AH1588" s="5">
        <f t="shared" si="1817"/>
        <v>0</v>
      </c>
      <c r="AI1588" s="5">
        <f t="shared" si="1818"/>
        <v>0</v>
      </c>
      <c r="AJ1588" s="5">
        <f t="shared" si="1819"/>
        <v>0</v>
      </c>
      <c r="AK1588" s="5">
        <f t="shared" si="1820"/>
        <v>0</v>
      </c>
      <c r="AL1588" s="5">
        <f t="shared" si="1821"/>
        <v>0</v>
      </c>
      <c r="AM1588" s="5">
        <f t="shared" si="1822"/>
        <v>0</v>
      </c>
      <c r="AN1588" s="5">
        <f t="shared" si="1823"/>
        <v>0</v>
      </c>
      <c r="AO1588" s="5">
        <f t="shared" si="1824"/>
        <v>0</v>
      </c>
      <c r="AP1588" s="5">
        <f t="shared" si="1825"/>
        <v>0</v>
      </c>
      <c r="AQ1588" s="5">
        <f t="shared" si="1826"/>
        <v>0</v>
      </c>
      <c r="AR1588" s="5">
        <f t="shared" si="1827"/>
        <v>0</v>
      </c>
      <c r="AS1588" s="5">
        <f t="shared" si="1828"/>
        <v>0</v>
      </c>
      <c r="AT1588" s="5">
        <f t="shared" si="1829"/>
        <v>0</v>
      </c>
      <c r="AU1588" s="5">
        <f t="shared" si="1830"/>
        <v>0</v>
      </c>
      <c r="AV1588" s="5">
        <f t="shared" si="1831"/>
        <v>0</v>
      </c>
      <c r="AW1588" s="5">
        <f t="shared" si="1832"/>
        <v>0</v>
      </c>
      <c r="AX1588" s="5">
        <f t="shared" si="1833"/>
        <v>0</v>
      </c>
      <c r="AY1588" s="5">
        <f t="shared" si="1834"/>
        <v>0</v>
      </c>
      <c r="AZ1588" s="5">
        <f t="shared" si="1835"/>
        <v>0</v>
      </c>
      <c r="BA1588" s="5">
        <f t="shared" si="1836"/>
        <v>0</v>
      </c>
      <c r="BB1588" s="5">
        <f t="shared" si="1837"/>
        <v>0</v>
      </c>
      <c r="BC1588" s="5">
        <f t="shared" si="1838"/>
        <v>0</v>
      </c>
      <c r="BD1588" s="5">
        <f t="shared" si="1839"/>
        <v>0</v>
      </c>
      <c r="BE1588" s="5">
        <f t="shared" si="1840"/>
        <v>0</v>
      </c>
      <c r="BF1588" s="5">
        <f t="shared" si="1841"/>
        <v>0</v>
      </c>
      <c r="BG1588" s="5">
        <f t="shared" si="1842"/>
        <v>0</v>
      </c>
      <c r="BH1588" s="5">
        <f t="shared" si="1843"/>
        <v>0</v>
      </c>
      <c r="BI1588" s="5">
        <f t="shared" si="1844"/>
        <v>0</v>
      </c>
      <c r="BJ1588" s="8">
        <f t="shared" si="1845"/>
        <v>0</v>
      </c>
      <c r="BK1588" s="8">
        <f t="shared" si="1846"/>
        <v>1</v>
      </c>
      <c r="BL1588" s="8">
        <f t="shared" si="1847"/>
        <v>0</v>
      </c>
      <c r="BM1588" s="8">
        <f t="shared" si="1848"/>
        <v>0</v>
      </c>
      <c r="BN1588" s="8">
        <f t="shared" si="1849"/>
        <v>1</v>
      </c>
    </row>
    <row r="1589" spans="1:66" x14ac:dyDescent="0.25">
      <c r="A1589" t="s">
        <v>287</v>
      </c>
      <c r="B1589" t="s">
        <v>286</v>
      </c>
      <c r="C1589" t="s">
        <v>326</v>
      </c>
      <c r="D1589" t="s">
        <v>538</v>
      </c>
      <c r="E1589">
        <f>VLOOKUP(A1589,home!$A$2:$E$405,3,FALSE)</f>
        <v>1.2423999999999999</v>
      </c>
      <c r="F1589">
        <f>VLOOKUP(B1589,home!$B$2:$E$405,3,FALSE)</f>
        <v>1.0731999999999999</v>
      </c>
      <c r="G1589">
        <f>VLOOKUP(C1589,away!$B$2:$E$405,4,FALSE)</f>
        <v>1.0731999999999999</v>
      </c>
      <c r="H1589">
        <f>VLOOKUP(A1589,away!$A$2:$E$405,3,FALSE)</f>
        <v>0.87880000000000003</v>
      </c>
      <c r="I1589">
        <f>VLOOKUP(C1589,away!$B$2:$E$405,3,FALSE)</f>
        <v>0.75860000000000005</v>
      </c>
      <c r="J1589">
        <f>VLOOKUP(B1589,home!$B$2:$E$405,4,FALSE)</f>
        <v>0.75860000000000005</v>
      </c>
      <c r="K1589" s="3">
        <f t="shared" si="1794"/>
        <v>1.4309444373759996</v>
      </c>
      <c r="L1589" s="3">
        <f t="shared" si="1795"/>
        <v>0.50572651604800001</v>
      </c>
      <c r="M1589" s="5">
        <f t="shared" si="1796"/>
        <v>0.14418314410723121</v>
      </c>
      <c r="N1589" s="5">
        <f t="shared" si="1797"/>
        <v>0.20631806802362462</v>
      </c>
      <c r="O1589" s="5">
        <f t="shared" si="1798"/>
        <v>7.2917239142196749E-2</v>
      </c>
      <c r="P1589" s="5">
        <f t="shared" si="1799"/>
        <v>0.10434051773934196</v>
      </c>
      <c r="Q1589" s="5">
        <f t="shared" si="1800"/>
        <v>0.14761484588428442</v>
      </c>
      <c r="R1589" s="5">
        <f t="shared" si="1801"/>
        <v>1.8438090655611007E-2</v>
      </c>
      <c r="S1589" s="5">
        <f t="shared" si="1802"/>
        <v>1.8876935493266033E-2</v>
      </c>
      <c r="T1589" s="5">
        <f t="shared" si="1803"/>
        <v>7.4652741726021613E-2</v>
      </c>
      <c r="U1589" s="5">
        <f t="shared" si="1804"/>
        <v>2.6383883259480972E-2</v>
      </c>
      <c r="V1589" s="5">
        <f t="shared" si="1805"/>
        <v>1.5178451875643617E-3</v>
      </c>
      <c r="W1589" s="5">
        <f t="shared" si="1806"/>
        <v>7.0409547530744035E-2</v>
      </c>
      <c r="X1589" s="5">
        <f t="shared" si="1807"/>
        <v>3.5607975169239241E-2</v>
      </c>
      <c r="Y1589" s="5">
        <f t="shared" si="1808"/>
        <v>9.0039486129315262E-3</v>
      </c>
      <c r="Z1589" s="5">
        <f t="shared" si="1809"/>
        <v>3.1082104499464479E-3</v>
      </c>
      <c r="AA1589" s="5">
        <f t="shared" si="1810"/>
        <v>4.4476764535448226E-3</v>
      </c>
      <c r="AB1589" s="5">
        <f t="shared" si="1811"/>
        <v>3.1821889402240894E-3</v>
      </c>
      <c r="AC1589" s="5">
        <f t="shared" si="1812"/>
        <v>6.8650861417983197E-5</v>
      </c>
      <c r="AD1589" s="5">
        <f t="shared" si="1813"/>
        <v>2.5188037594319812E-2</v>
      </c>
      <c r="AE1589" s="5">
        <f t="shared" si="1814"/>
        <v>1.2738258498661406E-2</v>
      </c>
      <c r="AF1589" s="5">
        <f t="shared" si="1815"/>
        <v>3.2210375455234298E-3</v>
      </c>
      <c r="AG1589" s="5">
        <f t="shared" si="1816"/>
        <v>5.4298803198578869E-4</v>
      </c>
      <c r="AH1589" s="5">
        <f t="shared" si="1817"/>
        <v>3.9297611049885075E-4</v>
      </c>
      <c r="AI1589" s="5">
        <f t="shared" si="1818"/>
        <v>5.6232697933998675E-4</v>
      </c>
      <c r="AJ1589" s="5">
        <f t="shared" si="1819"/>
        <v>4.0232933153650142E-4</v>
      </c>
      <c r="AK1589" s="5">
        <f t="shared" si="1820"/>
        <v>1.9190363965178688E-4</v>
      </c>
      <c r="AL1589" s="5">
        <f t="shared" si="1821"/>
        <v>1.9872132676693197E-6</v>
      </c>
      <c r="AM1589" s="5">
        <f t="shared" si="1822"/>
        <v>7.208536456801899E-3</v>
      </c>
      <c r="AN1589" s="5">
        <f t="shared" si="1823"/>
        <v>3.6455480281034182E-3</v>
      </c>
      <c r="AO1589" s="5">
        <f t="shared" si="1824"/>
        <v>9.2182515166919904E-4</v>
      </c>
      <c r="AP1589" s="5">
        <f t="shared" si="1825"/>
        <v>1.5539714078636113E-4</v>
      </c>
      <c r="AQ1589" s="5">
        <f t="shared" si="1826"/>
        <v>1.9647113653426741E-5</v>
      </c>
      <c r="AR1589" s="5">
        <f t="shared" si="1827"/>
        <v>3.974768785053554E-5</v>
      </c>
      <c r="AS1589" s="5">
        <f t="shared" si="1828"/>
        <v>5.6876732828281438E-5</v>
      </c>
      <c r="AT1589" s="5">
        <f t="shared" si="1829"/>
        <v>4.0693722228375119E-5</v>
      </c>
      <c r="AU1589" s="5">
        <f t="shared" si="1830"/>
        <v>1.9410151819605802E-5</v>
      </c>
      <c r="AV1589" s="5">
        <f t="shared" si="1831"/>
        <v>6.9437121937221419E-6</v>
      </c>
      <c r="AW1589" s="5">
        <f t="shared" si="1832"/>
        <v>3.9946659987156345E-8</v>
      </c>
      <c r="AX1589" s="5">
        <f t="shared" si="1833"/>
        <v>1.7191691907471277E-3</v>
      </c>
      <c r="AY1589" s="5">
        <f t="shared" si="1834"/>
        <v>8.6942944533360442E-4</v>
      </c>
      <c r="AZ1589" s="5">
        <f t="shared" si="1835"/>
        <v>2.198467621690544E-4</v>
      </c>
      <c r="BA1589" s="5">
        <f t="shared" si="1836"/>
        <v>3.7060779032063062E-5</v>
      </c>
      <c r="BB1589" s="5">
        <f t="shared" si="1837"/>
        <v>4.6856546654775039E-6</v>
      </c>
      <c r="BC1589" s="5">
        <f t="shared" si="1838"/>
        <v>4.7393196187519905E-7</v>
      </c>
      <c r="BD1589" s="5">
        <f t="shared" si="1839"/>
        <v>3.3502432829357942E-6</v>
      </c>
      <c r="BE1589" s="5">
        <f t="shared" si="1840"/>
        <v>4.7940119895732816E-6</v>
      </c>
      <c r="BF1589" s="5">
        <f t="shared" si="1841"/>
        <v>3.429982394596869E-6</v>
      </c>
      <c r="BG1589" s="5">
        <f t="shared" si="1842"/>
        <v>1.6360380759486657E-6</v>
      </c>
      <c r="BH1589" s="5">
        <f t="shared" si="1843"/>
        <v>5.8526989602851927E-7</v>
      </c>
      <c r="BI1589" s="5">
        <f t="shared" si="1844"/>
        <v>1.6749774041712785E-7</v>
      </c>
      <c r="BJ1589" s="8">
        <f t="shared" si="1845"/>
        <v>0.60009906827225945</v>
      </c>
      <c r="BK1589" s="8">
        <f t="shared" si="1846"/>
        <v>0.26985851004742278</v>
      </c>
      <c r="BL1589" s="8">
        <f t="shared" si="1847"/>
        <v>0.12709624956238483</v>
      </c>
      <c r="BM1589" s="8">
        <f t="shared" si="1848"/>
        <v>0.3054807432810499</v>
      </c>
      <c r="BN1589" s="8">
        <f t="shared" si="1849"/>
        <v>0.69381190555228989</v>
      </c>
    </row>
    <row r="1590" spans="1:66" x14ac:dyDescent="0.25">
      <c r="A1590" t="s">
        <v>287</v>
      </c>
      <c r="B1590" t="s">
        <v>504</v>
      </c>
      <c r="C1590" t="s">
        <v>327</v>
      </c>
      <c r="D1590" t="s">
        <v>538</v>
      </c>
      <c r="E1590">
        <f>VLOOKUP(A1590,home!$A$2:$E$405,3,FALSE)</f>
        <v>1.2423999999999999</v>
      </c>
      <c r="F1590">
        <f>VLOOKUP(B1590,home!$B$2:$E$405,3,FALSE)</f>
        <v>0</v>
      </c>
      <c r="G1590">
        <f>VLOOKUP(C1590,away!$B$2:$E$405,4,FALSE)</f>
        <v>0.26829999999999998</v>
      </c>
      <c r="H1590">
        <f>VLOOKUP(A1590,away!$A$2:$E$405,3,FALSE)</f>
        <v>0.87880000000000003</v>
      </c>
      <c r="I1590">
        <f>VLOOKUP(C1590,away!$B$2:$E$405,3,FALSE)</f>
        <v>1.8965000000000001</v>
      </c>
      <c r="J1590">
        <f>VLOOKUP(B1590,home!$B$2:$E$405,4,FALSE)</f>
        <v>1.1378999999999999</v>
      </c>
      <c r="K1590" s="3">
        <f t="shared" si="1794"/>
        <v>0</v>
      </c>
      <c r="L1590" s="3">
        <f t="shared" si="1795"/>
        <v>1.89647443518</v>
      </c>
      <c r="M1590" s="5">
        <f t="shared" si="1796"/>
        <v>0.15009686371769054</v>
      </c>
      <c r="N1590" s="5">
        <f t="shared" si="1797"/>
        <v>0</v>
      </c>
      <c r="O1590" s="5">
        <f t="shared" si="1798"/>
        <v>0.2846548648412966</v>
      </c>
      <c r="P1590" s="5">
        <f t="shared" si="1799"/>
        <v>0</v>
      </c>
      <c r="Q1590" s="5">
        <f t="shared" si="1800"/>
        <v>0</v>
      </c>
      <c r="R1590" s="5">
        <f t="shared" si="1801"/>
        <v>0.26992033701056872</v>
      </c>
      <c r="S1590" s="5">
        <f t="shared" si="1802"/>
        <v>0</v>
      </c>
      <c r="T1590" s="5">
        <f t="shared" si="1803"/>
        <v>0</v>
      </c>
      <c r="U1590" s="5">
        <f t="shared" si="1804"/>
        <v>0</v>
      </c>
      <c r="V1590" s="5">
        <f t="shared" si="1805"/>
        <v>0</v>
      </c>
      <c r="W1590" s="5">
        <f t="shared" si="1806"/>
        <v>0</v>
      </c>
      <c r="X1590" s="5">
        <f t="shared" si="1807"/>
        <v>0</v>
      </c>
      <c r="Y1590" s="5">
        <f t="shared" si="1808"/>
        <v>0</v>
      </c>
      <c r="Z1590" s="5">
        <f t="shared" si="1809"/>
        <v>0.17063233955857121</v>
      </c>
      <c r="AA1590" s="5">
        <f t="shared" si="1810"/>
        <v>0</v>
      </c>
      <c r="AB1590" s="5">
        <f t="shared" si="1811"/>
        <v>0</v>
      </c>
      <c r="AC1590" s="5">
        <f t="shared" si="1812"/>
        <v>0</v>
      </c>
      <c r="AD1590" s="5">
        <f t="shared" si="1813"/>
        <v>0</v>
      </c>
      <c r="AE1590" s="5">
        <f t="shared" si="1814"/>
        <v>0</v>
      </c>
      <c r="AF1590" s="5">
        <f t="shared" si="1815"/>
        <v>0</v>
      </c>
      <c r="AG1590" s="5">
        <f t="shared" si="1816"/>
        <v>0</v>
      </c>
      <c r="AH1590" s="5">
        <f t="shared" si="1817"/>
        <v>8.0899967446945817E-2</v>
      </c>
      <c r="AI1590" s="5">
        <f t="shared" si="1818"/>
        <v>0</v>
      </c>
      <c r="AJ1590" s="5">
        <f t="shared" si="1819"/>
        <v>0</v>
      </c>
      <c r="AK1590" s="5">
        <f t="shared" si="1820"/>
        <v>0</v>
      </c>
      <c r="AL1590" s="5">
        <f t="shared" si="1821"/>
        <v>0</v>
      </c>
      <c r="AM1590" s="5">
        <f t="shared" si="1822"/>
        <v>0</v>
      </c>
      <c r="AN1590" s="5">
        <f t="shared" si="1823"/>
        <v>0</v>
      </c>
      <c r="AO1590" s="5">
        <f t="shared" si="1824"/>
        <v>0</v>
      </c>
      <c r="AP1590" s="5">
        <f t="shared" si="1825"/>
        <v>0</v>
      </c>
      <c r="AQ1590" s="5">
        <f t="shared" si="1826"/>
        <v>0</v>
      </c>
      <c r="AR1590" s="5">
        <f t="shared" si="1827"/>
        <v>3.0684944014005375E-2</v>
      </c>
      <c r="AS1590" s="5">
        <f t="shared" si="1828"/>
        <v>0</v>
      </c>
      <c r="AT1590" s="5">
        <f t="shared" si="1829"/>
        <v>0</v>
      </c>
      <c r="AU1590" s="5">
        <f t="shared" si="1830"/>
        <v>0</v>
      </c>
      <c r="AV1590" s="5">
        <f t="shared" si="1831"/>
        <v>0</v>
      </c>
      <c r="AW1590" s="5">
        <f t="shared" si="1832"/>
        <v>0</v>
      </c>
      <c r="AX1590" s="5">
        <f t="shared" si="1833"/>
        <v>0</v>
      </c>
      <c r="AY1590" s="5">
        <f t="shared" si="1834"/>
        <v>0</v>
      </c>
      <c r="AZ1590" s="5">
        <f t="shared" si="1835"/>
        <v>0</v>
      </c>
      <c r="BA1590" s="5">
        <f t="shared" si="1836"/>
        <v>0</v>
      </c>
      <c r="BB1590" s="5">
        <f t="shared" si="1837"/>
        <v>0</v>
      </c>
      <c r="BC1590" s="5">
        <f t="shared" si="1838"/>
        <v>0</v>
      </c>
      <c r="BD1590" s="5">
        <f t="shared" si="1839"/>
        <v>9.6988686445818057E-3</v>
      </c>
      <c r="BE1590" s="5">
        <f t="shared" si="1840"/>
        <v>0</v>
      </c>
      <c r="BF1590" s="5">
        <f t="shared" si="1841"/>
        <v>0</v>
      </c>
      <c r="BG1590" s="5">
        <f t="shared" si="1842"/>
        <v>0</v>
      </c>
      <c r="BH1590" s="5">
        <f t="shared" si="1843"/>
        <v>0</v>
      </c>
      <c r="BI1590" s="5">
        <f t="shared" si="1844"/>
        <v>0</v>
      </c>
      <c r="BJ1590" s="8">
        <f t="shared" si="1845"/>
        <v>0</v>
      </c>
      <c r="BK1590" s="8">
        <f t="shared" si="1846"/>
        <v>0.15009686371769054</v>
      </c>
      <c r="BL1590" s="8">
        <f t="shared" si="1847"/>
        <v>0.67585898195739824</v>
      </c>
      <c r="BM1590" s="8">
        <f t="shared" si="1848"/>
        <v>0.29191611966410425</v>
      </c>
      <c r="BN1590" s="8">
        <f t="shared" si="1849"/>
        <v>0.70467206556955586</v>
      </c>
    </row>
    <row r="1591" spans="1:66" x14ac:dyDescent="0.25">
      <c r="A1591" t="s">
        <v>287</v>
      </c>
      <c r="B1591" t="s">
        <v>507</v>
      </c>
      <c r="C1591" t="s">
        <v>343</v>
      </c>
      <c r="D1591" t="s">
        <v>538</v>
      </c>
      <c r="E1591">
        <f>VLOOKUP(A1591,home!$A$2:$E$405,3,FALSE)</f>
        <v>1.2423999999999999</v>
      </c>
      <c r="F1591">
        <f>VLOOKUP(B1591,home!$B$2:$E$405,3,FALSE)</f>
        <v>0.53659999999999997</v>
      </c>
      <c r="G1591">
        <f>VLOOKUP(C1591,away!$B$2:$E$405,4,FALSE)</f>
        <v>0.80489999999999995</v>
      </c>
      <c r="H1591">
        <f>VLOOKUP(A1591,away!$A$2:$E$405,3,FALSE)</f>
        <v>0.87880000000000003</v>
      </c>
      <c r="I1591">
        <f>VLOOKUP(C1591,away!$B$2:$E$405,3,FALSE)</f>
        <v>1.5172000000000001</v>
      </c>
      <c r="J1591">
        <f>VLOOKUP(B1591,home!$B$2:$E$405,4,FALSE)</f>
        <v>0.75860000000000005</v>
      </c>
      <c r="K1591" s="3">
        <f t="shared" ref="K1591:K1596" si="1850">E1591*F1591*G1591</f>
        <v>0.53660416401599986</v>
      </c>
      <c r="L1591" s="3">
        <f t="shared" ref="L1591:L1596" si="1851">H1591*I1591*J1591</f>
        <v>1.011453032096</v>
      </c>
      <c r="M1591" s="5">
        <f t="shared" ref="M1591:M1596" si="1852">_xlfn.POISSON.DIST(0,K1591,FALSE) * _xlfn.POISSON.DIST(0,L1591,FALSE)</f>
        <v>0.21266073083864875</v>
      </c>
      <c r="N1591" s="5">
        <f t="shared" ref="N1591:N1596" si="1853">_xlfn.POISSON.DIST(1,K1591,FALSE) * _xlfn.POISSON.DIST(0,L1591,FALSE)</f>
        <v>0.11411463369070468</v>
      </c>
      <c r="O1591" s="5">
        <f t="shared" ref="O1591:O1596" si="1854">_xlfn.POISSON.DIST(0,K1591,FALSE) * _xlfn.POISSON.DIST(1,L1591,FALSE)</f>
        <v>0.21509634101450259</v>
      </c>
      <c r="P1591" s="5">
        <f t="shared" ref="P1591:P1596" si="1855">_xlfn.POISSON.DIST(1,K1591,FALSE) * _xlfn.POISSON.DIST(1,L1591,FALSE)</f>
        <v>0.11542159225298758</v>
      </c>
      <c r="Q1591" s="5">
        <f t="shared" ref="Q1591:Q1596" si="1856">_xlfn.POISSON.DIST(2,K1591,FALSE) * _xlfn.POISSON.DIST(0,L1591,FALSE)</f>
        <v>3.0617193806796315E-2</v>
      </c>
      <c r="R1591" s="5">
        <f t="shared" ref="R1591:R1596" si="1857">_xlfn.POISSON.DIST(0,K1591,FALSE) * _xlfn.POISSON.DIST(2,L1591,FALSE)</f>
        <v>0.10877992315593693</v>
      </c>
      <c r="S1591" s="5">
        <f t="shared" ref="S1591:S1596" si="1858">_xlfn.POISSON.DIST(2,K1591,FALSE) * _xlfn.POISSON.DIST(2,L1591,FALSE)</f>
        <v>1.5661264665175516E-2</v>
      </c>
      <c r="T1591" s="5">
        <f t="shared" ref="T1591:T1596" si="1859">_xlfn.POISSON.DIST(2,K1591,FALSE) * _xlfn.POISSON.DIST(1,L1591,FALSE)</f>
        <v>3.0967853510155002E-2</v>
      </c>
      <c r="U1591" s="5">
        <f t="shared" ref="U1591:U1596" si="1860">_xlfn.POISSON.DIST(1,K1591,FALSE) * _xlfn.POISSON.DIST(2,L1591,FALSE)</f>
        <v>5.8371759726816241E-2</v>
      </c>
      <c r="V1591" s="5">
        <f t="shared" ref="V1591:V1596" si="1861">_xlfn.POISSON.DIST(3,K1591,FALSE) * _xlfn.POISSON.DIST(3,L1591,FALSE)</f>
        <v>9.4446110751219723E-4</v>
      </c>
      <c r="W1591" s="5">
        <f t="shared" ref="W1591:W1596" si="1862">_xlfn.POISSON.DIST(3,K1591,FALSE) * _xlfn.POISSON.DIST(0,L1591,FALSE)</f>
        <v>5.4764378957372628E-3</v>
      </c>
      <c r="X1591" s="5">
        <f t="shared" ref="X1591:X1596" si="1863">_xlfn.POISSON.DIST(3,K1591,FALSE) * _xlfn.POISSON.DIST(1,L1591,FALSE)</f>
        <v>5.5391597147288916E-3</v>
      </c>
      <c r="Y1591" s="5">
        <f t="shared" ref="Y1591:Y1596" si="1864">_xlfn.POISSON.DIST(3,K1591,FALSE) * _xlfn.POISSON.DIST(2,L1591,FALSE)</f>
        <v>2.8012999443632761E-3</v>
      </c>
      <c r="Z1591" s="5">
        <f t="shared" ref="Z1591:Z1596" si="1865">_xlfn.POISSON.DIST(0,K1591,FALSE) * _xlfn.POISSON.DIST(3,L1591,FALSE)</f>
        <v>3.6675261035747433E-2</v>
      </c>
      <c r="AA1591" s="5">
        <f t="shared" ref="AA1591:AA1596" si="1866">_xlfn.POISSON.DIST(1,K1591,FALSE) * _xlfn.POISSON.DIST(3,L1591,FALSE)</f>
        <v>1.9680097788155826E-2</v>
      </c>
      <c r="AB1591" s="5">
        <f t="shared" ref="AB1591:AB1596" si="1867">_xlfn.POISSON.DIST(2,K1591,FALSE) * _xlfn.POISSON.DIST(3,L1591,FALSE)</f>
        <v>5.2802112106832416E-3</v>
      </c>
      <c r="AC1591" s="5">
        <f t="shared" ref="AC1591:AC1596" si="1868">_xlfn.POISSON.DIST(4,K1591,FALSE) * _xlfn.POISSON.DIST(4,L1591,FALSE)</f>
        <v>3.2037886243789976E-5</v>
      </c>
      <c r="AD1591" s="5">
        <f t="shared" ref="AD1591:AD1596" si="1869">_xlfn.POISSON.DIST(4,K1591,FALSE) * _xlfn.POISSON.DIST(0,L1591,FALSE)</f>
        <v>7.3466984470690866E-4</v>
      </c>
      <c r="AE1591" s="5">
        <f t="shared" ref="AE1591:AE1596" si="1870">_xlfn.POISSON.DIST(4,K1591,FALSE) * _xlfn.POISSON.DIST(1,L1591,FALSE)</f>
        <v>7.4308404201830006E-4</v>
      </c>
      <c r="AF1591" s="5">
        <f t="shared" ref="AF1591:AF1596" si="1871">_xlfn.POISSON.DIST(4,K1591,FALSE) * _xlfn.POISSON.DIST(2,L1591,FALSE)</f>
        <v>3.757973037007806E-4</v>
      </c>
      <c r="AG1591" s="5">
        <f t="shared" ref="AG1591:AG1596" si="1872">_xlfn.POISSON.DIST(4,K1591,FALSE) * _xlfn.POISSON.DIST(3,L1591,FALSE)</f>
        <v>1.2670044076055196E-4</v>
      </c>
      <c r="AH1591" s="5">
        <f t="shared" ref="AH1591:AH1596" si="1873">_xlfn.POISSON.DIST(0,K1591,FALSE) * _xlfn.POISSON.DIST(4,L1591,FALSE)</f>
        <v>9.2738259943797568E-3</v>
      </c>
      <c r="AI1591" s="5">
        <f t="shared" ref="AI1591:AI1596" si="1874">_xlfn.POISSON.DIST(1,K1591,FALSE) * _xlfn.POISSON.DIST(4,L1591,FALSE)</f>
        <v>4.9763736449439976E-3</v>
      </c>
      <c r="AJ1591" s="5">
        <f t="shared" ref="AJ1591:AJ1596" si="1875">_xlfn.POISSON.DIST(2,K1591,FALSE) * _xlfn.POISSON.DIST(4,L1591,FALSE)</f>
        <v>1.335171409788214E-3</v>
      </c>
      <c r="AK1591" s="5">
        <f t="shared" ref="AK1591:AK1596" si="1876">_xlfn.POISSON.DIST(3,K1591,FALSE) * _xlfn.POISSON.DIST(4,L1591,FALSE)</f>
        <v>2.3881951272248955E-4</v>
      </c>
      <c r="AL1591" s="5">
        <f t="shared" ref="AL1591:AL1596" si="1877">_xlfn.POISSON.DIST(5,K1591,FALSE) * _xlfn.POISSON.DIST(5,L1591,FALSE)</f>
        <v>6.9554239338789714E-7</v>
      </c>
      <c r="AM1591" s="5">
        <f t="shared" ref="AM1591:AM1596" si="1878">_xlfn.POISSON.DIST(5,K1591,FALSE) * _xlfn.POISSON.DIST(0,L1591,FALSE)</f>
        <v>7.8845379569343033E-5</v>
      </c>
      <c r="AN1591" s="5">
        <f t="shared" ref="AN1591:AN1596" si="1879">_xlfn.POISSON.DIST(5,K1591,FALSE) * _xlfn.POISSON.DIST(1,L1591,FALSE)</f>
        <v>7.9748398232172007E-5</v>
      </c>
      <c r="AO1591" s="5">
        <f t="shared" ref="AO1591:AO1596" si="1880">_xlfn.POISSON.DIST(5,K1591,FALSE) * _xlfn.POISSON.DIST(2,L1591,FALSE)</f>
        <v>4.0330879598364836E-5</v>
      </c>
      <c r="AP1591" s="5">
        <f t="shared" ref="AP1591:AP1596" si="1881">_xlfn.POISSON.DIST(5,K1591,FALSE) * _xlfn.POISSON.DIST(3,L1591,FALSE)</f>
        <v>1.3597596818954941E-5</v>
      </c>
      <c r="AQ1591" s="5">
        <f t="shared" ref="AQ1591:AQ1596" si="1882">_xlfn.POISSON.DIST(5,K1591,FALSE) * _xlfn.POISSON.DIST(4,L1591,FALSE)</f>
        <v>3.4383326329377247E-6</v>
      </c>
      <c r="AR1591" s="5">
        <f t="shared" ref="AR1591:AR1596" si="1883">_xlfn.POISSON.DIST(0,K1591,FALSE) * _xlfn.POISSON.DIST(5,L1591,FALSE)</f>
        <v>1.876007884229222E-3</v>
      </c>
      <c r="AS1591" s="5">
        <f t="shared" ref="AS1591:AS1596" si="1884">_xlfn.POISSON.DIST(1,K1591,FALSE) * _xlfn.POISSON.DIST(5,L1591,FALSE)</f>
        <v>1.0066736424042464E-3</v>
      </c>
      <c r="AT1591" s="5">
        <f t="shared" ref="AT1591:AT1596" si="1885">_xlfn.POISSON.DIST(2,K1591,FALSE) * _xlfn.POISSON.DIST(5,L1591,FALSE)</f>
        <v>2.7009263415963609E-4</v>
      </c>
      <c r="AU1591" s="5">
        <f t="shared" ref="AU1591:AU1596" si="1886">_xlfn.POISSON.DIST(3,K1591,FALSE) * _xlfn.POISSON.DIST(5,L1591,FALSE)</f>
        <v>4.8310944053370278E-5</v>
      </c>
      <c r="AV1591" s="5">
        <f t="shared" ref="AV1591:AV1596" si="1887">_xlfn.POISSON.DIST(4,K1591,FALSE) * _xlfn.POISSON.DIST(5,L1591,FALSE)</f>
        <v>6.4809634366456231E-6</v>
      </c>
      <c r="AW1591" s="5">
        <f t="shared" ref="AW1591:AW1596" si="1888">_xlfn.POISSON.DIST(6,K1591,FALSE) * _xlfn.POISSON.DIST(6,L1591,FALSE)</f>
        <v>1.0486265848018209E-8</v>
      </c>
      <c r="AX1591" s="5">
        <f t="shared" ref="AX1591:AX1596" si="1889">_xlfn.POISSON.DIST(6,K1591,FALSE) * _xlfn.POISSON.DIST(0,L1591,FALSE)</f>
        <v>7.0514598317219192E-6</v>
      </c>
      <c r="AY1591" s="5">
        <f t="shared" ref="AY1591:AY1596" si="1890">_xlfn.POISSON.DIST(6,K1591,FALSE) * _xlfn.POISSON.DIST(1,L1591,FALSE)</f>
        <v>7.1322204274982847E-6</v>
      </c>
      <c r="AZ1591" s="5">
        <f t="shared" ref="AZ1591:AZ1596" si="1891">_xlfn.POISSON.DIST(6,K1591,FALSE) * _xlfn.POISSON.DIST(2,L1591,FALSE)</f>
        <v>3.6069529884850848E-6</v>
      </c>
      <c r="BA1591" s="5">
        <f t="shared" ref="BA1591:BA1596" si="1892">_xlfn.POISSON.DIST(6,K1591,FALSE) * _xlfn.POISSON.DIST(3,L1591,FALSE)</f>
        <v>1.2160878456103225E-6</v>
      </c>
      <c r="BB1591" s="5">
        <f t="shared" ref="BB1591:BB1596" si="1893">_xlfn.POISSON.DIST(6,K1591,FALSE) * _xlfn.POISSON.DIST(4,L1591,FALSE)</f>
        <v>3.0750393468441326E-7</v>
      </c>
      <c r="BC1591" s="5">
        <f t="shared" ref="BC1591:BC1596" si="1894">_xlfn.POISSON.DIST(6,K1591,FALSE) * _xlfn.POISSON.DIST(5,L1591,FALSE)</f>
        <v>6.2205157423600046E-8</v>
      </c>
      <c r="BD1591" s="5">
        <f t="shared" ref="BD1591:BD1596" si="1895">_xlfn.POISSON.DIST(0,K1591,FALSE) * _xlfn.POISSON.DIST(6,L1591,FALSE)</f>
        <v>3.1624897712327464E-4</v>
      </c>
      <c r="BE1591" s="5">
        <f t="shared" ref="BE1591:BE1596" si="1896">_xlfn.POISSON.DIST(1,K1591,FALSE) * _xlfn.POISSON.DIST(6,L1591,FALSE)</f>
        <v>1.6970051799014983E-4</v>
      </c>
      <c r="BF1591" s="5">
        <f t="shared" ref="BF1591:BF1596" si="1897">_xlfn.POISSON.DIST(2,K1591,FALSE) * _xlfn.POISSON.DIST(6,L1591,FALSE)</f>
        <v>4.5531002294593242E-5</v>
      </c>
      <c r="BG1591" s="5">
        <f t="shared" ref="BG1591:BG1596" si="1898">_xlfn.POISSON.DIST(3,K1591,FALSE) * _xlfn.POISSON.DIST(6,L1591,FALSE)</f>
        <v>8.1440418077002616E-6</v>
      </c>
      <c r="BH1591" s="5">
        <f t="shared" ref="BH1591:BH1596" si="1899">_xlfn.POISSON.DIST(4,K1591,FALSE) * _xlfn.POISSON.DIST(6,L1591,FALSE)</f>
        <v>1.0925316864830875E-6</v>
      </c>
      <c r="BI1591" s="5">
        <f t="shared" ref="BI1591:BI1596" si="1900">_xlfn.POISSON.DIST(5,K1591,FALSE) * _xlfn.POISSON.DIST(6,L1591,FALSE)</f>
        <v>1.1725141045724952E-7</v>
      </c>
      <c r="BJ1591" s="8">
        <f t="shared" ref="BJ1591:BJ1596" si="1901">SUM(N1591,Q1591,T1591,W1591,X1591,Y1591,AD1591,AE1591,AF1591,AG1591,AM1591,AN1591,AO1591,AP1591,AQ1591,AX1591,AY1591,AZ1591,BA1591,BB1591,BC1591)</f>
        <v>0.19173216721070915</v>
      </c>
      <c r="BK1591" s="8">
        <f t="shared" ref="BK1591:BK1596" si="1902">SUM(M1591,P1591,S1591,V1591,AC1591,AL1591,AY1591)</f>
        <v>0.34472791451338869</v>
      </c>
      <c r="BL1591" s="8">
        <f t="shared" ref="BL1591:BL1596" si="1903">SUM(O1591,R1591,U1591,AA1591,AB1591,AH1591,AI1591,AJ1591,AK1591,AR1591,AS1591,AT1591,AU1591,AV1591,BD1591,BE1591,BF1591,BG1591,BH1591,BI1591)</f>
        <v>0.42678092384852512</v>
      </c>
      <c r="BM1591" s="8">
        <f t="shared" ref="BM1591:BM1596" si="1904">SUM(S1591:BI1591)</f>
        <v>0.20321873011463187</v>
      </c>
      <c r="BN1591" s="8">
        <f t="shared" ref="BN1591:BN1596" si="1905">SUM(M1591:R1591)</f>
        <v>0.7966904147595768</v>
      </c>
    </row>
    <row r="1592" spans="1:66" x14ac:dyDescent="0.25">
      <c r="A1592" t="s">
        <v>34</v>
      </c>
      <c r="B1592" t="s">
        <v>204</v>
      </c>
      <c r="C1592" t="s">
        <v>35</v>
      </c>
      <c r="D1592" t="s">
        <v>538</v>
      </c>
      <c r="E1592">
        <f>VLOOKUP(A1592,home!$A$2:$E$405,3,FALSE)</f>
        <v>1.4921</v>
      </c>
      <c r="F1592">
        <f>VLOOKUP(B1592,home!$B$2:$E$405,3,FALSE)</f>
        <v>1.3404</v>
      </c>
      <c r="G1592">
        <f>VLOOKUP(C1592,away!$B$2:$E$405,4,FALSE)</f>
        <v>0.89359999999999995</v>
      </c>
      <c r="H1592">
        <f>VLOOKUP(A1592,away!$A$2:$E$405,3,FALSE)</f>
        <v>1.2222</v>
      </c>
      <c r="I1592">
        <f>VLOOKUP(C1592,away!$B$2:$E$405,3,FALSE)</f>
        <v>0.2727</v>
      </c>
      <c r="J1592">
        <f>VLOOKUP(B1592,home!$B$2:$E$405,4,FALSE)</f>
        <v>0</v>
      </c>
      <c r="K1592" s="3">
        <f t="shared" si="1850"/>
        <v>1.7872096866239997</v>
      </c>
      <c r="L1592" s="3">
        <f t="shared" si="1851"/>
        <v>0</v>
      </c>
      <c r="M1592" s="5">
        <f t="shared" si="1852"/>
        <v>0.16742669142999064</v>
      </c>
      <c r="N1592" s="5">
        <f t="shared" si="1853"/>
        <v>0.29922660472308665</v>
      </c>
      <c r="O1592" s="5">
        <f t="shared" si="1854"/>
        <v>0</v>
      </c>
      <c r="P1592" s="5">
        <f t="shared" si="1855"/>
        <v>0</v>
      </c>
      <c r="Q1592" s="5">
        <f t="shared" si="1856"/>
        <v>0.26739034322835564</v>
      </c>
      <c r="R1592" s="5">
        <f t="shared" si="1857"/>
        <v>0</v>
      </c>
      <c r="S1592" s="5">
        <f t="shared" si="1858"/>
        <v>0</v>
      </c>
      <c r="T1592" s="5">
        <f t="shared" si="1859"/>
        <v>0</v>
      </c>
      <c r="U1592" s="5">
        <f t="shared" si="1860"/>
        <v>0</v>
      </c>
      <c r="V1592" s="5">
        <f t="shared" si="1861"/>
        <v>0</v>
      </c>
      <c r="W1592" s="5">
        <f t="shared" si="1862"/>
        <v>0.15929420384247775</v>
      </c>
      <c r="X1592" s="5">
        <f t="shared" si="1863"/>
        <v>0</v>
      </c>
      <c r="Y1592" s="5">
        <f t="shared" si="1864"/>
        <v>0</v>
      </c>
      <c r="Z1592" s="5">
        <f t="shared" si="1865"/>
        <v>0</v>
      </c>
      <c r="AA1592" s="5">
        <f t="shared" si="1866"/>
        <v>0</v>
      </c>
      <c r="AB1592" s="5">
        <f t="shared" si="1867"/>
        <v>0</v>
      </c>
      <c r="AC1592" s="5">
        <f t="shared" si="1868"/>
        <v>0</v>
      </c>
      <c r="AD1592" s="5">
        <f t="shared" si="1869"/>
        <v>7.1173036032583556E-2</v>
      </c>
      <c r="AE1592" s="5">
        <f t="shared" si="1870"/>
        <v>0</v>
      </c>
      <c r="AF1592" s="5">
        <f t="shared" si="1871"/>
        <v>0</v>
      </c>
      <c r="AG1592" s="5">
        <f t="shared" si="1872"/>
        <v>0</v>
      </c>
      <c r="AH1592" s="5">
        <f t="shared" si="1873"/>
        <v>0</v>
      </c>
      <c r="AI1592" s="5">
        <f t="shared" si="1874"/>
        <v>0</v>
      </c>
      <c r="AJ1592" s="5">
        <f t="shared" si="1875"/>
        <v>0</v>
      </c>
      <c r="AK1592" s="5">
        <f t="shared" si="1876"/>
        <v>0</v>
      </c>
      <c r="AL1592" s="5">
        <f t="shared" si="1877"/>
        <v>0</v>
      </c>
      <c r="AM1592" s="5">
        <f t="shared" si="1878"/>
        <v>2.5440227884774451E-2</v>
      </c>
      <c r="AN1592" s="5">
        <f t="shared" si="1879"/>
        <v>0</v>
      </c>
      <c r="AO1592" s="5">
        <f t="shared" si="1880"/>
        <v>0</v>
      </c>
      <c r="AP1592" s="5">
        <f t="shared" si="1881"/>
        <v>0</v>
      </c>
      <c r="AQ1592" s="5">
        <f t="shared" si="1882"/>
        <v>0</v>
      </c>
      <c r="AR1592" s="5">
        <f t="shared" si="1883"/>
        <v>0</v>
      </c>
      <c r="AS1592" s="5">
        <f t="shared" si="1884"/>
        <v>0</v>
      </c>
      <c r="AT1592" s="5">
        <f t="shared" si="1885"/>
        <v>0</v>
      </c>
      <c r="AU1592" s="5">
        <f t="shared" si="1886"/>
        <v>0</v>
      </c>
      <c r="AV1592" s="5">
        <f t="shared" si="1887"/>
        <v>0</v>
      </c>
      <c r="AW1592" s="5">
        <f t="shared" si="1888"/>
        <v>0</v>
      </c>
      <c r="AX1592" s="5">
        <f t="shared" si="1889"/>
        <v>7.5778369509318187E-3</v>
      </c>
      <c r="AY1592" s="5">
        <f t="shared" si="1890"/>
        <v>0</v>
      </c>
      <c r="AZ1592" s="5">
        <f t="shared" si="1891"/>
        <v>0</v>
      </c>
      <c r="BA1592" s="5">
        <f t="shared" si="1892"/>
        <v>0</v>
      </c>
      <c r="BB1592" s="5">
        <f t="shared" si="1893"/>
        <v>0</v>
      </c>
      <c r="BC1592" s="5">
        <f t="shared" si="1894"/>
        <v>0</v>
      </c>
      <c r="BD1592" s="5">
        <f t="shared" si="1895"/>
        <v>0</v>
      </c>
      <c r="BE1592" s="5">
        <f t="shared" si="1896"/>
        <v>0</v>
      </c>
      <c r="BF1592" s="5">
        <f t="shared" si="1897"/>
        <v>0</v>
      </c>
      <c r="BG1592" s="5">
        <f t="shared" si="1898"/>
        <v>0</v>
      </c>
      <c r="BH1592" s="5">
        <f t="shared" si="1899"/>
        <v>0</v>
      </c>
      <c r="BI1592" s="5">
        <f t="shared" si="1900"/>
        <v>0</v>
      </c>
      <c r="BJ1592" s="8">
        <f t="shared" si="1901"/>
        <v>0.83010225266220972</v>
      </c>
      <c r="BK1592" s="8">
        <f t="shared" si="1902"/>
        <v>0.16742669142999064</v>
      </c>
      <c r="BL1592" s="8">
        <f t="shared" si="1903"/>
        <v>0</v>
      </c>
      <c r="BM1592" s="8">
        <f t="shared" si="1904"/>
        <v>0.26348530471076759</v>
      </c>
      <c r="BN1592" s="8">
        <f t="shared" si="1905"/>
        <v>0.73404363938143291</v>
      </c>
    </row>
    <row r="1593" spans="1:66" x14ac:dyDescent="0.25">
      <c r="A1593" t="s">
        <v>34</v>
      </c>
      <c r="B1593" t="s">
        <v>209</v>
      </c>
      <c r="C1593" t="s">
        <v>206</v>
      </c>
      <c r="D1593" t="s">
        <v>538</v>
      </c>
      <c r="E1593">
        <f>VLOOKUP(A1593,home!$A$2:$E$405,3,FALSE)</f>
        <v>1.4921</v>
      </c>
      <c r="F1593">
        <f>VLOOKUP(B1593,home!$B$2:$E$405,3,FALSE)</f>
        <v>0.89359999999999995</v>
      </c>
      <c r="G1593">
        <f>VLOOKUP(C1593,away!$B$2:$E$405,4,FALSE)</f>
        <v>1.1728000000000001</v>
      </c>
      <c r="H1593">
        <f>VLOOKUP(A1593,away!$A$2:$E$405,3,FALSE)</f>
        <v>1.2222</v>
      </c>
      <c r="I1593">
        <f>VLOOKUP(C1593,away!$B$2:$E$405,3,FALSE)</f>
        <v>1.2273000000000001</v>
      </c>
      <c r="J1593">
        <f>VLOOKUP(B1593,home!$B$2:$E$405,4,FALSE)</f>
        <v>0.54549999999999998</v>
      </c>
      <c r="K1593" s="3">
        <f t="shared" si="1850"/>
        <v>1.563741808768</v>
      </c>
      <c r="L1593" s="3">
        <f t="shared" si="1851"/>
        <v>0.81825330572999999</v>
      </c>
      <c r="M1593" s="5">
        <f t="shared" si="1852"/>
        <v>9.2366112586864002E-2</v>
      </c>
      <c r="N1593" s="5">
        <f t="shared" si="1853"/>
        <v>0.14443675196545142</v>
      </c>
      <c r="O1593" s="5">
        <f t="shared" si="1854"/>
        <v>7.557887696163082E-2</v>
      </c>
      <c r="P1593" s="5">
        <f t="shared" si="1855"/>
        <v>0.11818584976463468</v>
      </c>
      <c r="Q1593" s="5">
        <f t="shared" si="1856"/>
        <v>0.11293089388551501</v>
      </c>
      <c r="R1593" s="5">
        <f t="shared" si="1857"/>
        <v>3.0921332958607675E-2</v>
      </c>
      <c r="S1593" s="5">
        <f t="shared" si="1858"/>
        <v>3.7805789085940358E-2</v>
      </c>
      <c r="T1593" s="5">
        <f t="shared" si="1859"/>
        <v>9.2406077240866497E-2</v>
      </c>
      <c r="U1593" s="5">
        <f t="shared" si="1860"/>
        <v>4.8352981130210734E-2</v>
      </c>
      <c r="V1593" s="5">
        <f t="shared" si="1861"/>
        <v>5.3748780369862548E-3</v>
      </c>
      <c r="W1593" s="5">
        <f t="shared" si="1862"/>
        <v>5.8864920090107443E-2</v>
      </c>
      <c r="X1593" s="5">
        <f t="shared" si="1863"/>
        <v>4.81664154552627E-2</v>
      </c>
      <c r="Y1593" s="5">
        <f t="shared" si="1864"/>
        <v>1.970616433571663E-2</v>
      </c>
      <c r="Z1593" s="5">
        <f t="shared" si="1865"/>
        <v>8.4338276369862446E-3</v>
      </c>
      <c r="AA1593" s="5">
        <f t="shared" si="1866"/>
        <v>1.3188328883898415E-2</v>
      </c>
      <c r="AB1593" s="5">
        <f t="shared" si="1867"/>
        <v>1.0311570631767285E-2</v>
      </c>
      <c r="AC1593" s="5">
        <f t="shared" si="1868"/>
        <v>4.2983467528817551E-4</v>
      </c>
      <c r="AD1593" s="5">
        <f t="shared" si="1869"/>
        <v>2.3012384153672089E-2</v>
      </c>
      <c r="AE1593" s="5">
        <f t="shared" si="1870"/>
        <v>1.8829959406470854E-2</v>
      </c>
      <c r="AF1593" s="5">
        <f t="shared" si="1871"/>
        <v>7.703838265553241E-3</v>
      </c>
      <c r="AG1593" s="5">
        <f t="shared" si="1872"/>
        <v>2.10123037586607E-3</v>
      </c>
      <c r="AH1593" s="5">
        <f t="shared" si="1873"/>
        <v>1.7252518359802572E-3</v>
      </c>
      <c r="AI1593" s="5">
        <f t="shared" si="1874"/>
        <v>2.6978484265760797E-3</v>
      </c>
      <c r="AJ1593" s="5">
        <f t="shared" si="1875"/>
        <v>2.1093691891779912E-3</v>
      </c>
      <c r="AK1593" s="5">
        <f t="shared" si="1876"/>
        <v>1.099502930414894E-3</v>
      </c>
      <c r="AL1593" s="5">
        <f t="shared" si="1877"/>
        <v>2.1999573191722057E-5</v>
      </c>
      <c r="AM1593" s="5">
        <f t="shared" si="1878"/>
        <v>7.197085444105451E-3</v>
      </c>
      <c r="AN1593" s="5">
        <f t="shared" si="1879"/>
        <v>5.88903895626055E-3</v>
      </c>
      <c r="AO1593" s="5">
        <f t="shared" si="1880"/>
        <v>2.4093627967664713E-3</v>
      </c>
      <c r="AP1593" s="5">
        <f t="shared" si="1881"/>
        <v>6.5715635771901456E-4</v>
      </c>
      <c r="AQ1593" s="5">
        <f t="shared" si="1882"/>
        <v>1.3443009052126751E-4</v>
      </c>
      <c r="AR1593" s="5">
        <f t="shared" si="1883"/>
        <v>2.8233860360151949E-4</v>
      </c>
      <c r="AS1593" s="5">
        <f t="shared" si="1884"/>
        <v>4.4150467868087133E-4</v>
      </c>
      <c r="AT1593" s="5">
        <f t="shared" si="1885"/>
        <v>3.4519966240998025E-4</v>
      </c>
      <c r="AU1593" s="5">
        <f t="shared" si="1886"/>
        <v>1.7993438149436185E-4</v>
      </c>
      <c r="AV1593" s="5">
        <f t="shared" si="1887"/>
        <v>7.0342728794386153E-5</v>
      </c>
      <c r="AW1593" s="5">
        <f t="shared" si="1888"/>
        <v>7.8192404939930613E-7</v>
      </c>
      <c r="AX1593" s="5">
        <f t="shared" si="1889"/>
        <v>1.8757305683705489E-3</v>
      </c>
      <c r="AY1593" s="5">
        <f t="shared" si="1890"/>
        <v>1.5348227382280131E-3</v>
      </c>
      <c r="AZ1593" s="5">
        <f t="shared" si="1891"/>
        <v>6.279368896323211E-4</v>
      </c>
      <c r="BA1593" s="5">
        <f t="shared" si="1892"/>
        <v>1.7127047857715363E-4</v>
      </c>
      <c r="BB1593" s="5">
        <f t="shared" si="1893"/>
        <v>3.5035658817428772E-5</v>
      </c>
      <c r="BC1593" s="5">
        <f t="shared" si="1894"/>
        <v>5.7336087291579041E-6</v>
      </c>
      <c r="BD1593" s="5">
        <f t="shared" si="1895"/>
        <v>3.8504082622022548E-5</v>
      </c>
      <c r="BE1593" s="5">
        <f t="shared" si="1896"/>
        <v>6.021044380431404E-5</v>
      </c>
      <c r="BF1593" s="5">
        <f t="shared" si="1897"/>
        <v>4.7076794150641035E-5</v>
      </c>
      <c r="BG1593" s="5">
        <f t="shared" si="1898"/>
        <v>2.4538650412040742E-5</v>
      </c>
      <c r="BH1593" s="5">
        <f t="shared" si="1899"/>
        <v>9.5930283950125506E-6</v>
      </c>
      <c r="BI1593" s="5">
        <f t="shared" si="1900"/>
        <v>3.0002039147959421E-6</v>
      </c>
      <c r="BJ1593" s="8">
        <f t="shared" si="1901"/>
        <v>0.54869623876220941</v>
      </c>
      <c r="BK1593" s="8">
        <f t="shared" si="1902"/>
        <v>0.25571928646113323</v>
      </c>
      <c r="BL1593" s="8">
        <f t="shared" si="1903"/>
        <v>0.18748730620654411</v>
      </c>
      <c r="BM1593" s="8">
        <f t="shared" si="1904"/>
        <v>0.42438280012999058</v>
      </c>
      <c r="BN1593" s="8">
        <f t="shared" si="1905"/>
        <v>0.5744198181227036</v>
      </c>
    </row>
    <row r="1594" spans="1:66" x14ac:dyDescent="0.25">
      <c r="A1594" t="s">
        <v>34</v>
      </c>
      <c r="B1594" t="s">
        <v>492</v>
      </c>
      <c r="C1594" t="s">
        <v>205</v>
      </c>
      <c r="D1594" t="s">
        <v>538</v>
      </c>
      <c r="E1594">
        <f>VLOOKUP(A1594,home!$A$2:$E$405,3,FALSE)</f>
        <v>1.4921</v>
      </c>
      <c r="F1594">
        <f>VLOOKUP(B1594,home!$B$2:$E$405,3,FALSE)</f>
        <v>0.89359999999999995</v>
      </c>
      <c r="G1594">
        <f>VLOOKUP(C1594,away!$B$2:$E$405,4,FALSE)</f>
        <v>1.7871999999999999</v>
      </c>
      <c r="H1594">
        <f>VLOOKUP(A1594,away!$A$2:$E$405,3,FALSE)</f>
        <v>1.2222</v>
      </c>
      <c r="I1594">
        <f>VLOOKUP(C1594,away!$B$2:$E$405,3,FALSE)</f>
        <v>0.54549999999999998</v>
      </c>
      <c r="J1594">
        <f>VLOOKUP(B1594,home!$B$2:$E$405,4,FALSE)</f>
        <v>1.0909</v>
      </c>
      <c r="K1594" s="3">
        <f t="shared" si="1850"/>
        <v>2.3829462488319999</v>
      </c>
      <c r="L1594" s="3">
        <f t="shared" si="1851"/>
        <v>0.72731404809</v>
      </c>
      <c r="M1594" s="5">
        <f t="shared" si="1852"/>
        <v>4.458934735970755E-2</v>
      </c>
      <c r="N1594" s="5">
        <f t="shared" si="1853"/>
        <v>0.10625401802868213</v>
      </c>
      <c r="O1594" s="5">
        <f t="shared" si="1854"/>
        <v>3.2430458729880048E-2</v>
      </c>
      <c r="P1594" s="5">
        <f t="shared" si="1855"/>
        <v>7.7280039978268641E-2</v>
      </c>
      <c r="Q1594" s="5">
        <f t="shared" si="1856"/>
        <v>0.12659880684238792</v>
      </c>
      <c r="R1594" s="5">
        <f t="shared" si="1857"/>
        <v>1.1793564110122367E-2</v>
      </c>
      <c r="S1594" s="5">
        <f t="shared" si="1858"/>
        <v>3.3484480782283707E-2</v>
      </c>
      <c r="T1594" s="5">
        <f t="shared" si="1859"/>
        <v>9.2077090687901153E-2</v>
      </c>
      <c r="U1594" s="5">
        <f t="shared" si="1860"/>
        <v>2.8103429356575792E-2</v>
      </c>
      <c r="V1594" s="5">
        <f t="shared" si="1861"/>
        <v>6.4481819256846165E-3</v>
      </c>
      <c r="W1594" s="5">
        <f t="shared" si="1862"/>
        <v>0.10055938395722507</v>
      </c>
      <c r="X1594" s="5">
        <f t="shared" si="1863"/>
        <v>7.3138252619365962E-2</v>
      </c>
      <c r="Y1594" s="5">
        <f t="shared" si="1864"/>
        <v>2.6597239291410051E-2</v>
      </c>
      <c r="Z1594" s="5">
        <f t="shared" si="1865"/>
        <v>2.8592082847806797E-3</v>
      </c>
      <c r="AA1594" s="5">
        <f t="shared" si="1866"/>
        <v>6.8133396568474964E-3</v>
      </c>
      <c r="AB1594" s="5">
        <f t="shared" si="1867"/>
        <v>8.1179110886515256E-3</v>
      </c>
      <c r="AC1594" s="5">
        <f t="shared" si="1868"/>
        <v>6.9847927042989116E-4</v>
      </c>
      <c r="AD1594" s="5">
        <f t="shared" si="1869"/>
        <v>5.9906901696431571E-2</v>
      </c>
      <c r="AE1594" s="5">
        <f t="shared" si="1870"/>
        <v>4.3571131181361335E-2</v>
      </c>
      <c r="AF1594" s="5">
        <f t="shared" si="1871"/>
        <v>1.5844947899688166E-2</v>
      </c>
      <c r="AG1594" s="5">
        <f t="shared" si="1872"/>
        <v>3.8414177328991148E-3</v>
      </c>
      <c r="AH1594" s="5">
        <f t="shared" si="1873"/>
        <v>5.1988558798407526E-4</v>
      </c>
      <c r="AI1594" s="5">
        <f t="shared" si="1874"/>
        <v>1.2388594117084706E-3</v>
      </c>
      <c r="AJ1594" s="5">
        <f t="shared" si="1875"/>
        <v>1.4760676939804596E-3</v>
      </c>
      <c r="AK1594" s="5">
        <f t="shared" si="1876"/>
        <v>1.1724633247976121E-3</v>
      </c>
      <c r="AL1594" s="5">
        <f t="shared" si="1877"/>
        <v>4.8422781797959905E-5</v>
      </c>
      <c r="AM1594" s="5">
        <f t="shared" si="1878"/>
        <v>2.8550985335331808E-2</v>
      </c>
      <c r="AN1594" s="5">
        <f t="shared" si="1879"/>
        <v>2.0765532721198403E-2</v>
      </c>
      <c r="AO1594" s="5">
        <f t="shared" si="1880"/>
        <v>7.5515318321000809E-3</v>
      </c>
      <c r="AP1594" s="5">
        <f t="shared" si="1881"/>
        <v>1.830778395361735E-3</v>
      </c>
      <c r="AQ1594" s="5">
        <f t="shared" si="1882"/>
        <v>3.3288771147156442E-4</v>
      </c>
      <c r="AR1594" s="5">
        <f t="shared" si="1883"/>
        <v>7.5624018308069558E-5</v>
      </c>
      <c r="AS1594" s="5">
        <f t="shared" si="1884"/>
        <v>1.8020797074881683E-4</v>
      </c>
      <c r="AT1594" s="5">
        <f t="shared" si="1885"/>
        <v>2.1471295395275998E-4</v>
      </c>
      <c r="AU1594" s="5">
        <f t="shared" si="1886"/>
        <v>1.7054980939912244E-4</v>
      </c>
      <c r="AV1594" s="5">
        <f t="shared" si="1887"/>
        <v>1.0160275713666285E-4</v>
      </c>
      <c r="AW1594" s="5">
        <f t="shared" si="1888"/>
        <v>2.33122105439796E-6</v>
      </c>
      <c r="AX1594" s="5">
        <f t="shared" si="1889"/>
        <v>1.1339243900881049E-2</v>
      </c>
      <c r="AY1594" s="5">
        <f t="shared" si="1890"/>
        <v>8.2471913838296374E-3</v>
      </c>
      <c r="AZ1594" s="5">
        <f t="shared" si="1891"/>
        <v>2.9991490753730511E-3</v>
      </c>
      <c r="BA1594" s="5">
        <f t="shared" si="1892"/>
        <v>7.2710775161165155E-4</v>
      </c>
      <c r="BB1594" s="5">
        <f t="shared" si="1893"/>
        <v>1.322089205555721E-4</v>
      </c>
      <c r="BC1594" s="5">
        <f t="shared" si="1894"/>
        <v>1.9231481040576478E-5</v>
      </c>
      <c r="BD1594" s="5">
        <f t="shared" si="1895"/>
        <v>9.1670684814123884E-6</v>
      </c>
      <c r="BE1594" s="5">
        <f t="shared" si="1896"/>
        <v>2.1844631450567703E-5</v>
      </c>
      <c r="BF1594" s="5">
        <f t="shared" si="1897"/>
        <v>2.6027291286123927E-5</v>
      </c>
      <c r="BG1594" s="5">
        <f t="shared" si="1898"/>
        <v>2.0673878712508938E-5</v>
      </c>
      <c r="BH1594" s="5">
        <f t="shared" si="1899"/>
        <v>1.2316185431695227E-5</v>
      </c>
      <c r="BI1594" s="5">
        <f t="shared" si="1900"/>
        <v>5.8697615748754956E-6</v>
      </c>
      <c r="BJ1594" s="8">
        <f t="shared" si="1901"/>
        <v>0.73088503844610764</v>
      </c>
      <c r="BK1594" s="8">
        <f t="shared" si="1902"/>
        <v>0.17079614348200203</v>
      </c>
      <c r="BL1594" s="8">
        <f t="shared" si="1903"/>
        <v>9.2504575287030447E-2</v>
      </c>
      <c r="BM1594" s="8">
        <f t="shared" si="1904"/>
        <v>0.58985387028809699</v>
      </c>
      <c r="BN1594" s="8">
        <f t="shared" si="1905"/>
        <v>0.39894623504904864</v>
      </c>
    </row>
    <row r="1595" spans="1:66" x14ac:dyDescent="0.25">
      <c r="A1595" t="s">
        <v>34</v>
      </c>
      <c r="B1595" t="s">
        <v>279</v>
      </c>
      <c r="C1595" t="s">
        <v>284</v>
      </c>
      <c r="D1595" t="s">
        <v>538</v>
      </c>
      <c r="E1595">
        <f>VLOOKUP(A1595,home!$A$2:$E$405,3,FALSE)</f>
        <v>1.4921</v>
      </c>
      <c r="F1595">
        <f>VLOOKUP(B1595,home!$B$2:$E$405,3,FALSE)</f>
        <v>2.3456999999999999</v>
      </c>
      <c r="G1595">
        <f>VLOOKUP(C1595,away!$B$2:$E$405,4,FALSE)</f>
        <v>1.6755</v>
      </c>
      <c r="H1595">
        <f>VLOOKUP(A1595,away!$A$2:$E$405,3,FALSE)</f>
        <v>1.2222</v>
      </c>
      <c r="I1595">
        <f>VLOOKUP(C1595,away!$B$2:$E$405,3,FALSE)</f>
        <v>1.0226999999999999</v>
      </c>
      <c r="J1595">
        <f>VLOOKUP(B1595,home!$B$2:$E$405,4,FALSE)</f>
        <v>1.0226999999999999</v>
      </c>
      <c r="K1595" s="3">
        <f t="shared" si="1850"/>
        <v>5.8642817842349997</v>
      </c>
      <c r="L1595" s="3">
        <f t="shared" si="1851"/>
        <v>1.2783176674379997</v>
      </c>
      <c r="M1595" s="5">
        <f t="shared" si="1852"/>
        <v>7.9069405175579452E-4</v>
      </c>
      <c r="N1595" s="5">
        <f t="shared" si="1853"/>
        <v>4.6368527246144712E-3</v>
      </c>
      <c r="O1595" s="5">
        <f t="shared" si="1854"/>
        <v>1.0107581758975685E-3</v>
      </c>
      <c r="P1595" s="5">
        <f t="shared" si="1855"/>
        <v>5.9273707591827049E-3</v>
      </c>
      <c r="Q1595" s="5">
        <f t="shared" si="1856"/>
        <v>1.3595905484568542E-2</v>
      </c>
      <c r="R1595" s="5">
        <f t="shared" si="1857"/>
        <v>6.4603501687863368E-4</v>
      </c>
      <c r="S1595" s="5">
        <f t="shared" si="1858"/>
        <v>1.1108507784647283E-2</v>
      </c>
      <c r="T1595" s="5">
        <f t="shared" si="1859"/>
        <v>1.7379886185741166E-2</v>
      </c>
      <c r="U1595" s="5">
        <f t="shared" si="1860"/>
        <v>3.7885313814593215E-3</v>
      </c>
      <c r="V1595" s="5">
        <f t="shared" si="1861"/>
        <v>9.2526649459505079E-3</v>
      </c>
      <c r="W1595" s="5">
        <f t="shared" si="1862"/>
        <v>2.6576740291112004E-2</v>
      </c>
      <c r="X1595" s="5">
        <f t="shared" si="1863"/>
        <v>3.39735166570398E-2</v>
      </c>
      <c r="Y1595" s="5">
        <f t="shared" si="1864"/>
        <v>2.171447328384658E-2</v>
      </c>
      <c r="Z1595" s="5">
        <f t="shared" si="1865"/>
        <v>2.7527932528652126E-4</v>
      </c>
      <c r="AA1595" s="5">
        <f t="shared" si="1866"/>
        <v>1.6143155328542476E-3</v>
      </c>
      <c r="AB1595" s="5">
        <f t="shared" si="1867"/>
        <v>4.7334005866623927E-3</v>
      </c>
      <c r="AC1595" s="5">
        <f t="shared" si="1868"/>
        <v>4.3351135248960075E-3</v>
      </c>
      <c r="AD1595" s="5">
        <f t="shared" si="1869"/>
        <v>3.8963373493378126E-2</v>
      </c>
      <c r="AE1595" s="5">
        <f t="shared" si="1870"/>
        <v>4.9807568719570719E-2</v>
      </c>
      <c r="AF1595" s="5">
        <f t="shared" si="1871"/>
        <v>3.1834947533179767E-2</v>
      </c>
      <c r="AG1595" s="5">
        <f t="shared" si="1872"/>
        <v>1.3565058624541821E-2</v>
      </c>
      <c r="AH1595" s="5">
        <f t="shared" si="1873"/>
        <v>8.7973606248543099E-5</v>
      </c>
      <c r="AI1595" s="5">
        <f t="shared" si="1874"/>
        <v>5.159020166167936E-4</v>
      </c>
      <c r="AJ1595" s="5">
        <f t="shared" si="1875"/>
        <v>1.5126973992479829E-3</v>
      </c>
      <c r="AK1595" s="5">
        <f t="shared" si="1876"/>
        <v>2.9569612678232013E-3</v>
      </c>
      <c r="AL1595" s="5">
        <f t="shared" si="1877"/>
        <v>1.2999124042047136E-3</v>
      </c>
      <c r="AM1595" s="5">
        <f t="shared" si="1878"/>
        <v>4.5698440285912433E-2</v>
      </c>
      <c r="AN1595" s="5">
        <f t="shared" si="1879"/>
        <v>5.8417123591842299E-2</v>
      </c>
      <c r="AO1595" s="5">
        <f t="shared" si="1880"/>
        <v>3.73378205841806E-2</v>
      </c>
      <c r="AP1595" s="5">
        <f t="shared" si="1881"/>
        <v>1.5909865238796093E-2</v>
      </c>
      <c r="AQ1595" s="5">
        <f t="shared" si="1882"/>
        <v>5.0844654553276868E-3</v>
      </c>
      <c r="AR1595" s="5">
        <f t="shared" si="1883"/>
        <v>2.2491643027149304E-5</v>
      </c>
      <c r="AS1595" s="5">
        <f t="shared" si="1884"/>
        <v>1.3189733250162781E-4</v>
      </c>
      <c r="AT1595" s="5">
        <f t="shared" si="1885"/>
        <v>3.8674156218924157E-4</v>
      </c>
      <c r="AU1595" s="5">
        <f t="shared" si="1886"/>
        <v>7.5598716611765203E-4</v>
      </c>
      <c r="AV1595" s="5">
        <f t="shared" si="1887"/>
        <v>1.1083304418447965E-3</v>
      </c>
      <c r="AW1595" s="5">
        <f t="shared" si="1888"/>
        <v>2.706856350187341E-4</v>
      </c>
      <c r="AX1595" s="5">
        <f t="shared" si="1889"/>
        <v>4.4664755156104526E-2</v>
      </c>
      <c r="AY1595" s="5">
        <f t="shared" si="1890"/>
        <v>5.7095745627840915E-2</v>
      </c>
      <c r="AZ1595" s="5">
        <f t="shared" si="1891"/>
        <v>3.6493250185807492E-2</v>
      </c>
      <c r="BA1595" s="5">
        <f t="shared" si="1892"/>
        <v>1.5549988818250928E-2</v>
      </c>
      <c r="BB1595" s="5">
        <f t="shared" si="1893"/>
        <v>4.9694563587083787E-3</v>
      </c>
      <c r="BC1595" s="5">
        <f t="shared" si="1894"/>
        <v>1.2705087721798045E-3</v>
      </c>
      <c r="BD1595" s="5">
        <f t="shared" si="1895"/>
        <v>4.7919107752189415E-6</v>
      </c>
      <c r="BE1595" s="5">
        <f t="shared" si="1896"/>
        <v>2.8101115070795853E-5</v>
      </c>
      <c r="BF1595" s="5">
        <f t="shared" si="1897"/>
        <v>8.2396428613179903E-5</v>
      </c>
      <c r="BG1595" s="5">
        <f t="shared" si="1898"/>
        <v>1.6106529180076343E-4</v>
      </c>
      <c r="BH1595" s="5">
        <f t="shared" si="1899"/>
        <v>2.3613306419492796E-4</v>
      </c>
      <c r="BI1595" s="5">
        <f t="shared" si="1900"/>
        <v>2.7695016540278195E-4</v>
      </c>
      <c r="BJ1595" s="8">
        <f t="shared" si="1901"/>
        <v>0.5745397430725443</v>
      </c>
      <c r="BK1595" s="8">
        <f t="shared" si="1902"/>
        <v>8.9810009098477916E-2</v>
      </c>
      <c r="BL1595" s="8">
        <f t="shared" si="1903"/>
        <v>2.0061461105226823E-2</v>
      </c>
      <c r="BM1595" s="8">
        <f t="shared" si="1904"/>
        <v>0.60125381639581543</v>
      </c>
      <c r="BN1595" s="8">
        <f t="shared" si="1905"/>
        <v>2.6607616212897714E-2</v>
      </c>
    </row>
    <row r="1596" spans="1:66" s="14" customFormat="1" x14ac:dyDescent="0.25">
      <c r="A1596" s="14" t="s">
        <v>287</v>
      </c>
      <c r="B1596" s="14" t="s">
        <v>359</v>
      </c>
      <c r="C1596" s="14" t="s">
        <v>333</v>
      </c>
      <c r="D1596" s="14" t="s">
        <v>539</v>
      </c>
      <c r="E1596" s="14">
        <f>VLOOKUP(A1596,home!$A$2:$E$405,3,FALSE)</f>
        <v>1.2423999999999999</v>
      </c>
      <c r="F1596" s="14">
        <f>VLOOKUP(B1596,home!$B$2:$E$405,3,FALSE)</f>
        <v>1.3414999999999999</v>
      </c>
      <c r="G1596" s="14">
        <f>VLOOKUP(C1596,away!$B$2:$E$405,4,FALSE)</f>
        <v>1.2073</v>
      </c>
      <c r="H1596" s="14">
        <f>VLOOKUP(A1596,away!$A$2:$E$405,3,FALSE)</f>
        <v>0.87880000000000003</v>
      </c>
      <c r="I1596" s="14">
        <f>VLOOKUP(C1596,away!$B$2:$E$405,3,FALSE)</f>
        <v>1.1378999999999999</v>
      </c>
      <c r="J1596" s="14">
        <f>VLOOKUP(B1596,home!$B$2:$E$405,4,FALSE)</f>
        <v>0.75860000000000005</v>
      </c>
      <c r="K1596" s="16">
        <f t="shared" si="1850"/>
        <v>2.0121822810799999</v>
      </c>
      <c r="L1596" s="16">
        <f t="shared" si="1851"/>
        <v>0.75858977407200001</v>
      </c>
      <c r="M1596" s="17">
        <f t="shared" si="1852"/>
        <v>6.2613644889196296E-2</v>
      </c>
      <c r="N1596" s="17">
        <f t="shared" si="1853"/>
        <v>0.12599006679987607</v>
      </c>
      <c r="O1596" s="17">
        <f t="shared" si="1854"/>
        <v>4.7498070730319863E-2</v>
      </c>
      <c r="P1596" s="17">
        <f t="shared" si="1855"/>
        <v>9.5574776309034187E-2</v>
      </c>
      <c r="Q1596" s="17">
        <f t="shared" si="1856"/>
        <v>0.12675749000339812</v>
      </c>
      <c r="R1596" s="17">
        <f t="shared" si="1857"/>
        <v>1.8015775372084604E-2</v>
      </c>
      <c r="S1596" s="17">
        <f t="shared" si="1858"/>
        <v>3.6471834065429261E-2</v>
      </c>
      <c r="T1596" s="17">
        <f t="shared" si="1859"/>
        <v>9.6156935703611585E-2</v>
      </c>
      <c r="U1596" s="17">
        <f t="shared" si="1860"/>
        <v>3.6251023983626077E-2</v>
      </c>
      <c r="V1596" s="17">
        <f t="shared" si="1861"/>
        <v>6.1857077612896419E-3</v>
      </c>
      <c r="W1596" s="17">
        <f t="shared" si="1862"/>
        <v>8.5019725126337653E-2</v>
      </c>
      <c r="X1596" s="17">
        <f t="shared" si="1863"/>
        <v>6.449509407525203E-2</v>
      </c>
      <c r="Y1596" s="17">
        <f t="shared" si="1864"/>
        <v>2.4462659421648904E-2</v>
      </c>
      <c r="Z1596" s="17">
        <f t="shared" si="1865"/>
        <v>4.5555276564138549E-3</v>
      </c>
      <c r="AA1596" s="17">
        <f t="shared" si="1866"/>
        <v>9.1665520312058553E-3</v>
      </c>
      <c r="AB1596" s="17">
        <f t="shared" si="1867"/>
        <v>9.2223867878951527E-3</v>
      </c>
      <c r="AC1596" s="17">
        <f t="shared" si="1868"/>
        <v>5.9012460127952338E-4</v>
      </c>
      <c r="AD1596" s="17">
        <f t="shared" si="1869"/>
        <v>4.2768796110377164E-2</v>
      </c>
      <c r="AE1596" s="17">
        <f t="shared" si="1870"/>
        <v>3.2443971378702446E-2</v>
      </c>
      <c r="AF1596" s="17">
        <f t="shared" si="1871"/>
        <v>1.2305832459084159E-2</v>
      </c>
      <c r="AG1596" s="17">
        <f t="shared" si="1872"/>
        <v>3.1116928883015123E-3</v>
      </c>
      <c r="AH1596" s="17">
        <f t="shared" si="1873"/>
        <v>8.6394417391443337E-4</v>
      </c>
      <c r="AI1596" s="17">
        <f t="shared" si="1874"/>
        <v>1.7384131585929205E-3</v>
      </c>
      <c r="AJ1596" s="17">
        <f t="shared" si="1875"/>
        <v>1.7490020774584955E-3</v>
      </c>
      <c r="AK1596" s="17">
        <f t="shared" si="1876"/>
        <v>1.1731036632780317E-3</v>
      </c>
      <c r="AL1596" s="17">
        <f t="shared" si="1877"/>
        <v>3.603114104700854E-5</v>
      </c>
      <c r="AM1596" s="17">
        <f t="shared" si="1878"/>
        <v>1.7211722743284821E-2</v>
      </c>
      <c r="AN1596" s="17">
        <f t="shared" si="1879"/>
        <v>1.3056636867218339E-2</v>
      </c>
      <c r="AO1596" s="17">
        <f t="shared" si="1880"/>
        <v>4.9523156056216515E-3</v>
      </c>
      <c r="AP1596" s="17">
        <f t="shared" si="1881"/>
        <v>1.2522586588005896E-3</v>
      </c>
      <c r="AQ1596" s="17">
        <f t="shared" si="1882"/>
        <v>2.3748765326481124E-4</v>
      </c>
      <c r="AR1596" s="17">
        <f t="shared" si="1883"/>
        <v>1.3107584314011418E-4</v>
      </c>
      <c r="AS1596" s="17">
        <f t="shared" si="1884"/>
        <v>2.6374848904415918E-4</v>
      </c>
      <c r="AT1596" s="17">
        <f t="shared" si="1885"/>
        <v>2.6535501815813981E-4</v>
      </c>
      <c r="AU1596" s="17">
        <f t="shared" si="1886"/>
        <v>1.7798088857782357E-4</v>
      </c>
      <c r="AV1596" s="17">
        <f t="shared" si="1887"/>
        <v>8.9532497591792568E-5</v>
      </c>
      <c r="AW1596" s="17">
        <f t="shared" si="1888"/>
        <v>1.527741300470154E-6</v>
      </c>
      <c r="AX1596" s="17">
        <f t="shared" si="1889"/>
        <v>5.7721872551498923E-3</v>
      </c>
      <c r="AY1596" s="17">
        <f t="shared" si="1890"/>
        <v>4.3787222257854353E-3</v>
      </c>
      <c r="AZ1596" s="17">
        <f t="shared" si="1891"/>
        <v>1.6608269519913085E-3</v>
      </c>
      <c r="BA1596" s="17">
        <f t="shared" si="1892"/>
        <v>4.1996211409459175E-4</v>
      </c>
      <c r="BB1596" s="17">
        <f t="shared" si="1893"/>
        <v>7.9644741312453966E-5</v>
      </c>
      <c r="BC1596" s="17">
        <f t="shared" si="1894"/>
        <v>1.2083537263647472E-5</v>
      </c>
      <c r="BD1596" s="17">
        <f t="shared" si="1895"/>
        <v>1.6572132372326011E-5</v>
      </c>
      <c r="BE1596" s="17">
        <f t="shared" si="1896"/>
        <v>3.3346151119306659E-5</v>
      </c>
      <c r="BF1596" s="17">
        <f t="shared" si="1897"/>
        <v>3.3549267212242445E-5</v>
      </c>
      <c r="BG1596" s="17">
        <f t="shared" si="1898"/>
        <v>2.2502413675897488E-5</v>
      </c>
      <c r="BH1596" s="17">
        <f t="shared" si="1899"/>
        <v>1.1319739520043296E-5</v>
      </c>
      <c r="BI1596" s="17">
        <f t="shared" si="1900"/>
        <v>4.5554758577344265E-6</v>
      </c>
      <c r="BJ1596" s="18">
        <f t="shared" si="1901"/>
        <v>0.66254611232037752</v>
      </c>
      <c r="BK1596" s="18">
        <f t="shared" si="1902"/>
        <v>0.20585084099306136</v>
      </c>
      <c r="BL1596" s="18">
        <f t="shared" si="1903"/>
        <v>0.12672780989464499</v>
      </c>
      <c r="BM1596" s="18">
        <f t="shared" si="1904"/>
        <v>0.51885327227610323</v>
      </c>
      <c r="BN1596" s="18">
        <f t="shared" si="1905"/>
        <v>0.47644982410390907</v>
      </c>
    </row>
    <row r="1597" spans="1:66" x14ac:dyDescent="0.25">
      <c r="A1597" t="s">
        <v>287</v>
      </c>
      <c r="B1597" t="s">
        <v>353</v>
      </c>
      <c r="C1597" t="s">
        <v>435</v>
      </c>
      <c r="D1597" t="s">
        <v>540</v>
      </c>
      <c r="E1597">
        <f>VLOOKUP(A1597,home!$A$2:$E$405,3,FALSE)</f>
        <v>1.2423999999999999</v>
      </c>
      <c r="F1597">
        <f>VLOOKUP(B1597,home!$B$2:$E$405,3,FALSE)</f>
        <v>1.0731999999999999</v>
      </c>
      <c r="G1597">
        <f>VLOOKUP(C1597,away!$B$2:$E$405,4,FALSE)</f>
        <v>1.3414999999999999</v>
      </c>
      <c r="H1597">
        <f>VLOOKUP(A1597,away!$A$2:$E$405,3,FALSE)</f>
        <v>0.87880000000000003</v>
      </c>
      <c r="I1597">
        <f>VLOOKUP(C1597,away!$B$2:$E$405,3,FALSE)</f>
        <v>0.75860000000000005</v>
      </c>
      <c r="J1597">
        <f>VLOOKUP(B1597,home!$B$2:$E$405,4,FALSE)</f>
        <v>1.1378999999999999</v>
      </c>
      <c r="K1597" s="3">
        <f t="shared" ref="K1597:K1640" si="1906">E1597*F1597*G1597</f>
        <v>1.7886805467199995</v>
      </c>
      <c r="L1597" s="3">
        <f t="shared" ref="L1597:L1640" si="1907">H1597*I1597*J1597</f>
        <v>0.75858977407200001</v>
      </c>
      <c r="M1597" s="5">
        <f t="shared" ref="M1597:M1640" si="1908">_xlfn.POISSON.DIST(0,K1597,FALSE) * _xlfn.POISSON.DIST(0,L1597,FALSE)</f>
        <v>7.8295095065277612E-2</v>
      </c>
      <c r="N1597" s="5">
        <f t="shared" ref="N1597:N1640" si="1909">_xlfn.POISSON.DIST(1,K1597,FALSE) * _xlfn.POISSON.DIST(0,L1597,FALSE)</f>
        <v>0.14004491344685507</v>
      </c>
      <c r="O1597" s="5">
        <f t="shared" ref="O1597:O1640" si="1910">_xlfn.POISSON.DIST(0,K1597,FALSE) * _xlfn.POISSON.DIST(1,L1597,FALSE)</f>
        <v>5.939385847651471E-2</v>
      </c>
      <c r="P1597" s="5">
        <f t="shared" ref="P1597:P1640" si="1911">_xlfn.POISSON.DIST(1,K1597,FALSE) * _xlfn.POISSON.DIST(1,L1597,FALSE)</f>
        <v>0.1062366392515826</v>
      </c>
      <c r="Q1597" s="5">
        <f t="shared" ref="Q1597:Q1640" si="1912">_xlfn.POISSON.DIST(2,K1597,FALSE) * _xlfn.POISSON.DIST(0,L1597,FALSE)</f>
        <v>0.12524780617473791</v>
      </c>
      <c r="R1597" s="5">
        <f t="shared" ref="R1597:R1640" si="1913">_xlfn.POISSON.DIST(0,K1597,FALSE) * _xlfn.POISSON.DIST(2,L1597,FALSE)</f>
        <v>2.2527786841481809E-2</v>
      </c>
      <c r="S1597" s="5">
        <f t="shared" ref="S1597:S1640" si="1914">_xlfn.POISSON.DIST(2,K1597,FALSE) * _xlfn.POISSON.DIST(2,L1597,FALSE)</f>
        <v>3.60374539109415E-2</v>
      </c>
      <c r="T1597" s="5">
        <f t="shared" ref="T1597:T1640" si="1915">_xlfn.POISSON.DIST(2,K1597,FALSE) * _xlfn.POISSON.DIST(1,L1597,FALSE)</f>
        <v>9.5011704989108089E-2</v>
      </c>
      <c r="U1597" s="5">
        <f t="shared" ref="U1597:U1640" si="1916">_xlfn.POISSON.DIST(1,K1597,FALSE) * _xlfn.POISSON.DIST(2,L1597,FALSE)</f>
        <v>4.0295014084013293E-2</v>
      </c>
      <c r="V1597" s="5">
        <f t="shared" ref="V1597:V1640" si="1917">_xlfn.POISSON.DIST(3,K1597,FALSE) * _xlfn.POISSON.DIST(3,L1597,FALSE)</f>
        <v>5.433145783611296E-3</v>
      </c>
      <c r="W1597" s="5">
        <f t="shared" ref="W1597:W1640" si="1918">_xlfn.POISSON.DIST(3,K1597,FALSE) * _xlfn.POISSON.DIST(0,L1597,FALSE)</f>
        <v>7.4676104808036922E-2</v>
      </c>
      <c r="X1597" s="5">
        <f t="shared" ref="X1597:X1640" si="1919">_xlfn.POISSON.DIST(3,K1597,FALSE) * _xlfn.POISSON.DIST(1,L1597,FALSE)</f>
        <v>5.6648529474905729E-2</v>
      </c>
      <c r="Y1597" s="5">
        <f t="shared" ref="Y1597:Y1640" si="1920">_xlfn.POISSON.DIST(3,K1597,FALSE) * _xlfn.POISSON.DIST(2,L1597,FALSE)</f>
        <v>2.1486497587939878E-2</v>
      </c>
      <c r="Z1597" s="5">
        <f t="shared" ref="Z1597:Z1640" si="1921">_xlfn.POISSON.DIST(0,K1597,FALSE) * _xlfn.POISSON.DIST(3,L1597,FALSE)</f>
        <v>5.6964495768072878E-3</v>
      </c>
      <c r="AA1597" s="5">
        <f t="shared" ref="AA1597:AA1640" si="1922">_xlfn.POISSON.DIST(1,K1597,FALSE) * _xlfn.POISSON.DIST(3,L1597,FALSE)</f>
        <v>1.0189128543406568E-2</v>
      </c>
      <c r="AB1597" s="5">
        <f t="shared" ref="AB1597:AB1640" si="1923">_xlfn.POISSON.DIST(2,K1597,FALSE) * _xlfn.POISSON.DIST(3,L1597,FALSE)</f>
        <v>9.1125480068104097E-3</v>
      </c>
      <c r="AC1597" s="5">
        <f t="shared" ref="AC1597:AC1640" si="1924">_xlfn.POISSON.DIST(4,K1597,FALSE) * _xlfn.POISSON.DIST(4,L1597,FALSE)</f>
        <v>4.6075615283877098E-4</v>
      </c>
      <c r="AD1597" s="5">
        <f t="shared" ref="AD1597:AD1640" si="1925">_xlfn.POISSON.DIST(4,K1597,FALSE) * _xlfn.POISSON.DIST(0,L1597,FALSE)</f>
        <v>3.339292399373988E-2</v>
      </c>
      <c r="AE1597" s="5">
        <f t="shared" ref="AE1597:AE1640" si="1926">_xlfn.POISSON.DIST(4,K1597,FALSE) * _xlfn.POISSON.DIST(1,L1597,FALSE)</f>
        <v>2.5331530668014607E-2</v>
      </c>
      <c r="AF1597" s="5">
        <f t="shared" ref="AF1597:AF1640" si="1927">_xlfn.POISSON.DIST(4,K1597,FALSE) * _xlfn.POISSON.DIST(2,L1597,FALSE)</f>
        <v>9.6081200631735666E-3</v>
      </c>
      <c r="AG1597" s="5">
        <f t="shared" ref="AG1597:AG1640" si="1928">_xlfn.POISSON.DIST(4,K1597,FALSE) * _xlfn.POISSON.DIST(3,L1597,FALSE)</f>
        <v>2.429540542659829E-3</v>
      </c>
      <c r="AH1597" s="5">
        <f t="shared" ref="AH1597:AH1640" si="1929">_xlfn.POISSON.DIST(0,K1597,FALSE) * _xlfn.POISSON.DIST(4,L1597,FALSE)</f>
        <v>1.0803170993706952E-3</v>
      </c>
      <c r="AI1597" s="5">
        <f t="shared" ref="AI1597:AI1640" si="1930">_xlfn.POISSON.DIST(1,K1597,FALSE) * _xlfn.POISSON.DIST(4,L1597,FALSE)</f>
        <v>1.9323421799333389E-3</v>
      </c>
      <c r="AJ1597" s="5">
        <f t="shared" ref="AJ1597:AJ1640" si="1931">_xlfn.POISSON.DIST(2,K1597,FALSE) * _xlfn.POISSON.DIST(4,L1597,FALSE)</f>
        <v>1.7281714334266406E-3</v>
      </c>
      <c r="AK1597" s="5">
        <f t="shared" ref="AK1597:AK1640" si="1932">_xlfn.POISSON.DIST(3,K1597,FALSE) * _xlfn.POISSON.DIST(4,L1597,FALSE)</f>
        <v>1.030382208122483E-3</v>
      </c>
      <c r="AL1597" s="5">
        <f t="shared" ref="AL1597:AL1640" si="1933">_xlfn.POISSON.DIST(5,K1597,FALSE) * _xlfn.POISSON.DIST(5,L1597,FALSE)</f>
        <v>2.5007535989971654E-5</v>
      </c>
      <c r="AM1597" s="5">
        <f t="shared" ref="AM1597:AM1640" si="1934">_xlfn.POISSON.DIST(5,K1597,FALSE) * _xlfn.POISSON.DIST(0,L1597,FALSE)</f>
        <v>1.1945854709140398E-2</v>
      </c>
      <c r="AN1597" s="5">
        <f t="shared" ref="AN1597:AN1640" si="1935">_xlfn.POISSON.DIST(5,K1597,FALSE) * _xlfn.POISSON.DIST(1,L1597,FALSE)</f>
        <v>9.0620032249037526E-3</v>
      </c>
      <c r="AO1597" s="5">
        <f t="shared" ref="AO1597:AO1640" si="1936">_xlfn.POISSON.DIST(5,K1597,FALSE) * _xlfn.POISSON.DIST(2,L1597,FALSE)</f>
        <v>3.4371714895097358E-3</v>
      </c>
      <c r="AP1597" s="5">
        <f t="shared" ref="AP1597:AP1640" si="1937">_xlfn.POISSON.DIST(5,K1597,FALSE) * _xlfn.POISSON.DIST(3,L1597,FALSE)</f>
        <v>8.6913438122463685E-4</v>
      </c>
      <c r="AQ1597" s="5">
        <f t="shared" ref="AQ1597:AQ1640" si="1938">_xlfn.POISSON.DIST(5,K1597,FALSE) * _xlfn.POISSON.DIST(4,L1597,FALSE)</f>
        <v>1.648291134728512E-4</v>
      </c>
      <c r="AR1597" s="5">
        <f t="shared" ref="AR1597:AR1640" si="1939">_xlfn.POISSON.DIST(0,K1597,FALSE) * _xlfn.POISSON.DIST(5,L1597,FALSE)</f>
        <v>1.6390350086754684E-4</v>
      </c>
      <c r="AS1597" s="5">
        <f t="shared" ref="AS1597:AS1640" si="1940">_xlfn.POISSON.DIST(1,K1597,FALSE) * _xlfn.POISSON.DIST(5,L1597,FALSE)</f>
        <v>2.9317100354108556E-4</v>
      </c>
      <c r="AT1597" s="5">
        <f t="shared" ref="AT1597:AT1640" si="1941">_xlfn.POISSON.DIST(2,K1597,FALSE) * _xlfn.POISSON.DIST(5,L1597,FALSE)</f>
        <v>2.6219463544816001E-4</v>
      </c>
      <c r="AU1597" s="5">
        <f t="shared" ref="AU1597:AU1640" si="1942">_xlfn.POISSON.DIST(3,K1597,FALSE) * _xlfn.POISSON.DIST(5,L1597,FALSE)</f>
        <v>1.5632748129348862E-4</v>
      </c>
      <c r="AV1597" s="5">
        <f t="shared" ref="AV1597:AV1640" si="1943">_xlfn.POISSON.DIST(4,K1597,FALSE) * _xlfn.POISSON.DIST(5,L1597,FALSE)</f>
        <v>6.9904981176849458E-5</v>
      </c>
      <c r="AW1597" s="5">
        <f t="shared" ref="AW1597:AW1640" si="1944">_xlfn.POISSON.DIST(6,K1597,FALSE) * _xlfn.POISSON.DIST(6,L1597,FALSE)</f>
        <v>9.4255818584044231E-7</v>
      </c>
      <c r="AX1597" s="5">
        <f t="shared" ref="AX1597:AX1640" si="1945">_xlfn.POISSON.DIST(6,K1597,FALSE) * _xlfn.POISSON.DIST(0,L1597,FALSE)</f>
        <v>3.5612196553638257E-3</v>
      </c>
      <c r="AY1597" s="5">
        <f t="shared" ref="AY1597:AY1640" si="1946">_xlfn.POISSON.DIST(6,K1597,FALSE) * _xlfn.POISSON.DIST(1,L1597,FALSE)</f>
        <v>2.7015048137832105E-3</v>
      </c>
      <c r="AZ1597" s="5">
        <f t="shared" ref="AZ1597:AZ1640" si="1947">_xlfn.POISSON.DIST(6,K1597,FALSE) * _xlfn.POISSON.DIST(2,L1597,FALSE)</f>
        <v>1.0246669631711128E-3</v>
      </c>
      <c r="BA1597" s="5">
        <f t="shared" ref="BA1597:BA1640" si="1948">_xlfn.POISSON.DIST(6,K1597,FALSE) * _xlfn.POISSON.DIST(3,L1597,FALSE)</f>
        <v>2.5910062669700561E-4</v>
      </c>
      <c r="BB1597" s="5">
        <f t="shared" ref="BB1597:BB1640" si="1949">_xlfn.POISSON.DIST(6,K1597,FALSE) * _xlfn.POISSON.DIST(4,L1597,FALSE)</f>
        <v>4.9137771466998778E-5</v>
      </c>
      <c r="BC1597" s="5">
        <f t="shared" ref="BC1597:BC1640" si="1950">_xlfn.POISSON.DIST(6,K1597,FALSE) * _xlfn.POISSON.DIST(5,L1597,FALSE)</f>
        <v>7.4550821911104365E-6</v>
      </c>
      <c r="BD1597" s="5">
        <f t="shared" ref="BD1597:BD1640" si="1951">_xlfn.POISSON.DIST(0,K1597,FALSE) * _xlfn.POISSON.DIST(6,L1597,FALSE)</f>
        <v>2.0722586615453691E-5</v>
      </c>
      <c r="BE1597" s="5">
        <f t="shared" ref="BE1597:BE1640" si="1952">_xlfn.POISSON.DIST(1,K1597,FALSE) * _xlfn.POISSON.DIST(6,L1597,FALSE)</f>
        <v>3.7066087556782253E-5</v>
      </c>
      <c r="BF1597" s="5">
        <f t="shared" ref="BF1597:BF1640" si="1953">_xlfn.POISSON.DIST(2,K1597,FALSE) * _xlfn.POISSON.DIST(6,L1597,FALSE)</f>
        <v>3.3149694877918332E-5</v>
      </c>
      <c r="BG1597" s="5">
        <f t="shared" ref="BG1597:BG1640" si="1954">_xlfn.POISSON.DIST(3,K1597,FALSE) * _xlfn.POISSON.DIST(6,L1597,FALSE)</f>
        <v>1.9764738119278713E-5</v>
      </c>
      <c r="BH1597" s="5">
        <f t="shared" ref="BH1597:BH1640" si="1955">_xlfn.POISSON.DIST(4,K1597,FALSE) * _xlfn.POISSON.DIST(6,L1597,FALSE)</f>
        <v>8.8382006462422687E-6</v>
      </c>
      <c r="BI1597" s="5">
        <f t="shared" ref="BI1597:BI1640" si="1956">_xlfn.POISSON.DIST(5,K1597,FALSE) * _xlfn.POISSON.DIST(6,L1597,FALSE)</f>
        <v>3.1617435127883327E-6</v>
      </c>
      <c r="BJ1597" s="8">
        <f t="shared" ref="BJ1597:BJ1640" si="1957">SUM(N1597,Q1597,T1597,W1597,X1597,Y1597,AD1597,AE1597,AF1597,AG1597,AM1597,AN1597,AO1597,AP1597,AQ1597,AX1597,AY1597,AZ1597,BA1597,BB1597,BC1597)</f>
        <v>0.61695974958009614</v>
      </c>
      <c r="BK1597" s="8">
        <f t="shared" ref="BK1597:BK1640" si="1958">SUM(M1597,P1597,S1597,V1597,AC1597,AL1597,AY1597)</f>
        <v>0.22918960251402493</v>
      </c>
      <c r="BL1597" s="8">
        <f t="shared" ref="BL1597:BL1640" si="1959">SUM(O1597,R1597,U1597,AA1597,AB1597,AH1597,AI1597,AJ1597,AK1597,AR1597,AS1597,AT1597,AU1597,AV1597,BD1597,BE1597,BF1597,BG1597,BH1597,BI1597)</f>
        <v>0.1483577535267355</v>
      </c>
      <c r="BM1597" s="8">
        <f t="shared" ref="BM1597:BM1640" si="1960">SUM(S1597:BI1597)</f>
        <v>0.46575689368561674</v>
      </c>
      <c r="BN1597" s="8">
        <f t="shared" ref="BN1597:BN1640" si="1961">SUM(M1597:R1597)</f>
        <v>0.53174609925644978</v>
      </c>
    </row>
    <row r="1598" spans="1:66" x14ac:dyDescent="0.25">
      <c r="A1598" t="s">
        <v>89</v>
      </c>
      <c r="B1598" t="s">
        <v>121</v>
      </c>
      <c r="C1598" t="s">
        <v>125</v>
      </c>
      <c r="D1598" t="s">
        <v>541</v>
      </c>
      <c r="E1598">
        <f>VLOOKUP(A1598,home!$A$2:$E$405,3,FALSE)</f>
        <v>1.3980999999999999</v>
      </c>
      <c r="F1598">
        <f>VLOOKUP(B1598,home!$B$2:$E$405,3,FALSE)</f>
        <v>0.57220000000000004</v>
      </c>
      <c r="G1598">
        <f>VLOOKUP(C1598,away!$B$2:$E$405,4,FALSE)</f>
        <v>1.0729</v>
      </c>
      <c r="H1598">
        <f>VLOOKUP(A1598,away!$A$2:$E$405,3,FALSE)</f>
        <v>1.1943999999999999</v>
      </c>
      <c r="I1598">
        <f>VLOOKUP(C1598,away!$B$2:$E$405,3,FALSE)</f>
        <v>0.83720000000000006</v>
      </c>
      <c r="J1598">
        <f>VLOOKUP(B1598,home!$B$2:$E$405,4,FALSE)</f>
        <v>1.6745000000000001</v>
      </c>
      <c r="K1598" s="3">
        <f t="shared" si="1906"/>
        <v>0.85831229657800001</v>
      </c>
      <c r="L1598" s="3">
        <f t="shared" si="1907"/>
        <v>1.6744190881600001</v>
      </c>
      <c r="M1598" s="5">
        <f t="shared" si="1908"/>
        <v>7.9441737729859463E-2</v>
      </c>
      <c r="N1598" s="5">
        <f t="shared" si="1909"/>
        <v>6.8185820355062821E-2</v>
      </c>
      <c r="O1598" s="5">
        <f t="shared" si="1910"/>
        <v>0.13301876205147717</v>
      </c>
      <c r="P1598" s="5">
        <f t="shared" si="1911"/>
        <v>0.11417163914436586</v>
      </c>
      <c r="Q1598" s="5">
        <f t="shared" si="1912"/>
        <v>2.9262364031504454E-2</v>
      </c>
      <c r="R1598" s="5">
        <f t="shared" si="1913"/>
        <v>0.11136457713120324</v>
      </c>
      <c r="S1598" s="5">
        <f t="shared" si="1914"/>
        <v>4.102114190036097E-2</v>
      </c>
      <c r="T1598" s="5">
        <f t="shared" si="1915"/>
        <v>4.899746089903767E-2</v>
      </c>
      <c r="U1598" s="5">
        <f t="shared" si="1916"/>
        <v>9.5585585954920865E-2</v>
      </c>
      <c r="V1598" s="5">
        <f t="shared" si="1917"/>
        <v>6.5505043125145381E-3</v>
      </c>
      <c r="W1598" s="5">
        <f t="shared" si="1918"/>
        <v>8.3720822917273518E-3</v>
      </c>
      <c r="X1598" s="5">
        <f t="shared" si="1919"/>
        <v>1.4018374396914595E-2</v>
      </c>
      <c r="Y1598" s="5">
        <f t="shared" si="1920"/>
        <v>1.1736316837583617E-2</v>
      </c>
      <c r="Z1598" s="5">
        <f t="shared" si="1921"/>
        <v>6.2156991231117772E-2</v>
      </c>
      <c r="AA1598" s="5">
        <f t="shared" si="1922"/>
        <v>5.3350109891959298E-2</v>
      </c>
      <c r="AB1598" s="5">
        <f t="shared" si="1923"/>
        <v>2.2895527672028126E-2</v>
      </c>
      <c r="AC1598" s="5">
        <f t="shared" si="1924"/>
        <v>5.8838860713651567E-4</v>
      </c>
      <c r="AD1598" s="5">
        <f t="shared" si="1925"/>
        <v>1.7964652947381266E-3</v>
      </c>
      <c r="AE1598" s="5">
        <f t="shared" si="1926"/>
        <v>3.0080357807264996E-3</v>
      </c>
      <c r="AF1598" s="5">
        <f t="shared" si="1927"/>
        <v>2.5183562645583607E-3</v>
      </c>
      <c r="AG1598" s="5">
        <f t="shared" si="1928"/>
        <v>1.4055946000546113E-3</v>
      </c>
      <c r="AH1598" s="5">
        <f t="shared" si="1929"/>
        <v>2.6019213144994339E-2</v>
      </c>
      <c r="AI1598" s="5">
        <f t="shared" si="1930"/>
        <v>2.2332610589632575E-2</v>
      </c>
      <c r="AJ1598" s="5">
        <f t="shared" si="1931"/>
        <v>9.5841771418848486E-3</v>
      </c>
      <c r="AK1598" s="5">
        <f t="shared" si="1932"/>
        <v>2.742072364487186E-3</v>
      </c>
      <c r="AL1598" s="5">
        <f t="shared" si="1933"/>
        <v>3.3824683925762967E-5</v>
      </c>
      <c r="AM1598" s="5">
        <f t="shared" si="1934"/>
        <v>3.0838565056987114E-4</v>
      </c>
      <c r="AN1598" s="5">
        <f t="shared" si="1935"/>
        <v>5.1636681982883197E-4</v>
      </c>
      <c r="AO1598" s="5">
        <f t="shared" si="1936"/>
        <v>4.3230722980693606E-4</v>
      </c>
      <c r="AP1598" s="5">
        <f t="shared" si="1937"/>
        <v>2.4128782584610184E-4</v>
      </c>
      <c r="AQ1598" s="5">
        <f t="shared" si="1938"/>
        <v>1.010042353343347E-4</v>
      </c>
      <c r="AR1598" s="5">
        <f t="shared" si="1939"/>
        <v>8.713413429776426E-3</v>
      </c>
      <c r="AS1598" s="5">
        <f t="shared" si="1940"/>
        <v>7.4788298919449912E-3</v>
      </c>
      <c r="AT1598" s="5">
        <f t="shared" si="1941"/>
        <v>3.2095858301357501E-3</v>
      </c>
      <c r="AU1598" s="5">
        <f t="shared" si="1942"/>
        <v>9.1827566164267422E-4</v>
      </c>
      <c r="AV1598" s="5">
        <f t="shared" si="1943"/>
        <v>1.9704182300905149E-4</v>
      </c>
      <c r="AW1598" s="5">
        <f t="shared" si="1944"/>
        <v>1.350332582545693E-6</v>
      </c>
      <c r="AX1598" s="5">
        <f t="shared" si="1945"/>
        <v>4.4115199328721105E-5</v>
      </c>
      <c r="AY1598" s="5">
        <f t="shared" si="1946"/>
        <v>7.3867331833993839E-5</v>
      </c>
      <c r="AZ1598" s="5">
        <f t="shared" si="1947"/>
        <v>6.1842435207144067E-5</v>
      </c>
      <c r="BA1598" s="5">
        <f t="shared" si="1948"/>
        <v>3.4516717989713351E-5</v>
      </c>
      <c r="BB1598" s="5">
        <f t="shared" si="1949"/>
        <v>1.4448862865652928E-5</v>
      </c>
      <c r="BC1598" s="5">
        <f t="shared" si="1950"/>
        <v>4.838690356891094E-6</v>
      </c>
      <c r="BD1598" s="5">
        <f t="shared" si="1951"/>
        <v>2.4316509616412194E-3</v>
      </c>
      <c r="BE1598" s="5">
        <f t="shared" si="1952"/>
        <v>2.0871159213623771E-3</v>
      </c>
      <c r="BF1598" s="5">
        <f t="shared" si="1953"/>
        <v>8.9569862984452506E-4</v>
      </c>
      <c r="BG1598" s="5">
        <f t="shared" si="1954"/>
        <v>2.5626304934120745E-4</v>
      </c>
      <c r="BH1598" s="5">
        <f t="shared" si="1955"/>
        <v>5.4988431602033263E-5</v>
      </c>
      <c r="BI1598" s="5">
        <f t="shared" si="1956"/>
        <v>9.439449402712691E-6</v>
      </c>
      <c r="BJ1598" s="8">
        <f t="shared" si="1957"/>
        <v>0.19113385175087624</v>
      </c>
      <c r="BK1598" s="8">
        <f t="shared" si="1958"/>
        <v>0.24188110370999705</v>
      </c>
      <c r="BL1598" s="8">
        <f t="shared" si="1959"/>
        <v>0.50314493902229063</v>
      </c>
      <c r="BM1598" s="8">
        <f t="shared" si="1960"/>
        <v>0.46279946827155738</v>
      </c>
      <c r="BN1598" s="8">
        <f t="shared" si="1961"/>
        <v>0.53544490044347293</v>
      </c>
    </row>
    <row r="1599" spans="1:66" x14ac:dyDescent="0.25">
      <c r="A1599" t="s">
        <v>89</v>
      </c>
      <c r="B1599" t="s">
        <v>87</v>
      </c>
      <c r="C1599" t="s">
        <v>95</v>
      </c>
      <c r="D1599" t="s">
        <v>541</v>
      </c>
      <c r="E1599">
        <f>VLOOKUP(A1599,home!$A$2:$E$405,3,FALSE)</f>
        <v>1.3980999999999999</v>
      </c>
      <c r="F1599">
        <f>VLOOKUP(B1599,home!$B$2:$E$405,3,FALSE)</f>
        <v>0.89410000000000001</v>
      </c>
      <c r="G1599">
        <f>VLOOKUP(C1599,away!$B$2:$E$405,4,FALSE)</f>
        <v>1.1444000000000001</v>
      </c>
      <c r="H1599">
        <f>VLOOKUP(A1599,away!$A$2:$E$405,3,FALSE)</f>
        <v>1.1943999999999999</v>
      </c>
      <c r="I1599">
        <f>VLOOKUP(C1599,away!$B$2:$E$405,3,FALSE)</f>
        <v>0.83720000000000006</v>
      </c>
      <c r="J1599">
        <f>VLOOKUP(B1599,home!$B$2:$E$405,4,FALSE)</f>
        <v>0.83720000000000006</v>
      </c>
      <c r="K1599" s="3">
        <f t="shared" si="1906"/>
        <v>1.4305471607240001</v>
      </c>
      <c r="L1599" s="3">
        <f t="shared" si="1907"/>
        <v>0.83715954649600011</v>
      </c>
      <c r="M1599" s="5">
        <f t="shared" si="1908"/>
        <v>0.10354937703684619</v>
      </c>
      <c r="N1599" s="5">
        <f t="shared" si="1909"/>
        <v>0.14813226731479928</v>
      </c>
      <c r="O1599" s="5">
        <f t="shared" si="1910"/>
        <v>8.668734952010948E-2</v>
      </c>
      <c r="P1599" s="5">
        <f t="shared" si="1911"/>
        <v>0.12401034172668163</v>
      </c>
      <c r="Q1599" s="5">
        <f t="shared" si="1912"/>
        <v>0.10595509720939741</v>
      </c>
      <c r="R1599" s="5">
        <f t="shared" si="1913"/>
        <v>3.6285571105597547E-2</v>
      </c>
      <c r="S1599" s="5">
        <f t="shared" si="1914"/>
        <v>3.7128578884873864E-2</v>
      </c>
      <c r="T1599" s="5">
        <f t="shared" si="1915"/>
        <v>8.8701321128758739E-2</v>
      </c>
      <c r="U1599" s="5">
        <f t="shared" si="1916"/>
        <v>5.1908220720361394E-2</v>
      </c>
      <c r="V1599" s="5">
        <f t="shared" si="1917"/>
        <v>4.9405606045648445E-3</v>
      </c>
      <c r="W1599" s="5">
        <f t="shared" si="1918"/>
        <v>5.0524587825712952E-2</v>
      </c>
      <c r="X1599" s="5">
        <f t="shared" si="1919"/>
        <v>4.2297141031071184E-2</v>
      </c>
      <c r="Y1599" s="5">
        <f t="shared" si="1920"/>
        <v>1.7704727701824453E-2</v>
      </c>
      <c r="Z1599" s="5">
        <f t="shared" si="1921"/>
        <v>1.0125604083703473E-2</v>
      </c>
      <c r="AA1599" s="5">
        <f t="shared" si="1922"/>
        <v>1.4485154172557342E-2</v>
      </c>
      <c r="AB1599" s="5">
        <f t="shared" si="1923"/>
        <v>1.0360848087100659E-2</v>
      </c>
      <c r="AC1599" s="5">
        <f t="shared" si="1924"/>
        <v>3.6979979167055705E-4</v>
      </c>
      <c r="AD1599" s="5">
        <f t="shared" si="1925"/>
        <v>1.8069451415206016E-2</v>
      </c>
      <c r="AE1599" s="5">
        <f t="shared" si="1926"/>
        <v>1.5127013752185373E-2</v>
      </c>
      <c r="AF1599" s="5">
        <f t="shared" si="1927"/>
        <v>6.3318619863091318E-3</v>
      </c>
      <c r="AG1599" s="5">
        <f t="shared" si="1928"/>
        <v>1.766926236311272E-3</v>
      </c>
      <c r="AH1599" s="5">
        <f t="shared" si="1929"/>
        <v>2.1191865306778106E-3</v>
      </c>
      <c r="AI1599" s="5">
        <f t="shared" si="1930"/>
        <v>3.0315962745056857E-3</v>
      </c>
      <c r="AJ1599" s="5">
        <f t="shared" si="1931"/>
        <v>2.1684207214777832E-3</v>
      </c>
      <c r="AK1599" s="5">
        <f t="shared" si="1932"/>
        <v>1.0340093687883768E-3</v>
      </c>
      <c r="AL1599" s="5">
        <f t="shared" si="1933"/>
        <v>1.7714833192749522E-5</v>
      </c>
      <c r="AM1599" s="5">
        <f t="shared" si="1934"/>
        <v>5.1698404835726431E-3</v>
      </c>
      <c r="AN1599" s="5">
        <f t="shared" si="1935"/>
        <v>4.3279813146843357E-3</v>
      </c>
      <c r="AO1599" s="5">
        <f t="shared" si="1936"/>
        <v>1.8116054373221503E-3</v>
      </c>
      <c r="AP1599" s="5">
        <f t="shared" si="1937"/>
        <v>5.0553426211276658E-4</v>
      </c>
      <c r="AQ1599" s="5">
        <f t="shared" si="1938"/>
        <v>1.0580320840212838E-4</v>
      </c>
      <c r="AR1599" s="5">
        <f t="shared" si="1939"/>
        <v>3.5481944699253368E-4</v>
      </c>
      <c r="AS1599" s="5">
        <f t="shared" si="1940"/>
        <v>5.0758595246482886E-4</v>
      </c>
      <c r="AT1599" s="5">
        <f t="shared" si="1941"/>
        <v>3.6306282156097424E-4</v>
      </c>
      <c r="AU1599" s="5">
        <f t="shared" si="1942"/>
        <v>1.7312616284949862E-4</v>
      </c>
      <c r="AV1599" s="5">
        <f t="shared" si="1943"/>
        <v>6.1916285177847789E-5</v>
      </c>
      <c r="AW1599" s="5">
        <f t="shared" si="1944"/>
        <v>5.8931158703862948E-7</v>
      </c>
      <c r="AX1599" s="5">
        <f t="shared" si="1945"/>
        <v>1.2326167708618053E-3</v>
      </c>
      <c r="AY1599" s="5">
        <f t="shared" si="1946"/>
        <v>1.0318968968980331E-3</v>
      </c>
      <c r="AZ1599" s="5">
        <f t="shared" si="1947"/>
        <v>4.3193116911889351E-4</v>
      </c>
      <c r="BA1599" s="5">
        <f t="shared" si="1948"/>
        <v>1.2053176721902003E-4</v>
      </c>
      <c r="BB1599" s="5">
        <f t="shared" si="1949"/>
        <v>2.5226079895859055E-5</v>
      </c>
      <c r="BC1599" s="5">
        <f t="shared" si="1950"/>
        <v>4.2236507210978477E-6</v>
      </c>
      <c r="BD1599" s="5">
        <f t="shared" si="1951"/>
        <v>4.9506747888705152E-5</v>
      </c>
      <c r="BE1599" s="5">
        <f t="shared" si="1952"/>
        <v>7.0821737628866047E-5</v>
      </c>
      <c r="BF1599" s="5">
        <f t="shared" si="1953"/>
        <v>5.0656917841257219E-5</v>
      </c>
      <c r="BG1599" s="5">
        <f t="shared" si="1954"/>
        <v>2.4155703329613149E-5</v>
      </c>
      <c r="BH1599" s="5">
        <f t="shared" si="1955"/>
        <v>8.6389682033673427E-6</v>
      </c>
      <c r="BI1599" s="5">
        <f t="shared" si="1956"/>
        <v>2.4716902869824122E-6</v>
      </c>
      <c r="BJ1599" s="8">
        <f t="shared" si="1957"/>
        <v>0.50937758664238464</v>
      </c>
      <c r="BK1599" s="8">
        <f t="shared" si="1958"/>
        <v>0.27104826977472785</v>
      </c>
      <c r="BL1599" s="8">
        <f t="shared" si="1959"/>
        <v>0.20974711893540052</v>
      </c>
      <c r="BM1599" s="8">
        <f t="shared" si="1960"/>
        <v>0.39464726793747384</v>
      </c>
      <c r="BN1599" s="8">
        <f t="shared" si="1961"/>
        <v>0.60462000391343151</v>
      </c>
    </row>
    <row r="1600" spans="1:66" x14ac:dyDescent="0.25">
      <c r="A1600" t="s">
        <v>89</v>
      </c>
      <c r="B1600" t="s">
        <v>94</v>
      </c>
      <c r="C1600" t="s">
        <v>92</v>
      </c>
      <c r="D1600" t="s">
        <v>541</v>
      </c>
      <c r="E1600">
        <f>VLOOKUP(A1600,home!$A$2:$E$405,3,FALSE)</f>
        <v>1.3980999999999999</v>
      </c>
      <c r="F1600">
        <f>VLOOKUP(B1600,home!$B$2:$E$405,3,FALSE)</f>
        <v>1.1444000000000001</v>
      </c>
      <c r="G1600">
        <f>VLOOKUP(C1600,away!$B$2:$E$405,4,FALSE)</f>
        <v>0.71530000000000005</v>
      </c>
      <c r="H1600">
        <f>VLOOKUP(A1600,away!$A$2:$E$405,3,FALSE)</f>
        <v>1.1943999999999999</v>
      </c>
      <c r="I1600">
        <f>VLOOKUP(C1600,away!$B$2:$E$405,3,FALSE)</f>
        <v>0.62790000000000001</v>
      </c>
      <c r="J1600">
        <f>VLOOKUP(B1600,home!$B$2:$E$405,4,FALSE)</f>
        <v>1.8419000000000001</v>
      </c>
      <c r="K1600" s="3">
        <f t="shared" si="1906"/>
        <v>1.1444697282920002</v>
      </c>
      <c r="L1600" s="3">
        <f t="shared" si="1907"/>
        <v>1.381358249544</v>
      </c>
      <c r="M1600" s="5">
        <f t="shared" si="1908"/>
        <v>7.9992053712453354E-2</v>
      </c>
      <c r="N1600" s="5">
        <f t="shared" si="1909"/>
        <v>9.1548483977810569E-2</v>
      </c>
      <c r="O1600" s="5">
        <f t="shared" si="1910"/>
        <v>0.11049768329366418</v>
      </c>
      <c r="P1600" s="5">
        <f t="shared" si="1911"/>
        <v>0.12646125357599533</v>
      </c>
      <c r="Q1600" s="5">
        <f t="shared" si="1912"/>
        <v>5.2387234291814709E-2</v>
      </c>
      <c r="R1600" s="5">
        <f t="shared" si="1913"/>
        <v>7.6318443186601637E-2</v>
      </c>
      <c r="S1600" s="5">
        <f t="shared" si="1914"/>
        <v>4.9981366628928221E-2</v>
      </c>
      <c r="T1600" s="5">
        <f t="shared" si="1915"/>
        <v>7.2365538259792569E-2</v>
      </c>
      <c r="U1600" s="5">
        <f t="shared" si="1916"/>
        <v>8.7344147937438429E-2</v>
      </c>
      <c r="V1600" s="5">
        <f t="shared" si="1917"/>
        <v>8.7796307896846598E-3</v>
      </c>
      <c r="W1600" s="5">
        <f t="shared" si="1918"/>
        <v>1.998520126530751E-2</v>
      </c>
      <c r="X1600" s="5">
        <f t="shared" si="1919"/>
        <v>2.7606722636629714E-2</v>
      </c>
      <c r="Y1600" s="5">
        <f t="shared" si="1920"/>
        <v>1.9067387028490774E-2</v>
      </c>
      <c r="Z1600" s="5">
        <f t="shared" si="1921"/>
        <v>3.5141037029389068E-2</v>
      </c>
      <c r="AA1600" s="5">
        <f t="shared" si="1922"/>
        <v>4.0217853100924024E-2</v>
      </c>
      <c r="AB1600" s="5">
        <f t="shared" si="1923"/>
        <v>2.3014057705451056E-2</v>
      </c>
      <c r="AC1600" s="5">
        <f t="shared" si="1924"/>
        <v>8.674948511050326E-4</v>
      </c>
      <c r="AD1600" s="5">
        <f t="shared" si="1925"/>
        <v>5.7181144654918558E-3</v>
      </c>
      <c r="AE1600" s="5">
        <f t="shared" si="1926"/>
        <v>7.8987645887440543E-3</v>
      </c>
      <c r="AF1600" s="5">
        <f t="shared" si="1927"/>
        <v>5.4555118129338111E-3</v>
      </c>
      <c r="AG1600" s="5">
        <f t="shared" si="1928"/>
        <v>2.5120054160936204E-3</v>
      </c>
      <c r="AH1600" s="5">
        <f t="shared" si="1929"/>
        <v>1.2135590349519441E-2</v>
      </c>
      <c r="AI1600" s="5">
        <f t="shared" si="1930"/>
        <v>1.3888815789977534E-2</v>
      </c>
      <c r="AJ1600" s="5">
        <f t="shared" si="1931"/>
        <v>7.9476646167266178E-3</v>
      </c>
      <c r="AK1600" s="5">
        <f t="shared" si="1932"/>
        <v>3.0319538548203516E-3</v>
      </c>
      <c r="AL1600" s="5">
        <f t="shared" si="1933"/>
        <v>5.4857692108177335E-5</v>
      </c>
      <c r="AM1600" s="5">
        <f t="shared" si="1934"/>
        <v>1.3088417817328037E-3</v>
      </c>
      <c r="AN1600" s="5">
        <f t="shared" si="1935"/>
        <v>1.8079793925444756E-3</v>
      </c>
      <c r="AO1600" s="5">
        <f t="shared" si="1936"/>
        <v>1.2487336244484308E-3</v>
      </c>
      <c r="AP1600" s="5">
        <f t="shared" si="1937"/>
        <v>5.7498283120493955E-4</v>
      </c>
      <c r="AQ1600" s="5">
        <f t="shared" si="1938"/>
        <v>1.9856431930777708E-4</v>
      </c>
      <c r="AR1600" s="5">
        <f t="shared" si="1939"/>
        <v>3.3527195684790448E-3</v>
      </c>
      <c r="AS1600" s="5">
        <f t="shared" si="1940"/>
        <v>3.8370860535764844E-3</v>
      </c>
      <c r="AT1600" s="5">
        <f t="shared" si="1941"/>
        <v>2.1957144165848518E-3</v>
      </c>
      <c r="AU1600" s="5">
        <f t="shared" si="1942"/>
        <v>8.3764289391856427E-4</v>
      </c>
      <c r="AV1600" s="5">
        <f t="shared" si="1943"/>
        <v>2.39664233802176E-4</v>
      </c>
      <c r="AW1600" s="5">
        <f t="shared" si="1944"/>
        <v>2.4090491875688177E-6</v>
      </c>
      <c r="AX1600" s="5">
        <f t="shared" si="1945"/>
        <v>2.4965496638615998E-4</v>
      </c>
      <c r="AY1600" s="5">
        <f t="shared" si="1946"/>
        <v>3.4486294735715207E-4</v>
      </c>
      <c r="AZ1600" s="5">
        <f t="shared" si="1947"/>
        <v>2.3818963864693016E-4</v>
      </c>
      <c r="BA1600" s="5">
        <f t="shared" si="1948"/>
        <v>1.0967507410028041E-4</v>
      </c>
      <c r="BB1600" s="5">
        <f t="shared" si="1949"/>
        <v>3.7875142094442955E-5</v>
      </c>
      <c r="BC1600" s="5">
        <f t="shared" si="1950"/>
        <v>1.0463827996961991E-5</v>
      </c>
      <c r="BD1600" s="5">
        <f t="shared" si="1951"/>
        <v>7.7188447238768759E-4</v>
      </c>
      <c r="BE1600" s="5">
        <f t="shared" si="1952"/>
        <v>8.8339841238635063E-4</v>
      </c>
      <c r="BF1600" s="5">
        <f t="shared" si="1953"/>
        <v>5.0551137049869568E-4</v>
      </c>
      <c r="BG1600" s="5">
        <f t="shared" si="1954"/>
        <v>1.9284748694771962E-4</v>
      </c>
      <c r="BH1600" s="5">
        <f t="shared" si="1955"/>
        <v>5.5177027747212931E-5</v>
      </c>
      <c r="BI1600" s="5">
        <f t="shared" si="1956"/>
        <v>1.2629687590762583E-5</v>
      </c>
      <c r="BJ1600" s="8">
        <f t="shared" si="1957"/>
        <v>0.3106747872889295</v>
      </c>
      <c r="BK1600" s="8">
        <f t="shared" si="1958"/>
        <v>0.26648152019763188</v>
      </c>
      <c r="BL1600" s="8">
        <f t="shared" si="1959"/>
        <v>0.38728048545904276</v>
      </c>
      <c r="BM1600" s="8">
        <f t="shared" si="1960"/>
        <v>0.46203022403848393</v>
      </c>
      <c r="BN1600" s="8">
        <f t="shared" si="1961"/>
        <v>0.53720515203833974</v>
      </c>
    </row>
    <row r="1601" spans="1:66" x14ac:dyDescent="0.25">
      <c r="A1601" t="s">
        <v>89</v>
      </c>
      <c r="B1601" t="s">
        <v>127</v>
      </c>
      <c r="C1601" t="s">
        <v>120</v>
      </c>
      <c r="D1601" t="s">
        <v>541</v>
      </c>
      <c r="E1601">
        <f>VLOOKUP(A1601,home!$A$2:$E$405,3,FALSE)</f>
        <v>1.3980999999999999</v>
      </c>
      <c r="F1601">
        <f>VLOOKUP(B1601,home!$B$2:$E$405,3,FALSE)</f>
        <v>0.17879999999999999</v>
      </c>
      <c r="G1601">
        <f>VLOOKUP(C1601,away!$B$2:$E$405,4,FALSE)</f>
        <v>1.4305000000000001</v>
      </c>
      <c r="H1601">
        <f>VLOOKUP(A1601,away!$A$2:$E$405,3,FALSE)</f>
        <v>1.1943999999999999</v>
      </c>
      <c r="I1601">
        <f>VLOOKUP(C1601,away!$B$2:$E$405,3,FALSE)</f>
        <v>0.62790000000000001</v>
      </c>
      <c r="J1601">
        <f>VLOOKUP(B1601,home!$B$2:$E$405,4,FALSE)</f>
        <v>1.6745000000000001</v>
      </c>
      <c r="K1601" s="3">
        <f t="shared" si="1906"/>
        <v>0.35759679053999999</v>
      </c>
      <c r="L1601" s="3">
        <f t="shared" si="1907"/>
        <v>1.2558143161199999</v>
      </c>
      <c r="M1601" s="5">
        <f t="shared" si="1908"/>
        <v>0.19920693769339998</v>
      </c>
      <c r="N1601" s="5">
        <f t="shared" si="1909"/>
        <v>7.1235761572461573E-2</v>
      </c>
      <c r="O1601" s="5">
        <f t="shared" si="1910"/>
        <v>0.25016692422579651</v>
      </c>
      <c r="P1601" s="5">
        <f t="shared" si="1911"/>
        <v>8.9458889202408187E-2</v>
      </c>
      <c r="Q1601" s="5">
        <f t="shared" si="1912"/>
        <v>1.2736839854992459E-2</v>
      </c>
      <c r="R1601" s="5">
        <f t="shared" si="1913"/>
        <v>0.15708160243123129</v>
      </c>
      <c r="S1601" s="5">
        <f t="shared" si="1914"/>
        <v>1.0043441445857204E-2</v>
      </c>
      <c r="T1601" s="5">
        <f t="shared" si="1915"/>
        <v>1.5995105832027311E-2</v>
      </c>
      <c r="U1601" s="5">
        <f t="shared" si="1916"/>
        <v>5.6171876882288564E-2</v>
      </c>
      <c r="V1601" s="5">
        <f t="shared" si="1917"/>
        <v>5.0114001824723376E-4</v>
      </c>
      <c r="W1601" s="5">
        <f t="shared" si="1918"/>
        <v>1.5182176845890875E-3</v>
      </c>
      <c r="X1601" s="5">
        <f t="shared" si="1919"/>
        <v>1.9065995032935344E-3</v>
      </c>
      <c r="Y1601" s="5">
        <f t="shared" si="1920"/>
        <v>1.1971674756716512E-3</v>
      </c>
      <c r="Z1601" s="5">
        <f t="shared" si="1921"/>
        <v>6.575510837740349E-2</v>
      </c>
      <c r="AA1601" s="5">
        <f t="shared" si="1922"/>
        <v>2.3513815717369348E-2</v>
      </c>
      <c r="AB1601" s="5">
        <f t="shared" si="1923"/>
        <v>4.2042325169401431E-3</v>
      </c>
      <c r="AC1601" s="5">
        <f t="shared" si="1924"/>
        <v>1.4065596147896315E-5</v>
      </c>
      <c r="AD1601" s="5">
        <f t="shared" si="1925"/>
        <v>1.357274428375319E-4</v>
      </c>
      <c r="AE1601" s="5">
        <f t="shared" si="1926"/>
        <v>1.7044846580573146E-4</v>
      </c>
      <c r="AF1601" s="5">
        <f t="shared" si="1927"/>
        <v>1.0702581175976397E-4</v>
      </c>
      <c r="AG1601" s="5">
        <f t="shared" si="1928"/>
        <v>4.4801515534091952E-5</v>
      </c>
      <c r="AH1601" s="5">
        <f t="shared" si="1929"/>
        <v>2.0644051614591367E-2</v>
      </c>
      <c r="AI1601" s="5">
        <f t="shared" si="1930"/>
        <v>7.382246601119977E-3</v>
      </c>
      <c r="AJ1601" s="5">
        <f t="shared" si="1931"/>
        <v>1.3199338457676635E-3</v>
      </c>
      <c r="AK1601" s="5">
        <f t="shared" si="1932"/>
        <v>1.5733470232387863E-4</v>
      </c>
      <c r="AL1601" s="5">
        <f t="shared" si="1933"/>
        <v>2.5266039866485305E-7</v>
      </c>
      <c r="AM1601" s="5">
        <f t="shared" si="1934"/>
        <v>9.7071395893805466E-6</v>
      </c>
      <c r="AN1601" s="5">
        <f t="shared" si="1935"/>
        <v>1.2190364864919306E-5</v>
      </c>
      <c r="AO1601" s="5">
        <f t="shared" si="1936"/>
        <v>7.6544173580459587E-6</v>
      </c>
      <c r="AP1601" s="5">
        <f t="shared" si="1937"/>
        <v>3.204175633263848E-6</v>
      </c>
      <c r="AQ1601" s="5">
        <f t="shared" si="1938"/>
        <v>1.0059624079039022E-6</v>
      </c>
      <c r="AR1601" s="5">
        <f t="shared" si="1939"/>
        <v>5.1850191120648001E-3</v>
      </c>
      <c r="AS1601" s="5">
        <f t="shared" si="1940"/>
        <v>1.8541461933629327E-3</v>
      </c>
      <c r="AT1601" s="5">
        <f t="shared" si="1941"/>
        <v>3.3151836396927144E-4</v>
      </c>
      <c r="AU1601" s="5">
        <f t="shared" si="1942"/>
        <v>3.9516634320161019E-5</v>
      </c>
      <c r="AV1601" s="5">
        <f t="shared" si="1943"/>
        <v>3.5327554014580976E-6</v>
      </c>
      <c r="AW1601" s="5">
        <f t="shared" si="1944"/>
        <v>3.1517642005441843E-9</v>
      </c>
      <c r="AX1601" s="5">
        <f t="shared" si="1945"/>
        <v>5.7854032708104254E-7</v>
      </c>
      <c r="AY1601" s="5">
        <f t="shared" si="1946"/>
        <v>7.2653922520112028E-7</v>
      </c>
      <c r="AZ1601" s="5">
        <f t="shared" si="1947"/>
        <v>4.5619918011514996E-7</v>
      </c>
      <c r="BA1601" s="5">
        <f t="shared" si="1948"/>
        <v>1.9096715379693724E-7</v>
      </c>
      <c r="BB1601" s="5">
        <f t="shared" si="1949"/>
        <v>5.9954821411720927E-8</v>
      </c>
      <c r="BC1601" s="5">
        <f t="shared" si="1950"/>
        <v>1.5058424609851385E-8</v>
      </c>
      <c r="BD1601" s="5">
        <f t="shared" si="1951"/>
        <v>1.085236871714465E-3</v>
      </c>
      <c r="BE1601" s="5">
        <f t="shared" si="1952"/>
        <v>3.8807722230076234E-4</v>
      </c>
      <c r="BF1601" s="5">
        <f t="shared" si="1953"/>
        <v>6.9387584588215351E-5</v>
      </c>
      <c r="BG1601" s="5">
        <f t="shared" si="1954"/>
        <v>8.2709258506895266E-6</v>
      </c>
      <c r="BH1601" s="5">
        <f t="shared" si="1955"/>
        <v>7.3941413475022332E-7</v>
      </c>
      <c r="BI1601" s="5">
        <f t="shared" si="1956"/>
        <v>5.2882424293318198E-8</v>
      </c>
      <c r="BJ1601" s="8">
        <f t="shared" si="1957"/>
        <v>0.10508348447795847</v>
      </c>
      <c r="BK1601" s="8">
        <f t="shared" si="1958"/>
        <v>0.29922545315568444</v>
      </c>
      <c r="BL1601" s="8">
        <f t="shared" si="1959"/>
        <v>0.52960751649756033</v>
      </c>
      <c r="BM1601" s="8">
        <f t="shared" si="1960"/>
        <v>0.2197838841408559</v>
      </c>
      <c r="BN1601" s="8">
        <f t="shared" si="1961"/>
        <v>0.77988695498028993</v>
      </c>
    </row>
    <row r="1602" spans="1:66" x14ac:dyDescent="0.25">
      <c r="A1602" t="s">
        <v>89</v>
      </c>
      <c r="B1602" t="s">
        <v>104</v>
      </c>
      <c r="C1602" t="s">
        <v>122</v>
      </c>
      <c r="D1602" t="s">
        <v>541</v>
      </c>
      <c r="E1602">
        <f>VLOOKUP(A1602,home!$A$2:$E$405,3,FALSE)</f>
        <v>1.3980999999999999</v>
      </c>
      <c r="F1602">
        <f>VLOOKUP(B1602,home!$B$2:$E$405,3,FALSE)</f>
        <v>1.6093</v>
      </c>
      <c r="G1602">
        <f>VLOOKUP(C1602,away!$B$2:$E$405,4,FALSE)</f>
        <v>1.2517</v>
      </c>
      <c r="H1602">
        <f>VLOOKUP(A1602,away!$A$2:$E$405,3,FALSE)</f>
        <v>1.1943999999999999</v>
      </c>
      <c r="I1602">
        <f>VLOOKUP(C1602,away!$B$2:$E$405,3,FALSE)</f>
        <v>0.83720000000000006</v>
      </c>
      <c r="J1602">
        <f>VLOOKUP(B1602,home!$B$2:$E$405,4,FALSE)</f>
        <v>0.20930000000000001</v>
      </c>
      <c r="K1602" s="3">
        <f t="shared" si="1906"/>
        <v>2.8162778484609996</v>
      </c>
      <c r="L1602" s="3">
        <f t="shared" si="1907"/>
        <v>0.20928988662400003</v>
      </c>
      <c r="M1602" s="5">
        <f t="shared" si="1908"/>
        <v>4.8530261115397474E-2</v>
      </c>
      <c r="N1602" s="5">
        <f t="shared" si="1909"/>
        <v>0.13667469935932211</v>
      </c>
      <c r="O1602" s="5">
        <f t="shared" si="1910"/>
        <v>1.0156892846674653E-2</v>
      </c>
      <c r="P1602" s="5">
        <f t="shared" si="1911"/>
        <v>2.860463233328181E-2</v>
      </c>
      <c r="Q1602" s="5">
        <f t="shared" si="1912"/>
        <v>0.19245696412536287</v>
      </c>
      <c r="R1602" s="5">
        <f t="shared" si="1913"/>
        <v>1.0628674761663274E-3</v>
      </c>
      <c r="S1602" s="5">
        <f t="shared" si="1914"/>
        <v>4.2150246676842442E-3</v>
      </c>
      <c r="T1602" s="5">
        <f t="shared" si="1915"/>
        <v>4.0279296201796426E-2</v>
      </c>
      <c r="U1602" s="5">
        <f t="shared" si="1916"/>
        <v>2.9933301289768776E-3</v>
      </c>
      <c r="V1602" s="5">
        <f t="shared" si="1917"/>
        <v>2.7604593304537722E-4</v>
      </c>
      <c r="W1602" s="5">
        <f t="shared" si="1918"/>
        <v>0.18067076161610424</v>
      </c>
      <c r="X1602" s="5">
        <f t="shared" si="1919"/>
        <v>3.7812563214906184E-2</v>
      </c>
      <c r="Y1602" s="5">
        <f t="shared" si="1920"/>
        <v>3.9568935341052743E-3</v>
      </c>
      <c r="Z1602" s="5">
        <f t="shared" si="1921"/>
        <v>7.4149137861062583E-5</v>
      </c>
      <c r="AA1602" s="5">
        <f t="shared" si="1922"/>
        <v>2.0882457444059137E-4</v>
      </c>
      <c r="AB1602" s="5">
        <f t="shared" si="1923"/>
        <v>2.9405401160566633E-4</v>
      </c>
      <c r="AC1602" s="5">
        <f t="shared" si="1924"/>
        <v>1.0169160746792623E-5</v>
      </c>
      <c r="AD1602" s="5">
        <f t="shared" si="1925"/>
        <v>0.12720476595100305</v>
      </c>
      <c r="AE1602" s="5">
        <f t="shared" si="1926"/>
        <v>2.6622671043917884E-2</v>
      </c>
      <c r="AF1602" s="5">
        <f t="shared" si="1927"/>
        <v>2.785927902204811E-3</v>
      </c>
      <c r="AG1602" s="5">
        <f t="shared" si="1928"/>
        <v>1.9435551159836104E-4</v>
      </c>
      <c r="AH1602" s="5">
        <f t="shared" si="1929"/>
        <v>3.8796661640522822E-6</v>
      </c>
      <c r="AI1602" s="5">
        <f t="shared" si="1930"/>
        <v>1.0926217877244101E-5</v>
      </c>
      <c r="AJ1602" s="5">
        <f t="shared" si="1931"/>
        <v>1.5385632687570567E-5</v>
      </c>
      <c r="AK1602" s="5">
        <f t="shared" si="1932"/>
        <v>1.444340550752082E-5</v>
      </c>
      <c r="AL1602" s="5">
        <f t="shared" si="1933"/>
        <v>2.3975564739564412E-7</v>
      </c>
      <c r="AM1602" s="5">
        <f t="shared" si="1934"/>
        <v>7.1648792913295151E-2</v>
      </c>
      <c r="AN1602" s="5">
        <f t="shared" si="1935"/>
        <v>1.4995367745569995E-2</v>
      </c>
      <c r="AO1602" s="5">
        <f t="shared" si="1936"/>
        <v>1.5691894076777656E-3</v>
      </c>
      <c r="AP1602" s="5">
        <f t="shared" si="1937"/>
        <v>1.0947182440815377E-4</v>
      </c>
      <c r="AQ1602" s="5">
        <f t="shared" si="1938"/>
        <v>5.7278364297262337E-6</v>
      </c>
      <c r="AR1602" s="5">
        <f t="shared" si="1939"/>
        <v>1.6239497832269427E-7</v>
      </c>
      <c r="AS1602" s="5">
        <f t="shared" si="1940"/>
        <v>4.5734938015150807E-7</v>
      </c>
      <c r="AT1602" s="5">
        <f t="shared" si="1941"/>
        <v>6.4401146416403055E-7</v>
      </c>
      <c r="AU1602" s="5">
        <f t="shared" si="1942"/>
        <v>6.0457174022669808E-7</v>
      </c>
      <c r="AV1602" s="5">
        <f t="shared" si="1943"/>
        <v>4.2566049995149193E-7</v>
      </c>
      <c r="AW1602" s="5">
        <f t="shared" si="1944"/>
        <v>3.9254557568574481E-9</v>
      </c>
      <c r="AX1602" s="5">
        <f t="shared" si="1945"/>
        <v>3.363048472511377E-2</v>
      </c>
      <c r="AY1602" s="5">
        <f t="shared" si="1946"/>
        <v>7.0385203352292241E-3</v>
      </c>
      <c r="AZ1602" s="5">
        <f t="shared" si="1947"/>
        <v>7.3654556148042142E-4</v>
      </c>
      <c r="BA1602" s="5">
        <f t="shared" si="1948"/>
        <v>5.1383845685215953E-5</v>
      </c>
      <c r="BB1602" s="5">
        <f t="shared" si="1949"/>
        <v>2.6885298094409889E-6</v>
      </c>
      <c r="BC1602" s="5">
        <f t="shared" si="1950"/>
        <v>1.125364198006298E-7</v>
      </c>
      <c r="BD1602" s="5">
        <f t="shared" si="1951"/>
        <v>5.6646044335772722E-9</v>
      </c>
      <c r="BE1602" s="5">
        <f t="shared" si="1952"/>
        <v>1.5953099986577641E-8</v>
      </c>
      <c r="BF1602" s="5">
        <f t="shared" si="1953"/>
        <v>2.2464181053241043E-8</v>
      </c>
      <c r="BG1602" s="5">
        <f t="shared" si="1954"/>
        <v>2.1088458494686677E-8</v>
      </c>
      <c r="BH1602" s="5">
        <f t="shared" si="1955"/>
        <v>1.4847739629193824E-8</v>
      </c>
      <c r="BI1602" s="5">
        <f t="shared" si="1956"/>
        <v>8.363072043483017E-9</v>
      </c>
      <c r="BJ1602" s="8">
        <f t="shared" si="1957"/>
        <v>0.87844718372144004</v>
      </c>
      <c r="BK1602" s="8">
        <f t="shared" si="1958"/>
        <v>8.8674893301032315E-2</v>
      </c>
      <c r="BL1602" s="8">
        <f t="shared" si="1959"/>
        <v>1.4762986329318963E-2</v>
      </c>
      <c r="BM1602" s="8">
        <f t="shared" si="1960"/>
        <v>0.55743437882367353</v>
      </c>
      <c r="BN1602" s="8">
        <f t="shared" si="1961"/>
        <v>0.41748631725620522</v>
      </c>
    </row>
    <row r="1603" spans="1:66" x14ac:dyDescent="0.25">
      <c r="A1603" t="s">
        <v>89</v>
      </c>
      <c r="B1603" t="s">
        <v>349</v>
      </c>
      <c r="C1603" t="s">
        <v>367</v>
      </c>
      <c r="D1603" t="s">
        <v>541</v>
      </c>
      <c r="E1603">
        <f>VLOOKUP(A1603,home!$A$2:$E$405,3,FALSE)</f>
        <v>1.3980999999999999</v>
      </c>
      <c r="F1603">
        <f>VLOOKUP(B1603,home!$B$2:$E$405,3,FALSE)</f>
        <v>1.5736000000000001</v>
      </c>
      <c r="G1603">
        <f>VLOOKUP(C1603,away!$B$2:$E$405,4,FALSE)</f>
        <v>1.2875000000000001</v>
      </c>
      <c r="H1603">
        <f>VLOOKUP(A1603,away!$A$2:$E$405,3,FALSE)</f>
        <v>1.1943999999999999</v>
      </c>
      <c r="I1603">
        <f>VLOOKUP(C1603,away!$B$2:$E$405,3,FALSE)</f>
        <v>1.0046999999999999</v>
      </c>
      <c r="J1603">
        <f>VLOOKUP(B1603,home!$B$2:$E$405,4,FALSE)</f>
        <v>1.1720999999999999</v>
      </c>
      <c r="K1603" s="3">
        <f t="shared" si="1906"/>
        <v>2.8325645810000002</v>
      </c>
      <c r="L1603" s="3">
        <f t="shared" si="1907"/>
        <v>1.4065360343279998</v>
      </c>
      <c r="M1603" s="5">
        <f t="shared" si="1908"/>
        <v>1.4420555639222378E-2</v>
      </c>
      <c r="N1603" s="5">
        <f t="shared" si="1909"/>
        <v>4.0847155142001122E-2</v>
      </c>
      <c r="O1603" s="5">
        <f t="shared" si="1910"/>
        <v>2.0283031141598119E-2</v>
      </c>
      <c r="P1603" s="5">
        <f t="shared" si="1911"/>
        <v>5.7452995607010823E-2</v>
      </c>
      <c r="Q1603" s="5">
        <f t="shared" si="1912"/>
        <v>5.7851102444922219E-2</v>
      </c>
      <c r="R1603" s="5">
        <f t="shared" si="1913"/>
        <v>1.4264407093027372E-2</v>
      </c>
      <c r="S1603" s="5">
        <f t="shared" si="1914"/>
        <v>5.7224679596278083E-2</v>
      </c>
      <c r="T1603" s="5">
        <f t="shared" si="1915"/>
        <v>8.1369660214383757E-2</v>
      </c>
      <c r="U1603" s="5">
        <f t="shared" si="1916"/>
        <v>4.040485430067451E-2</v>
      </c>
      <c r="V1603" s="5">
        <f t="shared" si="1917"/>
        <v>2.5332120402068371E-2</v>
      </c>
      <c r="W1603" s="5">
        <f t="shared" si="1918"/>
        <v>5.4622327919096395E-2</v>
      </c>
      <c r="X1603" s="5">
        <f t="shared" si="1919"/>
        <v>7.6828272497089428E-2</v>
      </c>
      <c r="Y1603" s="5">
        <f t="shared" si="1920"/>
        <v>5.4030866861163561E-2</v>
      </c>
      <c r="Z1603" s="5">
        <f t="shared" si="1921"/>
        <v>6.6878008615556357E-3</v>
      </c>
      <c r="AA1603" s="5">
        <f t="shared" si="1922"/>
        <v>1.8943627845223777E-2</v>
      </c>
      <c r="AB1603" s="5">
        <f t="shared" si="1923"/>
        <v>2.6829524635013119E-2</v>
      </c>
      <c r="AC1603" s="5">
        <f t="shared" si="1924"/>
        <v>6.307862880720742E-3</v>
      </c>
      <c r="AD1603" s="5">
        <f t="shared" si="1925"/>
        <v>3.8680317848849975E-2</v>
      </c>
      <c r="AE1603" s="5">
        <f t="shared" si="1926"/>
        <v>5.4405260873667996E-2</v>
      </c>
      <c r="AF1603" s="5">
        <f t="shared" si="1927"/>
        <v>3.8261479937914643E-2</v>
      </c>
      <c r="AG1603" s="5">
        <f t="shared" si="1928"/>
        <v>1.7938716753131589E-2</v>
      </c>
      <c r="AH1603" s="5">
        <f t="shared" si="1929"/>
        <v>2.3516582255469617E-3</v>
      </c>
      <c r="AI1603" s="5">
        <f t="shared" si="1930"/>
        <v>6.661223796301634E-3</v>
      </c>
      <c r="AJ1603" s="5">
        <f t="shared" si="1931"/>
        <v>9.4341732957591851E-3</v>
      </c>
      <c r="AK1603" s="5">
        <f t="shared" si="1932"/>
        <v>8.9076350428611683E-3</v>
      </c>
      <c r="AL1603" s="5">
        <f t="shared" si="1933"/>
        <v>1.0052473079191764E-3</v>
      </c>
      <c r="AM1603" s="5">
        <f t="shared" si="1934"/>
        <v>2.1912899664094897E-2</v>
      </c>
      <c r="AN1603" s="5">
        <f t="shared" si="1935"/>
        <v>3.0821282994163392E-2</v>
      </c>
      <c r="AO1603" s="5">
        <f t="shared" si="1936"/>
        <v>2.1675622577755804E-2</v>
      </c>
      <c r="AP1603" s="5">
        <f t="shared" si="1937"/>
        <v>1.0162514740702365E-2</v>
      </c>
      <c r="AQ1603" s="5">
        <f t="shared" si="1938"/>
        <v>3.573485795546838E-3</v>
      </c>
      <c r="AR1603" s="5">
        <f t="shared" si="1939"/>
        <v>6.6153840693112826E-4</v>
      </c>
      <c r="AS1603" s="5">
        <f t="shared" si="1940"/>
        <v>1.873850260444279E-3</v>
      </c>
      <c r="AT1603" s="5">
        <f t="shared" si="1941"/>
        <v>2.6539009389160454E-3</v>
      </c>
      <c r="AU1603" s="5">
        <f t="shared" si="1942"/>
        <v>2.5057819336854119E-3</v>
      </c>
      <c r="AV1603" s="5">
        <f t="shared" si="1943"/>
        <v>1.7744472882667475E-3</v>
      </c>
      <c r="AW1603" s="5">
        <f t="shared" si="1944"/>
        <v>1.1125027705581054E-4</v>
      </c>
      <c r="AX1603" s="5">
        <f t="shared" si="1945"/>
        <v>1.0344950575920348E-2</v>
      </c>
      <c r="AY1603" s="5">
        <f t="shared" si="1946"/>
        <v>1.4550545758374165E-2</v>
      </c>
      <c r="AZ1603" s="5">
        <f t="shared" si="1947"/>
        <v>1.023293346414585E-2</v>
      </c>
      <c r="BA1603" s="5">
        <f t="shared" si="1948"/>
        <v>4.797663218067327E-3</v>
      </c>
      <c r="BB1603" s="5">
        <f t="shared" si="1949"/>
        <v>1.6870215491954328E-3</v>
      </c>
      <c r="BC1603" s="5">
        <f t="shared" si="1950"/>
        <v>4.7457131992624405E-4</v>
      </c>
      <c r="BD1603" s="5">
        <f t="shared" si="1951"/>
        <v>1.5507960124009517E-4</v>
      </c>
      <c r="BE1603" s="5">
        <f t="shared" si="1952"/>
        <v>4.3927298570829726E-4</v>
      </c>
      <c r="BF1603" s="5">
        <f t="shared" si="1953"/>
        <v>6.2213455035372114E-4</v>
      </c>
      <c r="BG1603" s="5">
        <f t="shared" si="1954"/>
        <v>5.874120973161039E-4</v>
      </c>
      <c r="BH1603" s="5">
        <f t="shared" si="1955"/>
        <v>4.1597067532713031E-4</v>
      </c>
      <c r="BI1603" s="5">
        <f t="shared" si="1956"/>
        <v>2.3565276033325581E-4</v>
      </c>
      <c r="BJ1603" s="8">
        <f t="shared" si="1957"/>
        <v>0.64506865215011322</v>
      </c>
      <c r="BK1603" s="8">
        <f t="shared" si="1958"/>
        <v>0.17629400719159374</v>
      </c>
      <c r="BL1603" s="8">
        <f t="shared" si="1959"/>
        <v>0.16000517687452809</v>
      </c>
      <c r="BM1603" s="8">
        <f t="shared" si="1960"/>
        <v>0.76849709452869042</v>
      </c>
      <c r="BN1603" s="8">
        <f t="shared" si="1961"/>
        <v>0.20511924706778203</v>
      </c>
    </row>
    <row r="1604" spans="1:66" x14ac:dyDescent="0.25">
      <c r="A1604" t="s">
        <v>89</v>
      </c>
      <c r="B1604" t="s">
        <v>350</v>
      </c>
      <c r="C1604" t="s">
        <v>96</v>
      </c>
      <c r="D1604" t="s">
        <v>541</v>
      </c>
      <c r="E1604">
        <f>VLOOKUP(A1604,home!$A$2:$E$405,3,FALSE)</f>
        <v>1.3980999999999999</v>
      </c>
      <c r="F1604">
        <f>VLOOKUP(B1604,home!$B$2:$E$405,3,FALSE)</f>
        <v>0.53639999999999999</v>
      </c>
      <c r="G1604">
        <f>VLOOKUP(C1604,away!$B$2:$E$405,4,FALSE)</f>
        <v>1.8596999999999999</v>
      </c>
      <c r="H1604">
        <f>VLOOKUP(A1604,away!$A$2:$E$405,3,FALSE)</f>
        <v>1.1943999999999999</v>
      </c>
      <c r="I1604">
        <f>VLOOKUP(C1604,away!$B$2:$E$405,3,FALSE)</f>
        <v>1.6745000000000001</v>
      </c>
      <c r="J1604">
        <f>VLOOKUP(B1604,home!$B$2:$E$405,4,FALSE)</f>
        <v>1.2559</v>
      </c>
      <c r="K1604" s="3">
        <f t="shared" si="1906"/>
        <v>1.3946649801479998</v>
      </c>
      <c r="L1604" s="3">
        <f t="shared" si="1907"/>
        <v>2.51182863452</v>
      </c>
      <c r="M1604" s="5">
        <f t="shared" si="1908"/>
        <v>2.0110894121126186E-2</v>
      </c>
      <c r="N1604" s="5">
        <f t="shared" si="1909"/>
        <v>2.8047959750198977E-2</v>
      </c>
      <c r="O1604" s="5">
        <f t="shared" si="1910"/>
        <v>5.0515119719244675E-2</v>
      </c>
      <c r="P1604" s="5">
        <f t="shared" si="1911"/>
        <v>7.0451668440414214E-2</v>
      </c>
      <c r="Q1604" s="5">
        <f t="shared" si="1912"/>
        <v>1.955875361410158E-2</v>
      </c>
      <c r="R1604" s="5">
        <f t="shared" si="1913"/>
        <v>6.3442662093502369E-2</v>
      </c>
      <c r="S1604" s="5">
        <f t="shared" si="1914"/>
        <v>6.1700856711587523E-2</v>
      </c>
      <c r="T1604" s="5">
        <f t="shared" si="1915"/>
        <v>4.9128237383421876E-2</v>
      </c>
      <c r="U1604" s="5">
        <f t="shared" si="1916"/>
        <v>8.8481259069170745E-2</v>
      </c>
      <c r="V1604" s="5">
        <f t="shared" si="1917"/>
        <v>2.401643757719403E-2</v>
      </c>
      <c r="W1604" s="5">
        <f t="shared" si="1918"/>
        <v>9.0926362403101948E-3</v>
      </c>
      <c r="X1604" s="5">
        <f t="shared" si="1919"/>
        <v>2.2839144071685424E-2</v>
      </c>
      <c r="Y1604" s="5">
        <f t="shared" si="1920"/>
        <v>2.8684008033593587E-2</v>
      </c>
      <c r="Z1604" s="5">
        <f t="shared" si="1921"/>
        <v>5.311903176554527E-2</v>
      </c>
      <c r="AA1604" s="5">
        <f t="shared" si="1922"/>
        <v>7.4083253382775174E-2</v>
      </c>
      <c r="AB1604" s="5">
        <f t="shared" si="1923"/>
        <v>5.1660659554193689E-2</v>
      </c>
      <c r="AC1604" s="5">
        <f t="shared" si="1924"/>
        <v>5.2583381148968962E-3</v>
      </c>
      <c r="AD1604" s="5">
        <f t="shared" si="1925"/>
        <v>3.1702953353963032E-3</v>
      </c>
      <c r="AE1604" s="5">
        <f t="shared" si="1926"/>
        <v>7.9632386033336201E-3</v>
      </c>
      <c r="AF1604" s="5">
        <f t="shared" si="1927"/>
        <v>1.0001145373684224E-2</v>
      </c>
      <c r="AG1604" s="5">
        <f t="shared" si="1928"/>
        <v>8.3737211092057545E-3</v>
      </c>
      <c r="AH1604" s="5">
        <f t="shared" si="1929"/>
        <v>3.3356476256668516E-2</v>
      </c>
      <c r="AI1604" s="5">
        <f t="shared" si="1930"/>
        <v>4.6521109296313826E-2</v>
      </c>
      <c r="AJ1604" s="5">
        <f t="shared" si="1931"/>
        <v>3.2440680986603222E-2</v>
      </c>
      <c r="AK1604" s="5">
        <f t="shared" si="1932"/>
        <v>1.5081293901389521E-2</v>
      </c>
      <c r="AL1604" s="5">
        <f t="shared" si="1933"/>
        <v>7.3683187070066236E-4</v>
      </c>
      <c r="AM1604" s="5">
        <f t="shared" si="1934"/>
        <v>8.8429997620075636E-4</v>
      </c>
      <c r="AN1604" s="5">
        <f t="shared" si="1935"/>
        <v>2.2212100017264141E-3</v>
      </c>
      <c r="AO1604" s="5">
        <f t="shared" si="1936"/>
        <v>2.7896494428093139E-3</v>
      </c>
      <c r="AP1604" s="5">
        <f t="shared" si="1937"/>
        <v>2.3357071169070659E-3</v>
      </c>
      <c r="AQ1604" s="5">
        <f t="shared" si="1938"/>
        <v>1.4667240045248301E-3</v>
      </c>
      <c r="AR1604" s="5">
        <f t="shared" si="1939"/>
        <v>1.6757150441637302E-2</v>
      </c>
      <c r="AS1604" s="5">
        <f t="shared" si="1940"/>
        <v>2.3370610888023138E-2</v>
      </c>
      <c r="AT1604" s="5">
        <f t="shared" si="1941"/>
        <v>1.629708628509571E-2</v>
      </c>
      <c r="AU1604" s="5">
        <f t="shared" si="1942"/>
        <v>7.5763251734244121E-3</v>
      </c>
      <c r="AV1604" s="5">
        <f t="shared" si="1943"/>
        <v>2.6416088493971895E-3</v>
      </c>
      <c r="AW1604" s="5">
        <f t="shared" si="1944"/>
        <v>7.170109772659839E-5</v>
      </c>
      <c r="AX1604" s="5">
        <f t="shared" si="1945"/>
        <v>2.0555036812548361E-4</v>
      </c>
      <c r="AY1604" s="5">
        <f t="shared" si="1946"/>
        <v>5.1630730049371674E-4</v>
      </c>
      <c r="AZ1604" s="5">
        <f t="shared" si="1947"/>
        <v>6.4843773079592017E-4</v>
      </c>
      <c r="BA1604" s="5">
        <f t="shared" si="1948"/>
        <v>5.4292148663878789E-4</v>
      </c>
      <c r="BB1604" s="5">
        <f t="shared" si="1949"/>
        <v>3.4093143410886869E-4</v>
      </c>
      <c r="BC1604" s="5">
        <f t="shared" si="1950"/>
        <v>1.7127226772052507E-4</v>
      </c>
      <c r="BD1604" s="5">
        <f t="shared" si="1951"/>
        <v>7.0151817187106731E-3</v>
      </c>
      <c r="BE1604" s="5">
        <f t="shared" si="1952"/>
        <v>9.7838282724602328E-3</v>
      </c>
      <c r="BF1604" s="5">
        <f t="shared" si="1953"/>
        <v>6.822581331691095E-3</v>
      </c>
      <c r="BG1604" s="5">
        <f t="shared" si="1954"/>
        <v>3.1717384191736905E-3</v>
      </c>
      <c r="BH1604" s="5">
        <f t="shared" si="1955"/>
        <v>1.1058781248528817E-3</v>
      </c>
      <c r="BI1604" s="5">
        <f t="shared" si="1956"/>
        <v>3.0846589860881031E-4</v>
      </c>
      <c r="BJ1604" s="8">
        <f t="shared" si="1957"/>
        <v>0.1989821506449832</v>
      </c>
      <c r="BK1604" s="8">
        <f t="shared" si="1958"/>
        <v>0.18279133413641321</v>
      </c>
      <c r="BL1604" s="8">
        <f t="shared" si="1959"/>
        <v>0.55043296966293687</v>
      </c>
      <c r="BM1604" s="8">
        <f t="shared" si="1960"/>
        <v>0.7327538222685237</v>
      </c>
      <c r="BN1604" s="8">
        <f t="shared" si="1961"/>
        <v>0.25212705773858801</v>
      </c>
    </row>
    <row r="1605" spans="1:66" x14ac:dyDescent="0.25">
      <c r="A1605" t="s">
        <v>112</v>
      </c>
      <c r="B1605" t="s">
        <v>102</v>
      </c>
      <c r="C1605" t="s">
        <v>356</v>
      </c>
      <c r="D1605" t="s">
        <v>541</v>
      </c>
      <c r="E1605">
        <f>VLOOKUP(A1605,home!$A$2:$E$405,3,FALSE)</f>
        <v>1.3270999999999999</v>
      </c>
      <c r="F1605">
        <f>VLOOKUP(B1605,home!$B$2:$E$405,3,FALSE)</f>
        <v>1.6577</v>
      </c>
      <c r="G1605">
        <f>VLOOKUP(C1605,away!$B$2:$E$405,4,FALSE)</f>
        <v>1.6954</v>
      </c>
      <c r="H1605">
        <f>VLOOKUP(A1605,away!$A$2:$E$405,3,FALSE)</f>
        <v>0.94389999999999996</v>
      </c>
      <c r="I1605">
        <f>VLOOKUP(C1605,away!$B$2:$E$405,3,FALSE)</f>
        <v>1.3243</v>
      </c>
      <c r="J1605">
        <f>VLOOKUP(B1605,home!$B$2:$E$405,4,FALSE)</f>
        <v>1.0593999999999999</v>
      </c>
      <c r="K1605" s="3">
        <f t="shared" si="1906"/>
        <v>3.7297675441180003</v>
      </c>
      <c r="L1605" s="3">
        <f t="shared" si="1907"/>
        <v>1.3242571721379999</v>
      </c>
      <c r="M1605" s="5">
        <f t="shared" si="1908"/>
        <v>6.38358953845792E-3</v>
      </c>
      <c r="N1605" s="5">
        <f t="shared" si="1909"/>
        <v>2.3809305075511555E-2</v>
      </c>
      <c r="O1605" s="5">
        <f t="shared" si="1910"/>
        <v>8.4535142302880045E-3</v>
      </c>
      <c r="P1605" s="5">
        <f t="shared" si="1911"/>
        <v>3.152964300986786E-2</v>
      </c>
      <c r="Q1605" s="5">
        <f t="shared" si="1912"/>
        <v>4.4401586659323491E-2</v>
      </c>
      <c r="R1605" s="5">
        <f t="shared" si="1913"/>
        <v>5.5973134246147683E-3</v>
      </c>
      <c r="S1605" s="5">
        <f t="shared" si="1914"/>
        <v>3.8932577914848908E-2</v>
      </c>
      <c r="T1605" s="5">
        <f t="shared" si="1915"/>
        <v>5.879911958791606E-2</v>
      </c>
      <c r="U1605" s="5">
        <f t="shared" si="1916"/>
        <v>2.0876677945384139E-2</v>
      </c>
      <c r="V1605" s="5">
        <f t="shared" si="1917"/>
        <v>2.1366075130158146E-2</v>
      </c>
      <c r="W1605" s="5">
        <f t="shared" si="1918"/>
        <v>5.5202532276429184E-2</v>
      </c>
      <c r="X1605" s="5">
        <f t="shared" si="1919"/>
        <v>7.310234928724077E-2</v>
      </c>
      <c r="Y1605" s="5">
        <f t="shared" si="1920"/>
        <v>4.8403155171882907E-2</v>
      </c>
      <c r="Z1605" s="5">
        <f t="shared" si="1921"/>
        <v>2.4707608157501382E-3</v>
      </c>
      <c r="AA1605" s="5">
        <f t="shared" si="1922"/>
        <v>9.2153634998633806E-3</v>
      </c>
      <c r="AB1605" s="5">
        <f t="shared" si="1923"/>
        <v>1.7185581844520049E-2</v>
      </c>
      <c r="AC1605" s="5">
        <f t="shared" si="1924"/>
        <v>6.5956692284706272E-3</v>
      </c>
      <c r="AD1605" s="5">
        <f t="shared" si="1925"/>
        <v>5.1473153309437983E-2</v>
      </c>
      <c r="AE1605" s="5">
        <f t="shared" si="1926"/>
        <v>6.8163692442582066E-2</v>
      </c>
      <c r="AF1605" s="5">
        <f t="shared" si="1927"/>
        <v>4.5133129298249051E-2</v>
      </c>
      <c r="AG1605" s="5">
        <f t="shared" si="1928"/>
        <v>1.9922623391412663E-2</v>
      </c>
      <c r="AH1605" s="5">
        <f t="shared" si="1929"/>
        <v>8.1798068272366422E-4</v>
      </c>
      <c r="AI1605" s="5">
        <f t="shared" si="1930"/>
        <v>3.0508778021382061E-3</v>
      </c>
      <c r="AJ1605" s="5">
        <f t="shared" si="1931"/>
        <v>5.68953250374257E-3</v>
      </c>
      <c r="AK1605" s="5">
        <f t="shared" si="1932"/>
        <v>7.0735445578878212E-3</v>
      </c>
      <c r="AL1605" s="5">
        <f t="shared" si="1933"/>
        <v>1.3030856381476283E-3</v>
      </c>
      <c r="AM1605" s="5">
        <f t="shared" si="1934"/>
        <v>3.8396579321390352E-2</v>
      </c>
      <c r="AN1605" s="5">
        <f t="shared" si="1935"/>
        <v>5.0846945551916788E-2</v>
      </c>
      <c r="AO1605" s="5">
        <f t="shared" si="1936"/>
        <v>3.3667216164218097E-2</v>
      </c>
      <c r="AP1605" s="5">
        <f t="shared" si="1937"/>
        <v>1.4861350823795401E-2</v>
      </c>
      <c r="AQ1605" s="5">
        <f t="shared" si="1938"/>
        <v>4.920062604017509E-3</v>
      </c>
      <c r="AR1605" s="5">
        <f t="shared" si="1939"/>
        <v>2.1664335715342969E-4</v>
      </c>
      <c r="AS1605" s="5">
        <f t="shared" si="1940"/>
        <v>8.0802936215962633E-4</v>
      </c>
      <c r="AT1605" s="5">
        <f t="shared" si="1941"/>
        <v>1.5068808448386718E-3</v>
      </c>
      <c r="AU1605" s="5">
        <f t="shared" si="1942"/>
        <v>1.8734384226441303E-3</v>
      </c>
      <c r="AV1605" s="5">
        <f t="shared" si="1943"/>
        <v>1.7468724561704248E-3</v>
      </c>
      <c r="AW1605" s="5">
        <f t="shared" si="1944"/>
        <v>1.7878231507419289E-4</v>
      </c>
      <c r="AX1605" s="5">
        <f t="shared" si="1945"/>
        <v>2.386838589301235E-2</v>
      </c>
      <c r="AY1605" s="5">
        <f t="shared" si="1946"/>
        <v>3.1607881206179064E-2</v>
      </c>
      <c r="AZ1605" s="5">
        <f t="shared" si="1947"/>
        <v>2.0928481691684264E-2</v>
      </c>
      <c r="BA1605" s="5">
        <f t="shared" si="1948"/>
        <v>9.2382306607238993E-3</v>
      </c>
      <c r="BB1605" s="5">
        <f t="shared" si="1949"/>
        <v>3.0584483025822003E-3</v>
      </c>
      <c r="BC1605" s="5">
        <f t="shared" si="1950"/>
        <v>8.1003442006155298E-4</v>
      </c>
      <c r="BD1605" s="5">
        <f t="shared" si="1951"/>
        <v>4.7815253251080617E-5</v>
      </c>
      <c r="BE1605" s="5">
        <f t="shared" si="1952"/>
        <v>1.7833977968966319E-4</v>
      </c>
      <c r="BF1605" s="5">
        <f t="shared" si="1953"/>
        <v>3.3258296105583013E-4</v>
      </c>
      <c r="BG1605" s="5">
        <f t="shared" si="1954"/>
        <v>4.1348571129089874E-4</v>
      </c>
      <c r="BH1605" s="5">
        <f t="shared" si="1955"/>
        <v>3.8555139648233501E-4</v>
      </c>
      <c r="BI1605" s="5">
        <f t="shared" si="1956"/>
        <v>2.8760341703783671E-4</v>
      </c>
      <c r="BJ1605" s="8">
        <f t="shared" si="1957"/>
        <v>0.72061426313956722</v>
      </c>
      <c r="BK1605" s="8">
        <f t="shared" si="1958"/>
        <v>0.13771852166613013</v>
      </c>
      <c r="BL1605" s="8">
        <f t="shared" si="1959"/>
        <v>8.5757629452936524E-2</v>
      </c>
      <c r="BM1605" s="8">
        <f t="shared" si="1960"/>
        <v>0.79495712424521547</v>
      </c>
      <c r="BN1605" s="8">
        <f t="shared" si="1961"/>
        <v>0.1201749519380636</v>
      </c>
    </row>
    <row r="1606" spans="1:66" x14ac:dyDescent="0.25">
      <c r="A1606" t="s">
        <v>112</v>
      </c>
      <c r="B1606" t="s">
        <v>113</v>
      </c>
      <c r="C1606" t="s">
        <v>126</v>
      </c>
      <c r="D1606" t="s">
        <v>541</v>
      </c>
      <c r="E1606">
        <f>VLOOKUP(A1606,home!$A$2:$E$405,3,FALSE)</f>
        <v>1.3270999999999999</v>
      </c>
      <c r="F1606">
        <f>VLOOKUP(B1606,home!$B$2:$E$405,3,FALSE)</f>
        <v>1.5069999999999999</v>
      </c>
      <c r="G1606">
        <f>VLOOKUP(C1606,away!$B$2:$E$405,4,FALSE)</f>
        <v>0.37680000000000002</v>
      </c>
      <c r="H1606">
        <f>VLOOKUP(A1606,away!$A$2:$E$405,3,FALSE)</f>
        <v>0.94389999999999996</v>
      </c>
      <c r="I1606">
        <f>VLOOKUP(C1606,away!$B$2:$E$405,3,FALSE)</f>
        <v>1.5891999999999999</v>
      </c>
      <c r="J1606">
        <f>VLOOKUP(B1606,home!$B$2:$E$405,4,FALSE)</f>
        <v>0.79459999999999997</v>
      </c>
      <c r="K1606" s="3">
        <f t="shared" si="1906"/>
        <v>0.75357727896000004</v>
      </c>
      <c r="L1606" s="3">
        <f t="shared" si="1907"/>
        <v>1.1919364562479999</v>
      </c>
      <c r="M1606" s="5">
        <f t="shared" si="1908"/>
        <v>0.1429137846328094</v>
      </c>
      <c r="N1606" s="5">
        <f t="shared" si="1909"/>
        <v>0.10769658094946799</v>
      </c>
      <c r="O1606" s="5">
        <f t="shared" si="1910"/>
        <v>0.17034415000422068</v>
      </c>
      <c r="P1606" s="5">
        <f t="shared" si="1911"/>
        <v>0.12836748104693471</v>
      </c>
      <c r="Q1606" s="5">
        <f t="shared" si="1912"/>
        <v>4.0578848212597732E-2</v>
      </c>
      <c r="R1606" s="5">
        <f t="shared" si="1913"/>
        <v>0.10151970124930429</v>
      </c>
      <c r="S1606" s="5">
        <f t="shared" si="1914"/>
        <v>2.8825438764834455E-2</v>
      </c>
      <c r="T1606" s="5">
        <f t="shared" si="1915"/>
        <v>4.8367408537149215E-2</v>
      </c>
      <c r="U1606" s="5">
        <f t="shared" si="1916"/>
        <v>7.6502940228282842E-2</v>
      </c>
      <c r="V1606" s="5">
        <f t="shared" si="1917"/>
        <v>2.8768307750652836E-3</v>
      </c>
      <c r="W1606" s="5">
        <f t="shared" si="1918"/>
        <v>1.019309933979342E-2</v>
      </c>
      <c r="X1606" s="5">
        <f t="shared" si="1919"/>
        <v>1.2149526705257194E-2</v>
      </c>
      <c r="Y1606" s="5">
        <f t="shared" si="1920"/>
        <v>7.2407319030773501E-3</v>
      </c>
      <c r="Z1606" s="5">
        <f t="shared" si="1921"/>
        <v>4.0335010982150456E-2</v>
      </c>
      <c r="AA1606" s="5">
        <f t="shared" si="1922"/>
        <v>3.0395547822750661E-2</v>
      </c>
      <c r="AB1606" s="5">
        <f t="shared" si="1923"/>
        <v>1.1452697110383497E-2</v>
      </c>
      <c r="AC1606" s="5">
        <f t="shared" si="1924"/>
        <v>1.6150100607083577E-4</v>
      </c>
      <c r="AD1606" s="5">
        <f t="shared" si="1925"/>
        <v>1.9203220161626243E-3</v>
      </c>
      <c r="AE1606" s="5">
        <f t="shared" si="1926"/>
        <v>2.2889018187998923E-3</v>
      </c>
      <c r="AF1606" s="5">
        <f t="shared" si="1927"/>
        <v>1.3641127612999729E-3</v>
      </c>
      <c r="AG1606" s="5">
        <f t="shared" si="1928"/>
        <v>5.4197857687552102E-4</v>
      </c>
      <c r="AH1606" s="5">
        <f t="shared" si="1929"/>
        <v>1.2019192513197149E-2</v>
      </c>
      <c r="AI1606" s="5">
        <f t="shared" si="1930"/>
        <v>9.0573903893915123E-3</v>
      </c>
      <c r="AJ1606" s="5">
        <f t="shared" si="1931"/>
        <v>3.4127218020580555E-3</v>
      </c>
      <c r="AK1606" s="5">
        <f t="shared" si="1932"/>
        <v>8.5724986981412571E-4</v>
      </c>
      <c r="AL1606" s="5">
        <f t="shared" si="1933"/>
        <v>5.8025130015623375E-6</v>
      </c>
      <c r="AM1606" s="5">
        <f t="shared" si="1934"/>
        <v>2.8942220793336243E-4</v>
      </c>
      <c r="AN1606" s="5">
        <f t="shared" si="1935"/>
        <v>3.4497288088356371E-4</v>
      </c>
      <c r="AO1606" s="5">
        <f t="shared" si="1936"/>
        <v>2.0559287657100921E-4</v>
      </c>
      <c r="AP1606" s="5">
        <f t="shared" si="1937"/>
        <v>8.1684548243293699E-5</v>
      </c>
      <c r="AQ1606" s="5">
        <f t="shared" si="1938"/>
        <v>2.434069774083258E-5</v>
      </c>
      <c r="AR1606" s="5">
        <f t="shared" si="1939"/>
        <v>2.8652227462285405E-3</v>
      </c>
      <c r="AS1606" s="5">
        <f t="shared" si="1940"/>
        <v>2.1591667607172025E-3</v>
      </c>
      <c r="AT1606" s="5">
        <f t="shared" si="1941"/>
        <v>8.135495061810734E-4</v>
      </c>
      <c r="AU1606" s="5">
        <f t="shared" si="1942"/>
        <v>2.0435747438906168E-4</v>
      </c>
      <c r="AV1606" s="5">
        <f t="shared" si="1943"/>
        <v>3.8499787371311744E-5</v>
      </c>
      <c r="AW1606" s="5">
        <f t="shared" si="1944"/>
        <v>1.447753155797178E-7</v>
      </c>
      <c r="AX1606" s="5">
        <f t="shared" si="1945"/>
        <v>3.6350333320836416E-5</v>
      </c>
      <c r="AY1606" s="5">
        <f t="shared" si="1946"/>
        <v>4.3327287481871337E-5</v>
      </c>
      <c r="AZ1606" s="5">
        <f t="shared" si="1947"/>
        <v>2.5821686749990031E-5</v>
      </c>
      <c r="BA1606" s="5">
        <f t="shared" si="1948"/>
        <v>1.0259269933043014E-5</v>
      </c>
      <c r="BB1606" s="5">
        <f t="shared" si="1949"/>
        <v>3.0570994619207379E-6</v>
      </c>
      <c r="BC1606" s="5">
        <f t="shared" si="1950"/>
        <v>7.2877365980789448E-7</v>
      </c>
      <c r="BD1606" s="5">
        <f t="shared" si="1951"/>
        <v>5.6919390775013467E-4</v>
      </c>
      <c r="BE1606" s="5">
        <f t="shared" si="1952"/>
        <v>4.2893159620295578E-4</v>
      </c>
      <c r="BF1606" s="5">
        <f t="shared" si="1953"/>
        <v>1.6161655256329642E-4</v>
      </c>
      <c r="BG1606" s="5">
        <f t="shared" si="1954"/>
        <v>4.0596853971848248E-5</v>
      </c>
      <c r="BH1606" s="5">
        <f t="shared" si="1955"/>
        <v>7.6482166876104668E-6</v>
      </c>
      <c r="BI1606" s="5">
        <f t="shared" si="1956"/>
        <v>1.1527044640691925E-6</v>
      </c>
      <c r="BJ1606" s="8">
        <f t="shared" si="1957"/>
        <v>0.2334070684824604</v>
      </c>
      <c r="BK1606" s="8">
        <f t="shared" si="1958"/>
        <v>0.30319416602619809</v>
      </c>
      <c r="BL1606" s="8">
        <f t="shared" si="1959"/>
        <v>0.42285152709592982</v>
      </c>
      <c r="BM1606" s="8">
        <f t="shared" si="1960"/>
        <v>0.30832404397923774</v>
      </c>
      <c r="BN1606" s="8">
        <f t="shared" si="1961"/>
        <v>0.69142054609533488</v>
      </c>
    </row>
    <row r="1607" spans="1:66" x14ac:dyDescent="0.25">
      <c r="A1607" t="s">
        <v>112</v>
      </c>
      <c r="B1607" t="s">
        <v>117</v>
      </c>
      <c r="C1607" t="s">
        <v>90</v>
      </c>
      <c r="D1607" t="s">
        <v>541</v>
      </c>
      <c r="E1607">
        <f>VLOOKUP(A1607,home!$A$2:$E$405,3,FALSE)</f>
        <v>1.3270999999999999</v>
      </c>
      <c r="F1607">
        <f>VLOOKUP(B1607,home!$B$2:$E$405,3,FALSE)</f>
        <v>1.0548999999999999</v>
      </c>
      <c r="G1607">
        <f>VLOOKUP(C1607,away!$B$2:$E$405,4,FALSE)</f>
        <v>1.2056</v>
      </c>
      <c r="H1607">
        <f>VLOOKUP(A1607,away!$A$2:$E$405,3,FALSE)</f>
        <v>0.94389999999999996</v>
      </c>
      <c r="I1607">
        <f>VLOOKUP(C1607,away!$B$2:$E$405,3,FALSE)</f>
        <v>1.0593999999999999</v>
      </c>
      <c r="J1607">
        <f>VLOOKUP(B1607,home!$B$2:$E$405,4,FALSE)</f>
        <v>0.21190000000000001</v>
      </c>
      <c r="K1607" s="3">
        <f t="shared" si="1906"/>
        <v>1.687789111624</v>
      </c>
      <c r="L1607" s="3">
        <f t="shared" si="1907"/>
        <v>0.21189314715399996</v>
      </c>
      <c r="M1607" s="5">
        <f t="shared" si="1908"/>
        <v>0.14961615088946476</v>
      </c>
      <c r="N1607" s="5">
        <f t="shared" si="1909"/>
        <v>0.2525205103943321</v>
      </c>
      <c r="O1607" s="5">
        <f t="shared" si="1910"/>
        <v>3.1702637077036418E-2</v>
      </c>
      <c r="P1607" s="5">
        <f t="shared" si="1911"/>
        <v>5.3507365668389387E-2</v>
      </c>
      <c r="Q1607" s="5">
        <f t="shared" si="1912"/>
        <v>0.21310068395264445</v>
      </c>
      <c r="R1607" s="5">
        <f t="shared" si="1913"/>
        <v>3.3587857716671659E-3</v>
      </c>
      <c r="S1607" s="5">
        <f t="shared" si="1914"/>
        <v>4.7839724584378684E-3</v>
      </c>
      <c r="T1607" s="5">
        <f t="shared" si="1915"/>
        <v>4.515457458339573E-2</v>
      </c>
      <c r="U1607" s="5">
        <f t="shared" si="1916"/>
        <v>5.6689220536974578E-3</v>
      </c>
      <c r="V1607" s="5">
        <f t="shared" si="1917"/>
        <v>1.9009962208800212E-4</v>
      </c>
      <c r="W1607" s="5">
        <f t="shared" si="1918"/>
        <v>0.11988967135163353</v>
      </c>
      <c r="X1607" s="5">
        <f t="shared" si="1919"/>
        <v>2.5403799773956379E-2</v>
      </c>
      <c r="Y1607" s="5">
        <f t="shared" si="1920"/>
        <v>2.6914455418868442E-3</v>
      </c>
      <c r="Z1607" s="5">
        <f t="shared" si="1921"/>
        <v>2.3723456259154408E-4</v>
      </c>
      <c r="AA1607" s="5">
        <f t="shared" si="1922"/>
        <v>4.0040191164289045E-4</v>
      </c>
      <c r="AB1607" s="5">
        <f t="shared" si="1923"/>
        <v>3.3789699337215278E-4</v>
      </c>
      <c r="AC1607" s="5">
        <f t="shared" si="1924"/>
        <v>4.249094237158993E-6</v>
      </c>
      <c r="AD1607" s="5">
        <f t="shared" si="1925"/>
        <v>5.058712047586672E-2</v>
      </c>
      <c r="AE1607" s="5">
        <f t="shared" si="1926"/>
        <v>1.0719064163089952E-2</v>
      </c>
      <c r="AF1607" s="5">
        <f t="shared" si="1927"/>
        <v>1.135648120031393E-3</v>
      </c>
      <c r="AG1607" s="5">
        <f t="shared" si="1928"/>
        <v>8.0212018070991803E-5</v>
      </c>
      <c r="AH1607" s="5">
        <f t="shared" si="1929"/>
        <v>1.2567094520306216E-5</v>
      </c>
      <c r="AI1607" s="5">
        <f t="shared" si="1930"/>
        <v>2.1210605296122468E-5</v>
      </c>
      <c r="AJ1607" s="5">
        <f t="shared" si="1931"/>
        <v>1.7899514334874932E-5</v>
      </c>
      <c r="AK1607" s="5">
        <f t="shared" si="1932"/>
        <v>1.0070201799253204E-5</v>
      </c>
      <c r="AL1607" s="5">
        <f t="shared" si="1933"/>
        <v>6.0784303768135982E-8</v>
      </c>
      <c r="AM1607" s="5">
        <f t="shared" si="1934"/>
        <v>1.7076078225515864E-2</v>
      </c>
      <c r="AN1607" s="5">
        <f t="shared" si="1935"/>
        <v>3.6183039562524481E-3</v>
      </c>
      <c r="AO1607" s="5">
        <f t="shared" si="1936"/>
        <v>3.8334690632505002E-4</v>
      </c>
      <c r="AP1607" s="5">
        <f t="shared" si="1937"/>
        <v>2.7076194144321492E-5</v>
      </c>
      <c r="AQ1607" s="5">
        <f t="shared" si="1938"/>
        <v>1.4343149975482466E-6</v>
      </c>
      <c r="AR1607" s="5">
        <f t="shared" si="1939"/>
        <v>5.3257624169789468E-7</v>
      </c>
      <c r="AS1607" s="5">
        <f t="shared" si="1940"/>
        <v>8.9887638184733837E-7</v>
      </c>
      <c r="AT1607" s="5">
        <f t="shared" si="1941"/>
        <v>7.5855688498895756E-7</v>
      </c>
      <c r="AU1607" s="5">
        <f t="shared" si="1942"/>
        <v>4.2676135034392716E-7</v>
      </c>
      <c r="AV1607" s="5">
        <f t="shared" si="1943"/>
        <v>1.8007079009310886E-7</v>
      </c>
      <c r="AW1607" s="5">
        <f t="shared" si="1944"/>
        <v>6.0384300262976886E-10</v>
      </c>
      <c r="AX1607" s="5">
        <f t="shared" si="1945"/>
        <v>4.8034698163775579E-3</v>
      </c>
      <c r="AY1607" s="5">
        <f t="shared" si="1946"/>
        <v>1.0178223366514871E-3</v>
      </c>
      <c r="AZ1607" s="5">
        <f t="shared" si="1947"/>
        <v>1.078347890783608E-4</v>
      </c>
      <c r="BA1607" s="5">
        <f t="shared" si="1948"/>
        <v>7.6164842768338853E-6</v>
      </c>
      <c r="BB1607" s="5">
        <f t="shared" si="1949"/>
        <v>4.0347020591682238E-7</v>
      </c>
      <c r="BC1607" s="5">
        <f t="shared" si="1950"/>
        <v>1.7098514342917593E-8</v>
      </c>
      <c r="BD1607" s="5">
        <f t="shared" si="1951"/>
        <v>1.8808209325469355E-8</v>
      </c>
      <c r="BE1607" s="5">
        <f t="shared" si="1952"/>
        <v>3.174429090867216E-8</v>
      </c>
      <c r="BF1607" s="5">
        <f t="shared" si="1953"/>
        <v>2.6788834275940808E-8</v>
      </c>
      <c r="BG1607" s="5">
        <f t="shared" si="1954"/>
        <v>1.5071300934677567E-8</v>
      </c>
      <c r="BH1607" s="5">
        <f t="shared" si="1955"/>
        <v>6.3592944038893524E-9</v>
      </c>
      <c r="BI1607" s="5">
        <f t="shared" si="1956"/>
        <v>2.1466295704991766E-9</v>
      </c>
      <c r="BJ1607" s="8">
        <f t="shared" si="1957"/>
        <v>0.74832613396724779</v>
      </c>
      <c r="BK1607" s="8">
        <f t="shared" si="1958"/>
        <v>0.20911972085357242</v>
      </c>
      <c r="BL1607" s="8">
        <f t="shared" si="1959"/>
        <v>4.1533288983575015E-2</v>
      </c>
      <c r="BM1607" s="8">
        <f t="shared" si="1960"/>
        <v>0.29439242288064427</v>
      </c>
      <c r="BN1607" s="8">
        <f t="shared" si="1961"/>
        <v>0.70380613375353429</v>
      </c>
    </row>
    <row r="1608" spans="1:66" x14ac:dyDescent="0.25">
      <c r="A1608" t="s">
        <v>112</v>
      </c>
      <c r="B1608" t="s">
        <v>119</v>
      </c>
      <c r="C1608" t="s">
        <v>108</v>
      </c>
      <c r="D1608" t="s">
        <v>541</v>
      </c>
      <c r="E1608">
        <f>VLOOKUP(A1608,home!$A$2:$E$405,3,FALSE)</f>
        <v>1.3270999999999999</v>
      </c>
      <c r="F1608">
        <f>VLOOKUP(B1608,home!$B$2:$E$405,3,FALSE)</f>
        <v>0.6028</v>
      </c>
      <c r="G1608">
        <f>VLOOKUP(C1608,away!$B$2:$E$405,4,FALSE)</f>
        <v>1.6577</v>
      </c>
      <c r="H1608">
        <f>VLOOKUP(A1608,away!$A$2:$E$405,3,FALSE)</f>
        <v>0.94389999999999996</v>
      </c>
      <c r="I1608">
        <f>VLOOKUP(C1608,away!$B$2:$E$405,3,FALSE)</f>
        <v>0.63570000000000004</v>
      </c>
      <c r="J1608">
        <f>VLOOKUP(B1608,home!$B$2:$E$405,4,FALSE)</f>
        <v>1.2713000000000001</v>
      </c>
      <c r="K1608" s="3">
        <f t="shared" si="1906"/>
        <v>1.3261200162759998</v>
      </c>
      <c r="L1608" s="3">
        <f t="shared" si="1907"/>
        <v>0.76282733049899998</v>
      </c>
      <c r="M1608" s="5">
        <f t="shared" si="1908"/>
        <v>0.12381740403146292</v>
      </c>
      <c r="N1608" s="5">
        <f t="shared" si="1909"/>
        <v>0.16419673784945565</v>
      </c>
      <c r="O1608" s="5">
        <f t="shared" si="1910"/>
        <v>9.4451299786636994E-2</v>
      </c>
      <c r="P1608" s="5">
        <f t="shared" si="1911"/>
        <v>0.12525375921034437</v>
      </c>
      <c r="Q1608" s="5">
        <f t="shared" si="1912"/>
        <v>0.10887229033469313</v>
      </c>
      <c r="R1608" s="5">
        <f t="shared" si="1913"/>
        <v>3.6025016439200523E-2</v>
      </c>
      <c r="S1608" s="5">
        <f t="shared" si="1914"/>
        <v>3.1676694239883202E-2</v>
      </c>
      <c r="T1608" s="5">
        <f t="shared" si="1915"/>
        <v>8.3050758601326047E-2</v>
      </c>
      <c r="U1608" s="5">
        <f t="shared" si="1916"/>
        <v>4.7773495386695758E-2</v>
      </c>
      <c r="V1608" s="5">
        <f t="shared" si="1917"/>
        <v>3.5604625159640804E-3</v>
      </c>
      <c r="W1608" s="5">
        <f t="shared" si="1918"/>
        <v>4.8125907810216202E-2</v>
      </c>
      <c r="X1608" s="5">
        <f t="shared" si="1919"/>
        <v>3.6711757782708201E-2</v>
      </c>
      <c r="Y1608" s="5">
        <f t="shared" si="1920"/>
        <v>1.400236609365459E-2</v>
      </c>
      <c r="Z1608" s="5">
        <f t="shared" si="1921"/>
        <v>9.160289040499309E-3</v>
      </c>
      <c r="AA1608" s="5">
        <f t="shared" si="1922"/>
        <v>1.2147642651479806E-2</v>
      </c>
      <c r="AB1608" s="5">
        <f t="shared" si="1923"/>
        <v>8.0546160353477166E-3</v>
      </c>
      <c r="AC1608" s="5">
        <f t="shared" si="1924"/>
        <v>2.2511037429494765E-4</v>
      </c>
      <c r="AD1608" s="5">
        <f t="shared" si="1925"/>
        <v>1.5955182412145302E-2</v>
      </c>
      <c r="AE1608" s="5">
        <f t="shared" si="1926"/>
        <v>1.2171049207081397E-2</v>
      </c>
      <c r="AF1608" s="5">
        <f t="shared" si="1927"/>
        <v>4.6422044880049355E-3</v>
      </c>
      <c r="AG1608" s="5">
        <f t="shared" si="1928"/>
        <v>1.180400152405094E-3</v>
      </c>
      <c r="AH1608" s="5">
        <f t="shared" si="1929"/>
        <v>1.7469297088408336E-3</v>
      </c>
      <c r="AI1608" s="5">
        <f t="shared" si="1930"/>
        <v>2.3166384539210338E-3</v>
      </c>
      <c r="AJ1608" s="5">
        <f t="shared" si="1931"/>
        <v>1.5360703121096845E-3</v>
      </c>
      <c r="AK1608" s="5">
        <f t="shared" si="1932"/>
        <v>6.7900452909865809E-4</v>
      </c>
      <c r="AL1608" s="5">
        <f t="shared" si="1933"/>
        <v>9.1088715155181523E-6</v>
      </c>
      <c r="AM1608" s="5">
        <f t="shared" si="1934"/>
        <v>4.2316973520161345E-3</v>
      </c>
      <c r="AN1608" s="5">
        <f t="shared" si="1935"/>
        <v>3.2280543945181553E-3</v>
      </c>
      <c r="AO1608" s="5">
        <f t="shared" si="1936"/>
        <v>1.2312240582379248E-3</v>
      </c>
      <c r="AP1608" s="5">
        <f t="shared" si="1937"/>
        <v>3.1307045386392722E-4</v>
      </c>
      <c r="AQ1608" s="5">
        <f t="shared" si="1938"/>
        <v>5.9704674644782479E-5</v>
      </c>
      <c r="AR1608" s="5">
        <f t="shared" si="1939"/>
        <v>2.6652114527288972E-4</v>
      </c>
      <c r="AS1608" s="5">
        <f t="shared" si="1940"/>
        <v>3.5343902550718262E-4</v>
      </c>
      <c r="AT1608" s="5">
        <f t="shared" si="1941"/>
        <v>2.3435128312907931E-4</v>
      </c>
      <c r="AU1608" s="5">
        <f t="shared" si="1942"/>
        <v>1.03592642465812E-4</v>
      </c>
      <c r="AV1608" s="5">
        <f t="shared" si="1943"/>
        <v>3.4344069178209129E-5</v>
      </c>
      <c r="AW1608" s="5">
        <f t="shared" si="1944"/>
        <v>2.5595943936047906E-7</v>
      </c>
      <c r="AX1608" s="5">
        <f t="shared" si="1945"/>
        <v>9.3528976022178977E-4</v>
      </c>
      <c r="AY1608" s="5">
        <f t="shared" si="1946"/>
        <v>7.1346459103303775E-4</v>
      </c>
      <c r="AZ1608" s="5">
        <f t="shared" si="1947"/>
        <v>2.7212514469164643E-4</v>
      </c>
      <c r="BA1608" s="5">
        <f t="shared" si="1948"/>
        <v>6.9194832562260929E-5</v>
      </c>
      <c r="BB1608" s="5">
        <f t="shared" si="1949"/>
        <v>1.3195927351948695E-5</v>
      </c>
      <c r="BC1608" s="5">
        <f t="shared" si="1950"/>
        <v>2.0132428070691526E-6</v>
      </c>
      <c r="BD1608" s="5">
        <f t="shared" si="1951"/>
        <v>3.3884935628342424E-5</v>
      </c>
      <c r="BE1608" s="5">
        <f t="shared" si="1952"/>
        <v>4.4935491386968661E-5</v>
      </c>
      <c r="BF1608" s="5">
        <f t="shared" si="1953"/>
        <v>2.9794927284728474E-5</v>
      </c>
      <c r="BG1608" s="5">
        <f t="shared" si="1954"/>
        <v>1.3170549818588782E-5</v>
      </c>
      <c r="BH1608" s="5">
        <f t="shared" si="1955"/>
        <v>4.3664324349477078E-6</v>
      </c>
      <c r="BI1608" s="5">
        <f t="shared" si="1956"/>
        <v>1.1580826903401816E-6</v>
      </c>
      <c r="BJ1608" s="8">
        <f t="shared" si="1957"/>
        <v>0.49997768916363927</v>
      </c>
      <c r="BK1608" s="8">
        <f t="shared" si="1958"/>
        <v>0.28525600383449812</v>
      </c>
      <c r="BL1608" s="8">
        <f t="shared" si="1959"/>
        <v>0.20585027188812804</v>
      </c>
      <c r="BM1608" s="8">
        <f t="shared" si="1960"/>
        <v>0.34691453764337743</v>
      </c>
      <c r="BN1608" s="8">
        <f t="shared" si="1961"/>
        <v>0.65261650765179358</v>
      </c>
    </row>
    <row r="1609" spans="1:66" x14ac:dyDescent="0.25">
      <c r="A1609" t="s">
        <v>112</v>
      </c>
      <c r="B1609" t="s">
        <v>107</v>
      </c>
      <c r="C1609" t="s">
        <v>335</v>
      </c>
      <c r="D1609" t="s">
        <v>541</v>
      </c>
      <c r="E1609">
        <f>VLOOKUP(A1609,home!$A$2:$E$405,3,FALSE)</f>
        <v>1.3270999999999999</v>
      </c>
      <c r="F1609">
        <f>VLOOKUP(B1609,home!$B$2:$E$405,3,FALSE)</f>
        <v>1.2056</v>
      </c>
      <c r="G1609">
        <f>VLOOKUP(C1609,away!$B$2:$E$405,4,FALSE)</f>
        <v>0.9042</v>
      </c>
      <c r="H1609">
        <f>VLOOKUP(A1609,away!$A$2:$E$405,3,FALSE)</f>
        <v>0.94389999999999996</v>
      </c>
      <c r="I1609">
        <f>VLOOKUP(C1609,away!$B$2:$E$405,3,FALSE)</f>
        <v>1.2713000000000001</v>
      </c>
      <c r="J1609">
        <f>VLOOKUP(B1609,home!$B$2:$E$405,4,FALSE)</f>
        <v>0.84750000000000003</v>
      </c>
      <c r="K1609" s="3">
        <f t="shared" si="1906"/>
        <v>1.4466763813920001</v>
      </c>
      <c r="L1609" s="3">
        <f t="shared" si="1907"/>
        <v>1.0169831093250001</v>
      </c>
      <c r="M1609" s="5">
        <f t="shared" si="1908"/>
        <v>8.5122873927139284E-2</v>
      </c>
      <c r="N1609" s="5">
        <f t="shared" si="1909"/>
        <v>0.12314525122660129</v>
      </c>
      <c r="O1609" s="5">
        <f t="shared" si="1910"/>
        <v>8.6568525001102098E-2</v>
      </c>
      <c r="P1609" s="5">
        <f t="shared" si="1911"/>
        <v>0.12523664049103728</v>
      </c>
      <c r="Q1609" s="5">
        <f t="shared" si="1912"/>
        <v>8.9075663215054168E-2</v>
      </c>
      <c r="R1609" s="5">
        <f t="shared" si="1913"/>
        <v>4.4019363862649902E-2</v>
      </c>
      <c r="S1609" s="5">
        <f t="shared" si="1914"/>
        <v>4.6063459202828907E-2</v>
      </c>
      <c r="T1609" s="5">
        <f t="shared" si="1915"/>
        <v>9.0588444941632332E-2</v>
      </c>
      <c r="U1609" s="5">
        <f t="shared" si="1916"/>
        <v>6.3681774023996135E-2</v>
      </c>
      <c r="V1609" s="5">
        <f t="shared" si="1917"/>
        <v>7.5300727235210405E-3</v>
      </c>
      <c r="W1609" s="5">
        <f t="shared" si="1918"/>
        <v>4.2954552710015685E-2</v>
      </c>
      <c r="X1609" s="5">
        <f t="shared" si="1919"/>
        <v>4.368405457469636E-2</v>
      </c>
      <c r="Y1609" s="5">
        <f t="shared" si="1920"/>
        <v>2.2212972824648847E-2</v>
      </c>
      <c r="Z1609" s="5">
        <f t="shared" si="1921"/>
        <v>1.492231651051542E-2</v>
      </c>
      <c r="AA1609" s="5">
        <f t="shared" si="1922"/>
        <v>2.1587762851418543E-2</v>
      </c>
      <c r="AB1609" s="5">
        <f t="shared" si="1923"/>
        <v>1.5615253322119415E-2</v>
      </c>
      <c r="AC1609" s="5">
        <f t="shared" si="1924"/>
        <v>6.9241157446863529E-4</v>
      </c>
      <c r="AD1609" s="5">
        <f t="shared" si="1925"/>
        <v>1.5535334219709358E-2</v>
      </c>
      <c r="AE1609" s="5">
        <f t="shared" si="1926"/>
        <v>1.57991724991631E-2</v>
      </c>
      <c r="AF1609" s="5">
        <f t="shared" si="1927"/>
        <v>8.033745786480459E-3</v>
      </c>
      <c r="AG1609" s="5">
        <f t="shared" si="1928"/>
        <v>2.7233945898205059E-3</v>
      </c>
      <c r="AH1609" s="5">
        <f t="shared" si="1929"/>
        <v>3.7939359607989387E-3</v>
      </c>
      <c r="AI1609" s="5">
        <f t="shared" si="1930"/>
        <v>5.4885975470015894E-3</v>
      </c>
      <c r="AJ1609" s="5">
        <f t="shared" si="1931"/>
        <v>3.9701122191066343E-3</v>
      </c>
      <c r="AK1609" s="5">
        <f t="shared" si="1932"/>
        <v>1.9144891929524497E-3</v>
      </c>
      <c r="AL1609" s="5">
        <f t="shared" si="1933"/>
        <v>4.074829498721356E-5</v>
      </c>
      <c r="AM1609" s="5">
        <f t="shared" si="1934"/>
        <v>4.4949202185368868E-3</v>
      </c>
      <c r="AN1609" s="5">
        <f t="shared" si="1935"/>
        <v>4.5712579400154522E-3</v>
      </c>
      <c r="AO1609" s="5">
        <f t="shared" si="1936"/>
        <v>2.3244460566817543E-3</v>
      </c>
      <c r="AP1609" s="5">
        <f t="shared" si="1937"/>
        <v>7.8797412606081564E-4</v>
      </c>
      <c r="AQ1609" s="5">
        <f t="shared" si="1938"/>
        <v>2.0033909419724444E-4</v>
      </c>
      <c r="AR1609" s="5">
        <f t="shared" si="1939"/>
        <v>7.7167375799864753E-4</v>
      </c>
      <c r="AS1609" s="5">
        <f t="shared" si="1940"/>
        <v>1.1163621998366495E-3</v>
      </c>
      <c r="AT1609" s="5">
        <f t="shared" si="1941"/>
        <v>8.0750741379124861E-4</v>
      </c>
      <c r="AU1609" s="5">
        <f t="shared" si="1942"/>
        <v>3.894006344435786E-4</v>
      </c>
      <c r="AV1609" s="5">
        <f t="shared" si="1943"/>
        <v>1.4083417518714637E-4</v>
      </c>
      <c r="AW1609" s="5">
        <f t="shared" si="1944"/>
        <v>1.6652984270141529E-6</v>
      </c>
      <c r="AX1609" s="5">
        <f t="shared" si="1945"/>
        <v>1.0837824860664487E-3</v>
      </c>
      <c r="AY1609" s="5">
        <f t="shared" si="1946"/>
        <v>1.1021884825118359E-3</v>
      </c>
      <c r="AZ1609" s="5">
        <f t="shared" si="1947"/>
        <v>5.6045353500354497E-4</v>
      </c>
      <c r="BA1609" s="5">
        <f t="shared" si="1948"/>
        <v>1.8999059288669771E-4</v>
      </c>
      <c r="BB1609" s="5">
        <f t="shared" si="1949"/>
        <v>4.8304305974103513E-5</v>
      </c>
      <c r="BC1609" s="5">
        <f t="shared" si="1950"/>
        <v>9.8249326566659979E-6</v>
      </c>
      <c r="BD1609" s="5">
        <f t="shared" si="1951"/>
        <v>1.3079652963232866E-4</v>
      </c>
      <c r="BE1609" s="5">
        <f t="shared" si="1952"/>
        <v>1.8922025018712873E-4</v>
      </c>
      <c r="BF1609" s="5">
        <f t="shared" si="1953"/>
        <v>1.368702334134022E-4</v>
      </c>
      <c r="BG1609" s="5">
        <f t="shared" si="1954"/>
        <v>6.6002311331593029E-5</v>
      </c>
      <c r="BH1609" s="5">
        <f t="shared" si="1955"/>
        <v>2.3870996230174307E-5</v>
      </c>
      <c r="BI1609" s="5">
        <f t="shared" si="1956"/>
        <v>6.906721289298125E-6</v>
      </c>
      <c r="BJ1609" s="8">
        <f t="shared" si="1957"/>
        <v>0.46912606835841358</v>
      </c>
      <c r="BK1609" s="8">
        <f t="shared" si="1958"/>
        <v>0.26578839469649418</v>
      </c>
      <c r="BL1609" s="8">
        <f t="shared" si="1959"/>
        <v>0.25041925920448688</v>
      </c>
      <c r="BM1609" s="8">
        <f t="shared" si="1960"/>
        <v>0.44598719786224128</v>
      </c>
      <c r="BN1609" s="8">
        <f t="shared" si="1961"/>
        <v>0.5531683177235841</v>
      </c>
    </row>
    <row r="1610" spans="1:66" x14ac:dyDescent="0.25">
      <c r="A1610" t="s">
        <v>112</v>
      </c>
      <c r="B1610" t="s">
        <v>111</v>
      </c>
      <c r="C1610" t="s">
        <v>118</v>
      </c>
      <c r="D1610" t="s">
        <v>541</v>
      </c>
      <c r="E1610">
        <f>VLOOKUP(A1610,home!$A$2:$E$405,3,FALSE)</f>
        <v>1.3270999999999999</v>
      </c>
      <c r="F1610">
        <f>VLOOKUP(B1610,home!$B$2:$E$405,3,FALSE)</f>
        <v>1.0548999999999999</v>
      </c>
      <c r="G1610">
        <f>VLOOKUP(C1610,away!$B$2:$E$405,4,FALSE)</f>
        <v>0.75349999999999995</v>
      </c>
      <c r="H1610">
        <f>VLOOKUP(A1610,away!$A$2:$E$405,3,FALSE)</f>
        <v>0.94389999999999996</v>
      </c>
      <c r="I1610">
        <f>VLOOKUP(C1610,away!$B$2:$E$405,3,FALSE)</f>
        <v>0.63570000000000004</v>
      </c>
      <c r="J1610">
        <f>VLOOKUP(B1610,home!$B$2:$E$405,4,FALSE)</f>
        <v>1.4832000000000001</v>
      </c>
      <c r="K1610" s="3">
        <f t="shared" si="1906"/>
        <v>1.0548681947649998</v>
      </c>
      <c r="L1610" s="3">
        <f t="shared" si="1907"/>
        <v>0.88997521953600001</v>
      </c>
      <c r="M1610" s="5">
        <f t="shared" si="1908"/>
        <v>0.14300961484545652</v>
      </c>
      <c r="N1610" s="5">
        <f t="shared" si="1909"/>
        <v>0.15085629424606464</v>
      </c>
      <c r="O1610" s="5">
        <f t="shared" si="1910"/>
        <v>0.12727501336784397</v>
      </c>
      <c r="P1610" s="5">
        <f t="shared" si="1911"/>
        <v>0.1342583635900288</v>
      </c>
      <c r="Q1610" s="5">
        <f t="shared" si="1912"/>
        <v>7.9566753390141923E-2</v>
      </c>
      <c r="R1610" s="5">
        <f t="shared" si="1913"/>
        <v>5.6635803981747133E-2</v>
      </c>
      <c r="S1610" s="5">
        <f t="shared" si="1914"/>
        <v>3.1510657890645034E-2</v>
      </c>
      <c r="T1610" s="5">
        <f t="shared" si="1915"/>
        <v>7.0812438816158327E-2</v>
      </c>
      <c r="U1610" s="5">
        <f t="shared" si="1916"/>
        <v>5.974330830528999E-2</v>
      </c>
      <c r="V1610" s="5">
        <f t="shared" si="1917"/>
        <v>3.2869346804370076E-3</v>
      </c>
      <c r="W1610" s="5">
        <f t="shared" si="1918"/>
        <v>2.7977479170656981E-2</v>
      </c>
      <c r="X1610" s="5">
        <f t="shared" si="1919"/>
        <v>2.4899263166969315E-2</v>
      </c>
      <c r="Y1610" s="5">
        <f t="shared" si="1920"/>
        <v>1.1079863601654076E-2</v>
      </c>
      <c r="Z1610" s="5">
        <f t="shared" si="1921"/>
        <v>1.6801487360751093E-2</v>
      </c>
      <c r="AA1610" s="5">
        <f t="shared" si="1922"/>
        <v>1.7723354641602466E-2</v>
      </c>
      <c r="AB1610" s="5">
        <f t="shared" si="1923"/>
        <v>9.3479015579835366E-3</v>
      </c>
      <c r="AC1610" s="5">
        <f t="shared" si="1924"/>
        <v>1.9286223862451329E-4</v>
      </c>
      <c r="AD1610" s="5">
        <f t="shared" si="1925"/>
        <v>7.3781382367065773E-3</v>
      </c>
      <c r="AE1610" s="5">
        <f t="shared" si="1926"/>
        <v>6.5663601969798919E-3</v>
      </c>
      <c r="AF1610" s="5">
        <f t="shared" si="1927"/>
        <v>2.9219489289298156E-3</v>
      </c>
      <c r="AG1610" s="5">
        <f t="shared" si="1928"/>
        <v>8.6682071316576432E-4</v>
      </c>
      <c r="AH1610" s="5">
        <f t="shared" si="1929"/>
        <v>3.7382268506039452E-3</v>
      </c>
      <c r="AI1610" s="5">
        <f t="shared" si="1930"/>
        <v>3.9433366095186348E-3</v>
      </c>
      <c r="AJ1610" s="5">
        <f t="shared" si="1931"/>
        <v>2.0798501853168286E-3</v>
      </c>
      <c r="AK1610" s="5">
        <f t="shared" si="1932"/>
        <v>7.3132260345560446E-4</v>
      </c>
      <c r="AL1610" s="5">
        <f t="shared" si="1933"/>
        <v>7.2424133395558083E-6</v>
      </c>
      <c r="AM1610" s="5">
        <f t="shared" si="1934"/>
        <v>1.5565926724962578E-3</v>
      </c>
      <c r="AN1610" s="5">
        <f t="shared" si="1935"/>
        <v>1.3853289054329861E-3</v>
      </c>
      <c r="AO1610" s="5">
        <f t="shared" si="1936"/>
        <v>6.1645419837114406E-4</v>
      </c>
      <c r="AP1610" s="5">
        <f t="shared" si="1937"/>
        <v>1.8287632017641598E-4</v>
      </c>
      <c r="AQ1610" s="5">
        <f t="shared" si="1938"/>
        <v>4.0688848299235409E-5</v>
      </c>
      <c r="AR1610" s="5">
        <f t="shared" si="1939"/>
        <v>6.653858524083234E-4</v>
      </c>
      <c r="AS1610" s="5">
        <f t="shared" si="1940"/>
        <v>7.0189437295213879E-4</v>
      </c>
      <c r="AT1610" s="5">
        <f t="shared" si="1941"/>
        <v>3.7020302505586704E-4</v>
      </c>
      <c r="AU1610" s="5">
        <f t="shared" si="1942"/>
        <v>1.3017179891240818E-4</v>
      </c>
      <c r="AV1610" s="5">
        <f t="shared" si="1943"/>
        <v>3.4328522632011135E-5</v>
      </c>
      <c r="AW1610" s="5">
        <f t="shared" si="1944"/>
        <v>1.8886736400791681E-7</v>
      </c>
      <c r="AX1610" s="5">
        <f t="shared" si="1945"/>
        <v>2.7366668373675888E-4</v>
      </c>
      <c r="AY1610" s="5">
        <f t="shared" si="1946"/>
        <v>2.4355656693831107E-4</v>
      </c>
      <c r="AZ1610" s="5">
        <f t="shared" si="1947"/>
        <v>1.0837965456517893E-4</v>
      </c>
      <c r="BA1610" s="5">
        <f t="shared" si="1948"/>
        <v>3.2151735621626992E-5</v>
      </c>
      <c r="BB1610" s="5">
        <f t="shared" si="1949"/>
        <v>7.1535619920802273E-6</v>
      </c>
      <c r="BC1610" s="5">
        <f t="shared" si="1950"/>
        <v>1.2732985808731977E-6</v>
      </c>
      <c r="BD1610" s="5">
        <f t="shared" si="1951"/>
        <v>9.8696153345540982E-5</v>
      </c>
      <c r="BE1610" s="5">
        <f t="shared" si="1952"/>
        <v>1.0411143310986041E-4</v>
      </c>
      <c r="BF1610" s="5">
        <f t="shared" si="1953"/>
        <v>5.4911919749497737E-5</v>
      </c>
      <c r="BG1610" s="5">
        <f t="shared" si="1954"/>
        <v>1.9308279219077742E-5</v>
      </c>
      <c r="BH1610" s="5">
        <f t="shared" si="1955"/>
        <v>5.0919224109617738E-6</v>
      </c>
      <c r="BI1610" s="5">
        <f t="shared" si="1956"/>
        <v>1.0742614003069389E-6</v>
      </c>
      <c r="BJ1610" s="8">
        <f t="shared" si="1957"/>
        <v>0.3873734829136381</v>
      </c>
      <c r="BK1610" s="8">
        <f t="shared" si="1958"/>
        <v>0.31250923222546978</v>
      </c>
      <c r="BL1610" s="8">
        <f t="shared" si="1959"/>
        <v>0.28340329564455802</v>
      </c>
      <c r="BM1610" s="8">
        <f t="shared" si="1960"/>
        <v>0.30824228702355966</v>
      </c>
      <c r="BN1610" s="8">
        <f t="shared" si="1961"/>
        <v>0.69160184342128306</v>
      </c>
    </row>
    <row r="1611" spans="1:66" x14ac:dyDescent="0.25">
      <c r="A1611" t="s">
        <v>112</v>
      </c>
      <c r="B1611" t="s">
        <v>447</v>
      </c>
      <c r="C1611" t="s">
        <v>110</v>
      </c>
      <c r="D1611" t="s">
        <v>541</v>
      </c>
      <c r="E1611">
        <f>VLOOKUP(A1611,home!$A$2:$E$405,3,FALSE)</f>
        <v>1.3270999999999999</v>
      </c>
      <c r="F1611">
        <f>VLOOKUP(B1611,home!$B$2:$E$405,3,FALSE)</f>
        <v>0.50229999999999997</v>
      </c>
      <c r="G1611">
        <f>VLOOKUP(C1611,away!$B$2:$E$405,4,FALSE)</f>
        <v>0.75349999999999995</v>
      </c>
      <c r="H1611">
        <f>VLOOKUP(A1611,away!$A$2:$E$405,3,FALSE)</f>
        <v>0.94389999999999996</v>
      </c>
      <c r="I1611">
        <f>VLOOKUP(C1611,away!$B$2:$E$405,3,FALSE)</f>
        <v>0.63570000000000004</v>
      </c>
      <c r="J1611">
        <f>VLOOKUP(B1611,home!$B$2:$E$405,4,FALSE)</f>
        <v>0.70630000000000004</v>
      </c>
      <c r="K1611" s="3">
        <f t="shared" si="1906"/>
        <v>0.50228485565499992</v>
      </c>
      <c r="L1611" s="3">
        <f t="shared" si="1907"/>
        <v>0.42380629554900001</v>
      </c>
      <c r="M1611" s="5">
        <f t="shared" si="1908"/>
        <v>0.39609897931113552</v>
      </c>
      <c r="N1611" s="5">
        <f t="shared" si="1909"/>
        <v>0.19895451864838648</v>
      </c>
      <c r="O1611" s="5">
        <f t="shared" si="1910"/>
        <v>0.1678692410925923</v>
      </c>
      <c r="P1611" s="5">
        <f t="shared" si="1911"/>
        <v>8.4318177531107097E-2</v>
      </c>
      <c r="Q1611" s="5">
        <f t="shared" si="1912"/>
        <v>4.9965920840607393E-2</v>
      </c>
      <c r="R1611" s="5">
        <f t="shared" si="1913"/>
        <v>3.557202060203675E-2</v>
      </c>
      <c r="S1611" s="5">
        <f t="shared" si="1914"/>
        <v>4.4872338945001061E-3</v>
      </c>
      <c r="T1611" s="5">
        <f t="shared" si="1915"/>
        <v>2.1175871815152392E-2</v>
      </c>
      <c r="U1611" s="5">
        <f t="shared" si="1916"/>
        <v>1.7867287233450713E-2</v>
      </c>
      <c r="V1611" s="5">
        <f t="shared" si="1917"/>
        <v>1.0613379312359066E-4</v>
      </c>
      <c r="W1611" s="5">
        <f t="shared" si="1918"/>
        <v>8.3657084456978791E-3</v>
      </c>
      <c r="X1611" s="5">
        <f t="shared" si="1919"/>
        <v>3.5454399060141999E-3</v>
      </c>
      <c r="Y1611" s="5">
        <f t="shared" si="1920"/>
        <v>7.5128987632973635E-4</v>
      </c>
      <c r="Z1611" s="5">
        <f t="shared" si="1921"/>
        <v>5.0252154255139691E-3</v>
      </c>
      <c r="AA1611" s="5">
        <f t="shared" si="1922"/>
        <v>2.524089604639563E-3</v>
      </c>
      <c r="AB1611" s="5">
        <f t="shared" si="1923"/>
        <v>6.3390599136333434E-4</v>
      </c>
      <c r="AC1611" s="5">
        <f t="shared" si="1924"/>
        <v>1.412053627701864E-6</v>
      </c>
      <c r="AD1611" s="5">
        <f t="shared" si="1925"/>
        <v>1.0504921647747933E-3</v>
      </c>
      <c r="AE1611" s="5">
        <f t="shared" si="1926"/>
        <v>4.4520519285645471E-4</v>
      </c>
      <c r="AF1611" s="5">
        <f t="shared" si="1927"/>
        <v>9.434038177183609E-5</v>
      </c>
      <c r="AG1611" s="5">
        <f t="shared" si="1928"/>
        <v>1.332734923980009E-5</v>
      </c>
      <c r="AH1611" s="5">
        <f t="shared" si="1929"/>
        <v>5.3242948345569167E-4</v>
      </c>
      <c r="AI1611" s="5">
        <f t="shared" si="1930"/>
        <v>2.6743126624400823E-4</v>
      </c>
      <c r="AJ1611" s="5">
        <f t="shared" si="1931"/>
        <v>6.7163337481502752E-5</v>
      </c>
      <c r="AK1611" s="5">
        <f t="shared" si="1932"/>
        <v>1.1245042424068219E-5</v>
      </c>
      <c r="AL1611" s="5">
        <f t="shared" si="1933"/>
        <v>1.2023438047840734E-8</v>
      </c>
      <c r="AM1611" s="5">
        <f t="shared" si="1934"/>
        <v>1.0552926107012311E-4</v>
      </c>
      <c r="AN1611" s="5">
        <f t="shared" si="1935"/>
        <v>4.4723965206152164E-5</v>
      </c>
      <c r="AO1611" s="5">
        <f t="shared" si="1936"/>
        <v>9.4771490081408575E-6</v>
      </c>
      <c r="AP1611" s="5">
        <f t="shared" si="1937"/>
        <v>1.3388251378353526E-6</v>
      </c>
      <c r="AQ1611" s="5">
        <f t="shared" si="1938"/>
        <v>1.4185063051346997E-7</v>
      </c>
      <c r="AR1611" s="5">
        <f t="shared" si="1939"/>
        <v>4.5129393404884862E-5</v>
      </c>
      <c r="AS1611" s="5">
        <f t="shared" si="1940"/>
        <v>2.2667810852170298E-5</v>
      </c>
      <c r="AT1611" s="5">
        <f t="shared" si="1941"/>
        <v>5.6928490509485988E-6</v>
      </c>
      <c r="AU1611" s="5">
        <f t="shared" si="1942"/>
        <v>9.5314395460714E-7</v>
      </c>
      <c r="AV1611" s="5">
        <f t="shared" si="1943"/>
        <v>1.1968744341457077E-7</v>
      </c>
      <c r="AW1611" s="5">
        <f t="shared" si="1944"/>
        <v>7.1095752773658145E-11</v>
      </c>
      <c r="AX1611" s="5">
        <f t="shared" si="1945"/>
        <v>8.8342916106642561E-6</v>
      </c>
      <c r="AY1611" s="5">
        <f t="shared" si="1946"/>
        <v>3.7440284013152263E-6</v>
      </c>
      <c r="AZ1611" s="5">
        <f t="shared" si="1947"/>
        <v>7.9337140359582534E-7</v>
      </c>
      <c r="BA1611" s="5">
        <f t="shared" si="1948"/>
        <v>1.1207859851748581E-7</v>
      </c>
      <c r="BB1611" s="5">
        <f t="shared" si="1949"/>
        <v>1.1874903912004822E-8</v>
      </c>
      <c r="BC1611" s="5">
        <f t="shared" si="1950"/>
        <v>1.0065318073894186E-9</v>
      </c>
      <c r="BD1611" s="5">
        <f t="shared" si="1951"/>
        <v>3.1876868398829524E-6</v>
      </c>
      <c r="BE1611" s="5">
        <f t="shared" si="1952"/>
        <v>1.6011268242439515E-6</v>
      </c>
      <c r="BF1611" s="5">
        <f t="shared" si="1953"/>
        <v>4.0211087790036082E-7</v>
      </c>
      <c r="BG1611" s="5">
        <f t="shared" si="1954"/>
        <v>6.7324734754496004E-8</v>
      </c>
      <c r="BH1611" s="5">
        <f t="shared" si="1955"/>
        <v>8.4540486695432956E-9</v>
      </c>
      <c r="BI1611" s="5">
        <f t="shared" si="1956"/>
        <v>8.4926812313637989E-10</v>
      </c>
      <c r="BJ1611" s="8">
        <f t="shared" si="1957"/>
        <v>0.28453682232333344</v>
      </c>
      <c r="BK1611" s="8">
        <f t="shared" si="1958"/>
        <v>0.48501569263533334</v>
      </c>
      <c r="BL1611" s="8">
        <f t="shared" si="1959"/>
        <v>0.22542464409098756</v>
      </c>
      <c r="BM1611" s="8">
        <f t="shared" si="1960"/>
        <v>6.7219772491997301E-2</v>
      </c>
      <c r="BN1611" s="8">
        <f t="shared" si="1961"/>
        <v>0.93277885802586546</v>
      </c>
    </row>
    <row r="1612" spans="1:66" x14ac:dyDescent="0.25">
      <c r="A1612" t="s">
        <v>112</v>
      </c>
      <c r="B1612" t="s">
        <v>325</v>
      </c>
      <c r="C1612" t="s">
        <v>93</v>
      </c>
      <c r="D1612" t="s">
        <v>541</v>
      </c>
      <c r="E1612">
        <f>VLOOKUP(A1612,home!$A$2:$E$405,3,FALSE)</f>
        <v>1.3270999999999999</v>
      </c>
      <c r="F1612">
        <f>VLOOKUP(B1612,home!$B$2:$E$405,3,FALSE)</f>
        <v>0.37680000000000002</v>
      </c>
      <c r="G1612">
        <f>VLOOKUP(C1612,away!$B$2:$E$405,4,FALSE)</f>
        <v>1.3187</v>
      </c>
      <c r="H1612">
        <f>VLOOKUP(A1612,away!$A$2:$E$405,3,FALSE)</f>
        <v>0.94389999999999996</v>
      </c>
      <c r="I1612">
        <f>VLOOKUP(C1612,away!$B$2:$E$405,3,FALSE)</f>
        <v>0.26490000000000002</v>
      </c>
      <c r="J1612">
        <f>VLOOKUP(B1612,home!$B$2:$E$405,4,FALSE)</f>
        <v>1.0593999999999999</v>
      </c>
      <c r="K1612" s="3">
        <f t="shared" si="1906"/>
        <v>0.65941762293599993</v>
      </c>
      <c r="L1612" s="3">
        <f t="shared" si="1907"/>
        <v>0.26489143313399999</v>
      </c>
      <c r="M1612" s="5">
        <f t="shared" si="1908"/>
        <v>0.39680549472660726</v>
      </c>
      <c r="N1612" s="5">
        <f t="shared" si="1909"/>
        <v>0.26166053610056283</v>
      </c>
      <c r="O1612" s="5">
        <f t="shared" si="1910"/>
        <v>0.10511037617357687</v>
      </c>
      <c r="P1612" s="5">
        <f t="shared" si="1911"/>
        <v>6.9311634402288824E-2</v>
      </c>
      <c r="Q1612" s="5">
        <f t="shared" si="1912"/>
        <v>8.6271784365796259E-2</v>
      </c>
      <c r="R1612" s="5">
        <f t="shared" si="1913"/>
        <v>1.3921419090936308E-2</v>
      </c>
      <c r="S1612" s="5">
        <f t="shared" si="1914"/>
        <v>3.0267364788046204E-3</v>
      </c>
      <c r="T1612" s="5">
        <f t="shared" si="1915"/>
        <v>2.2852656599683184E-2</v>
      </c>
      <c r="U1612" s="5">
        <f t="shared" si="1916"/>
        <v>9.1800290848410709E-3</v>
      </c>
      <c r="V1612" s="5">
        <f t="shared" si="1917"/>
        <v>5.8743600815059166E-5</v>
      </c>
      <c r="W1612" s="5">
        <f t="shared" si="1918"/>
        <v>1.8963044990980178E-2</v>
      </c>
      <c r="X1612" s="5">
        <f t="shared" si="1919"/>
        <v>5.0231481642452596E-3</v>
      </c>
      <c r="Y1612" s="5">
        <f t="shared" si="1920"/>
        <v>6.6529445803567393E-4</v>
      </c>
      <c r="Z1612" s="5">
        <f t="shared" si="1921"/>
        <v>1.2292215514190488E-3</v>
      </c>
      <c r="AA1612" s="5">
        <f t="shared" si="1922"/>
        <v>8.1057035349845125E-4</v>
      </c>
      <c r="AB1612" s="5">
        <f t="shared" si="1923"/>
        <v>2.6725218786317092E-4</v>
      </c>
      <c r="AC1612" s="5">
        <f t="shared" si="1924"/>
        <v>6.413115237310179E-7</v>
      </c>
      <c r="AD1612" s="5">
        <f t="shared" si="1925"/>
        <v>3.1261415128951415E-3</v>
      </c>
      <c r="AE1612" s="5">
        <f t="shared" si="1926"/>
        <v>8.28088105530485E-4</v>
      </c>
      <c r="AF1612" s="5">
        <f t="shared" si="1927"/>
        <v>1.0967672251759458E-4</v>
      </c>
      <c r="AG1612" s="5">
        <f t="shared" si="1928"/>
        <v>9.6841414030418931E-6</v>
      </c>
      <c r="AH1612" s="5">
        <f t="shared" si="1929"/>
        <v>8.1402564598647651E-5</v>
      </c>
      <c r="AI1612" s="5">
        <f t="shared" si="1930"/>
        <v>5.3678285648534418E-5</v>
      </c>
      <c r="AJ1612" s="5">
        <f t="shared" si="1931"/>
        <v>1.769820376281808E-5</v>
      </c>
      <c r="AK1612" s="5">
        <f t="shared" si="1932"/>
        <v>3.8901691518381569E-6</v>
      </c>
      <c r="AL1612" s="5">
        <f t="shared" si="1933"/>
        <v>4.4808199948384966E-9</v>
      </c>
      <c r="AM1612" s="5">
        <f t="shared" si="1934"/>
        <v>4.1228656107897299E-4</v>
      </c>
      <c r="AN1612" s="5">
        <f t="shared" si="1935"/>
        <v>1.0921117802609758E-4</v>
      </c>
      <c r="AO1612" s="5">
        <f t="shared" si="1936"/>
        <v>1.4464552730792696E-5</v>
      </c>
      <c r="AP1612" s="5">
        <f t="shared" si="1937"/>
        <v>1.277178700833997E-6</v>
      </c>
      <c r="AQ1612" s="5">
        <f t="shared" si="1938"/>
        <v>8.4578424108034388E-8</v>
      </c>
      <c r="AR1612" s="5">
        <f t="shared" si="1939"/>
        <v>4.3125683994637576E-6</v>
      </c>
      <c r="AS1612" s="5">
        <f t="shared" si="1940"/>
        <v>2.8437836027233011E-6</v>
      </c>
      <c r="AT1612" s="5">
        <f t="shared" si="1941"/>
        <v>9.3762051172608649E-7</v>
      </c>
      <c r="AU1612" s="5">
        <f t="shared" si="1942"/>
        <v>2.060944963528173E-7</v>
      </c>
      <c r="AV1612" s="5">
        <f t="shared" si="1943"/>
        <v>3.3975585721291716E-8</v>
      </c>
      <c r="AW1612" s="5">
        <f t="shared" si="1944"/>
        <v>2.1741197403885329E-11</v>
      </c>
      <c r="AX1612" s="5">
        <f t="shared" si="1945"/>
        <v>4.5311504012525719E-5</v>
      </c>
      <c r="AY1612" s="5">
        <f t="shared" si="1946"/>
        <v>1.2002629235334928E-5</v>
      </c>
      <c r="AZ1612" s="5">
        <f t="shared" si="1947"/>
        <v>1.5896968297619576E-6</v>
      </c>
      <c r="BA1612" s="5">
        <f t="shared" si="1948"/>
        <v>1.4036569049474047E-7</v>
      </c>
      <c r="BB1612" s="5">
        <f t="shared" si="1949"/>
        <v>9.2954172294988179E-9</v>
      </c>
      <c r="BC1612" s="5">
        <f t="shared" si="1950"/>
        <v>4.924552783000835E-10</v>
      </c>
      <c r="BD1612" s="5">
        <f t="shared" si="1951"/>
        <v>1.9039373730372595E-7</v>
      </c>
      <c r="BE1612" s="5">
        <f t="shared" si="1952"/>
        <v>1.2554898567472419E-7</v>
      </c>
      <c r="BF1612" s="5">
        <f t="shared" si="1953"/>
        <v>4.1394606847826261E-8</v>
      </c>
      <c r="BG1612" s="5">
        <f t="shared" si="1954"/>
        <v>9.098777749987955E-9</v>
      </c>
      <c r="BH1612" s="5">
        <f t="shared" si="1955"/>
        <v>1.4999735988800054E-9</v>
      </c>
      <c r="BI1612" s="5">
        <f t="shared" si="1956"/>
        <v>1.9782180500804205E-10</v>
      </c>
      <c r="BJ1612" s="8">
        <f t="shared" si="1957"/>
        <v>0.40010643319425115</v>
      </c>
      <c r="BK1612" s="8">
        <f t="shared" si="1958"/>
        <v>0.46921525763009481</v>
      </c>
      <c r="BL1612" s="8">
        <f t="shared" si="1959"/>
        <v>0.12945501829037673</v>
      </c>
      <c r="BM1612" s="8">
        <f t="shared" si="1960"/>
        <v>6.6912683198879178E-2</v>
      </c>
      <c r="BN1612" s="8">
        <f t="shared" si="1961"/>
        <v>0.93308124485976851</v>
      </c>
    </row>
    <row r="1613" spans="1:66" x14ac:dyDescent="0.25">
      <c r="A1613" t="s">
        <v>112</v>
      </c>
      <c r="B1613" t="s">
        <v>128</v>
      </c>
      <c r="C1613" t="s">
        <v>303</v>
      </c>
      <c r="D1613" t="s">
        <v>541</v>
      </c>
      <c r="E1613">
        <f>VLOOKUP(A1613,home!$A$2:$E$405,3,FALSE)</f>
        <v>1.3270999999999999</v>
      </c>
      <c r="F1613">
        <f>VLOOKUP(B1613,home!$B$2:$E$405,3,FALSE)</f>
        <v>0.6028</v>
      </c>
      <c r="G1613">
        <f>VLOOKUP(C1613,away!$B$2:$E$405,4,FALSE)</f>
        <v>0.75349999999999995</v>
      </c>
      <c r="H1613">
        <f>VLOOKUP(A1613,away!$A$2:$E$405,3,FALSE)</f>
        <v>0.94389999999999996</v>
      </c>
      <c r="I1613">
        <f>VLOOKUP(C1613,away!$B$2:$E$405,3,FALSE)</f>
        <v>0.70630000000000004</v>
      </c>
      <c r="J1613">
        <f>VLOOKUP(B1613,home!$B$2:$E$405,4,FALSE)</f>
        <v>1.907</v>
      </c>
      <c r="K1613" s="3">
        <f t="shared" si="1906"/>
        <v>0.60278182557999993</v>
      </c>
      <c r="L1613" s="3">
        <f t="shared" si="1907"/>
        <v>1.2713522189900002</v>
      </c>
      <c r="M1613" s="5">
        <f t="shared" si="1908"/>
        <v>0.15348782292660579</v>
      </c>
      <c r="N1613" s="5">
        <f t="shared" si="1909"/>
        <v>9.2519670107999205E-2</v>
      </c>
      <c r="O1613" s="5">
        <f t="shared" si="1910"/>
        <v>0.19513708426568449</v>
      </c>
      <c r="P1613" s="5">
        <f t="shared" si="1911"/>
        <v>0.11762508789202758</v>
      </c>
      <c r="Q1613" s="5">
        <f t="shared" si="1912"/>
        <v>2.7884587824879552E-2</v>
      </c>
      <c r="R1613" s="5">
        <f t="shared" si="1913"/>
        <v>0.12404398254420831</v>
      </c>
      <c r="S1613" s="5">
        <f t="shared" si="1914"/>
        <v>2.2535438052670626E-2</v>
      </c>
      <c r="T1613" s="5">
        <f t="shared" si="1915"/>
        <v>3.5451132606782162E-2</v>
      </c>
      <c r="U1613" s="5">
        <f t="shared" si="1916"/>
        <v>7.4771458250211531E-2</v>
      </c>
      <c r="V1613" s="5">
        <f t="shared" si="1917"/>
        <v>1.9188875711500753E-3</v>
      </c>
      <c r="W1613" s="5">
        <f t="shared" si="1918"/>
        <v>5.6027742515422467E-3</v>
      </c>
      <c r="X1613" s="5">
        <f t="shared" si="1919"/>
        <v>7.123099477198273E-3</v>
      </c>
      <c r="Y1613" s="5">
        <f t="shared" si="1920"/>
        <v>4.5279841632112671E-3</v>
      </c>
      <c r="Z1613" s="5">
        <f t="shared" si="1921"/>
        <v>5.2567864153312042E-2</v>
      </c>
      <c r="AA1613" s="5">
        <f t="shared" si="1922"/>
        <v>3.1686953121174873E-2</v>
      </c>
      <c r="AB1613" s="5">
        <f t="shared" si="1923"/>
        <v>9.550159724724833E-3</v>
      </c>
      <c r="AC1613" s="5">
        <f t="shared" si="1924"/>
        <v>9.190847965483869E-5</v>
      </c>
      <c r="AD1613" s="5">
        <f t="shared" si="1925"/>
        <v>8.4431262291431318E-4</v>
      </c>
      <c r="AE1613" s="5">
        <f t="shared" si="1926"/>
        <v>1.0734187266633792E-3</v>
      </c>
      <c r="AF1613" s="5">
        <f t="shared" si="1927"/>
        <v>6.8234664002445392E-4</v>
      </c>
      <c r="AG1613" s="5">
        <f t="shared" si="1928"/>
        <v>2.8916763830515353E-4</v>
      </c>
      <c r="AH1613" s="5">
        <f t="shared" si="1929"/>
        <v>1.6708067684719542E-2</v>
      </c>
      <c r="AI1613" s="5">
        <f t="shared" si="1930"/>
        <v>1.0071319540909448E-2</v>
      </c>
      <c r="AJ1613" s="5">
        <f t="shared" si="1931"/>
        <v>3.0354041894344618E-3</v>
      </c>
      <c r="AK1613" s="5">
        <f t="shared" si="1932"/>
        <v>6.0989549289349506E-4</v>
      </c>
      <c r="AL1613" s="5">
        <f t="shared" si="1933"/>
        <v>2.8173552250050365E-6</v>
      </c>
      <c r="AM1613" s="5">
        <f t="shared" si="1934"/>
        <v>1.0178726084010557E-4</v>
      </c>
      <c r="AN1613" s="5">
        <f t="shared" si="1935"/>
        <v>1.2940745993398218E-4</v>
      </c>
      <c r="AO1613" s="5">
        <f t="shared" si="1936"/>
        <v>8.2261230670463894E-5</v>
      </c>
      <c r="AP1613" s="5">
        <f t="shared" si="1937"/>
        <v>3.4860999383247519E-5</v>
      </c>
      <c r="AQ1613" s="5">
        <f t="shared" si="1938"/>
        <v>1.1080152230525192E-5</v>
      </c>
      <c r="AR1613" s="5">
        <f t="shared" si="1939"/>
        <v>4.2483677852006548E-3</v>
      </c>
      <c r="AS1613" s="5">
        <f t="shared" si="1940"/>
        <v>2.5608388892985117E-3</v>
      </c>
      <c r="AT1613" s="5">
        <f t="shared" si="1941"/>
        <v>7.7181357035380812E-4</v>
      </c>
      <c r="AU1613" s="5">
        <f t="shared" si="1942"/>
        <v>1.5507839764842876E-4</v>
      </c>
      <c r="AV1613" s="5">
        <f t="shared" si="1943"/>
        <v>2.3369609910635257E-5</v>
      </c>
      <c r="AW1613" s="5">
        <f t="shared" si="1944"/>
        <v>5.9974293733955328E-8</v>
      </c>
      <c r="AX1613" s="5">
        <f t="shared" si="1945"/>
        <v>1.0225918484997746E-5</v>
      </c>
      <c r="AY1613" s="5">
        <f t="shared" si="1946"/>
        <v>1.3000744157112746E-5</v>
      </c>
      <c r="AZ1613" s="5">
        <f t="shared" si="1947"/>
        <v>8.2642624663332852E-6</v>
      </c>
      <c r="BA1613" s="5">
        <f t="shared" si="1948"/>
        <v>3.5022628082961986E-6</v>
      </c>
      <c r="BB1613" s="5">
        <f t="shared" si="1949"/>
        <v>1.1131523982033806E-6</v>
      </c>
      <c r="BC1613" s="5">
        <f t="shared" si="1950"/>
        <v>2.8304175430598126E-7</v>
      </c>
      <c r="BD1613" s="5">
        <f t="shared" si="1951"/>
        <v>9.0019530180008157E-4</v>
      </c>
      <c r="BE1613" s="5">
        <f t="shared" si="1952"/>
        <v>5.4262136739759213E-4</v>
      </c>
      <c r="BF1613" s="5">
        <f t="shared" si="1953"/>
        <v>1.6354114921931823E-4</v>
      </c>
      <c r="BG1613" s="5">
        <f t="shared" si="1954"/>
        <v>3.2859877494623945E-5</v>
      </c>
      <c r="BH1613" s="5">
        <f t="shared" si="1955"/>
        <v>4.9518342361361435E-6</v>
      </c>
      <c r="BI1613" s="5">
        <f t="shared" si="1956"/>
        <v>5.9697513616553795E-7</v>
      </c>
      <c r="BJ1613" s="8">
        <f t="shared" si="1957"/>
        <v>0.17639428054464756</v>
      </c>
      <c r="BK1613" s="8">
        <f t="shared" si="1958"/>
        <v>0.29567496302149099</v>
      </c>
      <c r="BL1613" s="8">
        <f t="shared" si="1959"/>
        <v>0.47501855957165695</v>
      </c>
      <c r="BM1613" s="8">
        <f t="shared" si="1960"/>
        <v>0.28894449095983932</v>
      </c>
      <c r="BN1613" s="8">
        <f t="shared" si="1961"/>
        <v>0.71069823556140499</v>
      </c>
    </row>
    <row r="1614" spans="1:66" x14ac:dyDescent="0.25">
      <c r="A1614" t="s">
        <v>112</v>
      </c>
      <c r="B1614" t="s">
        <v>130</v>
      </c>
      <c r="C1614" t="s">
        <v>124</v>
      </c>
      <c r="D1614" t="s">
        <v>541</v>
      </c>
      <c r="E1614">
        <f>VLOOKUP(A1614,home!$A$2:$E$405,3,FALSE)</f>
        <v>1.3270999999999999</v>
      </c>
      <c r="F1614">
        <f>VLOOKUP(B1614,home!$B$2:$E$405,3,FALSE)</f>
        <v>1.1303000000000001</v>
      </c>
      <c r="G1614">
        <f>VLOOKUP(C1614,away!$B$2:$E$405,4,FALSE)</f>
        <v>0.9042</v>
      </c>
      <c r="H1614">
        <f>VLOOKUP(A1614,away!$A$2:$E$405,3,FALSE)</f>
        <v>0.94389999999999996</v>
      </c>
      <c r="I1614">
        <f>VLOOKUP(C1614,away!$B$2:$E$405,3,FALSE)</f>
        <v>0.63570000000000004</v>
      </c>
      <c r="J1614">
        <f>VLOOKUP(B1614,home!$B$2:$E$405,4,FALSE)</f>
        <v>0.52969999999999995</v>
      </c>
      <c r="K1614" s="3">
        <f t="shared" si="1906"/>
        <v>1.3563191057460002</v>
      </c>
      <c r="L1614" s="3">
        <f t="shared" si="1907"/>
        <v>0.31783972073099998</v>
      </c>
      <c r="M1614" s="5">
        <f t="shared" si="1908"/>
        <v>0.18746580444885863</v>
      </c>
      <c r="N1614" s="5">
        <f t="shared" si="1909"/>
        <v>0.25426345224803049</v>
      </c>
      <c r="O1614" s="5">
        <f t="shared" si="1910"/>
        <v>5.958407893263748E-2</v>
      </c>
      <c r="P1614" s="5">
        <f t="shared" si="1911"/>
        <v>8.0815024654613959E-2</v>
      </c>
      <c r="Q1614" s="5">
        <f t="shared" si="1912"/>
        <v>0.1724311890884698</v>
      </c>
      <c r="R1614" s="5">
        <f t="shared" si="1913"/>
        <v>9.4690935039816772E-3</v>
      </c>
      <c r="S1614" s="5">
        <f t="shared" si="1914"/>
        <v>8.7096793854310132E-3</v>
      </c>
      <c r="T1614" s="5">
        <f t="shared" si="1915"/>
        <v>5.4805480985193493E-2</v>
      </c>
      <c r="U1614" s="5">
        <f t="shared" si="1916"/>
        <v>1.2843112433545687E-2</v>
      </c>
      <c r="V1614" s="5">
        <f t="shared" si="1917"/>
        <v>4.1718598364986359E-4</v>
      </c>
      <c r="W1614" s="5">
        <f t="shared" si="1918"/>
        <v>7.7957238729064307E-2</v>
      </c>
      <c r="X1614" s="5">
        <f t="shared" si="1919"/>
        <v>2.4777906986605692E-2</v>
      </c>
      <c r="Y1614" s="5">
        <f t="shared" si="1920"/>
        <v>3.9377015184607232E-3</v>
      </c>
      <c r="Z1614" s="5">
        <f t="shared" si="1921"/>
        <v>1.0032180116270875E-3</v>
      </c>
      <c r="AA1614" s="5">
        <f t="shared" si="1922"/>
        <v>1.3606837563983319E-3</v>
      </c>
      <c r="AB1614" s="5">
        <f t="shared" si="1923"/>
        <v>9.2276068784064708E-4</v>
      </c>
      <c r="AC1614" s="5">
        <f t="shared" si="1924"/>
        <v>1.1240348490936587E-5</v>
      </c>
      <c r="AD1614" s="5">
        <f t="shared" si="1925"/>
        <v>2.6433723079857967E-2</v>
      </c>
      <c r="AE1614" s="5">
        <f t="shared" si="1926"/>
        <v>8.4016871615826445E-3</v>
      </c>
      <c r="AF1614" s="5">
        <f t="shared" si="1927"/>
        <v>1.3351949505533277E-3</v>
      </c>
      <c r="AG1614" s="5">
        <f t="shared" si="1928"/>
        <v>1.4145933006843702E-4</v>
      </c>
      <c r="AH1614" s="5">
        <f t="shared" si="1929"/>
        <v>7.9715633161965612E-5</v>
      </c>
      <c r="AI1614" s="5">
        <f t="shared" si="1930"/>
        <v>1.081198362842134E-4</v>
      </c>
      <c r="AJ1614" s="5">
        <f t="shared" si="1931"/>
        <v>7.332249983120415E-5</v>
      </c>
      <c r="AK1614" s="5">
        <f t="shared" si="1932"/>
        <v>3.314956913404003E-5</v>
      </c>
      <c r="AL1614" s="5">
        <f t="shared" si="1933"/>
        <v>1.9382501103966514E-7</v>
      </c>
      <c r="AM1614" s="5">
        <f t="shared" si="1934"/>
        <v>7.1705127298420683E-3</v>
      </c>
      <c r="AN1614" s="5">
        <f t="shared" si="1935"/>
        <v>2.2790737635510834E-3</v>
      </c>
      <c r="AO1614" s="5">
        <f t="shared" si="1936"/>
        <v>3.6219008426621263E-4</v>
      </c>
      <c r="AP1614" s="5">
        <f t="shared" si="1937"/>
        <v>3.8372798411570132E-5</v>
      </c>
      <c r="AQ1614" s="5">
        <f t="shared" si="1938"/>
        <v>3.0490998827001011E-6</v>
      </c>
      <c r="AR1614" s="5">
        <f t="shared" si="1939"/>
        <v>5.0673589164188023E-6</v>
      </c>
      <c r="AS1614" s="5">
        <f t="shared" si="1940"/>
        <v>6.8729557140111708E-6</v>
      </c>
      <c r="AT1614" s="5">
        <f t="shared" si="1941"/>
        <v>4.6609605739297482E-6</v>
      </c>
      <c r="AU1614" s="5">
        <f t="shared" si="1942"/>
        <v>2.1072499591832539E-6</v>
      </c>
      <c r="AV1614" s="5">
        <f t="shared" si="1943"/>
        <v>7.1452584505568103E-7</v>
      </c>
      <c r="AW1614" s="5">
        <f t="shared" si="1944"/>
        <v>2.3210118968841589E-9</v>
      </c>
      <c r="AX1614" s="5">
        <f t="shared" si="1945"/>
        <v>1.6209172355799526E-3</v>
      </c>
      <c r="AY1614" s="5">
        <f t="shared" si="1946"/>
        <v>5.1519188148479664E-4</v>
      </c>
      <c r="AZ1614" s="5">
        <f t="shared" si="1947"/>
        <v>8.1874221867003091E-5</v>
      </c>
      <c r="BA1614" s="5">
        <f t="shared" si="1948"/>
        <v>8.6742932710920665E-6</v>
      </c>
      <c r="BB1614" s="5">
        <f t="shared" si="1949"/>
        <v>6.8925873770567336E-7</v>
      </c>
      <c r="BC1614" s="5">
        <f t="shared" si="1950"/>
        <v>4.3814760940754597E-8</v>
      </c>
      <c r="BD1614" s="5">
        <f t="shared" si="1951"/>
        <v>2.6843465713971558E-7</v>
      </c>
      <c r="BE1614" s="5">
        <f t="shared" si="1952"/>
        <v>3.6408305412297323E-7</v>
      </c>
      <c r="BF1614" s="5">
        <f t="shared" si="1953"/>
        <v>2.4690640119267183E-7</v>
      </c>
      <c r="BG1614" s="5">
        <f t="shared" si="1954"/>
        <v>1.1162795642286931E-7</v>
      </c>
      <c r="BH1614" s="5">
        <f t="shared" si="1955"/>
        <v>3.7850782507929867E-8</v>
      </c>
      <c r="BI1614" s="5">
        <f t="shared" si="1956"/>
        <v>1.0267547896588351E-8</v>
      </c>
      <c r="BJ1614" s="8">
        <f t="shared" si="1957"/>
        <v>0.63656562325954191</v>
      </c>
      <c r="BK1614" s="8">
        <f t="shared" si="1958"/>
        <v>0.27793432052754025</v>
      </c>
      <c r="BL1614" s="8">
        <f t="shared" si="1959"/>
        <v>8.4494499074223128E-2</v>
      </c>
      <c r="BM1614" s="8">
        <f t="shared" si="1960"/>
        <v>0.23545382843586751</v>
      </c>
      <c r="BN1614" s="8">
        <f t="shared" si="1961"/>
        <v>0.76402864287659211</v>
      </c>
    </row>
    <row r="1615" spans="1:66" x14ac:dyDescent="0.25">
      <c r="A1615" t="s">
        <v>112</v>
      </c>
      <c r="B1615" t="s">
        <v>358</v>
      </c>
      <c r="C1615" t="s">
        <v>129</v>
      </c>
      <c r="D1615" t="s">
        <v>541</v>
      </c>
      <c r="E1615">
        <f>VLOOKUP(A1615,home!$A$2:$E$405,3,FALSE)</f>
        <v>1.3270999999999999</v>
      </c>
      <c r="F1615">
        <f>VLOOKUP(B1615,home!$B$2:$E$405,3,FALSE)</f>
        <v>1.2056</v>
      </c>
      <c r="G1615">
        <f>VLOOKUP(C1615,away!$B$2:$E$405,4,FALSE)</f>
        <v>0.75349999999999995</v>
      </c>
      <c r="H1615">
        <f>VLOOKUP(A1615,away!$A$2:$E$405,3,FALSE)</f>
        <v>0.94389999999999996</v>
      </c>
      <c r="I1615">
        <f>VLOOKUP(C1615,away!$B$2:$E$405,3,FALSE)</f>
        <v>1.3243</v>
      </c>
      <c r="J1615">
        <f>VLOOKUP(B1615,home!$B$2:$E$405,4,FALSE)</f>
        <v>0.63570000000000004</v>
      </c>
      <c r="K1615" s="3">
        <f t="shared" si="1906"/>
        <v>1.2055636511599999</v>
      </c>
      <c r="L1615" s="3">
        <f t="shared" si="1907"/>
        <v>0.79462930368899998</v>
      </c>
      <c r="M1615" s="5">
        <f t="shared" si="1908"/>
        <v>0.13530917215668217</v>
      </c>
      <c r="N1615" s="5">
        <f t="shared" si="1909"/>
        <v>0.16312381962064676</v>
      </c>
      <c r="O1615" s="5">
        <f t="shared" si="1910"/>
        <v>0.10752063325359938</v>
      </c>
      <c r="P1615" s="5">
        <f t="shared" si="1911"/>
        <v>0.12962296720024458</v>
      </c>
      <c r="Q1615" s="5">
        <f t="shared" si="1912"/>
        <v>9.8328073786516063E-2</v>
      </c>
      <c r="R1615" s="5">
        <f t="shared" si="1913"/>
        <v>4.2719522967254009E-2</v>
      </c>
      <c r="S1615" s="5">
        <f t="shared" si="1914"/>
        <v>3.1043929539269439E-2</v>
      </c>
      <c r="T1615" s="5">
        <f t="shared" si="1915"/>
        <v>7.8134368806059881E-2</v>
      </c>
      <c r="U1615" s="5">
        <f t="shared" si="1916"/>
        <v>5.1501104084216209E-2</v>
      </c>
      <c r="V1615" s="5">
        <f t="shared" si="1917"/>
        <v>3.3043717553552913E-3</v>
      </c>
      <c r="W1615" s="5">
        <f t="shared" si="1918"/>
        <v>3.9513583881867383E-2</v>
      </c>
      <c r="X1615" s="5">
        <f t="shared" si="1919"/>
        <v>3.1398651646305169E-2</v>
      </c>
      <c r="Y1615" s="5">
        <f t="shared" si="1920"/>
        <v>1.2475144347238475E-2</v>
      </c>
      <c r="Z1615" s="5">
        <f t="shared" si="1921"/>
        <v>1.131539492979843E-2</v>
      </c>
      <c r="AA1615" s="5">
        <f t="shared" si="1922"/>
        <v>1.3641428825885146E-2</v>
      </c>
      <c r="AB1615" s="5">
        <f t="shared" si="1923"/>
        <v>8.2228053711866835E-3</v>
      </c>
      <c r="AC1615" s="5">
        <f t="shared" si="1924"/>
        <v>1.9784434456420979E-4</v>
      </c>
      <c r="AD1615" s="5">
        <f t="shared" si="1925"/>
        <v>1.190903511376025E-2</v>
      </c>
      <c r="AE1615" s="5">
        <f t="shared" si="1926"/>
        <v>9.4632682800551583E-3</v>
      </c>
      <c r="AF1615" s="5">
        <f t="shared" si="1927"/>
        <v>3.7598951420012151E-3</v>
      </c>
      <c r="AG1615" s="5">
        <f t="shared" si="1928"/>
        <v>9.9590761954402641E-4</v>
      </c>
      <c r="AH1615" s="5">
        <f t="shared" si="1929"/>
        <v>2.247886098507942E-3</v>
      </c>
      <c r="AI1615" s="5">
        <f t="shared" si="1930"/>
        <v>2.7099697723090414E-3</v>
      </c>
      <c r="AJ1615" s="5">
        <f t="shared" si="1931"/>
        <v>1.6335205266190609E-3</v>
      </c>
      <c r="AK1615" s="5">
        <f t="shared" si="1932"/>
        <v>6.5643765677189333E-4</v>
      </c>
      <c r="AL1615" s="5">
        <f t="shared" si="1933"/>
        <v>7.5812069728737855E-6</v>
      </c>
      <c r="AM1615" s="5">
        <f t="shared" si="1934"/>
        <v>2.8714199707074906E-3</v>
      </c>
      <c r="AN1615" s="5">
        <f t="shared" si="1935"/>
        <v>2.2817144519219818E-3</v>
      </c>
      <c r="AO1615" s="5">
        <f t="shared" si="1936"/>
        <v>9.0655858307394635E-4</v>
      </c>
      <c r="AP1615" s="5">
        <f t="shared" si="1937"/>
        <v>2.4012600520711212E-4</v>
      </c>
      <c r="AQ1615" s="5">
        <f t="shared" si="1938"/>
        <v>4.7702790078837171E-5</v>
      </c>
      <c r="AR1615" s="5">
        <f t="shared" si="1939"/>
        <v>3.5724723304590982E-4</v>
      </c>
      <c r="AS1615" s="5">
        <f t="shared" si="1940"/>
        <v>4.3068427863763437E-4</v>
      </c>
      <c r="AT1615" s="5">
        <f t="shared" si="1941"/>
        <v>2.5960865572579862E-4</v>
      </c>
      <c r="AU1615" s="5">
        <f t="shared" si="1942"/>
        <v>1.043249196231777E-4</v>
      </c>
      <c r="AV1615" s="5">
        <f t="shared" si="1943"/>
        <v>3.1442582751972933E-5</v>
      </c>
      <c r="AW1615" s="5">
        <f t="shared" si="1944"/>
        <v>2.0173933007561019E-7</v>
      </c>
      <c r="AX1615" s="5">
        <f t="shared" si="1945"/>
        <v>5.7694659064997538E-4</v>
      </c>
      <c r="AY1615" s="5">
        <f t="shared" si="1946"/>
        <v>4.5845866759393241E-4</v>
      </c>
      <c r="AZ1615" s="5">
        <f t="shared" si="1947"/>
        <v>1.8215234590017663E-4</v>
      </c>
      <c r="BA1615" s="5">
        <f t="shared" si="1948"/>
        <v>4.8247863929325073E-5</v>
      </c>
      <c r="BB1615" s="5">
        <f t="shared" si="1949"/>
        <v>9.5847916296602987E-6</v>
      </c>
      <c r="BC1615" s="5">
        <f t="shared" si="1950"/>
        <v>1.5232712597362242E-6</v>
      </c>
      <c r="BD1615" s="5">
        <f t="shared" si="1951"/>
        <v>4.731318667334885E-5</v>
      </c>
      <c r="BE1615" s="5">
        <f t="shared" si="1952"/>
        <v>5.7039058073937085E-5</v>
      </c>
      <c r="BF1615" s="5">
        <f t="shared" si="1953"/>
        <v>3.4382107555171431E-5</v>
      </c>
      <c r="BG1615" s="5">
        <f t="shared" si="1954"/>
        <v>1.3816606372929425E-5</v>
      </c>
      <c r="BH1615" s="5">
        <f t="shared" si="1955"/>
        <v>4.1641996063973333E-6</v>
      </c>
      <c r="BI1615" s="5">
        <f t="shared" si="1956"/>
        <v>1.0040415363294807E-6</v>
      </c>
      <c r="BJ1615" s="8">
        <f t="shared" si="1957"/>
        <v>0.45672618357594652</v>
      </c>
      <c r="BK1615" s="8">
        <f t="shared" si="1958"/>
        <v>0.29994432487068245</v>
      </c>
      <c r="BL1615" s="8">
        <f t="shared" si="1959"/>
        <v>0.23219433542595194</v>
      </c>
      <c r="BM1615" s="8">
        <f t="shared" si="1960"/>
        <v>0.32309779288917267</v>
      </c>
      <c r="BN1615" s="8">
        <f t="shared" si="1961"/>
        <v>0.67662418898494303</v>
      </c>
    </row>
    <row r="1616" spans="1:66" x14ac:dyDescent="0.25">
      <c r="A1616" t="s">
        <v>112</v>
      </c>
      <c r="B1616" t="s">
        <v>132</v>
      </c>
      <c r="C1616" t="s">
        <v>131</v>
      </c>
      <c r="D1616" t="s">
        <v>541</v>
      </c>
      <c r="E1616">
        <f>VLOOKUP(A1616,home!$A$2:$E$405,3,FALSE)</f>
        <v>1.3270999999999999</v>
      </c>
      <c r="F1616">
        <f>VLOOKUP(B1616,home!$B$2:$E$405,3,FALSE)</f>
        <v>1.3187</v>
      </c>
      <c r="G1616">
        <f>VLOOKUP(C1616,away!$B$2:$E$405,4,FALSE)</f>
        <v>0.75349999999999995</v>
      </c>
      <c r="H1616">
        <f>VLOOKUP(A1616,away!$A$2:$E$405,3,FALSE)</f>
        <v>0.94389999999999996</v>
      </c>
      <c r="I1616">
        <f>VLOOKUP(C1616,away!$B$2:$E$405,3,FALSE)</f>
        <v>0.42380000000000001</v>
      </c>
      <c r="J1616">
        <f>VLOOKUP(B1616,home!$B$2:$E$405,4,FALSE)</f>
        <v>1.0593999999999999</v>
      </c>
      <c r="K1616" s="3">
        <f t="shared" si="1906"/>
        <v>1.3186602411949999</v>
      </c>
      <c r="L1616" s="3">
        <f t="shared" si="1907"/>
        <v>0.42378629430799997</v>
      </c>
      <c r="M1616" s="5">
        <f t="shared" si="1908"/>
        <v>0.17509150858910227</v>
      </c>
      <c r="N1616" s="5">
        <f t="shared" si="1909"/>
        <v>0.230886210947302</v>
      </c>
      <c r="O1616" s="5">
        <f t="shared" si="1910"/>
        <v>7.4201381589773005E-2</v>
      </c>
      <c r="P1616" s="5">
        <f t="shared" si="1911"/>
        <v>9.7846411744172287E-2</v>
      </c>
      <c r="Q1616" s="5">
        <f t="shared" si="1912"/>
        <v>0.1522302333081845</v>
      </c>
      <c r="R1616" s="5">
        <f t="shared" si="1913"/>
        <v>1.5722764268231874E-2</v>
      </c>
      <c r="S1616" s="5">
        <f t="shared" si="1914"/>
        <v>1.3669880921635371E-2</v>
      </c>
      <c r="T1616" s="5">
        <f t="shared" si="1915"/>
        <v>6.4513086455317781E-2</v>
      </c>
      <c r="U1616" s="5">
        <f t="shared" si="1916"/>
        <v>2.0732984122198771E-2</v>
      </c>
      <c r="V1616" s="5">
        <f t="shared" si="1917"/>
        <v>8.4879349212571857E-4</v>
      </c>
      <c r="W1616" s="5">
        <f t="shared" si="1918"/>
        <v>6.6913318723780521E-2</v>
      </c>
      <c r="X1616" s="5">
        <f t="shared" si="1919"/>
        <v>2.835694738180106E-2</v>
      </c>
      <c r="Y1616" s="5">
        <f t="shared" si="1920"/>
        <v>6.0086428244102057E-3</v>
      </c>
      <c r="Z1616" s="5">
        <f t="shared" si="1921"/>
        <v>2.221030668504073E-3</v>
      </c>
      <c r="AA1616" s="5">
        <f t="shared" si="1922"/>
        <v>2.9287848370310732E-3</v>
      </c>
      <c r="AB1616" s="5">
        <f t="shared" si="1923"/>
        <v>1.9310360598038272E-3</v>
      </c>
      <c r="AC1616" s="5">
        <f t="shared" si="1924"/>
        <v>2.9645711471654183E-5</v>
      </c>
      <c r="AD1616" s="5">
        <f t="shared" si="1925"/>
        <v>2.2058983251864596E-2</v>
      </c>
      <c r="AE1616" s="5">
        <f t="shared" si="1926"/>
        <v>9.3482947685099328E-3</v>
      </c>
      <c r="AF1616" s="5">
        <f t="shared" si="1927"/>
        <v>1.9808395990228433E-3</v>
      </c>
      <c r="AG1616" s="5">
        <f t="shared" si="1928"/>
        <v>2.7981755776281176E-4</v>
      </c>
      <c r="AH1616" s="5">
        <f t="shared" si="1929"/>
        <v>2.3531058913744024E-4</v>
      </c>
      <c r="AI1616" s="5">
        <f t="shared" si="1930"/>
        <v>3.1029471822771452E-4</v>
      </c>
      <c r="AJ1616" s="5">
        <f t="shared" si="1931"/>
        <v>2.0458665398984634E-4</v>
      </c>
      <c r="AK1616" s="5">
        <f t="shared" si="1932"/>
        <v>8.9926762165176206E-5</v>
      </c>
      <c r="AL1616" s="5">
        <f t="shared" si="1933"/>
        <v>6.6267668020651143E-7</v>
      </c>
      <c r="AM1616" s="5">
        <f t="shared" si="1934"/>
        <v>5.817660835084038E-3</v>
      </c>
      <c r="AN1616" s="5">
        <f t="shared" si="1935"/>
        <v>2.4654449268410495E-3</v>
      </c>
      <c r="AO1616" s="5">
        <f t="shared" si="1936"/>
        <v>5.2241088468321314E-4</v>
      </c>
      <c r="AP1616" s="5">
        <f t="shared" si="1937"/>
        <v>7.3796857642020942E-5</v>
      </c>
      <c r="AQ1616" s="5">
        <f t="shared" si="1938"/>
        <v>7.8185242079217658E-6</v>
      </c>
      <c r="AR1616" s="5">
        <f t="shared" si="1939"/>
        <v>1.9944280516397634E-5</v>
      </c>
      <c r="AS1616" s="5">
        <f t="shared" si="1940"/>
        <v>2.6299729756213642E-5</v>
      </c>
      <c r="AT1616" s="5">
        <f t="shared" si="1941"/>
        <v>1.7340203991846005E-5</v>
      </c>
      <c r="AU1616" s="5">
        <f t="shared" si="1942"/>
        <v>7.6219458594193798E-6</v>
      </c>
      <c r="AV1616" s="5">
        <f t="shared" si="1943"/>
        <v>2.5126892413392993E-6</v>
      </c>
      <c r="AW1616" s="5">
        <f t="shared" si="1944"/>
        <v>1.0286769445308978E-8</v>
      </c>
      <c r="AX1616" s="5">
        <f t="shared" si="1945"/>
        <v>1.2785863399971057E-3</v>
      </c>
      <c r="AY1616" s="5">
        <f t="shared" si="1946"/>
        <v>5.4184736698020201E-4</v>
      </c>
      <c r="AZ1616" s="5">
        <f t="shared" si="1947"/>
        <v>1.1481374386654337E-4</v>
      </c>
      <c r="BA1616" s="5">
        <f t="shared" si="1948"/>
        <v>1.6218830349610091E-5</v>
      </c>
      <c r="BB1616" s="5">
        <f t="shared" si="1949"/>
        <v>1.7183295029678461E-6</v>
      </c>
      <c r="BC1616" s="5">
        <f t="shared" si="1950"/>
        <v>1.4564089849257025E-7</v>
      </c>
      <c r="BD1616" s="5">
        <f t="shared" si="1951"/>
        <v>1.4086854554472315E-6</v>
      </c>
      <c r="BE1616" s="5">
        <f t="shared" si="1952"/>
        <v>1.8575775024479347E-6</v>
      </c>
      <c r="BF1616" s="5">
        <f t="shared" si="1953"/>
        <v>1.2247567987081999E-6</v>
      </c>
      <c r="BG1616" s="5">
        <f t="shared" si="1954"/>
        <v>5.383460318632567E-7</v>
      </c>
      <c r="BH1616" s="5">
        <f t="shared" si="1955"/>
        <v>1.7747387705579342E-7</v>
      </c>
      <c r="BI1616" s="5">
        <f t="shared" si="1956"/>
        <v>4.6805549104840796E-8</v>
      </c>
      <c r="BJ1616" s="8">
        <f t="shared" si="1957"/>
        <v>0.59341683709800952</v>
      </c>
      <c r="BK1616" s="8">
        <f t="shared" si="1958"/>
        <v>0.28802875050216775</v>
      </c>
      <c r="BL1616" s="8">
        <f t="shared" si="1959"/>
        <v>0.11643604209513855</v>
      </c>
      <c r="BM1616" s="8">
        <f t="shared" si="1960"/>
        <v>0.25358231283684307</v>
      </c>
      <c r="BN1616" s="8">
        <f t="shared" si="1961"/>
        <v>0.74597851044676589</v>
      </c>
    </row>
    <row r="1617" spans="1:66" x14ac:dyDescent="0.25">
      <c r="A1617" t="s">
        <v>134</v>
      </c>
      <c r="B1617" t="s">
        <v>292</v>
      </c>
      <c r="C1617" t="s">
        <v>290</v>
      </c>
      <c r="D1617" t="s">
        <v>541</v>
      </c>
      <c r="E1617">
        <f>VLOOKUP(A1617,home!$A$2:$E$405,3,FALSE)</f>
        <v>1.5832999999999999</v>
      </c>
      <c r="F1617">
        <f>VLOOKUP(B1617,home!$B$2:$E$405,3,FALSE)</f>
        <v>0.94740000000000002</v>
      </c>
      <c r="G1617">
        <f>VLOOKUP(C1617,away!$B$2:$E$405,4,FALSE)</f>
        <v>0.94740000000000002</v>
      </c>
      <c r="H1617">
        <f>VLOOKUP(A1617,away!$A$2:$E$405,3,FALSE)</f>
        <v>1.1943999999999999</v>
      </c>
      <c r="I1617">
        <f>VLOOKUP(C1617,away!$B$2:$E$405,3,FALSE)</f>
        <v>0.62790000000000001</v>
      </c>
      <c r="J1617">
        <f>VLOOKUP(B1617,home!$B$2:$E$405,4,FALSE)</f>
        <v>1.4652000000000001</v>
      </c>
      <c r="K1617" s="3">
        <f t="shared" si="1906"/>
        <v>1.421117451108</v>
      </c>
      <c r="L1617" s="3">
        <f t="shared" si="1907"/>
        <v>1.0988469011520001</v>
      </c>
      <c r="M1617" s="5">
        <f t="shared" si="1908"/>
        <v>8.0462475003797426E-2</v>
      </c>
      <c r="N1617" s="5">
        <f t="shared" si="1909"/>
        <v>0.11434662738723776</v>
      </c>
      <c r="O1617" s="5">
        <f t="shared" si="1910"/>
        <v>8.8415941316943053E-2</v>
      </c>
      <c r="P1617" s="5">
        <f t="shared" si="1911"/>
        <v>0.12564943716164864</v>
      </c>
      <c r="Q1617" s="5">
        <f t="shared" si="1912"/>
        <v>8.1249993827673783E-2</v>
      </c>
      <c r="R1617" s="5">
        <f t="shared" si="1913"/>
        <v>4.8577791564279979E-2</v>
      </c>
      <c r="S1617" s="5">
        <f t="shared" si="1914"/>
        <v>4.9053242080528796E-2</v>
      </c>
      <c r="T1617" s="5">
        <f t="shared" si="1915"/>
        <v>8.9281303936158476E-2</v>
      </c>
      <c r="U1617" s="5">
        <f t="shared" si="1916"/>
        <v>6.9034747328285281E-2</v>
      </c>
      <c r="V1617" s="5">
        <f t="shared" si="1917"/>
        <v>8.5112307984859543E-3</v>
      </c>
      <c r="W1617" s="5">
        <f t="shared" si="1918"/>
        <v>3.8488594710308167E-2</v>
      </c>
      <c r="X1617" s="5">
        <f t="shared" si="1919"/>
        <v>4.2293073027117385E-2</v>
      </c>
      <c r="Y1617" s="5">
        <f t="shared" si="1920"/>
        <v>2.3236806118021588E-2</v>
      </c>
      <c r="Z1617" s="5">
        <f t="shared" si="1921"/>
        <v>1.7793185241738944E-2</v>
      </c>
      <c r="AA1617" s="5">
        <f t="shared" si="1922"/>
        <v>2.5286206057832536E-2</v>
      </c>
      <c r="AB1617" s="5">
        <f t="shared" si="1923"/>
        <v>1.7967334350549324E-2</v>
      </c>
      <c r="AC1617" s="5">
        <f t="shared" si="1924"/>
        <v>8.3069107628445612E-4</v>
      </c>
      <c r="AD1617" s="5">
        <f t="shared" si="1925"/>
        <v>1.3674203402860505E-2</v>
      </c>
      <c r="AE1617" s="5">
        <f t="shared" si="1926"/>
        <v>1.50258560349554E-2</v>
      </c>
      <c r="AF1617" s="5">
        <f t="shared" si="1927"/>
        <v>8.2555576705834102E-3</v>
      </c>
      <c r="AG1617" s="5">
        <f t="shared" si="1928"/>
        <v>3.0238646545340687E-3</v>
      </c>
      <c r="AH1617" s="5">
        <f t="shared" si="1929"/>
        <v>4.8879966161270855E-3</v>
      </c>
      <c r="AI1617" s="5">
        <f t="shared" si="1930"/>
        <v>6.9464172921350539E-3</v>
      </c>
      <c r="AJ1617" s="5">
        <f t="shared" si="1931"/>
        <v>4.9358374182657512E-3</v>
      </c>
      <c r="AK1617" s="5">
        <f t="shared" si="1932"/>
        <v>2.3381348969764384E-3</v>
      </c>
      <c r="AL1617" s="5">
        <f t="shared" si="1933"/>
        <v>5.188797196975111E-5</v>
      </c>
      <c r="AM1617" s="5">
        <f t="shared" si="1934"/>
        <v>3.8865298171610902E-3</v>
      </c>
      <c r="AN1617" s="5">
        <f t="shared" si="1935"/>
        <v>4.2707012458223139E-3</v>
      </c>
      <c r="AO1617" s="5">
        <f t="shared" si="1936"/>
        <v>2.3464234148589174E-3</v>
      </c>
      <c r="AP1617" s="5">
        <f t="shared" si="1937"/>
        <v>8.594533660694053E-4</v>
      </c>
      <c r="AQ1617" s="5">
        <f t="shared" si="1938"/>
        <v>2.3610191699750536E-4</v>
      </c>
      <c r="AR1617" s="5">
        <f t="shared" si="1939"/>
        <v>1.0742319868945421E-3</v>
      </c>
      <c r="AS1617" s="5">
        <f t="shared" si="1940"/>
        <v>1.5266098231142544E-3</v>
      </c>
      <c r="AT1617" s="5">
        <f t="shared" si="1941"/>
        <v>1.084745930330282E-3</v>
      </c>
      <c r="AU1617" s="5">
        <f t="shared" si="1942"/>
        <v>5.1385045720358212E-4</v>
      </c>
      <c r="AV1617" s="5">
        <f t="shared" si="1943"/>
        <v>1.8256046299795889E-4</v>
      </c>
      <c r="AW1617" s="5">
        <f t="shared" si="1944"/>
        <v>2.2507712353391131E-6</v>
      </c>
      <c r="AX1617" s="5">
        <f t="shared" si="1945"/>
        <v>9.2053589123653498E-4</v>
      </c>
      <c r="AY1617" s="5">
        <f t="shared" si="1946"/>
        <v>1.011528011484461E-3</v>
      </c>
      <c r="AZ1617" s="5">
        <f t="shared" si="1947"/>
        <v>5.557572104240723E-4</v>
      </c>
      <c r="BA1617" s="5">
        <f t="shared" si="1948"/>
        <v>2.0356402948912402E-4</v>
      </c>
      <c r="BB1617" s="5">
        <f t="shared" si="1949"/>
        <v>5.5921425747534573E-5</v>
      </c>
      <c r="BC1617" s="5">
        <f t="shared" si="1950"/>
        <v>1.2289817078136008E-5</v>
      </c>
      <c r="BD1617" s="5">
        <f t="shared" si="1951"/>
        <v>1.967360816529039E-4</v>
      </c>
      <c r="BE1617" s="5">
        <f t="shared" si="1952"/>
        <v>2.795850788995502E-4</v>
      </c>
      <c r="BF1617" s="5">
        <f t="shared" si="1953"/>
        <v>1.9866161734677894E-4</v>
      </c>
      <c r="BG1617" s="5">
        <f t="shared" si="1954"/>
        <v>9.4107163758949095E-5</v>
      </c>
      <c r="BH1617" s="5">
        <f t="shared" si="1955"/>
        <v>3.343433317303024E-5</v>
      </c>
      <c r="BI1617" s="5">
        <f t="shared" si="1956"/>
        <v>9.5028228676704731E-6</v>
      </c>
      <c r="BJ1617" s="8">
        <f t="shared" si="1957"/>
        <v>0.44323468691581958</v>
      </c>
      <c r="BK1617" s="8">
        <f t="shared" si="1958"/>
        <v>0.26557049210419953</v>
      </c>
      <c r="BL1617" s="8">
        <f t="shared" si="1959"/>
        <v>0.273584432599634</v>
      </c>
      <c r="BM1617" s="8">
        <f t="shared" si="1960"/>
        <v>0.46047125335956224</v>
      </c>
      <c r="BN1617" s="8">
        <f t="shared" si="1961"/>
        <v>0.53870226626158058</v>
      </c>
    </row>
    <row r="1618" spans="1:66" x14ac:dyDescent="0.25">
      <c r="A1618" t="s">
        <v>134</v>
      </c>
      <c r="B1618" t="s">
        <v>444</v>
      </c>
      <c r="C1618" t="s">
        <v>133</v>
      </c>
      <c r="D1618" t="s">
        <v>541</v>
      </c>
      <c r="E1618">
        <f>VLOOKUP(A1618,home!$A$2:$E$405,3,FALSE)</f>
        <v>1.5832999999999999</v>
      </c>
      <c r="F1618">
        <f>VLOOKUP(B1618,home!$B$2:$E$405,3,FALSE)</f>
        <v>0.88419999999999999</v>
      </c>
      <c r="G1618">
        <f>VLOOKUP(C1618,away!$B$2:$E$405,4,FALSE)</f>
        <v>0.78949999999999998</v>
      </c>
      <c r="H1618">
        <f>VLOOKUP(A1618,away!$A$2:$E$405,3,FALSE)</f>
        <v>1.1943999999999999</v>
      </c>
      <c r="I1618">
        <f>VLOOKUP(C1618,away!$B$2:$E$405,3,FALSE)</f>
        <v>0.20930000000000001</v>
      </c>
      <c r="J1618">
        <f>VLOOKUP(B1618,home!$B$2:$E$405,4,FALSE)</f>
        <v>0.16739999999999999</v>
      </c>
      <c r="K1618" s="3">
        <f t="shared" si="1906"/>
        <v>1.10526357247</v>
      </c>
      <c r="L1618" s="3">
        <f t="shared" si="1907"/>
        <v>4.1847977808000002E-2</v>
      </c>
      <c r="M1618" s="5">
        <f t="shared" si="1908"/>
        <v>0.31755268091295064</v>
      </c>
      <c r="N1618" s="5">
        <f t="shared" si="1909"/>
        <v>0.35097941055327375</v>
      </c>
      <c r="O1618" s="5">
        <f t="shared" si="1910"/>
        <v>1.3288937543716064E-2</v>
      </c>
      <c r="P1618" s="5">
        <f t="shared" si="1911"/>
        <v>1.4687778583898322E-2</v>
      </c>
      <c r="Q1618" s="5">
        <f t="shared" si="1912"/>
        <v>0.19396237858576315</v>
      </c>
      <c r="R1618" s="5">
        <f t="shared" si="1913"/>
        <v>2.7805758171066397E-4</v>
      </c>
      <c r="S1618" s="5">
        <f t="shared" si="1914"/>
        <v>1.6983862261011714E-4</v>
      </c>
      <c r="T1618" s="5">
        <f t="shared" si="1915"/>
        <v>8.1169333146439097E-3</v>
      </c>
      <c r="U1618" s="5">
        <f t="shared" si="1916"/>
        <v>3.0732691611389733E-4</v>
      </c>
      <c r="V1618" s="5">
        <f t="shared" si="1917"/>
        <v>8.7283928124581236E-7</v>
      </c>
      <c r="W1618" s="5">
        <f t="shared" si="1918"/>
        <v>7.1459850493493043E-2</v>
      </c>
      <c r="X1618" s="5">
        <f t="shared" si="1919"/>
        <v>2.9904502376146948E-3</v>
      </c>
      <c r="Y1618" s="5">
        <f t="shared" si="1920"/>
        <v>6.2572147589814038E-5</v>
      </c>
      <c r="Z1618" s="5">
        <f t="shared" si="1921"/>
        <v>3.8787158362580012E-6</v>
      </c>
      <c r="AA1618" s="5">
        <f t="shared" si="1922"/>
        <v>4.287003321778482E-6</v>
      </c>
      <c r="AB1618" s="5">
        <f t="shared" si="1923"/>
        <v>2.3691343033098213E-6</v>
      </c>
      <c r="AC1618" s="5">
        <f t="shared" si="1924"/>
        <v>2.5232171842736242E-9</v>
      </c>
      <c r="AD1618" s="5">
        <f t="shared" si="1925"/>
        <v>1.9745492411152549E-2</v>
      </c>
      <c r="AE1618" s="5">
        <f t="shared" si="1926"/>
        <v>8.2630892822994429E-4</v>
      </c>
      <c r="AF1618" s="5">
        <f t="shared" si="1927"/>
        <v>1.7289678845559487E-5</v>
      </c>
      <c r="AG1618" s="5">
        <f t="shared" si="1928"/>
        <v>2.4117936554547336E-7</v>
      </c>
      <c r="AH1618" s="5">
        <f t="shared" si="1929"/>
        <v>4.0579103559815786E-8</v>
      </c>
      <c r="AI1618" s="5">
        <f t="shared" si="1930"/>
        <v>4.4850604968152083E-8</v>
      </c>
      <c r="AJ1618" s="5">
        <f t="shared" si="1931"/>
        <v>2.4785869937270258E-8</v>
      </c>
      <c r="AK1618" s="5">
        <f t="shared" si="1932"/>
        <v>9.1316397178813647E-9</v>
      </c>
      <c r="AL1618" s="5">
        <f t="shared" si="1933"/>
        <v>4.6682591644512234E-12</v>
      </c>
      <c r="AM1618" s="5">
        <f t="shared" si="1934"/>
        <v>4.3647946965059484E-3</v>
      </c>
      <c r="AN1618" s="5">
        <f t="shared" si="1935"/>
        <v>1.8265783159585703E-4</v>
      </c>
      <c r="AO1618" s="5">
        <f t="shared" si="1936"/>
        <v>3.8219304415404134E-6</v>
      </c>
      <c r="AP1618" s="5">
        <f t="shared" si="1937"/>
        <v>5.3313353433767583E-8</v>
      </c>
      <c r="AQ1618" s="5">
        <f t="shared" si="1938"/>
        <v>5.5776400784159205E-10</v>
      </c>
      <c r="AR1618" s="5">
        <f t="shared" si="1939"/>
        <v>3.3963068504794142E-10</v>
      </c>
      <c r="AS1618" s="5">
        <f t="shared" si="1940"/>
        <v>3.7538142427652115E-10</v>
      </c>
      <c r="AT1618" s="5">
        <f t="shared" si="1941"/>
        <v>2.0744770701737234E-10</v>
      </c>
      <c r="AU1618" s="5">
        <f t="shared" si="1942"/>
        <v>7.6428131252910254E-11</v>
      </c>
      <c r="AV1618" s="5">
        <f t="shared" si="1943"/>
        <v>2.1118307346449406E-11</v>
      </c>
      <c r="AW1618" s="5">
        <f t="shared" si="1944"/>
        <v>5.9978112032893497E-15</v>
      </c>
      <c r="AX1618" s="5">
        <f t="shared" si="1945"/>
        <v>8.040414298930449E-4</v>
      </c>
      <c r="AY1618" s="5">
        <f t="shared" si="1946"/>
        <v>3.3647507914876734E-5</v>
      </c>
      <c r="AZ1618" s="5">
        <f t="shared" si="1947"/>
        <v>7.0404008225813295E-7</v>
      </c>
      <c r="BA1618" s="5">
        <f t="shared" si="1948"/>
        <v>9.8208845794269415E-9</v>
      </c>
      <c r="BB1618" s="5">
        <f t="shared" si="1949"/>
        <v>1.0274603998369709E-10</v>
      </c>
      <c r="BC1618" s="5">
        <f t="shared" si="1950"/>
        <v>8.5994280021952857E-13</v>
      </c>
      <c r="BD1618" s="5">
        <f t="shared" si="1951"/>
        <v>2.3688095618003413E-12</v>
      </c>
      <c r="BE1618" s="5">
        <f t="shared" si="1952"/>
        <v>2.6181589187765403E-12</v>
      </c>
      <c r="BF1618" s="5">
        <f t="shared" si="1953"/>
        <v>1.4468778399305761E-12</v>
      </c>
      <c r="BG1618" s="5">
        <f t="shared" si="1954"/>
        <v>5.3306045676311493E-13</v>
      </c>
      <c r="BH1618" s="5">
        <f t="shared" si="1955"/>
        <v>1.4729307619612256E-13</v>
      </c>
      <c r="BI1618" s="5">
        <f t="shared" si="1956"/>
        <v>3.2559534319324468E-14</v>
      </c>
      <c r="BJ1618" s="8">
        <f t="shared" si="1957"/>
        <v>0.65355065876201368</v>
      </c>
      <c r="BK1618" s="8">
        <f t="shared" si="1958"/>
        <v>0.33244482099454065</v>
      </c>
      <c r="BL1618" s="8">
        <f t="shared" si="1959"/>
        <v>1.388109855353691E-2</v>
      </c>
      <c r="BM1618" s="8">
        <f t="shared" si="1960"/>
        <v>0.10909756575670583</v>
      </c>
      <c r="BN1618" s="8">
        <f t="shared" si="1961"/>
        <v>0.89074924376131259</v>
      </c>
    </row>
    <row r="1619" spans="1:66" x14ac:dyDescent="0.25">
      <c r="A1619" t="s">
        <v>134</v>
      </c>
      <c r="B1619" t="s">
        <v>310</v>
      </c>
      <c r="C1619" t="s">
        <v>298</v>
      </c>
      <c r="D1619" t="s">
        <v>541</v>
      </c>
      <c r="E1619">
        <f>VLOOKUP(A1619,home!$A$2:$E$405,3,FALSE)</f>
        <v>1.5832999999999999</v>
      </c>
      <c r="F1619">
        <f>VLOOKUP(B1619,home!$B$2:$E$405,3,FALSE)</f>
        <v>1.3895</v>
      </c>
      <c r="G1619">
        <f>VLOOKUP(C1619,away!$B$2:$E$405,4,FALSE)</f>
        <v>1.2632000000000001</v>
      </c>
      <c r="H1619">
        <f>VLOOKUP(A1619,away!$A$2:$E$405,3,FALSE)</f>
        <v>1.1943999999999999</v>
      </c>
      <c r="I1619">
        <f>VLOOKUP(C1619,away!$B$2:$E$405,3,FALSE)</f>
        <v>1.1720999999999999</v>
      </c>
      <c r="J1619">
        <f>VLOOKUP(B1619,home!$B$2:$E$405,4,FALSE)</f>
        <v>1.5069999999999999</v>
      </c>
      <c r="K1619" s="3">
        <f t="shared" si="1906"/>
        <v>2.7790341261200004</v>
      </c>
      <c r="L1619" s="3">
        <f t="shared" si="1907"/>
        <v>2.1097340536799996</v>
      </c>
      <c r="M1619" s="5">
        <f t="shared" si="1908"/>
        <v>7.530693223906316E-3</v>
      </c>
      <c r="N1619" s="5">
        <f t="shared" si="1909"/>
        <v>2.0928053462576302E-2</v>
      </c>
      <c r="O1619" s="5">
        <f t="shared" si="1910"/>
        <v>1.5887759942292381E-2</v>
      </c>
      <c r="P1619" s="5">
        <f t="shared" si="1911"/>
        <v>4.4152627067232858E-2</v>
      </c>
      <c r="Q1619" s="5">
        <f t="shared" si="1912"/>
        <v>2.9079887382881694E-2</v>
      </c>
      <c r="R1619" s="5">
        <f t="shared" si="1913"/>
        <v>1.6759474093473611E-2</v>
      </c>
      <c r="S1619" s="5">
        <f t="shared" si="1914"/>
        <v>6.471696625317197E-2</v>
      </c>
      <c r="T1619" s="5">
        <f t="shared" si="1915"/>
        <v>6.135082868884488E-2</v>
      </c>
      <c r="U1619" s="5">
        <f t="shared" si="1916"/>
        <v>4.6575150441587235E-2</v>
      </c>
      <c r="V1619" s="5">
        <f t="shared" si="1917"/>
        <v>4.2159673027297763E-2</v>
      </c>
      <c r="W1619" s="5">
        <f t="shared" si="1918"/>
        <v>2.6937999806918217E-2</v>
      </c>
      <c r="X1619" s="5">
        <f t="shared" si="1919"/>
        <v>5.6832015530680624E-2</v>
      </c>
      <c r="Y1619" s="5">
        <f t="shared" si="1920"/>
        <v>5.9950219252173767E-2</v>
      </c>
      <c r="Z1619" s="5">
        <f t="shared" si="1921"/>
        <v>1.1786011072256337E-2</v>
      </c>
      <c r="AA1619" s="5">
        <f t="shared" si="1922"/>
        <v>3.2753726980628541E-2</v>
      </c>
      <c r="AB1619" s="5">
        <f t="shared" si="1923"/>
        <v>4.5511862518392066E-2</v>
      </c>
      <c r="AC1619" s="5">
        <f t="shared" si="1924"/>
        <v>1.5448945610856224E-2</v>
      </c>
      <c r="AD1619" s="5">
        <f t="shared" si="1925"/>
        <v>1.8715405188209931E-2</v>
      </c>
      <c r="AE1619" s="5">
        <f t="shared" si="1926"/>
        <v>3.9484527653985836E-2</v>
      </c>
      <c r="AF1619" s="5">
        <f t="shared" si="1927"/>
        <v>4.1650926292541801E-2</v>
      </c>
      <c r="AG1619" s="5">
        <f t="shared" si="1928"/>
        <v>2.9290792522230356E-2</v>
      </c>
      <c r="AH1619" s="5">
        <f t="shared" si="1929"/>
        <v>6.2163372290471829E-3</v>
      </c>
      <c r="AI1619" s="5">
        <f t="shared" si="1930"/>
        <v>1.7275413298992365E-2</v>
      </c>
      <c r="AJ1619" s="5">
        <f t="shared" si="1931"/>
        <v>2.4004481550363544E-2</v>
      </c>
      <c r="AK1619" s="5">
        <f t="shared" si="1932"/>
        <v>2.2236424469426072E-2</v>
      </c>
      <c r="AL1619" s="5">
        <f t="shared" si="1933"/>
        <v>3.6231008957991954E-3</v>
      </c>
      <c r="AM1619" s="5">
        <f t="shared" si="1934"/>
        <v>1.0402149940439734E-2</v>
      </c>
      <c r="AN1619" s="5">
        <f t="shared" si="1935"/>
        <v>2.1945769960831089E-2</v>
      </c>
      <c r="AO1619" s="5">
        <f t="shared" si="1936"/>
        <v>2.3149869110296473E-2</v>
      </c>
      <c r="AP1619" s="5">
        <f t="shared" si="1937"/>
        <v>1.6280022400075724E-2</v>
      </c>
      <c r="AQ1619" s="5">
        <f t="shared" si="1938"/>
        <v>8.586629413028242E-3</v>
      </c>
      <c r="AR1619" s="5">
        <f t="shared" si="1939"/>
        <v>2.6229636682559201E-3</v>
      </c>
      <c r="AS1619" s="5">
        <f t="shared" si="1940"/>
        <v>7.289305545656103E-3</v>
      </c>
      <c r="AT1619" s="5">
        <f t="shared" si="1941"/>
        <v>1.0128614433547041E-2</v>
      </c>
      <c r="AU1619" s="5">
        <f t="shared" si="1942"/>
        <v>9.3825883870462742E-3</v>
      </c>
      <c r="AV1619" s="5">
        <f t="shared" si="1943"/>
        <v>6.5186333297347033E-3</v>
      </c>
      <c r="AW1619" s="5">
        <f t="shared" si="1944"/>
        <v>5.900645454943481E-4</v>
      </c>
      <c r="AX1619" s="5">
        <f t="shared" si="1945"/>
        <v>4.817988278249862E-3</v>
      </c>
      <c r="AY1619" s="5">
        <f t="shared" si="1946"/>
        <v>1.0164673940854805E-2</v>
      </c>
      <c r="AZ1619" s="5">
        <f t="shared" si="1947"/>
        <v>1.0722379378787533E-2</v>
      </c>
      <c r="BA1619" s="5">
        <f t="shared" si="1948"/>
        <v>7.5404563039680851E-3</v>
      </c>
      <c r="BB1619" s="5">
        <f t="shared" si="1949"/>
        <v>3.9770893611918755E-3</v>
      </c>
      <c r="BC1619" s="5">
        <f t="shared" si="1950"/>
        <v>1.678120171966986E-3</v>
      </c>
      <c r="BD1619" s="5">
        <f t="shared" si="1951"/>
        <v>9.2229262874748768E-4</v>
      </c>
      <c r="BE1619" s="5">
        <f t="shared" si="1952"/>
        <v>2.563082689558193E-3</v>
      </c>
      <c r="BF1619" s="5">
        <f t="shared" si="1953"/>
        <v>3.5614471311748268E-3</v>
      </c>
      <c r="BG1619" s="5">
        <f t="shared" si="1954"/>
        <v>3.2991277053023389E-3</v>
      </c>
      <c r="BH1619" s="5">
        <f t="shared" si="1955"/>
        <v>2.2920971198657925E-3</v>
      </c>
      <c r="BI1619" s="5">
        <f t="shared" si="1956"/>
        <v>1.2739632232976795E-3</v>
      </c>
      <c r="BJ1619" s="8">
        <f t="shared" si="1957"/>
        <v>0.50348580404073384</v>
      </c>
      <c r="BK1619" s="8">
        <f t="shared" si="1958"/>
        <v>0.18779668001911912</v>
      </c>
      <c r="BL1619" s="8">
        <f t="shared" si="1959"/>
        <v>0.27707474638638935</v>
      </c>
      <c r="BM1619" s="8">
        <f t="shared" si="1960"/>
        <v>0.83623013695077486</v>
      </c>
      <c r="BN1619" s="8">
        <f t="shared" si="1961"/>
        <v>0.13433849517236315</v>
      </c>
    </row>
    <row r="1620" spans="1:66" x14ac:dyDescent="0.25">
      <c r="A1620" t="s">
        <v>134</v>
      </c>
      <c r="B1620" t="s">
        <v>445</v>
      </c>
      <c r="C1620" t="s">
        <v>324</v>
      </c>
      <c r="D1620" t="s">
        <v>541</v>
      </c>
      <c r="E1620">
        <f>VLOOKUP(A1620,home!$A$2:$E$405,3,FALSE)</f>
        <v>1.5832999999999999</v>
      </c>
      <c r="F1620">
        <f>VLOOKUP(B1620,home!$B$2:$E$405,3,FALSE)</f>
        <v>0.78949999999999998</v>
      </c>
      <c r="G1620">
        <f>VLOOKUP(C1620,away!$B$2:$E$405,4,FALSE)</f>
        <v>1.1369</v>
      </c>
      <c r="H1620">
        <f>VLOOKUP(A1620,away!$A$2:$E$405,3,FALSE)</f>
        <v>1.1943999999999999</v>
      </c>
      <c r="I1620">
        <f>VLOOKUP(C1620,away!$B$2:$E$405,3,FALSE)</f>
        <v>0.66979999999999995</v>
      </c>
      <c r="J1620">
        <f>VLOOKUP(B1620,home!$B$2:$E$405,4,FALSE)</f>
        <v>0.62790000000000001</v>
      </c>
      <c r="K1620" s="3">
        <f t="shared" si="1906"/>
        <v>1.421142451415</v>
      </c>
      <c r="L1620" s="3">
        <f t="shared" si="1907"/>
        <v>0.502325726448</v>
      </c>
      <c r="M1620" s="5">
        <f t="shared" si="1908"/>
        <v>0.14609938380445825</v>
      </c>
      <c r="N1620" s="5">
        <f t="shared" si="1909"/>
        <v>0.20762803645008873</v>
      </c>
      <c r="O1620" s="5">
        <f t="shared" si="1910"/>
        <v>7.3389479103179653E-2</v>
      </c>
      <c r="P1620" s="5">
        <f t="shared" si="1911"/>
        <v>0.10429690424076263</v>
      </c>
      <c r="Q1620" s="5">
        <f t="shared" si="1912"/>
        <v>0.14753450835158105</v>
      </c>
      <c r="R1620" s="5">
        <f t="shared" si="1913"/>
        <v>1.8432711702072516E-2</v>
      </c>
      <c r="S1620" s="5">
        <f t="shared" si="1914"/>
        <v>1.8613775005317433E-2</v>
      </c>
      <c r="T1620" s="5">
        <f t="shared" si="1915"/>
        <v>7.4110379083856467E-2</v>
      </c>
      <c r="U1620" s="5">
        <f t="shared" si="1916"/>
        <v>2.6195509094509288E-2</v>
      </c>
      <c r="V1620" s="5">
        <f t="shared" si="1917"/>
        <v>1.4764372174727912E-3</v>
      </c>
      <c r="W1620" s="5">
        <f t="shared" si="1918"/>
        <v>6.9889184289024228E-2</v>
      </c>
      <c r="X1620" s="5">
        <f t="shared" si="1919"/>
        <v>3.5107135268842231E-2</v>
      </c>
      <c r="Y1620" s="5">
        <f t="shared" si="1920"/>
        <v>8.8176086137146878E-3</v>
      </c>
      <c r="Z1620" s="5">
        <f t="shared" si="1921"/>
        <v>3.086408432050043E-3</v>
      </c>
      <c r="AA1620" s="5">
        <f t="shared" si="1922"/>
        <v>4.3862260451915241E-3</v>
      </c>
      <c r="AB1620" s="5">
        <f t="shared" si="1923"/>
        <v>3.1167260171619019E-3</v>
      </c>
      <c r="AC1620" s="5">
        <f t="shared" si="1924"/>
        <v>6.5874606671150246E-5</v>
      </c>
      <c r="AD1620" s="5">
        <f t="shared" si="1925"/>
        <v>2.483062167197464E-2</v>
      </c>
      <c r="AE1620" s="5">
        <f t="shared" si="1926"/>
        <v>1.2473060069530112E-2</v>
      </c>
      <c r="AF1620" s="5">
        <f t="shared" si="1927"/>
        <v>3.1327694802281273E-3</v>
      </c>
      <c r="AG1620" s="5">
        <f t="shared" si="1928"/>
        <v>5.2455690164990591E-4</v>
      </c>
      <c r="AH1620" s="5">
        <f t="shared" si="1929"/>
        <v>3.8759558943619253E-4</v>
      </c>
      <c r="AI1620" s="5">
        <f t="shared" si="1930"/>
        <v>5.5082854612899246E-4</v>
      </c>
      <c r="AJ1620" s="5">
        <f t="shared" si="1931"/>
        <v>3.9140291517755841E-4</v>
      </c>
      <c r="AK1620" s="5">
        <f t="shared" si="1932"/>
        <v>1.8541309945547087E-4</v>
      </c>
      <c r="AL1620" s="5">
        <f t="shared" si="1933"/>
        <v>1.881053120134845E-6</v>
      </c>
      <c r="AM1620" s="5">
        <f t="shared" si="1934"/>
        <v>7.0575701106136892E-3</v>
      </c>
      <c r="AN1620" s="5">
        <f t="shared" si="1935"/>
        <v>3.5451990327717122E-3</v>
      </c>
      <c r="AO1620" s="5">
        <f t="shared" si="1936"/>
        <v>8.9042233976989861E-4</v>
      </c>
      <c r="AP1620" s="5">
        <f t="shared" si="1937"/>
        <v>1.4909401622348076E-4</v>
      </c>
      <c r="AQ1620" s="5">
        <f t="shared" si="1938"/>
        <v>1.8723440002127463E-5</v>
      </c>
      <c r="AR1620" s="5">
        <f t="shared" si="1939"/>
        <v>3.8939847206315249E-5</v>
      </c>
      <c r="AS1620" s="5">
        <f t="shared" si="1940"/>
        <v>5.5339069916508381E-5</v>
      </c>
      <c r="AT1620" s="5">
        <f t="shared" si="1941"/>
        <v>3.9322350740086409E-5</v>
      </c>
      <c r="AU1620" s="5">
        <f t="shared" si="1942"/>
        <v>1.8627553975388941E-5</v>
      </c>
      <c r="AV1620" s="5">
        <f t="shared" si="1943"/>
        <v>6.6181019301123659E-6</v>
      </c>
      <c r="AW1620" s="5">
        <f t="shared" si="1944"/>
        <v>3.7301096013799141E-8</v>
      </c>
      <c r="AX1620" s="5">
        <f t="shared" si="1945"/>
        <v>1.6716354146717942E-3</v>
      </c>
      <c r="AY1620" s="5">
        <f t="shared" si="1946"/>
        <v>8.3970547403121256E-4</v>
      </c>
      <c r="AZ1620" s="5">
        <f t="shared" si="1947"/>
        <v>2.1090283112254552E-4</v>
      </c>
      <c r="BA1620" s="5">
        <f t="shared" si="1948"/>
        <v>3.5313972617857522E-5</v>
      </c>
      <c r="BB1620" s="5">
        <f t="shared" si="1949"/>
        <v>4.4347792372575135E-6</v>
      </c>
      <c r="BC1620" s="5">
        <f t="shared" si="1950"/>
        <v>4.455407403983778E-7</v>
      </c>
      <c r="BD1620" s="5">
        <f t="shared" si="1951"/>
        <v>3.2600811726144041E-6</v>
      </c>
      <c r="BE1620" s="5">
        <f t="shared" si="1952"/>
        <v>4.633039749461121E-6</v>
      </c>
      <c r="BF1620" s="5">
        <f t="shared" si="1953"/>
        <v>3.2921047335261581E-6</v>
      </c>
      <c r="BG1620" s="5">
        <f t="shared" si="1954"/>
        <v>1.5595165971060964E-6</v>
      </c>
      <c r="BH1620" s="5">
        <f t="shared" si="1955"/>
        <v>5.5407380995843407E-7</v>
      </c>
      <c r="BI1620" s="5">
        <f t="shared" si="1956"/>
        <v>1.5748356250983547E-7</v>
      </c>
      <c r="BJ1620" s="8">
        <f t="shared" si="1957"/>
        <v>0.59847130713229202</v>
      </c>
      <c r="BK1620" s="8">
        <f t="shared" si="1958"/>
        <v>0.27139396140183358</v>
      </c>
      <c r="BL1620" s="8">
        <f t="shared" si="1959"/>
        <v>0.12720819533570668</v>
      </c>
      <c r="BM1620" s="8">
        <f t="shared" si="1960"/>
        <v>0.30193918047680457</v>
      </c>
      <c r="BN1620" s="8">
        <f t="shared" si="1961"/>
        <v>0.69738102365214283</v>
      </c>
    </row>
    <row r="1621" spans="1:66" x14ac:dyDescent="0.25">
      <c r="A1621" t="s">
        <v>134</v>
      </c>
      <c r="B1621" t="s">
        <v>135</v>
      </c>
      <c r="C1621" t="s">
        <v>483</v>
      </c>
      <c r="D1621" t="s">
        <v>541</v>
      </c>
      <c r="E1621">
        <f>VLOOKUP(A1621,home!$A$2:$E$405,3,FALSE)</f>
        <v>1.5832999999999999</v>
      </c>
      <c r="F1621">
        <f>VLOOKUP(B1621,home!$B$2:$E$405,3,FALSE)</f>
        <v>0.88419999999999999</v>
      </c>
      <c r="G1621">
        <f>VLOOKUP(C1621,away!$B$2:$E$405,4,FALSE)</f>
        <v>1.4211</v>
      </c>
      <c r="H1621">
        <f>VLOOKUP(A1621,away!$A$2:$E$405,3,FALSE)</f>
        <v>1.1943999999999999</v>
      </c>
      <c r="I1621">
        <f>VLOOKUP(C1621,away!$B$2:$E$405,3,FALSE)</f>
        <v>0.83720000000000006</v>
      </c>
      <c r="J1621">
        <f>VLOOKUP(B1621,home!$B$2:$E$405,4,FALSE)</f>
        <v>0.66979999999999995</v>
      </c>
      <c r="K1621" s="3">
        <f t="shared" si="1906"/>
        <v>1.9894744304459999</v>
      </c>
      <c r="L1621" s="3">
        <f t="shared" si="1907"/>
        <v>0.66976763526399996</v>
      </c>
      <c r="M1621" s="5">
        <f t="shared" si="1908"/>
        <v>7.0001257996898311E-2</v>
      </c>
      <c r="N1621" s="5">
        <f t="shared" si="1909"/>
        <v>0.13926571288388276</v>
      </c>
      <c r="O1621" s="5">
        <f t="shared" si="1910"/>
        <v>4.688457703408775E-2</v>
      </c>
      <c r="P1621" s="5">
        <f t="shared" si="1911"/>
        <v>9.3275667191593331E-2</v>
      </c>
      <c r="Q1621" s="5">
        <f t="shared" si="1912"/>
        <v>0.13853278741015942</v>
      </c>
      <c r="R1621" s="5">
        <f t="shared" si="1913"/>
        <v>1.5700886145236893E-2</v>
      </c>
      <c r="S1621" s="5">
        <f t="shared" si="1914"/>
        <v>3.1072120483971823E-2</v>
      </c>
      <c r="T1621" s="5">
        <f t="shared" si="1915"/>
        <v>9.2784777430232904E-2</v>
      </c>
      <c r="U1621" s="5">
        <f t="shared" si="1916"/>
        <v>3.1236511521292663E-2</v>
      </c>
      <c r="V1621" s="5">
        <f t="shared" si="1917"/>
        <v>4.6003502923213585E-3</v>
      </c>
      <c r="W1621" s="5">
        <f t="shared" si="1918"/>
        <v>9.1869146110307873E-2</v>
      </c>
      <c r="X1621" s="5">
        <f t="shared" si="1919"/>
        <v>6.1530980744023807E-2</v>
      </c>
      <c r="Y1621" s="5">
        <f t="shared" si="1920"/>
        <v>2.060572973419977E-2</v>
      </c>
      <c r="Z1621" s="5">
        <f t="shared" si="1921"/>
        <v>3.5053151283482059E-3</v>
      </c>
      <c r="AA1621" s="5">
        <f t="shared" si="1922"/>
        <v>6.9737348185042944E-3</v>
      </c>
      <c r="AB1621" s="5">
        <f t="shared" si="1923"/>
        <v>6.9370335530626361E-3</v>
      </c>
      <c r="AC1621" s="5">
        <f t="shared" si="1924"/>
        <v>3.8311877806746793E-4</v>
      </c>
      <c r="AD1621" s="5">
        <f t="shared" si="1925"/>
        <v>4.5692829283341285E-2</v>
      </c>
      <c r="AE1621" s="5">
        <f t="shared" si="1926"/>
        <v>3.0603578217625143E-2</v>
      </c>
      <c r="AF1621" s="5">
        <f t="shared" si="1927"/>
        <v>1.0248643106717824E-2</v>
      </c>
      <c r="AG1621" s="5">
        <f t="shared" si="1928"/>
        <v>2.2880698194170314E-3</v>
      </c>
      <c r="AH1621" s="5">
        <f t="shared" si="1929"/>
        <v>5.869366560922254E-4</v>
      </c>
      <c r="AI1621" s="5">
        <f t="shared" si="1930"/>
        <v>1.1676954695869599E-3</v>
      </c>
      <c r="AJ1621" s="5">
        <f t="shared" si="1931"/>
        <v>1.1615501396454459E-3</v>
      </c>
      <c r="AK1621" s="5">
        <f t="shared" si="1932"/>
        <v>7.7029143416853141E-4</v>
      </c>
      <c r="AL1621" s="5">
        <f t="shared" si="1933"/>
        <v>2.0420009960080694E-5</v>
      </c>
      <c r="AM1621" s="5">
        <f t="shared" si="1934"/>
        <v>1.8180943102788338E-2</v>
      </c>
      <c r="AN1621" s="5">
        <f t="shared" si="1935"/>
        <v>1.2177007268823875E-2</v>
      </c>
      <c r="AO1621" s="5">
        <f t="shared" si="1936"/>
        <v>4.0778826815163526E-3</v>
      </c>
      <c r="AP1621" s="5">
        <f t="shared" si="1937"/>
        <v>9.1041128016107584E-4</v>
      </c>
      <c r="AQ1621" s="5">
        <f t="shared" si="1938"/>
        <v>1.524410025577886E-4</v>
      </c>
      <c r="AR1621" s="5">
        <f t="shared" si="1939"/>
        <v>7.86222352401299E-5</v>
      </c>
      <c r="AS1621" s="5">
        <f t="shared" si="1940"/>
        <v>1.5641692667474886E-4</v>
      </c>
      <c r="AT1621" s="5">
        <f t="shared" si="1941"/>
        <v>1.5559373805417988E-4</v>
      </c>
      <c r="AU1621" s="5">
        <f t="shared" si="1942"/>
        <v>1.0318325446543451E-4</v>
      </c>
      <c r="AV1621" s="5">
        <f t="shared" si="1943"/>
        <v>5.1320111602296255E-5</v>
      </c>
      <c r="AW1621" s="5">
        <f t="shared" si="1944"/>
        <v>7.5581580308881445E-7</v>
      </c>
      <c r="AX1621" s="5">
        <f t="shared" si="1945"/>
        <v>6.028420237398492E-3</v>
      </c>
      <c r="AY1621" s="5">
        <f t="shared" si="1946"/>
        <v>4.0376407667800296E-3</v>
      </c>
      <c r="AZ1621" s="5">
        <f t="shared" si="1947"/>
        <v>1.3521405542058918E-3</v>
      </c>
      <c r="BA1621" s="5">
        <f t="shared" si="1948"/>
        <v>3.0187332717834494E-4</v>
      </c>
      <c r="BB1621" s="5">
        <f t="shared" si="1949"/>
        <v>5.0546246123378948E-5</v>
      </c>
      <c r="BC1621" s="5">
        <f t="shared" si="1950"/>
        <v>6.7708479475055304E-6</v>
      </c>
      <c r="BD1621" s="5">
        <f t="shared" si="1951"/>
        <v>8.7764380959919537E-6</v>
      </c>
      <c r="BE1621" s="5">
        <f t="shared" si="1952"/>
        <v>1.7460499182368169E-5</v>
      </c>
      <c r="BF1621" s="5">
        <f t="shared" si="1953"/>
        <v>1.7368608333072383E-5</v>
      </c>
      <c r="BG1621" s="5">
        <f t="shared" si="1954"/>
        <v>1.1518134057026272E-5</v>
      </c>
      <c r="BH1621" s="5">
        <f t="shared" si="1955"/>
        <v>5.7287582982257548E-6</v>
      </c>
      <c r="BI1621" s="5">
        <f t="shared" si="1956"/>
        <v>2.2794436305050953E-6</v>
      </c>
      <c r="BJ1621" s="8">
        <f t="shared" si="1957"/>
        <v>0.68069833205538877</v>
      </c>
      <c r="BK1621" s="8">
        <f t="shared" si="1958"/>
        <v>0.20339057551959239</v>
      </c>
      <c r="BL1621" s="8">
        <f t="shared" si="1959"/>
        <v>0.11202748491931137</v>
      </c>
      <c r="BM1621" s="8">
        <f t="shared" si="1960"/>
        <v>0.4919239340098055</v>
      </c>
      <c r="BN1621" s="8">
        <f t="shared" si="1961"/>
        <v>0.50366088866185843</v>
      </c>
    </row>
    <row r="1622" spans="1:66" x14ac:dyDescent="0.25">
      <c r="A1622" t="s">
        <v>134</v>
      </c>
      <c r="B1622" t="s">
        <v>482</v>
      </c>
      <c r="C1622" t="s">
        <v>306</v>
      </c>
      <c r="D1622" t="s">
        <v>541</v>
      </c>
      <c r="E1622">
        <f>VLOOKUP(A1622,home!$A$2:$E$405,3,FALSE)</f>
        <v>1.5832999999999999</v>
      </c>
      <c r="F1622">
        <f>VLOOKUP(B1622,home!$B$2:$E$405,3,FALSE)</f>
        <v>0.94740000000000002</v>
      </c>
      <c r="G1622">
        <f>VLOOKUP(C1622,away!$B$2:$E$405,4,FALSE)</f>
        <v>0.88419999999999999</v>
      </c>
      <c r="H1622">
        <f>VLOOKUP(A1622,away!$A$2:$E$405,3,FALSE)</f>
        <v>1.1943999999999999</v>
      </c>
      <c r="I1622">
        <f>VLOOKUP(C1622,away!$B$2:$E$405,3,FALSE)</f>
        <v>1.6745000000000001</v>
      </c>
      <c r="J1622">
        <f>VLOOKUP(B1622,home!$B$2:$E$405,4,FALSE)</f>
        <v>1.2559</v>
      </c>
      <c r="K1622" s="3">
        <f t="shared" si="1906"/>
        <v>1.3263162869639999</v>
      </c>
      <c r="L1622" s="3">
        <f t="shared" si="1907"/>
        <v>2.51182863452</v>
      </c>
      <c r="M1622" s="5">
        <f t="shared" si="1908"/>
        <v>2.1533510669196482E-2</v>
      </c>
      <c r="N1622" s="5">
        <f t="shared" si="1909"/>
        <v>2.8560245916068351E-2</v>
      </c>
      <c r="O1622" s="5">
        <f t="shared" si="1910"/>
        <v>5.4088488700629642E-2</v>
      </c>
      <c r="P1622" s="5">
        <f t="shared" si="1911"/>
        <v>7.1738443500913365E-2</v>
      </c>
      <c r="Q1622" s="5">
        <f t="shared" si="1912"/>
        <v>1.8939959659089262E-2</v>
      </c>
      <c r="R1622" s="5">
        <f t="shared" si="1913"/>
        <v>6.7930507358076528E-2</v>
      </c>
      <c r="S1622" s="5">
        <f t="shared" si="1914"/>
        <v>5.9748783593559993E-2</v>
      </c>
      <c r="T1622" s="5">
        <f t="shared" si="1915"/>
        <v>4.7573933008354059E-2</v>
      </c>
      <c r="U1622" s="5">
        <f t="shared" si="1916"/>
        <v>9.0097338290744733E-2</v>
      </c>
      <c r="V1622" s="5">
        <f t="shared" si="1917"/>
        <v>2.2116870160198993E-2</v>
      </c>
      <c r="W1622" s="5">
        <f t="shared" si="1918"/>
        <v>8.3734589900970741E-3</v>
      </c>
      <c r="X1622" s="5">
        <f t="shared" si="1919"/>
        <v>2.1032694061304747E-2</v>
      </c>
      <c r="Y1622" s="5">
        <f t="shared" si="1920"/>
        <v>2.6415261602142019E-2</v>
      </c>
      <c r="Z1622" s="5">
        <f t="shared" si="1921"/>
        <v>5.6876597846496069E-2</v>
      </c>
      <c r="AA1622" s="5">
        <f t="shared" si="1922"/>
        <v>7.5436358070909287E-2</v>
      </c>
      <c r="AB1622" s="5">
        <f t="shared" si="1923"/>
        <v>5.0026235169347594E-2</v>
      </c>
      <c r="AC1622" s="5">
        <f t="shared" si="1924"/>
        <v>4.6051183454787689E-3</v>
      </c>
      <c r="AD1622" s="5">
        <f t="shared" si="1925"/>
        <v>2.7764637591977189E-3</v>
      </c>
      <c r="AE1622" s="5">
        <f t="shared" si="1926"/>
        <v>6.9740011730598716E-3</v>
      </c>
      <c r="AF1622" s="5">
        <f t="shared" si="1927"/>
        <v>8.7587479218339311E-3</v>
      </c>
      <c r="AG1622" s="5">
        <f t="shared" si="1928"/>
        <v>7.3334912775350038E-3</v>
      </c>
      <c r="AH1622" s="5">
        <f t="shared" si="1929"/>
        <v>3.5716066776226837E-2</v>
      </c>
      <c r="AI1622" s="5">
        <f t="shared" si="1930"/>
        <v>4.7370801071603456E-2</v>
      </c>
      <c r="AJ1622" s="5">
        <f t="shared" si="1931"/>
        <v>3.1414332493899688E-2</v>
      </c>
      <c r="AK1622" s="5">
        <f t="shared" si="1932"/>
        <v>1.388844694358719E-2</v>
      </c>
      <c r="AL1622" s="5">
        <f t="shared" si="1933"/>
        <v>6.1367424442263657E-4</v>
      </c>
      <c r="AM1622" s="5">
        <f t="shared" si="1934"/>
        <v>7.3649382079784512E-4</v>
      </c>
      <c r="AN1622" s="5">
        <f t="shared" si="1935"/>
        <v>1.8499462682270685E-3</v>
      </c>
      <c r="AO1622" s="5">
        <f t="shared" si="1936"/>
        <v>2.3233740044280846E-3</v>
      </c>
      <c r="AP1622" s="5">
        <f t="shared" si="1937"/>
        <v>1.9453057843406203E-3</v>
      </c>
      <c r="AQ1622" s="5">
        <f t="shared" si="1938"/>
        <v>1.2215686930010391E-3</v>
      </c>
      <c r="AR1622" s="5">
        <f t="shared" si="1939"/>
        <v>1.7942527848191007E-2</v>
      </c>
      <c r="AS1622" s="5">
        <f t="shared" si="1940"/>
        <v>2.3797466914360861E-2</v>
      </c>
      <c r="AT1622" s="5">
        <f t="shared" si="1941"/>
        <v>1.5781483978501869E-2</v>
      </c>
      <c r="AU1622" s="5">
        <f t="shared" si="1942"/>
        <v>6.977079744382819E-3</v>
      </c>
      <c r="AV1622" s="5">
        <f t="shared" si="1943"/>
        <v>2.3134536251053885E-3</v>
      </c>
      <c r="AW1622" s="5">
        <f t="shared" si="1944"/>
        <v>5.679008327968949E-5</v>
      </c>
      <c r="AX1622" s="5">
        <f t="shared" si="1945"/>
        <v>1.6280395829542123E-4</v>
      </c>
      <c r="AY1622" s="5">
        <f t="shared" si="1946"/>
        <v>4.0893564425963888E-4</v>
      </c>
      <c r="AZ1622" s="5">
        <f t="shared" si="1947"/>
        <v>5.135881304636228E-4</v>
      </c>
      <c r="BA1622" s="5">
        <f t="shared" si="1948"/>
        <v>4.3001512414937379E-4</v>
      </c>
      <c r="BB1622" s="5">
        <f t="shared" si="1949"/>
        <v>2.7003107552876738E-4</v>
      </c>
      <c r="BC1622" s="5">
        <f t="shared" si="1950"/>
        <v>1.3565435754467822E-4</v>
      </c>
      <c r="BD1622" s="5">
        <f t="shared" si="1951"/>
        <v>7.5114258707931151E-3</v>
      </c>
      <c r="BE1622" s="5">
        <f t="shared" si="1952"/>
        <v>9.9625264707556525E-3</v>
      </c>
      <c r="BF1622" s="5">
        <f t="shared" si="1953"/>
        <v>6.6067305587366012E-3</v>
      </c>
      <c r="BG1622" s="5">
        <f t="shared" si="1954"/>
        <v>2.9208714478783739E-3</v>
      </c>
      <c r="BH1622" s="5">
        <f t="shared" si="1955"/>
        <v>9.6849984336230192E-4</v>
      </c>
      <c r="BI1622" s="5">
        <f t="shared" si="1956"/>
        <v>2.5690742323470061E-4</v>
      </c>
      <c r="BJ1622" s="8">
        <f t="shared" si="1957"/>
        <v>0.18673597422971819</v>
      </c>
      <c r="BK1622" s="8">
        <f t="shared" si="1958"/>
        <v>0.18076533615802989</v>
      </c>
      <c r="BL1622" s="8">
        <f t="shared" si="1959"/>
        <v>0.56100754860032764</v>
      </c>
      <c r="BM1622" s="8">
        <f t="shared" si="1960"/>
        <v>0.72224215546961823</v>
      </c>
      <c r="BN1622" s="8">
        <f t="shared" si="1961"/>
        <v>0.26279115580397361</v>
      </c>
    </row>
    <row r="1623" spans="1:66" x14ac:dyDescent="0.25">
      <c r="A1623" t="s">
        <v>134</v>
      </c>
      <c r="B1623" t="s">
        <v>114</v>
      </c>
      <c r="C1623" t="s">
        <v>484</v>
      </c>
      <c r="D1623" t="s">
        <v>541</v>
      </c>
      <c r="E1623">
        <f>VLOOKUP(A1623,home!$A$2:$E$405,3,FALSE)</f>
        <v>1.5832999999999999</v>
      </c>
      <c r="F1623">
        <f>VLOOKUP(B1623,home!$B$2:$E$405,3,FALSE)</f>
        <v>0.75790000000000002</v>
      </c>
      <c r="G1623">
        <f>VLOOKUP(C1623,away!$B$2:$E$405,4,FALSE)</f>
        <v>1.2632000000000001</v>
      </c>
      <c r="H1623">
        <f>VLOOKUP(A1623,away!$A$2:$E$405,3,FALSE)</f>
        <v>1.1943999999999999</v>
      </c>
      <c r="I1623">
        <f>VLOOKUP(C1623,away!$B$2:$E$405,3,FALSE)</f>
        <v>1.4652000000000001</v>
      </c>
      <c r="J1623">
        <f>VLOOKUP(B1623,home!$B$2:$E$405,4,FALSE)</f>
        <v>1.6745000000000001</v>
      </c>
      <c r="K1623" s="3">
        <f t="shared" si="1906"/>
        <v>1.5158186140240002</v>
      </c>
      <c r="L1623" s="3">
        <f t="shared" si="1907"/>
        <v>2.9304334065599997</v>
      </c>
      <c r="M1623" s="5">
        <f t="shared" si="1908"/>
        <v>1.1722420128039914E-2</v>
      </c>
      <c r="N1623" s="5">
        <f t="shared" si="1909"/>
        <v>1.7769062631492503E-2</v>
      </c>
      <c r="O1623" s="5">
        <f t="shared" si="1910"/>
        <v>3.4351771548939515E-2</v>
      </c>
      <c r="P1623" s="5">
        <f t="shared" si="1911"/>
        <v>5.2071054738582569E-2</v>
      </c>
      <c r="Q1623" s="5">
        <f t="shared" si="1912"/>
        <v>1.3467337945287313E-2</v>
      </c>
      <c r="R1623" s="5">
        <f t="shared" si="1913"/>
        <v>5.0332789460764853E-2</v>
      </c>
      <c r="S1623" s="5">
        <f t="shared" si="1914"/>
        <v>5.7824977947660179E-2</v>
      </c>
      <c r="T1623" s="5">
        <f t="shared" si="1915"/>
        <v>3.9465137012303052E-2</v>
      </c>
      <c r="U1623" s="5">
        <f t="shared" si="1916"/>
        <v>7.6295379160378374E-2</v>
      </c>
      <c r="V1623" s="5">
        <f t="shared" si="1917"/>
        <v>2.8539874484409228E-2</v>
      </c>
      <c r="W1623" s="5">
        <f t="shared" si="1918"/>
        <v>6.8046805129394127E-3</v>
      </c>
      <c r="X1623" s="5">
        <f t="shared" si="1919"/>
        <v>1.9940663096085491E-2</v>
      </c>
      <c r="Y1623" s="5">
        <f t="shared" si="1920"/>
        <v>2.9217392642863538E-2</v>
      </c>
      <c r="Z1623" s="5">
        <f t="shared" si="1921"/>
        <v>4.9165629227058805E-2</v>
      </c>
      <c r="AA1623" s="5">
        <f t="shared" si="1922"/>
        <v>7.4526175952578141E-2</v>
      </c>
      <c r="AB1623" s="5">
        <f t="shared" si="1923"/>
        <v>5.64840823704729E-2</v>
      </c>
      <c r="AC1623" s="5">
        <f t="shared" si="1924"/>
        <v>7.923392472916119E-3</v>
      </c>
      <c r="AD1623" s="5">
        <f t="shared" si="1925"/>
        <v>2.5786653459999877E-3</v>
      </c>
      <c r="AE1623" s="5">
        <f t="shared" si="1926"/>
        <v>7.5566070742569651E-3</v>
      </c>
      <c r="AF1623" s="5">
        <f t="shared" si="1927"/>
        <v>1.1072066905325115E-2</v>
      </c>
      <c r="AG1623" s="5">
        <f t="shared" si="1928"/>
        <v>1.0815318246344038E-2</v>
      </c>
      <c r="AH1623" s="5">
        <f t="shared" si="1929"/>
        <v>3.6019150585378946E-2</v>
      </c>
      <c r="AI1623" s="5">
        <f t="shared" si="1930"/>
        <v>5.4598498918650866E-2</v>
      </c>
      <c r="AJ1623" s="5">
        <f t="shared" si="1931"/>
        <v>4.1380710479330125E-2</v>
      </c>
      <c r="AK1623" s="5">
        <f t="shared" si="1932"/>
        <v>2.0908550402035535E-2</v>
      </c>
      <c r="AL1623" s="5">
        <f t="shared" si="1933"/>
        <v>1.4078301192621567E-3</v>
      </c>
      <c r="AM1623" s="5">
        <f t="shared" si="1934"/>
        <v>7.8175778616108415E-4</v>
      </c>
      <c r="AN1623" s="5">
        <f t="shared" si="1935"/>
        <v>2.2908891324048297E-3</v>
      </c>
      <c r="AO1623" s="5">
        <f t="shared" si="1936"/>
        <v>3.3566490221621842E-3</v>
      </c>
      <c r="AP1623" s="5">
        <f t="shared" si="1937"/>
        <v>3.2788121428803407E-3</v>
      </c>
      <c r="AQ1623" s="5">
        <f t="shared" si="1938"/>
        <v>2.4020851593327818E-3</v>
      </c>
      <c r="AR1623" s="5">
        <f t="shared" si="1939"/>
        <v>2.1110344430261926E-2</v>
      </c>
      <c r="AS1623" s="5">
        <f t="shared" si="1940"/>
        <v>3.1999453035848904E-2</v>
      </c>
      <c r="AT1623" s="5">
        <f t="shared" si="1941"/>
        <v>2.4252683275163292E-2</v>
      </c>
      <c r="AU1623" s="5">
        <f t="shared" si="1942"/>
        <v>1.2254222916173688E-2</v>
      </c>
      <c r="AV1623" s="5">
        <f t="shared" si="1943"/>
        <v>4.6437947991838889E-3</v>
      </c>
      <c r="AW1623" s="5">
        <f t="shared" si="1944"/>
        <v>1.737108094337745E-4</v>
      </c>
      <c r="AX1623" s="5">
        <f t="shared" si="1945"/>
        <v>1.9750050065352748E-4</v>
      </c>
      <c r="AY1623" s="5">
        <f t="shared" si="1946"/>
        <v>5.7876206492742197E-4</v>
      </c>
      <c r="AZ1623" s="5">
        <f t="shared" si="1947"/>
        <v>8.4801184475648251E-4</v>
      </c>
      <c r="BA1623" s="5">
        <f t="shared" si="1948"/>
        <v>8.2834741301098967E-4</v>
      </c>
      <c r="BB1623" s="5">
        <f t="shared" si="1949"/>
        <v>6.068542328312393E-4</v>
      </c>
      <c r="BC1623" s="5">
        <f t="shared" si="1950"/>
        <v>3.5566918336020075E-4</v>
      </c>
      <c r="BD1623" s="5">
        <f t="shared" si="1951"/>
        <v>1.0310409757071237E-2</v>
      </c>
      <c r="BE1623" s="5">
        <f t="shared" si="1952"/>
        <v>1.5628711027983248E-2</v>
      </c>
      <c r="BF1623" s="5">
        <f t="shared" si="1953"/>
        <v>1.1845145544709591E-2</v>
      </c>
      <c r="BG1623" s="5">
        <f t="shared" si="1954"/>
        <v>5.9850307008314169E-3</v>
      </c>
      <c r="BH1623" s="5">
        <f t="shared" si="1955"/>
        <v>2.2680552354563438E-3</v>
      </c>
      <c r="BI1623" s="5">
        <f t="shared" si="1956"/>
        <v>6.8759206870786253E-4</v>
      </c>
      <c r="BJ1623" s="8">
        <f t="shared" si="1957"/>
        <v>0.1742122698953785</v>
      </c>
      <c r="BK1623" s="8">
        <f t="shared" si="1958"/>
        <v>0.1600683119557976</v>
      </c>
      <c r="BL1623" s="8">
        <f t="shared" si="1959"/>
        <v>0.58588255166992076</v>
      </c>
      <c r="BM1623" s="8">
        <f t="shared" si="1960"/>
        <v>0.78920927503955529</v>
      </c>
      <c r="BN1623" s="8">
        <f t="shared" si="1961"/>
        <v>0.17971443645310667</v>
      </c>
    </row>
    <row r="1624" spans="1:66" x14ac:dyDescent="0.25">
      <c r="A1624" t="s">
        <v>134</v>
      </c>
      <c r="B1624" t="s">
        <v>365</v>
      </c>
      <c r="C1624" t="s">
        <v>123</v>
      </c>
      <c r="D1624" t="s">
        <v>541</v>
      </c>
      <c r="E1624">
        <f>VLOOKUP(A1624,home!$A$2:$E$405,3,FALSE)</f>
        <v>1.5832999999999999</v>
      </c>
      <c r="F1624">
        <f>VLOOKUP(B1624,home!$B$2:$E$405,3,FALSE)</f>
        <v>0.75790000000000002</v>
      </c>
      <c r="G1624">
        <f>VLOOKUP(C1624,away!$B$2:$E$405,4,FALSE)</f>
        <v>0.94740000000000002</v>
      </c>
      <c r="H1624">
        <f>VLOOKUP(A1624,away!$A$2:$E$405,3,FALSE)</f>
        <v>1.1943999999999999</v>
      </c>
      <c r="I1624">
        <f>VLOOKUP(C1624,away!$B$2:$E$405,3,FALSE)</f>
        <v>0.83720000000000006</v>
      </c>
      <c r="J1624">
        <f>VLOOKUP(B1624,home!$B$2:$E$405,4,FALSE)</f>
        <v>0.66979999999999995</v>
      </c>
      <c r="K1624" s="3">
        <f t="shared" si="1906"/>
        <v>1.136863960518</v>
      </c>
      <c r="L1624" s="3">
        <f t="shared" si="1907"/>
        <v>0.66976763526399996</v>
      </c>
      <c r="M1624" s="5">
        <f t="shared" si="1908"/>
        <v>0.16420631955266002</v>
      </c>
      <c r="N1624" s="5">
        <f t="shared" si="1909"/>
        <v>0.18668024678872139</v>
      </c>
      <c r="O1624" s="5">
        <f t="shared" si="1910"/>
        <v>0.10998007834218983</v>
      </c>
      <c r="P1624" s="5">
        <f t="shared" si="1911"/>
        <v>0.12503238744218184</v>
      </c>
      <c r="Q1624" s="5">
        <f t="shared" si="1912"/>
        <v>0.10611502235735175</v>
      </c>
      <c r="R1624" s="5">
        <f t="shared" si="1913"/>
        <v>3.6830548498698969E-2</v>
      </c>
      <c r="S1624" s="5">
        <f t="shared" si="1914"/>
        <v>2.3800999182127136E-2</v>
      </c>
      <c r="T1624" s="5">
        <f t="shared" si="1915"/>
        <v>7.1072407590269962E-2</v>
      </c>
      <c r="U1624" s="5">
        <f t="shared" si="1916"/>
        <v>4.1871323234281187E-2</v>
      </c>
      <c r="V1624" s="5">
        <f t="shared" si="1917"/>
        <v>2.0136562610568037E-3</v>
      </c>
      <c r="W1624" s="5">
        <f t="shared" si="1918"/>
        <v>4.0212781529211657E-2</v>
      </c>
      <c r="X1624" s="5">
        <f t="shared" si="1919"/>
        <v>2.6933219592207951E-2</v>
      </c>
      <c r="Y1624" s="5">
        <f t="shared" si="1920"/>
        <v>9.019499398159575E-3</v>
      </c>
      <c r="Z1624" s="5">
        <f t="shared" si="1921"/>
        <v>8.2226364578165591E-3</v>
      </c>
      <c r="AA1624" s="5">
        <f t="shared" si="1922"/>
        <v>9.3480190493330333E-3</v>
      </c>
      <c r="AB1624" s="5">
        <f t="shared" si="1923"/>
        <v>5.3137129797112314E-3</v>
      </c>
      <c r="AC1624" s="5">
        <f t="shared" si="1924"/>
        <v>9.5829232735120028E-5</v>
      </c>
      <c r="AD1624" s="5">
        <f t="shared" si="1925"/>
        <v>1.1429115518186166E-2</v>
      </c>
      <c r="AE1624" s="5">
        <f t="shared" si="1926"/>
        <v>7.6548516737746349E-3</v>
      </c>
      <c r="AF1624" s="5">
        <f t="shared" si="1927"/>
        <v>2.5634859519203541E-3</v>
      </c>
      <c r="AG1624" s="5">
        <f t="shared" si="1928"/>
        <v>5.7231330801672667E-4</v>
      </c>
      <c r="AH1624" s="5">
        <f t="shared" si="1929"/>
        <v>1.376813943996837E-3</v>
      </c>
      <c r="AI1624" s="5">
        <f t="shared" si="1930"/>
        <v>1.5652501532686519E-3</v>
      </c>
      <c r="AJ1624" s="5">
        <f t="shared" si="1931"/>
        <v>8.8973824422320324E-4</v>
      </c>
      <c r="AK1624" s="5">
        <f t="shared" si="1932"/>
        <v>3.3717044805064067E-4</v>
      </c>
      <c r="AL1624" s="5">
        <f t="shared" si="1933"/>
        <v>2.9187080712279279E-6</v>
      </c>
      <c r="AM1624" s="5">
        <f t="shared" si="1934"/>
        <v>2.5986699066445681E-3</v>
      </c>
      <c r="AN1624" s="5">
        <f t="shared" si="1935"/>
        <v>1.740504998205052E-3</v>
      </c>
      <c r="AO1624" s="5">
        <f t="shared" si="1936"/>
        <v>5.8286695840648495E-4</v>
      </c>
      <c r="AP1624" s="5">
        <f t="shared" si="1937"/>
        <v>1.3012847480181061E-4</v>
      </c>
      <c r="AQ1624" s="5">
        <f t="shared" si="1938"/>
        <v>2.1788960212129916E-5</v>
      </c>
      <c r="AR1624" s="5">
        <f t="shared" si="1939"/>
        <v>1.8442908389385262E-4</v>
      </c>
      <c r="AS1624" s="5">
        <f t="shared" si="1940"/>
        <v>2.0967077875027175E-4</v>
      </c>
      <c r="AT1624" s="5">
        <f t="shared" si="1941"/>
        <v>1.1918357596746366E-4</v>
      </c>
      <c r="AU1624" s="5">
        <f t="shared" si="1942"/>
        <v>4.5165170734356204E-5</v>
      </c>
      <c r="AV1624" s="5">
        <f t="shared" si="1943"/>
        <v>1.283666371963297E-5</v>
      </c>
      <c r="AW1624" s="5">
        <f t="shared" si="1944"/>
        <v>6.1733487918424809E-8</v>
      </c>
      <c r="AX1624" s="5">
        <f t="shared" si="1945"/>
        <v>4.9238902702448018E-4</v>
      </c>
      <c r="AY1624" s="5">
        <f t="shared" si="1946"/>
        <v>3.2978623426012789E-4</v>
      </c>
      <c r="AZ1624" s="5">
        <f t="shared" si="1947"/>
        <v>1.1044007313151268E-4</v>
      </c>
      <c r="BA1624" s="5">
        <f t="shared" si="1948"/>
        <v>2.4656395539892166E-5</v>
      </c>
      <c r="BB1624" s="5">
        <f t="shared" si="1949"/>
        <v>4.1285139337218508E-6</v>
      </c>
      <c r="BC1624" s="5">
        <f t="shared" si="1950"/>
        <v>5.5302900290867185E-7</v>
      </c>
      <c r="BD1624" s="5">
        <f t="shared" si="1951"/>
        <v>2.058743856558192E-5</v>
      </c>
      <c r="BE1624" s="5">
        <f t="shared" si="1952"/>
        <v>2.3405116944588474E-5</v>
      </c>
      <c r="BF1624" s="5">
        <f t="shared" si="1953"/>
        <v>1.3304216973005904E-5</v>
      </c>
      <c r="BG1624" s="5">
        <f t="shared" si="1954"/>
        <v>5.0416949331740946E-6</v>
      </c>
      <c r="BH1624" s="5">
        <f t="shared" si="1955"/>
        <v>1.4329303173629594E-6</v>
      </c>
      <c r="BI1624" s="5">
        <f t="shared" si="1956"/>
        <v>3.2580936714871327E-7</v>
      </c>
      <c r="BJ1624" s="8">
        <f t="shared" si="1957"/>
        <v>0.46828885627898281</v>
      </c>
      <c r="BK1624" s="8">
        <f t="shared" si="1958"/>
        <v>0.31548189661309228</v>
      </c>
      <c r="BL1624" s="8">
        <f t="shared" si="1959"/>
        <v>0.20814803737392004</v>
      </c>
      <c r="BM1624" s="8">
        <f t="shared" si="1960"/>
        <v>0.27096709924123574</v>
      </c>
      <c r="BN1624" s="8">
        <f t="shared" si="1961"/>
        <v>0.72884460298180365</v>
      </c>
    </row>
    <row r="1625" spans="1:66" x14ac:dyDescent="0.25">
      <c r="A1625" t="s">
        <v>134</v>
      </c>
      <c r="B1625" t="s">
        <v>366</v>
      </c>
      <c r="C1625" t="s">
        <v>352</v>
      </c>
      <c r="D1625" t="s">
        <v>541</v>
      </c>
      <c r="E1625">
        <f>VLOOKUP(A1625,home!$A$2:$E$405,3,FALSE)</f>
        <v>1.5832999999999999</v>
      </c>
      <c r="F1625">
        <f>VLOOKUP(B1625,home!$B$2:$E$405,3,FALSE)</f>
        <v>1.4211</v>
      </c>
      <c r="G1625">
        <f>VLOOKUP(C1625,away!$B$2:$E$405,4,FALSE)</f>
        <v>0.94740000000000002</v>
      </c>
      <c r="H1625">
        <f>VLOOKUP(A1625,away!$A$2:$E$405,3,FALSE)</f>
        <v>1.1943999999999999</v>
      </c>
      <c r="I1625">
        <f>VLOOKUP(C1625,away!$B$2:$E$405,3,FALSE)</f>
        <v>2.5116999999999998</v>
      </c>
      <c r="J1625">
        <f>VLOOKUP(B1625,home!$B$2:$E$405,4,FALSE)</f>
        <v>0.62790000000000001</v>
      </c>
      <c r="K1625" s="3">
        <f t="shared" si="1906"/>
        <v>2.1316761766619998</v>
      </c>
      <c r="L1625" s="3">
        <f t="shared" si="1907"/>
        <v>1.8836839759919999</v>
      </c>
      <c r="M1625" s="5">
        <f t="shared" si="1908"/>
        <v>1.8036457502817519E-2</v>
      </c>
      <c r="N1625" s="5">
        <f t="shared" si="1909"/>
        <v>3.8447886770132687E-2</v>
      </c>
      <c r="O1625" s="5">
        <f t="shared" si="1910"/>
        <v>3.3974985981718039E-2</v>
      </c>
      <c r="P1625" s="5">
        <f t="shared" si="1911"/>
        <v>7.242366821965375E-2</v>
      </c>
      <c r="Q1625" s="5">
        <f t="shared" si="1912"/>
        <v>4.0979222135444977E-2</v>
      </c>
      <c r="R1625" s="5">
        <f t="shared" si="1913"/>
        <v>3.1999068339157555E-2</v>
      </c>
      <c r="S1625" s="5">
        <f t="shared" si="1914"/>
        <v>7.2702576400758348E-2</v>
      </c>
      <c r="T1625" s="5">
        <f t="shared" si="1915"/>
        <v>7.7191904085154361E-2</v>
      </c>
      <c r="U1625" s="5">
        <f t="shared" si="1916"/>
        <v>6.8211651653961411E-2</v>
      </c>
      <c r="V1625" s="5">
        <f t="shared" si="1917"/>
        <v>3.2436692744496544E-2</v>
      </c>
      <c r="W1625" s="5">
        <f t="shared" si="1918"/>
        <v>2.9118143854756043E-2</v>
      </c>
      <c r="X1625" s="5">
        <f t="shared" si="1919"/>
        <v>5.4849380989833885E-2</v>
      </c>
      <c r="Y1625" s="5">
        <f t="shared" si="1920"/>
        <v>5.1659450031815157E-2</v>
      </c>
      <c r="Z1625" s="5">
        <f t="shared" si="1921"/>
        <v>2.0092044092381342E-2</v>
      </c>
      <c r="AA1625" s="5">
        <f t="shared" si="1922"/>
        <v>4.2829731732171777E-2</v>
      </c>
      <c r="AB1625" s="5">
        <f t="shared" si="1923"/>
        <v>4.5649559393147549E-2</v>
      </c>
      <c r="AC1625" s="5">
        <f t="shared" si="1924"/>
        <v>8.1404021310146936E-3</v>
      </c>
      <c r="AD1625" s="5">
        <f t="shared" si="1925"/>
        <v>1.5517613390950117E-2</v>
      </c>
      <c r="AE1625" s="5">
        <f t="shared" si="1926"/>
        <v>2.9230279690171619E-2</v>
      </c>
      <c r="AF1625" s="5">
        <f t="shared" si="1927"/>
        <v>2.7530304733070343E-2</v>
      </c>
      <c r="AG1625" s="5">
        <f t="shared" si="1928"/>
        <v>1.7286131293287106E-2</v>
      </c>
      <c r="AH1625" s="5">
        <f t="shared" si="1929"/>
        <v>9.4617653754358617E-3</v>
      </c>
      <c r="AI1625" s="5">
        <f t="shared" si="1930"/>
        <v>2.0169419839982008E-2</v>
      </c>
      <c r="AJ1625" s="5">
        <f t="shared" si="1931"/>
        <v>2.149733588499177E-2</v>
      </c>
      <c r="AK1625" s="5">
        <f t="shared" si="1932"/>
        <v>1.5275119589246022E-2</v>
      </c>
      <c r="AL1625" s="5">
        <f t="shared" si="1933"/>
        <v>1.3074802144912873E-3</v>
      </c>
      <c r="AM1625" s="5">
        <f t="shared" si="1934"/>
        <v>6.6157053568279183E-3</v>
      </c>
      <c r="AN1625" s="5">
        <f t="shared" si="1935"/>
        <v>1.2461898170541186E-2</v>
      </c>
      <c r="AO1625" s="5">
        <f t="shared" si="1936"/>
        <v>1.1737138947146227E-2</v>
      </c>
      <c r="AP1625" s="5">
        <f t="shared" si="1937"/>
        <v>7.3696868529103217E-3</v>
      </c>
      <c r="AQ1625" s="5">
        <f t="shared" si="1938"/>
        <v>3.4705402582265194E-3</v>
      </c>
      <c r="AR1625" s="5">
        <f t="shared" si="1939"/>
        <v>3.5645951644608948E-3</v>
      </c>
      <c r="AS1625" s="5">
        <f t="shared" si="1940"/>
        <v>7.5985625915258523E-3</v>
      </c>
      <c r="AT1625" s="5">
        <f t="shared" si="1941"/>
        <v>8.0988374266153657E-3</v>
      </c>
      <c r="AU1625" s="5">
        <f t="shared" si="1942"/>
        <v>5.75469960032485E-3</v>
      </c>
      <c r="AV1625" s="5">
        <f t="shared" si="1943"/>
        <v>3.0667890104647041E-3</v>
      </c>
      <c r="AW1625" s="5">
        <f t="shared" si="1944"/>
        <v>1.4583504494113071E-4</v>
      </c>
      <c r="AX1625" s="5">
        <f t="shared" si="1945"/>
        <v>2.3504235834942082E-3</v>
      </c>
      <c r="AY1625" s="5">
        <f t="shared" si="1946"/>
        <v>4.427455241021735E-3</v>
      </c>
      <c r="AZ1625" s="5">
        <f t="shared" si="1947"/>
        <v>4.1699632459672202E-3</v>
      </c>
      <c r="BA1625" s="5">
        <f t="shared" si="1948"/>
        <v>2.6182976489680138E-3</v>
      </c>
      <c r="BB1625" s="5">
        <f t="shared" si="1949"/>
        <v>1.233011331434643E-3</v>
      </c>
      <c r="BC1625" s="5">
        <f t="shared" si="1950"/>
        <v>4.6452073744799986E-4</v>
      </c>
      <c r="BD1625" s="5">
        <f t="shared" si="1951"/>
        <v>1.1190951320322591E-3</v>
      </c>
      <c r="BE1625" s="5">
        <f t="shared" si="1952"/>
        <v>2.385548432371582E-3</v>
      </c>
      <c r="BF1625" s="5">
        <f t="shared" si="1953"/>
        <v>2.5426083807799415E-3</v>
      </c>
      <c r="BG1625" s="5">
        <f t="shared" si="1954"/>
        <v>1.8066725706299142E-3</v>
      </c>
      <c r="BH1625" s="5">
        <f t="shared" si="1955"/>
        <v>9.6281021946012068E-4</v>
      </c>
      <c r="BI1625" s="5">
        <f t="shared" si="1956"/>
        <v>4.1047992149397016E-4</v>
      </c>
      <c r="BJ1625" s="8">
        <f t="shared" si="1957"/>
        <v>0.43872895834860232</v>
      </c>
      <c r="BK1625" s="8">
        <f t="shared" si="1958"/>
        <v>0.20947473245425385</v>
      </c>
      <c r="BL1625" s="8">
        <f t="shared" si="1959"/>
        <v>0.32637933623997151</v>
      </c>
      <c r="BM1625" s="8">
        <f t="shared" si="1960"/>
        <v>0.75453216199020401</v>
      </c>
      <c r="BN1625" s="8">
        <f t="shared" si="1961"/>
        <v>0.23586128894892452</v>
      </c>
    </row>
    <row r="1626" spans="1:66" x14ac:dyDescent="0.25">
      <c r="A1626" t="s">
        <v>134</v>
      </c>
      <c r="B1626" t="s">
        <v>136</v>
      </c>
      <c r="C1626" t="s">
        <v>360</v>
      </c>
      <c r="D1626" t="s">
        <v>541</v>
      </c>
      <c r="E1626">
        <f>VLOOKUP(A1626,home!$A$2:$E$405,3,FALSE)</f>
        <v>1.5832999999999999</v>
      </c>
      <c r="F1626">
        <f>VLOOKUP(B1626,home!$B$2:$E$405,3,FALSE)</f>
        <v>2.2105999999999999</v>
      </c>
      <c r="G1626">
        <f>VLOOKUP(C1626,away!$B$2:$E$405,4,FALSE)</f>
        <v>0.50529999999999997</v>
      </c>
      <c r="H1626">
        <f>VLOOKUP(A1626,away!$A$2:$E$405,3,FALSE)</f>
        <v>1.1943999999999999</v>
      </c>
      <c r="I1626">
        <f>VLOOKUP(C1626,away!$B$2:$E$405,3,FALSE)</f>
        <v>0.66979999999999995</v>
      </c>
      <c r="J1626">
        <f>VLOOKUP(B1626,home!$B$2:$E$405,4,FALSE)</f>
        <v>0.62790000000000001</v>
      </c>
      <c r="K1626" s="3">
        <f t="shared" si="1906"/>
        <v>1.7685717177939997</v>
      </c>
      <c r="L1626" s="3">
        <f t="shared" si="1907"/>
        <v>0.502325726448</v>
      </c>
      <c r="M1626" s="5">
        <f t="shared" si="1908"/>
        <v>0.10321950475364669</v>
      </c>
      <c r="N1626" s="5">
        <f t="shared" si="1909"/>
        <v>0.18255109683200285</v>
      </c>
      <c r="O1626" s="5">
        <f t="shared" si="1910"/>
        <v>5.184981270897835E-2</v>
      </c>
      <c r="P1626" s="5">
        <f t="shared" si="1911"/>
        <v>9.1700112330015002E-2</v>
      </c>
      <c r="Q1626" s="5">
        <f t="shared" si="1912"/>
        <v>0.16142735345467704</v>
      </c>
      <c r="R1626" s="5">
        <f t="shared" si="1913"/>
        <v>1.3022747417615147E-2</v>
      </c>
      <c r="S1626" s="5">
        <f t="shared" si="1914"/>
        <v>2.0366573695075517E-2</v>
      </c>
      <c r="T1626" s="5">
        <f t="shared" si="1915"/>
        <v>8.1089112592698701E-2</v>
      </c>
      <c r="U1626" s="5">
        <f t="shared" si="1916"/>
        <v>2.3031662770768995E-2</v>
      </c>
      <c r="V1626" s="5">
        <f t="shared" si="1917"/>
        <v>2.0104050210206378E-3</v>
      </c>
      <c r="W1626" s="5">
        <f t="shared" si="1918"/>
        <v>9.5165283932759109E-2</v>
      </c>
      <c r="X1626" s="5">
        <f t="shared" si="1919"/>
        <v>4.7803970384153391E-2</v>
      </c>
      <c r="Y1626" s="5">
        <f t="shared" si="1920"/>
        <v>1.2006582075159264E-2</v>
      </c>
      <c r="Z1626" s="5">
        <f t="shared" si="1921"/>
        <v>2.180553685634115E-3</v>
      </c>
      <c r="AA1626" s="5">
        <f t="shared" si="1922"/>
        <v>3.8564655775439644E-3</v>
      </c>
      <c r="AB1626" s="5">
        <f t="shared" si="1923"/>
        <v>3.4102179755451799E-3</v>
      </c>
      <c r="AC1626" s="5">
        <f t="shared" si="1924"/>
        <v>1.1162762230380778E-4</v>
      </c>
      <c r="AD1626" s="5">
        <f t="shared" si="1925"/>
        <v>4.2076657419828363E-2</v>
      </c>
      <c r="AE1626" s="5">
        <f t="shared" si="1926"/>
        <v>2.1136187504918909E-2</v>
      </c>
      <c r="AF1626" s="5">
        <f t="shared" si="1927"/>
        <v>5.3086253713747651E-3</v>
      </c>
      <c r="AG1626" s="5">
        <f t="shared" si="1928"/>
        <v>8.8888636537203772E-4</v>
      </c>
      <c r="AH1626" s="5">
        <f t="shared" si="1929"/>
        <v>2.7383705354875514E-4</v>
      </c>
      <c r="AI1626" s="5">
        <f t="shared" si="1930"/>
        <v>4.8430046819036935E-4</v>
      </c>
      <c r="AJ1626" s="5">
        <f t="shared" si="1931"/>
        <v>4.2826005547793997E-4</v>
      </c>
      <c r="AK1626" s="5">
        <f t="shared" si="1932"/>
        <v>2.5246954065972463E-4</v>
      </c>
      <c r="AL1626" s="5">
        <f t="shared" si="1933"/>
        <v>3.9667950466619604E-6</v>
      </c>
      <c r="AM1626" s="5">
        <f t="shared" si="1934"/>
        <v>1.4883117258403085E-2</v>
      </c>
      <c r="AN1626" s="5">
        <f t="shared" si="1935"/>
        <v>7.4761726886380941E-3</v>
      </c>
      <c r="AO1626" s="5">
        <f t="shared" si="1936"/>
        <v>1.8777369384354141E-3</v>
      </c>
      <c r="AP1626" s="5">
        <f t="shared" si="1937"/>
        <v>3.1441185722593765E-4</v>
      </c>
      <c r="AQ1626" s="5">
        <f t="shared" si="1938"/>
        <v>3.9484291146220986E-5</v>
      </c>
      <c r="AR1626" s="5">
        <f t="shared" si="1939"/>
        <v>2.751107937045167E-5</v>
      </c>
      <c r="AS1626" s="5">
        <f t="shared" si="1940"/>
        <v>4.8655316900566777E-5</v>
      </c>
      <c r="AT1626" s="5">
        <f t="shared" si="1941"/>
        <v>4.3025208695323415E-5</v>
      </c>
      <c r="AU1626" s="5">
        <f t="shared" si="1942"/>
        <v>2.5364389083577815E-5</v>
      </c>
      <c r="AV1626" s="5">
        <f t="shared" si="1943"/>
        <v>1.1214685293084647E-5</v>
      </c>
      <c r="AW1626" s="5">
        <f t="shared" si="1944"/>
        <v>9.7891584497313558E-8</v>
      </c>
      <c r="AX1626" s="5">
        <f t="shared" si="1945"/>
        <v>4.3869767093039098E-3</v>
      </c>
      <c r="AY1626" s="5">
        <f t="shared" si="1946"/>
        <v>2.2036912624115424E-3</v>
      </c>
      <c r="AZ1626" s="5">
        <f t="shared" si="1947"/>
        <v>5.5348540712899408E-4</v>
      </c>
      <c r="BA1626" s="5">
        <f t="shared" si="1948"/>
        <v>9.2676653071479685E-5</v>
      </c>
      <c r="BB1626" s="5">
        <f t="shared" si="1949"/>
        <v>1.1638466769725073E-5</v>
      </c>
      <c r="BC1626" s="5">
        <f t="shared" si="1950"/>
        <v>1.1692602549686116E-6</v>
      </c>
      <c r="BD1626" s="5">
        <f t="shared" si="1951"/>
        <v>2.3032538216884528E-6</v>
      </c>
      <c r="BE1626" s="5">
        <f t="shared" si="1952"/>
        <v>4.0734695679391421E-6</v>
      </c>
      <c r="BF1626" s="5">
        <f t="shared" si="1953"/>
        <v>3.6021115355758556E-6</v>
      </c>
      <c r="BG1626" s="5">
        <f t="shared" si="1954"/>
        <v>2.1235308620529908E-6</v>
      </c>
      <c r="BH1626" s="5">
        <f t="shared" si="1955"/>
        <v>9.3890415612240755E-7</v>
      </c>
      <c r="BI1626" s="5">
        <f t="shared" si="1956"/>
        <v>3.3210386724746609E-7</v>
      </c>
      <c r="BJ1626" s="8">
        <f t="shared" si="1957"/>
        <v>0.68129431672573348</v>
      </c>
      <c r="BK1626" s="8">
        <f t="shared" si="1958"/>
        <v>0.21961588147951985</v>
      </c>
      <c r="BL1626" s="8">
        <f t="shared" si="1959"/>
        <v>9.677891762148208E-2</v>
      </c>
      <c r="BM1626" s="8">
        <f t="shared" si="1960"/>
        <v>0.39389544864460768</v>
      </c>
      <c r="BN1626" s="8">
        <f t="shared" si="1961"/>
        <v>0.60377062749693511</v>
      </c>
    </row>
    <row r="1627" spans="1:66" x14ac:dyDescent="0.25">
      <c r="A1627" t="s">
        <v>134</v>
      </c>
      <c r="B1627" t="s">
        <v>446</v>
      </c>
      <c r="C1627" t="s">
        <v>300</v>
      </c>
      <c r="D1627" t="s">
        <v>541</v>
      </c>
      <c r="E1627">
        <f>VLOOKUP(A1627,home!$A$2:$E$405,3,FALSE)</f>
        <v>1.5832999999999999</v>
      </c>
      <c r="F1627">
        <f>VLOOKUP(B1627,home!$B$2:$E$405,3,FALSE)</f>
        <v>0.63160000000000005</v>
      </c>
      <c r="G1627">
        <f>VLOOKUP(C1627,away!$B$2:$E$405,4,FALSE)</f>
        <v>0.25259999999999999</v>
      </c>
      <c r="H1627">
        <f>VLOOKUP(A1627,away!$A$2:$E$405,3,FALSE)</f>
        <v>1.1943999999999999</v>
      </c>
      <c r="I1627">
        <f>VLOOKUP(C1627,away!$B$2:$E$405,3,FALSE)</f>
        <v>1.5069999999999999</v>
      </c>
      <c r="J1627">
        <f>VLOOKUP(B1627,home!$B$2:$E$405,4,FALSE)</f>
        <v>1.0046999999999999</v>
      </c>
      <c r="K1627" s="3">
        <f t="shared" si="1906"/>
        <v>0.25260310192800001</v>
      </c>
      <c r="L1627" s="3">
        <f t="shared" si="1907"/>
        <v>1.8084206157599996</v>
      </c>
      <c r="M1627" s="5">
        <f t="shared" si="1908"/>
        <v>0.12732355977439627</v>
      </c>
      <c r="N1627" s="5">
        <f t="shared" si="1909"/>
        <v>3.2162326147527627E-2</v>
      </c>
      <c r="O1627" s="5">
        <f t="shared" si="1910"/>
        <v>0.23025455036796877</v>
      </c>
      <c r="P1627" s="5">
        <f t="shared" si="1911"/>
        <v>5.8163013655985842E-2</v>
      </c>
      <c r="Q1627" s="5">
        <f t="shared" si="1912"/>
        <v>4.0621516750427508E-3</v>
      </c>
      <c r="R1627" s="5">
        <f t="shared" si="1913"/>
        <v>0.20819853787899203</v>
      </c>
      <c r="S1627" s="5">
        <f t="shared" si="1914"/>
        <v>6.6424002037419414E-3</v>
      </c>
      <c r="T1627" s="5">
        <f t="shared" si="1915"/>
        <v>7.3460788334913235E-3</v>
      </c>
      <c r="U1627" s="5">
        <f t="shared" si="1916"/>
        <v>5.2591596485107604E-2</v>
      </c>
      <c r="V1627" s="5">
        <f t="shared" si="1917"/>
        <v>3.3714805408914484E-4</v>
      </c>
      <c r="W1627" s="5">
        <f t="shared" si="1918"/>
        <v>3.4203737120593996E-4</v>
      </c>
      <c r="X1627" s="5">
        <f t="shared" si="1919"/>
        <v>6.1854743344917737E-4</v>
      </c>
      <c r="Y1627" s="5">
        <f t="shared" si="1920"/>
        <v>5.5929696523746453E-4</v>
      </c>
      <c r="Z1627" s="5">
        <f t="shared" si="1921"/>
        <v>0.12550350935715276</v>
      </c>
      <c r="AA1627" s="5">
        <f t="shared" si="1922"/>
        <v>3.1702575766466567E-2</v>
      </c>
      <c r="AB1627" s="5">
        <f t="shared" si="1923"/>
        <v>4.0040844888584491E-3</v>
      </c>
      <c r="AC1627" s="5">
        <f t="shared" si="1924"/>
        <v>9.6258436521989805E-6</v>
      </c>
      <c r="AD1627" s="5">
        <f t="shared" si="1925"/>
        <v>2.1599925235479813E-5</v>
      </c>
      <c r="AE1627" s="5">
        <f t="shared" si="1926"/>
        <v>3.9061750094716345E-5</v>
      </c>
      <c r="AF1627" s="5">
        <f t="shared" si="1927"/>
        <v>3.5320037079475091E-5</v>
      </c>
      <c r="AG1627" s="5">
        <f t="shared" si="1928"/>
        <v>2.1291161067976783E-5</v>
      </c>
      <c r="AH1627" s="5">
        <f t="shared" si="1929"/>
        <v>5.6740783417925801E-2</v>
      </c>
      <c r="AI1627" s="5">
        <f t="shared" si="1930"/>
        <v>1.4332897897192885E-2</v>
      </c>
      <c r="AJ1627" s="5">
        <f t="shared" si="1931"/>
        <v>1.8102672342241157E-3</v>
      </c>
      <c r="AK1627" s="5">
        <f t="shared" si="1932"/>
        <v>1.5242637289454431E-4</v>
      </c>
      <c r="AL1627" s="5">
        <f t="shared" si="1933"/>
        <v>1.7588828863574344E-7</v>
      </c>
      <c r="AM1627" s="5">
        <f t="shared" si="1934"/>
        <v>1.0912416231790178E-6</v>
      </c>
      <c r="AN1627" s="5">
        <f t="shared" si="1935"/>
        <v>1.9734238481323406E-6</v>
      </c>
      <c r="AO1627" s="5">
        <f t="shared" si="1936"/>
        <v>1.7843901852974781E-6</v>
      </c>
      <c r="AP1627" s="5">
        <f t="shared" si="1937"/>
        <v>1.0756426658839214E-6</v>
      </c>
      <c r="AQ1627" s="5">
        <f t="shared" si="1938"/>
        <v>4.8630359304388247E-7</v>
      </c>
      <c r="AR1627" s="5">
        <f t="shared" si="1939"/>
        <v>2.052224049747001E-2</v>
      </c>
      <c r="AS1627" s="5">
        <f t="shared" si="1940"/>
        <v>5.1839816081733475E-3</v>
      </c>
      <c r="AT1627" s="5">
        <f t="shared" si="1941"/>
        <v>6.5474491728114467E-4</v>
      </c>
      <c r="AU1627" s="5">
        <f t="shared" si="1942"/>
        <v>5.5130199025602974E-5</v>
      </c>
      <c r="AV1627" s="5">
        <f t="shared" si="1943"/>
        <v>3.4815148209438293E-6</v>
      </c>
      <c r="AW1627" s="5">
        <f t="shared" si="1944"/>
        <v>2.2318887913891543E-9</v>
      </c>
      <c r="AX1627" s="5">
        <f t="shared" si="1945"/>
        <v>4.5941836494660898E-8</v>
      </c>
      <c r="AY1627" s="5">
        <f t="shared" si="1946"/>
        <v>8.3082164242819863E-8</v>
      </c>
      <c r="AZ1627" s="5">
        <f t="shared" si="1947"/>
        <v>7.512374930933689E-8</v>
      </c>
      <c r="BA1627" s="5">
        <f t="shared" si="1948"/>
        <v>4.528511232806361E-8</v>
      </c>
      <c r="BB1627" s="5">
        <f t="shared" si="1949"/>
        <v>2.0473632680269395E-8</v>
      </c>
      <c r="BC1627" s="5">
        <f t="shared" si="1950"/>
        <v>7.4049878836993582E-9</v>
      </c>
      <c r="BD1627" s="5">
        <f t="shared" si="1951"/>
        <v>6.1854737995349169E-3</v>
      </c>
      <c r="BE1627" s="5">
        <f t="shared" si="1952"/>
        <v>1.5624698686568922E-3</v>
      </c>
      <c r="BF1627" s="5">
        <f t="shared" si="1953"/>
        <v>1.9734236774588288E-4</v>
      </c>
      <c r="BG1627" s="5">
        <f t="shared" si="1954"/>
        <v>1.6616431411475369E-5</v>
      </c>
      <c r="BH1627" s="5">
        <f t="shared" si="1955"/>
        <v>1.0493405293781337E-6</v>
      </c>
      <c r="BI1627" s="5">
        <f t="shared" si="1956"/>
        <v>5.3013334539937268E-8</v>
      </c>
      <c r="BJ1627" s="8">
        <f t="shared" si="1957"/>
        <v>4.5214399612830414E-2</v>
      </c>
      <c r="BK1627" s="8">
        <f t="shared" si="1958"/>
        <v>0.19247600650231822</v>
      </c>
      <c r="BL1627" s="8">
        <f t="shared" si="1959"/>
        <v>0.63417030346761494</v>
      </c>
      <c r="BM1627" s="8">
        <f t="shared" si="1960"/>
        <v>0.3371999985897276</v>
      </c>
      <c r="BN1627" s="8">
        <f t="shared" si="1961"/>
        <v>0.66016413949991326</v>
      </c>
    </row>
    <row r="1628" spans="1:66" x14ac:dyDescent="0.25">
      <c r="A1628" t="s">
        <v>134</v>
      </c>
      <c r="B1628" t="s">
        <v>485</v>
      </c>
      <c r="C1628" t="s">
        <v>338</v>
      </c>
      <c r="D1628" t="s">
        <v>541</v>
      </c>
      <c r="E1628">
        <f>VLOOKUP(A1628,home!$A$2:$E$405,3,FALSE)</f>
        <v>1.5832999999999999</v>
      </c>
      <c r="F1628">
        <f>VLOOKUP(B1628,home!$B$2:$E$405,3,FALSE)</f>
        <v>0.78949999999999998</v>
      </c>
      <c r="G1628">
        <f>VLOOKUP(C1628,away!$B$2:$E$405,4,FALSE)</f>
        <v>0.88419999999999999</v>
      </c>
      <c r="H1628">
        <f>VLOOKUP(A1628,away!$A$2:$E$405,3,FALSE)</f>
        <v>1.1943999999999999</v>
      </c>
      <c r="I1628">
        <f>VLOOKUP(C1628,away!$B$2:$E$405,3,FALSE)</f>
        <v>2.1768000000000001</v>
      </c>
      <c r="J1628">
        <f>VLOOKUP(B1628,home!$B$2:$E$405,4,FALSE)</f>
        <v>0.62790000000000001</v>
      </c>
      <c r="K1628" s="3">
        <f t="shared" si="1906"/>
        <v>1.10526357247</v>
      </c>
      <c r="L1628" s="3">
        <f t="shared" si="1907"/>
        <v>1.6325211127679999</v>
      </c>
      <c r="M1628" s="5">
        <f t="shared" si="1908"/>
        <v>6.4713549096240441E-2</v>
      </c>
      <c r="N1628" s="5">
        <f t="shared" si="1909"/>
        <v>7.1525528461323443E-2</v>
      </c>
      <c r="O1628" s="5">
        <f t="shared" si="1910"/>
        <v>0.10564623518176104</v>
      </c>
      <c r="P1628" s="5">
        <f t="shared" si="1911"/>
        <v>0.116766935314999</v>
      </c>
      <c r="Q1628" s="5">
        <f t="shared" si="1912"/>
        <v>3.9527280554983515E-2</v>
      </c>
      <c r="R1628" s="5">
        <f t="shared" si="1913"/>
        <v>8.6234854709339212E-2</v>
      </c>
      <c r="S1628" s="5">
        <f t="shared" si="1914"/>
        <v>5.2672575423812103E-2</v>
      </c>
      <c r="T1628" s="5">
        <f t="shared" si="1915"/>
        <v>6.4529120036314613E-2</v>
      </c>
      <c r="U1628" s="5">
        <f t="shared" si="1916"/>
        <v>9.5312243587475642E-2</v>
      </c>
      <c r="V1628" s="5">
        <f t="shared" si="1917"/>
        <v>1.0560067822444763E-2</v>
      </c>
      <c r="W1628" s="5">
        <f t="shared" si="1918"/>
        <v>1.4562687772075011E-2</v>
      </c>
      <c r="X1628" s="5">
        <f t="shared" si="1919"/>
        <v>2.3773895246560844E-2</v>
      </c>
      <c r="Y1628" s="5">
        <f t="shared" si="1920"/>
        <v>1.9405692961372692E-2</v>
      </c>
      <c r="Z1628" s="5">
        <f t="shared" si="1921"/>
        <v>4.6926740323159077E-2</v>
      </c>
      <c r="AA1628" s="5">
        <f t="shared" si="1922"/>
        <v>5.1866416653946798E-2</v>
      </c>
      <c r="AB1628" s="5">
        <f t="shared" si="1923"/>
        <v>2.866303048107938E-2</v>
      </c>
      <c r="AC1628" s="5">
        <f t="shared" si="1924"/>
        <v>1.1908892859048177E-3</v>
      </c>
      <c r="AD1628" s="5">
        <f t="shared" si="1925"/>
        <v>4.0239020779322026E-3</v>
      </c>
      <c r="AE1628" s="5">
        <f t="shared" si="1926"/>
        <v>6.569105097935346E-3</v>
      </c>
      <c r="AF1628" s="5">
        <f t="shared" si="1927"/>
        <v>5.3621013821856774E-3</v>
      </c>
      <c r="AG1628" s="5">
        <f t="shared" si="1928"/>
        <v>2.9179145717401975E-3</v>
      </c>
      <c r="AH1628" s="5">
        <f t="shared" si="1929"/>
        <v>1.9152223582734666E-2</v>
      </c>
      <c r="AI1628" s="5">
        <f t="shared" si="1930"/>
        <v>2.1168255057797496E-2</v>
      </c>
      <c r="AJ1628" s="5">
        <f t="shared" si="1931"/>
        <v>1.1698250604068707E-2</v>
      </c>
      <c r="AK1628" s="5">
        <f t="shared" si="1932"/>
        <v>4.3098834181007706E-3</v>
      </c>
      <c r="AL1628" s="5">
        <f t="shared" si="1933"/>
        <v>8.5952011074386748E-5</v>
      </c>
      <c r="AM1628" s="5">
        <f t="shared" si="1934"/>
        <v>8.894944771849605E-4</v>
      </c>
      <c r="AN1628" s="5">
        <f t="shared" si="1935"/>
        <v>1.452118513694982E-3</v>
      </c>
      <c r="AO1628" s="5">
        <f t="shared" si="1936"/>
        <v>1.1853070659241735E-3</v>
      </c>
      <c r="AP1628" s="5">
        <f t="shared" si="1937"/>
        <v>6.4501293674476816E-4</v>
      </c>
      <c r="AQ1628" s="5">
        <f t="shared" si="1938"/>
        <v>2.6324930931108121E-4</v>
      </c>
      <c r="AR1628" s="5">
        <f t="shared" si="1939"/>
        <v>6.2532818710535057E-3</v>
      </c>
      <c r="AS1628" s="5">
        <f t="shared" si="1940"/>
        <v>6.9115246604624829E-3</v>
      </c>
      <c r="AT1628" s="5">
        <f t="shared" si="1941"/>
        <v>3.8195282187186348E-3</v>
      </c>
      <c r="AU1628" s="5">
        <f t="shared" si="1942"/>
        <v>1.4071951347236441E-3</v>
      </c>
      <c r="AV1628" s="5">
        <f t="shared" si="1943"/>
        <v>3.8883038044176441E-4</v>
      </c>
      <c r="AW1628" s="5">
        <f t="shared" si="1944"/>
        <v>4.3080249025127133E-6</v>
      </c>
      <c r="AX1628" s="5">
        <f t="shared" si="1945"/>
        <v>1.6385430725763056E-4</v>
      </c>
      <c r="AY1628" s="5">
        <f t="shared" si="1946"/>
        <v>2.6749561601605682E-4</v>
      </c>
      <c r="AZ1628" s="5">
        <f t="shared" si="1947"/>
        <v>2.183461203595474E-4</v>
      </c>
      <c r="BA1628" s="5">
        <f t="shared" si="1948"/>
        <v>1.1881821712598132E-4</v>
      </c>
      <c r="BB1628" s="5">
        <f t="shared" si="1949"/>
        <v>4.8493312009904232E-5</v>
      </c>
      <c r="BC1628" s="5">
        <f t="shared" si="1950"/>
        <v>1.5833271136842933E-5</v>
      </c>
      <c r="BD1628" s="5">
        <f t="shared" si="1951"/>
        <v>1.7014357797640379E-3</v>
      </c>
      <c r="BE1628" s="5">
        <f t="shared" si="1952"/>
        <v>1.8805349882702804E-3</v>
      </c>
      <c r="BF1628" s="5">
        <f t="shared" si="1953"/>
        <v>1.0392434096452201E-3</v>
      </c>
      <c r="BG1628" s="5">
        <f t="shared" si="1954"/>
        <v>3.828792945367931E-4</v>
      </c>
      <c r="BH1628" s="5">
        <f t="shared" si="1955"/>
        <v>1.057956342261323E-4</v>
      </c>
      <c r="BI1628" s="5">
        <f t="shared" si="1956"/>
        <v>2.338641212730088E-5</v>
      </c>
      <c r="BJ1628" s="8">
        <f t="shared" si="1957"/>
        <v>0.25746525130918957</v>
      </c>
      <c r="BK1628" s="8">
        <f t="shared" si="1958"/>
        <v>0.24625746457049155</v>
      </c>
      <c r="BL1628" s="8">
        <f t="shared" si="1959"/>
        <v>0.44796502906027352</v>
      </c>
      <c r="BM1628" s="8">
        <f t="shared" si="1960"/>
        <v>0.51393691435335342</v>
      </c>
      <c r="BN1628" s="8">
        <f t="shared" si="1961"/>
        <v>0.48441438331864661</v>
      </c>
    </row>
    <row r="1629" spans="1:66" x14ac:dyDescent="0.25">
      <c r="A1629" t="s">
        <v>288</v>
      </c>
      <c r="B1629" t="s">
        <v>320</v>
      </c>
      <c r="C1629" t="s">
        <v>355</v>
      </c>
      <c r="D1629" t="s">
        <v>541</v>
      </c>
      <c r="E1629">
        <f>VLOOKUP(A1629,home!$A$2:$E$405,3,FALSE)</f>
        <v>1.6215999999999999</v>
      </c>
      <c r="F1629">
        <f>VLOOKUP(B1629,home!$B$2:$E$405,3,FALSE)</f>
        <v>1.0278</v>
      </c>
      <c r="G1629">
        <f>VLOOKUP(C1629,away!$B$2:$E$405,4,FALSE)</f>
        <v>0.82220000000000004</v>
      </c>
      <c r="H1629">
        <f>VLOOKUP(A1629,away!$A$2:$E$405,3,FALSE)</f>
        <v>1.2972999999999999</v>
      </c>
      <c r="I1629">
        <f>VLOOKUP(C1629,away!$B$2:$E$405,3,FALSE)</f>
        <v>0.51390000000000002</v>
      </c>
      <c r="J1629">
        <f>VLOOKUP(B1629,home!$B$2:$E$405,4,FALSE)</f>
        <v>1.0278</v>
      </c>
      <c r="K1629" s="3">
        <f t="shared" si="1906"/>
        <v>1.370344690656</v>
      </c>
      <c r="L1629" s="3">
        <f t="shared" si="1907"/>
        <v>0.68521624266600001</v>
      </c>
      <c r="M1629" s="5">
        <f t="shared" si="1908"/>
        <v>0.12802100418594112</v>
      </c>
      <c r="N1629" s="5">
        <f t="shared" si="1909"/>
        <v>0.17543290337865394</v>
      </c>
      <c r="O1629" s="5">
        <f t="shared" si="1910"/>
        <v>8.7722071470618848E-2</v>
      </c>
      <c r="P1629" s="5">
        <f t="shared" si="1911"/>
        <v>0.12020947489310869</v>
      </c>
      <c r="Q1629" s="5">
        <f t="shared" si="1912"/>
        <v>0.12020177385565277</v>
      </c>
      <c r="R1629" s="5">
        <f t="shared" si="1913"/>
        <v>3.0054294105987877E-2</v>
      </c>
      <c r="S1629" s="5">
        <f t="shared" si="1914"/>
        <v>2.8218646514225319E-2</v>
      </c>
      <c r="T1629" s="5">
        <f t="shared" si="1915"/>
        <v>8.2364207843158635E-2</v>
      </c>
      <c r="U1629" s="5">
        <f t="shared" si="1916"/>
        <v>4.1184742359554397E-2</v>
      </c>
      <c r="V1629" s="5">
        <f t="shared" si="1917"/>
        <v>2.9440903955472381E-3</v>
      </c>
      <c r="W1629" s="5">
        <f t="shared" si="1918"/>
        <v>5.490595420350898E-2</v>
      </c>
      <c r="X1629" s="5">
        <f t="shared" si="1919"/>
        <v>3.7622451639319897E-2</v>
      </c>
      <c r="Y1629" s="5">
        <f t="shared" si="1920"/>
        <v>1.2889757476089034E-2</v>
      </c>
      <c r="Z1629" s="5">
        <f t="shared" si="1921"/>
        <v>6.8645634944279757E-3</v>
      </c>
      <c r="AA1629" s="5">
        <f t="shared" si="1922"/>
        <v>9.4068181382603727E-3</v>
      </c>
      <c r="AB1629" s="5">
        <f t="shared" si="1923"/>
        <v>6.4452916458658319E-3</v>
      </c>
      <c r="AC1629" s="5">
        <f t="shared" si="1924"/>
        <v>1.7277807396577345E-4</v>
      </c>
      <c r="AD1629" s="5">
        <f t="shared" si="1925"/>
        <v>1.8810020707044999E-2</v>
      </c>
      <c r="AE1629" s="5">
        <f t="shared" si="1926"/>
        <v>1.2888931713351034E-2</v>
      </c>
      <c r="AF1629" s="5">
        <f t="shared" si="1927"/>
        <v>4.4158526803005221E-3</v>
      </c>
      <c r="AG1629" s="5">
        <f t="shared" si="1928"/>
        <v>1.0086046605873699E-3</v>
      </c>
      <c r="AH1629" s="5">
        <f t="shared" si="1929"/>
        <v>1.1759276012985312E-3</v>
      </c>
      <c r="AI1629" s="5">
        <f t="shared" si="1930"/>
        <v>1.6114261450352874E-3</v>
      </c>
      <c r="AJ1629" s="5">
        <f t="shared" si="1931"/>
        <v>1.1041046311166861E-3</v>
      </c>
      <c r="AK1629" s="5">
        <f t="shared" si="1932"/>
        <v>5.0433463972648397E-4</v>
      </c>
      <c r="AL1629" s="5">
        <f t="shared" si="1933"/>
        <v>6.4894230994476638E-6</v>
      </c>
      <c r="AM1629" s="5">
        <f t="shared" si="1934"/>
        <v>5.1552424014057038E-3</v>
      </c>
      <c r="AN1629" s="5">
        <f t="shared" si="1935"/>
        <v>3.5324558283236639E-3</v>
      </c>
      <c r="AO1629" s="5">
        <f t="shared" si="1936"/>
        <v>1.2102480550337767E-3</v>
      </c>
      <c r="AP1629" s="5">
        <f t="shared" si="1937"/>
        <v>2.7642720832135972E-4</v>
      </c>
      <c r="AQ1629" s="5">
        <f t="shared" si="1938"/>
        <v>4.7353103264153432E-5</v>
      </c>
      <c r="AR1629" s="5">
        <f t="shared" si="1939"/>
        <v>1.6115293852180434E-4</v>
      </c>
      <c r="AS1629" s="5">
        <f t="shared" si="1940"/>
        <v>2.2083507368696732E-4</v>
      </c>
      <c r="AT1629" s="5">
        <f t="shared" si="1941"/>
        <v>1.5131008536878112E-4</v>
      </c>
      <c r="AU1629" s="5">
        <f t="shared" si="1942"/>
        <v>6.9115657375938439E-5</v>
      </c>
      <c r="AV1629" s="5">
        <f t="shared" si="1943"/>
        <v>2.3678068531579106E-5</v>
      </c>
      <c r="AW1629" s="5">
        <f t="shared" si="1944"/>
        <v>1.692626204635203E-7</v>
      </c>
      <c r="AX1629" s="5">
        <f t="shared" si="1945"/>
        <v>1.1774098423018319E-3</v>
      </c>
      <c r="AY1629" s="5">
        <f t="shared" si="1946"/>
        <v>8.0678034822002887E-4</v>
      </c>
      <c r="AZ1629" s="5">
        <f t="shared" si="1947"/>
        <v>2.7640949943204761E-4</v>
      </c>
      <c r="BA1629" s="5">
        <f t="shared" si="1948"/>
        <v>6.313342621267253E-5</v>
      </c>
      <c r="BB1629" s="5">
        <f t="shared" si="1949"/>
        <v>1.0815012274019655E-5</v>
      </c>
      <c r="BC1629" s="5">
        <f t="shared" si="1950"/>
        <v>1.4821244149580843E-6</v>
      </c>
      <c r="BD1629" s="5">
        <f t="shared" si="1951"/>
        <v>1.8404101838082606E-5</v>
      </c>
      <c r="BE1629" s="5">
        <f t="shared" si="1952"/>
        <v>2.5219963240108831E-5</v>
      </c>
      <c r="BF1629" s="5">
        <f t="shared" si="1953"/>
        <v>1.7280021362311318E-5</v>
      </c>
      <c r="BG1629" s="5">
        <f t="shared" si="1954"/>
        <v>7.8931951760885229E-6</v>
      </c>
      <c r="BH1629" s="5">
        <f t="shared" si="1955"/>
        <v>2.7040995254661141E-6</v>
      </c>
      <c r="BI1629" s="5">
        <f t="shared" si="1956"/>
        <v>7.4110968554557929E-7</v>
      </c>
      <c r="BJ1629" s="8">
        <f t="shared" si="1957"/>
        <v>0.53309821500687149</v>
      </c>
      <c r="BK1629" s="8">
        <f t="shared" si="1958"/>
        <v>0.28037926383410761</v>
      </c>
      <c r="BL1629" s="8">
        <f t="shared" si="1959"/>
        <v>0.17990734505177702</v>
      </c>
      <c r="BM1629" s="8">
        <f t="shared" si="1960"/>
        <v>0.33780125441162134</v>
      </c>
      <c r="BN1629" s="8">
        <f t="shared" si="1961"/>
        <v>0.66164152188996328</v>
      </c>
    </row>
    <row r="1630" spans="1:66" x14ac:dyDescent="0.25">
      <c r="A1630" t="s">
        <v>287</v>
      </c>
      <c r="B1630" t="s">
        <v>326</v>
      </c>
      <c r="C1630" t="s">
        <v>328</v>
      </c>
      <c r="D1630" t="s">
        <v>541</v>
      </c>
      <c r="E1630">
        <f>VLOOKUP(A1630,home!$A$2:$E$405,3,FALSE)</f>
        <v>1.2423999999999999</v>
      </c>
      <c r="F1630">
        <f>VLOOKUP(B1630,home!$B$2:$E$405,3,FALSE)</f>
        <v>1.6097999999999999</v>
      </c>
      <c r="G1630">
        <f>VLOOKUP(C1630,away!$B$2:$E$405,4,FALSE)</f>
        <v>0.80489999999999995</v>
      </c>
      <c r="H1630">
        <f>VLOOKUP(A1630,away!$A$2:$E$405,3,FALSE)</f>
        <v>0.87880000000000003</v>
      </c>
      <c r="I1630">
        <f>VLOOKUP(C1630,away!$B$2:$E$405,3,FALSE)</f>
        <v>0</v>
      </c>
      <c r="J1630">
        <f>VLOOKUP(B1630,home!$B$2:$E$405,4,FALSE)</f>
        <v>1.1378999999999999</v>
      </c>
      <c r="K1630" s="3">
        <f t="shared" si="1906"/>
        <v>1.6098124920479997</v>
      </c>
      <c r="L1630" s="3">
        <f t="shared" si="1907"/>
        <v>0</v>
      </c>
      <c r="M1630" s="5">
        <f t="shared" si="1908"/>
        <v>0.19992509810645712</v>
      </c>
      <c r="N1630" s="5">
        <f t="shared" si="1909"/>
        <v>0.32184192040569654</v>
      </c>
      <c r="O1630" s="5">
        <f t="shared" si="1910"/>
        <v>0</v>
      </c>
      <c r="P1630" s="5">
        <f t="shared" si="1911"/>
        <v>0</v>
      </c>
      <c r="Q1630" s="5">
        <f t="shared" si="1912"/>
        <v>0.25905257196690418</v>
      </c>
      <c r="R1630" s="5">
        <f t="shared" si="1913"/>
        <v>0</v>
      </c>
      <c r="S1630" s="5">
        <f t="shared" si="1914"/>
        <v>0</v>
      </c>
      <c r="T1630" s="5">
        <f t="shared" si="1915"/>
        <v>0</v>
      </c>
      <c r="U1630" s="5">
        <f t="shared" si="1916"/>
        <v>0</v>
      </c>
      <c r="V1630" s="5">
        <f t="shared" si="1917"/>
        <v>0</v>
      </c>
      <c r="W1630" s="5">
        <f t="shared" si="1918"/>
        <v>0.13900868881649528</v>
      </c>
      <c r="X1630" s="5">
        <f t="shared" si="1919"/>
        <v>0</v>
      </c>
      <c r="Y1630" s="5">
        <f t="shared" si="1920"/>
        <v>0</v>
      </c>
      <c r="Z1630" s="5">
        <f t="shared" si="1921"/>
        <v>0</v>
      </c>
      <c r="AA1630" s="5">
        <f t="shared" si="1922"/>
        <v>0</v>
      </c>
      <c r="AB1630" s="5">
        <f t="shared" si="1923"/>
        <v>0</v>
      </c>
      <c r="AC1630" s="5">
        <f t="shared" si="1924"/>
        <v>0</v>
      </c>
      <c r="AD1630" s="5">
        <f t="shared" si="1925"/>
        <v>5.5944480940001803E-2</v>
      </c>
      <c r="AE1630" s="5">
        <f t="shared" si="1926"/>
        <v>0</v>
      </c>
      <c r="AF1630" s="5">
        <f t="shared" si="1927"/>
        <v>0</v>
      </c>
      <c r="AG1630" s="5">
        <f t="shared" si="1928"/>
        <v>0</v>
      </c>
      <c r="AH1630" s="5">
        <f t="shared" si="1929"/>
        <v>0</v>
      </c>
      <c r="AI1630" s="5">
        <f t="shared" si="1930"/>
        <v>0</v>
      </c>
      <c r="AJ1630" s="5">
        <f t="shared" si="1931"/>
        <v>0</v>
      </c>
      <c r="AK1630" s="5">
        <f t="shared" si="1932"/>
        <v>0</v>
      </c>
      <c r="AL1630" s="5">
        <f t="shared" si="1933"/>
        <v>0</v>
      </c>
      <c r="AM1630" s="5">
        <f t="shared" si="1934"/>
        <v>1.8012024855671212E-2</v>
      </c>
      <c r="AN1630" s="5">
        <f t="shared" si="1935"/>
        <v>0</v>
      </c>
      <c r="AO1630" s="5">
        <f t="shared" si="1936"/>
        <v>0</v>
      </c>
      <c r="AP1630" s="5">
        <f t="shared" si="1937"/>
        <v>0</v>
      </c>
      <c r="AQ1630" s="5">
        <f t="shared" si="1938"/>
        <v>0</v>
      </c>
      <c r="AR1630" s="5">
        <f t="shared" si="1939"/>
        <v>0</v>
      </c>
      <c r="AS1630" s="5">
        <f t="shared" si="1940"/>
        <v>0</v>
      </c>
      <c r="AT1630" s="5">
        <f t="shared" si="1941"/>
        <v>0</v>
      </c>
      <c r="AU1630" s="5">
        <f t="shared" si="1942"/>
        <v>0</v>
      </c>
      <c r="AV1630" s="5">
        <f t="shared" si="1943"/>
        <v>0</v>
      </c>
      <c r="AW1630" s="5">
        <f t="shared" si="1944"/>
        <v>0</v>
      </c>
      <c r="AX1630" s="5">
        <f t="shared" si="1945"/>
        <v>4.8326637699564303E-3</v>
      </c>
      <c r="AY1630" s="5">
        <f t="shared" si="1946"/>
        <v>0</v>
      </c>
      <c r="AZ1630" s="5">
        <f t="shared" si="1947"/>
        <v>0</v>
      </c>
      <c r="BA1630" s="5">
        <f t="shared" si="1948"/>
        <v>0</v>
      </c>
      <c r="BB1630" s="5">
        <f t="shared" si="1949"/>
        <v>0</v>
      </c>
      <c r="BC1630" s="5">
        <f t="shared" si="1950"/>
        <v>0</v>
      </c>
      <c r="BD1630" s="5">
        <f t="shared" si="1951"/>
        <v>0</v>
      </c>
      <c r="BE1630" s="5">
        <f t="shared" si="1952"/>
        <v>0</v>
      </c>
      <c r="BF1630" s="5">
        <f t="shared" si="1953"/>
        <v>0</v>
      </c>
      <c r="BG1630" s="5">
        <f t="shared" si="1954"/>
        <v>0</v>
      </c>
      <c r="BH1630" s="5">
        <f t="shared" si="1955"/>
        <v>0</v>
      </c>
      <c r="BI1630" s="5">
        <f t="shared" si="1956"/>
        <v>0</v>
      </c>
      <c r="BJ1630" s="8">
        <f t="shared" si="1957"/>
        <v>0.79869235075472544</v>
      </c>
      <c r="BK1630" s="8">
        <f t="shared" si="1958"/>
        <v>0.19992509810645712</v>
      </c>
      <c r="BL1630" s="8">
        <f t="shared" si="1959"/>
        <v>0</v>
      </c>
      <c r="BM1630" s="8">
        <f t="shared" si="1960"/>
        <v>0.2177978583821247</v>
      </c>
      <c r="BN1630" s="8">
        <f t="shared" si="1961"/>
        <v>0.7808195904790578</v>
      </c>
    </row>
    <row r="1631" spans="1:66" x14ac:dyDescent="0.25">
      <c r="A1631" t="s">
        <v>287</v>
      </c>
      <c r="B1631" t="s">
        <v>336</v>
      </c>
      <c r="C1631" t="s">
        <v>368</v>
      </c>
      <c r="D1631" t="s">
        <v>541</v>
      </c>
      <c r="E1631">
        <f>VLOOKUP(A1631,home!$A$2:$E$405,3,FALSE)</f>
        <v>1.2423999999999999</v>
      </c>
      <c r="F1631">
        <f>VLOOKUP(B1631,home!$B$2:$E$405,3,FALSE)</f>
        <v>0.80489999999999995</v>
      </c>
      <c r="G1631">
        <f>VLOOKUP(C1631,away!$B$2:$E$405,4,FALSE)</f>
        <v>0.53659999999999997</v>
      </c>
      <c r="H1631">
        <f>VLOOKUP(A1631,away!$A$2:$E$405,3,FALSE)</f>
        <v>0.87880000000000003</v>
      </c>
      <c r="I1631">
        <f>VLOOKUP(C1631,away!$B$2:$E$405,3,FALSE)</f>
        <v>0.75860000000000005</v>
      </c>
      <c r="J1631">
        <f>VLOOKUP(B1631,home!$B$2:$E$405,4,FALSE)</f>
        <v>1.8965000000000001</v>
      </c>
      <c r="K1631" s="3">
        <f t="shared" si="1906"/>
        <v>0.53660416401599997</v>
      </c>
      <c r="L1631" s="3">
        <f t="shared" si="1907"/>
        <v>1.26431629012</v>
      </c>
      <c r="M1631" s="5">
        <f t="shared" si="1908"/>
        <v>0.16514680817833646</v>
      </c>
      <c r="N1631" s="5">
        <f t="shared" si="1909"/>
        <v>8.8618464942446948E-2</v>
      </c>
      <c r="O1631" s="5">
        <f t="shared" si="1910"/>
        <v>0.20879779984119365</v>
      </c>
      <c r="P1631" s="5">
        <f t="shared" si="1911"/>
        <v>0.11204176883216381</v>
      </c>
      <c r="Q1631" s="5">
        <f t="shared" si="1912"/>
        <v>2.3776518648411474E-2</v>
      </c>
      <c r="R1631" s="5">
        <f t="shared" si="1913"/>
        <v>0.13199322984021816</v>
      </c>
      <c r="S1631" s="5">
        <f t="shared" si="1914"/>
        <v>1.9003331189852739E-2</v>
      </c>
      <c r="T1631" s="5">
        <f t="shared" si="1915"/>
        <v>3.0061039849528591E-2</v>
      </c>
      <c r="U1631" s="5">
        <f t="shared" si="1916"/>
        <v>7.0828116754182005E-2</v>
      </c>
      <c r="V1631" s="5">
        <f t="shared" si="1917"/>
        <v>1.4325078151174533E-3</v>
      </c>
      <c r="W1631" s="5">
        <f t="shared" si="1918"/>
        <v>4.252859637513891E-3</v>
      </c>
      <c r="X1631" s="5">
        <f t="shared" si="1919"/>
        <v>5.3769597193026502E-3</v>
      </c>
      <c r="Y1631" s="5">
        <f t="shared" si="1920"/>
        <v>3.3990888822167027E-3</v>
      </c>
      <c r="Z1631" s="5">
        <f t="shared" si="1921"/>
        <v>5.562706355751372E-2</v>
      </c>
      <c r="AA1631" s="5">
        <f t="shared" si="1922"/>
        <v>2.9849713936944546E-2</v>
      </c>
      <c r="AB1631" s="5">
        <f t="shared" si="1923"/>
        <v>8.0087403966254359E-3</v>
      </c>
      <c r="AC1631" s="5">
        <f t="shared" si="1924"/>
        <v>6.0741678586643697E-5</v>
      </c>
      <c r="AD1631" s="5">
        <f t="shared" si="1925"/>
        <v>5.7052554761638258E-4</v>
      </c>
      <c r="AE1631" s="5">
        <f t="shared" si="1926"/>
        <v>7.2132474378102621E-4</v>
      </c>
      <c r="AF1631" s="5">
        <f t="shared" si="1927"/>
        <v>4.5599131201449339E-4</v>
      </c>
      <c r="AG1631" s="5">
        <f t="shared" si="1928"/>
        <v>1.9217241464437195E-4</v>
      </c>
      <c r="AH1631" s="5">
        <f t="shared" si="1929"/>
        <v>1.7582550656826304E-2</v>
      </c>
      <c r="AI1631" s="5">
        <f t="shared" si="1930"/>
        <v>9.4348698964752502E-3</v>
      </c>
      <c r="AJ1631" s="5">
        <f t="shared" si="1931"/>
        <v>2.5313952366989132E-3</v>
      </c>
      <c r="AK1631" s="5">
        <f t="shared" si="1932"/>
        <v>4.5278574159430152E-4</v>
      </c>
      <c r="AL1631" s="5">
        <f t="shared" si="1933"/>
        <v>1.6483770254483336E-6</v>
      </c>
      <c r="AM1631" s="5">
        <f t="shared" si="1934"/>
        <v>6.1229276905691932E-5</v>
      </c>
      <c r="AN1631" s="5">
        <f t="shared" si="1935"/>
        <v>7.7413172224134611E-5</v>
      </c>
      <c r="AO1631" s="5">
        <f t="shared" si="1936"/>
        <v>4.8937367356419267E-5</v>
      </c>
      <c r="AP1631" s="5">
        <f t="shared" si="1937"/>
        <v>2.0624103581435869E-5</v>
      </c>
      <c r="AQ1631" s="5">
        <f t="shared" si="1938"/>
        <v>6.5188475317829031E-6</v>
      </c>
      <c r="AR1631" s="5">
        <f t="shared" si="1939"/>
        <v>4.4459810434571145E-3</v>
      </c>
      <c r="AS1631" s="5">
        <f t="shared" si="1940"/>
        <v>2.3857319410552883E-3</v>
      </c>
      <c r="AT1631" s="5">
        <f t="shared" si="1941"/>
        <v>6.4009684689812091E-4</v>
      </c>
      <c r="AU1631" s="5">
        <f t="shared" si="1942"/>
        <v>1.144928778063479E-4</v>
      </c>
      <c r="AV1631" s="5">
        <f t="shared" si="1943"/>
        <v>1.5359338745265338E-5</v>
      </c>
      <c r="AW1631" s="5">
        <f t="shared" si="1944"/>
        <v>3.1064461115055388E-8</v>
      </c>
      <c r="AX1631" s="5">
        <f t="shared" si="1945"/>
        <v>5.4759808245471618E-6</v>
      </c>
      <c r="AY1631" s="5">
        <f t="shared" si="1946"/>
        <v>6.9233717608597263E-6</v>
      </c>
      <c r="AZ1631" s="5">
        <f t="shared" si="1947"/>
        <v>4.3766658499058713E-6</v>
      </c>
      <c r="BA1631" s="5">
        <f t="shared" si="1948"/>
        <v>1.8444966434826299E-6</v>
      </c>
      <c r="BB1631" s="5">
        <f t="shared" si="1949"/>
        <v>5.8300678835668793E-7</v>
      </c>
      <c r="BC1631" s="5">
        <f t="shared" si="1950"/>
        <v>1.4742099595398053E-7</v>
      </c>
      <c r="BD1631" s="5">
        <f t="shared" si="1951"/>
        <v>9.3685437646792485E-4</v>
      </c>
      <c r="BE1631" s="5">
        <f t="shared" si="1952"/>
        <v>5.027199594893017E-4</v>
      </c>
      <c r="BF1631" s="5">
        <f t="shared" si="1953"/>
        <v>1.3488081179795707E-4</v>
      </c>
      <c r="BG1631" s="5">
        <f t="shared" si="1954"/>
        <v>2.4125868418880725E-5</v>
      </c>
      <c r="BH1631" s="5">
        <f t="shared" si="1955"/>
        <v>3.2365103635183768E-6</v>
      </c>
      <c r="BI1631" s="5">
        <f t="shared" si="1956"/>
        <v>3.4734498758897988E-7</v>
      </c>
      <c r="BJ1631" s="8">
        <f t="shared" si="1957"/>
        <v>0.15765901940793911</v>
      </c>
      <c r="BK1631" s="8">
        <f t="shared" si="1958"/>
        <v>0.29769372944284339</v>
      </c>
      <c r="BL1631" s="8">
        <f t="shared" si="1959"/>
        <v>0.48868302922024581</v>
      </c>
      <c r="BM1631" s="8">
        <f t="shared" si="1960"/>
        <v>0.26928135903847189</v>
      </c>
      <c r="BN1631" s="8">
        <f t="shared" si="1961"/>
        <v>0.73037459028277052</v>
      </c>
    </row>
    <row r="1632" spans="1:66" x14ac:dyDescent="0.25">
      <c r="A1632" t="s">
        <v>287</v>
      </c>
      <c r="B1632" t="s">
        <v>333</v>
      </c>
      <c r="C1632" t="s">
        <v>505</v>
      </c>
      <c r="D1632" t="s">
        <v>541</v>
      </c>
      <c r="E1632">
        <f>VLOOKUP(A1632,home!$A$2:$E$405,3,FALSE)</f>
        <v>1.2423999999999999</v>
      </c>
      <c r="F1632">
        <f>VLOOKUP(B1632,home!$B$2:$E$405,3,FALSE)</f>
        <v>0.40239999999999998</v>
      </c>
      <c r="G1632">
        <f>VLOOKUP(C1632,away!$B$2:$E$405,4,FALSE)</f>
        <v>1.8781000000000001</v>
      </c>
      <c r="H1632">
        <f>VLOOKUP(A1632,away!$A$2:$E$405,3,FALSE)</f>
        <v>0.87880000000000003</v>
      </c>
      <c r="I1632">
        <f>VLOOKUP(C1632,away!$B$2:$E$405,3,FALSE)</f>
        <v>1.1378999999999999</v>
      </c>
      <c r="J1632">
        <f>VLOOKUP(B1632,home!$B$2:$E$405,4,FALSE)</f>
        <v>3.4137</v>
      </c>
      <c r="K1632" s="3">
        <f t="shared" si="1906"/>
        <v>0.93894061945599994</v>
      </c>
      <c r="L1632" s="3">
        <f t="shared" si="1907"/>
        <v>3.4136539833240001</v>
      </c>
      <c r="M1632" s="5">
        <f t="shared" si="1908"/>
        <v>1.2873367935224738E-2</v>
      </c>
      <c r="N1632" s="5">
        <f t="shared" si="1909"/>
        <v>1.2087328063584923E-2</v>
      </c>
      <c r="O1632" s="5">
        <f t="shared" si="1910"/>
        <v>4.394522373087538E-2</v>
      </c>
      <c r="P1632" s="5">
        <f t="shared" si="1911"/>
        <v>4.1261955592000639E-2</v>
      </c>
      <c r="Q1632" s="5">
        <f t="shared" si="1912"/>
        <v>5.6746416497951589E-3</v>
      </c>
      <c r="R1632" s="5">
        <f t="shared" si="1913"/>
        <v>7.500689401848358E-2</v>
      </c>
      <c r="S1632" s="5">
        <f t="shared" si="1914"/>
        <v>3.3063394673464495E-2</v>
      </c>
      <c r="T1632" s="5">
        <f t="shared" si="1915"/>
        <v>1.9371263071759518E-2</v>
      </c>
      <c r="U1632" s="5">
        <f t="shared" si="1916"/>
        <v>7.0427019533185503E-2</v>
      </c>
      <c r="V1632" s="5">
        <f t="shared" si="1917"/>
        <v>1.1775044500155214E-2</v>
      </c>
      <c r="W1632" s="5">
        <f t="shared" si="1918"/>
        <v>1.7760505152831616E-3</v>
      </c>
      <c r="X1632" s="5">
        <f t="shared" si="1919"/>
        <v>6.0628219160810065E-3</v>
      </c>
      <c r="Y1632" s="5">
        <f t="shared" si="1920"/>
        <v>1.0348188092006988E-2</v>
      </c>
      <c r="Z1632" s="5">
        <f t="shared" si="1921"/>
        <v>8.5349194180985855E-2</v>
      </c>
      <c r="AA1632" s="5">
        <f t="shared" si="1922"/>
        <v>8.0137825254365289E-2</v>
      </c>
      <c r="AB1632" s="5">
        <f t="shared" si="1923"/>
        <v>3.7622329643095205E-2</v>
      </c>
      <c r="AC1632" s="5">
        <f t="shared" si="1924"/>
        <v>2.3588493202786808E-3</v>
      </c>
      <c r="AD1632" s="5">
        <f t="shared" si="1925"/>
        <v>4.1690149275127979E-4</v>
      </c>
      <c r="AE1632" s="5">
        <f t="shared" si="1926"/>
        <v>1.423157441384128E-3</v>
      </c>
      <c r="AF1632" s="5">
        <f t="shared" si="1927"/>
        <v>2.4290835343390607E-3</v>
      </c>
      <c r="AG1632" s="5">
        <f t="shared" si="1928"/>
        <v>2.7640168942744251E-3</v>
      </c>
      <c r="AH1632" s="5">
        <f t="shared" si="1929"/>
        <v>7.283815417235398E-2</v>
      </c>
      <c r="AI1632" s="5">
        <f t="shared" si="1930"/>
        <v>6.8390701598621678E-2</v>
      </c>
      <c r="AJ1632" s="5">
        <f t="shared" si="1931"/>
        <v>3.2107403862020135E-2</v>
      </c>
      <c r="AK1632" s="5">
        <f t="shared" si="1932"/>
        <v>1.0048981890443051E-2</v>
      </c>
      <c r="AL1632" s="5">
        <f t="shared" si="1933"/>
        <v>3.0242508841913458E-4</v>
      </c>
      <c r="AM1632" s="5">
        <f t="shared" si="1934"/>
        <v>7.8289149171203569E-5</v>
      </c>
      <c r="AN1632" s="5">
        <f t="shared" si="1935"/>
        <v>2.6725206591932587E-4</v>
      </c>
      <c r="AO1632" s="5">
        <f t="shared" si="1936"/>
        <v>4.5615303968853755E-4</v>
      </c>
      <c r="AP1632" s="5">
        <f t="shared" si="1937"/>
        <v>5.1904954697937569E-4</v>
      </c>
      <c r="AQ1632" s="5">
        <f t="shared" si="1938"/>
        <v>4.4296388839716588E-4</v>
      </c>
      <c r="AR1632" s="5">
        <f t="shared" si="1939"/>
        <v>4.9728851025684757E-2</v>
      </c>
      <c r="AS1632" s="5">
        <f t="shared" si="1940"/>
        <v>4.6692438186891581E-2</v>
      </c>
      <c r="AT1632" s="5">
        <f t="shared" si="1941"/>
        <v>2.1920713417555481E-2</v>
      </c>
      <c r="AU1632" s="5">
        <f t="shared" si="1942"/>
        <v>6.8607494117323316E-3</v>
      </c>
      <c r="AV1632" s="5">
        <f t="shared" si="1943"/>
        <v>1.6104590756460854E-3</v>
      </c>
      <c r="AW1632" s="5">
        <f t="shared" si="1944"/>
        <v>2.6926068158366317E-5</v>
      </c>
      <c r="AX1632" s="5">
        <f t="shared" si="1945"/>
        <v>1.2251477036582172E-5</v>
      </c>
      <c r="AY1632" s="5">
        <f t="shared" si="1946"/>
        <v>4.1822303387531244E-5</v>
      </c>
      <c r="AZ1632" s="5">
        <f t="shared" si="1947"/>
        <v>7.1383436275315439E-5</v>
      </c>
      <c r="BA1632" s="5">
        <f t="shared" si="1948"/>
        <v>8.1226117194861818E-5</v>
      </c>
      <c r="BB1632" s="5">
        <f t="shared" si="1949"/>
        <v>6.9319464628045529E-5</v>
      </c>
      <c r="BC1632" s="5">
        <f t="shared" si="1950"/>
        <v>4.7326533309882943E-5</v>
      </c>
      <c r="BD1632" s="5">
        <f t="shared" si="1951"/>
        <v>2.829284839832576E-2</v>
      </c>
      <c r="BE1632" s="5">
        <f t="shared" si="1952"/>
        <v>2.6565304601298686E-2</v>
      </c>
      <c r="BF1632" s="5">
        <f t="shared" si="1953"/>
        <v>1.2471621779190355E-2</v>
      </c>
      <c r="BG1632" s="5">
        <f t="shared" si="1954"/>
        <v>3.9033707596579778E-3</v>
      </c>
      <c r="BH1632" s="5">
        <f t="shared" si="1955"/>
        <v>9.1625833975992449E-4</v>
      </c>
      <c r="BI1632" s="5">
        <f t="shared" si="1956"/>
        <v>1.7206243462318196E-4</v>
      </c>
      <c r="BJ1632" s="8">
        <f t="shared" si="1957"/>
        <v>6.4440489693247477E-2</v>
      </c>
      <c r="BK1632" s="8">
        <f t="shared" si="1958"/>
        <v>0.10167685941293041</v>
      </c>
      <c r="BL1632" s="8">
        <f t="shared" si="1959"/>
        <v>0.68965921113381012</v>
      </c>
      <c r="BM1632" s="8">
        <f t="shared" si="1960"/>
        <v>0.75026144719578014</v>
      </c>
      <c r="BN1632" s="8">
        <f t="shared" si="1961"/>
        <v>0.19084941098996441</v>
      </c>
    </row>
    <row r="1633" spans="1:66" x14ac:dyDescent="0.25">
      <c r="A1633" t="s">
        <v>287</v>
      </c>
      <c r="B1633" t="s">
        <v>343</v>
      </c>
      <c r="C1633" t="s">
        <v>359</v>
      </c>
      <c r="D1633" t="s">
        <v>541</v>
      </c>
      <c r="E1633">
        <f>VLOOKUP(A1633,home!$A$2:$E$405,3,FALSE)</f>
        <v>1.2423999999999999</v>
      </c>
      <c r="F1633">
        <f>VLOOKUP(B1633,home!$B$2:$E$405,3,FALSE)</f>
        <v>1.0731999999999999</v>
      </c>
      <c r="G1633">
        <f>VLOOKUP(C1633,away!$B$2:$E$405,4,FALSE)</f>
        <v>1.3414999999999999</v>
      </c>
      <c r="H1633">
        <f>VLOOKUP(A1633,away!$A$2:$E$405,3,FALSE)</f>
        <v>0.87880000000000003</v>
      </c>
      <c r="I1633">
        <f>VLOOKUP(C1633,away!$B$2:$E$405,3,FALSE)</f>
        <v>0.37930000000000003</v>
      </c>
      <c r="J1633">
        <f>VLOOKUP(B1633,home!$B$2:$E$405,4,FALSE)</f>
        <v>2.2757999999999998</v>
      </c>
      <c r="K1633" s="3">
        <f t="shared" si="1906"/>
        <v>1.7886805467199995</v>
      </c>
      <c r="L1633" s="3">
        <f t="shared" si="1907"/>
        <v>0.75858977407200001</v>
      </c>
      <c r="M1633" s="5">
        <f t="shared" si="1908"/>
        <v>7.8295095065277612E-2</v>
      </c>
      <c r="N1633" s="5">
        <f t="shared" si="1909"/>
        <v>0.14004491344685507</v>
      </c>
      <c r="O1633" s="5">
        <f t="shared" si="1910"/>
        <v>5.939385847651471E-2</v>
      </c>
      <c r="P1633" s="5">
        <f t="shared" si="1911"/>
        <v>0.1062366392515826</v>
      </c>
      <c r="Q1633" s="5">
        <f t="shared" si="1912"/>
        <v>0.12524780617473791</v>
      </c>
      <c r="R1633" s="5">
        <f t="shared" si="1913"/>
        <v>2.2527786841481809E-2</v>
      </c>
      <c r="S1633" s="5">
        <f t="shared" si="1914"/>
        <v>3.60374539109415E-2</v>
      </c>
      <c r="T1633" s="5">
        <f t="shared" si="1915"/>
        <v>9.5011704989108089E-2</v>
      </c>
      <c r="U1633" s="5">
        <f t="shared" si="1916"/>
        <v>4.0295014084013293E-2</v>
      </c>
      <c r="V1633" s="5">
        <f t="shared" si="1917"/>
        <v>5.433145783611296E-3</v>
      </c>
      <c r="W1633" s="5">
        <f t="shared" si="1918"/>
        <v>7.4676104808036922E-2</v>
      </c>
      <c r="X1633" s="5">
        <f t="shared" si="1919"/>
        <v>5.6648529474905729E-2</v>
      </c>
      <c r="Y1633" s="5">
        <f t="shared" si="1920"/>
        <v>2.1486497587939878E-2</v>
      </c>
      <c r="Z1633" s="5">
        <f t="shared" si="1921"/>
        <v>5.6964495768072878E-3</v>
      </c>
      <c r="AA1633" s="5">
        <f t="shared" si="1922"/>
        <v>1.0189128543406568E-2</v>
      </c>
      <c r="AB1633" s="5">
        <f t="shared" si="1923"/>
        <v>9.1125480068104097E-3</v>
      </c>
      <c r="AC1633" s="5">
        <f t="shared" si="1924"/>
        <v>4.6075615283877098E-4</v>
      </c>
      <c r="AD1633" s="5">
        <f t="shared" si="1925"/>
        <v>3.339292399373988E-2</v>
      </c>
      <c r="AE1633" s="5">
        <f t="shared" si="1926"/>
        <v>2.5331530668014607E-2</v>
      </c>
      <c r="AF1633" s="5">
        <f t="shared" si="1927"/>
        <v>9.6081200631735666E-3</v>
      </c>
      <c r="AG1633" s="5">
        <f t="shared" si="1928"/>
        <v>2.429540542659829E-3</v>
      </c>
      <c r="AH1633" s="5">
        <f t="shared" si="1929"/>
        <v>1.0803170993706952E-3</v>
      </c>
      <c r="AI1633" s="5">
        <f t="shared" si="1930"/>
        <v>1.9323421799333389E-3</v>
      </c>
      <c r="AJ1633" s="5">
        <f t="shared" si="1931"/>
        <v>1.7281714334266406E-3</v>
      </c>
      <c r="AK1633" s="5">
        <f t="shared" si="1932"/>
        <v>1.030382208122483E-3</v>
      </c>
      <c r="AL1633" s="5">
        <f t="shared" si="1933"/>
        <v>2.5007535989971654E-5</v>
      </c>
      <c r="AM1633" s="5">
        <f t="shared" si="1934"/>
        <v>1.1945854709140398E-2</v>
      </c>
      <c r="AN1633" s="5">
        <f t="shared" si="1935"/>
        <v>9.0620032249037526E-3</v>
      </c>
      <c r="AO1633" s="5">
        <f t="shared" si="1936"/>
        <v>3.4371714895097358E-3</v>
      </c>
      <c r="AP1633" s="5">
        <f t="shared" si="1937"/>
        <v>8.6913438122463685E-4</v>
      </c>
      <c r="AQ1633" s="5">
        <f t="shared" si="1938"/>
        <v>1.648291134728512E-4</v>
      </c>
      <c r="AR1633" s="5">
        <f t="shared" si="1939"/>
        <v>1.6390350086754684E-4</v>
      </c>
      <c r="AS1633" s="5">
        <f t="shared" si="1940"/>
        <v>2.9317100354108556E-4</v>
      </c>
      <c r="AT1633" s="5">
        <f t="shared" si="1941"/>
        <v>2.6219463544816001E-4</v>
      </c>
      <c r="AU1633" s="5">
        <f t="shared" si="1942"/>
        <v>1.5632748129348862E-4</v>
      </c>
      <c r="AV1633" s="5">
        <f t="shared" si="1943"/>
        <v>6.9904981176849458E-5</v>
      </c>
      <c r="AW1633" s="5">
        <f t="shared" si="1944"/>
        <v>9.4255818584044231E-7</v>
      </c>
      <c r="AX1633" s="5">
        <f t="shared" si="1945"/>
        <v>3.5612196553638257E-3</v>
      </c>
      <c r="AY1633" s="5">
        <f t="shared" si="1946"/>
        <v>2.7015048137832105E-3</v>
      </c>
      <c r="AZ1633" s="5">
        <f t="shared" si="1947"/>
        <v>1.0246669631711128E-3</v>
      </c>
      <c r="BA1633" s="5">
        <f t="shared" si="1948"/>
        <v>2.5910062669700561E-4</v>
      </c>
      <c r="BB1633" s="5">
        <f t="shared" si="1949"/>
        <v>4.9137771466998778E-5</v>
      </c>
      <c r="BC1633" s="5">
        <f t="shared" si="1950"/>
        <v>7.4550821911104365E-6</v>
      </c>
      <c r="BD1633" s="5">
        <f t="shared" si="1951"/>
        <v>2.0722586615453691E-5</v>
      </c>
      <c r="BE1633" s="5">
        <f t="shared" si="1952"/>
        <v>3.7066087556782253E-5</v>
      </c>
      <c r="BF1633" s="5">
        <f t="shared" si="1953"/>
        <v>3.3149694877918332E-5</v>
      </c>
      <c r="BG1633" s="5">
        <f t="shared" si="1954"/>
        <v>1.9764738119278713E-5</v>
      </c>
      <c r="BH1633" s="5">
        <f t="shared" si="1955"/>
        <v>8.8382006462422687E-6</v>
      </c>
      <c r="BI1633" s="5">
        <f t="shared" si="1956"/>
        <v>3.1617435127883327E-6</v>
      </c>
      <c r="BJ1633" s="8">
        <f t="shared" si="1957"/>
        <v>0.61695974958009614</v>
      </c>
      <c r="BK1633" s="8">
        <f t="shared" si="1958"/>
        <v>0.22918960251402493</v>
      </c>
      <c r="BL1633" s="8">
        <f t="shared" si="1959"/>
        <v>0.1483577535267355</v>
      </c>
      <c r="BM1633" s="8">
        <f t="shared" si="1960"/>
        <v>0.46575689368561674</v>
      </c>
      <c r="BN1633" s="8">
        <f t="shared" si="1961"/>
        <v>0.53174609925644978</v>
      </c>
    </row>
    <row r="1634" spans="1:66" x14ac:dyDescent="0.25">
      <c r="A1634" t="s">
        <v>89</v>
      </c>
      <c r="B1634" t="s">
        <v>106</v>
      </c>
      <c r="C1634" t="s">
        <v>97</v>
      </c>
      <c r="D1634" t="s">
        <v>542</v>
      </c>
      <c r="E1634">
        <f>VLOOKUP(A1634,home!$A$2:$E$405,3,FALSE)</f>
        <v>1.3980999999999999</v>
      </c>
      <c r="F1634">
        <f>VLOOKUP(B1634,home!$B$2:$E$405,3,FALSE)</f>
        <v>1.0729</v>
      </c>
      <c r="G1634">
        <f>VLOOKUP(C1634,away!$B$2:$E$405,4,FALSE)</f>
        <v>0.42920000000000003</v>
      </c>
      <c r="H1634">
        <f>VLOOKUP(A1634,away!$A$2:$E$405,3,FALSE)</f>
        <v>1.1943999999999999</v>
      </c>
      <c r="I1634">
        <f>VLOOKUP(C1634,away!$B$2:$E$405,3,FALSE)</f>
        <v>1.6745000000000001</v>
      </c>
      <c r="J1634">
        <f>VLOOKUP(B1634,home!$B$2:$E$405,4,FALSE)</f>
        <v>0</v>
      </c>
      <c r="K1634" s="3">
        <f t="shared" si="1906"/>
        <v>0.64380922350799996</v>
      </c>
      <c r="L1634" s="3">
        <f t="shared" si="1907"/>
        <v>0</v>
      </c>
      <c r="M1634" s="5">
        <f t="shared" si="1908"/>
        <v>0.52528767004792831</v>
      </c>
      <c r="N1634" s="5">
        <f t="shared" si="1909"/>
        <v>0.33818504697188317</v>
      </c>
      <c r="O1634" s="5">
        <f t="shared" si="1910"/>
        <v>0</v>
      </c>
      <c r="P1634" s="5">
        <f t="shared" si="1911"/>
        <v>0</v>
      </c>
      <c r="Q1634" s="5">
        <f t="shared" si="1912"/>
        <v>0.1088633262464923</v>
      </c>
      <c r="R1634" s="5">
        <f t="shared" si="1913"/>
        <v>0</v>
      </c>
      <c r="S1634" s="5">
        <f t="shared" si="1914"/>
        <v>0</v>
      </c>
      <c r="T1634" s="5">
        <f t="shared" si="1915"/>
        <v>0</v>
      </c>
      <c r="U1634" s="5">
        <f t="shared" si="1916"/>
        <v>0</v>
      </c>
      <c r="V1634" s="5">
        <f t="shared" si="1917"/>
        <v>0</v>
      </c>
      <c r="W1634" s="5">
        <f t="shared" si="1918"/>
        <v>2.3362404513084096E-2</v>
      </c>
      <c r="X1634" s="5">
        <f t="shared" si="1919"/>
        <v>0</v>
      </c>
      <c r="Y1634" s="5">
        <f t="shared" si="1920"/>
        <v>0</v>
      </c>
      <c r="Z1634" s="5">
        <f t="shared" si="1921"/>
        <v>0</v>
      </c>
      <c r="AA1634" s="5">
        <f t="shared" si="1922"/>
        <v>0</v>
      </c>
      <c r="AB1634" s="5">
        <f t="shared" si="1923"/>
        <v>0</v>
      </c>
      <c r="AC1634" s="5">
        <f t="shared" si="1924"/>
        <v>0</v>
      </c>
      <c r="AD1634" s="5">
        <f t="shared" si="1925"/>
        <v>3.7602328772121155E-3</v>
      </c>
      <c r="AE1634" s="5">
        <f t="shared" si="1926"/>
        <v>0</v>
      </c>
      <c r="AF1634" s="5">
        <f t="shared" si="1927"/>
        <v>0</v>
      </c>
      <c r="AG1634" s="5">
        <f t="shared" si="1928"/>
        <v>0</v>
      </c>
      <c r="AH1634" s="5">
        <f t="shared" si="1929"/>
        <v>0</v>
      </c>
      <c r="AI1634" s="5">
        <f t="shared" si="1930"/>
        <v>0</v>
      </c>
      <c r="AJ1634" s="5">
        <f t="shared" si="1931"/>
        <v>0</v>
      </c>
      <c r="AK1634" s="5">
        <f t="shared" si="1932"/>
        <v>0</v>
      </c>
      <c r="AL1634" s="5">
        <f t="shared" si="1933"/>
        <v>0</v>
      </c>
      <c r="AM1634" s="5">
        <f t="shared" si="1934"/>
        <v>4.8417452177743704E-4</v>
      </c>
      <c r="AN1634" s="5">
        <f t="shared" si="1935"/>
        <v>0</v>
      </c>
      <c r="AO1634" s="5">
        <f t="shared" si="1936"/>
        <v>0</v>
      </c>
      <c r="AP1634" s="5">
        <f t="shared" si="1937"/>
        <v>0</v>
      </c>
      <c r="AQ1634" s="5">
        <f t="shared" si="1938"/>
        <v>0</v>
      </c>
      <c r="AR1634" s="5">
        <f t="shared" si="1939"/>
        <v>0</v>
      </c>
      <c r="AS1634" s="5">
        <f t="shared" si="1940"/>
        <v>0</v>
      </c>
      <c r="AT1634" s="5">
        <f t="shared" si="1941"/>
        <v>0</v>
      </c>
      <c r="AU1634" s="5">
        <f t="shared" si="1942"/>
        <v>0</v>
      </c>
      <c r="AV1634" s="5">
        <f t="shared" si="1943"/>
        <v>0</v>
      </c>
      <c r="AW1634" s="5">
        <f t="shared" si="1944"/>
        <v>0</v>
      </c>
      <c r="AX1634" s="5">
        <f t="shared" si="1945"/>
        <v>5.1952670484648135E-5</v>
      </c>
      <c r="AY1634" s="5">
        <f t="shared" si="1946"/>
        <v>0</v>
      </c>
      <c r="AZ1634" s="5">
        <f t="shared" si="1947"/>
        <v>0</v>
      </c>
      <c r="BA1634" s="5">
        <f t="shared" si="1948"/>
        <v>0</v>
      </c>
      <c r="BB1634" s="5">
        <f t="shared" si="1949"/>
        <v>0</v>
      </c>
      <c r="BC1634" s="5">
        <f t="shared" si="1950"/>
        <v>0</v>
      </c>
      <c r="BD1634" s="5">
        <f t="shared" si="1951"/>
        <v>0</v>
      </c>
      <c r="BE1634" s="5">
        <f t="shared" si="1952"/>
        <v>0</v>
      </c>
      <c r="BF1634" s="5">
        <f t="shared" si="1953"/>
        <v>0</v>
      </c>
      <c r="BG1634" s="5">
        <f t="shared" si="1954"/>
        <v>0</v>
      </c>
      <c r="BH1634" s="5">
        <f t="shared" si="1955"/>
        <v>0</v>
      </c>
      <c r="BI1634" s="5">
        <f t="shared" si="1956"/>
        <v>0</v>
      </c>
      <c r="BJ1634" s="8">
        <f t="shared" si="1957"/>
        <v>0.47470713780093376</v>
      </c>
      <c r="BK1634" s="8">
        <f t="shared" si="1958"/>
        <v>0.52528767004792831</v>
      </c>
      <c r="BL1634" s="8">
        <f t="shared" si="1959"/>
        <v>0</v>
      </c>
      <c r="BM1634" s="8">
        <f t="shared" si="1960"/>
        <v>2.7658764582558296E-2</v>
      </c>
      <c r="BN1634" s="8">
        <f t="shared" si="1961"/>
        <v>0.97233604326630385</v>
      </c>
    </row>
    <row r="1635" spans="1:66" x14ac:dyDescent="0.25">
      <c r="A1635" t="s">
        <v>287</v>
      </c>
      <c r="B1635" t="s">
        <v>438</v>
      </c>
      <c r="C1635" t="s">
        <v>329</v>
      </c>
      <c r="D1635" t="s">
        <v>542</v>
      </c>
      <c r="E1635">
        <f>VLOOKUP(A1635,home!$A$2:$E$405,3,FALSE)</f>
        <v>1.2423999999999999</v>
      </c>
      <c r="F1635">
        <f>VLOOKUP(B1635,home!$B$2:$E$405,3,FALSE)</f>
        <v>0.53659999999999997</v>
      </c>
      <c r="G1635">
        <f>VLOOKUP(C1635,away!$B$2:$E$405,4,FALSE)</f>
        <v>0.40239999999999998</v>
      </c>
      <c r="H1635">
        <f>VLOOKUP(A1635,away!$A$2:$E$405,3,FALSE)</f>
        <v>0.87880000000000003</v>
      </c>
      <c r="I1635">
        <f>VLOOKUP(C1635,away!$B$2:$E$405,3,FALSE)</f>
        <v>0.56899999999999995</v>
      </c>
      <c r="J1635">
        <f>VLOOKUP(B1635,home!$B$2:$E$405,4,FALSE)</f>
        <v>0</v>
      </c>
      <c r="K1635" s="3">
        <f t="shared" si="1906"/>
        <v>0.26826874841599996</v>
      </c>
      <c r="L1635" s="3">
        <f t="shared" si="1907"/>
        <v>0</v>
      </c>
      <c r="M1635" s="5">
        <f t="shared" si="1908"/>
        <v>0.76470224096883643</v>
      </c>
      <c r="N1635" s="5">
        <f t="shared" si="1909"/>
        <v>0.20514571309562013</v>
      </c>
      <c r="O1635" s="5">
        <f t="shared" si="1910"/>
        <v>0</v>
      </c>
      <c r="P1635" s="5">
        <f t="shared" si="1911"/>
        <v>0</v>
      </c>
      <c r="Q1635" s="5">
        <f t="shared" si="1912"/>
        <v>2.7517091847534911E-2</v>
      </c>
      <c r="R1635" s="5">
        <f t="shared" si="1913"/>
        <v>0</v>
      </c>
      <c r="S1635" s="5">
        <f t="shared" si="1914"/>
        <v>0</v>
      </c>
      <c r="T1635" s="5">
        <f t="shared" si="1915"/>
        <v>0</v>
      </c>
      <c r="U1635" s="5">
        <f t="shared" si="1916"/>
        <v>0</v>
      </c>
      <c r="V1635" s="5">
        <f t="shared" si="1917"/>
        <v>0</v>
      </c>
      <c r="W1635" s="5">
        <f t="shared" si="1918"/>
        <v>2.4606585966621027E-3</v>
      </c>
      <c r="X1635" s="5">
        <f t="shared" si="1919"/>
        <v>0</v>
      </c>
      <c r="Y1635" s="5">
        <f t="shared" si="1920"/>
        <v>0</v>
      </c>
      <c r="Z1635" s="5">
        <f t="shared" si="1921"/>
        <v>0</v>
      </c>
      <c r="AA1635" s="5">
        <f t="shared" si="1922"/>
        <v>0</v>
      </c>
      <c r="AB1635" s="5">
        <f t="shared" si="1923"/>
        <v>0</v>
      </c>
      <c r="AC1635" s="5">
        <f t="shared" si="1924"/>
        <v>0</v>
      </c>
      <c r="AD1635" s="5">
        <f t="shared" si="1925"/>
        <v>1.6502945050140324E-4</v>
      </c>
      <c r="AE1635" s="5">
        <f t="shared" si="1926"/>
        <v>0</v>
      </c>
      <c r="AF1635" s="5">
        <f t="shared" si="1927"/>
        <v>0</v>
      </c>
      <c r="AG1635" s="5">
        <f t="shared" si="1928"/>
        <v>0</v>
      </c>
      <c r="AH1635" s="5">
        <f t="shared" si="1929"/>
        <v>0</v>
      </c>
      <c r="AI1635" s="5">
        <f t="shared" si="1930"/>
        <v>0</v>
      </c>
      <c r="AJ1635" s="5">
        <f t="shared" si="1931"/>
        <v>0</v>
      </c>
      <c r="AK1635" s="5">
        <f t="shared" si="1932"/>
        <v>0</v>
      </c>
      <c r="AL1635" s="5">
        <f t="shared" si="1933"/>
        <v>0</v>
      </c>
      <c r="AM1635" s="5">
        <f t="shared" si="1934"/>
        <v>8.8544488275583324E-6</v>
      </c>
      <c r="AN1635" s="5">
        <f t="shared" si="1935"/>
        <v>0</v>
      </c>
      <c r="AO1635" s="5">
        <f t="shared" si="1936"/>
        <v>0</v>
      </c>
      <c r="AP1635" s="5">
        <f t="shared" si="1937"/>
        <v>0</v>
      </c>
      <c r="AQ1635" s="5">
        <f t="shared" si="1938"/>
        <v>0</v>
      </c>
      <c r="AR1635" s="5">
        <f t="shared" si="1939"/>
        <v>0</v>
      </c>
      <c r="AS1635" s="5">
        <f t="shared" si="1940"/>
        <v>0</v>
      </c>
      <c r="AT1635" s="5">
        <f t="shared" si="1941"/>
        <v>0</v>
      </c>
      <c r="AU1635" s="5">
        <f t="shared" si="1942"/>
        <v>0</v>
      </c>
      <c r="AV1635" s="5">
        <f t="shared" si="1943"/>
        <v>0</v>
      </c>
      <c r="AW1635" s="5">
        <f t="shared" si="1944"/>
        <v>0</v>
      </c>
      <c r="AX1635" s="5">
        <f t="shared" si="1945"/>
        <v>3.95895317480432E-7</v>
      </c>
      <c r="AY1635" s="5">
        <f t="shared" si="1946"/>
        <v>0</v>
      </c>
      <c r="AZ1635" s="5">
        <f t="shared" si="1947"/>
        <v>0</v>
      </c>
      <c r="BA1635" s="5">
        <f t="shared" si="1948"/>
        <v>0</v>
      </c>
      <c r="BB1635" s="5">
        <f t="shared" si="1949"/>
        <v>0</v>
      </c>
      <c r="BC1635" s="5">
        <f t="shared" si="1950"/>
        <v>0</v>
      </c>
      <c r="BD1635" s="5">
        <f t="shared" si="1951"/>
        <v>0</v>
      </c>
      <c r="BE1635" s="5">
        <f t="shared" si="1952"/>
        <v>0</v>
      </c>
      <c r="BF1635" s="5">
        <f t="shared" si="1953"/>
        <v>0</v>
      </c>
      <c r="BG1635" s="5">
        <f t="shared" si="1954"/>
        <v>0</v>
      </c>
      <c r="BH1635" s="5">
        <f t="shared" si="1955"/>
        <v>0</v>
      </c>
      <c r="BI1635" s="5">
        <f t="shared" si="1956"/>
        <v>0</v>
      </c>
      <c r="BJ1635" s="8">
        <f t="shared" si="1957"/>
        <v>0.2352977433344636</v>
      </c>
      <c r="BK1635" s="8">
        <f t="shared" si="1958"/>
        <v>0.76470224096883643</v>
      </c>
      <c r="BL1635" s="8">
        <f t="shared" si="1959"/>
        <v>0</v>
      </c>
      <c r="BM1635" s="8">
        <f t="shared" si="1960"/>
        <v>2.6349383913085449E-3</v>
      </c>
      <c r="BN1635" s="8">
        <f t="shared" si="1961"/>
        <v>0.99736504591199149</v>
      </c>
    </row>
    <row r="1636" spans="1:66" x14ac:dyDescent="0.25">
      <c r="A1636" t="s">
        <v>287</v>
      </c>
      <c r="B1636" t="s">
        <v>332</v>
      </c>
      <c r="C1636" t="s">
        <v>340</v>
      </c>
      <c r="D1636" t="s">
        <v>542</v>
      </c>
      <c r="E1636">
        <f>VLOOKUP(A1636,home!$A$2:$E$405,3,FALSE)</f>
        <v>1.2423999999999999</v>
      </c>
      <c r="F1636">
        <f>VLOOKUP(B1636,home!$B$2:$E$405,3,FALSE)</f>
        <v>0.80489999999999995</v>
      </c>
      <c r="G1636">
        <f>VLOOKUP(C1636,away!$B$2:$E$405,4,FALSE)</f>
        <v>0</v>
      </c>
      <c r="H1636">
        <f>VLOOKUP(A1636,away!$A$2:$E$405,3,FALSE)</f>
        <v>0.87880000000000003</v>
      </c>
      <c r="I1636">
        <f>VLOOKUP(C1636,away!$B$2:$E$405,3,FALSE)</f>
        <v>0.56899999999999995</v>
      </c>
      <c r="J1636">
        <f>VLOOKUP(B1636,home!$B$2:$E$405,4,FALSE)</f>
        <v>1.5172000000000001</v>
      </c>
      <c r="K1636" s="3">
        <f t="shared" si="1906"/>
        <v>0</v>
      </c>
      <c r="L1636" s="3">
        <f t="shared" si="1907"/>
        <v>0.75865643983999997</v>
      </c>
      <c r="M1636" s="5">
        <f t="shared" si="1908"/>
        <v>0.4682951872834521</v>
      </c>
      <c r="N1636" s="5">
        <f t="shared" si="1909"/>
        <v>0</v>
      </c>
      <c r="O1636" s="5">
        <f t="shared" si="1910"/>
        <v>0.35527515957866984</v>
      </c>
      <c r="P1636" s="5">
        <f t="shared" si="1911"/>
        <v>0</v>
      </c>
      <c r="Q1636" s="5">
        <f t="shared" si="1912"/>
        <v>0</v>
      </c>
      <c r="R1636" s="5">
        <f t="shared" si="1913"/>
        <v>0.13476589386477072</v>
      </c>
      <c r="S1636" s="5">
        <f t="shared" si="1914"/>
        <v>0</v>
      </c>
      <c r="T1636" s="5">
        <f t="shared" si="1915"/>
        <v>0</v>
      </c>
      <c r="U1636" s="5">
        <f t="shared" si="1916"/>
        <v>0</v>
      </c>
      <c r="V1636" s="5">
        <f t="shared" si="1917"/>
        <v>0</v>
      </c>
      <c r="W1636" s="5">
        <f t="shared" si="1918"/>
        <v>0</v>
      </c>
      <c r="X1636" s="5">
        <f t="shared" si="1919"/>
        <v>0</v>
      </c>
      <c r="Y1636" s="5">
        <f t="shared" si="1920"/>
        <v>0</v>
      </c>
      <c r="Z1636" s="5">
        <f t="shared" si="1921"/>
        <v>3.4080337750434092E-2</v>
      </c>
      <c r="AA1636" s="5">
        <f t="shared" si="1922"/>
        <v>0</v>
      </c>
      <c r="AB1636" s="5">
        <f t="shared" si="1923"/>
        <v>0</v>
      </c>
      <c r="AC1636" s="5">
        <f t="shared" si="1924"/>
        <v>0</v>
      </c>
      <c r="AD1636" s="5">
        <f t="shared" si="1925"/>
        <v>0</v>
      </c>
      <c r="AE1636" s="5">
        <f t="shared" si="1926"/>
        <v>0</v>
      </c>
      <c r="AF1636" s="5">
        <f t="shared" si="1927"/>
        <v>0</v>
      </c>
      <c r="AG1636" s="5">
        <f t="shared" si="1928"/>
        <v>0</v>
      </c>
      <c r="AH1636" s="5">
        <f t="shared" si="1929"/>
        <v>6.4638169265722693E-3</v>
      </c>
      <c r="AI1636" s="5">
        <f t="shared" si="1930"/>
        <v>0</v>
      </c>
      <c r="AJ1636" s="5">
        <f t="shared" si="1931"/>
        <v>0</v>
      </c>
      <c r="AK1636" s="5">
        <f t="shared" si="1932"/>
        <v>0</v>
      </c>
      <c r="AL1636" s="5">
        <f t="shared" si="1933"/>
        <v>0</v>
      </c>
      <c r="AM1636" s="5">
        <f t="shared" si="1934"/>
        <v>0</v>
      </c>
      <c r="AN1636" s="5">
        <f t="shared" si="1935"/>
        <v>0</v>
      </c>
      <c r="AO1636" s="5">
        <f t="shared" si="1936"/>
        <v>0</v>
      </c>
      <c r="AP1636" s="5">
        <f t="shared" si="1937"/>
        <v>0</v>
      </c>
      <c r="AQ1636" s="5">
        <f t="shared" si="1938"/>
        <v>0</v>
      </c>
      <c r="AR1636" s="5">
        <f t="shared" si="1939"/>
        <v>9.8076326745817014E-4</v>
      </c>
      <c r="AS1636" s="5">
        <f t="shared" si="1940"/>
        <v>0</v>
      </c>
      <c r="AT1636" s="5">
        <f t="shared" si="1941"/>
        <v>0</v>
      </c>
      <c r="AU1636" s="5">
        <f t="shared" si="1942"/>
        <v>0</v>
      </c>
      <c r="AV1636" s="5">
        <f t="shared" si="1943"/>
        <v>0</v>
      </c>
      <c r="AW1636" s="5">
        <f t="shared" si="1944"/>
        <v>0</v>
      </c>
      <c r="AX1636" s="5">
        <f t="shared" si="1945"/>
        <v>0</v>
      </c>
      <c r="AY1636" s="5">
        <f t="shared" si="1946"/>
        <v>0</v>
      </c>
      <c r="AZ1636" s="5">
        <f t="shared" si="1947"/>
        <v>0</v>
      </c>
      <c r="BA1636" s="5">
        <f t="shared" si="1948"/>
        <v>0</v>
      </c>
      <c r="BB1636" s="5">
        <f t="shared" si="1949"/>
        <v>0</v>
      </c>
      <c r="BC1636" s="5">
        <f t="shared" si="1950"/>
        <v>0</v>
      </c>
      <c r="BD1636" s="5">
        <f t="shared" si="1951"/>
        <v>1.2401039480261009E-4</v>
      </c>
      <c r="BE1636" s="5">
        <f t="shared" si="1952"/>
        <v>0</v>
      </c>
      <c r="BF1636" s="5">
        <f t="shared" si="1953"/>
        <v>0</v>
      </c>
      <c r="BG1636" s="5">
        <f t="shared" si="1954"/>
        <v>0</v>
      </c>
      <c r="BH1636" s="5">
        <f t="shared" si="1955"/>
        <v>0</v>
      </c>
      <c r="BI1636" s="5">
        <f t="shared" si="1956"/>
        <v>0</v>
      </c>
      <c r="BJ1636" s="8">
        <f t="shared" si="1957"/>
        <v>0</v>
      </c>
      <c r="BK1636" s="8">
        <f t="shared" si="1958"/>
        <v>0.4682951872834521</v>
      </c>
      <c r="BL1636" s="8">
        <f t="shared" si="1959"/>
        <v>0.49760964403227359</v>
      </c>
      <c r="BM1636" s="8">
        <f t="shared" si="1960"/>
        <v>4.1648928339267137E-2</v>
      </c>
      <c r="BN1636" s="8">
        <f t="shared" si="1961"/>
        <v>0.95833624072689272</v>
      </c>
    </row>
    <row r="1637" spans="1:66" x14ac:dyDescent="0.25">
      <c r="A1637" t="s">
        <v>287</v>
      </c>
      <c r="B1637" t="s">
        <v>507</v>
      </c>
      <c r="C1637" t="s">
        <v>506</v>
      </c>
      <c r="D1637" t="s">
        <v>542</v>
      </c>
      <c r="E1637">
        <f>VLOOKUP(A1637,home!$A$2:$E$405,3,FALSE)</f>
        <v>1.2423999999999999</v>
      </c>
      <c r="F1637">
        <f>VLOOKUP(B1637,home!$B$2:$E$405,3,FALSE)</f>
        <v>0.53659999999999997</v>
      </c>
      <c r="G1637">
        <f>VLOOKUP(C1637,away!$B$2:$E$405,4,FALSE)</f>
        <v>1.4086000000000001</v>
      </c>
      <c r="H1637">
        <f>VLOOKUP(A1637,away!$A$2:$E$405,3,FALSE)</f>
        <v>0.87880000000000003</v>
      </c>
      <c r="I1637">
        <f>VLOOKUP(C1637,away!$B$2:$E$405,3,FALSE)</f>
        <v>0.85340000000000005</v>
      </c>
      <c r="J1637">
        <f>VLOOKUP(B1637,home!$B$2:$E$405,4,FALSE)</f>
        <v>0.75860000000000005</v>
      </c>
      <c r="K1637" s="3">
        <f t="shared" si="1906"/>
        <v>0.93907395382399994</v>
      </c>
      <c r="L1637" s="3">
        <f t="shared" si="1907"/>
        <v>0.56892566411200007</v>
      </c>
      <c r="M1637" s="5">
        <f t="shared" si="1908"/>
        <v>0.22135232460068521</v>
      </c>
      <c r="N1637" s="5">
        <f t="shared" si="1909"/>
        <v>0.20786620265089892</v>
      </c>
      <c r="O1637" s="5">
        <f t="shared" si="1910"/>
        <v>0.12593301827617986</v>
      </c>
      <c r="P1637" s="5">
        <f t="shared" si="1911"/>
        <v>0.11826041738960227</v>
      </c>
      <c r="Q1637" s="5">
        <f t="shared" si="1912"/>
        <v>9.7600868394880219E-2</v>
      </c>
      <c r="R1637" s="5">
        <f t="shared" si="1913"/>
        <v>3.5823263028202129E-2</v>
      </c>
      <c r="S1637" s="5">
        <f t="shared" si="1914"/>
        <v>1.5795549410190884E-2</v>
      </c>
      <c r="T1637" s="5">
        <f t="shared" si="1915"/>
        <v>5.552763886946515E-2</v>
      </c>
      <c r="U1637" s="5">
        <f t="shared" si="1916"/>
        <v>3.3640693250770889E-2</v>
      </c>
      <c r="V1637" s="5">
        <f t="shared" si="1917"/>
        <v>9.376646582255839E-4</v>
      </c>
      <c r="W1637" s="5">
        <f t="shared" si="1918"/>
        <v>3.0551477793412017E-2</v>
      </c>
      <c r="X1637" s="5">
        <f t="shared" si="1919"/>
        <v>1.7381519793219957E-2</v>
      </c>
      <c r="Y1637" s="5">
        <f t="shared" si="1920"/>
        <v>4.9443963458167687E-3</v>
      </c>
      <c r="Z1637" s="5">
        <f t="shared" si="1921"/>
        <v>6.7935912363262527E-3</v>
      </c>
      <c r="AA1637" s="5">
        <f t="shared" si="1922"/>
        <v>6.3796845829609703E-3</v>
      </c>
      <c r="AB1637" s="5">
        <f t="shared" si="1923"/>
        <v>2.9954978127355869E-3</v>
      </c>
      <c r="AC1637" s="5">
        <f t="shared" si="1924"/>
        <v>3.1309986820015583E-5</v>
      </c>
      <c r="AD1637" s="5">
        <f t="shared" si="1925"/>
        <v>7.1725242616563871E-3</v>
      </c>
      <c r="AE1637" s="5">
        <f t="shared" si="1926"/>
        <v>4.0806331289222932E-3</v>
      </c>
      <c r="AF1637" s="5">
        <f t="shared" si="1927"/>
        <v>1.1607884564347722E-3</v>
      </c>
      <c r="AG1637" s="5">
        <f t="shared" si="1928"/>
        <v>2.201341144902321E-4</v>
      </c>
      <c r="AH1637" s="5">
        <f t="shared" si="1929"/>
        <v>9.6626210145809395E-4</v>
      </c>
      <c r="AI1637" s="5">
        <f t="shared" si="1930"/>
        <v>9.0739157204653938E-4</v>
      </c>
      <c r="AJ1637" s="5">
        <f t="shared" si="1931"/>
        <v>4.2605389561415919E-4</v>
      </c>
      <c r="AK1637" s="5">
        <f t="shared" si="1932"/>
        <v>1.3336537209883545E-4</v>
      </c>
      <c r="AL1637" s="5">
        <f t="shared" si="1933"/>
        <v>6.6911104122852822E-7</v>
      </c>
      <c r="AM1637" s="5">
        <f t="shared" si="1934"/>
        <v>1.3471061434584468E-3</v>
      </c>
      <c r="AN1637" s="5">
        <f t="shared" si="1935"/>
        <v>7.6640325729645208E-4</v>
      </c>
      <c r="AO1637" s="5">
        <f t="shared" si="1936"/>
        <v>2.1801324106749201E-4</v>
      </c>
      <c r="AP1637" s="5">
        <f t="shared" si="1937"/>
        <v>4.1344442653177495E-5</v>
      </c>
      <c r="AQ1637" s="5">
        <f t="shared" si="1938"/>
        <v>5.8804786234498752E-6</v>
      </c>
      <c r="AR1637" s="5">
        <f t="shared" si="1939"/>
        <v>1.099462615556606E-4</v>
      </c>
      <c r="AS1637" s="5">
        <f t="shared" si="1940"/>
        <v>1.0324767054724186E-4</v>
      </c>
      <c r="AT1637" s="5">
        <f t="shared" si="1941"/>
        <v>4.8478599101958072E-5</v>
      </c>
      <c r="AU1637" s="5">
        <f t="shared" si="1942"/>
        <v>1.5174996578174795E-5</v>
      </c>
      <c r="AV1637" s="5">
        <f t="shared" si="1943"/>
        <v>3.5626110089830674E-6</v>
      </c>
      <c r="AW1637" s="5">
        <f t="shared" si="1944"/>
        <v>9.9300404103659775E-9</v>
      </c>
      <c r="AX1637" s="5">
        <f t="shared" si="1945"/>
        <v>2.1083871539302054E-4</v>
      </c>
      <c r="AY1637" s="5">
        <f t="shared" si="1946"/>
        <v>1.199515561754952E-4</v>
      </c>
      <c r="AZ1637" s="5">
        <f t="shared" si="1947"/>
        <v>3.4121759379205738E-5</v>
      </c>
      <c r="BA1637" s="5">
        <f t="shared" si="1948"/>
        <v>6.4709148718281649E-6</v>
      </c>
      <c r="BB1637" s="5">
        <f t="shared" si="1949"/>
        <v>9.2036738521676396E-7</v>
      </c>
      <c r="BC1637" s="5">
        <f t="shared" si="1950"/>
        <v>1.047241251722945E-7</v>
      </c>
      <c r="BD1637" s="5">
        <f t="shared" si="1951"/>
        <v>1.0425208312030978E-5</v>
      </c>
      <c r="BE1637" s="5">
        <f t="shared" si="1952"/>
        <v>9.79004158901776E-6</v>
      </c>
      <c r="BF1637" s="5">
        <f t="shared" si="1953"/>
        <v>4.5967865315501497E-6</v>
      </c>
      <c r="BG1637" s="5">
        <f t="shared" si="1954"/>
        <v>1.4389075010225706E-6</v>
      </c>
      <c r="BH1637" s="5">
        <f t="shared" si="1955"/>
        <v>3.3781013904306904E-7</v>
      </c>
      <c r="BI1637" s="5">
        <f t="shared" si="1956"/>
        <v>6.344574058260204E-8</v>
      </c>
      <c r="BJ1637" s="8">
        <f t="shared" si="1957"/>
        <v>0.42925733940962563</v>
      </c>
      <c r="BK1637" s="8">
        <f t="shared" si="1958"/>
        <v>0.35649788671274069</v>
      </c>
      <c r="BL1637" s="8">
        <f t="shared" si="1959"/>
        <v>0.20751229223067233</v>
      </c>
      <c r="BM1637" s="8">
        <f t="shared" si="1960"/>
        <v>0.19310507362278129</v>
      </c>
      <c r="BN1637" s="8">
        <f t="shared" si="1961"/>
        <v>0.80683609434044867</v>
      </c>
    </row>
    <row r="1638" spans="1:66" x14ac:dyDescent="0.25">
      <c r="A1638" t="s">
        <v>287</v>
      </c>
      <c r="B1638" t="s">
        <v>314</v>
      </c>
      <c r="C1638" t="s">
        <v>504</v>
      </c>
      <c r="D1638" t="s">
        <v>542</v>
      </c>
      <c r="E1638">
        <f>VLOOKUP(A1638,home!$A$2:$E$405,3,FALSE)</f>
        <v>1.2423999999999999</v>
      </c>
      <c r="F1638">
        <f>VLOOKUP(B1638,home!$B$2:$E$405,3,FALSE)</f>
        <v>1.8781000000000001</v>
      </c>
      <c r="G1638">
        <f>VLOOKUP(C1638,away!$B$2:$E$405,4,FALSE)</f>
        <v>0.80489999999999995</v>
      </c>
      <c r="H1638">
        <f>VLOOKUP(A1638,away!$A$2:$E$405,3,FALSE)</f>
        <v>0.87880000000000003</v>
      </c>
      <c r="I1638">
        <f>VLOOKUP(C1638,away!$B$2:$E$405,3,FALSE)</f>
        <v>0.75860000000000005</v>
      </c>
      <c r="J1638">
        <f>VLOOKUP(B1638,home!$B$2:$E$405,4,FALSE)</f>
        <v>0.37930000000000003</v>
      </c>
      <c r="K1638" s="3">
        <f t="shared" si="1906"/>
        <v>1.8781145740559999</v>
      </c>
      <c r="L1638" s="3">
        <f t="shared" si="1907"/>
        <v>0.252863258024</v>
      </c>
      <c r="M1638" s="5">
        <f t="shared" si="1908"/>
        <v>0.1187211477291375</v>
      </c>
      <c r="N1638" s="5">
        <f t="shared" si="1909"/>
        <v>0.22297191779874853</v>
      </c>
      <c r="O1638" s="5">
        <f t="shared" si="1910"/>
        <v>3.0020216211138318E-2</v>
      </c>
      <c r="P1638" s="5">
        <f t="shared" si="1911"/>
        <v>5.6381405582451062E-2</v>
      </c>
      <c r="Q1638" s="5">
        <f t="shared" si="1912"/>
        <v>0.20938340421152304</v>
      </c>
      <c r="R1638" s="5">
        <f t="shared" si="1913"/>
        <v>3.7955048388666679E-3</v>
      </c>
      <c r="S1638" s="5">
        <f t="shared" si="1914"/>
        <v>6.6939693480419886E-3</v>
      </c>
      <c r="T1638" s="5">
        <f t="shared" si="1915"/>
        <v>5.2945369765081844E-2</v>
      </c>
      <c r="U1638" s="5">
        <f t="shared" si="1916"/>
        <v>7.1283929537755584E-3</v>
      </c>
      <c r="V1638" s="5">
        <f t="shared" si="1917"/>
        <v>3.5322303845564855E-4</v>
      </c>
      <c r="W1638" s="5">
        <f t="shared" si="1918"/>
        <v>0.13108200767170658</v>
      </c>
      <c r="X1638" s="5">
        <f t="shared" si="1919"/>
        <v>3.3145823528194687E-2</v>
      </c>
      <c r="Y1638" s="5">
        <f t="shared" si="1920"/>
        <v>4.1906804636139315E-3</v>
      </c>
      <c r="Z1638" s="5">
        <f t="shared" si="1921"/>
        <v>3.1991457313389432E-4</v>
      </c>
      <c r="AA1638" s="5">
        <f t="shared" si="1922"/>
        <v>6.00836222255671E-4</v>
      </c>
      <c r="AB1638" s="5">
        <f t="shared" si="1923"/>
        <v>5.6421963281956295E-4</v>
      </c>
      <c r="AC1638" s="5">
        <f t="shared" si="1924"/>
        <v>1.0484237524845939E-5</v>
      </c>
      <c r="AD1638" s="5">
        <f t="shared" si="1925"/>
        <v>6.154675725118814E-2</v>
      </c>
      <c r="AE1638" s="5">
        <f t="shared" si="1926"/>
        <v>1.5562913559347679E-2</v>
      </c>
      <c r="AF1638" s="5">
        <f t="shared" si="1927"/>
        <v>1.9676445134812698E-3</v>
      </c>
      <c r="AG1638" s="5">
        <f t="shared" si="1928"/>
        <v>1.6584833410397416E-4</v>
      </c>
      <c r="AH1638" s="5">
        <f t="shared" si="1929"/>
        <v>2.0223660312998428E-5</v>
      </c>
      <c r="AI1638" s="5">
        <f t="shared" si="1930"/>
        <v>3.7982351174600274E-5</v>
      </c>
      <c r="AJ1638" s="5">
        <f t="shared" si="1931"/>
        <v>3.566760364896491E-5</v>
      </c>
      <c r="AK1638" s="5">
        <f t="shared" si="1932"/>
        <v>2.2329282078257978E-5</v>
      </c>
      <c r="AL1638" s="5">
        <f t="shared" si="1933"/>
        <v>1.9916116358973354E-7</v>
      </c>
      <c r="AM1638" s="5">
        <f t="shared" si="1934"/>
        <v>2.3118372355868649E-2</v>
      </c>
      <c r="AN1638" s="5">
        <f t="shared" si="1935"/>
        <v>5.845786954116923E-3</v>
      </c>
      <c r="AO1638" s="5">
        <f t="shared" si="1936"/>
        <v>7.390923674661002E-4</v>
      </c>
      <c r="AP1638" s="5">
        <f t="shared" si="1937"/>
        <v>6.2296434672716523E-5</v>
      </c>
      <c r="AQ1638" s="5">
        <f t="shared" si="1938"/>
        <v>3.9381198586555928E-6</v>
      </c>
      <c r="AR1638" s="5">
        <f t="shared" si="1939"/>
        <v>1.02276412718309E-6</v>
      </c>
      <c r="AS1638" s="5">
        <f t="shared" si="1940"/>
        <v>1.9208682130842255E-6</v>
      </c>
      <c r="AT1638" s="5">
        <f t="shared" si="1941"/>
        <v>1.8038052929171956E-6</v>
      </c>
      <c r="AU1638" s="5">
        <f t="shared" si="1942"/>
        <v>1.1292510031290452E-6</v>
      </c>
      <c r="AV1638" s="5">
        <f t="shared" si="1943"/>
        <v>5.3021569168600445E-7</v>
      </c>
      <c r="AW1638" s="5">
        <f t="shared" si="1944"/>
        <v>2.6273018177960944E-9</v>
      </c>
      <c r="AX1638" s="5">
        <f t="shared" si="1945"/>
        <v>7.2364920083350433E-3</v>
      </c>
      <c r="AY1638" s="5">
        <f t="shared" si="1946"/>
        <v>1.8298429458922379E-3</v>
      </c>
      <c r="AZ1638" s="5">
        <f t="shared" si="1947"/>
        <v>2.3135002448527263E-4</v>
      </c>
      <c r="BA1638" s="5">
        <f t="shared" si="1948"/>
        <v>1.949997364509274E-5</v>
      </c>
      <c r="BB1638" s="5">
        <f t="shared" si="1949"/>
        <v>1.2327067168200709E-6</v>
      </c>
      <c r="BC1638" s="5">
        <f t="shared" si="1950"/>
        <v>6.2341247320638298E-8</v>
      </c>
      <c r="BD1638" s="5">
        <f t="shared" si="1951"/>
        <v>4.3103244898264819E-8</v>
      </c>
      <c r="BE1638" s="5">
        <f t="shared" si="1952"/>
        <v>8.0952832432536087E-8</v>
      </c>
      <c r="BF1638" s="5">
        <f t="shared" si="1953"/>
        <v>7.6019347201329635E-8</v>
      </c>
      <c r="BG1638" s="5">
        <f t="shared" si="1954"/>
        <v>4.7591014629680114E-8</v>
      </c>
      <c r="BH1638" s="5">
        <f t="shared" si="1955"/>
        <v>2.2345344542528636E-8</v>
      </c>
      <c r="BI1638" s="5">
        <f t="shared" si="1956"/>
        <v>8.3934234495251466E-9</v>
      </c>
      <c r="BJ1638" s="8">
        <f t="shared" si="1957"/>
        <v>0.77205033332929474</v>
      </c>
      <c r="BK1638" s="8">
        <f t="shared" si="1958"/>
        <v>0.18399027204266685</v>
      </c>
      <c r="BL1638" s="8">
        <f t="shared" si="1959"/>
        <v>4.2232058065605753E-2</v>
      </c>
      <c r="BM1638" s="8">
        <f t="shared" si="1960"/>
        <v>0.35548914132024551</v>
      </c>
      <c r="BN1638" s="8">
        <f t="shared" si="1961"/>
        <v>0.64127359637186521</v>
      </c>
    </row>
    <row r="1639" spans="1:66" x14ac:dyDescent="0.25">
      <c r="A1639" t="s">
        <v>287</v>
      </c>
      <c r="B1639" t="s">
        <v>327</v>
      </c>
      <c r="C1639" t="s">
        <v>323</v>
      </c>
      <c r="D1639" t="s">
        <v>542</v>
      </c>
      <c r="E1639">
        <f>VLOOKUP(A1639,home!$A$2:$E$405,3,FALSE)</f>
        <v>1.2423999999999999</v>
      </c>
      <c r="F1639">
        <f>VLOOKUP(B1639,home!$B$2:$E$405,3,FALSE)</f>
        <v>0.80489999999999995</v>
      </c>
      <c r="G1639">
        <f>VLOOKUP(C1639,away!$B$2:$E$405,4,FALSE)</f>
        <v>1.3414999999999999</v>
      </c>
      <c r="H1639">
        <f>VLOOKUP(A1639,away!$A$2:$E$405,3,FALSE)</f>
        <v>0.87880000000000003</v>
      </c>
      <c r="I1639">
        <f>VLOOKUP(C1639,away!$B$2:$E$405,3,FALSE)</f>
        <v>0.75860000000000005</v>
      </c>
      <c r="J1639">
        <f>VLOOKUP(B1639,home!$B$2:$E$405,4,FALSE)</f>
        <v>0</v>
      </c>
      <c r="K1639" s="3">
        <f t="shared" si="1906"/>
        <v>1.3415104100399997</v>
      </c>
      <c r="L1639" s="3">
        <f t="shared" si="1907"/>
        <v>0</v>
      </c>
      <c r="M1639" s="5">
        <f t="shared" si="1908"/>
        <v>0.26145047278255346</v>
      </c>
      <c r="N1639" s="5">
        <f t="shared" si="1909"/>
        <v>0.35073853094767504</v>
      </c>
      <c r="O1639" s="5">
        <f t="shared" si="1910"/>
        <v>0</v>
      </c>
      <c r="P1639" s="5">
        <f t="shared" si="1911"/>
        <v>0</v>
      </c>
      <c r="Q1639" s="5">
        <f t="shared" si="1912"/>
        <v>0.23525969523422141</v>
      </c>
      <c r="R1639" s="5">
        <f t="shared" si="1913"/>
        <v>0</v>
      </c>
      <c r="S1639" s="5">
        <f t="shared" si="1914"/>
        <v>0</v>
      </c>
      <c r="T1639" s="5">
        <f t="shared" si="1915"/>
        <v>0</v>
      </c>
      <c r="U1639" s="5">
        <f t="shared" si="1916"/>
        <v>0</v>
      </c>
      <c r="V1639" s="5">
        <f t="shared" si="1917"/>
        <v>0</v>
      </c>
      <c r="W1639" s="5">
        <f t="shared" si="1918"/>
        <v>0.10520111007318191</v>
      </c>
      <c r="X1639" s="5">
        <f t="shared" si="1919"/>
        <v>0</v>
      </c>
      <c r="Y1639" s="5">
        <f t="shared" si="1920"/>
        <v>0</v>
      </c>
      <c r="Z1639" s="5">
        <f t="shared" si="1921"/>
        <v>0</v>
      </c>
      <c r="AA1639" s="5">
        <f t="shared" si="1922"/>
        <v>0</v>
      </c>
      <c r="AB1639" s="5">
        <f t="shared" si="1923"/>
        <v>0</v>
      </c>
      <c r="AC1639" s="5">
        <f t="shared" si="1924"/>
        <v>0</v>
      </c>
      <c r="AD1639" s="5">
        <f t="shared" si="1925"/>
        <v>3.5282096077734346E-2</v>
      </c>
      <c r="AE1639" s="5">
        <f t="shared" si="1926"/>
        <v>0</v>
      </c>
      <c r="AF1639" s="5">
        <f t="shared" si="1927"/>
        <v>0</v>
      </c>
      <c r="AG1639" s="5">
        <f t="shared" si="1928"/>
        <v>0</v>
      </c>
      <c r="AH1639" s="5">
        <f t="shared" si="1929"/>
        <v>0</v>
      </c>
      <c r="AI1639" s="5">
        <f t="shared" si="1930"/>
        <v>0</v>
      </c>
      <c r="AJ1639" s="5">
        <f t="shared" si="1931"/>
        <v>0</v>
      </c>
      <c r="AK1639" s="5">
        <f t="shared" si="1932"/>
        <v>0</v>
      </c>
      <c r="AL1639" s="5">
        <f t="shared" si="1933"/>
        <v>0</v>
      </c>
      <c r="AM1639" s="5">
        <f t="shared" si="1934"/>
        <v>9.4662598352624125E-3</v>
      </c>
      <c r="AN1639" s="5">
        <f t="shared" si="1935"/>
        <v>0</v>
      </c>
      <c r="AO1639" s="5">
        <f t="shared" si="1936"/>
        <v>0</v>
      </c>
      <c r="AP1639" s="5">
        <f t="shared" si="1937"/>
        <v>0</v>
      </c>
      <c r="AQ1639" s="5">
        <f t="shared" si="1938"/>
        <v>0</v>
      </c>
      <c r="AR1639" s="5">
        <f t="shared" si="1939"/>
        <v>0</v>
      </c>
      <c r="AS1639" s="5">
        <f t="shared" si="1940"/>
        <v>0</v>
      </c>
      <c r="AT1639" s="5">
        <f t="shared" si="1941"/>
        <v>0</v>
      </c>
      <c r="AU1639" s="5">
        <f t="shared" si="1942"/>
        <v>0</v>
      </c>
      <c r="AV1639" s="5">
        <f t="shared" si="1943"/>
        <v>0</v>
      </c>
      <c r="AW1639" s="5">
        <f t="shared" si="1944"/>
        <v>0</v>
      </c>
      <c r="AX1639" s="5">
        <f t="shared" si="1945"/>
        <v>2.116514352191342E-3</v>
      </c>
      <c r="AY1639" s="5">
        <f t="shared" si="1946"/>
        <v>0</v>
      </c>
      <c r="AZ1639" s="5">
        <f t="shared" si="1947"/>
        <v>0</v>
      </c>
      <c r="BA1639" s="5">
        <f t="shared" si="1948"/>
        <v>0</v>
      </c>
      <c r="BB1639" s="5">
        <f t="shared" si="1949"/>
        <v>0</v>
      </c>
      <c r="BC1639" s="5">
        <f t="shared" si="1950"/>
        <v>0</v>
      </c>
      <c r="BD1639" s="5">
        <f t="shared" si="1951"/>
        <v>0</v>
      </c>
      <c r="BE1639" s="5">
        <f t="shared" si="1952"/>
        <v>0</v>
      </c>
      <c r="BF1639" s="5">
        <f t="shared" si="1953"/>
        <v>0</v>
      </c>
      <c r="BG1639" s="5">
        <f t="shared" si="1954"/>
        <v>0</v>
      </c>
      <c r="BH1639" s="5">
        <f t="shared" si="1955"/>
        <v>0</v>
      </c>
      <c r="BI1639" s="5">
        <f t="shared" si="1956"/>
        <v>0</v>
      </c>
      <c r="BJ1639" s="8">
        <f t="shared" si="1957"/>
        <v>0.73806420652026639</v>
      </c>
      <c r="BK1639" s="8">
        <f t="shared" si="1958"/>
        <v>0.26145047278255346</v>
      </c>
      <c r="BL1639" s="8">
        <f t="shared" si="1959"/>
        <v>0</v>
      </c>
      <c r="BM1639" s="8">
        <f t="shared" si="1960"/>
        <v>0.15206598033837002</v>
      </c>
      <c r="BN1639" s="8">
        <f t="shared" si="1961"/>
        <v>0.84744869896444985</v>
      </c>
    </row>
    <row r="1640" spans="1:66" s="14" customFormat="1" x14ac:dyDescent="0.25">
      <c r="A1640" s="14" t="s">
        <v>287</v>
      </c>
      <c r="B1640" s="14" t="s">
        <v>304</v>
      </c>
      <c r="C1640" s="14" t="s">
        <v>286</v>
      </c>
      <c r="D1640" s="14" t="s">
        <v>543</v>
      </c>
      <c r="E1640" s="14">
        <f>VLOOKUP(A1640,home!$A$2:$E$405,3,FALSE)</f>
        <v>1.2423999999999999</v>
      </c>
      <c r="F1640" s="14">
        <f>VLOOKUP(B1640,home!$B$2:$E$405,3,FALSE)</f>
        <v>1.3414999999999999</v>
      </c>
      <c r="G1640" s="14">
        <f>VLOOKUP(C1640,away!$B$2:$E$405,4,FALSE)</f>
        <v>0.80489999999999995</v>
      </c>
      <c r="H1640" s="14">
        <f>VLOOKUP(A1640,away!$A$2:$E$405,3,FALSE)</f>
        <v>0.87880000000000003</v>
      </c>
      <c r="I1640" s="14">
        <f>VLOOKUP(C1640,away!$B$2:$E$405,3,FALSE)</f>
        <v>1.8965000000000001</v>
      </c>
      <c r="J1640" s="14">
        <f>VLOOKUP(B1640,home!$B$2:$E$405,4,FALSE)</f>
        <v>1.5172000000000001</v>
      </c>
      <c r="K1640" s="16">
        <f t="shared" si="1906"/>
        <v>1.3415104100399999</v>
      </c>
      <c r="L1640" s="16">
        <f t="shared" si="1907"/>
        <v>2.5286325802400005</v>
      </c>
      <c r="M1640" s="17">
        <f t="shared" si="1908"/>
        <v>2.0855387094357501E-2</v>
      </c>
      <c r="N1640" s="17">
        <f t="shared" si="1909"/>
        <v>2.7977718892494452E-2</v>
      </c>
      <c r="O1640" s="17">
        <f t="shared" si="1910"/>
        <v>5.2735611280309208E-2</v>
      </c>
      <c r="P1640" s="17">
        <f t="shared" si="1911"/>
        <v>7.0745371512357644E-2</v>
      </c>
      <c r="Q1640" s="17">
        <f t="shared" si="1912"/>
        <v>1.8766200571727048E-2</v>
      </c>
      <c r="R1640" s="17">
        <f t="shared" si="1913"/>
        <v>6.6674492411130978E-2</v>
      </c>
      <c r="S1640" s="17">
        <f t="shared" si="1914"/>
        <v>5.9995381142740854E-2</v>
      </c>
      <c r="T1640" s="17">
        <f t="shared" si="1915"/>
        <v>4.7452826172987531E-2</v>
      </c>
      <c r="U1640" s="17">
        <f t="shared" si="1916"/>
        <v>8.9444525653665174E-2</v>
      </c>
      <c r="V1640" s="17">
        <f t="shared" si="1917"/>
        <v>2.2612838638474676E-2</v>
      </c>
      <c r="W1640" s="17">
        <f t="shared" si="1918"/>
        <v>8.3916844746234811E-3</v>
      </c>
      <c r="X1640" s="17">
        <f t="shared" si="1919"/>
        <v>2.1219486765627123E-2</v>
      </c>
      <c r="Y1640" s="17">
        <f t="shared" si="1920"/>
        <v>2.682814278576813E-2</v>
      </c>
      <c r="Z1640" s="17">
        <f t="shared" si="1921"/>
        <v>5.6198431260583492E-2</v>
      </c>
      <c r="AA1640" s="17">
        <f t="shared" si="1922"/>
        <v>7.5390780563990109E-2</v>
      </c>
      <c r="AB1640" s="17">
        <f t="shared" si="1923"/>
        <v>5.0568758473817026E-2</v>
      </c>
      <c r="AC1640" s="17">
        <f t="shared" si="1924"/>
        <v>4.7941859793527459E-3</v>
      </c>
      <c r="AD1640" s="17">
        <f t="shared" si="1925"/>
        <v>2.8143830201196119E-3</v>
      </c>
      <c r="AE1640" s="17">
        <f t="shared" si="1926"/>
        <v>7.1165405979486977E-3</v>
      </c>
      <c r="AF1640" s="17">
        <f t="shared" si="1927"/>
        <v>8.9975582072868675E-3</v>
      </c>
      <c r="AG1640" s="17">
        <f t="shared" si="1928"/>
        <v>7.5838396085171284E-3</v>
      </c>
      <c r="AH1640" s="17">
        <f t="shared" si="1929"/>
        <v>3.5526296060972386E-2</v>
      </c>
      <c r="AI1640" s="17">
        <f t="shared" si="1930"/>
        <v>4.7658895995957504E-2</v>
      </c>
      <c r="AJ1640" s="17">
        <f t="shared" si="1931"/>
        <v>3.1967452554795342E-2</v>
      </c>
      <c r="AK1640" s="17">
        <f t="shared" si="1932"/>
        <v>1.4294890128239252E-2</v>
      </c>
      <c r="AL1640" s="17">
        <f t="shared" si="1933"/>
        <v>6.505110006812748E-4</v>
      </c>
      <c r="AM1640" s="17">
        <f t="shared" si="1934"/>
        <v>7.5510482386605452E-4</v>
      </c>
      <c r="AN1640" s="17">
        <f t="shared" si="1935"/>
        <v>1.9093826591240922E-3</v>
      </c>
      <c r="AO1640" s="17">
        <f t="shared" si="1936"/>
        <v>2.4140636000032334E-3</v>
      </c>
      <c r="AP1640" s="17">
        <f t="shared" si="1937"/>
        <v>2.0347599565798805E-3</v>
      </c>
      <c r="AQ1640" s="17">
        <f t="shared" si="1938"/>
        <v>1.2862900797939037E-3</v>
      </c>
      <c r="AR1640" s="17">
        <f t="shared" si="1939"/>
        <v>1.7966589935005349E-2</v>
      </c>
      <c r="AS1640" s="17">
        <f t="shared" si="1940"/>
        <v>2.4102367430729559E-2</v>
      </c>
      <c r="AT1640" s="17">
        <f t="shared" si="1941"/>
        <v>1.6166788407466381E-2</v>
      </c>
      <c r="AU1640" s="17">
        <f t="shared" si="1942"/>
        <v>7.2293049818433841E-3</v>
      </c>
      <c r="AV1640" s="17">
        <f t="shared" si="1943"/>
        <v>2.424546972624233E-3</v>
      </c>
      <c r="AW1640" s="17">
        <f t="shared" si="1944"/>
        <v>6.1295969834580241E-5</v>
      </c>
      <c r="AX1640" s="17">
        <f t="shared" si="1945"/>
        <v>1.6883016364795545E-4</v>
      </c>
      <c r="AY1640" s="17">
        <f t="shared" si="1946"/>
        <v>4.2690945232747105E-4</v>
      </c>
      <c r="AZ1640" s="17">
        <f t="shared" si="1947"/>
        <v>5.3974857498382937E-4</v>
      </c>
      <c r="BA1640" s="17">
        <f t="shared" si="1948"/>
        <v>4.5494194394740797E-4</v>
      </c>
      <c r="BB1640" s="17">
        <f t="shared" si="1949"/>
        <v>2.8759525539578403E-4</v>
      </c>
      <c r="BC1640" s="17">
        <f t="shared" si="1950"/>
        <v>1.4544454654324461E-4</v>
      </c>
      <c r="BD1640" s="17">
        <f t="shared" si="1951"/>
        <v>7.5718174442444327E-3</v>
      </c>
      <c r="BE1640" s="17">
        <f t="shared" si="1952"/>
        <v>1.0157671924376372E-2</v>
      </c>
      <c r="BF1640" s="17">
        <f t="shared" si="1953"/>
        <v>6.8133113141609731E-3</v>
      </c>
      <c r="BG1640" s="17">
        <f t="shared" si="1954"/>
        <v>3.0467093515967542E-3</v>
      </c>
      <c r="BH1640" s="17">
        <f t="shared" si="1955"/>
        <v>1.0217980778833159E-3</v>
      </c>
      <c r="BI1640" s="17">
        <f t="shared" si="1956"/>
        <v>2.7415055168786609E-4</v>
      </c>
      <c r="BJ1640" s="18">
        <f t="shared" si="1957"/>
        <v>0.18757145215331297</v>
      </c>
      <c r="BK1640" s="18">
        <f t="shared" si="1958"/>
        <v>0.18008058482029218</v>
      </c>
      <c r="BL1640" s="18">
        <f t="shared" si="1959"/>
        <v>0.56103675951449561</v>
      </c>
      <c r="BM1640" s="18">
        <f t="shared" si="1960"/>
        <v>0.72676683250381446</v>
      </c>
      <c r="BN1640" s="18">
        <f t="shared" si="1961"/>
        <v>0.25775478176237682</v>
      </c>
    </row>
    <row r="1641" spans="1:66" x14ac:dyDescent="0.25">
      <c r="A1641" t="s">
        <v>10</v>
      </c>
      <c r="B1641" t="s">
        <v>216</v>
      </c>
      <c r="C1641" t="s">
        <v>429</v>
      </c>
      <c r="D1641" s="7" t="s">
        <v>544</v>
      </c>
      <c r="E1641">
        <f>VLOOKUP(A1641,home!$A$2:$E$405,3,FALSE)</f>
        <v>1.5185</v>
      </c>
      <c r="F1641">
        <f>VLOOKUP(B1641,home!$B$2:$E$405,3,FALSE)</f>
        <v>1.1525000000000001</v>
      </c>
      <c r="G1641">
        <f>VLOOKUP(C1641,away!$B$2:$E$405,4,FALSE)</f>
        <v>1.3170999999999999</v>
      </c>
      <c r="H1641">
        <f>VLOOKUP(A1641,away!$A$2:$E$405,3,FALSE)</f>
        <v>1.4074</v>
      </c>
      <c r="I1641">
        <f>VLOOKUP(C1641,away!$B$2:$E$405,3,FALSE)</f>
        <v>1.1368</v>
      </c>
      <c r="J1641">
        <f>VLOOKUP(B1641,home!$B$2:$E$405,4,FALSE)</f>
        <v>1.0658000000000001</v>
      </c>
      <c r="K1641" s="3">
        <f t="shared" ref="K1641:K1704" si="1962">E1641*F1641*G1641</f>
        <v>2.3050188433749996</v>
      </c>
      <c r="L1641" s="3">
        <f t="shared" ref="L1641:L1704" si="1963">H1641*I1641*J1641</f>
        <v>1.705207866656</v>
      </c>
      <c r="M1641" s="5">
        <f t="shared" ref="M1641:M1704" si="1964">_xlfn.POISSON.DIST(0,K1641,FALSE) * _xlfn.POISSON.DIST(0,L1641,FALSE)</f>
        <v>1.8129284680174624E-2</v>
      </c>
      <c r="N1641" s="5">
        <f t="shared" ref="N1641:N1704" si="1965">_xlfn.POISSON.DIST(1,K1641,FALSE) * _xlfn.POISSON.DIST(0,L1641,FALSE)</f>
        <v>4.1788342804712206E-2</v>
      </c>
      <c r="O1641" s="5">
        <f t="shared" ref="O1641:O1704" si="1966">_xlfn.POISSON.DIST(0,K1641,FALSE) * _xlfn.POISSON.DIST(1,L1641,FALSE)</f>
        <v>3.0914198853479874E-2</v>
      </c>
      <c r="P1641" s="5">
        <f t="shared" ref="P1641:P1704" si="1967">_xlfn.POISSON.DIST(1,K1641,FALSE) * _xlfn.POISSON.DIST(1,L1641,FALSE)</f>
        <v>7.1257810885112918E-2</v>
      </c>
      <c r="Q1641" s="5">
        <f t="shared" ref="Q1641:Q1704" si="1968">_xlfn.POISSON.DIST(2,K1641,FALSE) * _xlfn.POISSON.DIST(0,L1641,FALSE)</f>
        <v>4.8161458799137878E-2</v>
      </c>
      <c r="R1641" s="5">
        <f t="shared" ref="R1641:R1704" si="1969">_xlfn.POISSON.DIST(0,K1641,FALSE) * _xlfn.POISSON.DIST(2,L1641,FALSE)</f>
        <v>2.6357567538160893E-2</v>
      </c>
      <c r="S1641" s="5">
        <f t="shared" ref="S1641:S1704" si="1970">_xlfn.POISSON.DIST(2,K1641,FALSE) * _xlfn.POISSON.DIST(2,L1641,FALSE)</f>
        <v>7.0020352453442875E-2</v>
      </c>
      <c r="T1641" s="5">
        <f t="shared" ref="T1641:T1704" si="1971">_xlfn.POISSON.DIST(2,K1641,FALSE) * _xlfn.POISSON.DIST(1,L1641,FALSE)</f>
        <v>8.2125298413918732E-2</v>
      </c>
      <c r="U1641" s="5">
        <f t="shared" ref="U1641:U1704" si="1972">_xlfn.POISSON.DIST(1,K1641,FALSE) * _xlfn.POISSON.DIST(2,L1641,FALSE)</f>
        <v>6.0754689840990049E-2</v>
      </c>
      <c r="V1641" s="5">
        <f t="shared" ref="V1641:V1704" si="1973">_xlfn.POISSON.DIST(3,K1641,FALSE) * _xlfn.POISSON.DIST(3,L1641,FALSE)</f>
        <v>3.0579726063584944E-2</v>
      </c>
      <c r="W1641" s="5">
        <f t="shared" ref="W1641:W1704" si="1974">_xlfn.POISSON.DIST(3,K1641,FALSE) * _xlfn.POISSON.DIST(0,L1641,FALSE)</f>
        <v>3.7004356685480494E-2</v>
      </c>
      <c r="X1641" s="5">
        <f t="shared" ref="X1641:X1704" si="1975">_xlfn.POISSON.DIST(3,K1641,FALSE) * _xlfn.POISSON.DIST(1,L1641,FALSE)</f>
        <v>6.310012012062588E-2</v>
      </c>
      <c r="Y1641" s="5">
        <f t="shared" ref="Y1641:Y1704" si="1976">_xlfn.POISSON.DIST(3,K1641,FALSE) * _xlfn.POISSON.DIST(2,L1641,FALSE)</f>
        <v>5.3799410608314911E-2</v>
      </c>
      <c r="Z1641" s="5">
        <f t="shared" ref="Z1641:Z1704" si="1977">_xlfn.POISSON.DIST(0,K1641,FALSE) * _xlfn.POISSON.DIST(3,L1641,FALSE)</f>
        <v>1.4981710503996255E-2</v>
      </c>
      <c r="AA1641" s="5">
        <f t="shared" ref="AA1641:AA1704" si="1978">_xlfn.POISSON.DIST(1,K1641,FALSE) * _xlfn.POISSON.DIST(3,L1641,FALSE)</f>
        <v>3.4533125017700526E-2</v>
      </c>
      <c r="AB1641" s="5">
        <f t="shared" ref="AB1641:AB1704" si="1979">_xlfn.POISSON.DIST(2,K1641,FALSE) * _xlfn.POISSON.DIST(3,L1641,FALSE)</f>
        <v>3.9799751943212176E-2</v>
      </c>
      <c r="AC1641" s="5">
        <f t="shared" ref="AC1641:AC1704" si="1980">_xlfn.POISSON.DIST(4,K1641,FALSE) * _xlfn.POISSON.DIST(4,L1641,FALSE)</f>
        <v>7.5121701407378262E-3</v>
      </c>
      <c r="AD1641" s="5">
        <f t="shared" ref="AD1641:AD1704" si="1981">_xlfn.POISSON.DIST(4,K1641,FALSE) * _xlfn.POISSON.DIST(0,L1641,FALSE)</f>
        <v>2.1323934861750552E-2</v>
      </c>
      <c r="AE1641" s="5">
        <f t="shared" ref="AE1641:AE1704" si="1982">_xlfn.POISSON.DIST(4,K1641,FALSE) * _xlfn.POISSON.DIST(1,L1641,FALSE)</f>
        <v>3.6361741474317165E-2</v>
      </c>
      <c r="AF1641" s="5">
        <f t="shared" ref="AF1641:AF1704" si="1983">_xlfn.POISSON.DIST(4,K1641,FALSE) * _xlfn.POISSON.DIST(2,L1641,FALSE)</f>
        <v>3.1002163803658687E-2</v>
      </c>
      <c r="AG1641" s="5">
        <f t="shared" ref="AG1641:AG1704" si="1984">_xlfn.POISSON.DIST(4,K1641,FALSE) * _xlfn.POISSON.DIST(3,L1641,FALSE)</f>
        <v>1.7621711200452226E-2</v>
      </c>
      <c r="AH1641" s="5">
        <f t="shared" ref="AH1641:AH1704" si="1985">_xlfn.POISSON.DIST(0,K1641,FALSE) * _xlfn.POISSON.DIST(4,L1641,FALSE)</f>
        <v>6.3867326518443146E-3</v>
      </c>
      <c r="AI1641" s="5">
        <f t="shared" ref="AI1641:AI1704" si="1986">_xlfn.POISSON.DIST(1,K1641,FALSE) * _xlfn.POISSON.DIST(4,L1641,FALSE)</f>
        <v>1.4721539110099524E-2</v>
      </c>
      <c r="AJ1641" s="5">
        <f t="shared" ref="AJ1641:AJ1704" si="1987">_xlfn.POISSON.DIST(2,K1641,FALSE) * _xlfn.POISSON.DIST(4,L1641,FALSE)</f>
        <v>1.6966712526130717E-2</v>
      </c>
      <c r="AK1641" s="5">
        <f t="shared" ref="AK1641:AK1704" si="1988">_xlfn.POISSON.DIST(3,K1641,FALSE) * _xlfn.POISSON.DIST(4,L1641,FALSE)</f>
        <v>1.3036197360952649E-2</v>
      </c>
      <c r="AL1641" s="5">
        <f t="shared" ref="AL1641:AL1704" si="1989">_xlfn.POISSON.DIST(5,K1641,FALSE) * _xlfn.POISSON.DIST(5,L1641,FALSE)</f>
        <v>1.1810742865345763E-3</v>
      </c>
      <c r="AM1641" s="5">
        <f t="shared" ref="AM1641:AM1704" si="1990">_xlfn.POISSON.DIST(5,K1641,FALSE) * _xlfn.POISSON.DIST(0,L1641,FALSE)</f>
        <v>9.8304143342472141E-3</v>
      </c>
      <c r="AN1641" s="5">
        <f t="shared" ref="AN1641:AN1704" si="1991">_xlfn.POISSON.DIST(5,K1641,FALSE) * _xlfn.POISSON.DIST(1,L1641,FALSE)</f>
        <v>1.6762899855246254E-2</v>
      </c>
      <c r="AO1641" s="5">
        <f t="shared" ref="AO1641:AO1704" si="1992">_xlfn.POISSON.DIST(5,K1641,FALSE) * _xlfn.POISSON.DIST(2,L1641,FALSE)</f>
        <v>1.4292114350566319E-2</v>
      </c>
      <c r="AP1641" s="5">
        <f t="shared" ref="AP1641:AP1704" si="1993">_xlfn.POISSON.DIST(5,K1641,FALSE) * _xlfn.POISSON.DIST(3,L1641,FALSE)</f>
        <v>8.1236752739109307E-3</v>
      </c>
      <c r="AQ1641" s="5">
        <f t="shared" ref="AQ1641:AQ1704" si="1994">_xlfn.POISSON.DIST(5,K1641,FALSE) * _xlfn.POISSON.DIST(4,L1641,FALSE)</f>
        <v>3.4631387458079412E-3</v>
      </c>
      <c r="AR1641" s="5">
        <f t="shared" ref="AR1641:AR1704" si="1995">_xlfn.POISSON.DIST(0,K1641,FALSE) * _xlfn.POISSON.DIST(5,L1641,FALSE)</f>
        <v>2.1781413520307277E-3</v>
      </c>
      <c r="AS1641" s="5">
        <f t="shared" ref="AS1641:AS1704" si="1996">_xlfn.POISSON.DIST(1,K1641,FALSE) * _xlfn.POISSON.DIST(5,L1641,FALSE)</f>
        <v>5.0206568599651252E-3</v>
      </c>
      <c r="AT1641" s="5">
        <f t="shared" ref="AT1641:AT1704" si="1997">_xlfn.POISSON.DIST(2,K1641,FALSE) * _xlfn.POISSON.DIST(5,L1641,FALSE)</f>
        <v>5.786354334169787E-3</v>
      </c>
      <c r="AU1641" s="5">
        <f t="shared" ref="AU1641:AU1704" si="1998">_xlfn.POISSON.DIST(3,K1641,FALSE) * _xlfn.POISSON.DIST(5,L1641,FALSE)</f>
        <v>4.4458852582353195E-3</v>
      </c>
      <c r="AV1641" s="5">
        <f t="shared" ref="AV1641:AV1704" si="1999">_xlfn.POISSON.DIST(4,K1641,FALSE) * _xlfn.POISSON.DIST(5,L1641,FALSE)</f>
        <v>2.5619623239288847E-3</v>
      </c>
      <c r="AW1641" s="5">
        <f t="shared" ref="AW1641:AW1704" si="2000">_xlfn.POISSON.DIST(6,K1641,FALSE) * _xlfn.POISSON.DIST(6,L1641,FALSE)</f>
        <v>1.2895153650856702E-4</v>
      </c>
      <c r="AX1641" s="5">
        <f t="shared" ref="AX1641:AX1704" si="2001">_xlfn.POISSON.DIST(6,K1641,FALSE) * _xlfn.POISSON.DIST(0,L1641,FALSE)</f>
        <v>3.7765483797705924E-3</v>
      </c>
      <c r="AY1641" s="5">
        <f t="shared" ref="AY1641:AY1704" si="2002">_xlfn.POISSON.DIST(6,K1641,FALSE) * _xlfn.POISSON.DIST(1,L1641,FALSE)</f>
        <v>6.4398000059917851E-3</v>
      </c>
      <c r="AZ1641" s="5">
        <f t="shared" ref="AZ1641:AZ1704" si="2003">_xlfn.POISSON.DIST(6,K1641,FALSE) * _xlfn.POISSON.DIST(2,L1641,FALSE)</f>
        <v>5.4905988149542744E-3</v>
      </c>
      <c r="BA1641" s="5">
        <f t="shared" ref="BA1641:BA1704" si="2004">_xlfn.POISSON.DIST(6,K1641,FALSE) * _xlfn.POISSON.DIST(3,L1641,FALSE)</f>
        <v>3.1208707639707131E-3</v>
      </c>
      <c r="BB1641" s="5">
        <f t="shared" ref="BB1641:BB1704" si="2005">_xlfn.POISSON.DIST(6,K1641,FALSE) * _xlfn.POISSON.DIST(4,L1641,FALSE)</f>
        <v>1.330433344384896E-3</v>
      </c>
      <c r="BC1641" s="5">
        <f t="shared" ref="BC1641:BC1704" si="2006">_xlfn.POISSON.DIST(6,K1641,FALSE) * _xlfn.POISSON.DIST(5,L1641,FALSE)</f>
        <v>4.5373308098131421E-4</v>
      </c>
      <c r="BD1641" s="5">
        <f t="shared" ref="BD1641:BD1704" si="2007">_xlfn.POISSON.DIST(0,K1641,FALSE) * _xlfn.POISSON.DIST(6,L1641,FALSE)</f>
        <v>6.1903062802858976E-4</v>
      </c>
      <c r="BE1641" s="5">
        <f t="shared" ref="BE1641:BE1704" si="2008">_xlfn.POISSON.DIST(1,K1641,FALSE) * _xlfn.POISSON.DIST(6,L1641,FALSE)</f>
        <v>1.4268772622321594E-3</v>
      </c>
      <c r="BF1641" s="5">
        <f t="shared" ref="BF1641:BF1704" si="2009">_xlfn.POISSON.DIST(2,K1641,FALSE) * _xlfn.POISSON.DIST(6,L1641,FALSE)</f>
        <v>1.6444894883142296E-3</v>
      </c>
      <c r="BG1641" s="5">
        <f t="shared" ref="BG1641:BG1704" si="2010">_xlfn.POISSON.DIST(3,K1641,FALSE) * _xlfn.POISSON.DIST(6,L1641,FALSE)</f>
        <v>1.2635264194321369E-3</v>
      </c>
      <c r="BH1641" s="5">
        <f t="shared" ref="BH1641:BH1704" si="2011">_xlfn.POISSON.DIST(4,K1641,FALSE) * _xlfn.POISSON.DIST(6,L1641,FALSE)</f>
        <v>7.2811305147330474E-4</v>
      </c>
      <c r="BI1641" s="5">
        <f t="shared" ref="BI1641:BI1704" si="2012">_xlfn.POISSON.DIST(5,K1641,FALSE) * _xlfn.POISSON.DIST(6,L1641,FALSE)</f>
        <v>3.356628607506476E-4</v>
      </c>
      <c r="BJ1641" s="8">
        <f t="shared" ref="BJ1641:BJ1704" si="2013">SUM(N1641,Q1641,T1641,W1641,X1641,Y1641,AD1641,AE1641,AF1641,AG1641,AM1641,AN1641,AO1641,AP1641,AQ1641,AX1641,AY1641,AZ1641,BA1641,BB1641,BC1641)</f>
        <v>0.5053727657222008</v>
      </c>
      <c r="BK1641" s="8">
        <f t="shared" ref="BK1641:BK1704" si="2014">SUM(M1641,P1641,S1641,V1641,AC1641,AL1641,AY1641)</f>
        <v>0.20512021851557954</v>
      </c>
      <c r="BL1641" s="8">
        <f t="shared" ref="BL1641:BL1704" si="2015">SUM(O1641,R1641,U1641,AA1641,AB1641,AH1641,AI1641,AJ1641,AK1641,AR1641,AS1641,AT1641,AU1641,AV1641,BD1641,BE1641,BF1641,BG1641,BH1641,BI1641)</f>
        <v>0.26948121468113168</v>
      </c>
      <c r="BM1641" s="8">
        <f t="shared" ref="BM1641:BM1704" si="2016">SUM(S1641:BI1641)</f>
        <v>0.75203639739264672</v>
      </c>
      <c r="BN1641" s="8">
        <f t="shared" ref="BN1641:BN1704" si="2017">SUM(M1641:R1641)</f>
        <v>0.23660866356077842</v>
      </c>
    </row>
    <row r="1642" spans="1:66" x14ac:dyDescent="0.25">
      <c r="A1642" t="s">
        <v>10</v>
      </c>
      <c r="B1642" t="s">
        <v>36</v>
      </c>
      <c r="C1642" t="s">
        <v>38</v>
      </c>
      <c r="D1642" s="7" t="s">
        <v>544</v>
      </c>
      <c r="E1642">
        <f>VLOOKUP(A1642,home!$A$2:$E$405,3,FALSE)</f>
        <v>1.5185</v>
      </c>
      <c r="F1642">
        <f>VLOOKUP(B1642,home!$B$2:$E$405,3,FALSE)</f>
        <v>0.65849999999999997</v>
      </c>
      <c r="G1642">
        <f>VLOOKUP(C1642,away!$B$2:$E$405,4,FALSE)</f>
        <v>0.82320000000000004</v>
      </c>
      <c r="H1642">
        <f>VLOOKUP(A1642,away!$A$2:$E$405,3,FALSE)</f>
        <v>1.4074</v>
      </c>
      <c r="I1642">
        <f>VLOOKUP(C1642,away!$B$2:$E$405,3,FALSE)</f>
        <v>2.1316000000000002</v>
      </c>
      <c r="J1642">
        <f>VLOOKUP(B1642,home!$B$2:$E$405,4,FALSE)</f>
        <v>0.88819999999999999</v>
      </c>
      <c r="K1642" s="3">
        <f t="shared" si="1962"/>
        <v>0.82314422819999999</v>
      </c>
      <c r="L1642" s="3">
        <f t="shared" si="1963"/>
        <v>2.664612292688</v>
      </c>
      <c r="M1642" s="5">
        <f t="shared" si="1964"/>
        <v>3.0569377056738043E-2</v>
      </c>
      <c r="N1642" s="5">
        <f t="shared" si="1965"/>
        <v>2.5163006283923421E-2</v>
      </c>
      <c r="O1642" s="5">
        <f t="shared" si="1966"/>
        <v>8.1455537885198701E-2</v>
      </c>
      <c r="P1642" s="5">
        <f t="shared" si="1967"/>
        <v>6.7049655865127733E-2</v>
      </c>
      <c r="Q1642" s="5">
        <f t="shared" si="1968"/>
        <v>1.0356391693385947E-2</v>
      </c>
      <c r="R1642" s="5">
        <f t="shared" si="1969"/>
        <v>0.10852371377820681</v>
      </c>
      <c r="S1642" s="5">
        <f t="shared" si="1970"/>
        <v>3.6766012137636417E-2</v>
      </c>
      <c r="T1642" s="5">
        <f t="shared" si="1971"/>
        <v>2.7595768614088089E-2</v>
      </c>
      <c r="U1642" s="5">
        <f t="shared" si="1972"/>
        <v>8.9330668619359732E-2</v>
      </c>
      <c r="V1642" s="5">
        <f t="shared" si="1973"/>
        <v>8.9601232006578675E-3</v>
      </c>
      <c r="W1642" s="5">
        <f t="shared" si="1974"/>
        <v>2.8416013491296892E-3</v>
      </c>
      <c r="X1642" s="5">
        <f t="shared" si="1975"/>
        <v>7.5717658858097748E-3</v>
      </c>
      <c r="Y1642" s="5">
        <f t="shared" si="1976"/>
        <v>1.0087910228342187E-2</v>
      </c>
      <c r="Z1642" s="5">
        <f t="shared" si="1977"/>
        <v>9.6391207260521305E-2</v>
      </c>
      <c r="AA1642" s="5">
        <f t="shared" si="1978"/>
        <v>7.9343865905728034E-2</v>
      </c>
      <c r="AB1642" s="5">
        <f t="shared" si="1979"/>
        <v>3.2655722631687402E-2</v>
      </c>
      <c r="AC1642" s="5">
        <f t="shared" si="1980"/>
        <v>1.2282986172694097E-3</v>
      </c>
      <c r="AD1642" s="5">
        <f t="shared" si="1981"/>
        <v>5.8476193734535904E-4</v>
      </c>
      <c r="AE1642" s="5">
        <f t="shared" si="1982"/>
        <v>1.5581638465464939E-3</v>
      </c>
      <c r="AF1642" s="5">
        <f t="shared" si="1983"/>
        <v>2.0759512697649035E-3</v>
      </c>
      <c r="AG1642" s="5">
        <f t="shared" si="1984"/>
        <v>1.843868424145608E-3</v>
      </c>
      <c r="AH1642" s="5">
        <f t="shared" si="1985"/>
        <v>6.4211298943355477E-2</v>
      </c>
      <c r="AI1642" s="5">
        <f t="shared" si="1986"/>
        <v>5.2855160110447809E-2</v>
      </c>
      <c r="AJ1642" s="5">
        <f t="shared" si="1987"/>
        <v>2.1753709987750995E-2</v>
      </c>
      <c r="AK1642" s="5">
        <f t="shared" si="1988"/>
        <v>5.9688136061179752E-3</v>
      </c>
      <c r="AL1642" s="5">
        <f t="shared" si="1989"/>
        <v>1.0776405346391996E-4</v>
      </c>
      <c r="AM1642" s="5">
        <f t="shared" si="1990"/>
        <v>9.6268682719376482E-5</v>
      </c>
      <c r="AN1642" s="5">
        <f t="shared" si="1991"/>
        <v>2.5651871537493145E-4</v>
      </c>
      <c r="AO1642" s="5">
        <f t="shared" si="1992"/>
        <v>3.4176146114628836E-4</v>
      </c>
      <c r="AP1642" s="5">
        <f t="shared" si="1993"/>
        <v>3.0355393017913741E-4</v>
      </c>
      <c r="AQ1642" s="5">
        <f t="shared" si="1994"/>
        <v>2.0221338346227113E-4</v>
      </c>
      <c r="AR1642" s="5">
        <f t="shared" si="1995"/>
        <v>3.4219643298785782E-2</v>
      </c>
      <c r="AS1642" s="5">
        <f t="shared" si="1996"/>
        <v>2.8167701872458321E-2</v>
      </c>
      <c r="AT1642" s="5">
        <f t="shared" si="1997"/>
        <v>1.1593040608986201E-2</v>
      </c>
      <c r="AU1642" s="5">
        <f t="shared" si="1998"/>
        <v>3.1809148215250684E-3</v>
      </c>
      <c r="AV1642" s="5">
        <f t="shared" si="1999"/>
        <v>6.5458791893354816E-4</v>
      </c>
      <c r="AW1642" s="5">
        <f t="shared" si="2000"/>
        <v>6.5657052498941318E-6</v>
      </c>
      <c r="AX1642" s="5">
        <f t="shared" si="2001"/>
        <v>1.3207168422811968E-5</v>
      </c>
      <c r="AY1642" s="5">
        <f t="shared" si="2002"/>
        <v>3.5191983331025556E-5</v>
      </c>
      <c r="AZ1642" s="5">
        <f t="shared" si="2003"/>
        <v>4.6886495693960953E-5</v>
      </c>
      <c r="BA1642" s="5">
        <f t="shared" si="2004"/>
        <v>4.1644777595730437E-5</v>
      </c>
      <c r="BB1642" s="5">
        <f t="shared" si="2005"/>
        <v>2.7741796576960288E-5</v>
      </c>
      <c r="BC1642" s="5">
        <f t="shared" si="2006"/>
        <v>1.4784226436043648E-5</v>
      </c>
      <c r="BD1642" s="5">
        <f t="shared" si="2007"/>
        <v>1.5197013697557184E-2</v>
      </c>
      <c r="BE1642" s="5">
        <f t="shared" si="2008"/>
        <v>1.2509334111020535E-2</v>
      </c>
      <c r="BF1642" s="5">
        <f t="shared" si="2009"/>
        <v>5.1484930860559658E-3</v>
      </c>
      <c r="BG1642" s="5">
        <f t="shared" si="2010"/>
        <v>1.4126507892381916E-3</v>
      </c>
      <c r="BH1642" s="5">
        <f t="shared" si="2011"/>
        <v>2.9070383590589795E-4</v>
      </c>
      <c r="BI1642" s="5">
        <f t="shared" si="2012"/>
        <v>4.7858236928307975E-5</v>
      </c>
      <c r="BJ1642" s="8">
        <f t="shared" si="2013"/>
        <v>9.1058962153420006E-2</v>
      </c>
      <c r="BK1642" s="8">
        <f t="shared" si="2014"/>
        <v>0.1447164229142244</v>
      </c>
      <c r="BL1642" s="8">
        <f t="shared" si="2015"/>
        <v>0.64852043374524804</v>
      </c>
      <c r="BM1642" s="8">
        <f t="shared" si="2016"/>
        <v>0.65754071723275198</v>
      </c>
      <c r="BN1642" s="8">
        <f t="shared" si="2017"/>
        <v>0.32311768256258067</v>
      </c>
    </row>
    <row r="1643" spans="1:66" x14ac:dyDescent="0.25">
      <c r="A1643" t="s">
        <v>10</v>
      </c>
      <c r="B1643" t="s">
        <v>468</v>
      </c>
      <c r="C1643" t="s">
        <v>39</v>
      </c>
      <c r="D1643" s="7" t="s">
        <v>544</v>
      </c>
      <c r="E1643">
        <f>VLOOKUP(A1643,home!$A$2:$E$405,3,FALSE)</f>
        <v>1.5185</v>
      </c>
      <c r="F1643">
        <f>VLOOKUP(B1643,home!$B$2:$E$405,3,FALSE)</f>
        <v>1.3170999999999999</v>
      </c>
      <c r="G1643">
        <f>VLOOKUP(C1643,away!$B$2:$E$405,4,FALSE)</f>
        <v>0.82320000000000004</v>
      </c>
      <c r="H1643">
        <f>VLOOKUP(A1643,away!$A$2:$E$405,3,FALSE)</f>
        <v>1.4074</v>
      </c>
      <c r="I1643">
        <f>VLOOKUP(C1643,away!$B$2:$E$405,3,FALSE)</f>
        <v>0.3553</v>
      </c>
      <c r="J1643">
        <f>VLOOKUP(B1643,home!$B$2:$E$405,4,FALSE)</f>
        <v>0.71050000000000002</v>
      </c>
      <c r="K1643" s="3">
        <f t="shared" si="1962"/>
        <v>1.6464134593199997</v>
      </c>
      <c r="L1643" s="3">
        <f t="shared" si="1963"/>
        <v>0.35528497080999999</v>
      </c>
      <c r="M1643" s="5">
        <f t="shared" si="1964"/>
        <v>0.13510562080191926</v>
      </c>
      <c r="N1643" s="5">
        <f t="shared" si="1965"/>
        <v>0.22243971251806396</v>
      </c>
      <c r="O1643" s="5">
        <f t="shared" si="1966"/>
        <v>4.8000996542876803E-2</v>
      </c>
      <c r="P1643" s="5">
        <f t="shared" si="1967"/>
        <v>7.9029486768965138E-2</v>
      </c>
      <c r="Q1643" s="5">
        <f t="shared" si="1968"/>
        <v>0.18311386828850604</v>
      </c>
      <c r="R1643" s="5">
        <f t="shared" si="1969"/>
        <v>8.5270163277934453E-3</v>
      </c>
      <c r="S1643" s="5">
        <f t="shared" si="1970"/>
        <v>1.1556994708833968E-2</v>
      </c>
      <c r="T1643" s="5">
        <f t="shared" si="1971"/>
        <v>6.5057605349788036E-2</v>
      </c>
      <c r="U1643" s="5">
        <f t="shared" si="1972"/>
        <v>1.4038994449920525E-2</v>
      </c>
      <c r="V1643" s="5">
        <f t="shared" si="1973"/>
        <v>7.511352599623302E-4</v>
      </c>
      <c r="W1643" s="5">
        <f t="shared" si="1974"/>
        <v>0.10049371244611535</v>
      </c>
      <c r="X1643" s="5">
        <f t="shared" si="1975"/>
        <v>3.5703905693006618E-2</v>
      </c>
      <c r="Y1643" s="5">
        <f t="shared" si="1976"/>
        <v>6.3425305459714225E-3</v>
      </c>
      <c r="Z1643" s="5">
        <f t="shared" si="1977"/>
        <v>1.0098402490388294E-3</v>
      </c>
      <c r="AA1643" s="5">
        <f t="shared" si="1978"/>
        <v>1.6626145777805888E-3</v>
      </c>
      <c r="AB1643" s="5">
        <f t="shared" si="1979"/>
        <v>1.3686755092598005E-3</v>
      </c>
      <c r="AC1643" s="5">
        <f t="shared" si="1980"/>
        <v>2.7460845881426906E-5</v>
      </c>
      <c r="AD1643" s="5">
        <f t="shared" si="1981"/>
        <v>4.1363550187079524E-2</v>
      </c>
      <c r="AE1643" s="5">
        <f t="shared" si="1982"/>
        <v>1.4695847720814515E-2</v>
      </c>
      <c r="AF1643" s="5">
        <f t="shared" si="1983"/>
        <v>2.6106069142588944E-3</v>
      </c>
      <c r="AG1643" s="5">
        <f t="shared" si="1984"/>
        <v>3.0916980044295186E-4</v>
      </c>
      <c r="AH1643" s="5">
        <f t="shared" si="1985"/>
        <v>8.9695265850630871E-5</v>
      </c>
      <c r="AI1643" s="5">
        <f t="shared" si="1986"/>
        <v>1.476754929337642E-4</v>
      </c>
      <c r="AJ1643" s="5">
        <f t="shared" si="1987"/>
        <v>1.2156745958893249E-4</v>
      </c>
      <c r="AK1643" s="5">
        <f t="shared" si="1988"/>
        <v>6.6716767227519529E-5</v>
      </c>
      <c r="AL1643" s="5">
        <f t="shared" si="1989"/>
        <v>6.4252443188358855E-7</v>
      </c>
      <c r="AM1643" s="5">
        <f t="shared" si="1990"/>
        <v>1.3620301150653196E-2</v>
      </c>
      <c r="AN1643" s="5">
        <f t="shared" si="1991"/>
        <v>4.8390882967332292E-3</v>
      </c>
      <c r="AO1643" s="5">
        <f t="shared" si="1992"/>
        <v>8.5962767212593874E-4</v>
      </c>
      <c r="AP1643" s="5">
        <f t="shared" si="1993"/>
        <v>1.018042641329108E-4</v>
      </c>
      <c r="AQ1643" s="5">
        <f t="shared" si="1994"/>
        <v>9.042381252698683E-6</v>
      </c>
      <c r="AR1643" s="5">
        <f t="shared" si="1995"/>
        <v>6.3734759819073146E-6</v>
      </c>
      <c r="AS1643" s="5">
        <f t="shared" si="1996"/>
        <v>1.0493376639264953E-5</v>
      </c>
      <c r="AT1643" s="5">
        <f t="shared" si="1997"/>
        <v>8.6382182662999459E-6</v>
      </c>
      <c r="AU1643" s="5">
        <f t="shared" si="1998"/>
        <v>4.7406929393933681E-6</v>
      </c>
      <c r="AV1643" s="5">
        <f t="shared" si="1999"/>
        <v>1.9512851654801331E-6</v>
      </c>
      <c r="AW1643" s="5">
        <f t="shared" si="2000"/>
        <v>1.0440057478916195E-8</v>
      </c>
      <c r="AX1643" s="5">
        <f t="shared" si="2001"/>
        <v>3.7374411890711843E-3</v>
      </c>
      <c r="AY1643" s="5">
        <f t="shared" si="2002"/>
        <v>1.3278566837632471E-3</v>
      </c>
      <c r="AZ1643" s="5">
        <f t="shared" si="2003"/>
        <v>2.3588376156534425E-4</v>
      </c>
      <c r="BA1643" s="5">
        <f t="shared" si="2004"/>
        <v>2.7935318447432116E-5</v>
      </c>
      <c r="BB1643" s="5">
        <f t="shared" si="2005"/>
        <v>2.4812496997909924E-6</v>
      </c>
      <c r="BC1643" s="5">
        <f t="shared" si="2006"/>
        <v>1.7631014543251278E-7</v>
      </c>
      <c r="BD1643" s="5">
        <f t="shared" si="2007"/>
        <v>3.7740003803169619E-7</v>
      </c>
      <c r="BE1643" s="5">
        <f t="shared" si="2008"/>
        <v>6.2135650216326429E-7</v>
      </c>
      <c r="BF1643" s="5">
        <f t="shared" si="2009"/>
        <v>5.1150485409879763E-7</v>
      </c>
      <c r="BG1643" s="5">
        <f t="shared" si="2010"/>
        <v>2.8071615876525771E-7</v>
      </c>
      <c r="BH1643" s="5">
        <f t="shared" si="2011"/>
        <v>1.1554371550993255E-7</v>
      </c>
      <c r="BI1643" s="5">
        <f t="shared" si="2012"/>
        <v>3.8046545671078774E-8</v>
      </c>
      <c r="BJ1643" s="8">
        <f t="shared" si="2013"/>
        <v>0.69689214774163755</v>
      </c>
      <c r="BK1643" s="8">
        <f t="shared" si="2014"/>
        <v>0.22779919759375727</v>
      </c>
      <c r="BL1643" s="8">
        <f t="shared" si="2015"/>
        <v>7.4058094010038614E-2</v>
      </c>
      <c r="BM1643" s="8">
        <f t="shared" si="2016"/>
        <v>0.32221473210264201</v>
      </c>
      <c r="BN1643" s="8">
        <f t="shared" si="2017"/>
        <v>0.67621670124812461</v>
      </c>
    </row>
    <row r="1644" spans="1:66" x14ac:dyDescent="0.25">
      <c r="A1644" t="s">
        <v>10</v>
      </c>
      <c r="B1644" t="s">
        <v>214</v>
      </c>
      <c r="C1644" t="s">
        <v>41</v>
      </c>
      <c r="D1644" s="7" t="s">
        <v>544</v>
      </c>
      <c r="E1644">
        <f>VLOOKUP(A1644,home!$A$2:$E$405,3,FALSE)</f>
        <v>1.5185</v>
      </c>
      <c r="F1644">
        <f>VLOOKUP(B1644,home!$B$2:$E$405,3,FALSE)</f>
        <v>1.6464000000000001</v>
      </c>
      <c r="G1644">
        <f>VLOOKUP(C1644,away!$B$2:$E$405,4,FALSE)</f>
        <v>0.98780000000000001</v>
      </c>
      <c r="H1644">
        <f>VLOOKUP(A1644,away!$A$2:$E$405,3,FALSE)</f>
        <v>1.4074</v>
      </c>
      <c r="I1644">
        <f>VLOOKUP(C1644,away!$B$2:$E$405,3,FALSE)</f>
        <v>1.0658000000000001</v>
      </c>
      <c r="J1644">
        <f>VLOOKUP(B1644,home!$B$2:$E$405,4,FALSE)</f>
        <v>0.71050000000000002</v>
      </c>
      <c r="K1644" s="3">
        <f t="shared" si="1962"/>
        <v>2.46955768752</v>
      </c>
      <c r="L1644" s="3">
        <f t="shared" si="1963"/>
        <v>1.0657549166600002</v>
      </c>
      <c r="M1644" s="5">
        <f t="shared" si="1964"/>
        <v>2.9149643264647144E-2</v>
      </c>
      <c r="N1644" s="5">
        <f t="shared" si="1965"/>
        <v>7.1986725612674926E-2</v>
      </c>
      <c r="O1644" s="5">
        <f t="shared" si="1966"/>
        <v>3.1066375628182756E-2</v>
      </c>
      <c r="P1644" s="5">
        <f t="shared" si="1967"/>
        <v>7.672020675596268E-2</v>
      </c>
      <c r="Q1644" s="5">
        <f t="shared" si="1968"/>
        <v>8.8887685818087162E-2</v>
      </c>
      <c r="R1644" s="5">
        <f t="shared" si="1969"/>
        <v>1.6554571284271083E-2</v>
      </c>
      <c r="S1644" s="5">
        <f t="shared" si="1970"/>
        <v>5.0480807528579821E-2</v>
      </c>
      <c r="T1644" s="5">
        <f t="shared" si="1971"/>
        <v>9.4732488191155775E-2</v>
      </c>
      <c r="U1644" s="5">
        <f t="shared" si="1972"/>
        <v>4.0882468778669481E-2</v>
      </c>
      <c r="V1644" s="5">
        <f t="shared" si="1973"/>
        <v>1.4762513388962863E-2</v>
      </c>
      <c r="W1644" s="5">
        <f t="shared" si="1974"/>
        <v>7.3171089279306531E-2</v>
      </c>
      <c r="X1644" s="5">
        <f t="shared" si="1975"/>
        <v>7.7982448156788772E-2</v>
      </c>
      <c r="Y1644" s="5">
        <f t="shared" si="1976"/>
        <v>4.155508876814059E-2</v>
      </c>
      <c r="Z1644" s="5">
        <f t="shared" si="1977"/>
        <v>5.8810385798034534E-3</v>
      </c>
      <c r="AA1644" s="5">
        <f t="shared" si="1978"/>
        <v>1.452356403535532E-2</v>
      </c>
      <c r="AB1644" s="5">
        <f t="shared" si="1979"/>
        <v>1.793338960685037E-2</v>
      </c>
      <c r="AC1644" s="5">
        <f t="shared" si="1980"/>
        <v>2.4283810893418831E-3</v>
      </c>
      <c r="AD1644" s="5">
        <f t="shared" si="1981"/>
        <v>4.5175056508480915E-2</v>
      </c>
      <c r="AE1644" s="5">
        <f t="shared" si="1982"/>
        <v>4.8145538584306882E-2</v>
      </c>
      <c r="AF1644" s="5">
        <f t="shared" si="1983"/>
        <v>2.5655672230734394E-2</v>
      </c>
      <c r="AG1644" s="5">
        <f t="shared" si="1984"/>
        <v>9.1142196067075399E-3</v>
      </c>
      <c r="AH1644" s="5">
        <f t="shared" si="1985"/>
        <v>1.5669364453731688E-3</v>
      </c>
      <c r="AI1644" s="5">
        <f t="shared" si="1986"/>
        <v>3.8696399445265709E-3</v>
      </c>
      <c r="AJ1644" s="5">
        <f t="shared" si="1987"/>
        <v>4.7781495364700322E-3</v>
      </c>
      <c r="AK1644" s="5">
        <f t="shared" si="1988"/>
        <v>3.9333053066365632E-3</v>
      </c>
      <c r="AL1644" s="5">
        <f t="shared" si="1989"/>
        <v>2.5565444841314008E-4</v>
      </c>
      <c r="AM1644" s="5">
        <f t="shared" si="1990"/>
        <v>2.2312481616933888E-2</v>
      </c>
      <c r="AN1644" s="5">
        <f t="shared" si="1991"/>
        <v>2.3779636986133165E-2</v>
      </c>
      <c r="AO1644" s="5">
        <f t="shared" si="1992"/>
        <v>1.2671632517180701E-2</v>
      </c>
      <c r="AP1644" s="5">
        <f t="shared" si="1993"/>
        <v>4.5016182190980225E-3</v>
      </c>
      <c r="AQ1644" s="5">
        <f t="shared" si="1994"/>
        <v>1.1994054374824879E-3</v>
      </c>
      <c r="AR1644" s="5">
        <f t="shared" si="1995"/>
        <v>3.3399404415003985E-4</v>
      </c>
      <c r="AS1644" s="5">
        <f t="shared" si="1996"/>
        <v>8.2481755931662507E-4</v>
      </c>
      <c r="AT1644" s="5">
        <f t="shared" si="1997"/>
        <v>1.0184672722059278E-3</v>
      </c>
      <c r="AU1644" s="5">
        <f t="shared" si="1998"/>
        <v>8.3838789385455776E-4</v>
      </c>
      <c r="AV1644" s="5">
        <f t="shared" si="1999"/>
        <v>5.1761181709805606E-4</v>
      </c>
      <c r="AW1644" s="5">
        <f t="shared" si="2000"/>
        <v>1.8690777755041748E-5</v>
      </c>
      <c r="AX1644" s="5">
        <f t="shared" si="2001"/>
        <v>9.1836600841246271E-3</v>
      </c>
      <c r="AY1644" s="5">
        <f t="shared" si="2002"/>
        <v>9.7875308875900145E-3</v>
      </c>
      <c r="AZ1644" s="5">
        <f t="shared" si="2003"/>
        <v>5.2155545827053352E-3</v>
      </c>
      <c r="BA1644" s="5">
        <f t="shared" si="2004"/>
        <v>1.8528343132089358E-3</v>
      </c>
      <c r="BB1644" s="5">
        <f t="shared" si="2005"/>
        <v>4.9366681976469452E-4</v>
      </c>
      <c r="BC1644" s="5">
        <f t="shared" si="2006"/>
        <v>1.0522556807122591E-4</v>
      </c>
      <c r="BD1644" s="5">
        <f t="shared" si="2007"/>
        <v>5.9325965781343664E-5</v>
      </c>
      <c r="BE1644" s="5">
        <f t="shared" si="2008"/>
        <v>1.4650889486486569E-4</v>
      </c>
      <c r="BF1644" s="5">
        <f t="shared" si="2009"/>
        <v>1.8090608380179433E-4</v>
      </c>
      <c r="BG1644" s="5">
        <f t="shared" si="2010"/>
        <v>1.4891933665728613E-4</v>
      </c>
      <c r="BH1644" s="5">
        <f t="shared" si="2011"/>
        <v>9.1941223165594964E-5</v>
      </c>
      <c r="BI1644" s="5">
        <f t="shared" si="2012"/>
        <v>4.5410830893717389E-5</v>
      </c>
      <c r="BJ1644" s="8">
        <f t="shared" si="2013"/>
        <v>0.66750925978867659</v>
      </c>
      <c r="BK1644" s="8">
        <f t="shared" si="2014"/>
        <v>0.18358473736349754</v>
      </c>
      <c r="BL1644" s="8">
        <f t="shared" si="2015"/>
        <v>0.1393146914881252</v>
      </c>
      <c r="BM1644" s="8">
        <f t="shared" si="2016"/>
        <v>0.67215567874644233</v>
      </c>
      <c r="BN1644" s="8">
        <f t="shared" si="2017"/>
        <v>0.3143652083638257</v>
      </c>
    </row>
    <row r="1645" spans="1:66" x14ac:dyDescent="0.25">
      <c r="A1645" t="s">
        <v>13</v>
      </c>
      <c r="B1645" t="s">
        <v>219</v>
      </c>
      <c r="C1645" t="s">
        <v>14</v>
      </c>
      <c r="D1645" s="7" t="s">
        <v>544</v>
      </c>
      <c r="E1645">
        <f>VLOOKUP(A1645,home!$A$2:$E$405,3,FALSE)</f>
        <v>1.2857000000000001</v>
      </c>
      <c r="F1645">
        <f>VLOOKUP(B1645,home!$B$2:$E$405,3,FALSE)</f>
        <v>1.1667000000000001</v>
      </c>
      <c r="G1645">
        <f>VLOOKUP(C1645,away!$B$2:$E$405,4,FALSE)</f>
        <v>0.25929999999999997</v>
      </c>
      <c r="H1645">
        <f>VLOOKUP(A1645,away!$A$2:$E$405,3,FALSE)</f>
        <v>1.4921</v>
      </c>
      <c r="I1645">
        <f>VLOOKUP(C1645,away!$B$2:$E$405,3,FALSE)</f>
        <v>1.5638000000000001</v>
      </c>
      <c r="J1645">
        <f>VLOOKUP(B1645,home!$B$2:$E$405,4,FALSE)</f>
        <v>1.3404</v>
      </c>
      <c r="K1645" s="3">
        <f t="shared" si="1962"/>
        <v>0.38895679106700004</v>
      </c>
      <c r="L1645" s="3">
        <f t="shared" si="1963"/>
        <v>3.1276169515920005</v>
      </c>
      <c r="M1645" s="5">
        <f t="shared" si="1964"/>
        <v>2.970102438594583E-2</v>
      </c>
      <c r="N1645" s="5">
        <f t="shared" si="1965"/>
        <v>1.1552415136560204E-2</v>
      </c>
      <c r="O1645" s="5">
        <f t="shared" si="1966"/>
        <v>9.2893427349131558E-2</v>
      </c>
      <c r="P1645" s="5">
        <f t="shared" si="1967"/>
        <v>3.6131529412933711E-2</v>
      </c>
      <c r="Q1645" s="5">
        <f t="shared" si="1968"/>
        <v>2.2466951602951482E-3</v>
      </c>
      <c r="R1645" s="5">
        <f t="shared" si="1969"/>
        <v>0.14526752903431192</v>
      </c>
      <c r="S1645" s="5">
        <f t="shared" si="1970"/>
        <v>1.0988572319541234E-2</v>
      </c>
      <c r="T1645" s="5">
        <f t="shared" si="1971"/>
        <v>7.0268018683988121E-3</v>
      </c>
      <c r="U1645" s="5">
        <f t="shared" si="1972"/>
        <v>5.650279193941822E-2</v>
      </c>
      <c r="V1645" s="5">
        <f t="shared" si="1973"/>
        <v>1.4852982802151175E-3</v>
      </c>
      <c r="W1645" s="5">
        <f t="shared" si="1974"/>
        <v>2.9128911335138684E-4</v>
      </c>
      <c r="X1645" s="5">
        <f t="shared" si="1975"/>
        <v>9.1104076873200102E-4</v>
      </c>
      <c r="Y1645" s="5">
        <f t="shared" si="1976"/>
        <v>1.4246932759388071E-3</v>
      </c>
      <c r="Z1645" s="5">
        <f t="shared" si="1977"/>
        <v>0.15144706210786568</v>
      </c>
      <c r="AA1645" s="5">
        <f t="shared" si="1978"/>
        <v>5.8906363294000091E-2</v>
      </c>
      <c r="AB1645" s="5">
        <f t="shared" si="1979"/>
        <v>1.1456015020130597E-2</v>
      </c>
      <c r="AC1645" s="5">
        <f t="shared" si="1980"/>
        <v>1.1292981388708963E-4</v>
      </c>
      <c r="AD1645" s="5">
        <f t="shared" si="1981"/>
        <v>2.8324719700476754E-5</v>
      </c>
      <c r="AE1645" s="5">
        <f t="shared" si="1982"/>
        <v>8.8588873484302981E-5</v>
      </c>
      <c r="AF1645" s="5">
        <f t="shared" si="1983"/>
        <v>1.3853603121597255E-4</v>
      </c>
      <c r="AG1645" s="5">
        <f t="shared" si="1984"/>
        <v>1.4442921321245145E-4</v>
      </c>
      <c r="AH1645" s="5">
        <f t="shared" si="1985"/>
        <v>0.11841709967934183</v>
      </c>
      <c r="AI1645" s="5">
        <f t="shared" si="1986"/>
        <v>4.6059135098737873E-2</v>
      </c>
      <c r="AJ1645" s="5">
        <f t="shared" si="1987"/>
        <v>8.9575066936632593E-3</v>
      </c>
      <c r="AK1645" s="5">
        <f t="shared" si="1988"/>
        <v>1.1613610198428119E-3</v>
      </c>
      <c r="AL1645" s="5">
        <f t="shared" si="1989"/>
        <v>5.4952002180628821E-6</v>
      </c>
      <c r="AM1645" s="5">
        <f t="shared" si="1990"/>
        <v>2.2034184165139366E-6</v>
      </c>
      <c r="AN1645" s="5">
        <f t="shared" si="1991"/>
        <v>6.891448790938991E-6</v>
      </c>
      <c r="AO1645" s="5">
        <f t="shared" si="1992"/>
        <v>1.0776906029784494E-5</v>
      </c>
      <c r="AP1645" s="5">
        <f t="shared" si="1993"/>
        <v>1.1235344661489343E-5</v>
      </c>
      <c r="AQ1645" s="5">
        <f t="shared" si="1994"/>
        <v>8.7849636050631884E-6</v>
      </c>
      <c r="AR1645" s="5">
        <f t="shared" si="1995"/>
        <v>7.4072665663093853E-2</v>
      </c>
      <c r="AS1645" s="5">
        <f t="shared" si="1996"/>
        <v>2.8811066342095744E-2</v>
      </c>
      <c r="AT1645" s="5">
        <f t="shared" si="1997"/>
        <v>5.6031299558200057E-3</v>
      </c>
      <c r="AU1645" s="5">
        <f t="shared" si="1998"/>
        <v>7.2645848251571069E-4</v>
      </c>
      <c r="AV1645" s="5">
        <f t="shared" si="1999"/>
        <v>7.064024005067827E-5</v>
      </c>
      <c r="AW1645" s="5">
        <f t="shared" si="2000"/>
        <v>1.856931727794118E-7</v>
      </c>
      <c r="AX1645" s="5">
        <f t="shared" si="2001"/>
        <v>1.4283909277753182E-7</v>
      </c>
      <c r="AY1645" s="5">
        <f t="shared" si="2002"/>
        <v>4.46745967921031E-7</v>
      </c>
      <c r="AZ1645" s="5">
        <f t="shared" si="2003"/>
        <v>6.9862513116259641E-7</v>
      </c>
      <c r="BA1645" s="5">
        <f t="shared" si="2004"/>
        <v>7.2834393434410703E-7</v>
      </c>
      <c r="BB1645" s="5">
        <f t="shared" si="2005"/>
        <v>5.694952089109601E-7</v>
      </c>
      <c r="BC1645" s="5">
        <f t="shared" si="2006"/>
        <v>3.5623257384806947E-7</v>
      </c>
      <c r="BD1645" s="5">
        <f t="shared" si="2007"/>
        <v>3.8611820796249828E-2</v>
      </c>
      <c r="BE1645" s="5">
        <f t="shared" si="2008"/>
        <v>1.5018329914163391E-2</v>
      </c>
      <c r="BF1645" s="5">
        <f t="shared" si="2009"/>
        <v>2.9207407052992637E-3</v>
      </c>
      <c r="BG1645" s="5">
        <f t="shared" si="2010"/>
        <v>3.7868064409065614E-4</v>
      </c>
      <c r="BH1645" s="5">
        <f t="shared" si="2011"/>
        <v>3.6822602041171576E-5</v>
      </c>
      <c r="BI1645" s="5">
        <f t="shared" si="2012"/>
        <v>2.8644802257342539E-6</v>
      </c>
      <c r="BJ1645" s="8">
        <f t="shared" si="2013"/>
        <v>2.3895648524302315E-2</v>
      </c>
      <c r="BK1645" s="8">
        <f t="shared" si="2014"/>
        <v>7.8425296158708954E-2</v>
      </c>
      <c r="BL1645" s="8">
        <f t="shared" si="2015"/>
        <v>0.70587444895422413</v>
      </c>
      <c r="BM1645" s="8">
        <f t="shared" si="2016"/>
        <v>0.6418495742131276</v>
      </c>
      <c r="BN1645" s="8">
        <f t="shared" si="2017"/>
        <v>0.31779262047917839</v>
      </c>
    </row>
    <row r="1646" spans="1:66" x14ac:dyDescent="0.25">
      <c r="A1646" t="s">
        <v>13</v>
      </c>
      <c r="B1646" t="s">
        <v>44</v>
      </c>
      <c r="C1646" t="s">
        <v>42</v>
      </c>
      <c r="D1646" s="7" t="s">
        <v>544</v>
      </c>
      <c r="E1646">
        <f>VLOOKUP(A1646,home!$A$2:$E$405,3,FALSE)</f>
        <v>1.2857000000000001</v>
      </c>
      <c r="F1646">
        <f>VLOOKUP(B1646,home!$B$2:$E$405,3,FALSE)</f>
        <v>0.77780000000000005</v>
      </c>
      <c r="G1646">
        <f>VLOOKUP(C1646,away!$B$2:$E$405,4,FALSE)</f>
        <v>1.0369999999999999</v>
      </c>
      <c r="H1646">
        <f>VLOOKUP(A1646,away!$A$2:$E$405,3,FALSE)</f>
        <v>1.4921</v>
      </c>
      <c r="I1646">
        <f>VLOOKUP(C1646,away!$B$2:$E$405,3,FALSE)</f>
        <v>0.89359999999999995</v>
      </c>
      <c r="J1646">
        <f>VLOOKUP(B1646,home!$B$2:$E$405,4,FALSE)</f>
        <v>0.44679999999999997</v>
      </c>
      <c r="K1646" s="3">
        <f t="shared" si="1962"/>
        <v>1.0370181060199999</v>
      </c>
      <c r="L1646" s="3">
        <f t="shared" si="1963"/>
        <v>0.59573656220799998</v>
      </c>
      <c r="M1646" s="5">
        <f t="shared" si="1964"/>
        <v>0.19539059584812921</v>
      </c>
      <c r="N1646" s="5">
        <f t="shared" si="1965"/>
        <v>0.20262358564054622</v>
      </c>
      <c r="O1646" s="5">
        <f t="shared" si="1966"/>
        <v>0.1164013218583372</v>
      </c>
      <c r="P1646" s="5">
        <f t="shared" si="1967"/>
        <v>0.12071027833175725</v>
      </c>
      <c r="Q1646" s="5">
        <f t="shared" si="1968"/>
        <v>0.10506216350797022</v>
      </c>
      <c r="R1646" s="5">
        <f t="shared" si="1969"/>
        <v>3.4672261660176361E-2</v>
      </c>
      <c r="S1646" s="5">
        <f t="shared" si="1970"/>
        <v>1.8643388684703957E-2</v>
      </c>
      <c r="T1646" s="5">
        <f t="shared" si="1971"/>
        <v>6.2589372106372956E-2</v>
      </c>
      <c r="U1646" s="5">
        <f t="shared" si="1972"/>
        <v>3.5955763118265947E-2</v>
      </c>
      <c r="V1646" s="5">
        <f t="shared" si="1973"/>
        <v>1.2797435183096587E-3</v>
      </c>
      <c r="W1646" s="5">
        <f t="shared" si="1974"/>
        <v>3.6317121938466285E-2</v>
      </c>
      <c r="X1646" s="5">
        <f t="shared" si="1975"/>
        <v>2.1635437372910637E-2</v>
      </c>
      <c r="Y1646" s="5">
        <f t="shared" si="1976"/>
        <v>6.4445105412021322E-3</v>
      </c>
      <c r="Z1646" s="5">
        <f t="shared" si="1977"/>
        <v>6.8851779884699033E-3</v>
      </c>
      <c r="AA1646" s="5">
        <f t="shared" si="1978"/>
        <v>7.1400542372136522E-3</v>
      </c>
      <c r="AB1646" s="5">
        <f t="shared" si="1979"/>
        <v>3.702182760977688E-3</v>
      </c>
      <c r="AC1646" s="5">
        <f t="shared" si="1980"/>
        <v>4.9413264881646371E-5</v>
      </c>
      <c r="AD1646" s="5">
        <f t="shared" si="1981"/>
        <v>9.4153782521814219E-3</v>
      </c>
      <c r="AE1646" s="5">
        <f t="shared" si="1982"/>
        <v>5.6090850718425274E-3</v>
      </c>
      <c r="AF1646" s="5">
        <f t="shared" si="1983"/>
        <v>1.6707685289158397E-3</v>
      </c>
      <c r="AG1646" s="5">
        <f t="shared" si="1984"/>
        <v>3.317792998872133E-4</v>
      </c>
      <c r="AH1646" s="5">
        <f t="shared" si="1985"/>
        <v>1.025438066260313E-3</v>
      </c>
      <c r="AI1646" s="5">
        <f t="shared" si="1986"/>
        <v>1.0633978413140809E-3</v>
      </c>
      <c r="AJ1646" s="5">
        <f t="shared" si="1987"/>
        <v>5.5138140767264227E-4</v>
      </c>
      <c r="AK1646" s="5">
        <f t="shared" si="1988"/>
        <v>1.9059750102644167E-4</v>
      </c>
      <c r="AL1646" s="5">
        <f t="shared" si="1989"/>
        <v>1.2210800486591575E-6</v>
      </c>
      <c r="AM1646" s="5">
        <f t="shared" si="1990"/>
        <v>1.9527835445078154E-3</v>
      </c>
      <c r="AN1646" s="5">
        <f t="shared" si="1991"/>
        <v>1.1633445555414386E-3</v>
      </c>
      <c r="AO1646" s="5">
        <f t="shared" si="1992"/>
        <v>3.4652344309082516E-4</v>
      </c>
      <c r="AP1646" s="5">
        <f t="shared" si="1993"/>
        <v>6.8812228237135915E-5</v>
      </c>
      <c r="AQ1646" s="5">
        <f t="shared" si="1994"/>
        <v>1.0248490071965901E-5</v>
      </c>
      <c r="AR1646" s="5">
        <f t="shared" si="1995"/>
        <v>1.2217818967022771E-4</v>
      </c>
      <c r="AS1646" s="5">
        <f t="shared" si="1996"/>
        <v>1.2670099484877185E-4</v>
      </c>
      <c r="AT1646" s="5">
        <f t="shared" si="1997"/>
        <v>6.569561285446157E-5</v>
      </c>
      <c r="AU1646" s="5">
        <f t="shared" si="1998"/>
        <v>2.2709180005385633E-5</v>
      </c>
      <c r="AV1646" s="5">
        <f t="shared" si="1999"/>
        <v>5.8874577096130653E-6</v>
      </c>
      <c r="AW1646" s="5">
        <f t="shared" si="2000"/>
        <v>2.0954737682571836E-8</v>
      </c>
      <c r="AX1646" s="5">
        <f t="shared" si="2001"/>
        <v>3.3751198213208603E-4</v>
      </c>
      <c r="AY1646" s="5">
        <f t="shared" si="2002"/>
        <v>2.0106822793937684E-4</v>
      </c>
      <c r="AZ1646" s="5">
        <f t="shared" si="2003"/>
        <v>5.9891847440929442E-5</v>
      </c>
      <c r="BA1646" s="5">
        <f t="shared" si="2004"/>
        <v>1.1893254432915103E-5</v>
      </c>
      <c r="BB1646" s="5">
        <f t="shared" si="2005"/>
        <v>1.7713116273324746E-6</v>
      </c>
      <c r="BC1646" s="5">
        <f t="shared" si="2006"/>
        <v>2.1104701989322143E-7</v>
      </c>
      <c r="BD1646" s="5">
        <f t="shared" si="2007"/>
        <v>1.2131002448489729E-5</v>
      </c>
      <c r="BE1646" s="5">
        <f t="shared" si="2008"/>
        <v>1.2580069183256802E-5</v>
      </c>
      <c r="BF1646" s="5">
        <f t="shared" si="2009"/>
        <v>6.5228797590107664E-6</v>
      </c>
      <c r="BG1646" s="5">
        <f t="shared" si="2010"/>
        <v>2.2547814711618462E-6</v>
      </c>
      <c r="BH1646" s="5">
        <f t="shared" si="2011"/>
        <v>5.8456230267831163E-7</v>
      </c>
      <c r="BI1646" s="5">
        <f t="shared" si="2012"/>
        <v>1.2124033839483057E-7</v>
      </c>
      <c r="BJ1646" s="8">
        <f t="shared" si="2013"/>
        <v>0.45585326219233718</v>
      </c>
      <c r="BK1646" s="8">
        <f t="shared" si="2014"/>
        <v>0.3362757089557698</v>
      </c>
      <c r="BL1646" s="8">
        <f t="shared" si="2015"/>
        <v>0.20107976442183575</v>
      </c>
      <c r="BM1646" s="8">
        <f t="shared" si="2016"/>
        <v>0.22503265943829437</v>
      </c>
      <c r="BN1646" s="8">
        <f t="shared" si="2017"/>
        <v>0.77486020684691648</v>
      </c>
    </row>
    <row r="1647" spans="1:66" x14ac:dyDescent="0.25">
      <c r="A1647" t="s">
        <v>13</v>
      </c>
      <c r="B1647" t="s">
        <v>218</v>
      </c>
      <c r="C1647" t="s">
        <v>43</v>
      </c>
      <c r="D1647" s="7" t="s">
        <v>544</v>
      </c>
      <c r="E1647">
        <f>VLOOKUP(A1647,home!$A$2:$E$405,3,FALSE)</f>
        <v>1.2857000000000001</v>
      </c>
      <c r="F1647">
        <f>VLOOKUP(B1647,home!$B$2:$E$405,3,FALSE)</f>
        <v>0.51849999999999996</v>
      </c>
      <c r="G1647">
        <f>VLOOKUP(C1647,away!$B$2:$E$405,4,FALSE)</f>
        <v>1.1667000000000001</v>
      </c>
      <c r="H1647">
        <f>VLOOKUP(A1647,away!$A$2:$E$405,3,FALSE)</f>
        <v>1.4921</v>
      </c>
      <c r="I1647">
        <f>VLOOKUP(C1647,away!$B$2:$E$405,3,FALSE)</f>
        <v>1.0053000000000001</v>
      </c>
      <c r="J1647">
        <f>VLOOKUP(B1647,home!$B$2:$E$405,4,FALSE)</f>
        <v>0.67020000000000002</v>
      </c>
      <c r="K1647" s="3">
        <f t="shared" si="1962"/>
        <v>0.77776357951500008</v>
      </c>
      <c r="L1647" s="3">
        <f t="shared" si="1963"/>
        <v>1.005305448726</v>
      </c>
      <c r="M1647" s="5">
        <f t="shared" si="1964"/>
        <v>0.16812138541608995</v>
      </c>
      <c r="N1647" s="5">
        <f t="shared" si="1965"/>
        <v>0.13075869051423905</v>
      </c>
      <c r="O1647" s="5">
        <f t="shared" si="1966"/>
        <v>0.16901334480615909</v>
      </c>
      <c r="P1647" s="5">
        <f t="shared" si="1967"/>
        <v>0.13145242404224122</v>
      </c>
      <c r="Q1647" s="5">
        <f t="shared" si="1968"/>
        <v>5.0849673593524325E-2</v>
      </c>
      <c r="R1647" s="5">
        <f t="shared" si="1969"/>
        <v>8.4955018220518971E-2</v>
      </c>
      <c r="S1647" s="5">
        <f t="shared" si="1970"/>
        <v>2.5695332785616365E-2</v>
      </c>
      <c r="T1647" s="5">
        <f t="shared" si="1971"/>
        <v>5.1119453929508597E-2</v>
      </c>
      <c r="U1647" s="5">
        <f t="shared" si="1972"/>
        <v>6.6074919068952881E-2</v>
      </c>
      <c r="V1647" s="5">
        <f t="shared" si="1973"/>
        <v>2.2323247594004214E-3</v>
      </c>
      <c r="W1647" s="5">
        <f t="shared" si="1974"/>
        <v>1.3183008050422952E-2</v>
      </c>
      <c r="X1647" s="5">
        <f t="shared" si="1975"/>
        <v>1.3252949823688916E-2</v>
      </c>
      <c r="Y1647" s="5">
        <f t="shared" si="1976"/>
        <v>6.6616313347233735E-3</v>
      </c>
      <c r="Z1647" s="5">
        <f t="shared" si="1977"/>
        <v>2.8468580904568112E-2</v>
      </c>
      <c r="AA1647" s="5">
        <f t="shared" si="1978"/>
        <v>2.214182538804927E-2</v>
      </c>
      <c r="AB1647" s="5">
        <f t="shared" si="1979"/>
        <v>8.6105526854026535E-3</v>
      </c>
      <c r="AC1647" s="5">
        <f t="shared" si="1980"/>
        <v>1.0908952040308607E-4</v>
      </c>
      <c r="AD1647" s="5">
        <f t="shared" si="1981"/>
        <v>2.563315882518004E-3</v>
      </c>
      <c r="AE1647" s="5">
        <f t="shared" si="1982"/>
        <v>2.5769154235012444E-3</v>
      </c>
      <c r="AF1647" s="5">
        <f t="shared" si="1983"/>
        <v>1.2952935580759345E-3</v>
      </c>
      <c r="AG1647" s="5">
        <f t="shared" si="1984"/>
        <v>4.3405522387780814E-4</v>
      </c>
      <c r="AH1647" s="5">
        <f t="shared" si="1985"/>
        <v>7.1549048752148191E-3</v>
      </c>
      <c r="AI1647" s="5">
        <f t="shared" si="1986"/>
        <v>5.5648244268364025E-3</v>
      </c>
      <c r="AJ1647" s="5">
        <f t="shared" si="1987"/>
        <v>2.1640588827943944E-3</v>
      </c>
      <c r="AK1647" s="5">
        <f t="shared" si="1988"/>
        <v>5.6104206098780008E-4</v>
      </c>
      <c r="AL1647" s="5">
        <f t="shared" si="1989"/>
        <v>3.4118400485697636E-6</v>
      </c>
      <c r="AM1647" s="5">
        <f t="shared" si="1990"/>
        <v>3.9873074724297098E-4</v>
      </c>
      <c r="AN1647" s="5">
        <f t="shared" si="1991"/>
        <v>4.0084619277794818E-4</v>
      </c>
      <c r="AO1647" s="5">
        <f t="shared" si="1992"/>
        <v>2.0148643085037197E-4</v>
      </c>
      <c r="AP1647" s="5">
        <f t="shared" si="1993"/>
        <v>6.7518468926077791E-5</v>
      </c>
      <c r="AQ1647" s="5">
        <f t="shared" si="1994"/>
        <v>1.696917117525578E-5</v>
      </c>
      <c r="AR1647" s="5">
        <f t="shared" si="1995"/>
        <v>1.4385729712339361E-3</v>
      </c>
      <c r="AS1647" s="5">
        <f t="shared" si="1996"/>
        <v>1.1188696635004353E-3</v>
      </c>
      <c r="AT1647" s="5">
        <f t="shared" si="1997"/>
        <v>4.351080372474211E-4</v>
      </c>
      <c r="AU1647" s="5">
        <f t="shared" si="1998"/>
        <v>1.1280372817510008E-4</v>
      </c>
      <c r="AV1647" s="5">
        <f t="shared" si="1999"/>
        <v>2.1933657852025721E-5</v>
      </c>
      <c r="AW1647" s="5">
        <f t="shared" si="2000"/>
        <v>7.4102319272156467E-8</v>
      </c>
      <c r="AX1647" s="5">
        <f t="shared" si="2001"/>
        <v>5.1686375539730619E-5</v>
      </c>
      <c r="AY1647" s="5">
        <f t="shared" si="2002"/>
        <v>5.196059495498944E-5</v>
      </c>
      <c r="AZ1647" s="5">
        <f t="shared" si="2003"/>
        <v>2.6118134613647794E-5</v>
      </c>
      <c r="BA1647" s="5">
        <f t="shared" si="2004"/>
        <v>8.7522343458864227E-6</v>
      </c>
      <c r="BB1647" s="5">
        <f t="shared" si="2005"/>
        <v>2.1996672191116149E-6</v>
      </c>
      <c r="BC1647" s="5">
        <f t="shared" si="2006"/>
        <v>4.42267488151375E-7</v>
      </c>
      <c r="BD1647" s="5">
        <f t="shared" si="2007"/>
        <v>2.4103420772857113E-4</v>
      </c>
      <c r="BE1647" s="5">
        <f t="shared" si="2008"/>
        <v>1.8746762818853556E-4</v>
      </c>
      <c r="BF1647" s="5">
        <f t="shared" si="2009"/>
        <v>7.2902746771551268E-5</v>
      </c>
      <c r="BG1647" s="5">
        <f t="shared" si="2010"/>
        <v>1.8900367095172445E-5</v>
      </c>
      <c r="BH1647" s="5">
        <f t="shared" si="2011"/>
        <v>3.6750042915222106E-6</v>
      </c>
      <c r="BI1647" s="5">
        <f t="shared" si="2012"/>
        <v>5.7165689850146044E-7</v>
      </c>
      <c r="BJ1647" s="8">
        <f t="shared" si="2013"/>
        <v>0.27392169761921431</v>
      </c>
      <c r="BK1647" s="8">
        <f t="shared" si="2014"/>
        <v>0.32766592895875463</v>
      </c>
      <c r="BL1647" s="8">
        <f t="shared" si="2015"/>
        <v>0.36989233008389921</v>
      </c>
      <c r="BM1647" s="8">
        <f t="shared" si="2016"/>
        <v>0.26474611448102792</v>
      </c>
      <c r="BN1647" s="8">
        <f t="shared" si="2017"/>
        <v>0.73515053659277263</v>
      </c>
    </row>
    <row r="1648" spans="1:66" x14ac:dyDescent="0.25">
      <c r="A1648" t="s">
        <v>13</v>
      </c>
      <c r="B1648" t="s">
        <v>51</v>
      </c>
      <c r="C1648" t="s">
        <v>54</v>
      </c>
      <c r="D1648" s="7" t="s">
        <v>544</v>
      </c>
      <c r="E1648">
        <f>VLOOKUP(A1648,home!$A$2:$E$405,3,FALSE)</f>
        <v>1.2857000000000001</v>
      </c>
      <c r="F1648">
        <f>VLOOKUP(B1648,home!$B$2:$E$405,3,FALSE)</f>
        <v>1.8148</v>
      </c>
      <c r="G1648">
        <f>VLOOKUP(C1648,away!$B$2:$E$405,4,FALSE)</f>
        <v>1.8148</v>
      </c>
      <c r="H1648">
        <f>VLOOKUP(A1648,away!$A$2:$E$405,3,FALSE)</f>
        <v>1.4921</v>
      </c>
      <c r="I1648">
        <f>VLOOKUP(C1648,away!$B$2:$E$405,3,FALSE)</f>
        <v>0.67020000000000002</v>
      </c>
      <c r="J1648">
        <f>VLOOKUP(B1648,home!$B$2:$E$405,4,FALSE)</f>
        <v>0.44679999999999997</v>
      </c>
      <c r="K1648" s="3">
        <f t="shared" si="1962"/>
        <v>4.2344517157280004</v>
      </c>
      <c r="L1648" s="3">
        <f t="shared" si="1963"/>
        <v>0.44680242165599993</v>
      </c>
      <c r="M1648" s="5">
        <f t="shared" si="1964"/>
        <v>9.2673840231102395E-3</v>
      </c>
      <c r="N1648" s="5">
        <f t="shared" si="1965"/>
        <v>3.924229017696941E-2</v>
      </c>
      <c r="O1648" s="5">
        <f t="shared" si="1966"/>
        <v>4.1406896239417771E-3</v>
      </c>
      <c r="P1648" s="5">
        <f t="shared" si="1967"/>
        <v>1.7533550282397389E-2</v>
      </c>
      <c r="Q1648" s="5">
        <f t="shared" si="1968"/>
        <v>8.3084791484482098E-2</v>
      </c>
      <c r="R1648" s="5">
        <f t="shared" si="1969"/>
        <v>9.2503507565152882E-4</v>
      </c>
      <c r="S1648" s="5">
        <f t="shared" si="1970"/>
        <v>8.293208329845982E-3</v>
      </c>
      <c r="T1648" s="5">
        <f t="shared" si="1971"/>
        <v>3.7122486038050399E-2</v>
      </c>
      <c r="U1648" s="5">
        <f t="shared" si="1972"/>
        <v>3.9170163632011971E-3</v>
      </c>
      <c r="V1648" s="5">
        <f t="shared" si="1973"/>
        <v>1.743382849058368E-3</v>
      </c>
      <c r="W1648" s="5">
        <f t="shared" si="1974"/>
        <v>0.11727284595078946</v>
      </c>
      <c r="X1648" s="5">
        <f t="shared" si="1975"/>
        <v>5.2397791565303747E-2</v>
      </c>
      <c r="Y1648" s="5">
        <f t="shared" si="1976"/>
        <v>1.1705730080402019E-2</v>
      </c>
      <c r="Z1648" s="5">
        <f t="shared" si="1977"/>
        <v>1.377693039726147E-4</v>
      </c>
      <c r="AA1648" s="5">
        <f t="shared" si="1978"/>
        <v>5.8337746558149073E-4</v>
      </c>
      <c r="AB1648" s="5">
        <f t="shared" si="1979"/>
        <v>1.2351418550242983E-3</v>
      </c>
      <c r="AC1648" s="5">
        <f t="shared" si="1980"/>
        <v>2.0615102094349744E-4</v>
      </c>
      <c r="AD1648" s="5">
        <f t="shared" si="1981"/>
        <v>0.12414655093615649</v>
      </c>
      <c r="AE1648" s="5">
        <f t="shared" si="1982"/>
        <v>5.5468979598514656E-2</v>
      </c>
      <c r="AF1648" s="5">
        <f t="shared" si="1983"/>
        <v>1.23918372057018E-2</v>
      </c>
      <c r="AG1648" s="5">
        <f t="shared" si="1984"/>
        <v>1.8455676240914942E-3</v>
      </c>
      <c r="AH1648" s="5">
        <f t="shared" si="1985"/>
        <v>1.5388914661206454E-5</v>
      </c>
      <c r="AI1648" s="5">
        <f t="shared" si="1986"/>
        <v>6.5163616090337451E-5</v>
      </c>
      <c r="AJ1648" s="5">
        <f t="shared" si="1987"/>
        <v>1.3796609297838511E-4</v>
      </c>
      <c r="AK1648" s="5">
        <f t="shared" si="1988"/>
        <v>1.9473691970820387E-4</v>
      </c>
      <c r="AL1648" s="5">
        <f t="shared" si="1989"/>
        <v>1.5601206478405037E-5</v>
      </c>
      <c r="AM1648" s="5">
        <f t="shared" si="1990"/>
        <v>0.10513851512266426</v>
      </c>
      <c r="AN1648" s="5">
        <f t="shared" si="1991"/>
        <v>4.697614316612235E-2</v>
      </c>
      <c r="AO1648" s="5">
        <f t="shared" si="1992"/>
        <v>1.0494527263341208E-2</v>
      </c>
      <c r="AP1648" s="5">
        <f t="shared" si="1993"/>
        <v>1.5629933984652549E-3</v>
      </c>
      <c r="AQ1648" s="5">
        <f t="shared" si="1994"/>
        <v>1.7458730886665429E-4</v>
      </c>
      <c r="AR1648" s="5">
        <f t="shared" si="1995"/>
        <v>1.3751608674569135E-6</v>
      </c>
      <c r="AS1648" s="5">
        <f t="shared" si="1996"/>
        <v>5.8230522946049325E-6</v>
      </c>
      <c r="AT1648" s="5">
        <f t="shared" si="1997"/>
        <v>1.2328716889831865E-5</v>
      </c>
      <c r="AU1648" s="5">
        <f t="shared" si="1998"/>
        <v>1.7401785462291107E-5</v>
      </c>
      <c r="AV1648" s="5">
        <f t="shared" si="1999"/>
        <v>1.8421755076882288E-5</v>
      </c>
      <c r="AW1648" s="5">
        <f t="shared" si="2000"/>
        <v>8.1991416100042552E-7</v>
      </c>
      <c r="AX1648" s="5">
        <f t="shared" si="2001"/>
        <v>7.4200660958376657E-2</v>
      </c>
      <c r="AY1648" s="5">
        <f t="shared" si="2002"/>
        <v>3.3153035004678498E-2</v>
      </c>
      <c r="AZ1648" s="5">
        <f t="shared" si="2003"/>
        <v>7.4064281626682431E-3</v>
      </c>
      <c r="BA1648" s="5">
        <f t="shared" si="2004"/>
        <v>1.1030700129671229E-3</v>
      </c>
      <c r="BB1648" s="5">
        <f t="shared" si="2005"/>
        <v>1.2321358826245643E-4</v>
      </c>
      <c r="BC1648" s="5">
        <f t="shared" si="2006"/>
        <v>1.1010425923318167E-5</v>
      </c>
      <c r="BD1648" s="5">
        <f t="shared" si="2007"/>
        <v>1.0240420095771902E-7</v>
      </c>
      <c r="BE1648" s="5">
        <f t="shared" si="2008"/>
        <v>4.3362564444316825E-7</v>
      </c>
      <c r="BF1648" s="5">
        <f t="shared" si="2009"/>
        <v>9.1808342704801699E-7</v>
      </c>
      <c r="BG1648" s="5">
        <f t="shared" si="2010"/>
        <v>1.2958599809483059E-6</v>
      </c>
      <c r="BH1648" s="5">
        <f t="shared" si="2011"/>
        <v>1.3718141299174521E-6</v>
      </c>
      <c r="BI1648" s="5">
        <f t="shared" si="2012"/>
        <v>1.1617761392177734E-6</v>
      </c>
      <c r="BJ1648" s="8">
        <f t="shared" si="2013"/>
        <v>0.81502305507279771</v>
      </c>
      <c r="BK1648" s="8">
        <f t="shared" si="2014"/>
        <v>7.0212312716512376E-2</v>
      </c>
      <c r="BL1648" s="8">
        <f t="shared" si="2015"/>
        <v>1.1275149960952023E-2</v>
      </c>
      <c r="BM1648" s="8">
        <f t="shared" si="2016"/>
        <v>0.7093023312971648</v>
      </c>
      <c r="BN1648" s="8">
        <f t="shared" si="2017"/>
        <v>0.15419374066655245</v>
      </c>
    </row>
    <row r="1649" spans="1:66" x14ac:dyDescent="0.25">
      <c r="A1649" t="s">
        <v>13</v>
      </c>
      <c r="B1649" t="s">
        <v>50</v>
      </c>
      <c r="C1649" t="s">
        <v>52</v>
      </c>
      <c r="D1649" s="7" t="s">
        <v>544</v>
      </c>
      <c r="E1649">
        <f>VLOOKUP(A1649,home!$A$2:$E$405,3,FALSE)</f>
        <v>1.2857000000000001</v>
      </c>
      <c r="F1649">
        <f>VLOOKUP(B1649,home!$B$2:$E$405,3,FALSE)</f>
        <v>1.0369999999999999</v>
      </c>
      <c r="G1649">
        <f>VLOOKUP(C1649,away!$B$2:$E$405,4,FALSE)</f>
        <v>1.0369999999999999</v>
      </c>
      <c r="H1649">
        <f>VLOOKUP(A1649,away!$A$2:$E$405,3,FALSE)</f>
        <v>1.4921</v>
      </c>
      <c r="I1649">
        <f>VLOOKUP(C1649,away!$B$2:$E$405,3,FALSE)</f>
        <v>0.89359999999999995</v>
      </c>
      <c r="J1649">
        <f>VLOOKUP(B1649,home!$B$2:$E$405,4,FALSE)</f>
        <v>1.3404</v>
      </c>
      <c r="K1649" s="3">
        <f t="shared" si="1962"/>
        <v>1.3826019233</v>
      </c>
      <c r="L1649" s="3">
        <f t="shared" si="1963"/>
        <v>1.7872096866239999</v>
      </c>
      <c r="M1649" s="5">
        <f t="shared" si="1964"/>
        <v>4.2011511709864752E-2</v>
      </c>
      <c r="N1649" s="5">
        <f t="shared" si="1965"/>
        <v>5.8085196890799468E-2</v>
      </c>
      <c r="O1649" s="5">
        <f t="shared" si="1966"/>
        <v>7.508338067758788E-2</v>
      </c>
      <c r="P1649" s="5">
        <f t="shared" si="1967"/>
        <v>0.10381042653269905</v>
      </c>
      <c r="Q1649" s="5">
        <f t="shared" si="1968"/>
        <v>4.0154352468239271E-2</v>
      </c>
      <c r="R1649" s="5">
        <f t="shared" si="1969"/>
        <v>6.7094872625731175E-2</v>
      </c>
      <c r="S1649" s="5">
        <f t="shared" si="1970"/>
        <v>6.4128879313633758E-2</v>
      </c>
      <c r="T1649" s="5">
        <f t="shared" si="1971"/>
        <v>7.1764247691351549E-2</v>
      </c>
      <c r="U1649" s="5">
        <f t="shared" si="1972"/>
        <v>9.2765499935904425E-2</v>
      </c>
      <c r="V1649" s="5">
        <f t="shared" si="1973"/>
        <v>1.760693688114142E-2</v>
      </c>
      <c r="W1649" s="5">
        <f t="shared" si="1974"/>
        <v>1.8505828317151238E-2</v>
      </c>
      <c r="X1649" s="5">
        <f t="shared" si="1975"/>
        <v>3.3073795627413402E-2</v>
      </c>
      <c r="Y1649" s="5">
        <f t="shared" si="1976"/>
        <v>2.955490395936787E-2</v>
      </c>
      <c r="Z1649" s="5">
        <f t="shared" si="1977"/>
        <v>3.9970868759836735E-2</v>
      </c>
      <c r="AA1649" s="5">
        <f t="shared" si="1978"/>
        <v>5.5263800023322145E-2</v>
      </c>
      <c r="AB1649" s="5">
        <f t="shared" si="1979"/>
        <v>3.82039181005559E-2</v>
      </c>
      <c r="AC1649" s="5">
        <f t="shared" si="1980"/>
        <v>2.7191708194596116E-3</v>
      </c>
      <c r="AD1649" s="5">
        <f t="shared" si="1981"/>
        <v>6.3965484558882249E-3</v>
      </c>
      <c r="AE1649" s="5">
        <f t="shared" si="1982"/>
        <v>1.1431973361323225E-2</v>
      </c>
      <c r="AF1649" s="5">
        <f t="shared" si="1983"/>
        <v>1.0215666764292199E-2</v>
      </c>
      <c r="AG1649" s="5">
        <f t="shared" si="1984"/>
        <v>6.085846198821957E-3</v>
      </c>
      <c r="AH1649" s="5">
        <f t="shared" si="1985"/>
        <v>1.7859080957589202E-2</v>
      </c>
      <c r="AI1649" s="5">
        <f t="shared" si="1986"/>
        <v>2.4691999680333233E-2</v>
      </c>
      <c r="AJ1649" s="5">
        <f t="shared" si="1987"/>
        <v>1.706960312407586E-2</v>
      </c>
      <c r="AK1649" s="5">
        <f t="shared" si="1988"/>
        <v>7.8668220364383236E-3</v>
      </c>
      <c r="AL1649" s="5">
        <f t="shared" si="1989"/>
        <v>2.6876279485757134E-4</v>
      </c>
      <c r="AM1649" s="5">
        <f t="shared" si="1990"/>
        <v>1.7687760395185405E-3</v>
      </c>
      <c r="AN1649" s="5">
        <f t="shared" si="1991"/>
        <v>3.16117367129597E-3</v>
      </c>
      <c r="AO1649" s="5">
        <f t="shared" si="1992"/>
        <v>2.8248401032204555E-3</v>
      </c>
      <c r="AP1649" s="5">
        <f t="shared" si="1993"/>
        <v>1.6828605318798459E-3</v>
      </c>
      <c r="AQ1649" s="5">
        <f t="shared" si="1994"/>
        <v>7.5190616095321906E-4</v>
      </c>
      <c r="AR1649" s="5">
        <f t="shared" si="1995"/>
        <v>6.3835844963211251E-3</v>
      </c>
      <c r="AS1649" s="5">
        <f t="shared" si="1996"/>
        <v>8.8259562021616479E-3</v>
      </c>
      <c r="AT1649" s="5">
        <f t="shared" si="1997"/>
        <v>6.1013920100351313E-3</v>
      </c>
      <c r="AU1649" s="5">
        <f t="shared" si="1998"/>
        <v>2.8119321092939411E-3</v>
      </c>
      <c r="AV1649" s="5">
        <f t="shared" si="1999"/>
        <v>9.7194568562470707E-4</v>
      </c>
      <c r="AW1649" s="5">
        <f t="shared" si="2000"/>
        <v>1.8447576254659372E-5</v>
      </c>
      <c r="AX1649" s="5">
        <f t="shared" si="2001"/>
        <v>4.0758552568754869E-4</v>
      </c>
      <c r="AY1649" s="5">
        <f t="shared" si="2002"/>
        <v>7.2844079963652216E-4</v>
      </c>
      <c r="AZ1649" s="5">
        <f t="shared" si="2003"/>
        <v>6.5093822662126244E-4</v>
      </c>
      <c r="BA1649" s="5">
        <f t="shared" si="2004"/>
        <v>3.8778770133712288E-4</v>
      </c>
      <c r="BB1649" s="5">
        <f t="shared" si="2005"/>
        <v>1.732644840458401E-4</v>
      </c>
      <c r="BC1649" s="5">
        <f t="shared" si="2006"/>
        <v>6.193199284692696E-5</v>
      </c>
      <c r="BD1649" s="5">
        <f t="shared" si="2007"/>
        <v>1.9014673412013187E-3</v>
      </c>
      <c r="BE1649" s="5">
        <f t="shared" si="2008"/>
        <v>2.6289724030370805E-3</v>
      </c>
      <c r="BF1649" s="5">
        <f t="shared" si="2009"/>
        <v>1.8174111503708454E-3</v>
      </c>
      <c r="BG1649" s="5">
        <f t="shared" si="2010"/>
        <v>8.3758538397653206E-4</v>
      </c>
      <c r="BH1649" s="5">
        <f t="shared" si="2011"/>
        <v>2.895117907034805E-4</v>
      </c>
      <c r="BI1649" s="5">
        <f t="shared" si="2012"/>
        <v>8.0055911728931818E-5</v>
      </c>
      <c r="BJ1649" s="8">
        <f t="shared" si="2013"/>
        <v>0.29786786497169171</v>
      </c>
      <c r="BK1649" s="8">
        <f t="shared" si="2014"/>
        <v>0.23127412885129267</v>
      </c>
      <c r="BL1649" s="8">
        <f t="shared" si="2015"/>
        <v>0.42854879164599291</v>
      </c>
      <c r="BM1649" s="8">
        <f t="shared" si="2016"/>
        <v>0.61071192010051034</v>
      </c>
      <c r="BN1649" s="8">
        <f t="shared" si="2017"/>
        <v>0.38623974090492158</v>
      </c>
    </row>
    <row r="1650" spans="1:66" x14ac:dyDescent="0.25">
      <c r="A1650" t="s">
        <v>13</v>
      </c>
      <c r="B1650" t="s">
        <v>48</v>
      </c>
      <c r="C1650" t="s">
        <v>53</v>
      </c>
      <c r="D1650" s="7" t="s">
        <v>544</v>
      </c>
      <c r="E1650">
        <f>VLOOKUP(A1650,home!$A$2:$E$405,3,FALSE)</f>
        <v>1.2857000000000001</v>
      </c>
      <c r="F1650">
        <f>VLOOKUP(B1650,home!$B$2:$E$405,3,FALSE)</f>
        <v>1.2963</v>
      </c>
      <c r="G1650">
        <f>VLOOKUP(C1650,away!$B$2:$E$405,4,FALSE)</f>
        <v>0.77780000000000005</v>
      </c>
      <c r="H1650">
        <f>VLOOKUP(A1650,away!$A$2:$E$405,3,FALSE)</f>
        <v>1.4921</v>
      </c>
      <c r="I1650">
        <f>VLOOKUP(C1650,away!$B$2:$E$405,3,FALSE)</f>
        <v>0.67020000000000002</v>
      </c>
      <c r="J1650">
        <f>VLOOKUP(B1650,home!$B$2:$E$405,4,FALSE)</f>
        <v>1.5638000000000001</v>
      </c>
      <c r="K1650" s="3">
        <f t="shared" si="1962"/>
        <v>1.296322633398</v>
      </c>
      <c r="L1650" s="3">
        <f t="shared" si="1963"/>
        <v>1.563808475796</v>
      </c>
      <c r="M1650" s="5">
        <f t="shared" si="1964"/>
        <v>5.7261252296660195E-2</v>
      </c>
      <c r="N1650" s="5">
        <f t="shared" si="1965"/>
        <v>7.4229057368873808E-2</v>
      </c>
      <c r="O1650" s="5">
        <f t="shared" si="1966"/>
        <v>8.954563167621038E-2</v>
      </c>
      <c r="P1650" s="5">
        <f t="shared" si="1967"/>
        <v>0.1160800290637924</v>
      </c>
      <c r="Q1650" s="5">
        <f t="shared" si="1968"/>
        <v>4.8112403561534865E-2</v>
      </c>
      <c r="R1650" s="5">
        <f t="shared" si="1969"/>
        <v>7.0016108892882303E-2</v>
      </c>
      <c r="S1650" s="5">
        <f t="shared" si="1970"/>
        <v>5.8829368058707338E-2</v>
      </c>
      <c r="T1650" s="5">
        <f t="shared" si="1971"/>
        <v>7.5238584480445889E-2</v>
      </c>
      <c r="U1650" s="5">
        <f t="shared" si="1972"/>
        <v>9.07634666603023E-2</v>
      </c>
      <c r="V1650" s="5">
        <f t="shared" si="1973"/>
        <v>1.325099042674698E-2</v>
      </c>
      <c r="W1650" s="5">
        <f t="shared" si="1974"/>
        <v>2.0789732561332069E-2</v>
      </c>
      <c r="X1650" s="5">
        <f t="shared" si="1975"/>
        <v>3.2511159988943175E-2</v>
      </c>
      <c r="Y1650" s="5">
        <f t="shared" si="1976"/>
        <v>2.5420613774334567E-2</v>
      </c>
      <c r="Z1650" s="5">
        <f t="shared" si="1977"/>
        <v>3.649726150964834E-2</v>
      </c>
      <c r="AA1650" s="5">
        <f t="shared" si="1978"/>
        <v>4.7312226152002798E-2</v>
      </c>
      <c r="AB1650" s="5">
        <f t="shared" si="1979"/>
        <v>3.0665954798643001E-2</v>
      </c>
      <c r="AC1650" s="5">
        <f t="shared" si="1980"/>
        <v>1.6789007533093865E-3</v>
      </c>
      <c r="AD1650" s="5">
        <f t="shared" si="1981"/>
        <v>6.7375502153865369E-3</v>
      </c>
      <c r="AE1650" s="5">
        <f t="shared" si="1982"/>
        <v>1.0536238132922633E-2</v>
      </c>
      <c r="AF1650" s="5">
        <f t="shared" si="1983"/>
        <v>8.2383292476347174E-3</v>
      </c>
      <c r="AG1650" s="5">
        <f t="shared" si="1984"/>
        <v>4.2943897012830854E-3</v>
      </c>
      <c r="AH1650" s="5">
        <f t="shared" si="1985"/>
        <v>1.4268681723032809E-2</v>
      </c>
      <c r="AI1650" s="5">
        <f t="shared" si="1986"/>
        <v>1.84968150663198E-2</v>
      </c>
      <c r="AJ1650" s="5">
        <f t="shared" si="1987"/>
        <v>1.1988920008123747E-2</v>
      </c>
      <c r="AK1650" s="5">
        <f t="shared" si="1988"/>
        <v>5.1805027855096495E-3</v>
      </c>
      <c r="AL1650" s="5">
        <f t="shared" si="1989"/>
        <v>1.3613872587326766E-4</v>
      </c>
      <c r="AM1650" s="5">
        <f t="shared" si="1990"/>
        <v>1.7468077675722254E-3</v>
      </c>
      <c r="AN1650" s="5">
        <f t="shared" si="1991"/>
        <v>2.731672792515735E-3</v>
      </c>
      <c r="AO1650" s="5">
        <f t="shared" si="1992"/>
        <v>2.1359065330187176E-3</v>
      </c>
      <c r="AP1650" s="5">
        <f t="shared" si="1993"/>
        <v>1.1133829132809064E-3</v>
      </c>
      <c r="AQ1650" s="5">
        <f t="shared" si="1994"/>
        <v>4.3527940914878143E-4</v>
      </c>
      <c r="AR1650" s="5">
        <f t="shared" si="1995"/>
        <v>4.4626970833828291E-3</v>
      </c>
      <c r="AS1650" s="5">
        <f t="shared" si="1996"/>
        <v>5.7850952351884031E-3</v>
      </c>
      <c r="AT1650" s="5">
        <f t="shared" si="1997"/>
        <v>3.749674944868827E-3</v>
      </c>
      <c r="AU1650" s="5">
        <f t="shared" si="1998"/>
        <v>1.6202628329729531E-3</v>
      </c>
      <c r="AV1650" s="5">
        <f t="shared" si="1999"/>
        <v>5.2509584560910081E-4</v>
      </c>
      <c r="AW1650" s="5">
        <f t="shared" si="2000"/>
        <v>7.6661241348707387E-6</v>
      </c>
      <c r="AX1650" s="5">
        <f t="shared" si="2001"/>
        <v>3.7740440754988492E-4</v>
      </c>
      <c r="AY1650" s="5">
        <f t="shared" si="2002"/>
        <v>5.9018821132927792E-4</v>
      </c>
      <c r="AZ1650" s="5">
        <f t="shared" si="2003"/>
        <v>4.6147066359580289E-4</v>
      </c>
      <c r="BA1650" s="5">
        <f t="shared" si="2004"/>
        <v>2.4055057835410706E-4</v>
      </c>
      <c r="BB1650" s="5">
        <f t="shared" si="2005"/>
        <v>9.4043758321945677E-5</v>
      </c>
      <c r="BC1650" s="5">
        <f t="shared" si="2006"/>
        <v>2.9413285271913809E-5</v>
      </c>
      <c r="BD1650" s="5">
        <f t="shared" si="2007"/>
        <v>1.163133920650692E-3</v>
      </c>
      <c r="BE1650" s="5">
        <f t="shared" si="2008"/>
        <v>1.5077968270124453E-3</v>
      </c>
      <c r="BF1650" s="5">
        <f t="shared" si="2009"/>
        <v>9.7729557671096109E-4</v>
      </c>
      <c r="BG1650" s="5">
        <f t="shared" si="2010"/>
        <v>4.2229679187005684E-4</v>
      </c>
      <c r="BH1650" s="5">
        <f t="shared" si="2011"/>
        <v>1.3685822232812985E-4</v>
      </c>
      <c r="BI1650" s="5">
        <f t="shared" si="2012"/>
        <v>3.5482482234114006E-5</v>
      </c>
      <c r="BJ1650" s="8">
        <f t="shared" si="2013"/>
        <v>0.31606417935265069</v>
      </c>
      <c r="BK1650" s="8">
        <f t="shared" si="2014"/>
        <v>0.24782686753641886</v>
      </c>
      <c r="BL1650" s="8">
        <f t="shared" si="2015"/>
        <v>0.39862399752585526</v>
      </c>
      <c r="BM1650" s="8">
        <f t="shared" si="2016"/>
        <v>0.54318530097742468</v>
      </c>
      <c r="BN1650" s="8">
        <f t="shared" si="2017"/>
        <v>0.45524448285995389</v>
      </c>
    </row>
    <row r="1651" spans="1:66" x14ac:dyDescent="0.25">
      <c r="A1651" t="s">
        <v>16</v>
      </c>
      <c r="B1651" t="s">
        <v>56</v>
      </c>
      <c r="C1651" t="s">
        <v>47</v>
      </c>
      <c r="D1651" s="7" t="s">
        <v>544</v>
      </c>
      <c r="E1651">
        <f>VLOOKUP(A1651,home!$A$2:$E$405,3,FALSE)</f>
        <v>1.7778</v>
      </c>
      <c r="F1651">
        <f>VLOOKUP(B1651,home!$B$2:$E$405,3,FALSE)</f>
        <v>1.5468999999999999</v>
      </c>
      <c r="G1651">
        <f>VLOOKUP(C1651,away!$B$2:$E$405,4,FALSE)</f>
        <v>0.78749999999999998</v>
      </c>
      <c r="H1651">
        <f>VLOOKUP(A1651,away!$A$2:$E$405,3,FALSE)</f>
        <v>1.2716000000000001</v>
      </c>
      <c r="I1651">
        <f>VLOOKUP(C1651,away!$B$2:$E$405,3,FALSE)</f>
        <v>0.62909999999999999</v>
      </c>
      <c r="J1651">
        <f>VLOOKUP(B1651,home!$B$2:$E$405,4,FALSE)</f>
        <v>0.78639999999999999</v>
      </c>
      <c r="K1651" s="3">
        <f t="shared" si="1962"/>
        <v>2.1656870707500002</v>
      </c>
      <c r="L1651" s="3">
        <f t="shared" si="1963"/>
        <v>0.62909134358399998</v>
      </c>
      <c r="M1651" s="5">
        <f t="shared" si="1964"/>
        <v>6.1128418013207161E-2</v>
      </c>
      <c r="N1651" s="5">
        <f t="shared" si="1965"/>
        <v>0.13238502454660417</v>
      </c>
      <c r="O1651" s="5">
        <f t="shared" si="1966"/>
        <v>3.8455358619092883E-2</v>
      </c>
      <c r="P1651" s="5">
        <f t="shared" si="1967"/>
        <v>8.3282272962424034E-2</v>
      </c>
      <c r="Q1651" s="5">
        <f t="shared" si="1968"/>
        <v>0.14335226801075104</v>
      </c>
      <c r="R1651" s="5">
        <f t="shared" si="1969"/>
        <v>1.2095966610844847E-2</v>
      </c>
      <c r="S1651" s="5">
        <f t="shared" si="1970"/>
        <v>2.8366254253010256E-2</v>
      </c>
      <c r="T1651" s="5">
        <f t="shared" si="1971"/>
        <v>9.0181670888697038E-2</v>
      </c>
      <c r="U1651" s="5">
        <f t="shared" si="1972"/>
        <v>2.6196078497330383E-2</v>
      </c>
      <c r="V1651" s="5">
        <f t="shared" si="1973"/>
        <v>4.294067775500841E-3</v>
      </c>
      <c r="W1651" s="5">
        <f t="shared" si="1974"/>
        <v>0.10348538446452414</v>
      </c>
      <c r="X1651" s="5">
        <f t="shared" si="1975"/>
        <v>6.5101759554094293E-2</v>
      </c>
      <c r="Y1651" s="5">
        <f t="shared" si="1976"/>
        <v>2.0477476693783841E-2</v>
      </c>
      <c r="Z1651" s="5">
        <f t="shared" si="1977"/>
        <v>2.5364892957211961E-3</v>
      </c>
      <c r="AA1651" s="5">
        <f t="shared" si="1978"/>
        <v>5.4932420728391685E-3</v>
      </c>
      <c r="AB1651" s="5">
        <f t="shared" si="1979"/>
        <v>5.9483216668238595E-3</v>
      </c>
      <c r="AC1651" s="5">
        <f t="shared" si="1980"/>
        <v>3.6564389385263494E-4</v>
      </c>
      <c r="AD1651" s="5">
        <f t="shared" si="1981"/>
        <v>5.6029239786603208E-2</v>
      </c>
      <c r="AE1651" s="5">
        <f t="shared" si="1982"/>
        <v>3.5247509737344321E-2</v>
      </c>
      <c r="AF1651" s="5">
        <f t="shared" si="1983"/>
        <v>1.1086951629328028E-2</v>
      </c>
      <c r="AG1651" s="5">
        <f t="shared" si="1984"/>
        <v>2.3249017655815963E-3</v>
      </c>
      <c r="AH1651" s="5">
        <f t="shared" si="1985"/>
        <v>3.9892086475792015E-4</v>
      </c>
      <c r="AI1651" s="5">
        <f t="shared" si="1986"/>
        <v>8.6393775905863708E-4</v>
      </c>
      <c r="AJ1651" s="5">
        <f t="shared" si="1987"/>
        <v>9.3550941736300977E-4</v>
      </c>
      <c r="AK1651" s="5">
        <f t="shared" si="1988"/>
        <v>6.7534021658264534E-4</v>
      </c>
      <c r="AL1651" s="5">
        <f t="shared" si="1989"/>
        <v>1.9926348866610285E-5</v>
      </c>
      <c r="AM1651" s="5">
        <f t="shared" si="1990"/>
        <v>2.4268360037959617E-2</v>
      </c>
      <c r="AN1651" s="5">
        <f t="shared" si="1991"/>
        <v>1.5267015222860269E-2</v>
      </c>
      <c r="AO1651" s="5">
        <f t="shared" si="1992"/>
        <v>4.8021735595332729E-3</v>
      </c>
      <c r="AP1651" s="5">
        <f t="shared" si="1993"/>
        <v>1.0070019388967824E-3</v>
      </c>
      <c r="AQ1651" s="5">
        <f t="shared" si="1994"/>
        <v>1.5837405068306741E-4</v>
      </c>
      <c r="AR1651" s="5">
        <f t="shared" si="1995"/>
        <v>5.0191532558850244E-5</v>
      </c>
      <c r="AS1651" s="5">
        <f t="shared" si="1996"/>
        <v>1.0869915312382965E-4</v>
      </c>
      <c r="AT1651" s="5">
        <f t="shared" si="1997"/>
        <v>1.177041752608762E-4</v>
      </c>
      <c r="AU1651" s="5">
        <f t="shared" si="1998"/>
        <v>8.4970136845257207E-5</v>
      </c>
      <c r="AV1651" s="5">
        <f t="shared" si="1999"/>
        <v>4.6004681691407934E-5</v>
      </c>
      <c r="AW1651" s="5">
        <f t="shared" si="2000"/>
        <v>7.5410989928656715E-7</v>
      </c>
      <c r="AX1651" s="5">
        <f t="shared" si="2001"/>
        <v>8.7596122604191844E-3</v>
      </c>
      <c r="AY1651" s="5">
        <f t="shared" si="2002"/>
        <v>5.5105962461819841E-3</v>
      </c>
      <c r="AZ1651" s="5">
        <f t="shared" si="2003"/>
        <v>1.7333341982297855E-3</v>
      </c>
      <c r="BA1651" s="5">
        <f t="shared" si="2004"/>
        <v>3.6347517988149044E-4</v>
      </c>
      <c r="BB1651" s="5">
        <f t="shared" si="2005"/>
        <v>5.7164772317770707E-5</v>
      </c>
      <c r="BC1651" s="5">
        <f t="shared" si="2006"/>
        <v>7.1923726846119673E-6</v>
      </c>
      <c r="BD1651" s="5">
        <f t="shared" si="2007"/>
        <v>5.26250977566453E-6</v>
      </c>
      <c r="BE1651" s="5">
        <f t="shared" si="2008"/>
        <v>1.1396949380852156E-5</v>
      </c>
      <c r="BF1651" s="5">
        <f t="shared" si="2009"/>
        <v>1.234111296005187E-5</v>
      </c>
      <c r="BG1651" s="5">
        <f t="shared" si="2010"/>
        <v>8.9089962587498659E-6</v>
      </c>
      <c r="BH1651" s="5">
        <f t="shared" si="2011"/>
        <v>4.8235245027336769E-6</v>
      </c>
      <c r="BI1651" s="5">
        <f t="shared" si="2012"/>
        <v>2.08924893020323E-6</v>
      </c>
      <c r="BJ1651" s="8">
        <f t="shared" si="2013"/>
        <v>0.72160648691695972</v>
      </c>
      <c r="BK1651" s="8">
        <f t="shared" si="2014"/>
        <v>0.18296717949304353</v>
      </c>
      <c r="BL1651" s="8">
        <f t="shared" si="2015"/>
        <v>9.151506774598181E-2</v>
      </c>
      <c r="BM1651" s="8">
        <f t="shared" si="2016"/>
        <v>0.52241607255249911</v>
      </c>
      <c r="BN1651" s="8">
        <f t="shared" si="2017"/>
        <v>0.47069930876292415</v>
      </c>
    </row>
    <row r="1652" spans="1:66" x14ac:dyDescent="0.25">
      <c r="A1652" t="s">
        <v>16</v>
      </c>
      <c r="B1652" t="s">
        <v>17</v>
      </c>
      <c r="C1652" t="s">
        <v>226</v>
      </c>
      <c r="D1652" s="7" t="s">
        <v>544</v>
      </c>
      <c r="E1652">
        <f>VLOOKUP(A1652,home!$A$2:$E$405,3,FALSE)</f>
        <v>1.7778</v>
      </c>
      <c r="F1652">
        <f>VLOOKUP(B1652,home!$B$2:$E$405,3,FALSE)</f>
        <v>0.9</v>
      </c>
      <c r="G1652">
        <f>VLOOKUP(C1652,away!$B$2:$E$405,4,FALSE)</f>
        <v>0.98440000000000005</v>
      </c>
      <c r="H1652">
        <f>VLOOKUP(A1652,away!$A$2:$E$405,3,FALSE)</f>
        <v>1.2716000000000001</v>
      </c>
      <c r="I1652">
        <f>VLOOKUP(C1652,away!$B$2:$E$405,3,FALSE)</f>
        <v>0.78639999999999999</v>
      </c>
      <c r="J1652">
        <f>VLOOKUP(B1652,home!$B$2:$E$405,4,FALSE)</f>
        <v>1.4155</v>
      </c>
      <c r="K1652" s="3">
        <f t="shared" si="1962"/>
        <v>1.5750596880000001</v>
      </c>
      <c r="L1652" s="3">
        <f t="shared" si="1963"/>
        <v>1.41548052272</v>
      </c>
      <c r="M1652" s="5">
        <f t="shared" si="1964"/>
        <v>5.0260278247502892E-2</v>
      </c>
      <c r="N1652" s="5">
        <f t="shared" si="1965"/>
        <v>7.9162938175305092E-2</v>
      </c>
      <c r="O1652" s="5">
        <f t="shared" si="1966"/>
        <v>7.1142444925828038E-2</v>
      </c>
      <c r="P1652" s="5">
        <f t="shared" si="1967"/>
        <v>0.11205359710843188</v>
      </c>
      <c r="Q1652" s="5">
        <f t="shared" si="1968"/>
        <v>6.2343176351779675E-2</v>
      </c>
      <c r="R1652" s="5">
        <f t="shared" si="1969"/>
        <v>5.0350372565594957E-2</v>
      </c>
      <c r="S1652" s="5">
        <f t="shared" si="1970"/>
        <v>6.2454929930489435E-2</v>
      </c>
      <c r="T1652" s="5">
        <f t="shared" si="1971"/>
        <v>8.8245551850442236E-2</v>
      </c>
      <c r="U1652" s="5">
        <f t="shared" si="1972"/>
        <v>7.9304842103849749E-2</v>
      </c>
      <c r="V1652" s="5">
        <f t="shared" si="1973"/>
        <v>1.5471240244861656E-2</v>
      </c>
      <c r="W1652" s="5">
        <f t="shared" si="1974"/>
        <v>3.2731407964521023E-2</v>
      </c>
      <c r="X1652" s="5">
        <f t="shared" si="1975"/>
        <v>4.6330670454981786E-2</v>
      </c>
      <c r="Y1652" s="5">
        <f t="shared" si="1976"/>
        <v>3.2790080816792848E-2</v>
      </c>
      <c r="Z1652" s="5">
        <f t="shared" si="1977"/>
        <v>2.3756657226098356E-2</v>
      </c>
      <c r="AA1652" s="5">
        <f t="shared" si="1978"/>
        <v>3.7418153118461424E-2</v>
      </c>
      <c r="AB1652" s="5">
        <f t="shared" si="1979"/>
        <v>2.9467912288150044E-2</v>
      </c>
      <c r="AC1652" s="5">
        <f t="shared" si="1980"/>
        <v>2.1557880567090989E-3</v>
      </c>
      <c r="AD1652" s="5">
        <f t="shared" si="1981"/>
        <v>1.2888480304099802E-2</v>
      </c>
      <c r="AE1652" s="5">
        <f t="shared" si="1982"/>
        <v>1.8243392837913611E-2</v>
      </c>
      <c r="AF1652" s="5">
        <f t="shared" si="1983"/>
        <v>1.2911583615198135E-2</v>
      </c>
      <c r="AG1652" s="5">
        <f t="shared" si="1984"/>
        <v>6.0920317082612122E-3</v>
      </c>
      <c r="AH1652" s="5">
        <f t="shared" si="1985"/>
        <v>8.4067713971193933E-3</v>
      </c>
      <c r="AI1652" s="5">
        <f t="shared" si="1986"/>
        <v>1.3241166733834195E-2</v>
      </c>
      <c r="AJ1652" s="5">
        <f t="shared" si="1987"/>
        <v>1.0427813972274436E-2</v>
      </c>
      <c r="AK1652" s="5">
        <f t="shared" si="1988"/>
        <v>5.4748098072308704E-3</v>
      </c>
      <c r="AL1652" s="5">
        <f t="shared" si="1989"/>
        <v>1.922502737991925E-4</v>
      </c>
      <c r="AM1652" s="5">
        <f t="shared" si="1990"/>
        <v>4.0600251533139137E-3</v>
      </c>
      <c r="AN1652" s="5">
        <f t="shared" si="1991"/>
        <v>5.7468865262691269E-3</v>
      </c>
      <c r="AO1652" s="5">
        <f t="shared" si="1992"/>
        <v>4.0673029721079758E-3</v>
      </c>
      <c r="AP1652" s="5">
        <f t="shared" si="1993"/>
        <v>1.9190627123400015E-3</v>
      </c>
      <c r="AQ1652" s="5">
        <f t="shared" si="1994"/>
        <v>6.7909897279887167E-4</v>
      </c>
      <c r="AR1652" s="5">
        <f t="shared" si="1995"/>
        <v>2.379924234316422E-3</v>
      </c>
      <c r="AS1652" s="5">
        <f t="shared" si="1996"/>
        <v>3.7485227219660622E-3</v>
      </c>
      <c r="AT1652" s="5">
        <f t="shared" si="1997"/>
        <v>2.9520735144603892E-3</v>
      </c>
      <c r="AU1652" s="5">
        <f t="shared" si="1998"/>
        <v>1.5498973295463478E-3</v>
      </c>
      <c r="AV1652" s="5">
        <f t="shared" si="1999"/>
        <v>6.1029520107682604E-4</v>
      </c>
      <c r="AW1652" s="5">
        <f t="shared" si="2000"/>
        <v>1.1905986350469481E-5</v>
      </c>
      <c r="AX1652" s="5">
        <f t="shared" si="2001"/>
        <v>1.0657969918751291E-3</v>
      </c>
      <c r="AY1652" s="5">
        <f t="shared" si="2002"/>
        <v>1.5086148831728111E-3</v>
      </c>
      <c r="AZ1652" s="5">
        <f t="shared" si="2003"/>
        <v>1.0677074917083114E-3</v>
      </c>
      <c r="BA1652" s="5">
        <f t="shared" si="2004"/>
        <v>5.0377305282511343E-4</v>
      </c>
      <c r="BB1652" s="5">
        <f t="shared" si="2005"/>
        <v>1.7827023603628545E-4</v>
      </c>
      <c r="BC1652" s="5">
        <f t="shared" si="2006"/>
        <v>5.0467609378011854E-5</v>
      </c>
      <c r="BD1652" s="5">
        <f t="shared" si="2007"/>
        <v>5.6145606653736665E-4</v>
      </c>
      <c r="BE1652" s="5">
        <f t="shared" si="2008"/>
        <v>8.8432681698605189E-4</v>
      </c>
      <c r="BF1652" s="5">
        <f t="shared" si="2009"/>
        <v>6.9643376022604216E-4</v>
      </c>
      <c r="BG1652" s="5">
        <f t="shared" si="2010"/>
        <v>3.6564158036476557E-4</v>
      </c>
      <c r="BH1652" s="5">
        <f t="shared" si="2011"/>
        <v>1.4397682837228868E-4</v>
      </c>
      <c r="BI1652" s="5">
        <f t="shared" si="2012"/>
        <v>4.5354419675057293E-5</v>
      </c>
      <c r="BJ1652" s="8">
        <f t="shared" si="2013"/>
        <v>0.41258632068112105</v>
      </c>
      <c r="BK1652" s="8">
        <f t="shared" si="2014"/>
        <v>0.24409669874496695</v>
      </c>
      <c r="BL1652" s="8">
        <f t="shared" si="2015"/>
        <v>0.31917218938587066</v>
      </c>
      <c r="BM1652" s="8">
        <f t="shared" si="2016"/>
        <v>0.57280234976679201</v>
      </c>
      <c r="BN1652" s="8">
        <f t="shared" si="2017"/>
        <v>0.42531280737444249</v>
      </c>
    </row>
    <row r="1653" spans="1:66" x14ac:dyDescent="0.25">
      <c r="A1653" t="s">
        <v>16</v>
      </c>
      <c r="B1653" t="s">
        <v>223</v>
      </c>
      <c r="C1653" t="s">
        <v>426</v>
      </c>
      <c r="D1653" s="7" t="s">
        <v>544</v>
      </c>
      <c r="E1653">
        <f>VLOOKUP(A1653,home!$A$2:$E$405,3,FALSE)</f>
        <v>1.7778</v>
      </c>
      <c r="F1653">
        <f>VLOOKUP(B1653,home!$B$2:$E$405,3,FALSE)</f>
        <v>1.125</v>
      </c>
      <c r="G1653">
        <f>VLOOKUP(C1653,away!$B$2:$E$405,4,FALSE)</f>
        <v>1.2656000000000001</v>
      </c>
      <c r="H1653">
        <f>VLOOKUP(A1653,away!$A$2:$E$405,3,FALSE)</f>
        <v>1.2716000000000001</v>
      </c>
      <c r="I1653">
        <f>VLOOKUP(C1653,away!$B$2:$E$405,3,FALSE)</f>
        <v>0.39319999999999999</v>
      </c>
      <c r="J1653">
        <f>VLOOKUP(B1653,home!$B$2:$E$405,4,FALSE)</f>
        <v>0.98299999999999998</v>
      </c>
      <c r="K1653" s="3">
        <f t="shared" si="1962"/>
        <v>2.5312316400000001</v>
      </c>
      <c r="L1653" s="3">
        <f t="shared" si="1963"/>
        <v>0.49149323696000002</v>
      </c>
      <c r="M1653" s="5">
        <f t="shared" si="1964"/>
        <v>4.8668422055443646E-2</v>
      </c>
      <c r="N1653" s="5">
        <f t="shared" si="1965"/>
        <v>0.12319104977561278</v>
      </c>
      <c r="O1653" s="5">
        <f t="shared" si="1966"/>
        <v>2.3920200293765456E-2</v>
      </c>
      <c r="P1653" s="5">
        <f t="shared" si="1967"/>
        <v>6.0547567818716411E-2</v>
      </c>
      <c r="Q1653" s="5">
        <f t="shared" si="1968"/>
        <v>0.15591254147842301</v>
      </c>
      <c r="R1653" s="5">
        <f t="shared" si="1969"/>
        <v>5.8783083355571624E-3</v>
      </c>
      <c r="S1653" s="5">
        <f t="shared" si="1970"/>
        <v>1.8831553469032258E-2</v>
      </c>
      <c r="T1653" s="5">
        <f t="shared" si="1971"/>
        <v>7.6629959693890401E-2</v>
      </c>
      <c r="U1653" s="5">
        <f t="shared" si="1972"/>
        <v>1.4879360048638025E-2</v>
      </c>
      <c r="V1653" s="5">
        <f t="shared" si="1973"/>
        <v>2.603113323093157E-3</v>
      </c>
      <c r="W1653" s="5">
        <f t="shared" si="1974"/>
        <v>0.13155025268766563</v>
      </c>
      <c r="X1653" s="5">
        <f t="shared" si="1975"/>
        <v>6.4656059516366729E-2</v>
      </c>
      <c r="Y1653" s="5">
        <f t="shared" si="1976"/>
        <v>1.5889007990388743E-2</v>
      </c>
      <c r="Z1653" s="5">
        <f t="shared" si="1977"/>
        <v>9.6304959723064688E-4</v>
      </c>
      <c r="AA1653" s="5">
        <f t="shared" si="1978"/>
        <v>2.4377016113994697E-3</v>
      </c>
      <c r="AB1653" s="5">
        <f t="shared" si="1979"/>
        <v>3.0851937238266618E-3</v>
      </c>
      <c r="AC1653" s="5">
        <f t="shared" si="1980"/>
        <v>2.024056023049112E-4</v>
      </c>
      <c r="AD1653" s="5">
        <f t="shared" si="1981"/>
        <v>8.3246040463253568E-2</v>
      </c>
      <c r="AE1653" s="5">
        <f t="shared" si="1982"/>
        <v>4.0914865891387639E-2</v>
      </c>
      <c r="AF1653" s="5">
        <f t="shared" si="1983"/>
        <v>1.0054689938371201E-2</v>
      </c>
      <c r="AG1653" s="5">
        <f t="shared" si="1984"/>
        <v>1.6472707014797354E-3</v>
      </c>
      <c r="AH1653" s="5">
        <f t="shared" si="1985"/>
        <v>1.1833309097397868E-4</v>
      </c>
      <c r="AI1653" s="5">
        <f t="shared" si="1986"/>
        <v>2.9952846393233322E-4</v>
      </c>
      <c r="AJ1653" s="5">
        <f t="shared" si="1987"/>
        <v>3.7908796249306042E-4</v>
      </c>
      <c r="AK1653" s="5">
        <f t="shared" si="1988"/>
        <v>3.1985314833518944E-4</v>
      </c>
      <c r="AL1653" s="5">
        <f t="shared" si="1989"/>
        <v>1.007237663755239E-5</v>
      </c>
      <c r="AM1653" s="5">
        <f t="shared" si="1990"/>
        <v>4.214300230506153E-2</v>
      </c>
      <c r="AN1653" s="5">
        <f t="shared" si="1991"/>
        <v>2.0713000618127437E-2</v>
      </c>
      <c r="AO1653" s="5">
        <f t="shared" si="1992"/>
        <v>5.0901498604789663E-3</v>
      </c>
      <c r="AP1653" s="5">
        <f t="shared" si="1993"/>
        <v>8.3392474384610016E-4</v>
      </c>
      <c r="AQ1653" s="5">
        <f t="shared" si="1994"/>
        <v>1.0246709293348962E-4</v>
      </c>
      <c r="AR1653" s="5">
        <f t="shared" si="1995"/>
        <v>1.1631982784456588E-5</v>
      </c>
      <c r="AS1653" s="5">
        <f t="shared" si="1996"/>
        <v>2.9443242859951814E-5</v>
      </c>
      <c r="AT1653" s="5">
        <f t="shared" si="1997"/>
        <v>3.7263833955657067E-5</v>
      </c>
      <c r="AU1653" s="5">
        <f t="shared" si="1998"/>
        <v>3.1441131845421854E-5</v>
      </c>
      <c r="AV1653" s="5">
        <f t="shared" si="1999"/>
        <v>1.9896196931135848E-5</v>
      </c>
      <c r="AW1653" s="5">
        <f t="shared" si="2000"/>
        <v>3.4807985787712463E-7</v>
      </c>
      <c r="AX1653" s="5">
        <f t="shared" si="2001"/>
        <v>1.7778950139860791E-2</v>
      </c>
      <c r="AY1653" s="5">
        <f t="shared" si="2002"/>
        <v>8.7382337539906266E-3</v>
      </c>
      <c r="AZ1653" s="5">
        <f t="shared" si="2003"/>
        <v>2.1473913965309923E-3</v>
      </c>
      <c r="BA1653" s="5">
        <f t="shared" si="2004"/>
        <v>3.5180944950035758E-4</v>
      </c>
      <c r="BB1653" s="5">
        <f t="shared" si="2005"/>
        <v>4.3227991282011585E-5</v>
      </c>
      <c r="BC1653" s="5">
        <f t="shared" si="2006"/>
        <v>4.2492530724949063E-6</v>
      </c>
      <c r="BD1653" s="5">
        <f t="shared" si="2007"/>
        <v>9.5284014516592735E-7</v>
      </c>
      <c r="BE1653" s="5">
        <f t="shared" si="2008"/>
        <v>2.4118591233061882E-6</v>
      </c>
      <c r="BF1653" s="5">
        <f t="shared" si="2009"/>
        <v>3.0524870620676431E-6</v>
      </c>
      <c r="BG1653" s="5">
        <f t="shared" si="2010"/>
        <v>2.5755172773987552E-6</v>
      </c>
      <c r="BH1653" s="5">
        <f t="shared" si="2011"/>
        <v>1.6298077054795966E-6</v>
      </c>
      <c r="BI1653" s="5">
        <f t="shared" si="2012"/>
        <v>8.2508416624515113E-7</v>
      </c>
      <c r="BJ1653" s="8">
        <f t="shared" si="2013"/>
        <v>0.80163814474152406</v>
      </c>
      <c r="BK1653" s="8">
        <f t="shared" si="2014"/>
        <v>0.13960136839921858</v>
      </c>
      <c r="BL1653" s="8">
        <f t="shared" si="2015"/>
        <v>5.1458690662777626E-2</v>
      </c>
      <c r="BM1653" s="8">
        <f t="shared" si="2016"/>
        <v>0.56680527796909952</v>
      </c>
      <c r="BN1653" s="8">
        <f t="shared" si="2017"/>
        <v>0.41811808975751841</v>
      </c>
    </row>
    <row r="1654" spans="1:66" x14ac:dyDescent="0.25">
      <c r="A1654" t="s">
        <v>16</v>
      </c>
      <c r="B1654" t="s">
        <v>58</v>
      </c>
      <c r="C1654" t="s">
        <v>221</v>
      </c>
      <c r="D1654" s="7" t="s">
        <v>544</v>
      </c>
      <c r="E1654">
        <f>VLOOKUP(A1654,home!$A$2:$E$405,3,FALSE)</f>
        <v>1.7778</v>
      </c>
      <c r="F1654">
        <f>VLOOKUP(B1654,home!$B$2:$E$405,3,FALSE)</f>
        <v>1.2656000000000001</v>
      </c>
      <c r="G1654">
        <f>VLOOKUP(C1654,away!$B$2:$E$405,4,FALSE)</f>
        <v>0.33750000000000002</v>
      </c>
      <c r="H1654">
        <f>VLOOKUP(A1654,away!$A$2:$E$405,3,FALSE)</f>
        <v>1.2716000000000001</v>
      </c>
      <c r="I1654">
        <f>VLOOKUP(C1654,away!$B$2:$E$405,3,FALSE)</f>
        <v>0.94369999999999998</v>
      </c>
      <c r="J1654">
        <f>VLOOKUP(B1654,home!$B$2:$E$405,4,FALSE)</f>
        <v>0.98299999999999998</v>
      </c>
      <c r="K1654" s="3">
        <f t="shared" si="1962"/>
        <v>0.75936949200000015</v>
      </c>
      <c r="L1654" s="3">
        <f t="shared" si="1963"/>
        <v>1.1796087683600001</v>
      </c>
      <c r="M1654" s="5">
        <f t="shared" si="1964"/>
        <v>0.1438508528351739</v>
      </c>
      <c r="N1654" s="5">
        <f t="shared" si="1965"/>
        <v>0.10923594904121277</v>
      </c>
      <c r="O1654" s="5">
        <f t="shared" si="1966"/>
        <v>0.16968772734043511</v>
      </c>
      <c r="P1654" s="5">
        <f t="shared" si="1967"/>
        <v>0.12885568330914071</v>
      </c>
      <c r="Q1654" s="5">
        <f t="shared" si="1968"/>
        <v>4.1475223565781823E-2</v>
      </c>
      <c r="R1654" s="5">
        <f t="shared" si="1969"/>
        <v>0.10008256552692911</v>
      </c>
      <c r="S1654" s="5">
        <f t="shared" si="1970"/>
        <v>2.8855906645354409E-2</v>
      </c>
      <c r="T1654" s="5">
        <f t="shared" si="1971"/>
        <v>4.8924537387887539E-2</v>
      </c>
      <c r="U1654" s="5">
        <f t="shared" si="1972"/>
        <v>7.5999646942240873E-2</v>
      </c>
      <c r="V1654" s="5">
        <f t="shared" si="1973"/>
        <v>2.871992835332589E-3</v>
      </c>
      <c r="W1654" s="5">
        <f t="shared" si="1974"/>
        <v>1.0498339816578061E-2</v>
      </c>
      <c r="X1654" s="5">
        <f t="shared" si="1975"/>
        <v>1.2383933700858394E-2</v>
      </c>
      <c r="Y1654" s="5">
        <f t="shared" si="1976"/>
        <v>7.3040983901607364E-3</v>
      </c>
      <c r="Z1654" s="5">
        <f t="shared" si="1977"/>
        <v>3.9352757285176627E-2</v>
      </c>
      <c r="AA1654" s="5">
        <f t="shared" si="1978"/>
        <v>2.9883283308443875E-2</v>
      </c>
      <c r="AB1654" s="5">
        <f t="shared" si="1979"/>
        <v>1.1346226832612554E-2</v>
      </c>
      <c r="AC1654" s="5">
        <f t="shared" si="1980"/>
        <v>1.6078832344487855E-4</v>
      </c>
      <c r="AD1654" s="5">
        <f t="shared" si="1981"/>
        <v>1.9930297433395638E-3</v>
      </c>
      <c r="AE1654" s="5">
        <f t="shared" si="1982"/>
        <v>2.3509953608456297E-3</v>
      </c>
      <c r="AF1654" s="5">
        <f t="shared" si="1983"/>
        <v>1.3866273710135941E-3</v>
      </c>
      <c r="AG1654" s="5">
        <f t="shared" si="1984"/>
        <v>5.4522593509853689E-4</v>
      </c>
      <c r="AH1654" s="5">
        <f t="shared" si="1985"/>
        <v>1.1605214388184302E-2</v>
      </c>
      <c r="AI1654" s="5">
        <f t="shared" si="1986"/>
        <v>8.8126457545066039E-3</v>
      </c>
      <c r="AJ1654" s="5">
        <f t="shared" si="1987"/>
        <v>3.3460271648878188E-3</v>
      </c>
      <c r="AK1654" s="5">
        <f t="shared" si="1988"/>
        <v>8.4695698280635469E-4</v>
      </c>
      <c r="AL1654" s="5">
        <f t="shared" si="1989"/>
        <v>5.7611029416309305E-6</v>
      </c>
      <c r="AM1654" s="5">
        <f t="shared" si="1990"/>
        <v>3.0268919674813111E-4</v>
      </c>
      <c r="AN1654" s="5">
        <f t="shared" si="1991"/>
        <v>3.5705483057194064E-4</v>
      </c>
      <c r="AO1654" s="5">
        <f t="shared" si="1992"/>
        <v>2.1059250446397779E-4</v>
      </c>
      <c r="AP1654" s="5">
        <f t="shared" si="1993"/>
        <v>8.280558827220023E-5</v>
      </c>
      <c r="AQ1654" s="5">
        <f t="shared" si="1994"/>
        <v>2.4419549498773836E-5</v>
      </c>
      <c r="AR1654" s="5">
        <f t="shared" si="1995"/>
        <v>2.7379225301999662E-3</v>
      </c>
      <c r="AS1654" s="5">
        <f t="shared" si="1996"/>
        <v>2.079094840893303E-3</v>
      </c>
      <c r="AT1654" s="5">
        <f t="shared" si="1997"/>
        <v>7.8940059657448425E-4</v>
      </c>
      <c r="AU1654" s="5">
        <f t="shared" si="1998"/>
        <v>1.998155766684211E-4</v>
      </c>
      <c r="AV1654" s="5">
        <f t="shared" si="1999"/>
        <v>3.7933463237096493E-5</v>
      </c>
      <c r="AW1654" s="5">
        <f t="shared" si="2000"/>
        <v>1.4334886939552545E-7</v>
      </c>
      <c r="AX1654" s="5">
        <f t="shared" si="2001"/>
        <v>3.8308823594752727E-5</v>
      </c>
      <c r="AY1654" s="5">
        <f t="shared" si="2002"/>
        <v>4.5189424217926768E-5</v>
      </c>
      <c r="AZ1654" s="5">
        <f t="shared" si="2003"/>
        <v>2.6652920522303089E-5</v>
      </c>
      <c r="BA1654" s="5">
        <f t="shared" si="2004"/>
        <v>1.0480006250170306E-5</v>
      </c>
      <c r="BB1654" s="5">
        <f t="shared" si="2005"/>
        <v>3.0905768162921233E-6</v>
      </c>
      <c r="BC1654" s="5">
        <f t="shared" si="2006"/>
        <v>7.2913430235766417E-7</v>
      </c>
      <c r="BD1654" s="5">
        <f t="shared" si="2007"/>
        <v>5.3827957061904649E-4</v>
      </c>
      <c r="BE1654" s="5">
        <f t="shared" si="2008"/>
        <v>4.0875308409496345E-4</v>
      </c>
      <c r="BF1654" s="5">
        <f t="shared" si="2009"/>
        <v>1.5519731091131287E-4</v>
      </c>
      <c r="BG1654" s="5">
        <f t="shared" si="2010"/>
        <v>3.9284034382163253E-5</v>
      </c>
      <c r="BH1654" s="5">
        <f t="shared" si="2011"/>
        <v>7.4577743081234597E-6</v>
      </c>
      <c r="BI1654" s="5">
        <f t="shared" si="2012"/>
        <v>1.1326412575620733E-6</v>
      </c>
      <c r="BJ1654" s="8">
        <f t="shared" si="2013"/>
        <v>0.23719997286803551</v>
      </c>
      <c r="BK1654" s="8">
        <f t="shared" si="2014"/>
        <v>0.3046461744756061</v>
      </c>
      <c r="BL1654" s="8">
        <f t="shared" si="2015"/>
        <v>0.41860456566419285</v>
      </c>
      <c r="BM1654" s="8">
        <f t="shared" si="2016"/>
        <v>0.3065704225989892</v>
      </c>
      <c r="BN1654" s="8">
        <f t="shared" si="2017"/>
        <v>0.69318800161867333</v>
      </c>
    </row>
    <row r="1655" spans="1:66" x14ac:dyDescent="0.25">
      <c r="A1655" t="s">
        <v>59</v>
      </c>
      <c r="B1655" t="s">
        <v>273</v>
      </c>
      <c r="C1655" t="s">
        <v>228</v>
      </c>
      <c r="D1655" s="7" t="s">
        <v>544</v>
      </c>
      <c r="E1655">
        <f>VLOOKUP(A1655,home!$A$2:$E$405,3,FALSE)</f>
        <v>1.806</v>
      </c>
      <c r="F1655">
        <f>VLOOKUP(B1655,home!$B$2:$E$405,3,FALSE)</f>
        <v>1.4765999999999999</v>
      </c>
      <c r="G1655">
        <f>VLOOKUP(C1655,away!$B$2:$E$405,4,FALSE)</f>
        <v>0.55369999999999997</v>
      </c>
      <c r="H1655">
        <f>VLOOKUP(A1655,away!$A$2:$E$405,3,FALSE)</f>
        <v>1.1493</v>
      </c>
      <c r="I1655">
        <f>VLOOKUP(C1655,away!$B$2:$E$405,3,FALSE)</f>
        <v>1.4501999999999999</v>
      </c>
      <c r="J1655">
        <f>VLOOKUP(B1655,home!$B$2:$E$405,4,FALSE)</f>
        <v>1.1600999999999999</v>
      </c>
      <c r="K1655" s="3">
        <f t="shared" si="1962"/>
        <v>1.4765737165199999</v>
      </c>
      <c r="L1655" s="3">
        <f t="shared" si="1963"/>
        <v>1.9335559090859997</v>
      </c>
      <c r="M1655" s="5">
        <f t="shared" si="1964"/>
        <v>3.3036917667845569E-2</v>
      </c>
      <c r="N1655" s="5">
        <f t="shared" si="1965"/>
        <v>4.8781444303175978E-2</v>
      </c>
      <c r="O1655" s="5">
        <f t="shared" si="1966"/>
        <v>6.387872737465046E-2</v>
      </c>
      <c r="P1655" s="5">
        <f t="shared" si="1967"/>
        <v>9.432164988615549E-2</v>
      </c>
      <c r="Q1655" s="5">
        <f t="shared" si="1968"/>
        <v>3.6014699255976966E-2</v>
      </c>
      <c r="R1655" s="5">
        <f t="shared" si="1969"/>
        <v>6.1756545390074517E-2</v>
      </c>
      <c r="S1655" s="5">
        <f t="shared" si="1970"/>
        <v>6.73229697659221E-2</v>
      </c>
      <c r="T1655" s="5">
        <f t="shared" si="1971"/>
        <v>6.9636434560349431E-2</v>
      </c>
      <c r="U1655" s="5">
        <f t="shared" si="1972"/>
        <v>9.1188091746058395E-2</v>
      </c>
      <c r="V1655" s="5">
        <f t="shared" si="1973"/>
        <v>2.1356625092371632E-2</v>
      </c>
      <c r="W1655" s="5">
        <f t="shared" si="1974"/>
        <v>1.7726119443249335E-2</v>
      </c>
      <c r="X1655" s="5">
        <f t="shared" si="1975"/>
        <v>3.4274442994658982E-2</v>
      </c>
      <c r="Y1655" s="5">
        <f t="shared" si="1976"/>
        <v>3.3135775891477065E-2</v>
      </c>
      <c r="Z1655" s="5">
        <f t="shared" si="1977"/>
        <v>3.9803244421238781E-2</v>
      </c>
      <c r="AA1655" s="5">
        <f t="shared" si="1978"/>
        <v>5.8772424544622497E-2</v>
      </c>
      <c r="AB1655" s="5">
        <f t="shared" si="1979"/>
        <v>4.3390908669372258E-2</v>
      </c>
      <c r="AC1655" s="5">
        <f t="shared" si="1980"/>
        <v>3.8108732913685688E-3</v>
      </c>
      <c r="AD1655" s="5">
        <f t="shared" si="1981"/>
        <v>6.5434805164490233E-3</v>
      </c>
      <c r="AE1655" s="5">
        <f t="shared" si="1982"/>
        <v>1.2652185418569118E-2</v>
      </c>
      <c r="AF1655" s="5">
        <f t="shared" si="1983"/>
        <v>1.2231853939463022E-2</v>
      </c>
      <c r="AG1655" s="5">
        <f t="shared" si="1984"/>
        <v>7.883657821241865E-3</v>
      </c>
      <c r="AH1655" s="5">
        <f t="shared" si="1985"/>
        <v>1.9240449612870164E-2</v>
      </c>
      <c r="AI1655" s="5">
        <f t="shared" si="1986"/>
        <v>2.8409942192391489E-2</v>
      </c>
      <c r="AJ1655" s="5">
        <f t="shared" si="1987"/>
        <v>2.0974686964568931E-2</v>
      </c>
      <c r="AK1655" s="5">
        <f t="shared" si="1988"/>
        <v>1.0323557161372383E-2</v>
      </c>
      <c r="AL1655" s="5">
        <f t="shared" si="1989"/>
        <v>4.3520749721613812E-4</v>
      </c>
      <c r="AM1655" s="5">
        <f t="shared" si="1990"/>
        <v>1.932386269029869E-3</v>
      </c>
      <c r="AN1655" s="5">
        <f t="shared" si="1991"/>
        <v>3.7363768891193515E-3</v>
      </c>
      <c r="AO1655" s="5">
        <f t="shared" si="1992"/>
        <v>3.6122468062645442E-3</v>
      </c>
      <c r="AP1655" s="5">
        <f t="shared" si="1993"/>
        <v>2.3281603857766135E-3</v>
      </c>
      <c r="AQ1655" s="5">
        <f t="shared" si="1994"/>
        <v>1.1254070678045787E-3</v>
      </c>
      <c r="AR1655" s="5">
        <f t="shared" si="1995"/>
        <v>7.4404970084873054E-3</v>
      </c>
      <c r="AS1655" s="5">
        <f t="shared" si="1996"/>
        <v>1.0986442320578041E-2</v>
      </c>
      <c r="AT1655" s="5">
        <f t="shared" si="1997"/>
        <v>8.1111459843142657E-3</v>
      </c>
      <c r="AU1655" s="5">
        <f t="shared" si="1998"/>
        <v>3.9922349904317304E-3</v>
      </c>
      <c r="AV1655" s="5">
        <f t="shared" si="1999"/>
        <v>1.4737073142607412E-3</v>
      </c>
      <c r="AW1655" s="5">
        <f t="shared" si="2000"/>
        <v>3.4514829736979301E-5</v>
      </c>
      <c r="AX1655" s="5">
        <f t="shared" si="2001"/>
        <v>4.7555179583560808E-4</v>
      </c>
      <c r="AY1655" s="5">
        <f t="shared" si="2002"/>
        <v>9.1950598491439888E-4</v>
      </c>
      <c r="AZ1655" s="5">
        <f t="shared" si="2003"/>
        <v>8.8895811528558926E-4</v>
      </c>
      <c r="BA1655" s="5">
        <f t="shared" si="2004"/>
        <v>5.7295007224680145E-4</v>
      </c>
      <c r="BB1655" s="5">
        <f t="shared" si="2005"/>
        <v>2.7695774945101355E-4</v>
      </c>
      <c r="BC1655" s="5">
        <f t="shared" si="2006"/>
        <v>1.0710265860363337E-4</v>
      </c>
      <c r="BD1655" s="5">
        <f t="shared" si="2007"/>
        <v>2.3977694928828891E-3</v>
      </c>
      <c r="BE1655" s="5">
        <f t="shared" si="2008"/>
        <v>3.5404834114643627E-3</v>
      </c>
      <c r="BF1655" s="5">
        <f t="shared" si="2009"/>
        <v>2.6138923745716715E-3</v>
      </c>
      <c r="BG1655" s="5">
        <f t="shared" si="2010"/>
        <v>1.2865349260348605E-3</v>
      </c>
      <c r="BH1655" s="5">
        <f t="shared" si="2011"/>
        <v>4.7491591429201917E-4</v>
      </c>
      <c r="BI1655" s="5">
        <f t="shared" si="2012"/>
        <v>1.4024967132013214E-4</v>
      </c>
      <c r="BJ1655" s="8">
        <f t="shared" si="2013"/>
        <v>0.29485569793894273</v>
      </c>
      <c r="BK1655" s="8">
        <f t="shared" si="2014"/>
        <v>0.22120374918579389</v>
      </c>
      <c r="BL1655" s="8">
        <f t="shared" si="2015"/>
        <v>0.44039320706461921</v>
      </c>
      <c r="BM1655" s="8">
        <f t="shared" si="2016"/>
        <v>0.65758092357753817</v>
      </c>
      <c r="BN1655" s="8">
        <f t="shared" si="2017"/>
        <v>0.33778998387787895</v>
      </c>
    </row>
    <row r="1656" spans="1:66" x14ac:dyDescent="0.25">
      <c r="A1656" t="s">
        <v>59</v>
      </c>
      <c r="B1656" t="s">
        <v>75</v>
      </c>
      <c r="C1656" t="s">
        <v>301</v>
      </c>
      <c r="D1656" s="7" t="s">
        <v>544</v>
      </c>
      <c r="E1656">
        <f>VLOOKUP(A1656,home!$A$2:$E$405,3,FALSE)</f>
        <v>1.806</v>
      </c>
      <c r="F1656">
        <f>VLOOKUP(B1656,home!$B$2:$E$405,3,FALSE)</f>
        <v>0.36909999999999998</v>
      </c>
      <c r="G1656">
        <f>VLOOKUP(C1656,away!$B$2:$E$405,4,FALSE)</f>
        <v>1.1073999999999999</v>
      </c>
      <c r="H1656">
        <f>VLOOKUP(A1656,away!$A$2:$E$405,3,FALSE)</f>
        <v>1.1493</v>
      </c>
      <c r="I1656">
        <f>VLOOKUP(C1656,away!$B$2:$E$405,3,FALSE)</f>
        <v>1.4501999999999999</v>
      </c>
      <c r="J1656">
        <f>VLOOKUP(B1656,home!$B$2:$E$405,4,FALSE)</f>
        <v>0.87009999999999998</v>
      </c>
      <c r="K1656" s="3">
        <f t="shared" si="1962"/>
        <v>0.73818686004</v>
      </c>
      <c r="L1656" s="3">
        <f t="shared" si="1963"/>
        <v>1.4502085996859999</v>
      </c>
      <c r="M1656" s="5">
        <f t="shared" si="1964"/>
        <v>0.11209646769250962</v>
      </c>
      <c r="N1656" s="5">
        <f t="shared" si="1965"/>
        <v>8.2748139507508991E-2</v>
      </c>
      <c r="O1656" s="5">
        <f t="shared" si="1966"/>
        <v>0.16256326144210131</v>
      </c>
      <c r="P1656" s="5">
        <f t="shared" si="1967"/>
        <v>0.12000206352180638</v>
      </c>
      <c r="Q1656" s="5">
        <f t="shared" si="1968"/>
        <v>3.0541794638599955E-2</v>
      </c>
      <c r="R1656" s="5">
        <f t="shared" si="1969"/>
        <v>0.11787531986816945</v>
      </c>
      <c r="S1656" s="5">
        <f t="shared" si="1970"/>
        <v>3.2116300241042083E-2</v>
      </c>
      <c r="T1656" s="5">
        <f t="shared" si="1971"/>
        <v>4.4291973234741426E-2</v>
      </c>
      <c r="U1656" s="5">
        <f t="shared" si="1972"/>
        <v>8.7014012249694642E-2</v>
      </c>
      <c r="V1656" s="5">
        <f t="shared" si="1973"/>
        <v>3.8201444612300408E-3</v>
      </c>
      <c r="W1656" s="5">
        <f t="shared" si="1974"/>
        <v>7.5151838280848723E-3</v>
      </c>
      <c r="X1656" s="5">
        <f t="shared" si="1975"/>
        <v>1.0898584215709835E-2</v>
      </c>
      <c r="Y1656" s="5">
        <f t="shared" si="1976"/>
        <v>7.9026102770122526E-3</v>
      </c>
      <c r="Z1656" s="5">
        <f t="shared" si="1977"/>
        <v>5.6981267521185743E-2</v>
      </c>
      <c r="AA1656" s="5">
        <f t="shared" si="1978"/>
        <v>4.206282295256334E-2</v>
      </c>
      <c r="AB1656" s="5">
        <f t="shared" si="1979"/>
        <v>1.5525111599885582E-2</v>
      </c>
      <c r="AC1656" s="5">
        <f t="shared" si="1980"/>
        <v>2.5559749324377936E-4</v>
      </c>
      <c r="AD1656" s="5">
        <f t="shared" si="1981"/>
        <v>1.3869024881693393E-3</v>
      </c>
      <c r="AE1656" s="5">
        <f t="shared" si="1982"/>
        <v>2.0112979152690871E-3</v>
      </c>
      <c r="AF1656" s="5">
        <f t="shared" si="1983"/>
        <v>1.4584007666268769E-3</v>
      </c>
      <c r="AG1656" s="5">
        <f t="shared" si="1984"/>
        <v>7.0499511118365021E-4</v>
      </c>
      <c r="AH1656" s="5">
        <f t="shared" si="1985"/>
        <v>2.0658681045058032E-2</v>
      </c>
      <c r="AI1656" s="5">
        <f t="shared" si="1986"/>
        <v>1.5249966893219257E-2</v>
      </c>
      <c r="AJ1656" s="5">
        <f t="shared" si="1987"/>
        <v>5.6286625883097364E-3</v>
      </c>
      <c r="AK1656" s="5">
        <f t="shared" si="1988"/>
        <v>1.3850015874296618E-3</v>
      </c>
      <c r="AL1656" s="5">
        <f t="shared" si="1989"/>
        <v>1.094493956915434E-5</v>
      </c>
      <c r="AM1656" s="5">
        <f t="shared" si="1990"/>
        <v>2.0475863858467763E-4</v>
      </c>
      <c r="AN1656" s="5">
        <f t="shared" si="1991"/>
        <v>2.9694273853549715E-4</v>
      </c>
      <c r="AO1656" s="5">
        <f t="shared" si="1992"/>
        <v>2.1531445651924469E-4</v>
      </c>
      <c r="AP1656" s="5">
        <f t="shared" si="1993"/>
        <v>1.0408362549364192E-4</v>
      </c>
      <c r="AQ1656" s="5">
        <f t="shared" si="1994"/>
        <v>3.7735742194344127E-5</v>
      </c>
      <c r="AR1656" s="5">
        <f t="shared" si="1995"/>
        <v>5.9918793819426644E-3</v>
      </c>
      <c r="AS1656" s="5">
        <f t="shared" si="1996"/>
        <v>4.4231266266946722E-3</v>
      </c>
      <c r="AT1656" s="5">
        <f t="shared" si="1997"/>
        <v>1.632546978059528E-3</v>
      </c>
      <c r="AU1656" s="5">
        <f t="shared" si="1998"/>
        <v>4.0170824253385137E-4</v>
      </c>
      <c r="AV1656" s="5">
        <f t="shared" si="1999"/>
        <v>7.4133936552062618E-5</v>
      </c>
      <c r="AW1656" s="5">
        <f t="shared" si="2000"/>
        <v>3.2546751929547417E-7</v>
      </c>
      <c r="AX1656" s="5">
        <f t="shared" si="2001"/>
        <v>2.5191689413814715E-5</v>
      </c>
      <c r="AY1656" s="5">
        <f t="shared" si="2002"/>
        <v>3.6533204628532872E-5</v>
      </c>
      <c r="AZ1656" s="5">
        <f t="shared" si="2003"/>
        <v>2.6490383763193375E-5</v>
      </c>
      <c r="BA1656" s="5">
        <f t="shared" si="2004"/>
        <v>1.2805527447455131E-5</v>
      </c>
      <c r="BB1656" s="5">
        <f t="shared" si="2005"/>
        <v>4.6426715069536357E-6</v>
      </c>
      <c r="BC1656" s="5">
        <f t="shared" si="2006"/>
        <v>1.3465684289802649E-6</v>
      </c>
      <c r="BD1656" s="5">
        <f t="shared" si="2007"/>
        <v>1.4482458346624131E-3</v>
      </c>
      <c r="BE1656" s="5">
        <f t="shared" si="2008"/>
        <v>1.0690760452554558E-3</v>
      </c>
      <c r="BF1656" s="5">
        <f t="shared" si="2009"/>
        <v>3.9458894449555281E-4</v>
      </c>
      <c r="BG1656" s="5">
        <f t="shared" si="2010"/>
        <v>9.7093457981223353E-5</v>
      </c>
      <c r="BH1656" s="5">
        <f t="shared" si="2011"/>
        <v>1.7918278719396233E-5</v>
      </c>
      <c r="BI1656" s="5">
        <f t="shared" si="2012"/>
        <v>2.6454075810385324E-6</v>
      </c>
      <c r="BJ1656" s="8">
        <f t="shared" si="2013"/>
        <v>0.19042572722942261</v>
      </c>
      <c r="BK1656" s="8">
        <f t="shared" si="2014"/>
        <v>0.26833805155402957</v>
      </c>
      <c r="BL1656" s="8">
        <f t="shared" si="2015"/>
        <v>0.48351580336090894</v>
      </c>
      <c r="BM1656" s="8">
        <f t="shared" si="2016"/>
        <v>0.37339759525774197</v>
      </c>
      <c r="BN1656" s="8">
        <f t="shared" si="2017"/>
        <v>0.62582704667069566</v>
      </c>
    </row>
    <row r="1657" spans="1:66" x14ac:dyDescent="0.25">
      <c r="A1657" t="s">
        <v>59</v>
      </c>
      <c r="B1657" t="s">
        <v>232</v>
      </c>
      <c r="C1657" t="s">
        <v>67</v>
      </c>
      <c r="D1657" s="7" t="s">
        <v>544</v>
      </c>
      <c r="E1657">
        <f>VLOOKUP(A1657,home!$A$2:$E$405,3,FALSE)</f>
        <v>1.806</v>
      </c>
      <c r="F1657">
        <f>VLOOKUP(B1657,home!$B$2:$E$405,3,FALSE)</f>
        <v>0.73829999999999996</v>
      </c>
      <c r="G1657">
        <f>VLOOKUP(C1657,away!$B$2:$E$405,4,FALSE)</f>
        <v>0.92279999999999995</v>
      </c>
      <c r="H1657">
        <f>VLOOKUP(A1657,away!$A$2:$E$405,3,FALSE)</f>
        <v>1.1493</v>
      </c>
      <c r="I1657">
        <f>VLOOKUP(C1657,away!$B$2:$E$405,3,FALSE)</f>
        <v>0.58009999999999995</v>
      </c>
      <c r="J1657">
        <f>VLOOKUP(B1657,home!$B$2:$E$405,4,FALSE)</f>
        <v>1.1600999999999999</v>
      </c>
      <c r="K1657" s="3">
        <f t="shared" si="1962"/>
        <v>1.2304336514400001</v>
      </c>
      <c r="L1657" s="3">
        <f t="shared" si="1963"/>
        <v>0.77344902969299989</v>
      </c>
      <c r="M1657" s="5">
        <f t="shared" si="1964"/>
        <v>0.13481083827089069</v>
      </c>
      <c r="N1657" s="5">
        <f t="shared" si="1965"/>
        <v>0.16587579198733932</v>
      </c>
      <c r="O1657" s="5">
        <f t="shared" si="1966"/>
        <v>0.10426931205272033</v>
      </c>
      <c r="P1657" s="5">
        <f t="shared" si="1967"/>
        <v>0.12829647036216549</v>
      </c>
      <c r="Q1657" s="5">
        <f t="shared" si="1968"/>
        <v>0.10204957821024192</v>
      </c>
      <c r="R1657" s="5">
        <f t="shared" si="1969"/>
        <v>4.0323499116966574E-2</v>
      </c>
      <c r="S1657" s="5">
        <f t="shared" si="1970"/>
        <v>3.052422290097161E-2</v>
      </c>
      <c r="T1657" s="5">
        <f t="shared" si="1971"/>
        <v>7.8930147247291513E-2</v>
      </c>
      <c r="U1657" s="5">
        <f t="shared" si="1972"/>
        <v>4.9615390257326794E-2</v>
      </c>
      <c r="V1657" s="5">
        <f t="shared" si="1973"/>
        <v>3.227691407350988E-3</v>
      </c>
      <c r="W1657" s="5">
        <f t="shared" si="1974"/>
        <v>4.1855078381713283E-2</v>
      </c>
      <c r="X1657" s="5">
        <f t="shared" si="1975"/>
        <v>3.2372769762060598E-2</v>
      </c>
      <c r="Y1657" s="5">
        <f t="shared" si="1976"/>
        <v>1.2519343680470326E-2</v>
      </c>
      <c r="Z1657" s="5">
        <f t="shared" si="1977"/>
        <v>1.0396057088614779E-2</v>
      </c>
      <c r="AA1657" s="5">
        <f t="shared" si="1978"/>
        <v>1.2791658484122977E-2</v>
      </c>
      <c r="AB1657" s="5">
        <f t="shared" si="1979"/>
        <v>7.8696435282964456E-3</v>
      </c>
      <c r="AC1657" s="5">
        <f t="shared" si="1980"/>
        <v>1.91982623714071E-4</v>
      </c>
      <c r="AD1657" s="5">
        <f t="shared" si="1981"/>
        <v>1.287497423112972E-2</v>
      </c>
      <c r="AE1657" s="5">
        <f t="shared" si="1982"/>
        <v>9.9581363263896595E-3</v>
      </c>
      <c r="AF1657" s="5">
        <f t="shared" si="1983"/>
        <v>3.8510554395983477E-3</v>
      </c>
      <c r="AG1657" s="5">
        <f t="shared" si="1984"/>
        <v>9.9286503101709699E-4</v>
      </c>
      <c r="AH1657" s="5">
        <f t="shared" si="1985"/>
        <v>2.0102050669555333E-3</v>
      </c>
      <c r="AI1657" s="5">
        <f t="shared" si="1986"/>
        <v>2.4734239606772866E-3</v>
      </c>
      <c r="AJ1657" s="5">
        <f t="shared" si="1987"/>
        <v>1.5216920377476705E-3</v>
      </c>
      <c r="AK1657" s="5">
        <f t="shared" si="1988"/>
        <v>6.241136967910137E-4</v>
      </c>
      <c r="AL1657" s="5">
        <f t="shared" si="1989"/>
        <v>7.3082233770818396E-6</v>
      </c>
      <c r="AM1657" s="5">
        <f t="shared" si="1990"/>
        <v>3.1683603110809664E-3</v>
      </c>
      <c r="AN1657" s="5">
        <f t="shared" si="1991"/>
        <v>2.4505652083233846E-3</v>
      </c>
      <c r="AO1657" s="5">
        <f t="shared" si="1992"/>
        <v>9.476936412885728E-4</v>
      </c>
      <c r="AP1657" s="5">
        <f t="shared" si="1993"/>
        <v>2.4433090910029088E-4</v>
      </c>
      <c r="AQ1657" s="5">
        <f t="shared" si="1994"/>
        <v>4.7244376141907128E-5</v>
      </c>
      <c r="AR1657" s="5">
        <f t="shared" si="1995"/>
        <v>3.1095823170414194E-4</v>
      </c>
      <c r="AS1657" s="5">
        <f t="shared" si="1996"/>
        <v>3.8261347248105294E-4</v>
      </c>
      <c r="AT1657" s="5">
        <f t="shared" si="1997"/>
        <v>2.3539024601750003E-4</v>
      </c>
      <c r="AU1657" s="5">
        <f t="shared" si="1998"/>
        <v>9.6544026640224182E-5</v>
      </c>
      <c r="AV1657" s="5">
        <f t="shared" si="1999"/>
        <v>2.9697754805912916E-5</v>
      </c>
      <c r="AW1657" s="5">
        <f t="shared" si="2000"/>
        <v>1.9319648098607145E-7</v>
      </c>
      <c r="AX1657" s="5">
        <f t="shared" si="2001"/>
        <v>6.4974285777348844E-4</v>
      </c>
      <c r="AY1657" s="5">
        <f t="shared" si="2002"/>
        <v>5.0254298289486145E-4</v>
      </c>
      <c r="AZ1657" s="5">
        <f t="shared" si="2003"/>
        <v>1.943456912495282E-4</v>
      </c>
      <c r="BA1657" s="5">
        <f t="shared" si="2004"/>
        <v>5.0105495440654311E-5</v>
      </c>
      <c r="BB1657" s="5">
        <f t="shared" si="2005"/>
        <v>9.688511707715276E-6</v>
      </c>
      <c r="BC1657" s="5">
        <f t="shared" si="2006"/>
        <v>1.4987139959003306E-6</v>
      </c>
      <c r="BD1657" s="5">
        <f t="shared" si="2007"/>
        <v>4.0085057097769919E-5</v>
      </c>
      <c r="BE1657" s="5">
        <f t="shared" si="2008"/>
        <v>4.9322003172989926E-5</v>
      </c>
      <c r="BF1657" s="5">
        <f t="shared" si="2009"/>
        <v>3.0343726230238636E-5</v>
      </c>
      <c r="BG1657" s="5">
        <f t="shared" si="2010"/>
        <v>1.2445313954589414E-5</v>
      </c>
      <c r="BH1657" s="5">
        <f t="shared" si="2011"/>
        <v>3.828283273115659E-6</v>
      </c>
      <c r="BI1657" s="5">
        <f t="shared" si="2012"/>
        <v>9.4208971329727416E-7</v>
      </c>
      <c r="BJ1657" s="8">
        <f t="shared" si="2013"/>
        <v>0.46954585899624901</v>
      </c>
      <c r="BK1657" s="8">
        <f t="shared" si="2014"/>
        <v>0.2975610567713648</v>
      </c>
      <c r="BL1657" s="8">
        <f t="shared" si="2015"/>
        <v>0.22269110840669545</v>
      </c>
      <c r="BM1657" s="8">
        <f t="shared" si="2016"/>
        <v>0.32406624147618585</v>
      </c>
      <c r="BN1657" s="8">
        <f t="shared" si="2017"/>
        <v>0.67562549000032435</v>
      </c>
    </row>
    <row r="1658" spans="1:66" x14ac:dyDescent="0.25">
      <c r="A1658" t="s">
        <v>59</v>
      </c>
      <c r="B1658" t="s">
        <v>66</v>
      </c>
      <c r="C1658" t="s">
        <v>274</v>
      </c>
      <c r="D1658" s="7" t="s">
        <v>544</v>
      </c>
      <c r="E1658">
        <f>VLOOKUP(A1658,home!$A$2:$E$405,3,FALSE)</f>
        <v>1.806</v>
      </c>
      <c r="F1658">
        <f>VLOOKUP(B1658,home!$B$2:$E$405,3,FALSE)</f>
        <v>1.292</v>
      </c>
      <c r="G1658">
        <f>VLOOKUP(C1658,away!$B$2:$E$405,4,FALSE)</f>
        <v>0.55369999999999997</v>
      </c>
      <c r="H1658">
        <f>VLOOKUP(A1658,away!$A$2:$E$405,3,FALSE)</f>
        <v>1.1493</v>
      </c>
      <c r="I1658">
        <f>VLOOKUP(C1658,away!$B$2:$E$405,3,FALSE)</f>
        <v>0.58009999999999995</v>
      </c>
      <c r="J1658">
        <f>VLOOKUP(B1658,home!$B$2:$E$405,4,FALSE)</f>
        <v>1.4501999999999999</v>
      </c>
      <c r="K1658" s="3">
        <f t="shared" si="1962"/>
        <v>1.2919770023999999</v>
      </c>
      <c r="L1658" s="3">
        <f t="shared" si="1963"/>
        <v>0.96686129028599987</v>
      </c>
      <c r="M1658" s="5">
        <f t="shared" si="1964"/>
        <v>0.10447177991722148</v>
      </c>
      <c r="N1658" s="5">
        <f t="shared" si="1965"/>
        <v>0.13497513705284431</v>
      </c>
      <c r="O1658" s="5">
        <f t="shared" si="1966"/>
        <v>0.10100971992923977</v>
      </c>
      <c r="P1658" s="5">
        <f t="shared" si="1967"/>
        <v>0.13050223516744272</v>
      </c>
      <c r="Q1658" s="5">
        <f t="shared" si="1968"/>
        <v>8.7192386484031506E-2</v>
      </c>
      <c r="R1658" s="5">
        <f t="shared" si="1969"/>
        <v>4.8831194071106108E-2</v>
      </c>
      <c r="S1658" s="5">
        <f t="shared" si="1970"/>
        <v>4.0754626266521342E-2</v>
      </c>
      <c r="T1658" s="5">
        <f t="shared" si="1971"/>
        <v>8.4302943299066277E-2</v>
      </c>
      <c r="U1658" s="5">
        <f t="shared" si="1972"/>
        <v>6.3088779739600323E-2</v>
      </c>
      <c r="V1658" s="5">
        <f t="shared" si="1973"/>
        <v>5.6565725483304803E-3</v>
      </c>
      <c r="W1658" s="5">
        <f t="shared" si="1974"/>
        <v>3.7550186040580434E-2</v>
      </c>
      <c r="X1658" s="5">
        <f t="shared" si="1975"/>
        <v>3.6305821325674933E-2</v>
      </c>
      <c r="Y1658" s="5">
        <f t="shared" si="1976"/>
        <v>1.7551346625917518E-2</v>
      </c>
      <c r="Z1658" s="5">
        <f t="shared" si="1977"/>
        <v>1.5737663768598576E-2</v>
      </c>
      <c r="AA1658" s="5">
        <f t="shared" si="1978"/>
        <v>2.0332699660533072E-2</v>
      </c>
      <c r="AB1658" s="5">
        <f t="shared" si="1979"/>
        <v>1.3134690179057511E-2</v>
      </c>
      <c r="AC1658" s="5">
        <f t="shared" si="1980"/>
        <v>4.416236623474039E-4</v>
      </c>
      <c r="AD1658" s="5">
        <f t="shared" si="1981"/>
        <v>1.2128494200067855E-2</v>
      </c>
      <c r="AE1658" s="5">
        <f t="shared" si="1982"/>
        <v>1.1726571551503872E-2</v>
      </c>
      <c r="AF1658" s="5">
        <f t="shared" si="1983"/>
        <v>5.6689840504590651E-3</v>
      </c>
      <c r="AG1658" s="5">
        <f t="shared" si="1984"/>
        <v>1.8270404112125354E-3</v>
      </c>
      <c r="AH1658" s="5">
        <f t="shared" si="1985"/>
        <v>3.804034474348612E-3</v>
      </c>
      <c r="AI1658" s="5">
        <f t="shared" si="1986"/>
        <v>4.9147250571951791E-3</v>
      </c>
      <c r="AJ1658" s="5">
        <f t="shared" si="1987"/>
        <v>3.1748558735075986E-3</v>
      </c>
      <c r="AK1658" s="5">
        <f t="shared" si="1988"/>
        <v>1.3672802581687936E-3</v>
      </c>
      <c r="AL1658" s="5">
        <f t="shared" si="1989"/>
        <v>2.2066389635491547E-5</v>
      </c>
      <c r="AM1658" s="5">
        <f t="shared" si="1990"/>
        <v>3.133947116045891E-3</v>
      </c>
      <c r="AN1658" s="5">
        <f t="shared" si="1991"/>
        <v>3.030092152308218E-3</v>
      </c>
      <c r="AO1658" s="5">
        <f t="shared" si="1992"/>
        <v>1.4648394040331029E-3</v>
      </c>
      <c r="AP1658" s="5">
        <f t="shared" si="1993"/>
        <v>4.72098838748407E-4</v>
      </c>
      <c r="AQ1658" s="5">
        <f t="shared" si="1994"/>
        <v>1.1411352309370173E-4</v>
      </c>
      <c r="AR1658" s="5">
        <f t="shared" si="1995"/>
        <v>7.3559473603222497E-4</v>
      </c>
      <c r="AS1658" s="5">
        <f t="shared" si="1996"/>
        <v>9.5037148204013327E-4</v>
      </c>
      <c r="AT1658" s="5">
        <f t="shared" si="1997"/>
        <v>6.1392904926632858E-4</v>
      </c>
      <c r="AU1658" s="5">
        <f t="shared" si="1998"/>
        <v>2.6439407091913102E-4</v>
      </c>
      <c r="AV1658" s="5">
        <f t="shared" si="1999"/>
        <v>8.5397764799607958E-5</v>
      </c>
      <c r="AW1658" s="5">
        <f t="shared" si="2000"/>
        <v>7.6568076613317807E-7</v>
      </c>
      <c r="AX1658" s="5">
        <f t="shared" si="2001"/>
        <v>6.748312667781822E-4</v>
      </c>
      <c r="AY1658" s="5">
        <f t="shared" si="2002"/>
        <v>6.5246822932248896E-4</v>
      </c>
      <c r="AZ1658" s="5">
        <f t="shared" si="2003"/>
        <v>3.154231370366816E-4</v>
      </c>
      <c r="BA1658" s="5">
        <f t="shared" si="2004"/>
        <v>1.0165680708711459E-4</v>
      </c>
      <c r="BB1658" s="5">
        <f t="shared" si="2005"/>
        <v>2.4572007916650643E-5</v>
      </c>
      <c r="BC1658" s="5">
        <f t="shared" si="2006"/>
        <v>4.7515446558421304E-6</v>
      </c>
      <c r="BD1658" s="5">
        <f t="shared" si="2007"/>
        <v>1.1853634593461773E-4</v>
      </c>
      <c r="BE1658" s="5">
        <f t="shared" si="2008"/>
        <v>1.5314623289605682E-4</v>
      </c>
      <c r="BF1658" s="5">
        <f t="shared" si="2009"/>
        <v>9.8930705452949911E-5</v>
      </c>
      <c r="BG1658" s="5">
        <f t="shared" si="2010"/>
        <v>4.2605398758806522E-5</v>
      </c>
      <c r="BH1658" s="5">
        <f t="shared" si="2011"/>
        <v>1.3761298843614877E-5</v>
      </c>
      <c r="BI1658" s="5">
        <f t="shared" si="2012"/>
        <v>3.5558563258208274E-6</v>
      </c>
      <c r="BJ1658" s="8">
        <f t="shared" si="2013"/>
        <v>0.43921770506838448</v>
      </c>
      <c r="BK1658" s="8">
        <f t="shared" si="2014"/>
        <v>0.28250137218082133</v>
      </c>
      <c r="BL1658" s="8">
        <f t="shared" si="2015"/>
        <v>0.26273820218402633</v>
      </c>
      <c r="BM1658" s="8">
        <f t="shared" si="2016"/>
        <v>0.39256078803138855</v>
      </c>
      <c r="BN1658" s="8">
        <f t="shared" si="2017"/>
        <v>0.60698245262188588</v>
      </c>
    </row>
    <row r="1659" spans="1:66" x14ac:dyDescent="0.25">
      <c r="A1659" t="s">
        <v>59</v>
      </c>
      <c r="B1659" t="s">
        <v>229</v>
      </c>
      <c r="C1659" t="s">
        <v>63</v>
      </c>
      <c r="D1659" s="7" t="s">
        <v>544</v>
      </c>
      <c r="E1659">
        <f>VLOOKUP(A1659,home!$A$2:$E$405,3,FALSE)</f>
        <v>1.806</v>
      </c>
      <c r="F1659">
        <f>VLOOKUP(B1659,home!$B$2:$E$405,3,FALSE)</f>
        <v>2.2147999999999999</v>
      </c>
      <c r="G1659">
        <f>VLOOKUP(C1659,away!$B$2:$E$405,4,FALSE)</f>
        <v>0.55369999999999997</v>
      </c>
      <c r="H1659">
        <f>VLOOKUP(A1659,away!$A$2:$E$405,3,FALSE)</f>
        <v>1.1493</v>
      </c>
      <c r="I1659">
        <f>VLOOKUP(C1659,away!$B$2:$E$405,3,FALSE)</f>
        <v>1.4501999999999999</v>
      </c>
      <c r="J1659">
        <f>VLOOKUP(B1659,home!$B$2:$E$405,4,FALSE)</f>
        <v>0.58009999999999995</v>
      </c>
      <c r="K1659" s="3">
        <f t="shared" si="1962"/>
        <v>2.2147605765599998</v>
      </c>
      <c r="L1659" s="3">
        <f t="shared" si="1963"/>
        <v>0.96686129028599987</v>
      </c>
      <c r="M1659" s="5">
        <f t="shared" si="1964"/>
        <v>4.1518263390842081E-2</v>
      </c>
      <c r="N1659" s="5">
        <f t="shared" si="1965"/>
        <v>9.1953012965271336E-2</v>
      </c>
      <c r="O1659" s="5">
        <f t="shared" si="1966"/>
        <v>4.0142401712503564E-2</v>
      </c>
      <c r="P1659" s="5">
        <f t="shared" si="1967"/>
        <v>8.8905808761287522E-2</v>
      </c>
      <c r="Q1659" s="5">
        <f t="shared" si="1968"/>
        <v>0.10182695400569676</v>
      </c>
      <c r="R1659" s="5">
        <f t="shared" si="1969"/>
        <v>1.9406067157465061E-2</v>
      </c>
      <c r="S1659" s="5">
        <f t="shared" si="1970"/>
        <v>4.7594974993836761E-2</v>
      </c>
      <c r="T1659" s="5">
        <f t="shared" si="1971"/>
        <v>9.8452540135841121E-2</v>
      </c>
      <c r="U1659" s="5">
        <f t="shared" si="1972"/>
        <v>4.2979792486429393E-2</v>
      </c>
      <c r="V1659" s="5">
        <f t="shared" si="1973"/>
        <v>1.1324252668080504E-2</v>
      </c>
      <c r="W1659" s="5">
        <f t="shared" si="1974"/>
        <v>7.5174107787668504E-2</v>
      </c>
      <c r="X1659" s="5">
        <f t="shared" si="1975"/>
        <v>7.2682934851684006E-2</v>
      </c>
      <c r="Y1659" s="5">
        <f t="shared" si="1976"/>
        <v>3.5137158086236228E-2</v>
      </c>
      <c r="Z1659" s="5">
        <f t="shared" si="1977"/>
        <v>6.2543250437478116E-3</v>
      </c>
      <c r="AA1659" s="5">
        <f t="shared" si="1978"/>
        <v>1.385183253988455E-2</v>
      </c>
      <c r="AB1659" s="5">
        <f t="shared" si="1979"/>
        <v>1.5339246311223638E-2</v>
      </c>
      <c r="AC1659" s="5">
        <f t="shared" si="1980"/>
        <v>1.515585792623342E-3</v>
      </c>
      <c r="AD1659" s="5">
        <f t="shared" si="1981"/>
        <v>4.162316257655007E-2</v>
      </c>
      <c r="AE1659" s="5">
        <f t="shared" si="1982"/>
        <v>4.0243824674547145E-2</v>
      </c>
      <c r="AF1659" s="5">
        <f t="shared" si="1983"/>
        <v>1.9455098125438101E-2</v>
      </c>
      <c r="AG1659" s="5">
        <f t="shared" si="1984"/>
        <v>6.2701270920672743E-3</v>
      </c>
      <c r="AH1659" s="5">
        <f t="shared" si="1985"/>
        <v>1.5117661954165127E-3</v>
      </c>
      <c r="AI1659" s="5">
        <f t="shared" si="1986"/>
        <v>3.3482001705845933E-3</v>
      </c>
      <c r="AJ1659" s="5">
        <f t="shared" si="1987"/>
        <v>3.7077308701211125E-3</v>
      </c>
      <c r="AK1659" s="5">
        <f t="shared" si="1988"/>
        <v>2.7372453865462483E-3</v>
      </c>
      <c r="AL1659" s="5">
        <f t="shared" si="1989"/>
        <v>1.298169717474423E-4</v>
      </c>
      <c r="AM1659" s="5">
        <f t="shared" si="1990"/>
        <v>1.8437067909258142E-2</v>
      </c>
      <c r="AN1659" s="5">
        <f t="shared" si="1991"/>
        <v>1.7826087267835931E-2</v>
      </c>
      <c r="AO1659" s="5">
        <f t="shared" si="1992"/>
        <v>8.6176768682653393E-3</v>
      </c>
      <c r="AP1659" s="5">
        <f t="shared" si="1993"/>
        <v>2.7773660587062806E-3</v>
      </c>
      <c r="AQ1659" s="5">
        <f t="shared" si="1994"/>
        <v>6.71331932779324E-4</v>
      </c>
      <c r="AR1659" s="5">
        <f t="shared" si="1995"/>
        <v>2.9233364286223337E-4</v>
      </c>
      <c r="AS1659" s="5">
        <f t="shared" si="1996"/>
        <v>6.4744902741344513E-4</v>
      </c>
      <c r="AT1659" s="5">
        <f t="shared" si="1997"/>
        <v>7.1697229062370649E-4</v>
      </c>
      <c r="AU1659" s="5">
        <f t="shared" si="1998"/>
        <v>5.2930732125310129E-4</v>
      </c>
      <c r="AV1659" s="5">
        <f t="shared" si="1999"/>
        <v>2.9307224699898693E-4</v>
      </c>
      <c r="AW1659" s="5">
        <f t="shared" si="2000"/>
        <v>7.7218245668973982E-6</v>
      </c>
      <c r="AX1659" s="5">
        <f t="shared" si="2001"/>
        <v>6.8056151921307376E-3</v>
      </c>
      <c r="AY1659" s="5">
        <f t="shared" si="2002"/>
        <v>6.580085885853528E-3</v>
      </c>
      <c r="AZ1659" s="5">
        <f t="shared" si="2003"/>
        <v>3.1810151648945188E-3</v>
      </c>
      <c r="BA1659" s="5">
        <f t="shared" si="2004"/>
        <v>1.0252001422497491E-3</v>
      </c>
      <c r="BB1659" s="5">
        <f t="shared" si="2005"/>
        <v>2.478065830842457E-4</v>
      </c>
      <c r="BC1659" s="5">
        <f t="shared" si="2006"/>
        <v>4.7918918532439743E-5</v>
      </c>
      <c r="BD1659" s="5">
        <f t="shared" si="2007"/>
        <v>4.7107680521964262E-5</v>
      </c>
      <c r="BE1659" s="5">
        <f t="shared" si="2008"/>
        <v>1.0433223367322984E-4</v>
      </c>
      <c r="BF1659" s="5">
        <f t="shared" si="2009"/>
        <v>1.155354590019576E-4</v>
      </c>
      <c r="BG1659" s="5">
        <f t="shared" si="2010"/>
        <v>8.5294459930766609E-5</v>
      </c>
      <c r="BH1659" s="5">
        <f t="shared" si="2011"/>
        <v>4.7226701813409618E-5</v>
      </c>
      <c r="BI1659" s="5">
        <f t="shared" si="2012"/>
        <v>2.091916746745887E-5</v>
      </c>
      <c r="BJ1659" s="8">
        <f t="shared" si="2013"/>
        <v>0.6490360922245908</v>
      </c>
      <c r="BK1659" s="8">
        <f t="shared" si="2014"/>
        <v>0.19756878846427114</v>
      </c>
      <c r="BL1659" s="8">
        <f t="shared" si="2015"/>
        <v>0.14592383306173493</v>
      </c>
      <c r="BM1659" s="8">
        <f t="shared" si="2016"/>
        <v>0.60845816673999187</v>
      </c>
      <c r="BN1659" s="8">
        <f t="shared" si="2017"/>
        <v>0.38375250799306632</v>
      </c>
    </row>
    <row r="1660" spans="1:66" x14ac:dyDescent="0.25">
      <c r="A1660" t="s">
        <v>59</v>
      </c>
      <c r="B1660" t="s">
        <v>69</v>
      </c>
      <c r="C1660" t="s">
        <v>318</v>
      </c>
      <c r="D1660" s="7" t="s">
        <v>544</v>
      </c>
      <c r="E1660">
        <f>VLOOKUP(A1660,home!$A$2:$E$405,3,FALSE)</f>
        <v>1.806</v>
      </c>
      <c r="F1660">
        <f>VLOOKUP(B1660,home!$B$2:$E$405,3,FALSE)</f>
        <v>0.73829999999999996</v>
      </c>
      <c r="G1660">
        <f>VLOOKUP(C1660,away!$B$2:$E$405,4,FALSE)</f>
        <v>0.73829999999999996</v>
      </c>
      <c r="H1660">
        <f>VLOOKUP(A1660,away!$A$2:$E$405,3,FALSE)</f>
        <v>1.1493</v>
      </c>
      <c r="I1660">
        <f>VLOOKUP(C1660,away!$B$2:$E$405,3,FALSE)</f>
        <v>0.87009999999999998</v>
      </c>
      <c r="J1660">
        <f>VLOOKUP(B1660,home!$B$2:$E$405,4,FALSE)</f>
        <v>1.1600999999999999</v>
      </c>
      <c r="K1660" s="3">
        <f t="shared" si="1962"/>
        <v>0.98442692333999993</v>
      </c>
      <c r="L1660" s="3">
        <f t="shared" si="1963"/>
        <v>1.1601068793929998</v>
      </c>
      <c r="M1660" s="5">
        <f t="shared" si="1964"/>
        <v>0.11712262656680386</v>
      </c>
      <c r="N1660" s="5">
        <f t="shared" si="1965"/>
        <v>0.11529866692465846</v>
      </c>
      <c r="O1660" s="5">
        <f t="shared" si="1966"/>
        <v>0.13587476481272648</v>
      </c>
      <c r="P1660" s="5">
        <f t="shared" si="1967"/>
        <v>0.13375877668413838</v>
      </c>
      <c r="Q1660" s="5">
        <f t="shared" si="1968"/>
        <v>5.675155597292246E-2</v>
      </c>
      <c r="R1660" s="5">
        <f t="shared" si="1969"/>
        <v>7.881462469757497E-2</v>
      </c>
      <c r="S1660" s="5">
        <f t="shared" si="1970"/>
        <v>3.8189483246075413E-2</v>
      </c>
      <c r="T1660" s="5">
        <f t="shared" si="1971"/>
        <v>6.5837870500444234E-2</v>
      </c>
      <c r="U1660" s="5">
        <f t="shared" si="1972"/>
        <v>7.7587238505230499E-2</v>
      </c>
      <c r="V1660" s="5">
        <f t="shared" si="1973"/>
        <v>4.8459927199851595E-3</v>
      </c>
      <c r="W1660" s="5">
        <f t="shared" si="1974"/>
        <v>1.8622586547060622E-2</v>
      </c>
      <c r="X1660" s="5">
        <f t="shared" si="1975"/>
        <v>2.1604190765336557E-2</v>
      </c>
      <c r="Y1660" s="5">
        <f t="shared" si="1976"/>
        <v>1.2531585165292833E-2</v>
      </c>
      <c r="Z1660" s="5">
        <f t="shared" si="1977"/>
        <v>3.0477796102811382E-2</v>
      </c>
      <c r="AA1660" s="5">
        <f t="shared" si="1978"/>
        <v>3.0003163047674447E-2</v>
      </c>
      <c r="AB1660" s="5">
        <f t="shared" si="1979"/>
        <v>1.4767960744745266E-2</v>
      </c>
      <c r="AC1660" s="5">
        <f t="shared" si="1980"/>
        <v>3.4589498046078929E-4</v>
      </c>
      <c r="AD1660" s="5">
        <f t="shared" si="1981"/>
        <v>4.5831438947889387E-3</v>
      </c>
      <c r="AE1660" s="5">
        <f t="shared" si="1982"/>
        <v>5.3169367615926739E-3</v>
      </c>
      <c r="AF1660" s="5">
        <f t="shared" si="1983"/>
        <v>3.084107457210601E-3</v>
      </c>
      <c r="AG1660" s="5">
        <f t="shared" si="1984"/>
        <v>1.1926314259657566E-3</v>
      </c>
      <c r="AH1660" s="5">
        <f t="shared" si="1985"/>
        <v>8.8393752319021589E-3</v>
      </c>
      <c r="AI1660" s="5">
        <f t="shared" si="1986"/>
        <v>8.70171896378924E-3</v>
      </c>
      <c r="AJ1660" s="5">
        <f t="shared" si="1987"/>
        <v>4.2831032136461866E-3</v>
      </c>
      <c r="AK1660" s="5">
        <f t="shared" si="1988"/>
        <v>1.4054673729857942E-3</v>
      </c>
      <c r="AL1660" s="5">
        <f t="shared" si="1989"/>
        <v>1.5801042310549575E-5</v>
      </c>
      <c r="AM1660" s="5">
        <f t="shared" si="1990"/>
        <v>9.0235404871431629E-4</v>
      </c>
      <c r="AN1660" s="5">
        <f t="shared" si="1991"/>
        <v>1.0468271395616044E-3</v>
      </c>
      <c r="AO1660" s="5">
        <f t="shared" si="1992"/>
        <v>6.0721568307035682E-4</v>
      </c>
      <c r="AP1660" s="5">
        <f t="shared" si="1993"/>
        <v>2.3481169706841346E-4</v>
      </c>
      <c r="AQ1660" s="5">
        <f t="shared" si="1994"/>
        <v>6.8101666282752865E-5</v>
      </c>
      <c r="AR1660" s="5">
        <f t="shared" si="1995"/>
        <v>2.0509240032131571E-3</v>
      </c>
      <c r="AS1660" s="5">
        <f t="shared" si="1996"/>
        <v>2.0189848064872842E-3</v>
      </c>
      <c r="AT1660" s="5">
        <f t="shared" si="1997"/>
        <v>9.9377150066024098E-4</v>
      </c>
      <c r="AU1660" s="5">
        <f t="shared" si="1998"/>
        <v>3.2609847363264535E-4</v>
      </c>
      <c r="AV1660" s="5">
        <f t="shared" si="1999"/>
        <v>8.0255029276013752E-5</v>
      </c>
      <c r="AW1660" s="5">
        <f t="shared" si="2000"/>
        <v>5.0126192800062102E-7</v>
      </c>
      <c r="AX1660" s="5">
        <f t="shared" si="2001"/>
        <v>1.4805026998987106E-4</v>
      </c>
      <c r="AY1660" s="5">
        <f t="shared" si="2002"/>
        <v>1.7175413671124037E-4</v>
      </c>
      <c r="AZ1660" s="5">
        <f t="shared" si="2003"/>
        <v>9.9626577781457902E-5</v>
      </c>
      <c r="BA1660" s="5">
        <f t="shared" si="2004"/>
        <v>3.85258260848837E-5</v>
      </c>
      <c r="BB1660" s="5">
        <f t="shared" si="2005"/>
        <v>1.1173518968842963E-5</v>
      </c>
      <c r="BC1660" s="5">
        <f t="shared" si="2006"/>
        <v>2.5924952445565789E-6</v>
      </c>
      <c r="BD1660" s="5">
        <f t="shared" si="2007"/>
        <v>3.9654850753996924E-4</v>
      </c>
      <c r="BE1660" s="5">
        <f t="shared" si="2008"/>
        <v>3.9037302723264063E-4</v>
      </c>
      <c r="BF1660" s="5">
        <f t="shared" si="2009"/>
        <v>1.9214685907677521E-4</v>
      </c>
      <c r="BG1660" s="5">
        <f t="shared" si="2010"/>
        <v>6.3051513770131463E-5</v>
      </c>
      <c r="BH1660" s="5">
        <f t="shared" si="2011"/>
        <v>1.5517401928165033E-5</v>
      </c>
      <c r="BI1660" s="5">
        <f t="shared" si="2012"/>
        <v>3.0551496476747388E-6</v>
      </c>
      <c r="BJ1660" s="8">
        <f t="shared" si="2013"/>
        <v>0.30815430847475139</v>
      </c>
      <c r="BK1660" s="8">
        <f t="shared" si="2014"/>
        <v>0.2944503293764853</v>
      </c>
      <c r="BL1660" s="8">
        <f t="shared" si="2015"/>
        <v>0.36680814286273966</v>
      </c>
      <c r="BM1660" s="8">
        <f t="shared" si="2016"/>
        <v>0.3620983082831799</v>
      </c>
      <c r="BN1660" s="8">
        <f t="shared" si="2017"/>
        <v>0.63762101565882456</v>
      </c>
    </row>
    <row r="1661" spans="1:66" x14ac:dyDescent="0.25">
      <c r="A1661" t="s">
        <v>59</v>
      </c>
      <c r="B1661" t="s">
        <v>64</v>
      </c>
      <c r="C1661" t="s">
        <v>60</v>
      </c>
      <c r="D1661" s="7" t="s">
        <v>544</v>
      </c>
      <c r="E1661">
        <f>VLOOKUP(A1661,home!$A$2:$E$405,3,FALSE)</f>
        <v>1.806</v>
      </c>
      <c r="F1661">
        <f>VLOOKUP(B1661,home!$B$2:$E$405,3,FALSE)</f>
        <v>0.18459999999999999</v>
      </c>
      <c r="G1661">
        <f>VLOOKUP(C1661,away!$B$2:$E$405,4,FALSE)</f>
        <v>0.55369999999999997</v>
      </c>
      <c r="H1661">
        <f>VLOOKUP(A1661,away!$A$2:$E$405,3,FALSE)</f>
        <v>1.1493</v>
      </c>
      <c r="I1661">
        <f>VLOOKUP(C1661,away!$B$2:$E$405,3,FALSE)</f>
        <v>0.28999999999999998</v>
      </c>
      <c r="J1661">
        <f>VLOOKUP(B1661,home!$B$2:$E$405,4,FALSE)</f>
        <v>1.4501999999999999</v>
      </c>
      <c r="K1661" s="3">
        <f t="shared" si="1962"/>
        <v>0.18459671412000001</v>
      </c>
      <c r="L1661" s="3">
        <f t="shared" si="1963"/>
        <v>0.48334730939999992</v>
      </c>
      <c r="M1661" s="5">
        <f t="shared" si="1964"/>
        <v>0.51276172083478144</v>
      </c>
      <c r="N1661" s="5">
        <f t="shared" si="1965"/>
        <v>9.465412879261742E-2</v>
      </c>
      <c r="O1661" s="5">
        <f t="shared" si="1966"/>
        <v>0.24784199812880545</v>
      </c>
      <c r="P1661" s="5">
        <f t="shared" si="1967"/>
        <v>4.5750818475512683E-2</v>
      </c>
      <c r="Q1661" s="5">
        <f t="shared" si="1968"/>
        <v>8.7364205765042297E-3</v>
      </c>
      <c r="R1661" s="5">
        <f t="shared" si="1969"/>
        <v>5.9896881475938961E-2</v>
      </c>
      <c r="S1661" s="5">
        <f t="shared" si="1970"/>
        <v>1.0205214752437367E-3</v>
      </c>
      <c r="T1661" s="5">
        <f t="shared" si="1971"/>
        <v>4.2227253794401148E-3</v>
      </c>
      <c r="U1661" s="5">
        <f t="shared" si="1972"/>
        <v>1.1056767506493431E-2</v>
      </c>
      <c r="V1661" s="5">
        <f t="shared" si="1973"/>
        <v>1.011725998583758E-5</v>
      </c>
      <c r="W1661" s="5">
        <f t="shared" si="1974"/>
        <v>5.3757151053101214E-4</v>
      </c>
      <c r="X1661" s="5">
        <f t="shared" si="1975"/>
        <v>2.5983374322525836E-4</v>
      </c>
      <c r="Y1661" s="5">
        <f t="shared" si="1976"/>
        <v>6.2794970339629538E-5</v>
      </c>
      <c r="Z1661" s="5">
        <f t="shared" si="1977"/>
        <v>9.6503321676152647E-3</v>
      </c>
      <c r="AA1661" s="5">
        <f t="shared" si="1978"/>
        <v>1.7814196083083154E-3</v>
      </c>
      <c r="AB1661" s="5">
        <f t="shared" si="1979"/>
        <v>1.6442210308132625E-4</v>
      </c>
      <c r="AC1661" s="5">
        <f t="shared" si="1980"/>
        <v>5.6419105877294874E-8</v>
      </c>
      <c r="AD1661" s="5">
        <f t="shared" si="1981"/>
        <v>2.4808483612137462E-5</v>
      </c>
      <c r="AE1661" s="5">
        <f t="shared" si="1982"/>
        <v>1.1991113804220631E-5</v>
      </c>
      <c r="AF1661" s="5">
        <f t="shared" si="1983"/>
        <v>2.8979362969896197E-6</v>
      </c>
      <c r="AG1661" s="5">
        <f t="shared" si="1984"/>
        <v>4.6690323732084393E-7</v>
      </c>
      <c r="AH1661" s="5">
        <f t="shared" si="1985"/>
        <v>1.1661155220082766E-3</v>
      </c>
      <c r="AI1661" s="5">
        <f t="shared" si="1986"/>
        <v>2.1526109364705646E-4</v>
      </c>
      <c r="AJ1661" s="5">
        <f t="shared" si="1987"/>
        <v>1.9868245282562114E-5</v>
      </c>
      <c r="AK1661" s="5">
        <f t="shared" si="1988"/>
        <v>1.2225375981637187E-6</v>
      </c>
      <c r="AL1661" s="5">
        <f t="shared" si="1989"/>
        <v>2.0135826577230443E-10</v>
      </c>
      <c r="AM1661" s="5">
        <f t="shared" si="1990"/>
        <v>9.1591291142008983E-7</v>
      </c>
      <c r="AN1661" s="5">
        <f t="shared" si="1991"/>
        <v>4.4270404137962075E-7</v>
      </c>
      <c r="AO1661" s="5">
        <f t="shared" si="1992"/>
        <v>1.0698990363067297E-7</v>
      </c>
      <c r="AP1661" s="5">
        <f t="shared" si="1993"/>
        <v>1.7237760684283688E-8</v>
      </c>
      <c r="AQ1661" s="5">
        <f t="shared" si="1994"/>
        <v>2.0829563117074053E-9</v>
      </c>
      <c r="AR1661" s="5">
        <f t="shared" si="1995"/>
        <v>1.1272776000245541E-4</v>
      </c>
      <c r="AS1661" s="5">
        <f t="shared" si="1996"/>
        <v>2.0809174086561237E-5</v>
      </c>
      <c r="AT1661" s="5">
        <f t="shared" si="1997"/>
        <v>1.9206525799651285E-6</v>
      </c>
      <c r="AU1661" s="5">
        <f t="shared" si="1998"/>
        <v>1.1818205174255438E-7</v>
      </c>
      <c r="AV1661" s="5">
        <f t="shared" si="1999"/>
        <v>5.4540046049088415E-9</v>
      </c>
      <c r="AW1661" s="5">
        <f t="shared" si="2000"/>
        <v>4.9905709348968543E-13</v>
      </c>
      <c r="AX1661" s="5">
        <f t="shared" si="2001"/>
        <v>2.8179085644705153E-8</v>
      </c>
      <c r="AY1661" s="5">
        <f t="shared" si="2002"/>
        <v>1.3620285227720394E-8</v>
      </c>
      <c r="AZ1661" s="5">
        <f t="shared" si="2003"/>
        <v>3.2916641090396091E-9</v>
      </c>
      <c r="BA1661" s="5">
        <f t="shared" si="2004"/>
        <v>5.3033899685094765E-10</v>
      </c>
      <c r="BB1661" s="5">
        <f t="shared" si="2005"/>
        <v>6.408448179945014E-11</v>
      </c>
      <c r="BC1661" s="5">
        <f t="shared" si="2006"/>
        <v>6.1950123704114991E-12</v>
      </c>
      <c r="BD1661" s="5">
        <f t="shared" si="2007"/>
        <v>9.0811099153126219E-6</v>
      </c>
      <c r="BE1661" s="5">
        <f t="shared" si="2008"/>
        <v>1.6763430509292619E-6</v>
      </c>
      <c r="BF1661" s="5">
        <f t="shared" si="2009"/>
        <v>1.5472370946971877E-7</v>
      </c>
      <c r="BG1661" s="5">
        <f t="shared" si="2010"/>
        <v>9.5204961215225343E-9</v>
      </c>
      <c r="BH1661" s="5">
        <f t="shared" si="2011"/>
        <v>4.3936307520631618E-10</v>
      </c>
      <c r="BI1661" s="5">
        <f t="shared" si="2012"/>
        <v>1.6220995997748899E-11</v>
      </c>
      <c r="BJ1661" s="8">
        <f t="shared" si="2013"/>
        <v>0.10851517002883525</v>
      </c>
      <c r="BK1661" s="8">
        <f t="shared" si="2014"/>
        <v>0.559543248286273</v>
      </c>
      <c r="BL1661" s="8">
        <f t="shared" si="2015"/>
        <v>0.32229045959664465</v>
      </c>
      <c r="BM1661" s="8">
        <f t="shared" si="2016"/>
        <v>3.0357228175421982E-2</v>
      </c>
      <c r="BN1661" s="8">
        <f t="shared" si="2017"/>
        <v>0.96964196828416027</v>
      </c>
    </row>
    <row r="1662" spans="1:66" x14ac:dyDescent="0.25">
      <c r="A1662" t="s">
        <v>70</v>
      </c>
      <c r="B1662" t="s">
        <v>73</v>
      </c>
      <c r="C1662" t="s">
        <v>84</v>
      </c>
      <c r="D1662" s="7" t="s">
        <v>544</v>
      </c>
      <c r="E1662">
        <f>VLOOKUP(A1662,home!$A$2:$E$405,3,FALSE)</f>
        <v>1.359</v>
      </c>
      <c r="F1662">
        <f>VLOOKUP(B1662,home!$B$2:$E$405,3,FALSE)</f>
        <v>1.0302</v>
      </c>
      <c r="G1662">
        <f>VLOOKUP(C1662,away!$B$2:$E$405,4,FALSE)</f>
        <v>1.4717</v>
      </c>
      <c r="H1662">
        <f>VLOOKUP(A1662,away!$A$2:$E$405,3,FALSE)</f>
        <v>1.0342</v>
      </c>
      <c r="I1662">
        <f>VLOOKUP(C1662,away!$B$2:$E$405,3,FALSE)</f>
        <v>0.48349999999999999</v>
      </c>
      <c r="J1662">
        <f>VLOOKUP(B1662,home!$B$2:$E$405,4,FALSE)</f>
        <v>0.96689999999999998</v>
      </c>
      <c r="K1662" s="3">
        <f t="shared" si="1962"/>
        <v>2.0604415170599997</v>
      </c>
      <c r="L1662" s="3">
        <f t="shared" si="1963"/>
        <v>0.48348451832999995</v>
      </c>
      <c r="M1662" s="5">
        <f t="shared" si="1964"/>
        <v>7.8557374533000421E-2</v>
      </c>
      <c r="N1662" s="5">
        <f t="shared" si="1965"/>
        <v>0.16186287595902596</v>
      </c>
      <c r="O1662" s="5">
        <f t="shared" si="1966"/>
        <v>3.7981274387357114E-2</v>
      </c>
      <c r="P1662" s="5">
        <f t="shared" si="1967"/>
        <v>7.8258194618558194E-2</v>
      </c>
      <c r="Q1662" s="5">
        <f t="shared" si="1968"/>
        <v>0.16675449484835503</v>
      </c>
      <c r="R1662" s="5">
        <f t="shared" si="1969"/>
        <v>9.1816790763654572E-3</v>
      </c>
      <c r="S1662" s="5">
        <f t="shared" si="1970"/>
        <v>1.9490038527138574E-2</v>
      </c>
      <c r="T1662" s="5">
        <f t="shared" si="1971"/>
        <v>8.0623216621119403E-2</v>
      </c>
      <c r="U1662" s="5">
        <f t="shared" si="1972"/>
        <v>1.8918312765264497E-2</v>
      </c>
      <c r="V1662" s="5">
        <f t="shared" si="1973"/>
        <v>2.1573124628792143E-3</v>
      </c>
      <c r="W1662" s="5">
        <f t="shared" si="1974"/>
        <v>0.11452929478063953</v>
      </c>
      <c r="X1662" s="5">
        <f t="shared" si="1975"/>
        <v>5.5373140921692085E-2</v>
      </c>
      <c r="Y1662" s="5">
        <f t="shared" si="1976"/>
        <v>1.3386028183471749E-2</v>
      </c>
      <c r="Z1662" s="5">
        <f t="shared" si="1977"/>
        <v>1.4797332285657306E-3</v>
      </c>
      <c r="AA1662" s="5">
        <f t="shared" si="1978"/>
        <v>3.0489037783100652E-3</v>
      </c>
      <c r="AB1662" s="5">
        <f t="shared" si="1979"/>
        <v>3.1410439631755784E-3</v>
      </c>
      <c r="AC1662" s="5">
        <f t="shared" si="1980"/>
        <v>1.3431853118236014E-4</v>
      </c>
      <c r="AD1662" s="5">
        <f t="shared" si="1981"/>
        <v>5.899522847140818E-2</v>
      </c>
      <c r="AE1662" s="5">
        <f t="shared" si="1982"/>
        <v>2.8523279621267085E-2</v>
      </c>
      <c r="AF1662" s="5">
        <f t="shared" si="1983"/>
        <v>6.8952820544401078E-3</v>
      </c>
      <c r="AG1662" s="5">
        <f t="shared" si="1984"/>
        <v>1.1112540409468229E-3</v>
      </c>
      <c r="AH1662" s="5">
        <f t="shared" si="1985"/>
        <v>1.7885702681749949E-4</v>
      </c>
      <c r="AI1662" s="5">
        <f t="shared" si="1986"/>
        <v>3.6852444367268964E-4</v>
      </c>
      <c r="AJ1662" s="5">
        <f t="shared" si="1987"/>
        <v>3.7966153189732463E-4</v>
      </c>
      <c r="AK1662" s="5">
        <f t="shared" si="1988"/>
        <v>2.607567942506157E-4</v>
      </c>
      <c r="AL1662" s="5">
        <f t="shared" si="1989"/>
        <v>5.3522795621090146E-6</v>
      </c>
      <c r="AM1662" s="5">
        <f t="shared" si="1990"/>
        <v>2.4311243610185933E-2</v>
      </c>
      <c r="AN1662" s="5">
        <f t="shared" si="1991"/>
        <v>1.1754109906874036E-2</v>
      </c>
      <c r="AO1662" s="5">
        <f t="shared" si="1992"/>
        <v>2.8414650833614359E-3</v>
      </c>
      <c r="AP1662" s="5">
        <f t="shared" si="1993"/>
        <v>4.5793479239350569E-4</v>
      </c>
      <c r="AQ1662" s="5">
        <f t="shared" si="1994"/>
        <v>5.5351095631730649E-5</v>
      </c>
      <c r="AR1662" s="5">
        <f t="shared" si="1995"/>
        <v>1.7294920692158933E-5</v>
      </c>
      <c r="AS1662" s="5">
        <f t="shared" si="1996"/>
        <v>3.5635172628384325E-5</v>
      </c>
      <c r="AT1662" s="5">
        <f t="shared" si="1997"/>
        <v>3.6712094575561599E-5</v>
      </c>
      <c r="AU1662" s="5">
        <f t="shared" si="1998"/>
        <v>2.5214374613906779E-5</v>
      </c>
      <c r="AV1662" s="5">
        <f t="shared" si="1999"/>
        <v>1.2988186070299302E-5</v>
      </c>
      <c r="AW1662" s="5">
        <f t="shared" si="2000"/>
        <v>1.48108216770245E-7</v>
      </c>
      <c r="AX1662" s="5">
        <f t="shared" si="2001"/>
        <v>8.3486492776311174E-3</v>
      </c>
      <c r="AY1662" s="5">
        <f t="shared" si="2002"/>
        <v>4.0364426747015831E-3</v>
      </c>
      <c r="AZ1662" s="5">
        <f t="shared" si="2003"/>
        <v>9.7577877117237548E-4</v>
      </c>
      <c r="BA1662" s="5">
        <f t="shared" si="2004"/>
        <v>1.5725797639230509E-4</v>
      </c>
      <c r="BB1662" s="5">
        <f t="shared" si="2005"/>
        <v>1.9007949242396027E-5</v>
      </c>
      <c r="BC1662" s="5">
        <f t="shared" si="2006"/>
        <v>1.8380098367801871E-6</v>
      </c>
      <c r="BD1662" s="5">
        <f t="shared" si="2007"/>
        <v>1.3936377334006674E-6</v>
      </c>
      <c r="BE1662" s="5">
        <f t="shared" si="2008"/>
        <v>2.8715090456401304E-6</v>
      </c>
      <c r="BF1662" s="5">
        <f t="shared" si="2009"/>
        <v>2.9582882271251316E-6</v>
      </c>
      <c r="BG1662" s="5">
        <f t="shared" si="2010"/>
        <v>2.0317932941994815E-6</v>
      </c>
      <c r="BH1662" s="5">
        <f t="shared" si="2011"/>
        <v>1.0465978143631781E-6</v>
      </c>
      <c r="BI1662" s="5">
        <f t="shared" si="2012"/>
        <v>4.3129071767562964E-7</v>
      </c>
      <c r="BJ1662" s="8">
        <f t="shared" si="2013"/>
        <v>0.74101317464978922</v>
      </c>
      <c r="BK1662" s="8">
        <f t="shared" si="2014"/>
        <v>0.18263903362702244</v>
      </c>
      <c r="BL1662" s="8">
        <f t="shared" si="2015"/>
        <v>7.3597591632523537E-2</v>
      </c>
      <c r="BM1662" s="8">
        <f t="shared" si="2016"/>
        <v>0.462097345148754</v>
      </c>
      <c r="BN1662" s="8">
        <f t="shared" si="2017"/>
        <v>0.53259589342266223</v>
      </c>
    </row>
    <row r="1663" spans="1:66" x14ac:dyDescent="0.25">
      <c r="A1663" t="s">
        <v>70</v>
      </c>
      <c r="B1663" t="s">
        <v>101</v>
      </c>
      <c r="C1663" t="s">
        <v>80</v>
      </c>
      <c r="D1663" s="7" t="s">
        <v>544</v>
      </c>
      <c r="E1663">
        <f>VLOOKUP(A1663,home!$A$2:$E$405,3,FALSE)</f>
        <v>1.359</v>
      </c>
      <c r="F1663">
        <f>VLOOKUP(B1663,home!$B$2:$E$405,3,FALSE)</f>
        <v>0.73580000000000001</v>
      </c>
      <c r="G1663">
        <f>VLOOKUP(C1663,away!$B$2:$E$405,4,FALSE)</f>
        <v>0.73580000000000001</v>
      </c>
      <c r="H1663">
        <f>VLOOKUP(A1663,away!$A$2:$E$405,3,FALSE)</f>
        <v>1.0342</v>
      </c>
      <c r="I1663">
        <f>VLOOKUP(C1663,away!$B$2:$E$405,3,FALSE)</f>
        <v>0.96689999999999998</v>
      </c>
      <c r="J1663">
        <f>VLOOKUP(B1663,home!$B$2:$E$405,4,FALSE)</f>
        <v>1.2087000000000001</v>
      </c>
      <c r="K1663" s="3">
        <f t="shared" si="1962"/>
        <v>0.73576482875999993</v>
      </c>
      <c r="L1663" s="3">
        <f t="shared" si="1963"/>
        <v>1.208661297426</v>
      </c>
      <c r="M1663" s="5">
        <f t="shared" si="1964"/>
        <v>0.14306930351088148</v>
      </c>
      <c r="N1663" s="5">
        <f t="shared" si="1965"/>
        <v>0.10526536159849617</v>
      </c>
      <c r="O1663" s="5">
        <f t="shared" si="1966"/>
        <v>0.17292233000329618</v>
      </c>
      <c r="P1663" s="5">
        <f t="shared" si="1967"/>
        <v>0.12723016852365543</v>
      </c>
      <c r="Q1663" s="5">
        <f t="shared" si="1968"/>
        <v>3.8725275375438496E-2</v>
      </c>
      <c r="R1663" s="5">
        <f t="shared" si="1969"/>
        <v>0.10450226386785547</v>
      </c>
      <c r="S1663" s="5">
        <f t="shared" si="1970"/>
        <v>2.8286144171601735E-2</v>
      </c>
      <c r="T1663" s="5">
        <f t="shared" si="1971"/>
        <v>4.6805741578456628E-2</v>
      </c>
      <c r="U1663" s="5">
        <f t="shared" si="1972"/>
        <v>7.688909027976501E-2</v>
      </c>
      <c r="V1663" s="5">
        <f t="shared" si="1973"/>
        <v>2.7949553907111913E-3</v>
      </c>
      <c r="W1663" s="5">
        <f t="shared" si="1974"/>
        <v>9.4975652017644501E-3</v>
      </c>
      <c r="X1663" s="5">
        <f t="shared" si="1975"/>
        <v>1.1479339479152651E-2</v>
      </c>
      <c r="Y1663" s="5">
        <f t="shared" si="1976"/>
        <v>6.9373166742330745E-3</v>
      </c>
      <c r="Z1663" s="5">
        <f t="shared" si="1977"/>
        <v>4.2102613943492143E-2</v>
      </c>
      <c r="AA1663" s="5">
        <f t="shared" si="1978"/>
        <v>3.0977622538481884E-2</v>
      </c>
      <c r="AB1663" s="5">
        <f t="shared" si="1979"/>
        <v>1.1396122571209017E-2</v>
      </c>
      <c r="AC1663" s="5">
        <f t="shared" si="1980"/>
        <v>1.5534545000652319E-4</v>
      </c>
      <c r="AD1663" s="5">
        <f t="shared" si="1981"/>
        <v>1.7469936085782885E-3</v>
      </c>
      <c r="AE1663" s="5">
        <f t="shared" si="1982"/>
        <v>2.1115235615391638E-3</v>
      </c>
      <c r="AF1663" s="5">
        <f t="shared" si="1983"/>
        <v>1.2760584037177472E-3</v>
      </c>
      <c r="AG1663" s="5">
        <f t="shared" si="1984"/>
        <v>5.1410746860961452E-4</v>
      </c>
      <c r="AH1663" s="5">
        <f t="shared" si="1985"/>
        <v>1.2721949998491792E-2</v>
      </c>
      <c r="AI1663" s="5">
        <f t="shared" si="1986"/>
        <v>9.3603633621335957E-3</v>
      </c>
      <c r="AJ1663" s="5">
        <f t="shared" si="1987"/>
        <v>3.4435130731358008E-3</v>
      </c>
      <c r="AK1663" s="5">
        <f t="shared" si="1988"/>
        <v>8.4453860219619464E-4</v>
      </c>
      <c r="AL1663" s="5">
        <f t="shared" si="1989"/>
        <v>5.5258891456642346E-6</v>
      </c>
      <c r="AM1663" s="5">
        <f t="shared" si="1990"/>
        <v>2.5707529065208384E-4</v>
      </c>
      <c r="AN1663" s="5">
        <f t="shared" si="1991"/>
        <v>3.107169543357137E-4</v>
      </c>
      <c r="AO1663" s="5">
        <f t="shared" si="1992"/>
        <v>1.8777577857982951E-4</v>
      </c>
      <c r="AP1663" s="5">
        <f t="shared" si="1993"/>
        <v>7.5652438721158035E-5</v>
      </c>
      <c r="AQ1663" s="5">
        <f t="shared" si="1994"/>
        <v>2.2859543684538941E-5</v>
      </c>
      <c r="AR1663" s="5">
        <f t="shared" si="1995"/>
        <v>3.0753057181931594E-3</v>
      </c>
      <c r="AS1663" s="5">
        <f t="shared" si="1996"/>
        <v>2.2627017851310385E-3</v>
      </c>
      <c r="AT1663" s="5">
        <f t="shared" si="1997"/>
        <v>8.324081957359423E-4</v>
      </c>
      <c r="AU1663" s="5">
        <f t="shared" si="1998"/>
        <v>2.0415222453135871E-4</v>
      </c>
      <c r="AV1663" s="5">
        <f t="shared" si="1999"/>
        <v>3.7552006630822047E-5</v>
      </c>
      <c r="AW1663" s="5">
        <f t="shared" si="2000"/>
        <v>1.3650334915259088E-7</v>
      </c>
      <c r="AX1663" s="5">
        <f t="shared" si="2001"/>
        <v>3.15244928675096E-5</v>
      </c>
      <c r="AY1663" s="5">
        <f t="shared" si="2002"/>
        <v>3.8102434449940841E-5</v>
      </c>
      <c r="AZ1663" s="5">
        <f t="shared" si="2003"/>
        <v>2.3026468928677311E-5</v>
      </c>
      <c r="BA1663" s="5">
        <f t="shared" si="2004"/>
        <v>9.2770672701582018E-6</v>
      </c>
      <c r="BB1663" s="5">
        <f t="shared" si="2005"/>
        <v>2.8032080407644206E-6</v>
      </c>
      <c r="BC1663" s="5">
        <f t="shared" si="2006"/>
        <v>6.7762581350106437E-7</v>
      </c>
      <c r="BD1663" s="5">
        <f t="shared" si="2007"/>
        <v>6.1950049988882341E-4</v>
      </c>
      <c r="BE1663" s="5">
        <f t="shared" si="2008"/>
        <v>4.5580667921743458E-4</v>
      </c>
      <c r="BF1663" s="5">
        <f t="shared" si="2009"/>
        <v>1.6768326164103996E-4</v>
      </c>
      <c r="BG1663" s="5">
        <f t="shared" si="2010"/>
        <v>4.1125148762412684E-5</v>
      </c>
      <c r="BH1663" s="5">
        <f t="shared" si="2011"/>
        <v>7.5646095092265212E-6</v>
      </c>
      <c r="BI1663" s="5">
        <f t="shared" si="2012"/>
        <v>1.1131547240384641E-6</v>
      </c>
      <c r="BJ1663" s="8">
        <f t="shared" si="2013"/>
        <v>0.22531877425333013</v>
      </c>
      <c r="BK1663" s="8">
        <f t="shared" si="2014"/>
        <v>0.30157954537045195</v>
      </c>
      <c r="BL1663" s="8">
        <f t="shared" si="2015"/>
        <v>0.43076270758053026</v>
      </c>
      <c r="BM1663" s="8">
        <f t="shared" si="2016"/>
        <v>0.30801097233708047</v>
      </c>
      <c r="BN1663" s="8">
        <f t="shared" si="2017"/>
        <v>0.69171470287962322</v>
      </c>
    </row>
    <row r="1664" spans="1:66" x14ac:dyDescent="0.25">
      <c r="A1664" t="s">
        <v>70</v>
      </c>
      <c r="B1664" t="s">
        <v>77</v>
      </c>
      <c r="C1664" t="s">
        <v>344</v>
      </c>
      <c r="D1664" s="7" t="s">
        <v>544</v>
      </c>
      <c r="E1664">
        <f>VLOOKUP(A1664,home!$A$2:$E$405,3,FALSE)</f>
        <v>1.359</v>
      </c>
      <c r="F1664">
        <f>VLOOKUP(B1664,home!$B$2:$E$405,3,FALSE)</f>
        <v>1.4717</v>
      </c>
      <c r="G1664">
        <f>VLOOKUP(C1664,away!$B$2:$E$405,4,FALSE)</f>
        <v>0.88300000000000001</v>
      </c>
      <c r="H1664">
        <f>VLOOKUP(A1664,away!$A$2:$E$405,3,FALSE)</f>
        <v>1.0342</v>
      </c>
      <c r="I1664">
        <f>VLOOKUP(C1664,away!$B$2:$E$405,3,FALSE)</f>
        <v>1.3536999999999999</v>
      </c>
      <c r="J1664">
        <f>VLOOKUP(B1664,home!$B$2:$E$405,4,FALSE)</f>
        <v>0.72519999999999996</v>
      </c>
      <c r="K1664" s="3">
        <f t="shared" si="1962"/>
        <v>1.7660355848999998</v>
      </c>
      <c r="L1664" s="3">
        <f t="shared" si="1963"/>
        <v>1.0152774908079998</v>
      </c>
      <c r="M1664" s="5">
        <f t="shared" si="1964"/>
        <v>6.1957099579358264E-2</v>
      </c>
      <c r="N1664" s="5">
        <f t="shared" si="1965"/>
        <v>0.10941844259433951</v>
      </c>
      <c r="O1664" s="5">
        <f t="shared" si="1966"/>
        <v>6.2903648598672243E-2</v>
      </c>
      <c r="P1664" s="5">
        <f t="shared" si="1967"/>
        <v>0.1110900818453002</v>
      </c>
      <c r="Q1664" s="5">
        <f t="shared" si="1968"/>
        <v>9.6618431632970722E-2</v>
      </c>
      <c r="R1664" s="5">
        <f t="shared" si="1969"/>
        <v>3.1932329255964051E-2</v>
      </c>
      <c r="S1664" s="5">
        <f t="shared" si="1970"/>
        <v>4.9796578471965162E-2</v>
      </c>
      <c r="T1664" s="5">
        <f t="shared" si="1971"/>
        <v>9.8094518834126801E-2</v>
      </c>
      <c r="U1664" s="5">
        <f t="shared" si="1972"/>
        <v>5.6393629774775848E-2</v>
      </c>
      <c r="V1664" s="5">
        <f t="shared" si="1973"/>
        <v>9.9206745305738774E-3</v>
      </c>
      <c r="W1664" s="5">
        <f t="shared" si="1974"/>
        <v>5.6877196140351353E-2</v>
      </c>
      <c r="X1664" s="5">
        <f t="shared" si="1975"/>
        <v>5.7746136981570384E-2</v>
      </c>
      <c r="Y1664" s="5">
        <f t="shared" si="1976"/>
        <v>2.9314176529251907E-2</v>
      </c>
      <c r="Z1664" s="5">
        <f t="shared" si="1977"/>
        <v>1.0806725040883354E-2</v>
      </c>
      <c r="AA1664" s="5">
        <f t="shared" si="1978"/>
        <v>1.9085060978429907E-2</v>
      </c>
      <c r="AB1664" s="5">
        <f t="shared" si="1979"/>
        <v>1.6852448413946813E-2</v>
      </c>
      <c r="AC1664" s="5">
        <f t="shared" si="1980"/>
        <v>1.1117456201996854E-3</v>
      </c>
      <c r="AD1664" s="5">
        <f t="shared" si="1981"/>
        <v>2.5111788088299353E-2</v>
      </c>
      <c r="AE1664" s="5">
        <f t="shared" si="1982"/>
        <v>2.5495433199990789E-2</v>
      </c>
      <c r="AF1664" s="5">
        <f t="shared" si="1983"/>
        <v>1.2942469723174808E-2</v>
      </c>
      <c r="AG1664" s="5">
        <f t="shared" si="1984"/>
        <v>4.3800660618011416E-3</v>
      </c>
      <c r="AH1664" s="5">
        <f t="shared" si="1985"/>
        <v>2.7429561708400079E-3</v>
      </c>
      <c r="AI1664" s="5">
        <f t="shared" si="1986"/>
        <v>4.844158205524497E-3</v>
      </c>
      <c r="AJ1664" s="5">
        <f t="shared" si="1987"/>
        <v>4.2774778849207946E-3</v>
      </c>
      <c r="AK1664" s="5">
        <f t="shared" si="1988"/>
        <v>2.5180593861309697E-3</v>
      </c>
      <c r="AL1664" s="5">
        <f t="shared" si="1989"/>
        <v>7.9735115283081294E-5</v>
      </c>
      <c r="AM1664" s="5">
        <f t="shared" si="1990"/>
        <v>8.869662272880911E-3</v>
      </c>
      <c r="AN1664" s="5">
        <f t="shared" si="1991"/>
        <v>9.005168456724914E-3</v>
      </c>
      <c r="AO1664" s="5">
        <f t="shared" si="1992"/>
        <v>4.5713724175235086E-3</v>
      </c>
      <c r="AP1664" s="5">
        <f t="shared" si="1993"/>
        <v>1.5470705058707223E-3</v>
      </c>
      <c r="AQ1664" s="5">
        <f t="shared" si="1994"/>
        <v>3.9267646532587251E-4</v>
      </c>
      <c r="AR1664" s="5">
        <f t="shared" si="1995"/>
        <v>5.5697233170535262E-4</v>
      </c>
      <c r="AS1664" s="5">
        <f t="shared" si="1996"/>
        <v>9.8363295759637905E-4</v>
      </c>
      <c r="AT1664" s="5">
        <f t="shared" si="1997"/>
        <v>8.6856540279781915E-4</v>
      </c>
      <c r="AU1664" s="5">
        <f t="shared" si="1998"/>
        <v>5.1130580305131673E-4</v>
      </c>
      <c r="AV1664" s="5">
        <f t="shared" si="1999"/>
        <v>2.2574606073862404E-4</v>
      </c>
      <c r="AW1664" s="5">
        <f t="shared" si="2000"/>
        <v>3.9712875445176177E-6</v>
      </c>
      <c r="AX1664" s="5">
        <f t="shared" si="2001"/>
        <v>2.6106898666587871E-3</v>
      </c>
      <c r="AY1664" s="5">
        <f t="shared" si="2002"/>
        <v>2.6505746570992055E-3</v>
      </c>
      <c r="AZ1664" s="5">
        <f t="shared" si="2003"/>
        <v>1.3455343935294777E-3</v>
      </c>
      <c r="BA1664" s="5">
        <f t="shared" si="2004"/>
        <v>4.553635942861572E-4</v>
      </c>
      <c r="BB1664" s="5">
        <f t="shared" si="2005"/>
        <v>1.1558010185304045E-4</v>
      </c>
      <c r="BC1664" s="5">
        <f t="shared" si="2006"/>
        <v>2.3469175159337598E-5</v>
      </c>
      <c r="BD1664" s="5">
        <f t="shared" si="2007"/>
        <v>9.4246911897215188E-5</v>
      </c>
      <c r="BE1664" s="5">
        <f t="shared" si="2008"/>
        <v>1.6644340017741717E-4</v>
      </c>
      <c r="BF1664" s="5">
        <f t="shared" si="2009"/>
        <v>1.4697248379253486E-4</v>
      </c>
      <c r="BG1664" s="5">
        <f t="shared" si="2010"/>
        <v>8.6519545459585E-5</v>
      </c>
      <c r="BH1664" s="5">
        <f t="shared" si="2011"/>
        <v>3.8199149017750076E-5</v>
      </c>
      <c r="BI1664" s="5">
        <f t="shared" si="2012"/>
        <v>1.3492211295648891E-5</v>
      </c>
      <c r="BJ1664" s="8">
        <f t="shared" si="2013"/>
        <v>0.5475858216927888</v>
      </c>
      <c r="BK1664" s="8">
        <f t="shared" si="2014"/>
        <v>0.2366064898197795</v>
      </c>
      <c r="BL1664" s="8">
        <f t="shared" si="2015"/>
        <v>0.20524186492673477</v>
      </c>
      <c r="BM1664" s="8">
        <f t="shared" si="2016"/>
        <v>0.52367426460402677</v>
      </c>
      <c r="BN1664" s="8">
        <f t="shared" si="2017"/>
        <v>0.47392003350660505</v>
      </c>
    </row>
    <row r="1665" spans="1:66" x14ac:dyDescent="0.25">
      <c r="A1665" t="s">
        <v>70</v>
      </c>
      <c r="B1665" t="s">
        <v>79</v>
      </c>
      <c r="C1665" t="s">
        <v>65</v>
      </c>
      <c r="D1665" s="7" t="s">
        <v>544</v>
      </c>
      <c r="E1665">
        <f>VLOOKUP(A1665,home!$A$2:$E$405,3,FALSE)</f>
        <v>1.359</v>
      </c>
      <c r="F1665">
        <f>VLOOKUP(B1665,home!$B$2:$E$405,3,FALSE)</f>
        <v>0.55189999999999995</v>
      </c>
      <c r="G1665">
        <f>VLOOKUP(C1665,away!$B$2:$E$405,4,FALSE)</f>
        <v>0.5887</v>
      </c>
      <c r="H1665">
        <f>VLOOKUP(A1665,away!$A$2:$E$405,3,FALSE)</f>
        <v>1.0342</v>
      </c>
      <c r="I1665">
        <f>VLOOKUP(C1665,away!$B$2:$E$405,3,FALSE)</f>
        <v>1.5470999999999999</v>
      </c>
      <c r="J1665">
        <f>VLOOKUP(B1665,home!$B$2:$E$405,4,FALSE)</f>
        <v>0.48349999999999999</v>
      </c>
      <c r="K1665" s="3">
        <f t="shared" si="1962"/>
        <v>0.44154389726999993</v>
      </c>
      <c r="L1665" s="3">
        <f t="shared" si="1963"/>
        <v>0.77360523146999993</v>
      </c>
      <c r="M1665" s="5">
        <f t="shared" si="1964"/>
        <v>0.29666576960262786</v>
      </c>
      <c r="N1665" s="5">
        <f t="shared" si="1965"/>
        <v>0.13099096009694816</v>
      </c>
      <c r="O1665" s="5">
        <f t="shared" si="1966"/>
        <v>0.22950219136266659</v>
      </c>
      <c r="P1665" s="5">
        <f t="shared" si="1967"/>
        <v>0.10133529200627711</v>
      </c>
      <c r="Q1665" s="5">
        <f t="shared" si="1968"/>
        <v>2.8919129514172765E-2</v>
      </c>
      <c r="R1665" s="5">
        <f t="shared" si="1969"/>
        <v>8.8772047935993942E-2</v>
      </c>
      <c r="S1665" s="5">
        <f t="shared" si="1970"/>
        <v>8.6535442054472261E-3</v>
      </c>
      <c r="T1665" s="5">
        <f t="shared" si="1971"/>
        <v>2.237198988172253E-2</v>
      </c>
      <c r="U1665" s="5">
        <f t="shared" si="1972"/>
        <v>3.9196756014298013E-2</v>
      </c>
      <c r="V1665" s="5">
        <f t="shared" si="1973"/>
        <v>3.2843149084829182E-4</v>
      </c>
      <c r="W1665" s="5">
        <f t="shared" si="1974"/>
        <v>4.2563550504479087E-3</v>
      </c>
      <c r="X1665" s="5">
        <f t="shared" si="1975"/>
        <v>3.2927385340202581E-3</v>
      </c>
      <c r="Y1665" s="5">
        <f t="shared" si="1976"/>
        <v>1.2736398778904648E-3</v>
      </c>
      <c r="Z1665" s="5">
        <f t="shared" si="1977"/>
        <v>2.2891506897196844E-2</v>
      </c>
      <c r="AA1665" s="5">
        <f t="shared" si="1978"/>
        <v>1.0107605169771376E-2</v>
      </c>
      <c r="AB1665" s="5">
        <f t="shared" si="1979"/>
        <v>2.2314756893636262E-3</v>
      </c>
      <c r="AC1665" s="5">
        <f t="shared" si="1980"/>
        <v>7.0116155197455254E-6</v>
      </c>
      <c r="AD1665" s="5">
        <f t="shared" si="1981"/>
        <v>4.6984189928490411E-4</v>
      </c>
      <c r="AE1665" s="5">
        <f t="shared" si="1982"/>
        <v>3.6347215125060264E-4</v>
      </c>
      <c r="AF1665" s="5">
        <f t="shared" si="1983"/>
        <v>1.4059197885056061E-4</v>
      </c>
      <c r="AG1665" s="5">
        <f t="shared" si="1984"/>
        <v>3.6254230113837763E-5</v>
      </c>
      <c r="AH1665" s="5">
        <f t="shared" si="1985"/>
        <v>4.4272473729757653E-3</v>
      </c>
      <c r="AI1665" s="5">
        <f t="shared" si="1986"/>
        <v>1.9548240592420882E-3</v>
      </c>
      <c r="AJ1665" s="5">
        <f t="shared" si="1987"/>
        <v>4.3157031679745637E-4</v>
      </c>
      <c r="AK1665" s="5">
        <f t="shared" si="1988"/>
        <v>6.3519079874932487E-5</v>
      </c>
      <c r="AL1665" s="5">
        <f t="shared" si="1989"/>
        <v>9.58012927586323E-8</v>
      </c>
      <c r="AM1665" s="5">
        <f t="shared" si="1990"/>
        <v>4.1491164662199071E-5</v>
      </c>
      <c r="AN1665" s="5">
        <f t="shared" si="1991"/>
        <v>3.2097782042460393E-5</v>
      </c>
      <c r="AO1665" s="5">
        <f t="shared" si="1992"/>
        <v>1.2415506053315589E-5</v>
      </c>
      <c r="AP1665" s="5">
        <f t="shared" si="1993"/>
        <v>3.2015668113974642E-6</v>
      </c>
      <c r="AQ1665" s="5">
        <f t="shared" si="1994"/>
        <v>6.1918720854945112E-7</v>
      </c>
      <c r="AR1665" s="5">
        <f t="shared" si="1995"/>
        <v>6.8498834574917352E-4</v>
      </c>
      <c r="AS1665" s="5">
        <f t="shared" si="1996"/>
        <v>3.0245242376662019E-4</v>
      </c>
      <c r="AT1665" s="5">
        <f t="shared" si="1997"/>
        <v>6.6773010964335511E-5</v>
      </c>
      <c r="AU1665" s="5">
        <f t="shared" si="1998"/>
        <v>9.8277384978817157E-6</v>
      </c>
      <c r="AV1665" s="5">
        <f t="shared" si="1999"/>
        <v>1.0848444894262766E-6</v>
      </c>
      <c r="AW1665" s="5">
        <f t="shared" si="2000"/>
        <v>9.0899637937092921E-10</v>
      </c>
      <c r="AX1665" s="5">
        <f t="shared" si="2001"/>
        <v>3.0533617578697804E-6</v>
      </c>
      <c r="AY1665" s="5">
        <f t="shared" si="2002"/>
        <v>2.3620966294584974E-6</v>
      </c>
      <c r="AZ1665" s="5">
        <f t="shared" si="2003"/>
        <v>9.1366515489337364E-7</v>
      </c>
      <c r="BA1665" s="5">
        <f t="shared" si="2004"/>
        <v>2.3560538121245392E-7</v>
      </c>
      <c r="BB1665" s="5">
        <f t="shared" si="2005"/>
        <v>4.5566388867109491E-8</v>
      </c>
      <c r="BC1665" s="5">
        <f t="shared" si="2006"/>
        <v>7.0500793613584561E-9</v>
      </c>
      <c r="BD1665" s="5">
        <f t="shared" si="2007"/>
        <v>8.8318427961256918E-5</v>
      </c>
      <c r="BE1665" s="5">
        <f t="shared" si="2008"/>
        <v>3.8996462882773111E-5</v>
      </c>
      <c r="BF1665" s="5">
        <f t="shared" si="2009"/>
        <v>8.6093251005022659E-6</v>
      </c>
      <c r="BG1665" s="5">
        <f t="shared" si="2010"/>
        <v>1.2671316525800687E-6</v>
      </c>
      <c r="BH1665" s="5">
        <f t="shared" si="2011"/>
        <v>1.3987356205859472E-7</v>
      </c>
      <c r="BI1665" s="5">
        <f t="shared" si="2012"/>
        <v>1.2352063543277822E-8</v>
      </c>
      <c r="BJ1665" s="8">
        <f t="shared" si="2013"/>
        <v>0.19221141576687159</v>
      </c>
      <c r="BK1665" s="8">
        <f t="shared" si="2014"/>
        <v>0.40699250681864241</v>
      </c>
      <c r="BL1665" s="8">
        <f t="shared" si="2015"/>
        <v>0.37788970693767393</v>
      </c>
      <c r="BM1665" s="8">
        <f t="shared" si="2016"/>
        <v>0.12379738471406536</v>
      </c>
      <c r="BN1665" s="8">
        <f t="shared" si="2017"/>
        <v>0.87618539051868638</v>
      </c>
    </row>
    <row r="1666" spans="1:66" x14ac:dyDescent="0.25">
      <c r="A1666" t="s">
        <v>70</v>
      </c>
      <c r="B1666" t="s">
        <v>309</v>
      </c>
      <c r="C1666" t="s">
        <v>71</v>
      </c>
      <c r="D1666" s="7" t="s">
        <v>544</v>
      </c>
      <c r="E1666">
        <f>VLOOKUP(A1666,home!$A$2:$E$405,3,FALSE)</f>
        <v>1.359</v>
      </c>
      <c r="F1666">
        <f>VLOOKUP(B1666,home!$B$2:$E$405,3,FALSE)</f>
        <v>0</v>
      </c>
      <c r="G1666">
        <f>VLOOKUP(C1666,away!$B$2:$E$405,4,FALSE)</f>
        <v>1.4717</v>
      </c>
      <c r="H1666">
        <f>VLOOKUP(A1666,away!$A$2:$E$405,3,FALSE)</f>
        <v>1.0342</v>
      </c>
      <c r="I1666">
        <f>VLOOKUP(C1666,away!$B$2:$E$405,3,FALSE)</f>
        <v>1.2087000000000001</v>
      </c>
      <c r="J1666">
        <f>VLOOKUP(B1666,home!$B$2:$E$405,4,FALSE)</f>
        <v>0.96689999999999998</v>
      </c>
      <c r="K1666" s="3">
        <f t="shared" si="1962"/>
        <v>0</v>
      </c>
      <c r="L1666" s="3">
        <f t="shared" si="1963"/>
        <v>1.208661297426</v>
      </c>
      <c r="M1666" s="5">
        <f t="shared" si="1964"/>
        <v>0.29859674421803245</v>
      </c>
      <c r="N1666" s="5">
        <f t="shared" si="1965"/>
        <v>0</v>
      </c>
      <c r="O1666" s="5">
        <f t="shared" si="1966"/>
        <v>0.36090232827374658</v>
      </c>
      <c r="P1666" s="5">
        <f t="shared" si="1967"/>
        <v>0</v>
      </c>
      <c r="Q1666" s="5">
        <f t="shared" si="1968"/>
        <v>0</v>
      </c>
      <c r="R1666" s="5">
        <f t="shared" si="1969"/>
        <v>0.21810433816770539</v>
      </c>
      <c r="S1666" s="5">
        <f t="shared" si="1970"/>
        <v>0</v>
      </c>
      <c r="T1666" s="5">
        <f t="shared" si="1971"/>
        <v>0</v>
      </c>
      <c r="U1666" s="5">
        <f t="shared" si="1972"/>
        <v>0</v>
      </c>
      <c r="V1666" s="5">
        <f t="shared" si="1973"/>
        <v>0</v>
      </c>
      <c r="W1666" s="5">
        <f t="shared" si="1974"/>
        <v>0</v>
      </c>
      <c r="X1666" s="5">
        <f t="shared" si="1975"/>
        <v>0</v>
      </c>
      <c r="Y1666" s="5">
        <f t="shared" si="1976"/>
        <v>0</v>
      </c>
      <c r="Z1666" s="5">
        <f t="shared" si="1977"/>
        <v>8.787142411467265E-2</v>
      </c>
      <c r="AA1666" s="5">
        <f t="shared" si="1978"/>
        <v>0</v>
      </c>
      <c r="AB1666" s="5">
        <f t="shared" si="1979"/>
        <v>0</v>
      </c>
      <c r="AC1666" s="5">
        <f t="shared" si="1980"/>
        <v>0</v>
      </c>
      <c r="AD1666" s="5">
        <f t="shared" si="1981"/>
        <v>0</v>
      </c>
      <c r="AE1666" s="5">
        <f t="shared" si="1982"/>
        <v>0</v>
      </c>
      <c r="AF1666" s="5">
        <f t="shared" si="1983"/>
        <v>0</v>
      </c>
      <c r="AG1666" s="5">
        <f t="shared" si="1984"/>
        <v>0</v>
      </c>
      <c r="AH1666" s="5">
        <f t="shared" si="1985"/>
        <v>2.6551697369277615E-2</v>
      </c>
      <c r="AI1666" s="5">
        <f t="shared" si="1986"/>
        <v>0</v>
      </c>
      <c r="AJ1666" s="5">
        <f t="shared" si="1987"/>
        <v>0</v>
      </c>
      <c r="AK1666" s="5">
        <f t="shared" si="1988"/>
        <v>0</v>
      </c>
      <c r="AL1666" s="5">
        <f t="shared" si="1989"/>
        <v>0</v>
      </c>
      <c r="AM1666" s="5">
        <f t="shared" si="1990"/>
        <v>0</v>
      </c>
      <c r="AN1666" s="5">
        <f t="shared" si="1991"/>
        <v>0</v>
      </c>
      <c r="AO1666" s="5">
        <f t="shared" si="1992"/>
        <v>0</v>
      </c>
      <c r="AP1666" s="5">
        <f t="shared" si="1993"/>
        <v>0</v>
      </c>
      <c r="AQ1666" s="5">
        <f t="shared" si="1994"/>
        <v>0</v>
      </c>
      <c r="AR1666" s="5">
        <f t="shared" si="1995"/>
        <v>6.4184017982427217E-3</v>
      </c>
      <c r="AS1666" s="5">
        <f t="shared" si="1996"/>
        <v>0</v>
      </c>
      <c r="AT1666" s="5">
        <f t="shared" si="1997"/>
        <v>0</v>
      </c>
      <c r="AU1666" s="5">
        <f t="shared" si="1998"/>
        <v>0</v>
      </c>
      <c r="AV1666" s="5">
        <f t="shared" si="1999"/>
        <v>0</v>
      </c>
      <c r="AW1666" s="5">
        <f t="shared" si="2000"/>
        <v>0</v>
      </c>
      <c r="AX1666" s="5">
        <f t="shared" si="2001"/>
        <v>0</v>
      </c>
      <c r="AY1666" s="5">
        <f t="shared" si="2002"/>
        <v>0</v>
      </c>
      <c r="AZ1666" s="5">
        <f t="shared" si="2003"/>
        <v>0</v>
      </c>
      <c r="BA1666" s="5">
        <f t="shared" si="2004"/>
        <v>0</v>
      </c>
      <c r="BB1666" s="5">
        <f t="shared" si="2005"/>
        <v>0</v>
      </c>
      <c r="BC1666" s="5">
        <f t="shared" si="2006"/>
        <v>0</v>
      </c>
      <c r="BD1666" s="5">
        <f t="shared" si="2007"/>
        <v>1.2929456408109032E-3</v>
      </c>
      <c r="BE1666" s="5">
        <f t="shared" si="2008"/>
        <v>0</v>
      </c>
      <c r="BF1666" s="5">
        <f t="shared" si="2009"/>
        <v>0</v>
      </c>
      <c r="BG1666" s="5">
        <f t="shared" si="2010"/>
        <v>0</v>
      </c>
      <c r="BH1666" s="5">
        <f t="shared" si="2011"/>
        <v>0</v>
      </c>
      <c r="BI1666" s="5">
        <f t="shared" si="2012"/>
        <v>0</v>
      </c>
      <c r="BJ1666" s="8">
        <f t="shared" si="2013"/>
        <v>0</v>
      </c>
      <c r="BK1666" s="8">
        <f t="shared" si="2014"/>
        <v>0.29859674421803245</v>
      </c>
      <c r="BL1666" s="8">
        <f t="shared" si="2015"/>
        <v>0.61326971124978324</v>
      </c>
      <c r="BM1666" s="8">
        <f t="shared" si="2016"/>
        <v>0.12213446892300389</v>
      </c>
      <c r="BN1666" s="8">
        <f t="shared" si="2017"/>
        <v>0.87760341065948444</v>
      </c>
    </row>
    <row r="1667" spans="1:66" x14ac:dyDescent="0.25">
      <c r="A1667" t="s">
        <v>70</v>
      </c>
      <c r="B1667" t="s">
        <v>346</v>
      </c>
      <c r="C1667" t="s">
        <v>86</v>
      </c>
      <c r="D1667" s="7" t="s">
        <v>544</v>
      </c>
      <c r="E1667">
        <f>VLOOKUP(A1667,home!$A$2:$E$405,3,FALSE)</f>
        <v>1.359</v>
      </c>
      <c r="F1667">
        <f>VLOOKUP(B1667,home!$B$2:$E$405,3,FALSE)</f>
        <v>1.1773</v>
      </c>
      <c r="G1667">
        <f>VLOOKUP(C1667,away!$B$2:$E$405,4,FALSE)</f>
        <v>1.4717</v>
      </c>
      <c r="H1667">
        <f>VLOOKUP(A1667,away!$A$2:$E$405,3,FALSE)</f>
        <v>1.0342</v>
      </c>
      <c r="I1667">
        <f>VLOOKUP(C1667,away!$B$2:$E$405,3,FALSE)</f>
        <v>0.64459999999999995</v>
      </c>
      <c r="J1667">
        <f>VLOOKUP(B1667,home!$B$2:$E$405,4,FALSE)</f>
        <v>0.96689999999999998</v>
      </c>
      <c r="K1667" s="3">
        <f t="shared" si="1962"/>
        <v>2.3546474451899999</v>
      </c>
      <c r="L1667" s="3">
        <f t="shared" si="1963"/>
        <v>0.64457935990799997</v>
      </c>
      <c r="M1667" s="5">
        <f t="shared" si="1964"/>
        <v>4.9825578361258255E-2</v>
      </c>
      <c r="N1667" s="5">
        <f t="shared" si="1965"/>
        <v>0.11732167079345089</v>
      </c>
      <c r="O1667" s="5">
        <f t="shared" si="1966"/>
        <v>3.211653940714574E-2</v>
      </c>
      <c r="P1667" s="5">
        <f t="shared" si="1967"/>
        <v>7.5623127463379666E-2</v>
      </c>
      <c r="Q1667" s="5">
        <f t="shared" si="1968"/>
        <v>0.13812558619961071</v>
      </c>
      <c r="R1667" s="5">
        <f t="shared" si="1969"/>
        <v>1.0350829206759027E-2</v>
      </c>
      <c r="S1667" s="5">
        <f t="shared" si="1970"/>
        <v>2.8694385471445181E-2</v>
      </c>
      <c r="T1667" s="5">
        <f t="shared" si="1971"/>
        <v>8.9032901939462353E-2</v>
      </c>
      <c r="U1667" s="5">
        <f t="shared" si="1972"/>
        <v>2.4372553547293178E-2</v>
      </c>
      <c r="V1667" s="5">
        <f t="shared" si="1973"/>
        <v>4.8390120571255623E-3</v>
      </c>
      <c r="W1667" s="5">
        <f t="shared" si="1974"/>
        <v>0.10841235288676147</v>
      </c>
      <c r="X1667" s="5">
        <f t="shared" si="1975"/>
        <v>6.9880365029868927E-2</v>
      </c>
      <c r="Y1667" s="5">
        <f t="shared" si="1976"/>
        <v>2.2521720480545147E-2</v>
      </c>
      <c r="Z1667" s="5">
        <f t="shared" si="1977"/>
        <v>2.2239769548699222E-3</v>
      </c>
      <c r="AA1667" s="5">
        <f t="shared" si="1978"/>
        <v>5.2366816549458978E-3</v>
      </c>
      <c r="AB1667" s="5">
        <f t="shared" si="1979"/>
        <v>6.1652695400458511E-3</v>
      </c>
      <c r="AC1667" s="5">
        <f t="shared" si="1980"/>
        <v>4.5902781968178554E-4</v>
      </c>
      <c r="AD1667" s="5">
        <f t="shared" si="1981"/>
        <v>6.3818217437962385E-2</v>
      </c>
      <c r="AE1667" s="5">
        <f t="shared" si="1982"/>
        <v>4.1135905746631361E-2</v>
      </c>
      <c r="AF1667" s="5">
        <f t="shared" si="1983"/>
        <v>1.3257677897699728E-2</v>
      </c>
      <c r="AG1667" s="5">
        <f t="shared" si="1984"/>
        <v>2.8485418443885769E-3</v>
      </c>
      <c r="AH1667" s="5">
        <f t="shared" si="1985"/>
        <v>3.5838241050504925E-4</v>
      </c>
      <c r="AI1667" s="5">
        <f t="shared" si="1986"/>
        <v>8.4386422729674799E-4</v>
      </c>
      <c r="AJ1667" s="5">
        <f t="shared" si="1987"/>
        <v>9.9350137344576079E-4</v>
      </c>
      <c r="AK1667" s="5">
        <f t="shared" si="1988"/>
        <v>7.7978182359227208E-4</v>
      </c>
      <c r="AL1667" s="5">
        <f t="shared" si="1989"/>
        <v>2.786771008685293E-5</v>
      </c>
      <c r="AM1667" s="5">
        <f t="shared" si="1990"/>
        <v>3.0053880529375618E-2</v>
      </c>
      <c r="AN1667" s="5">
        <f t="shared" si="1991"/>
        <v>1.937211107437644E-2</v>
      </c>
      <c r="AO1667" s="5">
        <f t="shared" si="1992"/>
        <v>6.2434314781941204E-3</v>
      </c>
      <c r="AP1667" s="5">
        <f t="shared" si="1993"/>
        <v>1.341462355281275E-3</v>
      </c>
      <c r="AQ1667" s="5">
        <f t="shared" si="1994"/>
        <v>2.1616973657697053E-4</v>
      </c>
      <c r="AR1667" s="5">
        <f t="shared" si="1995"/>
        <v>4.6201180953126154E-5</v>
      </c>
      <c r="AS1667" s="5">
        <f t="shared" si="1996"/>
        <v>1.0878749269603938E-4</v>
      </c>
      <c r="AT1667" s="5">
        <f t="shared" si="1997"/>
        <v>1.2807809587267748E-4</v>
      </c>
      <c r="AU1667" s="5">
        <f t="shared" si="1998"/>
        <v>1.0052625374379996E-4</v>
      </c>
      <c r="AV1667" s="5">
        <f t="shared" si="1999"/>
        <v>5.9175971638090043E-5</v>
      </c>
      <c r="AW1667" s="5">
        <f t="shared" si="2000"/>
        <v>1.1749004456721784E-6</v>
      </c>
      <c r="AX1667" s="5">
        <f t="shared" si="2001"/>
        <v>1.1794382167756627E-2</v>
      </c>
      <c r="AY1667" s="5">
        <f t="shared" si="2002"/>
        <v>7.6024153082028959E-3</v>
      </c>
      <c r="AZ1667" s="5">
        <f t="shared" si="2003"/>
        <v>2.450179996558101E-3</v>
      </c>
      <c r="BA1667" s="5">
        <f t="shared" si="2004"/>
        <v>5.2644515128026886E-4</v>
      </c>
      <c r="BB1667" s="5">
        <f t="shared" si="2005"/>
        <v>8.4833919659726471E-5</v>
      </c>
      <c r="BC1667" s="5">
        <f t="shared" si="2006"/>
        <v>1.0936438726550637E-5</v>
      </c>
      <c r="BD1667" s="5">
        <f t="shared" si="2007"/>
        <v>4.9633879409599548E-6</v>
      </c>
      <c r="BE1667" s="5">
        <f t="shared" si="2008"/>
        <v>1.1687028734668211E-5</v>
      </c>
      <c r="BF1667" s="5">
        <f t="shared" si="2009"/>
        <v>1.3759416175974315E-5</v>
      </c>
      <c r="BG1667" s="5">
        <f t="shared" si="2010"/>
        <v>1.0799524715354624E-5</v>
      </c>
      <c r="BH1667" s="5">
        <f t="shared" si="2011"/>
        <v>6.3572683200690048E-6</v>
      </c>
      <c r="BI1667" s="5">
        <f t="shared" si="2012"/>
        <v>2.9938251216475618E-6</v>
      </c>
      <c r="BJ1667" s="8">
        <f t="shared" si="2013"/>
        <v>0.74605118841237017</v>
      </c>
      <c r="BK1667" s="8">
        <f t="shared" si="2014"/>
        <v>0.16707141419118021</v>
      </c>
      <c r="BL1667" s="8">
        <f t="shared" si="2015"/>
        <v>8.1710732636941896E-2</v>
      </c>
      <c r="BM1667" s="8">
        <f t="shared" si="2016"/>
        <v>0.56609274035600099</v>
      </c>
      <c r="BN1667" s="8">
        <f t="shared" si="2017"/>
        <v>0.42336333143160421</v>
      </c>
    </row>
    <row r="1668" spans="1:66" x14ac:dyDescent="0.25">
      <c r="A1668" t="s">
        <v>70</v>
      </c>
      <c r="B1668" t="s">
        <v>82</v>
      </c>
      <c r="C1668" t="s">
        <v>109</v>
      </c>
      <c r="D1668" s="7" t="s">
        <v>544</v>
      </c>
      <c r="E1668">
        <f>VLOOKUP(A1668,home!$A$2:$E$405,3,FALSE)</f>
        <v>1.359</v>
      </c>
      <c r="F1668">
        <f>VLOOKUP(B1668,home!$B$2:$E$405,3,FALSE)</f>
        <v>1.6188</v>
      </c>
      <c r="G1668">
        <f>VLOOKUP(C1668,away!$B$2:$E$405,4,FALSE)</f>
        <v>0.55189999999999995</v>
      </c>
      <c r="H1668">
        <f>VLOOKUP(A1668,away!$A$2:$E$405,3,FALSE)</f>
        <v>1.0342</v>
      </c>
      <c r="I1668">
        <f>VLOOKUP(C1668,away!$B$2:$E$405,3,FALSE)</f>
        <v>1.4503999999999999</v>
      </c>
      <c r="J1668">
        <f>VLOOKUP(B1668,home!$B$2:$E$405,4,FALSE)</f>
        <v>0.38679999999999998</v>
      </c>
      <c r="K1668" s="3">
        <f t="shared" si="1962"/>
        <v>1.2141519634799998</v>
      </c>
      <c r="L1668" s="3">
        <f t="shared" si="1963"/>
        <v>0.58020142342399994</v>
      </c>
      <c r="M1668" s="5">
        <f t="shared" si="1964"/>
        <v>0.16623490727026205</v>
      </c>
      <c r="N1668" s="5">
        <f t="shared" si="1965"/>
        <v>0.20183443906110435</v>
      </c>
      <c r="O1668" s="5">
        <f t="shared" si="1966"/>
        <v>9.6449729820962671E-2</v>
      </c>
      <c r="P1668" s="5">
        <f t="shared" si="1967"/>
        <v>0.11710462883923731</v>
      </c>
      <c r="Q1668" s="5">
        <f t="shared" si="1968"/>
        <v>0.12252884024196214</v>
      </c>
      <c r="R1668" s="5">
        <f t="shared" si="1969"/>
        <v>2.7980135265491375E-2</v>
      </c>
      <c r="S1668" s="5">
        <f t="shared" si="1970"/>
        <v>2.0623667917834425E-2</v>
      </c>
      <c r="T1668" s="5">
        <f t="shared" si="1971"/>
        <v>7.1091407518878325E-2</v>
      </c>
      <c r="U1668" s="5">
        <f t="shared" si="1972"/>
        <v>3.3972136171032334E-2</v>
      </c>
      <c r="V1668" s="5">
        <f t="shared" si="1973"/>
        <v>1.6142664995914568E-3</v>
      </c>
      <c r="W1668" s="5">
        <f t="shared" si="1974"/>
        <v>4.958954398756852E-2</v>
      </c>
      <c r="X1668" s="5">
        <f t="shared" si="1975"/>
        <v>2.8771924008534313E-2</v>
      </c>
      <c r="Y1668" s="5">
        <f t="shared" si="1976"/>
        <v>8.3467556321993822E-3</v>
      </c>
      <c r="Z1668" s="5">
        <f t="shared" si="1977"/>
        <v>5.4113714362113855E-3</v>
      </c>
      <c r="AA1668" s="5">
        <f t="shared" si="1978"/>
        <v>6.5702272543956396E-3</v>
      </c>
      <c r="AB1668" s="5">
        <f t="shared" si="1979"/>
        <v>3.9886271607171382E-3</v>
      </c>
      <c r="AC1668" s="5">
        <f t="shared" si="1980"/>
        <v>7.1073399378949808E-5</v>
      </c>
      <c r="AD1668" s="5">
        <f t="shared" si="1981"/>
        <v>1.505231055014603E-2</v>
      </c>
      <c r="AE1668" s="5">
        <f t="shared" si="1982"/>
        <v>8.7333720070148189E-3</v>
      </c>
      <c r="AF1668" s="5">
        <f t="shared" si="1983"/>
        <v>2.5335574348806559E-3</v>
      </c>
      <c r="AG1668" s="5">
        <f t="shared" si="1984"/>
        <v>4.899912100147383E-4</v>
      </c>
      <c r="AH1668" s="5">
        <f t="shared" si="1985"/>
        <v>7.8492135249145513E-4</v>
      </c>
      <c r="AI1668" s="5">
        <f t="shared" si="1986"/>
        <v>9.5301380130487722E-4</v>
      </c>
      <c r="AJ1668" s="5">
        <f t="shared" si="1987"/>
        <v>5.7855178903892779E-4</v>
      </c>
      <c r="AK1668" s="5">
        <f t="shared" si="1988"/>
        <v>2.3414993021216024E-4</v>
      </c>
      <c r="AL1668" s="5">
        <f t="shared" si="1989"/>
        <v>2.0027139164178934E-6</v>
      </c>
      <c r="AM1668" s="5">
        <f t="shared" si="1990"/>
        <v>3.6551584818741013E-3</v>
      </c>
      <c r="AN1668" s="5">
        <f t="shared" si="1991"/>
        <v>2.1207281540236603E-3</v>
      </c>
      <c r="AO1668" s="5">
        <f t="shared" si="1992"/>
        <v>6.1522474682993962E-4</v>
      </c>
      <c r="AP1668" s="5">
        <f t="shared" si="1993"/>
        <v>1.1898475794546701E-4</v>
      </c>
      <c r="AQ1668" s="5">
        <f t="shared" si="1994"/>
        <v>1.725878148143001E-5</v>
      </c>
      <c r="AR1668" s="5">
        <f t="shared" si="1995"/>
        <v>9.1082497198286726E-5</v>
      </c>
      <c r="AS1668" s="5">
        <f t="shared" si="1996"/>
        <v>1.1058799281196142E-4</v>
      </c>
      <c r="AT1668" s="5">
        <f t="shared" si="1997"/>
        <v>6.7135314304977552E-5</v>
      </c>
      <c r="AU1668" s="5">
        <f t="shared" si="1998"/>
        <v>2.7170824560745138E-5</v>
      </c>
      <c r="AV1668" s="5">
        <f t="shared" si="1999"/>
        <v>8.2473774974498262E-6</v>
      </c>
      <c r="AW1668" s="5">
        <f t="shared" si="2000"/>
        <v>3.9189367240821005E-8</v>
      </c>
      <c r="AX1668" s="5">
        <f t="shared" si="2001"/>
        <v>7.396529745996688E-4</v>
      </c>
      <c r="AY1668" s="5">
        <f t="shared" si="2002"/>
        <v>4.2914770870252348E-4</v>
      </c>
      <c r="AZ1668" s="5">
        <f t="shared" si="2003"/>
        <v>1.244960557241761E-4</v>
      </c>
      <c r="BA1668" s="5">
        <f t="shared" si="2004"/>
        <v>2.4077596247280197E-5</v>
      </c>
      <c r="BB1668" s="5">
        <f t="shared" si="2005"/>
        <v>3.4924639038250821E-6</v>
      </c>
      <c r="BC1668" s="5">
        <f t="shared" si="2006"/>
        <v>4.0526650565125065E-7</v>
      </c>
      <c r="BD1668" s="5">
        <f t="shared" si="2007"/>
        <v>8.8076990872430698E-6</v>
      </c>
      <c r="BE1668" s="5">
        <f t="shared" si="2008"/>
        <v>1.0693885140517176E-5</v>
      </c>
      <c r="BF1668" s="5">
        <f t="shared" si="2009"/>
        <v>6.4920008202942642E-6</v>
      </c>
      <c r="BG1668" s="5">
        <f t="shared" si="2010"/>
        <v>2.6274251809580166E-6</v>
      </c>
      <c r="BH1668" s="5">
        <f t="shared" si="2011"/>
        <v>7.975233605892422E-7</v>
      </c>
      <c r="BI1668" s="5">
        <f t="shared" si="2012"/>
        <v>1.9366291083611914E-7</v>
      </c>
      <c r="BJ1668" s="8">
        <f t="shared" si="2013"/>
        <v>0.51682076864014104</v>
      </c>
      <c r="BK1668" s="8">
        <f t="shared" si="2014"/>
        <v>0.30607969434892313</v>
      </c>
      <c r="BL1668" s="8">
        <f t="shared" si="2015"/>
        <v>0.1718453287485204</v>
      </c>
      <c r="BM1668" s="8">
        <f t="shared" si="2016"/>
        <v>0.26759537415544066</v>
      </c>
      <c r="BN1668" s="8">
        <f t="shared" si="2017"/>
        <v>0.73213268049901981</v>
      </c>
    </row>
    <row r="1669" spans="1:66" x14ac:dyDescent="0.25">
      <c r="A1669" t="s">
        <v>70</v>
      </c>
      <c r="B1669" t="s">
        <v>227</v>
      </c>
      <c r="C1669" t="s">
        <v>72</v>
      </c>
      <c r="D1669" s="7" t="s">
        <v>544</v>
      </c>
      <c r="E1669">
        <f>VLOOKUP(A1669,home!$A$2:$E$405,3,FALSE)</f>
        <v>1.359</v>
      </c>
      <c r="F1669">
        <f>VLOOKUP(B1669,home!$B$2:$E$405,3,FALSE)</f>
        <v>2.0234999999999999</v>
      </c>
      <c r="G1669">
        <f>VLOOKUP(C1669,away!$B$2:$E$405,4,FALSE)</f>
        <v>0.73580000000000001</v>
      </c>
      <c r="H1669">
        <f>VLOOKUP(A1669,away!$A$2:$E$405,3,FALSE)</f>
        <v>1.0342</v>
      </c>
      <c r="I1669">
        <f>VLOOKUP(C1669,away!$B$2:$E$405,3,FALSE)</f>
        <v>0.77349999999999997</v>
      </c>
      <c r="J1669">
        <f>VLOOKUP(B1669,home!$B$2:$E$405,4,FALSE)</f>
        <v>0.2417</v>
      </c>
      <c r="K1669" s="3">
        <f t="shared" si="1962"/>
        <v>2.0234032766999999</v>
      </c>
      <c r="L1669" s="3">
        <f t="shared" si="1963"/>
        <v>0.19334880929000001</v>
      </c>
      <c r="M1669" s="5">
        <f t="shared" si="1964"/>
        <v>0.10896243534760389</v>
      </c>
      <c r="N1669" s="5">
        <f t="shared" si="1965"/>
        <v>0.22047494871955364</v>
      </c>
      <c r="O1669" s="5">
        <f t="shared" si="1966"/>
        <v>2.1067757131797822E-2</v>
      </c>
      <c r="P1669" s="5">
        <f t="shared" si="1967"/>
        <v>4.2628568813199506E-2</v>
      </c>
      <c r="Q1669" s="5">
        <f t="shared" si="1968"/>
        <v>0.22305486683470468</v>
      </c>
      <c r="R1669" s="5">
        <f t="shared" si="1969"/>
        <v>2.0367128779220072E-3</v>
      </c>
      <c r="S1669" s="5">
        <f t="shared" si="1970"/>
        <v>4.169315033352103E-3</v>
      </c>
      <c r="T1669" s="5">
        <f t="shared" si="1971"/>
        <v>4.3127392908829665E-2</v>
      </c>
      <c r="U1669" s="5">
        <f t="shared" si="1972"/>
        <v>4.1210915108844766E-3</v>
      </c>
      <c r="V1669" s="5">
        <f t="shared" si="1973"/>
        <v>1.8123670300398075E-4</v>
      </c>
      <c r="W1669" s="5">
        <f t="shared" si="1974"/>
        <v>0.15044331614574119</v>
      </c>
      <c r="X1669" s="5">
        <f t="shared" si="1975"/>
        <v>2.9088036042418091E-2</v>
      </c>
      <c r="Y1669" s="5">
        <f t="shared" si="1976"/>
        <v>2.812068566693071E-3</v>
      </c>
      <c r="Z1669" s="5">
        <f t="shared" si="1977"/>
        <v>1.3126533660394308E-4</v>
      </c>
      <c r="AA1669" s="5">
        <f t="shared" si="1978"/>
        <v>2.6560271220154691E-4</v>
      </c>
      <c r="AB1669" s="5">
        <f t="shared" si="1979"/>
        <v>2.6871069908450856E-4</v>
      </c>
      <c r="AC1669" s="5">
        <f t="shared" si="1980"/>
        <v>4.4314935468563807E-6</v>
      </c>
      <c r="AD1669" s="5">
        <f t="shared" si="1981"/>
        <v>7.6101874711726678E-2</v>
      </c>
      <c r="AE1669" s="5">
        <f t="shared" si="1982"/>
        <v>1.4714206860249116E-2</v>
      </c>
      <c r="AF1669" s="5">
        <f t="shared" si="1983"/>
        <v>1.4224871880379581E-3</v>
      </c>
      <c r="AG1669" s="5">
        <f t="shared" si="1984"/>
        <v>9.1678734679139843E-5</v>
      </c>
      <c r="AH1669" s="5">
        <f t="shared" si="1985"/>
        <v>6.3449991333558626E-6</v>
      </c>
      <c r="AI1669" s="5">
        <f t="shared" si="1986"/>
        <v>1.2838492037090914E-5</v>
      </c>
      <c r="AJ1669" s="5">
        <f t="shared" si="1987"/>
        <v>1.2988723427868308E-5</v>
      </c>
      <c r="AK1669" s="5">
        <f t="shared" si="1988"/>
        <v>8.7604751813662629E-6</v>
      </c>
      <c r="AL1669" s="5">
        <f t="shared" si="1989"/>
        <v>6.9348019619706757E-8</v>
      </c>
      <c r="AM1669" s="5">
        <f t="shared" si="1990"/>
        <v>3.0796956530944105E-2</v>
      </c>
      <c r="AN1669" s="5">
        <f t="shared" si="1991"/>
        <v>5.9545548750139319E-3</v>
      </c>
      <c r="AO1669" s="5">
        <f t="shared" si="1992"/>
        <v>5.7565304746795434E-4</v>
      </c>
      <c r="AP1669" s="5">
        <f t="shared" si="1993"/>
        <v>3.7100610430696273E-5</v>
      </c>
      <c r="AQ1669" s="5">
        <f t="shared" si="1994"/>
        <v>1.7933397126768199E-6</v>
      </c>
      <c r="AR1669" s="5">
        <f t="shared" si="1995"/>
        <v>2.4535960547608754E-7</v>
      </c>
      <c r="AS1669" s="5">
        <f t="shared" si="1996"/>
        <v>4.964614296901349E-7</v>
      </c>
      <c r="AT1669" s="5">
        <f t="shared" si="1997"/>
        <v>5.0227084179509282E-7</v>
      </c>
      <c r="AU1669" s="5">
        <f t="shared" si="1998"/>
        <v>3.3876548902635268E-7</v>
      </c>
      <c r="AV1669" s="5">
        <f t="shared" si="1999"/>
        <v>1.7136480013219997E-7</v>
      </c>
      <c r="AW1669" s="5">
        <f t="shared" si="2000"/>
        <v>7.536253758225915E-10</v>
      </c>
      <c r="AX1669" s="5">
        <f t="shared" si="2001"/>
        <v>1.0385777126183304E-2</v>
      </c>
      <c r="AY1669" s="5">
        <f t="shared" si="2002"/>
        <v>2.0080776408988601E-3</v>
      </c>
      <c r="AZ1669" s="5">
        <f t="shared" si="2003"/>
        <v>1.941297104148334E-4</v>
      </c>
      <c r="BA1669" s="5">
        <f t="shared" si="2004"/>
        <v>1.251158278550685E-5</v>
      </c>
      <c r="BB1669" s="5">
        <f t="shared" si="2005"/>
        <v>6.0477490847775289E-7</v>
      </c>
      <c r="BC1669" s="5">
        <f t="shared" si="2006"/>
        <v>2.3386501688528442E-8</v>
      </c>
      <c r="BD1669" s="5">
        <f t="shared" si="2007"/>
        <v>7.906664594444281E-9</v>
      </c>
      <c r="BE1669" s="5">
        <f t="shared" si="2008"/>
        <v>1.5998371048166437E-8</v>
      </c>
      <c r="BF1669" s="5">
        <f t="shared" si="2009"/>
        <v>1.6185578200361191E-8</v>
      </c>
      <c r="BG1669" s="5">
        <f t="shared" si="2010"/>
        <v>1.0916650655298308E-8</v>
      </c>
      <c r="BH1669" s="5">
        <f t="shared" si="2011"/>
        <v>5.5221966766299495E-9</v>
      </c>
      <c r="BI1669" s="5">
        <f t="shared" si="2012"/>
        <v>2.2347261700149764E-9</v>
      </c>
      <c r="BJ1669" s="8">
        <f t="shared" si="2013"/>
        <v>0.81129805933789534</v>
      </c>
      <c r="BK1669" s="8">
        <f t="shared" si="2014"/>
        <v>0.15795413437962486</v>
      </c>
      <c r="BL1669" s="8">
        <f t="shared" si="2015"/>
        <v>2.7802620608023507E-2</v>
      </c>
      <c r="BM1669" s="8">
        <f t="shared" si="2016"/>
        <v>0.37695271305009265</v>
      </c>
      <c r="BN1669" s="8">
        <f t="shared" si="2017"/>
        <v>0.61822528972478141</v>
      </c>
    </row>
    <row r="1670" spans="1:66" x14ac:dyDescent="0.25">
      <c r="A1670" t="s">
        <v>70</v>
      </c>
      <c r="B1670" t="s">
        <v>91</v>
      </c>
      <c r="C1670" t="s">
        <v>78</v>
      </c>
      <c r="D1670" s="7" t="s">
        <v>544</v>
      </c>
      <c r="E1670">
        <f>VLOOKUP(A1670,home!$A$2:$E$405,3,FALSE)</f>
        <v>1.359</v>
      </c>
      <c r="F1670">
        <f>VLOOKUP(B1670,home!$B$2:$E$405,3,FALSE)</f>
        <v>1.1037999999999999</v>
      </c>
      <c r="G1670">
        <f>VLOOKUP(C1670,away!$B$2:$E$405,4,FALSE)</f>
        <v>0</v>
      </c>
      <c r="H1670">
        <f>VLOOKUP(A1670,away!$A$2:$E$405,3,FALSE)</f>
        <v>1.0342</v>
      </c>
      <c r="I1670">
        <f>VLOOKUP(C1670,away!$B$2:$E$405,3,FALSE)</f>
        <v>0.48349999999999999</v>
      </c>
      <c r="J1670">
        <f>VLOOKUP(B1670,home!$B$2:$E$405,4,FALSE)</f>
        <v>0.96689999999999998</v>
      </c>
      <c r="K1670" s="3">
        <f t="shared" si="1962"/>
        <v>0</v>
      </c>
      <c r="L1670" s="3">
        <f t="shared" si="1963"/>
        <v>0.48348451832999995</v>
      </c>
      <c r="M1670" s="5">
        <f t="shared" si="1964"/>
        <v>0.6166309819687148</v>
      </c>
      <c r="N1670" s="5">
        <f t="shared" si="1965"/>
        <v>0</v>
      </c>
      <c r="O1670" s="5">
        <f t="shared" si="1966"/>
        <v>0.29813153330449899</v>
      </c>
      <c r="P1670" s="5">
        <f t="shared" si="1967"/>
        <v>0</v>
      </c>
      <c r="Q1670" s="5">
        <f t="shared" si="1968"/>
        <v>0</v>
      </c>
      <c r="R1670" s="5">
        <f t="shared" si="1969"/>
        <v>7.2070990389354994E-2</v>
      </c>
      <c r="S1670" s="5">
        <f t="shared" si="1970"/>
        <v>0</v>
      </c>
      <c r="T1670" s="5">
        <f t="shared" si="1971"/>
        <v>0</v>
      </c>
      <c r="U1670" s="5">
        <f t="shared" si="1972"/>
        <v>0</v>
      </c>
      <c r="V1670" s="5">
        <f t="shared" si="1973"/>
        <v>0</v>
      </c>
      <c r="W1670" s="5">
        <f t="shared" si="1974"/>
        <v>0</v>
      </c>
      <c r="X1670" s="5">
        <f t="shared" si="1975"/>
        <v>0</v>
      </c>
      <c r="Y1670" s="5">
        <f t="shared" si="1976"/>
        <v>0</v>
      </c>
      <c r="Z1670" s="5">
        <f t="shared" si="1977"/>
        <v>1.1615069357987786E-2</v>
      </c>
      <c r="AA1670" s="5">
        <f t="shared" si="1978"/>
        <v>0</v>
      </c>
      <c r="AB1670" s="5">
        <f t="shared" si="1979"/>
        <v>0</v>
      </c>
      <c r="AC1670" s="5">
        <f t="shared" si="1980"/>
        <v>0</v>
      </c>
      <c r="AD1670" s="5">
        <f t="shared" si="1981"/>
        <v>0</v>
      </c>
      <c r="AE1670" s="5">
        <f t="shared" si="1982"/>
        <v>0</v>
      </c>
      <c r="AF1670" s="5">
        <f t="shared" si="1983"/>
        <v>0</v>
      </c>
      <c r="AG1670" s="5">
        <f t="shared" si="1984"/>
        <v>0</v>
      </c>
      <c r="AH1670" s="5">
        <f t="shared" si="1985"/>
        <v>1.4039265534790664E-3</v>
      </c>
      <c r="AI1670" s="5">
        <f t="shared" si="1986"/>
        <v>0</v>
      </c>
      <c r="AJ1670" s="5">
        <f t="shared" si="1987"/>
        <v>0</v>
      </c>
      <c r="AK1670" s="5">
        <f t="shared" si="1988"/>
        <v>0</v>
      </c>
      <c r="AL1670" s="5">
        <f t="shared" si="1989"/>
        <v>0</v>
      </c>
      <c r="AM1670" s="5">
        <f t="shared" si="1990"/>
        <v>0</v>
      </c>
      <c r="AN1670" s="5">
        <f t="shared" si="1991"/>
        <v>0</v>
      </c>
      <c r="AO1670" s="5">
        <f t="shared" si="1992"/>
        <v>0</v>
      </c>
      <c r="AP1670" s="5">
        <f t="shared" si="1993"/>
        <v>0</v>
      </c>
      <c r="AQ1670" s="5">
        <f t="shared" si="1994"/>
        <v>0</v>
      </c>
      <c r="AR1670" s="5">
        <f t="shared" si="1995"/>
        <v>1.3575535069590473E-4</v>
      </c>
      <c r="AS1670" s="5">
        <f t="shared" si="1996"/>
        <v>0</v>
      </c>
      <c r="AT1670" s="5">
        <f t="shared" si="1997"/>
        <v>0</v>
      </c>
      <c r="AU1670" s="5">
        <f t="shared" si="1998"/>
        <v>0</v>
      </c>
      <c r="AV1670" s="5">
        <f t="shared" si="1999"/>
        <v>0</v>
      </c>
      <c r="AW1670" s="5">
        <f t="shared" si="2000"/>
        <v>0</v>
      </c>
      <c r="AX1670" s="5">
        <f t="shared" si="2001"/>
        <v>0</v>
      </c>
      <c r="AY1670" s="5">
        <f t="shared" si="2002"/>
        <v>0</v>
      </c>
      <c r="AZ1670" s="5">
        <f t="shared" si="2003"/>
        <v>0</v>
      </c>
      <c r="BA1670" s="5">
        <f t="shared" si="2004"/>
        <v>0</v>
      </c>
      <c r="BB1670" s="5">
        <f t="shared" si="2005"/>
        <v>0</v>
      </c>
      <c r="BC1670" s="5">
        <f t="shared" si="2006"/>
        <v>0</v>
      </c>
      <c r="BD1670" s="5">
        <f t="shared" si="2007"/>
        <v>1.0939268390321613E-5</v>
      </c>
      <c r="BE1670" s="5">
        <f t="shared" si="2008"/>
        <v>0</v>
      </c>
      <c r="BF1670" s="5">
        <f t="shared" si="2009"/>
        <v>0</v>
      </c>
      <c r="BG1670" s="5">
        <f t="shared" si="2010"/>
        <v>0</v>
      </c>
      <c r="BH1670" s="5">
        <f t="shared" si="2011"/>
        <v>0</v>
      </c>
      <c r="BI1670" s="5">
        <f t="shared" si="2012"/>
        <v>0</v>
      </c>
      <c r="BJ1670" s="8">
        <f t="shared" si="2013"/>
        <v>0</v>
      </c>
      <c r="BK1670" s="8">
        <f t="shared" si="2014"/>
        <v>0.6166309819687148</v>
      </c>
      <c r="BL1670" s="8">
        <f t="shared" si="2015"/>
        <v>0.37175314486641925</v>
      </c>
      <c r="BM1670" s="8">
        <f t="shared" si="2016"/>
        <v>1.3165690530553078E-2</v>
      </c>
      <c r="BN1670" s="8">
        <f t="shared" si="2017"/>
        <v>0.98683350566256878</v>
      </c>
    </row>
    <row r="1671" spans="1:66" x14ac:dyDescent="0.25">
      <c r="A1671" t="s">
        <v>70</v>
      </c>
      <c r="B1671" t="s">
        <v>61</v>
      </c>
      <c r="C1671" t="s">
        <v>88</v>
      </c>
      <c r="D1671" s="7" t="s">
        <v>544</v>
      </c>
      <c r="E1671">
        <f>VLOOKUP(A1671,home!$A$2:$E$405,3,FALSE)</f>
        <v>1.359</v>
      </c>
      <c r="F1671">
        <f>VLOOKUP(B1671,home!$B$2:$E$405,3,FALSE)</f>
        <v>1.3245</v>
      </c>
      <c r="G1671">
        <f>VLOOKUP(C1671,away!$B$2:$E$405,4,FALSE)</f>
        <v>0.73580000000000001</v>
      </c>
      <c r="H1671">
        <f>VLOOKUP(A1671,away!$A$2:$E$405,3,FALSE)</f>
        <v>1.0342</v>
      </c>
      <c r="I1671">
        <f>VLOOKUP(C1671,away!$B$2:$E$405,3,FALSE)</f>
        <v>0.96689999999999998</v>
      </c>
      <c r="J1671">
        <f>VLOOKUP(B1671,home!$B$2:$E$405,4,FALSE)</f>
        <v>1.3536999999999999</v>
      </c>
      <c r="K1671" s="3">
        <f t="shared" si="1962"/>
        <v>1.3244366889000001</v>
      </c>
      <c r="L1671" s="3">
        <f t="shared" si="1963"/>
        <v>1.3536566545259998</v>
      </c>
      <c r="M1671" s="5">
        <f t="shared" si="1964"/>
        <v>6.8694005247288026E-2</v>
      </c>
      <c r="N1671" s="5">
        <f t="shared" si="1965"/>
        <v>9.0980860856997386E-2</v>
      </c>
      <c r="O1671" s="5">
        <f t="shared" si="1966"/>
        <v>9.2988097329035388E-2</v>
      </c>
      <c r="P1671" s="5">
        <f t="shared" si="1967"/>
        <v>0.12315684773357857</v>
      </c>
      <c r="Q1671" s="5">
        <f t="shared" si="1968"/>
        <v>6.0249195053356644E-2</v>
      </c>
      <c r="R1671" s="5">
        <f t="shared" si="1969"/>
        <v>6.2936978370580071E-2</v>
      </c>
      <c r="S1671" s="5">
        <f t="shared" si="1970"/>
        <v>5.5199900955952307E-2</v>
      </c>
      <c r="T1671" s="5">
        <f t="shared" si="1971"/>
        <v>8.1556723813811183E-2</v>
      </c>
      <c r="U1671" s="5">
        <f t="shared" si="1972"/>
        <v>8.3356043242501981E-2</v>
      </c>
      <c r="V1671" s="5">
        <f t="shared" si="1973"/>
        <v>1.0996019832958538E-2</v>
      </c>
      <c r="W1671" s="5">
        <f t="shared" si="1974"/>
        <v>2.65987481351193E-2</v>
      </c>
      <c r="X1671" s="5">
        <f t="shared" si="1975"/>
        <v>3.600557241516527E-2</v>
      </c>
      <c r="Y1671" s="5">
        <f t="shared" si="1976"/>
        <v>2.4369591349903127E-2</v>
      </c>
      <c r="Z1671" s="5">
        <f t="shared" si="1977"/>
        <v>2.8398353195698212E-2</v>
      </c>
      <c r="AA1671" s="5">
        <f t="shared" si="1978"/>
        <v>3.7611820876723275E-2</v>
      </c>
      <c r="AB1671" s="5">
        <f t="shared" si="1979"/>
        <v>2.4907237752733648E-2</v>
      </c>
      <c r="AC1671" s="5">
        <f t="shared" si="1980"/>
        <v>1.2321263836706385E-3</v>
      </c>
      <c r="AD1671" s="5">
        <f t="shared" si="1981"/>
        <v>8.8070894772406209E-3</v>
      </c>
      <c r="AE1671" s="5">
        <f t="shared" si="1982"/>
        <v>1.1921775277872675E-2</v>
      </c>
      <c r="AF1671" s="5">
        <f t="shared" si="1983"/>
        <v>8.0689952193279506E-3</v>
      </c>
      <c r="AG1671" s="5">
        <f t="shared" si="1984"/>
        <v>3.6408830246605871E-3</v>
      </c>
      <c r="AH1671" s="5">
        <f t="shared" si="1985"/>
        <v>9.6104049452341456E-3</v>
      </c>
      <c r="AI1671" s="5">
        <f t="shared" si="1986"/>
        <v>1.2728372904654098E-2</v>
      </c>
      <c r="AJ1671" s="5">
        <f t="shared" si="1987"/>
        <v>8.4289620324622793E-3</v>
      </c>
      <c r="AK1671" s="5">
        <f t="shared" si="1988"/>
        <v>3.7212088550460497E-3</v>
      </c>
      <c r="AL1671" s="5">
        <f t="shared" si="1989"/>
        <v>8.8359850834722053E-5</v>
      </c>
      <c r="AM1671" s="5">
        <f t="shared" si="1990"/>
        <v>2.3328864852165203E-3</v>
      </c>
      <c r="AN1671" s="5">
        <f t="shared" si="1991"/>
        <v>3.1579273149671136E-3</v>
      </c>
      <c r="AO1671" s="5">
        <f t="shared" si="1992"/>
        <v>2.1373746622073285E-3</v>
      </c>
      <c r="AP1671" s="5">
        <f t="shared" si="1993"/>
        <v>9.6442381157073732E-4</v>
      </c>
      <c r="AQ1671" s="5">
        <f t="shared" si="1994"/>
        <v>3.2637467757901437E-4</v>
      </c>
      <c r="AR1671" s="5">
        <f t="shared" si="1995"/>
        <v>2.6018377213611545E-3</v>
      </c>
      <c r="AS1671" s="5">
        <f t="shared" si="1996"/>
        <v>3.4459693367346884E-3</v>
      </c>
      <c r="AT1671" s="5">
        <f t="shared" si="1997"/>
        <v>2.2819841091979111E-3</v>
      </c>
      <c r="AU1671" s="5">
        <f t="shared" si="1998"/>
        <v>1.0074478259028319E-3</v>
      </c>
      <c r="AV1671" s="5">
        <f t="shared" si="1999"/>
        <v>3.3357521569456287E-4</v>
      </c>
      <c r="AW1671" s="5">
        <f t="shared" si="2000"/>
        <v>4.4004004327433986E-6</v>
      </c>
      <c r="AX1671" s="5">
        <f t="shared" si="2001"/>
        <v>5.1496007534328702E-4</v>
      </c>
      <c r="AY1671" s="5">
        <f t="shared" si="2002"/>
        <v>6.9707913280365075E-4</v>
      </c>
      <c r="AZ1671" s="5">
        <f t="shared" si="2003"/>
        <v>4.718029034254376E-4</v>
      </c>
      <c r="BA1671" s="5">
        <f t="shared" si="2004"/>
        <v>2.1288637994884378E-4</v>
      </c>
      <c r="BB1671" s="5">
        <f t="shared" si="2005"/>
        <v>7.2043766218925697E-5</v>
      </c>
      <c r="BC1671" s="5">
        <f t="shared" si="2006"/>
        <v>1.9504504711872832E-5</v>
      </c>
      <c r="BD1671" s="5">
        <f t="shared" si="2007"/>
        <v>5.869991575862155E-4</v>
      </c>
      <c r="BE1671" s="5">
        <f t="shared" si="2008"/>
        <v>7.7744322066057657E-4</v>
      </c>
      <c r="BF1671" s="5">
        <f t="shared" si="2009"/>
        <v>5.1483716248972326E-4</v>
      </c>
      <c r="BG1671" s="5">
        <f t="shared" si="2010"/>
        <v>2.2728974227018668E-4</v>
      </c>
      <c r="BH1671" s="5">
        <f t="shared" si="2011"/>
        <v>7.5257718418315168E-5</v>
      </c>
      <c r="BI1671" s="5">
        <f t="shared" si="2012"/>
        <v>1.9934816679224382E-5</v>
      </c>
      <c r="BJ1671" s="8">
        <f t="shared" si="2013"/>
        <v>0.36310669833744752</v>
      </c>
      <c r="BK1671" s="8">
        <f t="shared" si="2014"/>
        <v>0.26006433913708649</v>
      </c>
      <c r="BL1671" s="8">
        <f t="shared" si="2015"/>
        <v>0.34816170233596633</v>
      </c>
      <c r="BM1671" s="8">
        <f t="shared" si="2016"/>
        <v>0.50003242968299155</v>
      </c>
      <c r="BN1671" s="8">
        <f t="shared" si="2017"/>
        <v>0.499005984590836</v>
      </c>
    </row>
    <row r="1672" spans="1:66" x14ac:dyDescent="0.25">
      <c r="A1672" t="s">
        <v>89</v>
      </c>
      <c r="B1672" t="s">
        <v>92</v>
      </c>
      <c r="C1672" t="s">
        <v>127</v>
      </c>
      <c r="D1672" s="7" t="s">
        <v>544</v>
      </c>
      <c r="E1672">
        <f>VLOOKUP(A1672,home!$A$2:$E$405,3,FALSE)</f>
        <v>1.3980999999999999</v>
      </c>
      <c r="F1672">
        <f>VLOOKUP(B1672,home!$B$2:$E$405,3,FALSE)</f>
        <v>1.0014000000000001</v>
      </c>
      <c r="G1672">
        <f>VLOOKUP(C1672,away!$B$2:$E$405,4,FALSE)</f>
        <v>1.1444000000000001</v>
      </c>
      <c r="H1672">
        <f>VLOOKUP(A1672,away!$A$2:$E$405,3,FALSE)</f>
        <v>1.1943999999999999</v>
      </c>
      <c r="I1672">
        <f>VLOOKUP(C1672,away!$B$2:$E$405,3,FALSE)</f>
        <v>0.83720000000000006</v>
      </c>
      <c r="J1672">
        <f>VLOOKUP(B1672,home!$B$2:$E$405,4,FALSE)</f>
        <v>1.3395999999999999</v>
      </c>
      <c r="K1672" s="3">
        <f t="shared" si="1962"/>
        <v>1.6022256198960001</v>
      </c>
      <c r="L1672" s="3">
        <f t="shared" si="1963"/>
        <v>1.3395352705279999</v>
      </c>
      <c r="M1672" s="5">
        <f t="shared" si="1964"/>
        <v>5.2772719896080053E-2</v>
      </c>
      <c r="N1672" s="5">
        <f t="shared" si="1965"/>
        <v>8.4553803849094833E-2</v>
      </c>
      <c r="O1672" s="5">
        <f t="shared" si="1966"/>
        <v>7.069091962249395E-2</v>
      </c>
      <c r="P1672" s="5">
        <f t="shared" si="1967"/>
        <v>0.11326280251316868</v>
      </c>
      <c r="Q1672" s="5">
        <f t="shared" si="1968"/>
        <v>6.7737135393340406E-2</v>
      </c>
      <c r="R1672" s="5">
        <f t="shared" si="1969"/>
        <v>4.7346490070195271E-2</v>
      </c>
      <c r="S1672" s="5">
        <f t="shared" si="1970"/>
        <v>6.0772225017010885E-2</v>
      </c>
      <c r="T1672" s="5">
        <f t="shared" si="1971"/>
        <v>9.0736281983909983E-2</v>
      </c>
      <c r="U1672" s="5">
        <f t="shared" si="1972"/>
        <v>7.5859759402618437E-2</v>
      </c>
      <c r="V1672" s="5">
        <f t="shared" si="1973"/>
        <v>1.4492404690954806E-2</v>
      </c>
      <c r="W1672" s="5">
        <f t="shared" si="1974"/>
        <v>3.6176724581858041E-2</v>
      </c>
      <c r="X1672" s="5">
        <f t="shared" si="1975"/>
        <v>4.845999854957616E-2</v>
      </c>
      <c r="Y1672" s="5">
        <f t="shared" si="1976"/>
        <v>3.2456938633446494E-2</v>
      </c>
      <c r="Z1672" s="5">
        <f t="shared" si="1977"/>
        <v>2.1140764461576752E-2</v>
      </c>
      <c r="AA1672" s="5">
        <f t="shared" si="1978"/>
        <v>3.387227444452514E-2</v>
      </c>
      <c r="AB1672" s="5">
        <f t="shared" si="1979"/>
        <v>2.7135512959583372E-2</v>
      </c>
      <c r="AC1672" s="5">
        <f t="shared" si="1980"/>
        <v>1.9440091084049641E-3</v>
      </c>
      <c r="AD1672" s="5">
        <f t="shared" si="1981"/>
        <v>1.4490818742243592E-2</v>
      </c>
      <c r="AE1672" s="5">
        <f t="shared" si="1982"/>
        <v>1.9410962804063483E-2</v>
      </c>
      <c r="AF1672" s="5">
        <f t="shared" si="1983"/>
        <v>1.3000834655475062E-2</v>
      </c>
      <c r="AG1672" s="5">
        <f t="shared" si="1984"/>
        <v>5.8050255224371908E-3</v>
      </c>
      <c r="AH1672" s="5">
        <f t="shared" si="1985"/>
        <v>7.0796999105517434E-3</v>
      </c>
      <c r="AI1672" s="5">
        <f t="shared" si="1986"/>
        <v>1.1343276577861423E-2</v>
      </c>
      <c r="AJ1672" s="5">
        <f t="shared" si="1987"/>
        <v>9.0872441733079005E-3</v>
      </c>
      <c r="AK1672" s="5">
        <f t="shared" si="1988"/>
        <v>4.8532718095748561E-3</v>
      </c>
      <c r="AL1672" s="5">
        <f t="shared" si="1989"/>
        <v>1.6689222777424275E-4</v>
      </c>
      <c r="AM1672" s="5">
        <f t="shared" si="1990"/>
        <v>4.6435122084183631E-3</v>
      </c>
      <c r="AN1672" s="5">
        <f t="shared" si="1991"/>
        <v>6.2201483823037624E-3</v>
      </c>
      <c r="AO1672" s="5">
        <f t="shared" si="1992"/>
        <v>4.1660540730067861E-3</v>
      </c>
      <c r="AP1672" s="5">
        <f t="shared" si="1993"/>
        <v>1.8601921232398063E-3</v>
      </c>
      <c r="AQ1672" s="5">
        <f t="shared" si="1994"/>
        <v>6.229482397595228E-4</v>
      </c>
      <c r="AR1672" s="5">
        <f t="shared" si="1995"/>
        <v>1.8967015469875971E-3</v>
      </c>
      <c r="AS1672" s="5">
        <f t="shared" si="1996"/>
        <v>3.038943811879905E-3</v>
      </c>
      <c r="AT1672" s="5">
        <f t="shared" si="1997"/>
        <v>2.4345368164091978E-3</v>
      </c>
      <c r="AU1672" s="5">
        <f t="shared" si="1998"/>
        <v>1.3002257532769542E-3</v>
      </c>
      <c r="AV1672" s="5">
        <f t="shared" si="1999"/>
        <v>5.2081375338722789E-4</v>
      </c>
      <c r="AW1672" s="5">
        <f t="shared" si="2000"/>
        <v>9.9497332210657051E-6</v>
      </c>
      <c r="AX1672" s="5">
        <f t="shared" si="2001"/>
        <v>1.2399923711046267E-3</v>
      </c>
      <c r="AY1672" s="5">
        <f t="shared" si="2002"/>
        <v>1.6610135162802922E-3</v>
      </c>
      <c r="AZ1672" s="5">
        <f t="shared" si="2003"/>
        <v>1.1124930949405929E-3</v>
      </c>
      <c r="BA1672" s="5">
        <f t="shared" si="2004"/>
        <v>4.9674124629725937E-4</v>
      </c>
      <c r="BB1672" s="5">
        <f t="shared" si="2005"/>
        <v>1.66350604935304E-4</v>
      </c>
      <c r="BC1672" s="5">
        <f t="shared" si="2006"/>
        <v>4.4566500516901776E-5</v>
      </c>
      <c r="BD1672" s="5">
        <f t="shared" si="2007"/>
        <v>4.2344976997581754E-4</v>
      </c>
      <c r="BE1672" s="5">
        <f t="shared" si="2008"/>
        <v>6.7846207019432291E-4</v>
      </c>
      <c r="BF1672" s="5">
        <f t="shared" si="2009"/>
        <v>5.4352465549651133E-4</v>
      </c>
      <c r="BG1672" s="5">
        <f t="shared" si="2010"/>
        <v>2.9028304269388604E-4</v>
      </c>
      <c r="BH1672" s="5">
        <f t="shared" si="2011"/>
        <v>1.1627473200637715E-4</v>
      </c>
      <c r="BI1672" s="5">
        <f t="shared" si="2012"/>
        <v>3.7259670913431782E-5</v>
      </c>
      <c r="BJ1672" s="8">
        <f t="shared" si="2013"/>
        <v>0.43506253707624853</v>
      </c>
      <c r="BK1672" s="8">
        <f t="shared" si="2014"/>
        <v>0.24507206696967393</v>
      </c>
      <c r="BL1672" s="8">
        <f t="shared" si="2015"/>
        <v>0.29854892459393345</v>
      </c>
      <c r="BM1672" s="8">
        <f t="shared" si="2016"/>
        <v>0.56180935797399978</v>
      </c>
      <c r="BN1672" s="8">
        <f t="shared" si="2017"/>
        <v>0.43636387134437321</v>
      </c>
    </row>
    <row r="1673" spans="1:66" x14ac:dyDescent="0.25">
      <c r="A1673" t="s">
        <v>89</v>
      </c>
      <c r="B1673" t="s">
        <v>115</v>
      </c>
      <c r="C1673" t="s">
        <v>330</v>
      </c>
      <c r="D1673" s="7" t="s">
        <v>544</v>
      </c>
      <c r="E1673">
        <f>VLOOKUP(A1673,home!$A$2:$E$405,3,FALSE)</f>
        <v>1.3980999999999999</v>
      </c>
      <c r="F1673">
        <f>VLOOKUP(B1673,home!$B$2:$E$405,3,FALSE)</f>
        <v>1.1444000000000001</v>
      </c>
      <c r="G1673">
        <f>VLOOKUP(C1673,away!$B$2:$E$405,4,FALSE)</f>
        <v>1.4305000000000001</v>
      </c>
      <c r="H1673">
        <f>VLOOKUP(A1673,away!$A$2:$E$405,3,FALSE)</f>
        <v>1.1943999999999999</v>
      </c>
      <c r="I1673">
        <f>VLOOKUP(C1673,away!$B$2:$E$405,3,FALSE)</f>
        <v>1.3395999999999999</v>
      </c>
      <c r="J1673">
        <f>VLOOKUP(B1673,home!$B$2:$E$405,4,FALSE)</f>
        <v>0.50229999999999997</v>
      </c>
      <c r="K1673" s="3">
        <f t="shared" si="1962"/>
        <v>2.2887794580200005</v>
      </c>
      <c r="L1673" s="3">
        <f t="shared" si="1963"/>
        <v>0.80368916195199991</v>
      </c>
      <c r="M1673" s="5">
        <f t="shared" si="1964"/>
        <v>4.5389765903574263E-2</v>
      </c>
      <c r="N1673" s="5">
        <f t="shared" si="1965"/>
        <v>0.1038871638044374</v>
      </c>
      <c r="O1673" s="5">
        <f t="shared" si="1966"/>
        <v>3.6479262920241062E-2</v>
      </c>
      <c r="P1673" s="5">
        <f t="shared" si="1967"/>
        <v>8.3492987615558442E-2</v>
      </c>
      <c r="Q1673" s="5">
        <f t="shared" si="1968"/>
        <v>0.11888740323377764</v>
      </c>
      <c r="R1673" s="5">
        <f t="shared" si="1969"/>
        <v>1.46589941224976E-2</v>
      </c>
      <c r="S1673" s="5">
        <f t="shared" si="1970"/>
        <v>3.8395653966254814E-2</v>
      </c>
      <c r="T1673" s="5">
        <f t="shared" si="1971"/>
        <v>9.5548517471604241E-2</v>
      </c>
      <c r="U1673" s="5">
        <f t="shared" si="1972"/>
        <v>3.3551204622808431E-2</v>
      </c>
      <c r="V1673" s="5">
        <f t="shared" si="1973"/>
        <v>7.8475053113810662E-3</v>
      </c>
      <c r="W1673" s="5">
        <f t="shared" si="1974"/>
        <v>9.070234877960362E-2</v>
      </c>
      <c r="X1673" s="5">
        <f t="shared" si="1975"/>
        <v>7.2896494677757634E-2</v>
      </c>
      <c r="Y1673" s="5">
        <f t="shared" si="1976"/>
        <v>2.9293061358402723E-2</v>
      </c>
      <c r="Z1673" s="5">
        <f t="shared" si="1977"/>
        <v>3.9270915671231303E-3</v>
      </c>
      <c r="AA1673" s="5">
        <f t="shared" si="1978"/>
        <v>8.9882465085949926E-3</v>
      </c>
      <c r="AB1673" s="5">
        <f t="shared" si="1979"/>
        <v>1.0286056986246106E-2</v>
      </c>
      <c r="AC1673" s="5">
        <f t="shared" si="1980"/>
        <v>9.0220181071226505E-4</v>
      </c>
      <c r="AD1673" s="5">
        <f t="shared" si="1981"/>
        <v>5.1899418170230568E-2</v>
      </c>
      <c r="AE1673" s="5">
        <f t="shared" si="1982"/>
        <v>4.1710999895029008E-2</v>
      </c>
      <c r="AF1673" s="5">
        <f t="shared" si="1983"/>
        <v>1.6761339274907906E-2</v>
      </c>
      <c r="AG1673" s="5">
        <f t="shared" si="1984"/>
        <v>4.4903022383479593E-3</v>
      </c>
      <c r="AH1673" s="5">
        <f t="shared" si="1985"/>
        <v>7.890402326224884E-4</v>
      </c>
      <c r="AI1673" s="5">
        <f t="shared" si="1986"/>
        <v>1.8059390759776741E-3</v>
      </c>
      <c r="AJ1673" s="5">
        <f t="shared" si="1987"/>
        <v>2.066698129766661E-3</v>
      </c>
      <c r="AK1673" s="5">
        <f t="shared" si="1988"/>
        <v>1.5767387417794292E-3</v>
      </c>
      <c r="AL1673" s="5">
        <f t="shared" si="1989"/>
        <v>6.6382827149678492E-5</v>
      </c>
      <c r="AM1673" s="5">
        <f t="shared" si="1990"/>
        <v>2.3757264438242724E-2</v>
      </c>
      <c r="AN1673" s="5">
        <f t="shared" si="1991"/>
        <v>1.9093455946643346E-2</v>
      </c>
      <c r="AO1673" s="5">
        <f t="shared" si="1992"/>
        <v>7.672601804262609E-3</v>
      </c>
      <c r="AP1673" s="5">
        <f t="shared" si="1993"/>
        <v>2.0554623046864064E-3</v>
      </c>
      <c r="AQ1673" s="5">
        <f t="shared" si="1994"/>
        <v>4.1298819426933595E-4</v>
      </c>
      <c r="AR1673" s="5">
        <f t="shared" si="1995"/>
        <v>1.2682861666055582E-4</v>
      </c>
      <c r="AS1673" s="5">
        <f t="shared" si="1996"/>
        <v>2.9028273250177332E-4</v>
      </c>
      <c r="AT1673" s="5">
        <f t="shared" si="1997"/>
        <v>3.3219657758398681E-4</v>
      </c>
      <c r="AU1673" s="5">
        <f t="shared" si="1998"/>
        <v>2.5344156759959214E-4</v>
      </c>
      <c r="AV1673" s="5">
        <f t="shared" si="1999"/>
        <v>1.4501796343258349E-4</v>
      </c>
      <c r="AW1673" s="5">
        <f t="shared" si="2000"/>
        <v>3.3919176705483149E-6</v>
      </c>
      <c r="AX1673" s="5">
        <f t="shared" si="2001"/>
        <v>9.0625231374998304E-3</v>
      </c>
      <c r="AY1673" s="5">
        <f t="shared" si="2002"/>
        <v>7.2834516255478477E-3</v>
      </c>
      <c r="AZ1673" s="5">
        <f t="shared" si="2003"/>
        <v>2.9268155665272402E-3</v>
      </c>
      <c r="BA1673" s="5">
        <f t="shared" si="2004"/>
        <v>7.8408331661678193E-4</v>
      </c>
      <c r="BB1673" s="5">
        <f t="shared" si="2005"/>
        <v>1.5753981590807149E-4</v>
      </c>
      <c r="BC1673" s="5">
        <f t="shared" si="2006"/>
        <v>2.5322608524246075E-5</v>
      </c>
      <c r="BD1673" s="5">
        <f t="shared" si="2007"/>
        <v>1.698846410590892E-5</v>
      </c>
      <c r="BE1673" s="5">
        <f t="shared" si="2008"/>
        <v>3.8882847668914449E-5</v>
      </c>
      <c r="BF1673" s="5">
        <f t="shared" si="2009"/>
        <v>4.4497131506966128E-5</v>
      </c>
      <c r="BG1673" s="5">
        <f t="shared" si="2010"/>
        <v>3.394804017798621E-5</v>
      </c>
      <c r="BH1673" s="5">
        <f t="shared" si="2011"/>
        <v>1.9424894249853125E-5</v>
      </c>
      <c r="BI1673" s="5">
        <f t="shared" si="2012"/>
        <v>8.8918597866549258E-6</v>
      </c>
      <c r="BJ1673" s="8">
        <f t="shared" si="2013"/>
        <v>0.69930855766282729</v>
      </c>
      <c r="BK1673" s="8">
        <f t="shared" si="2014"/>
        <v>0.1833779490601784</v>
      </c>
      <c r="BL1673" s="8">
        <f t="shared" si="2015"/>
        <v>0.11151258203580919</v>
      </c>
      <c r="BM1673" s="8">
        <f t="shared" si="2016"/>
        <v>0.58805054301797444</v>
      </c>
      <c r="BN1673" s="8">
        <f t="shared" si="2017"/>
        <v>0.40279557760008644</v>
      </c>
    </row>
    <row r="1674" spans="1:66" x14ac:dyDescent="0.25">
      <c r="A1674" t="s">
        <v>89</v>
      </c>
      <c r="B1674" t="s">
        <v>96</v>
      </c>
      <c r="C1674" t="s">
        <v>121</v>
      </c>
      <c r="D1674" s="7" t="s">
        <v>544</v>
      </c>
      <c r="E1674">
        <f>VLOOKUP(A1674,home!$A$2:$E$405,3,FALSE)</f>
        <v>1.3980999999999999</v>
      </c>
      <c r="F1674">
        <f>VLOOKUP(B1674,home!$B$2:$E$405,3,FALSE)</f>
        <v>0</v>
      </c>
      <c r="G1674">
        <f>VLOOKUP(C1674,away!$B$2:$E$405,4,FALSE)</f>
        <v>1.4305000000000001</v>
      </c>
      <c r="H1674">
        <f>VLOOKUP(A1674,away!$A$2:$E$405,3,FALSE)</f>
        <v>1.1943999999999999</v>
      </c>
      <c r="I1674">
        <f>VLOOKUP(C1674,away!$B$2:$E$405,3,FALSE)</f>
        <v>0.83720000000000006</v>
      </c>
      <c r="J1674">
        <f>VLOOKUP(B1674,home!$B$2:$E$405,4,FALSE)</f>
        <v>1.8837999999999999</v>
      </c>
      <c r="K1674" s="3">
        <f t="shared" si="1962"/>
        <v>0</v>
      </c>
      <c r="L1674" s="3">
        <f t="shared" si="1963"/>
        <v>1.8837089747839999</v>
      </c>
      <c r="M1674" s="5">
        <f t="shared" si="1964"/>
        <v>0.15202520115839138</v>
      </c>
      <c r="N1674" s="5">
        <f t="shared" si="1965"/>
        <v>0</v>
      </c>
      <c r="O1674" s="5">
        <f t="shared" si="1966"/>
        <v>0.28637123581540475</v>
      </c>
      <c r="P1674" s="5">
        <f t="shared" si="1967"/>
        <v>0</v>
      </c>
      <c r="Q1674" s="5">
        <f t="shared" si="1968"/>
        <v>0</v>
      </c>
      <c r="R1674" s="5">
        <f t="shared" si="1969"/>
        <v>0.26972003351273161</v>
      </c>
      <c r="S1674" s="5">
        <f t="shared" si="1970"/>
        <v>0</v>
      </c>
      <c r="T1674" s="5">
        <f t="shared" si="1971"/>
        <v>0</v>
      </c>
      <c r="U1674" s="5">
        <f t="shared" si="1972"/>
        <v>0</v>
      </c>
      <c r="V1674" s="5">
        <f t="shared" si="1973"/>
        <v>0</v>
      </c>
      <c r="W1674" s="5">
        <f t="shared" si="1974"/>
        <v>0</v>
      </c>
      <c r="X1674" s="5">
        <f t="shared" si="1975"/>
        <v>0</v>
      </c>
      <c r="Y1674" s="5">
        <f t="shared" si="1976"/>
        <v>0</v>
      </c>
      <c r="Z1674" s="5">
        <f t="shared" si="1977"/>
        <v>0.16935801593565791</v>
      </c>
      <c r="AA1674" s="5">
        <f t="shared" si="1978"/>
        <v>0</v>
      </c>
      <c r="AB1674" s="5">
        <f t="shared" si="1979"/>
        <v>0</v>
      </c>
      <c r="AC1674" s="5">
        <f t="shared" si="1980"/>
        <v>0</v>
      </c>
      <c r="AD1674" s="5">
        <f t="shared" si="1981"/>
        <v>0</v>
      </c>
      <c r="AE1674" s="5">
        <f t="shared" si="1982"/>
        <v>0</v>
      </c>
      <c r="AF1674" s="5">
        <f t="shared" si="1983"/>
        <v>0</v>
      </c>
      <c r="AG1674" s="5">
        <f t="shared" si="1984"/>
        <v>0</v>
      </c>
      <c r="AH1674" s="5">
        <f t="shared" si="1985"/>
        <v>7.9755303642402686E-2</v>
      </c>
      <c r="AI1674" s="5">
        <f t="shared" si="1986"/>
        <v>0</v>
      </c>
      <c r="AJ1674" s="5">
        <f t="shared" si="1987"/>
        <v>0</v>
      </c>
      <c r="AK1674" s="5">
        <f t="shared" si="1988"/>
        <v>0</v>
      </c>
      <c r="AL1674" s="5">
        <f t="shared" si="1989"/>
        <v>0</v>
      </c>
      <c r="AM1674" s="5">
        <f t="shared" si="1990"/>
        <v>0</v>
      </c>
      <c r="AN1674" s="5">
        <f t="shared" si="1991"/>
        <v>0</v>
      </c>
      <c r="AO1674" s="5">
        <f t="shared" si="1992"/>
        <v>0</v>
      </c>
      <c r="AP1674" s="5">
        <f t="shared" si="1993"/>
        <v>0</v>
      </c>
      <c r="AQ1674" s="5">
        <f t="shared" si="1994"/>
        <v>0</v>
      </c>
      <c r="AR1674" s="5">
        <f t="shared" si="1995"/>
        <v>3.0047156251563383E-2</v>
      </c>
      <c r="AS1674" s="5">
        <f t="shared" si="1996"/>
        <v>0</v>
      </c>
      <c r="AT1674" s="5">
        <f t="shared" si="1997"/>
        <v>0</v>
      </c>
      <c r="AU1674" s="5">
        <f t="shared" si="1998"/>
        <v>0</v>
      </c>
      <c r="AV1674" s="5">
        <f t="shared" si="1999"/>
        <v>0</v>
      </c>
      <c r="AW1674" s="5">
        <f t="shared" si="2000"/>
        <v>0</v>
      </c>
      <c r="AX1674" s="5">
        <f t="shared" si="2001"/>
        <v>0</v>
      </c>
      <c r="AY1674" s="5">
        <f t="shared" si="2002"/>
        <v>0</v>
      </c>
      <c r="AZ1674" s="5">
        <f t="shared" si="2003"/>
        <v>0</v>
      </c>
      <c r="BA1674" s="5">
        <f t="shared" si="2004"/>
        <v>0</v>
      </c>
      <c r="BB1674" s="5">
        <f t="shared" si="2005"/>
        <v>0</v>
      </c>
      <c r="BC1674" s="5">
        <f t="shared" si="2006"/>
        <v>0</v>
      </c>
      <c r="BD1674" s="5">
        <f t="shared" si="2007"/>
        <v>9.4333496496345204E-3</v>
      </c>
      <c r="BE1674" s="5">
        <f t="shared" si="2008"/>
        <v>0</v>
      </c>
      <c r="BF1674" s="5">
        <f t="shared" si="2009"/>
        <v>0</v>
      </c>
      <c r="BG1674" s="5">
        <f t="shared" si="2010"/>
        <v>0</v>
      </c>
      <c r="BH1674" s="5">
        <f t="shared" si="2011"/>
        <v>0</v>
      </c>
      <c r="BI1674" s="5">
        <f t="shared" si="2012"/>
        <v>0</v>
      </c>
      <c r="BJ1674" s="8">
        <f t="shared" si="2013"/>
        <v>0</v>
      </c>
      <c r="BK1674" s="8">
        <f t="shared" si="2014"/>
        <v>0.15202520115839138</v>
      </c>
      <c r="BL1674" s="8">
        <f t="shared" si="2015"/>
        <v>0.67532707887173693</v>
      </c>
      <c r="BM1674" s="8">
        <f t="shared" si="2016"/>
        <v>0.28859382547925849</v>
      </c>
      <c r="BN1674" s="8">
        <f t="shared" si="2017"/>
        <v>0.7081164704865277</v>
      </c>
    </row>
    <row r="1675" spans="1:66" x14ac:dyDescent="0.25">
      <c r="A1675" t="s">
        <v>89</v>
      </c>
      <c r="B1675" t="s">
        <v>120</v>
      </c>
      <c r="C1675" t="s">
        <v>81</v>
      </c>
      <c r="D1675" s="7" t="s">
        <v>544</v>
      </c>
      <c r="E1675">
        <f>VLOOKUP(A1675,home!$A$2:$E$405,3,FALSE)</f>
        <v>1.3980999999999999</v>
      </c>
      <c r="F1675">
        <f>VLOOKUP(B1675,home!$B$2:$E$405,3,FALSE)</f>
        <v>1.2875000000000001</v>
      </c>
      <c r="G1675">
        <f>VLOOKUP(C1675,away!$B$2:$E$405,4,FALSE)</f>
        <v>0.53639999999999999</v>
      </c>
      <c r="H1675">
        <f>VLOOKUP(A1675,away!$A$2:$E$405,3,FALSE)</f>
        <v>1.1943999999999999</v>
      </c>
      <c r="I1675">
        <f>VLOOKUP(C1675,away!$B$2:$E$405,3,FALSE)</f>
        <v>0</v>
      </c>
      <c r="J1675">
        <f>VLOOKUP(B1675,home!$B$2:$E$405,4,FALSE)</f>
        <v>1.1720999999999999</v>
      </c>
      <c r="K1675" s="3">
        <f t="shared" si="1962"/>
        <v>0.96554883150000004</v>
      </c>
      <c r="L1675" s="3">
        <f t="shared" si="1963"/>
        <v>0</v>
      </c>
      <c r="M1675" s="5">
        <f t="shared" si="1964"/>
        <v>0.38077416152697446</v>
      </c>
      <c r="N1675" s="5">
        <f t="shared" si="1965"/>
        <v>0.36765604672776242</v>
      </c>
      <c r="O1675" s="5">
        <f t="shared" si="1966"/>
        <v>0</v>
      </c>
      <c r="P1675" s="5">
        <f t="shared" si="1967"/>
        <v>0</v>
      </c>
      <c r="Q1675" s="5">
        <f t="shared" si="1968"/>
        <v>0.17749493315595019</v>
      </c>
      <c r="R1675" s="5">
        <f t="shared" si="1969"/>
        <v>0</v>
      </c>
      <c r="S1675" s="5">
        <f t="shared" si="1970"/>
        <v>0</v>
      </c>
      <c r="T1675" s="5">
        <f t="shared" si="1971"/>
        <v>0</v>
      </c>
      <c r="U1675" s="5">
        <f t="shared" si="1972"/>
        <v>0</v>
      </c>
      <c r="V1675" s="5">
        <f t="shared" si="1973"/>
        <v>0</v>
      </c>
      <c r="W1675" s="5">
        <f t="shared" si="1974"/>
        <v>5.7126675101966118E-2</v>
      </c>
      <c r="X1675" s="5">
        <f t="shared" si="1975"/>
        <v>0</v>
      </c>
      <c r="Y1675" s="5">
        <f t="shared" si="1976"/>
        <v>0</v>
      </c>
      <c r="Z1675" s="5">
        <f t="shared" si="1977"/>
        <v>0</v>
      </c>
      <c r="AA1675" s="5">
        <f t="shared" si="1978"/>
        <v>0</v>
      </c>
      <c r="AB1675" s="5">
        <f t="shared" si="1979"/>
        <v>0</v>
      </c>
      <c r="AC1675" s="5">
        <f t="shared" si="1980"/>
        <v>0</v>
      </c>
      <c r="AD1675" s="5">
        <f t="shared" si="1981"/>
        <v>1.3789648598045878E-2</v>
      </c>
      <c r="AE1675" s="5">
        <f t="shared" si="1982"/>
        <v>0</v>
      </c>
      <c r="AF1675" s="5">
        <f t="shared" si="1983"/>
        <v>0</v>
      </c>
      <c r="AG1675" s="5">
        <f t="shared" si="1984"/>
        <v>0</v>
      </c>
      <c r="AH1675" s="5">
        <f t="shared" si="1985"/>
        <v>0</v>
      </c>
      <c r="AI1675" s="5">
        <f t="shared" si="1986"/>
        <v>0</v>
      </c>
      <c r="AJ1675" s="5">
        <f t="shared" si="1987"/>
        <v>0</v>
      </c>
      <c r="AK1675" s="5">
        <f t="shared" si="1988"/>
        <v>0</v>
      </c>
      <c r="AL1675" s="5">
        <f t="shared" si="1989"/>
        <v>0</v>
      </c>
      <c r="AM1675" s="5">
        <f t="shared" si="1990"/>
        <v>2.6629158181277635E-3</v>
      </c>
      <c r="AN1675" s="5">
        <f t="shared" si="1991"/>
        <v>0</v>
      </c>
      <c r="AO1675" s="5">
        <f t="shared" si="1992"/>
        <v>0</v>
      </c>
      <c r="AP1675" s="5">
        <f t="shared" si="1993"/>
        <v>0</v>
      </c>
      <c r="AQ1675" s="5">
        <f t="shared" si="1994"/>
        <v>0</v>
      </c>
      <c r="AR1675" s="5">
        <f t="shared" si="1995"/>
        <v>0</v>
      </c>
      <c r="AS1675" s="5">
        <f t="shared" si="1996"/>
        <v>0</v>
      </c>
      <c r="AT1675" s="5">
        <f t="shared" si="1997"/>
        <v>0</v>
      </c>
      <c r="AU1675" s="5">
        <f t="shared" si="1998"/>
        <v>0</v>
      </c>
      <c r="AV1675" s="5">
        <f t="shared" si="1999"/>
        <v>0</v>
      </c>
      <c r="AW1675" s="5">
        <f t="shared" si="2000"/>
        <v>0</v>
      </c>
      <c r="AX1675" s="5">
        <f t="shared" si="2001"/>
        <v>4.2852920942935459E-4</v>
      </c>
      <c r="AY1675" s="5">
        <f t="shared" si="2002"/>
        <v>0</v>
      </c>
      <c r="AZ1675" s="5">
        <f t="shared" si="2003"/>
        <v>0</v>
      </c>
      <c r="BA1675" s="5">
        <f t="shared" si="2004"/>
        <v>0</v>
      </c>
      <c r="BB1675" s="5">
        <f t="shared" si="2005"/>
        <v>0</v>
      </c>
      <c r="BC1675" s="5">
        <f t="shared" si="2006"/>
        <v>0</v>
      </c>
      <c r="BD1675" s="5">
        <f t="shared" si="2007"/>
        <v>0</v>
      </c>
      <c r="BE1675" s="5">
        <f t="shared" si="2008"/>
        <v>0</v>
      </c>
      <c r="BF1675" s="5">
        <f t="shared" si="2009"/>
        <v>0</v>
      </c>
      <c r="BG1675" s="5">
        <f t="shared" si="2010"/>
        <v>0</v>
      </c>
      <c r="BH1675" s="5">
        <f t="shared" si="2011"/>
        <v>0</v>
      </c>
      <c r="BI1675" s="5">
        <f t="shared" si="2012"/>
        <v>0</v>
      </c>
      <c r="BJ1675" s="8">
        <f t="shared" si="2013"/>
        <v>0.61915874861128173</v>
      </c>
      <c r="BK1675" s="8">
        <f t="shared" si="2014"/>
        <v>0.38077416152697446</v>
      </c>
      <c r="BL1675" s="8">
        <f t="shared" si="2015"/>
        <v>0</v>
      </c>
      <c r="BM1675" s="8">
        <f t="shared" si="2016"/>
        <v>7.4007768727569118E-2</v>
      </c>
      <c r="BN1675" s="8">
        <f t="shared" si="2017"/>
        <v>0.92592514141068716</v>
      </c>
    </row>
    <row r="1676" spans="1:66" x14ac:dyDescent="0.25">
      <c r="A1676" t="s">
        <v>89</v>
      </c>
      <c r="B1676" t="s">
        <v>95</v>
      </c>
      <c r="C1676" t="s">
        <v>103</v>
      </c>
      <c r="D1676" s="7" t="s">
        <v>544</v>
      </c>
      <c r="E1676">
        <f>VLOOKUP(A1676,home!$A$2:$E$405,3,FALSE)</f>
        <v>1.3980999999999999</v>
      </c>
      <c r="F1676">
        <f>VLOOKUP(B1676,home!$B$2:$E$405,3,FALSE)</f>
        <v>1.4305000000000001</v>
      </c>
      <c r="G1676">
        <f>VLOOKUP(C1676,away!$B$2:$E$405,4,FALSE)</f>
        <v>0.71530000000000005</v>
      </c>
      <c r="H1676">
        <f>VLOOKUP(A1676,away!$A$2:$E$405,3,FALSE)</f>
        <v>1.1943999999999999</v>
      </c>
      <c r="I1676">
        <f>VLOOKUP(C1676,away!$B$2:$E$405,3,FALSE)</f>
        <v>0.41860000000000003</v>
      </c>
      <c r="J1676">
        <f>VLOOKUP(B1676,home!$B$2:$E$405,4,FALSE)</f>
        <v>0.62790000000000001</v>
      </c>
      <c r="K1676" s="3">
        <f t="shared" si="1962"/>
        <v>1.4305871603650002</v>
      </c>
      <c r="L1676" s="3">
        <f t="shared" si="1963"/>
        <v>0.31393482993600003</v>
      </c>
      <c r="M1676" s="5">
        <f t="shared" si="1964"/>
        <v>0.1747284909212008</v>
      </c>
      <c r="N1676" s="5">
        <f t="shared" si="1965"/>
        <v>0.24996433566182233</v>
      </c>
      <c r="O1676" s="5">
        <f t="shared" si="1966"/>
        <v>5.4853359082321092E-2</v>
      </c>
      <c r="P1676" s="5">
        <f t="shared" si="1967"/>
        <v>7.8472511206059414E-2</v>
      </c>
      <c r="Q1676" s="5">
        <f t="shared" si="1968"/>
        <v>0.17879788457348511</v>
      </c>
      <c r="R1676" s="5">
        <f t="shared" si="1969"/>
        <v>8.6101899774634061E-3</v>
      </c>
      <c r="S1676" s="5">
        <f t="shared" si="1970"/>
        <v>8.8107196807449013E-3</v>
      </c>
      <c r="T1676" s="5">
        <f t="shared" si="1971"/>
        <v>5.6130883486493609E-2</v>
      </c>
      <c r="U1676" s="5">
        <f t="shared" si="1972"/>
        <v>1.2317627230062557E-2</v>
      </c>
      <c r="V1676" s="5">
        <f t="shared" si="1973"/>
        <v>4.3966581474525162E-4</v>
      </c>
      <c r="W1676" s="5">
        <f t="shared" si="1974"/>
        <v>8.5261985990417025E-2</v>
      </c>
      <c r="X1676" s="5">
        <f t="shared" si="1975"/>
        <v>2.6766707071907186E-2</v>
      </c>
      <c r="Y1676" s="5">
        <f t="shared" si="1976"/>
        <v>4.2015008162829548E-3</v>
      </c>
      <c r="Z1676" s="5">
        <f t="shared" si="1977"/>
        <v>9.0101284209720888E-4</v>
      </c>
      <c r="AA1676" s="5">
        <f t="shared" si="1978"/>
        <v>1.2889774032282442E-3</v>
      </c>
      <c r="AB1676" s="5">
        <f t="shared" si="1979"/>
        <v>9.2199726152947313E-4</v>
      </c>
      <c r="AC1676" s="5">
        <f t="shared" si="1980"/>
        <v>1.2341175869708917E-5</v>
      </c>
      <c r="AD1676" s="5">
        <f t="shared" si="1981"/>
        <v>3.0493675606277804E-2</v>
      </c>
      <c r="AE1676" s="5">
        <f t="shared" si="1982"/>
        <v>9.5730268655803748E-3</v>
      </c>
      <c r="AF1676" s="5">
        <f t="shared" si="1983"/>
        <v>1.5026532805093669E-3</v>
      </c>
      <c r="AG1676" s="5">
        <f t="shared" si="1984"/>
        <v>1.5724506735649357E-4</v>
      </c>
      <c r="AH1676" s="5">
        <f t="shared" si="1985"/>
        <v>7.0714828338484814E-5</v>
      </c>
      <c r="AI1676" s="5">
        <f t="shared" si="1986"/>
        <v>1.0116372546845142E-4</v>
      </c>
      <c r="AJ1676" s="5">
        <f t="shared" si="1987"/>
        <v>7.2361763374928205E-5</v>
      </c>
      <c r="AK1676" s="5">
        <f t="shared" si="1988"/>
        <v>3.4506603195180861E-5</v>
      </c>
      <c r="AL1676" s="5">
        <f t="shared" si="1989"/>
        <v>2.2170238102003216E-7</v>
      </c>
      <c r="AM1676" s="5">
        <f t="shared" si="1990"/>
        <v>8.7247721589352768E-3</v>
      </c>
      <c r="AN1676" s="5">
        <f t="shared" si="1991"/>
        <v>2.7390098639456938E-3</v>
      </c>
      <c r="AO1676" s="5">
        <f t="shared" si="1992"/>
        <v>4.2993529791540892E-4</v>
      </c>
      <c r="AP1676" s="5">
        <f t="shared" si="1993"/>
        <v>4.4990554878185806E-5</v>
      </c>
      <c r="AQ1676" s="5">
        <f t="shared" si="1994"/>
        <v>3.5310255486023837E-6</v>
      </c>
      <c r="AR1676" s="5">
        <f t="shared" si="1995"/>
        <v>4.4399695216791346E-6</v>
      </c>
      <c r="AS1676" s="5">
        <f t="shared" si="1996"/>
        <v>6.3517633901260998E-6</v>
      </c>
      <c r="AT1676" s="5">
        <f t="shared" si="1997"/>
        <v>4.5433755757954338E-6</v>
      </c>
      <c r="AU1676" s="5">
        <f t="shared" si="1998"/>
        <v>2.1665649211496282E-6</v>
      </c>
      <c r="AV1676" s="5">
        <f t="shared" si="1999"/>
        <v>7.7486498957346739E-7</v>
      </c>
      <c r="AW1676" s="5">
        <f t="shared" si="2000"/>
        <v>2.7658057886905074E-9</v>
      </c>
      <c r="AX1676" s="5">
        <f t="shared" si="2001"/>
        <v>2.0802578379471356E-3</v>
      </c>
      <c r="AY1676" s="5">
        <f t="shared" si="2002"/>
        <v>6.5306539057896509E-4</v>
      </c>
      <c r="AZ1676" s="5">
        <f t="shared" si="2003"/>
        <v>1.0250998616424741E-4</v>
      </c>
      <c r="BA1676" s="5">
        <f t="shared" si="2004"/>
        <v>1.0727151691071577E-5</v>
      </c>
      <c r="BB1676" s="5">
        <f t="shared" si="2005"/>
        <v>8.4190663545855745E-7</v>
      </c>
      <c r="BC1676" s="5">
        <f t="shared" si="2006"/>
        <v>5.2860763284934459E-8</v>
      </c>
      <c r="BD1676" s="5">
        <f t="shared" si="2007"/>
        <v>2.3231017945156029E-7</v>
      </c>
      <c r="BE1676" s="5">
        <f t="shared" si="2008"/>
        <v>3.3233995994549119E-7</v>
      </c>
      <c r="BF1676" s="5">
        <f t="shared" si="2009"/>
        <v>2.3772063978711916E-7</v>
      </c>
      <c r="BG1676" s="5">
        <f t="shared" si="2010"/>
        <v>1.1336003167773526E-7</v>
      </c>
      <c r="BH1676" s="5">
        <f t="shared" si="2011"/>
        <v>4.0542851454184469E-8</v>
      </c>
      <c r="BI1676" s="5">
        <f t="shared" si="2012"/>
        <v>1.160001654698834E-8</v>
      </c>
      <c r="BJ1676" s="8">
        <f t="shared" si="2013"/>
        <v>0.65763959245513559</v>
      </c>
      <c r="BK1676" s="8">
        <f t="shared" si="2014"/>
        <v>0.2631170158915801</v>
      </c>
      <c r="BL1676" s="8">
        <f t="shared" si="2015"/>
        <v>7.8290142287058981E-2</v>
      </c>
      <c r="BM1676" s="8">
        <f t="shared" si="2016"/>
        <v>0.25386792942874647</v>
      </c>
      <c r="BN1676" s="8">
        <f t="shared" si="2017"/>
        <v>0.74542677142235214</v>
      </c>
    </row>
    <row r="1677" spans="1:66" x14ac:dyDescent="0.25">
      <c r="A1677" t="s">
        <v>89</v>
      </c>
      <c r="B1677" t="s">
        <v>116</v>
      </c>
      <c r="C1677" t="s">
        <v>350</v>
      </c>
      <c r="D1677" s="7" t="s">
        <v>544</v>
      </c>
      <c r="E1677">
        <f>VLOOKUP(A1677,home!$A$2:$E$405,3,FALSE)</f>
        <v>1.3980999999999999</v>
      </c>
      <c r="F1677">
        <f>VLOOKUP(B1677,home!$B$2:$E$405,3,FALSE)</f>
        <v>0.89410000000000001</v>
      </c>
      <c r="G1677">
        <f>VLOOKUP(C1677,away!$B$2:$E$405,4,FALSE)</f>
        <v>0.57220000000000004</v>
      </c>
      <c r="H1677">
        <f>VLOOKUP(A1677,away!$A$2:$E$405,3,FALSE)</f>
        <v>1.1943999999999999</v>
      </c>
      <c r="I1677">
        <f>VLOOKUP(C1677,away!$B$2:$E$405,3,FALSE)</f>
        <v>1.0046999999999999</v>
      </c>
      <c r="J1677">
        <f>VLOOKUP(B1677,home!$B$2:$E$405,4,FALSE)</f>
        <v>1.6745000000000001</v>
      </c>
      <c r="K1677" s="3">
        <f t="shared" si="1962"/>
        <v>0.71527358036200006</v>
      </c>
      <c r="L1677" s="3">
        <f t="shared" si="1963"/>
        <v>2.0094229071599998</v>
      </c>
      <c r="M1677" s="5">
        <f t="shared" si="1964"/>
        <v>6.5566099827792573E-2</v>
      </c>
      <c r="N1677" s="5">
        <f t="shared" si="1965"/>
        <v>4.6897698974197516E-2</v>
      </c>
      <c r="O1677" s="5">
        <f t="shared" si="1966"/>
        <v>0.13175002292710572</v>
      </c>
      <c r="P1677" s="5">
        <f t="shared" si="1967"/>
        <v>9.4237310611846509E-2</v>
      </c>
      <c r="Q1677" s="5">
        <f t="shared" si="1968"/>
        <v>1.6772342528006773E-2</v>
      </c>
      <c r="R1677" s="5">
        <f t="shared" si="1969"/>
        <v>0.13237075704429074</v>
      </c>
      <c r="S1677" s="5">
        <f t="shared" si="1970"/>
        <v>3.3861518127044535E-2</v>
      </c>
      <c r="T1677" s="5">
        <f t="shared" si="1971"/>
        <v>3.3702729282510675E-2</v>
      </c>
      <c r="U1677" s="5">
        <f t="shared" si="1972"/>
        <v>9.4681305326298287E-2</v>
      </c>
      <c r="V1677" s="5">
        <f t="shared" si="1973"/>
        <v>5.4076359750068722E-3</v>
      </c>
      <c r="W1677" s="5">
        <f t="shared" si="1974"/>
        <v>3.9989378303550817E-3</v>
      </c>
      <c r="X1677" s="5">
        <f t="shared" si="1975"/>
        <v>8.0355572806242101E-3</v>
      </c>
      <c r="Y1677" s="5">
        <f t="shared" si="1976"/>
        <v>8.0734164357413041E-3</v>
      </c>
      <c r="Z1677" s="5">
        <f t="shared" si="1977"/>
        <v>8.8662943814302897E-2</v>
      </c>
      <c r="AA1677" s="5">
        <f t="shared" si="1978"/>
        <v>6.3418261267491283E-2</v>
      </c>
      <c r="AB1677" s="5">
        <f t="shared" si="1979"/>
        <v>2.2680703398565621E-2</v>
      </c>
      <c r="AC1677" s="5">
        <f t="shared" si="1980"/>
        <v>4.8577034510876254E-4</v>
      </c>
      <c r="AD1677" s="5">
        <f t="shared" si="1981"/>
        <v>7.1508364489078187E-4</v>
      </c>
      <c r="AE1677" s="5">
        <f t="shared" si="1982"/>
        <v>1.4369054565790038E-3</v>
      </c>
      <c r="AF1677" s="5">
        <f t="shared" si="1983"/>
        <v>1.4436753699365249E-3</v>
      </c>
      <c r="AG1677" s="5">
        <f t="shared" si="1984"/>
        <v>9.6698478628438E-4</v>
      </c>
      <c r="AH1677" s="5">
        <f t="shared" si="1985"/>
        <v>4.4540337579175068E-2</v>
      </c>
      <c r="AI1677" s="5">
        <f t="shared" si="1986"/>
        <v>3.1858526730788692E-2</v>
      </c>
      <c r="AJ1677" s="5">
        <f t="shared" si="1987"/>
        <v>1.1393781239894856E-2</v>
      </c>
      <c r="AK1677" s="5">
        <f t="shared" si="1988"/>
        <v>2.7165569004403275E-3</v>
      </c>
      <c r="AL1677" s="5">
        <f t="shared" si="1989"/>
        <v>2.7927658358982506E-5</v>
      </c>
      <c r="AM1677" s="5">
        <f t="shared" si="1990"/>
        <v>1.0229608778786777E-4</v>
      </c>
      <c r="AN1677" s="5">
        <f t="shared" si="1991"/>
        <v>2.0555610211379178E-4</v>
      </c>
      <c r="AO1677" s="5">
        <f t="shared" si="1992"/>
        <v>2.065245701469867E-4</v>
      </c>
      <c r="AP1677" s="5">
        <f t="shared" si="1993"/>
        <v>1.3833173404824244E-4</v>
      </c>
      <c r="AQ1677" s="5">
        <f t="shared" si="1994"/>
        <v>6.949173879592582E-5</v>
      </c>
      <c r="AR1677" s="5">
        <f t="shared" si="1995"/>
        <v>1.7900074924846743E-2</v>
      </c>
      <c r="AS1677" s="5">
        <f t="shared" si="1996"/>
        <v>1.2803450680243189E-2</v>
      </c>
      <c r="AT1677" s="5">
        <f t="shared" si="1997"/>
        <v>4.5789850045229149E-3</v>
      </c>
      <c r="AU1677" s="5">
        <f t="shared" si="1998"/>
        <v>1.0917423328696716E-3</v>
      </c>
      <c r="AV1677" s="5">
        <f t="shared" si="1999"/>
        <v>1.9522361181611308E-4</v>
      </c>
      <c r="AW1677" s="5">
        <f t="shared" si="2000"/>
        <v>1.1150017659656869E-6</v>
      </c>
      <c r="AX1677" s="5">
        <f t="shared" si="2001"/>
        <v>1.2194948161508934E-5</v>
      </c>
      <c r="AY1677" s="5">
        <f t="shared" si="2002"/>
        <v>2.4504808187364777E-5</v>
      </c>
      <c r="AZ1677" s="5">
        <f t="shared" si="2003"/>
        <v>2.4620261453626356E-5</v>
      </c>
      <c r="BA1677" s="5">
        <f t="shared" si="2004"/>
        <v>1.6490839115061716E-5</v>
      </c>
      <c r="BB1677" s="5">
        <f t="shared" si="2005"/>
        <v>8.284267469023789E-6</v>
      </c>
      <c r="BC1677" s="5">
        <f t="shared" si="2006"/>
        <v>3.3293193642593577E-6</v>
      </c>
      <c r="BD1677" s="5">
        <f t="shared" si="2007"/>
        <v>5.9948034323112258E-3</v>
      </c>
      <c r="BE1677" s="5">
        <f t="shared" si="2008"/>
        <v>4.287924514595658E-3</v>
      </c>
      <c r="BF1677" s="5">
        <f t="shared" si="2009"/>
        <v>1.5335195599384135E-3</v>
      </c>
      <c r="BG1677" s="5">
        <f t="shared" si="2010"/>
        <v>3.6562867539743595E-4</v>
      </c>
      <c r="BH1677" s="5">
        <f t="shared" si="2011"/>
        <v>6.5381132933634874E-5</v>
      </c>
      <c r="BI1677" s="5">
        <f t="shared" si="2012"/>
        <v>9.3530794083129839E-6</v>
      </c>
      <c r="BJ1677" s="8">
        <f t="shared" si="2013"/>
        <v>0.12285495626576989</v>
      </c>
      <c r="BK1677" s="8">
        <f t="shared" si="2014"/>
        <v>0.1996107673533456</v>
      </c>
      <c r="BL1677" s="8">
        <f t="shared" si="2015"/>
        <v>0.58423633936293418</v>
      </c>
      <c r="BM1677" s="8">
        <f t="shared" si="2016"/>
        <v>0.50774738507669115</v>
      </c>
      <c r="BN1677" s="8">
        <f t="shared" si="2017"/>
        <v>0.48759423191323986</v>
      </c>
    </row>
    <row r="1678" spans="1:66" x14ac:dyDescent="0.25">
      <c r="A1678" t="s">
        <v>89</v>
      </c>
      <c r="B1678" t="s">
        <v>125</v>
      </c>
      <c r="C1678" t="s">
        <v>94</v>
      </c>
      <c r="D1678" s="7" t="s">
        <v>544</v>
      </c>
      <c r="E1678">
        <f>VLOOKUP(A1678,home!$A$2:$E$405,3,FALSE)</f>
        <v>1.3980999999999999</v>
      </c>
      <c r="F1678">
        <f>VLOOKUP(B1678,home!$B$2:$E$405,3,FALSE)</f>
        <v>1.1444000000000001</v>
      </c>
      <c r="G1678">
        <f>VLOOKUP(C1678,away!$B$2:$E$405,4,FALSE)</f>
        <v>1.4305000000000001</v>
      </c>
      <c r="H1678">
        <f>VLOOKUP(A1678,away!$A$2:$E$405,3,FALSE)</f>
        <v>1.1943999999999999</v>
      </c>
      <c r="I1678">
        <f>VLOOKUP(C1678,away!$B$2:$E$405,3,FALSE)</f>
        <v>1.0466</v>
      </c>
      <c r="J1678">
        <f>VLOOKUP(B1678,home!$B$2:$E$405,4,FALSE)</f>
        <v>0.66979999999999995</v>
      </c>
      <c r="K1678" s="3">
        <f t="shared" si="1962"/>
        <v>2.2887794580200005</v>
      </c>
      <c r="L1678" s="3">
        <f t="shared" si="1963"/>
        <v>0.83728954499199981</v>
      </c>
      <c r="M1678" s="5">
        <f t="shared" si="1964"/>
        <v>4.3889990004931177E-2</v>
      </c>
      <c r="N1678" s="5">
        <f t="shared" si="1965"/>
        <v>0.10045450753598961</v>
      </c>
      <c r="O1678" s="5">
        <f t="shared" si="1966"/>
        <v>3.6748629760932253E-2</v>
      </c>
      <c r="P1678" s="5">
        <f t="shared" si="1967"/>
        <v>8.4109508907204172E-2</v>
      </c>
      <c r="Q1678" s="5">
        <f t="shared" si="1968"/>
        <v>0.1149591066569442</v>
      </c>
      <c r="R1678" s="5">
        <f t="shared" si="1969"/>
        <v>1.5384621745805209E-2</v>
      </c>
      <c r="S1678" s="5">
        <f t="shared" si="1970"/>
        <v>4.0296258257385253E-2</v>
      </c>
      <c r="T1678" s="5">
        <f t="shared" si="1971"/>
        <v>9.6254058105479601E-2</v>
      </c>
      <c r="U1678" s="5">
        <f t="shared" si="1972"/>
        <v>3.5212006221206758E-2</v>
      </c>
      <c r="V1678" s="5">
        <f t="shared" si="1973"/>
        <v>8.5802872450611335E-3</v>
      </c>
      <c r="W1678" s="5">
        <f t="shared" si="1974"/>
        <v>8.7705347276248055E-2</v>
      </c>
      <c r="X1678" s="5">
        <f t="shared" si="1975"/>
        <v>7.3434770314295073E-2</v>
      </c>
      <c r="Y1678" s="5">
        <f t="shared" si="1976"/>
        <v>3.0743082711524063E-2</v>
      </c>
      <c r="Z1678" s="5">
        <f t="shared" si="1977"/>
        <v>4.2937943138064236E-3</v>
      </c>
      <c r="AA1678" s="5">
        <f t="shared" si="1978"/>
        <v>9.8275482224032262E-3</v>
      </c>
      <c r="AB1678" s="5">
        <f t="shared" si="1979"/>
        <v>1.1246545247068739E-2</v>
      </c>
      <c r="AC1678" s="5">
        <f t="shared" si="1980"/>
        <v>1.0276884125283413E-3</v>
      </c>
      <c r="AD1678" s="5">
        <f t="shared" si="1981"/>
        <v>5.0184549301096754E-2</v>
      </c>
      <c r="AE1678" s="5">
        <f t="shared" si="1982"/>
        <v>4.201899844994389E-2</v>
      </c>
      <c r="AF1678" s="5">
        <f t="shared" si="1983"/>
        <v>1.7591034046586528E-2</v>
      </c>
      <c r="AG1678" s="5">
        <f t="shared" si="1984"/>
        <v>4.9095962976017371E-3</v>
      </c>
      <c r="AH1678" s="5">
        <f t="shared" si="1985"/>
        <v>8.98787271824054E-4</v>
      </c>
      <c r="AI1678" s="5">
        <f t="shared" si="1986"/>
        <v>2.057125844880733E-3</v>
      </c>
      <c r="AJ1678" s="5">
        <f t="shared" si="1987"/>
        <v>2.3541536881625303E-3</v>
      </c>
      <c r="AK1678" s="5">
        <f t="shared" si="1988"/>
        <v>1.7960462008294739E-3</v>
      </c>
      <c r="AL1678" s="5">
        <f t="shared" si="1989"/>
        <v>7.8777295394846409E-5</v>
      </c>
      <c r="AM1678" s="5">
        <f t="shared" si="1990"/>
        <v>2.2972273110068431E-2</v>
      </c>
      <c r="AN1678" s="5">
        <f t="shared" si="1991"/>
        <v>1.9234444099761151E-2</v>
      </c>
      <c r="AO1678" s="5">
        <f t="shared" si="1992"/>
        <v>8.0523994742315325E-3</v>
      </c>
      <c r="AP1678" s="5">
        <f t="shared" si="1993"/>
        <v>2.24739663062438E-3</v>
      </c>
      <c r="AQ1678" s="5">
        <f t="shared" si="1994"/>
        <v>4.7043042556801007E-4</v>
      </c>
      <c r="AR1678" s="5">
        <f t="shared" si="1995"/>
        <v>1.5050903717403263E-4</v>
      </c>
      <c r="AS1678" s="5">
        <f t="shared" si="1996"/>
        <v>3.4448199253029449E-4</v>
      </c>
      <c r="AT1678" s="5">
        <f t="shared" si="1997"/>
        <v>3.9422165408056872E-4</v>
      </c>
      <c r="AU1678" s="5">
        <f t="shared" si="1998"/>
        <v>3.0076214125542407E-4</v>
      </c>
      <c r="AV1678" s="5">
        <f t="shared" si="1999"/>
        <v>1.7209455266388113E-4</v>
      </c>
      <c r="AW1678" s="5">
        <f t="shared" si="2000"/>
        <v>4.1935148082448367E-6</v>
      </c>
      <c r="AX1678" s="5">
        <f t="shared" si="2001"/>
        <v>8.7630777997249713E-3</v>
      </c>
      <c r="AY1678" s="5">
        <f t="shared" si="2002"/>
        <v>7.3372334236612166E-3</v>
      </c>
      <c r="AZ1678" s="5">
        <f t="shared" si="2003"/>
        <v>3.0716944173986957E-3</v>
      </c>
      <c r="BA1678" s="5">
        <f t="shared" si="2004"/>
        <v>8.5729920703274008E-4</v>
      </c>
      <c r="BB1678" s="5">
        <f t="shared" si="2005"/>
        <v>1.7945191574461128E-4</v>
      </c>
      <c r="BC1678" s="5">
        <f t="shared" si="2006"/>
        <v>3.0050642576349655E-5</v>
      </c>
      <c r="BD1678" s="5">
        <f t="shared" si="2007"/>
        <v>2.1003273875438291E-5</v>
      </c>
      <c r="BE1678" s="5">
        <f t="shared" si="2008"/>
        <v>4.8071861797271289E-5</v>
      </c>
      <c r="BF1678" s="5">
        <f t="shared" si="2009"/>
        <v>5.501294489518548E-5</v>
      </c>
      <c r="BG1678" s="5">
        <f t="shared" si="2010"/>
        <v>4.1970832733762263E-5</v>
      </c>
      <c r="BH1678" s="5">
        <f t="shared" si="2011"/>
        <v>2.4015494949257126E-5</v>
      </c>
      <c r="BI1678" s="5">
        <f t="shared" si="2012"/>
        <v>1.0993234302808551E-5</v>
      </c>
      <c r="BJ1678" s="8">
        <f t="shared" si="2013"/>
        <v>0.69147080184210175</v>
      </c>
      <c r="BK1678" s="8">
        <f t="shared" si="2014"/>
        <v>0.18531974354616615</v>
      </c>
      <c r="BL1678" s="8">
        <f t="shared" si="2015"/>
        <v>0.11708860122337086</v>
      </c>
      <c r="BM1678" s="8">
        <f t="shared" si="2016"/>
        <v>0.59529353640478544</v>
      </c>
      <c r="BN1678" s="8">
        <f t="shared" si="2017"/>
        <v>0.39554636461180664</v>
      </c>
    </row>
    <row r="1679" spans="1:66" x14ac:dyDescent="0.25">
      <c r="A1679" t="s">
        <v>89</v>
      </c>
      <c r="B1679" t="s">
        <v>98</v>
      </c>
      <c r="C1679" t="s">
        <v>87</v>
      </c>
      <c r="D1679" s="7" t="s">
        <v>544</v>
      </c>
      <c r="E1679">
        <f>VLOOKUP(A1679,home!$A$2:$E$405,3,FALSE)</f>
        <v>1.3980999999999999</v>
      </c>
      <c r="F1679">
        <f>VLOOKUP(B1679,home!$B$2:$E$405,3,FALSE)</f>
        <v>0.57220000000000004</v>
      </c>
      <c r="G1679">
        <f>VLOOKUP(C1679,away!$B$2:$E$405,4,FALSE)</f>
        <v>0.71530000000000005</v>
      </c>
      <c r="H1679">
        <f>VLOOKUP(A1679,away!$A$2:$E$405,3,FALSE)</f>
        <v>1.1943999999999999</v>
      </c>
      <c r="I1679">
        <f>VLOOKUP(C1679,away!$B$2:$E$405,3,FALSE)</f>
        <v>1.3395999999999999</v>
      </c>
      <c r="J1679">
        <f>VLOOKUP(B1679,home!$B$2:$E$405,4,FALSE)</f>
        <v>0.50229999999999997</v>
      </c>
      <c r="K1679" s="3">
        <f t="shared" si="1962"/>
        <v>0.57223486414600011</v>
      </c>
      <c r="L1679" s="3">
        <f t="shared" si="1963"/>
        <v>0.80368916195199991</v>
      </c>
      <c r="M1679" s="5">
        <f t="shared" si="1964"/>
        <v>0.25260607332666279</v>
      </c>
      <c r="N1679" s="5">
        <f t="shared" si="1965"/>
        <v>0.14455000205253743</v>
      </c>
      <c r="O1679" s="5">
        <f t="shared" si="1966"/>
        <v>0.20301676337589109</v>
      </c>
      <c r="P1679" s="5">
        <f t="shared" si="1967"/>
        <v>0.11617327000976369</v>
      </c>
      <c r="Q1679" s="5">
        <f t="shared" si="1968"/>
        <v>4.1358275393418895E-2</v>
      </c>
      <c r="R1679" s="5">
        <f t="shared" si="1969"/>
        <v>8.1581186209888676E-2</v>
      </c>
      <c r="S1679" s="5">
        <f t="shared" si="1970"/>
        <v>1.3356991468004537E-2</v>
      </c>
      <c r="T1679" s="5">
        <f t="shared" si="1971"/>
        <v>3.323919769071685E-2</v>
      </c>
      <c r="U1679" s="5">
        <f t="shared" si="1972"/>
        <v>4.6683599007685178E-2</v>
      </c>
      <c r="V1679" s="5">
        <f t="shared" si="1973"/>
        <v>6.8254071817362618E-4</v>
      </c>
      <c r="W1679" s="5">
        <f t="shared" si="1974"/>
        <v>7.8888823670219734E-3</v>
      </c>
      <c r="X1679" s="5">
        <f t="shared" si="1975"/>
        <v>6.3402092582897996E-3</v>
      </c>
      <c r="Y1679" s="5">
        <f t="shared" si="1976"/>
        <v>2.5477787326976197E-3</v>
      </c>
      <c r="Z1679" s="5">
        <f t="shared" si="1977"/>
        <v>2.1855305058691831E-2</v>
      </c>
      <c r="AA1679" s="5">
        <f t="shared" si="1978"/>
        <v>1.2506367521129907E-2</v>
      </c>
      <c r="AB1679" s="5">
        <f t="shared" si="1979"/>
        <v>3.57828975970686E-3</v>
      </c>
      <c r="AC1679" s="5">
        <f t="shared" si="1980"/>
        <v>1.9618735334824888E-5</v>
      </c>
      <c r="AD1679" s="5">
        <f t="shared" si="1981"/>
        <v>1.1285733823891487E-3</v>
      </c>
      <c r="AE1679" s="5">
        <f t="shared" si="1982"/>
        <v>9.0702219589366886E-4</v>
      </c>
      <c r="AF1679" s="5">
        <f t="shared" si="1983"/>
        <v>3.6448195424482264E-4</v>
      </c>
      <c r="AG1679" s="5">
        <f t="shared" si="1984"/>
        <v>9.7643398784549572E-5</v>
      </c>
      <c r="AH1679" s="5">
        <f t="shared" si="1985"/>
        <v>4.3912179517063346E-3</v>
      </c>
      <c r="AI1679" s="5">
        <f t="shared" si="1986"/>
        <v>2.5128080080301508E-3</v>
      </c>
      <c r="AJ1679" s="5">
        <f t="shared" si="1987"/>
        <v>7.1895817455005725E-4</v>
      </c>
      <c r="AK1679" s="5">
        <f t="shared" si="1988"/>
        <v>1.3713764444676943E-4</v>
      </c>
      <c r="AL1679" s="5">
        <f t="shared" si="1989"/>
        <v>3.6090543782854257E-7</v>
      </c>
      <c r="AM1679" s="5">
        <f t="shared" si="1990"/>
        <v>1.2916180723004928E-4</v>
      </c>
      <c r="AN1679" s="5">
        <f t="shared" si="1991"/>
        <v>1.0380594460892407E-4</v>
      </c>
      <c r="AO1679" s="5">
        <f t="shared" si="1992"/>
        <v>4.1713856314190948E-5</v>
      </c>
      <c r="AP1679" s="5">
        <f t="shared" si="1993"/>
        <v>1.1174991407646089E-5</v>
      </c>
      <c r="AQ1679" s="5">
        <f t="shared" si="1994"/>
        <v>2.2453048698079709E-6</v>
      </c>
      <c r="AR1679" s="5">
        <f t="shared" si="1995"/>
        <v>7.0583485511108862E-4</v>
      </c>
      <c r="AS1679" s="5">
        <f t="shared" si="1996"/>
        <v>4.0390331242400539E-4</v>
      </c>
      <c r="AT1679" s="5">
        <f t="shared" si="1997"/>
        <v>1.1556377855653508E-4</v>
      </c>
      <c r="AU1679" s="5">
        <f t="shared" si="1998"/>
        <v>2.2043207707499097E-5</v>
      </c>
      <c r="AV1679" s="5">
        <f t="shared" si="1999"/>
        <v>3.1534729919607022E-6</v>
      </c>
      <c r="AW1679" s="5">
        <f t="shared" si="2000"/>
        <v>4.6105565261145799E-9</v>
      </c>
      <c r="AX1679" s="5">
        <f t="shared" si="2001"/>
        <v>1.2318481535523183E-5</v>
      </c>
      <c r="AY1679" s="5">
        <f t="shared" si="2002"/>
        <v>9.9002301018058124E-6</v>
      </c>
      <c r="AZ1679" s="5">
        <f t="shared" si="2003"/>
        <v>3.9783538168261376E-6</v>
      </c>
      <c r="BA1679" s="5">
        <f t="shared" si="2004"/>
        <v>1.0657866149978463E-6</v>
      </c>
      <c r="BB1679" s="5">
        <f t="shared" si="2005"/>
        <v>2.1414028785681943E-7</v>
      </c>
      <c r="BC1679" s="5">
        <f t="shared" si="2006"/>
        <v>3.4420445697561456E-8</v>
      </c>
      <c r="BD1679" s="5">
        <f t="shared" si="2007"/>
        <v>9.4545303863456976E-5</v>
      </c>
      <c r="BE1679" s="5">
        <f t="shared" si="2008"/>
        <v>5.4102119111947598E-5</v>
      </c>
      <c r="BF1679" s="5">
        <f t="shared" si="2009"/>
        <v>1.5479559390018023E-5</v>
      </c>
      <c r="BG1679" s="5">
        <f t="shared" si="2010"/>
        <v>2.9526478548623016E-6</v>
      </c>
      <c r="BH1679" s="5">
        <f t="shared" si="2011"/>
        <v>4.2240201102452691E-7</v>
      </c>
      <c r="BI1679" s="5">
        <f t="shared" si="2012"/>
        <v>4.8342631478723483E-8</v>
      </c>
      <c r="BJ1679" s="8">
        <f t="shared" si="2013"/>
        <v>0.23873767974322807</v>
      </c>
      <c r="BK1679" s="8">
        <f t="shared" si="2014"/>
        <v>0.38284875539347907</v>
      </c>
      <c r="BL1679" s="8">
        <f t="shared" si="2015"/>
        <v>0.35654437665468885</v>
      </c>
      <c r="BM1679" s="8">
        <f t="shared" si="2016"/>
        <v>0.16069065086238005</v>
      </c>
      <c r="BN1679" s="8">
        <f t="shared" si="2017"/>
        <v>0.83928557036816254</v>
      </c>
    </row>
    <row r="1680" spans="1:66" x14ac:dyDescent="0.25">
      <c r="A1680" t="s">
        <v>89</v>
      </c>
      <c r="B1680" t="s">
        <v>97</v>
      </c>
      <c r="C1680" t="s">
        <v>99</v>
      </c>
      <c r="D1680" s="7" t="s">
        <v>544</v>
      </c>
      <c r="E1680">
        <f>VLOOKUP(A1680,home!$A$2:$E$405,3,FALSE)</f>
        <v>1.3980999999999999</v>
      </c>
      <c r="F1680">
        <f>VLOOKUP(B1680,home!$B$2:$E$405,3,FALSE)</f>
        <v>1.4305000000000001</v>
      </c>
      <c r="G1680">
        <f>VLOOKUP(C1680,away!$B$2:$E$405,4,FALSE)</f>
        <v>0.53639999999999999</v>
      </c>
      <c r="H1680">
        <f>VLOOKUP(A1680,away!$A$2:$E$405,3,FALSE)</f>
        <v>1.1943999999999999</v>
      </c>
      <c r="I1680">
        <f>VLOOKUP(C1680,away!$B$2:$E$405,3,FALSE)</f>
        <v>1.6745000000000001</v>
      </c>
      <c r="J1680">
        <f>VLOOKUP(B1680,home!$B$2:$E$405,4,FALSE)</f>
        <v>0.62790000000000001</v>
      </c>
      <c r="K1680" s="3">
        <f t="shared" si="1962"/>
        <v>1.07279037162</v>
      </c>
      <c r="L1680" s="3">
        <f t="shared" si="1963"/>
        <v>1.2558143161199999</v>
      </c>
      <c r="M1680" s="5">
        <f t="shared" si="1964"/>
        <v>9.7431599794724294E-2</v>
      </c>
      <c r="N1680" s="5">
        <f t="shared" si="1965"/>
        <v>0.10452368215131339</v>
      </c>
      <c r="O1680" s="5">
        <f t="shared" si="1966"/>
        <v>0.12235599786468919</v>
      </c>
      <c r="P1680" s="5">
        <f t="shared" si="1967"/>
        <v>0.13126233641919585</v>
      </c>
      <c r="Q1680" s="5">
        <f t="shared" si="1968"/>
        <v>5.6065999909099121E-2</v>
      </c>
      <c r="R1680" s="5">
        <f t="shared" si="1969"/>
        <v>7.6828206890812448E-2</v>
      </c>
      <c r="S1680" s="5">
        <f t="shared" si="1970"/>
        <v>4.4209991929022786E-2</v>
      </c>
      <c r="T1680" s="5">
        <f t="shared" si="1971"/>
        <v>7.0408485333429277E-2</v>
      </c>
      <c r="U1680" s="5">
        <f t="shared" si="1972"/>
        <v>8.2420560621292924E-2</v>
      </c>
      <c r="V1680" s="5">
        <f t="shared" si="1973"/>
        <v>6.6178698650628471E-3</v>
      </c>
      <c r="W1680" s="5">
        <f t="shared" si="1974"/>
        <v>2.0049021625909783E-2</v>
      </c>
      <c r="X1680" s="5">
        <f t="shared" si="1975"/>
        <v>2.5177848382016976E-2</v>
      </c>
      <c r="Y1680" s="5">
        <f t="shared" si="1976"/>
        <v>1.5809351223617853E-2</v>
      </c>
      <c r="Z1680" s="5">
        <f t="shared" si="1977"/>
        <v>3.21606540317705E-2</v>
      </c>
      <c r="AA1680" s="5">
        <f t="shared" si="1978"/>
        <v>3.4501639990285327E-2</v>
      </c>
      <c r="AB1680" s="5">
        <f t="shared" si="1979"/>
        <v>1.8506513593338821E-2</v>
      </c>
      <c r="AC1680" s="5">
        <f t="shared" si="1980"/>
        <v>5.5723519271245645E-4</v>
      </c>
      <c r="AD1680" s="5">
        <f t="shared" si="1981"/>
        <v>5.3770993401692918E-3</v>
      </c>
      <c r="AE1680" s="5">
        <f t="shared" si="1982"/>
        <v>6.7526383305840003E-3</v>
      </c>
      <c r="AF1680" s="5">
        <f t="shared" si="1983"/>
        <v>4.240029943564024E-3</v>
      </c>
      <c r="AG1680" s="5">
        <f t="shared" si="1984"/>
        <v>1.7748967679683924E-3</v>
      </c>
      <c r="AH1680" s="5">
        <f t="shared" si="1985"/>
        <v>1.0096952437219952E-2</v>
      </c>
      <c r="AI1680" s="5">
        <f t="shared" si="1986"/>
        <v>1.0831913357354657E-2</v>
      </c>
      <c r="AJ1680" s="5">
        <f t="shared" si="1987"/>
        <v>5.810186177996072E-3</v>
      </c>
      <c r="AK1680" s="5">
        <f t="shared" si="1988"/>
        <v>2.0777039296912647E-3</v>
      </c>
      <c r="AL1680" s="5">
        <f t="shared" si="1989"/>
        <v>3.0028858598049376E-5</v>
      </c>
      <c r="AM1680" s="5">
        <f t="shared" si="1990"/>
        <v>1.1537000798755746E-3</v>
      </c>
      <c r="AN1680" s="5">
        <f t="shared" si="1991"/>
        <v>1.4488330768165337E-3</v>
      </c>
      <c r="AO1680" s="5">
        <f t="shared" si="1992"/>
        <v>9.0973265976719564E-4</v>
      </c>
      <c r="AP1680" s="5">
        <f t="shared" si="1993"/>
        <v>3.8081843265918978E-4</v>
      </c>
      <c r="AQ1680" s="5">
        <f t="shared" si="1994"/>
        <v>1.1955930989394773E-4</v>
      </c>
      <c r="AR1680" s="5">
        <f t="shared" si="1995"/>
        <v>2.5359794839687044E-3</v>
      </c>
      <c r="AS1680" s="5">
        <f t="shared" si="1996"/>
        <v>2.7205743730274821E-3</v>
      </c>
      <c r="AT1680" s="5">
        <f t="shared" si="1997"/>
        <v>1.4593029963300003E-3</v>
      </c>
      <c r="AU1680" s="5">
        <f t="shared" si="1998"/>
        <v>5.2184206791301365E-4</v>
      </c>
      <c r="AV1680" s="5">
        <f t="shared" si="1999"/>
        <v>1.3995678649083776E-4</v>
      </c>
      <c r="AW1680" s="5">
        <f t="shared" si="2000"/>
        <v>1.1237678957129875E-6</v>
      </c>
      <c r="AX1680" s="5">
        <f t="shared" si="2001"/>
        <v>2.0627972290462353E-4</v>
      </c>
      <c r="AY1680" s="5">
        <f t="shared" si="2002"/>
        <v>2.5904902914889285E-4</v>
      </c>
      <c r="AZ1680" s="5">
        <f t="shared" si="2003"/>
        <v>1.6265873969108346E-4</v>
      </c>
      <c r="BA1680" s="5">
        <f t="shared" si="2004"/>
        <v>6.8089724648699693E-5</v>
      </c>
      <c r="BB1680" s="5">
        <f t="shared" si="2005"/>
        <v>2.1377012748626484E-5</v>
      </c>
      <c r="BC1680" s="5">
        <f t="shared" si="2006"/>
        <v>5.3691117291209695E-6</v>
      </c>
      <c r="BD1680" s="5">
        <f t="shared" si="2007"/>
        <v>5.3078655689241846E-4</v>
      </c>
      <c r="BE1680" s="5">
        <f t="shared" si="2008"/>
        <v>5.6942270761951787E-4</v>
      </c>
      <c r="BF1680" s="5">
        <f t="shared" si="2009"/>
        <v>3.0543559905800454E-4</v>
      </c>
      <c r="BG1680" s="5">
        <f t="shared" si="2010"/>
        <v>1.092227899398047E-4</v>
      </c>
      <c r="BH1680" s="5">
        <f t="shared" si="2011"/>
        <v>2.9293289352224065E-5</v>
      </c>
      <c r="BI1680" s="5">
        <f t="shared" si="2012"/>
        <v>6.2851117540289298E-6</v>
      </c>
      <c r="BJ1680" s="8">
        <f t="shared" si="2013"/>
        <v>0.31491451990755559</v>
      </c>
      <c r="BK1680" s="8">
        <f t="shared" si="2014"/>
        <v>0.28036811108846521</v>
      </c>
      <c r="BL1680" s="8">
        <f t="shared" si="2015"/>
        <v>0.37235777662502673</v>
      </c>
      <c r="BM1680" s="8">
        <f t="shared" si="2016"/>
        <v>0.41107531336173048</v>
      </c>
      <c r="BN1680" s="8">
        <f t="shared" si="2017"/>
        <v>0.58846782302983436</v>
      </c>
    </row>
    <row r="1681" spans="1:66" x14ac:dyDescent="0.25">
      <c r="A1681" t="s">
        <v>89</v>
      </c>
      <c r="B1681" t="s">
        <v>105</v>
      </c>
      <c r="C1681" t="s">
        <v>104</v>
      </c>
      <c r="D1681" s="7" t="s">
        <v>544</v>
      </c>
      <c r="E1681">
        <f>VLOOKUP(A1681,home!$A$2:$E$405,3,FALSE)</f>
        <v>1.3980999999999999</v>
      </c>
      <c r="F1681">
        <f>VLOOKUP(B1681,home!$B$2:$E$405,3,FALSE)</f>
        <v>0.53639999999999999</v>
      </c>
      <c r="G1681">
        <f>VLOOKUP(C1681,away!$B$2:$E$405,4,FALSE)</f>
        <v>1.2875000000000001</v>
      </c>
      <c r="H1681">
        <f>VLOOKUP(A1681,away!$A$2:$E$405,3,FALSE)</f>
        <v>1.1943999999999999</v>
      </c>
      <c r="I1681">
        <f>VLOOKUP(C1681,away!$B$2:$E$405,3,FALSE)</f>
        <v>0.83720000000000006</v>
      </c>
      <c r="J1681">
        <f>VLOOKUP(B1681,home!$B$2:$E$405,4,FALSE)</f>
        <v>1.0466</v>
      </c>
      <c r="K1681" s="3">
        <f t="shared" si="1962"/>
        <v>0.96554883150000004</v>
      </c>
      <c r="L1681" s="3">
        <f t="shared" si="1963"/>
        <v>1.0465494282879999</v>
      </c>
      <c r="M1681" s="5">
        <f t="shared" si="1964"/>
        <v>0.13370782637008666</v>
      </c>
      <c r="N1681" s="5">
        <f t="shared" si="1965"/>
        <v>0.12910143551404205</v>
      </c>
      <c r="O1681" s="5">
        <f t="shared" si="1966"/>
        <v>0.13993184924524532</v>
      </c>
      <c r="P1681" s="5">
        <f t="shared" si="1967"/>
        <v>0.13511103352838075</v>
      </c>
      <c r="Q1681" s="5">
        <f t="shared" si="1968"/>
        <v>6.2326870102777938E-2</v>
      </c>
      <c r="R1681" s="5">
        <f t="shared" si="1969"/>
        <v>7.3222798413447032E-2</v>
      </c>
      <c r="S1681" s="5">
        <f t="shared" si="1970"/>
        <v>3.4132241688268276E-2</v>
      </c>
      <c r="T1681" s="5">
        <f t="shared" si="1971"/>
        <v>6.5228150273042684E-2</v>
      </c>
      <c r="U1681" s="5">
        <f t="shared" si="1972"/>
        <v>7.0700187447263835E-2</v>
      </c>
      <c r="V1681" s="5">
        <f t="shared" si="1973"/>
        <v>3.8322716830002826E-3</v>
      </c>
      <c r="W1681" s="5">
        <f t="shared" si="1974"/>
        <v>2.0059878866263179E-2</v>
      </c>
      <c r="X1681" s="5">
        <f t="shared" si="1975"/>
        <v>2.0993654759014258E-2</v>
      </c>
      <c r="Y1681" s="5">
        <f t="shared" si="1976"/>
        <v>1.098544869286101E-2</v>
      </c>
      <c r="Z1681" s="5">
        <f t="shared" si="1977"/>
        <v>2.554375927241349E-2</v>
      </c>
      <c r="AA1681" s="5">
        <f t="shared" si="1978"/>
        <v>2.4663746917596131E-2</v>
      </c>
      <c r="AB1681" s="5">
        <f t="shared" si="1979"/>
        <v>1.1907026008348335E-2</v>
      </c>
      <c r="AC1681" s="5">
        <f t="shared" si="1980"/>
        <v>2.4203060972033088E-4</v>
      </c>
      <c r="AD1681" s="5">
        <f t="shared" si="1981"/>
        <v>4.8421981498379882E-3</v>
      </c>
      <c r="AE1681" s="5">
        <f t="shared" si="1982"/>
        <v>5.0675997053701571E-3</v>
      </c>
      <c r="AF1681" s="5">
        <f t="shared" si="1983"/>
        <v>2.651746787223787E-3</v>
      </c>
      <c r="AG1681" s="5">
        <f t="shared" si="1984"/>
        <v>9.2506136137786505E-4</v>
      </c>
      <c r="AH1681" s="5">
        <f t="shared" si="1985"/>
        <v>6.6832016657176578E-3</v>
      </c>
      <c r="AI1681" s="5">
        <f t="shared" si="1986"/>
        <v>6.4529575590125381E-3</v>
      </c>
      <c r="AJ1681" s="5">
        <f t="shared" si="1987"/>
        <v>3.1153228154118238E-3</v>
      </c>
      <c r="AK1681" s="5">
        <f t="shared" si="1988"/>
        <v>1.0026654347220592E-3</v>
      </c>
      <c r="AL1681" s="5">
        <f t="shared" si="1989"/>
        <v>9.7828247493324059E-6</v>
      </c>
      <c r="AM1681" s="5">
        <f t="shared" si="1990"/>
        <v>9.3507575309350677E-4</v>
      </c>
      <c r="AN1681" s="5">
        <f t="shared" si="1991"/>
        <v>9.7860299480598029E-4</v>
      </c>
      <c r="AO1681" s="5">
        <f t="shared" si="1992"/>
        <v>5.1207820236756152E-4</v>
      </c>
      <c r="AP1681" s="5">
        <f t="shared" si="1993"/>
        <v>1.7863838330883946E-4</v>
      </c>
      <c r="AQ1681" s="5">
        <f t="shared" si="1994"/>
        <v>4.6738474480539628E-5</v>
      </c>
      <c r="AR1681" s="5">
        <f t="shared" si="1995"/>
        <v>1.3988601764780451E-3</v>
      </c>
      <c r="AS1681" s="5">
        <f t="shared" si="1996"/>
        <v>1.35066780883026E-3</v>
      </c>
      <c r="AT1681" s="5">
        <f t="shared" si="1997"/>
        <v>6.5206786228036147E-4</v>
      </c>
      <c r="AU1681" s="5">
        <f t="shared" si="1998"/>
        <v>2.0986778749450204E-4</v>
      </c>
      <c r="AV1681" s="5">
        <f t="shared" si="1999"/>
        <v>5.0659399246201675E-5</v>
      </c>
      <c r="AW1681" s="5">
        <f t="shared" si="2000"/>
        <v>2.7459698229772922E-7</v>
      </c>
      <c r="AX1681" s="5">
        <f t="shared" si="2001"/>
        <v>1.5047688346056959E-4</v>
      </c>
      <c r="AY1681" s="5">
        <f t="shared" si="2002"/>
        <v>1.5748149635621907E-4</v>
      </c>
      <c r="AZ1681" s="5">
        <f t="shared" si="2003"/>
        <v>8.2406084988769898E-5</v>
      </c>
      <c r="BA1681" s="5">
        <f t="shared" si="2004"/>
        <v>2.8747347044149827E-5</v>
      </c>
      <c r="BB1681" s="5">
        <f t="shared" si="2005"/>
        <v>7.5213799034629308E-6</v>
      </c>
      <c r="BC1681" s="5">
        <f t="shared" si="2006"/>
        <v>1.5742991675811969E-6</v>
      </c>
      <c r="BD1681" s="5">
        <f t="shared" si="2007"/>
        <v>2.4399605299132472E-4</v>
      </c>
      <c r="BE1681" s="5">
        <f t="shared" si="2008"/>
        <v>2.3559010385638564E-4</v>
      </c>
      <c r="BF1681" s="5">
        <f t="shared" si="2009"/>
        <v>1.1373687474574839E-4</v>
      </c>
      <c r="BG1681" s="5">
        <f t="shared" si="2010"/>
        <v>3.6606168836406412E-5</v>
      </c>
      <c r="BH1681" s="5">
        <f t="shared" si="2011"/>
        <v>8.8362608864209798E-6</v>
      </c>
      <c r="BI1681" s="5">
        <f t="shared" si="2012"/>
        <v>1.706368274742587E-6</v>
      </c>
      <c r="BJ1681" s="8">
        <f t="shared" si="2013"/>
        <v>0.32526138551078804</v>
      </c>
      <c r="BK1681" s="8">
        <f t="shared" si="2014"/>
        <v>0.30719266820056185</v>
      </c>
      <c r="BL1681" s="8">
        <f t="shared" si="2015"/>
        <v>0.34198235037068508</v>
      </c>
      <c r="BM1681" s="8">
        <f t="shared" si="2016"/>
        <v>0.32642114328109484</v>
      </c>
      <c r="BN1681" s="8">
        <f t="shared" si="2017"/>
        <v>0.67340181317397974</v>
      </c>
    </row>
    <row r="1682" spans="1:66" x14ac:dyDescent="0.25">
      <c r="A1682" t="s">
        <v>89</v>
      </c>
      <c r="B1682" t="s">
        <v>122</v>
      </c>
      <c r="C1682" t="s">
        <v>349</v>
      </c>
      <c r="D1682" s="7" t="s">
        <v>544</v>
      </c>
      <c r="E1682">
        <f>VLOOKUP(A1682,home!$A$2:$E$405,3,FALSE)</f>
        <v>1.3980999999999999</v>
      </c>
      <c r="F1682">
        <f>VLOOKUP(B1682,home!$B$2:$E$405,3,FALSE)</f>
        <v>0.85829999999999995</v>
      </c>
      <c r="G1682">
        <f>VLOOKUP(C1682,away!$B$2:$E$405,4,FALSE)</f>
        <v>0.35759999999999997</v>
      </c>
      <c r="H1682">
        <f>VLOOKUP(A1682,away!$A$2:$E$405,3,FALSE)</f>
        <v>1.1943999999999999</v>
      </c>
      <c r="I1682">
        <f>VLOOKUP(C1682,away!$B$2:$E$405,3,FALSE)</f>
        <v>1.2559</v>
      </c>
      <c r="J1682">
        <f>VLOOKUP(B1682,home!$B$2:$E$405,4,FALSE)</f>
        <v>0.83720000000000006</v>
      </c>
      <c r="K1682" s="3">
        <f t="shared" si="1962"/>
        <v>0.42911614864799996</v>
      </c>
      <c r="L1682" s="3">
        <f t="shared" si="1963"/>
        <v>1.255839314912</v>
      </c>
      <c r="M1682" s="5">
        <f t="shared" si="1964"/>
        <v>0.18545269117470481</v>
      </c>
      <c r="N1682" s="5">
        <f t="shared" si="1965"/>
        <v>7.9580744593296254E-2</v>
      </c>
      <c r="O1682" s="5">
        <f t="shared" si="1966"/>
        <v>0.23289878063342795</v>
      </c>
      <c r="P1682" s="5">
        <f t="shared" si="1967"/>
        <v>9.9940627770231993E-2</v>
      </c>
      <c r="Q1682" s="5">
        <f t="shared" si="1968"/>
        <v>1.7074691313207716E-2</v>
      </c>
      <c r="R1682" s="5">
        <f t="shared" si="1969"/>
        <v>0.1462417225572622</v>
      </c>
      <c r="S1682" s="5">
        <f t="shared" si="1970"/>
        <v>1.3464524315932955E-2</v>
      </c>
      <c r="T1682" s="5">
        <f t="shared" si="1971"/>
        <v>2.1443068641112652E-2</v>
      </c>
      <c r="U1682" s="5">
        <f t="shared" si="1972"/>
        <v>6.2754684755421689E-2</v>
      </c>
      <c r="V1682" s="5">
        <f t="shared" si="1973"/>
        <v>8.0622718641023313E-4</v>
      </c>
      <c r="W1682" s="5">
        <f t="shared" si="1974"/>
        <v>2.4423419252257183E-3</v>
      </c>
      <c r="X1682" s="5">
        <f t="shared" si="1975"/>
        <v>3.0671890101563208E-3</v>
      </c>
      <c r="Y1682" s="5">
        <f t="shared" si="1976"/>
        <v>1.9259482726101652E-3</v>
      </c>
      <c r="Z1682" s="5">
        <f t="shared" si="1977"/>
        <v>6.1218701555954304E-2</v>
      </c>
      <c r="AA1682" s="5">
        <f t="shared" si="1978"/>
        <v>2.6269933436922431E-2</v>
      </c>
      <c r="AB1682" s="5">
        <f t="shared" si="1979"/>
        <v>5.6364263308457353E-3</v>
      </c>
      <c r="AC1682" s="5">
        <f t="shared" si="1980"/>
        <v>2.7154786291076741E-5</v>
      </c>
      <c r="AD1682" s="5">
        <f t="shared" si="1981"/>
        <v>2.6201209015860047E-4</v>
      </c>
      <c r="AE1682" s="5">
        <f t="shared" si="1982"/>
        <v>3.2904508380343796E-4</v>
      </c>
      <c r="AF1682" s="5">
        <f t="shared" si="1983"/>
        <v>2.0661387630943563E-4</v>
      </c>
      <c r="AG1682" s="5">
        <f t="shared" si="1984"/>
        <v>8.6491276291918105E-5</v>
      </c>
      <c r="AH1682" s="5">
        <f t="shared" si="1985"/>
        <v>1.9220213055457968E-2</v>
      </c>
      <c r="AI1682" s="5">
        <f t="shared" si="1986"/>
        <v>8.2477038025521292E-3</v>
      </c>
      <c r="AJ1682" s="5">
        <f t="shared" si="1987"/>
        <v>1.769611445470317E-3</v>
      </c>
      <c r="AK1682" s="5">
        <f t="shared" si="1988"/>
        <v>2.531229493612142E-4</v>
      </c>
      <c r="AL1682" s="5">
        <f t="shared" si="1989"/>
        <v>5.8534958359598287E-7</v>
      </c>
      <c r="AM1682" s="5">
        <f t="shared" si="1990"/>
        <v>2.2486723805614245E-5</v>
      </c>
      <c r="AN1682" s="5">
        <f t="shared" si="1991"/>
        <v>2.823971181865795E-5</v>
      </c>
      <c r="AO1682" s="5">
        <f t="shared" si="1992"/>
        <v>1.7732270171827858E-5</v>
      </c>
      <c r="AP1682" s="5">
        <f t="shared" si="1993"/>
        <v>7.4229606748075961E-6</v>
      </c>
      <c r="AQ1682" s="5">
        <f t="shared" si="1994"/>
        <v>2.3305114621172728E-6</v>
      </c>
      <c r="AR1682" s="5">
        <f t="shared" si="1995"/>
        <v>4.8274998392057941E-3</v>
      </c>
      <c r="AS1682" s="5">
        <f t="shared" si="1996"/>
        <v>2.0715581385988293E-3</v>
      </c>
      <c r="AT1682" s="5">
        <f t="shared" si="1997"/>
        <v>4.4446952506797463E-4</v>
      </c>
      <c r="AU1682" s="5">
        <f t="shared" si="1998"/>
        <v>6.3576350262858311E-5</v>
      </c>
      <c r="AV1682" s="5">
        <f t="shared" si="1999"/>
        <v>6.8204096424735058E-6</v>
      </c>
      <c r="AW1682" s="5">
        <f t="shared" si="2000"/>
        <v>8.7623731959574087E-9</v>
      </c>
      <c r="AX1682" s="5">
        <f t="shared" si="2001"/>
        <v>1.6082360525294119E-6</v>
      </c>
      <c r="AY1682" s="5">
        <f t="shared" si="2002"/>
        <v>2.019686062425316E-6</v>
      </c>
      <c r="AZ1682" s="5">
        <f t="shared" si="2003"/>
        <v>1.2682005804867621E-6</v>
      </c>
      <c r="BA1682" s="5">
        <f t="shared" si="2004"/>
        <v>5.3088538272316527E-7</v>
      </c>
      <c r="BB1682" s="5">
        <f t="shared" si="2005"/>
        <v>1.6667668383396372E-7</v>
      </c>
      <c r="BC1682" s="5">
        <f t="shared" si="2006"/>
        <v>4.1863826487569741E-8</v>
      </c>
      <c r="BD1682" s="5">
        <f t="shared" si="2007"/>
        <v>1.0104273484676663E-3</v>
      </c>
      <c r="BE1682" s="5">
        <f t="shared" si="2008"/>
        <v>4.3359069226305556E-4</v>
      </c>
      <c r="BF1682" s="5">
        <f t="shared" si="2009"/>
        <v>9.3030383976771273E-5</v>
      </c>
      <c r="BG1682" s="5">
        <f t="shared" si="2010"/>
        <v>1.3306946693118897E-5</v>
      </c>
      <c r="BH1682" s="5">
        <f t="shared" si="2011"/>
        <v>1.4275564288038552E-6</v>
      </c>
      <c r="BI1682" s="5">
        <f t="shared" si="2012"/>
        <v>1.2251750334120068E-7</v>
      </c>
      <c r="BJ1682" s="8">
        <f t="shared" si="2013"/>
        <v>0.1265019938086937</v>
      </c>
      <c r="BK1682" s="8">
        <f t="shared" si="2014"/>
        <v>0.29969383026921709</v>
      </c>
      <c r="BL1682" s="8">
        <f t="shared" si="2015"/>
        <v>0.51225802867483228</v>
      </c>
      <c r="BM1682" s="8">
        <f t="shared" si="2016"/>
        <v>0.2384812853428773</v>
      </c>
      <c r="BN1682" s="8">
        <f t="shared" si="2017"/>
        <v>0.76118925804213089</v>
      </c>
    </row>
    <row r="1683" spans="1:66" x14ac:dyDescent="0.25">
      <c r="A1683" t="s">
        <v>89</v>
      </c>
      <c r="B1683" t="s">
        <v>367</v>
      </c>
      <c r="C1683" t="s">
        <v>106</v>
      </c>
      <c r="D1683" s="7" t="s">
        <v>544</v>
      </c>
      <c r="E1683">
        <f>VLOOKUP(A1683,home!$A$2:$E$405,3,FALSE)</f>
        <v>1.3980999999999999</v>
      </c>
      <c r="F1683">
        <f>VLOOKUP(B1683,home!$B$2:$E$405,3,FALSE)</f>
        <v>1.0729</v>
      </c>
      <c r="G1683">
        <f>VLOOKUP(C1683,away!$B$2:$E$405,4,FALSE)</f>
        <v>1.5736000000000001</v>
      </c>
      <c r="H1683">
        <f>VLOOKUP(A1683,away!$A$2:$E$405,3,FALSE)</f>
        <v>1.1943999999999999</v>
      </c>
      <c r="I1683">
        <f>VLOOKUP(C1683,away!$B$2:$E$405,3,FALSE)</f>
        <v>1.6745000000000001</v>
      </c>
      <c r="J1683">
        <f>VLOOKUP(B1683,home!$B$2:$E$405,4,FALSE)</f>
        <v>0.62790000000000001</v>
      </c>
      <c r="K1683" s="3">
        <f t="shared" si="1962"/>
        <v>2.3604338166639995</v>
      </c>
      <c r="L1683" s="3">
        <f t="shared" si="1963"/>
        <v>1.2558143161199999</v>
      </c>
      <c r="M1683" s="5">
        <f t="shared" si="1964"/>
        <v>2.688335027777005E-2</v>
      </c>
      <c r="N1683" s="5">
        <f t="shared" si="1965"/>
        <v>6.3456369100871948E-2</v>
      </c>
      <c r="O1683" s="5">
        <f t="shared" si="1966"/>
        <v>3.3760496144092197E-2</v>
      </c>
      <c r="P1683" s="5">
        <f t="shared" si="1967"/>
        <v>7.9689416765869783E-2</v>
      </c>
      <c r="Q1683" s="5">
        <f t="shared" si="1968"/>
        <v>7.4892279754205343E-2</v>
      </c>
      <c r="R1683" s="5">
        <f t="shared" si="1969"/>
        <v>2.1198457188532527E-2</v>
      </c>
      <c r="S1683" s="5">
        <f t="shared" si="1970"/>
        <v>5.9055168709158876E-2</v>
      </c>
      <c r="T1683" s="5">
        <f t="shared" si="1971"/>
        <v>9.4050797082195089E-2</v>
      </c>
      <c r="U1683" s="5">
        <f t="shared" si="1972"/>
        <v>5.0037555208916229E-2</v>
      </c>
      <c r="V1683" s="5">
        <f t="shared" si="1973"/>
        <v>1.9450584770531479E-2</v>
      </c>
      <c r="W1683" s="5">
        <f t="shared" si="1974"/>
        <v>5.8926089912962304E-2</v>
      </c>
      <c r="X1683" s="5">
        <f t="shared" si="1975"/>
        <v>7.4000227305672378E-2</v>
      </c>
      <c r="Y1683" s="5">
        <f t="shared" si="1976"/>
        <v>4.6465272423298766E-2</v>
      </c>
      <c r="Z1683" s="5">
        <f t="shared" si="1977"/>
        <v>8.8737753390053572E-3</v>
      </c>
      <c r="AA1683" s="5">
        <f t="shared" si="1978"/>
        <v>2.0945959391667292E-2</v>
      </c>
      <c r="AB1683" s="5">
        <f t="shared" si="1979"/>
        <v>2.4720775435281193E-2</v>
      </c>
      <c r="AC1683" s="5">
        <f t="shared" si="1980"/>
        <v>3.603544898848763E-3</v>
      </c>
      <c r="AD1683" s="5">
        <f t="shared" si="1981"/>
        <v>3.4772783828584904E-2</v>
      </c>
      <c r="AE1683" s="5">
        <f t="shared" si="1982"/>
        <v>4.366815974328294E-2</v>
      </c>
      <c r="AF1683" s="5">
        <f t="shared" si="1983"/>
        <v>2.7419550082114899E-2</v>
      </c>
      <c r="AG1683" s="5">
        <f t="shared" si="1984"/>
        <v>1.147795451156307E-2</v>
      </c>
      <c r="AH1683" s="5">
        <f t="shared" si="1985"/>
        <v>2.7859535271888849E-3</v>
      </c>
      <c r="AI1683" s="5">
        <f t="shared" si="1986"/>
        <v>6.5760589172309909E-3</v>
      </c>
      <c r="AJ1683" s="5">
        <f t="shared" si="1987"/>
        <v>7.7611759243034397E-3</v>
      </c>
      <c r="AK1683" s="5">
        <f t="shared" si="1988"/>
        <v>6.1065807029347715E-3</v>
      </c>
      <c r="AL1683" s="5">
        <f t="shared" si="1989"/>
        <v>4.2727470841510441E-4</v>
      </c>
      <c r="AM1683" s="5">
        <f t="shared" si="1990"/>
        <v>1.6415770969707779E-2</v>
      </c>
      <c r="AN1683" s="5">
        <f t="shared" si="1991"/>
        <v>2.0615160193906121E-2</v>
      </c>
      <c r="AO1683" s="5">
        <f t="shared" si="1992"/>
        <v>1.2944406650307234E-2</v>
      </c>
      <c r="AP1683" s="5">
        <f t="shared" si="1993"/>
        <v>5.4185903950449196E-3</v>
      </c>
      <c r="AQ1683" s="5">
        <f t="shared" si="1994"/>
        <v>1.7011858478219349E-3</v>
      </c>
      <c r="AR1683" s="5">
        <f t="shared" si="1995"/>
        <v>6.9972806469776108E-4</v>
      </c>
      <c r="AS1683" s="5">
        <f t="shared" si="1996"/>
        <v>1.6516617863814502E-3</v>
      </c>
      <c r="AT1683" s="5">
        <f t="shared" si="1997"/>
        <v>1.9493191671332234E-3</v>
      </c>
      <c r="AU1683" s="5">
        <f t="shared" si="1998"/>
        <v>1.5337462938575213E-3</v>
      </c>
      <c r="AV1683" s="5">
        <f t="shared" si="1999"/>
        <v>9.0507665455109333E-4</v>
      </c>
      <c r="AW1683" s="5">
        <f t="shared" si="2000"/>
        <v>3.5182114952806778E-5</v>
      </c>
      <c r="AX1683" s="5">
        <f t="shared" si="2001"/>
        <v>6.4580568205848945E-3</v>
      </c>
      <c r="AY1683" s="5">
        <f t="shared" si="2002"/>
        <v>8.1101202096069188E-3</v>
      </c>
      <c r="AZ1683" s="5">
        <f t="shared" si="2003"/>
        <v>5.0924025323392536E-3</v>
      </c>
      <c r="BA1683" s="5">
        <f t="shared" si="2004"/>
        <v>2.1317040011857922E-3</v>
      </c>
      <c r="BB1683" s="5">
        <f t="shared" si="2005"/>
        <v>6.6925610060485107E-4</v>
      </c>
      <c r="BC1683" s="5">
        <f t="shared" si="2006"/>
        <v>1.6809227845804352E-4</v>
      </c>
      <c r="BD1683" s="5">
        <f t="shared" si="2007"/>
        <v>1.4645475350639841E-4</v>
      </c>
      <c r="BE1683" s="5">
        <f t="shared" si="2008"/>
        <v>3.4569675278769328E-4</v>
      </c>
      <c r="BF1683" s="5">
        <f t="shared" si="2009"/>
        <v>4.0799715279550303E-4</v>
      </c>
      <c r="BG1683" s="5">
        <f t="shared" si="2010"/>
        <v>3.2101675885371145E-4</v>
      </c>
      <c r="BH1683" s="5">
        <f t="shared" si="2011"/>
        <v>1.8943470332854324E-4</v>
      </c>
      <c r="BI1683" s="5">
        <f t="shared" si="2012"/>
        <v>8.942961595728118E-5</v>
      </c>
      <c r="BJ1683" s="8">
        <f t="shared" si="2013"/>
        <v>0.60885422974431935</v>
      </c>
      <c r="BK1683" s="8">
        <f t="shared" si="2014"/>
        <v>0.19721946034020096</v>
      </c>
      <c r="BL1683" s="8">
        <f t="shared" si="2015"/>
        <v>0.18213257414399769</v>
      </c>
      <c r="BM1683" s="8">
        <f t="shared" si="2016"/>
        <v>0.68912473224152748</v>
      </c>
      <c r="BN1683" s="8">
        <f t="shared" si="2017"/>
        <v>0.29988036923134187</v>
      </c>
    </row>
    <row r="1684" spans="1:66" x14ac:dyDescent="0.25">
      <c r="A1684" t="s">
        <v>112</v>
      </c>
      <c r="B1684" t="s">
        <v>124</v>
      </c>
      <c r="C1684" t="s">
        <v>117</v>
      </c>
      <c r="D1684" s="7" t="s">
        <v>544</v>
      </c>
      <c r="E1684">
        <f>VLOOKUP(A1684,home!$A$2:$E$405,3,FALSE)</f>
        <v>1.3270999999999999</v>
      </c>
      <c r="F1684">
        <f>VLOOKUP(B1684,home!$B$2:$E$405,3,FALSE)</f>
        <v>0.56510000000000005</v>
      </c>
      <c r="G1684">
        <f>VLOOKUP(C1684,away!$B$2:$E$405,4,FALSE)</f>
        <v>1.1303000000000001</v>
      </c>
      <c r="H1684">
        <f>VLOOKUP(A1684,away!$A$2:$E$405,3,FALSE)</f>
        <v>0.94389999999999996</v>
      </c>
      <c r="I1684">
        <f>VLOOKUP(C1684,away!$B$2:$E$405,3,FALSE)</f>
        <v>1.8540000000000001</v>
      </c>
      <c r="J1684">
        <f>VLOOKUP(B1684,home!$B$2:$E$405,4,FALSE)</f>
        <v>1.3243</v>
      </c>
      <c r="K1684" s="3">
        <f t="shared" si="1962"/>
        <v>0.84766194056300004</v>
      </c>
      <c r="L1684" s="3">
        <f t="shared" si="1963"/>
        <v>2.3175125515800001</v>
      </c>
      <c r="M1684" s="5">
        <f t="shared" si="1964"/>
        <v>4.220677642065674E-2</v>
      </c>
      <c r="N1684" s="5">
        <f t="shared" si="1965"/>
        <v>3.5777078005642567E-2</v>
      </c>
      <c r="O1684" s="5">
        <f t="shared" si="1966"/>
        <v>9.7814734116602783E-2</v>
      </c>
      <c r="P1684" s="5">
        <f t="shared" si="1967"/>
        <v>8.2913827336933407E-2</v>
      </c>
      <c r="Q1684" s="5">
        <f t="shared" si="1968"/>
        <v>1.51634336849684E-2</v>
      </c>
      <c r="R1684" s="5">
        <f t="shared" si="1969"/>
        <v>0.11334343702234374</v>
      </c>
      <c r="S1684" s="5">
        <f t="shared" si="1970"/>
        <v>4.0720373282844488E-2</v>
      </c>
      <c r="T1684" s="5">
        <f t="shared" si="1971"/>
        <v>3.514144788996524E-2</v>
      </c>
      <c r="U1684" s="5">
        <f t="shared" si="1972"/>
        <v>9.6076917776440077E-2</v>
      </c>
      <c r="V1684" s="5">
        <f t="shared" si="1973"/>
        <v>8.8882041273796557E-3</v>
      </c>
      <c r="W1684" s="5">
        <f t="shared" si="1974"/>
        <v>4.2844885409995597E-3</v>
      </c>
      <c r="X1684" s="5">
        <f t="shared" si="1975"/>
        <v>9.9293559708671618E-3</v>
      </c>
      <c r="Y1684" s="5">
        <f t="shared" si="1976"/>
        <v>1.1505703545795236E-2</v>
      </c>
      <c r="Z1684" s="5">
        <f t="shared" si="1977"/>
        <v>8.7558279312832943E-2</v>
      </c>
      <c r="AA1684" s="5">
        <f t="shared" si="1978"/>
        <v>7.4219820954673166E-2</v>
      </c>
      <c r="AB1684" s="5">
        <f t="shared" si="1979"/>
        <v>3.1456658729338324E-2</v>
      </c>
      <c r="AC1684" s="5">
        <f t="shared" si="1980"/>
        <v>1.0912865848366129E-3</v>
      </c>
      <c r="AD1684" s="5">
        <f t="shared" si="1981"/>
        <v>9.0794946774590561E-4</v>
      </c>
      <c r="AE1684" s="5">
        <f t="shared" si="1982"/>
        <v>2.1041842877015165E-3</v>
      </c>
      <c r="AF1684" s="5">
        <f t="shared" si="1983"/>
        <v>2.4382367487928444E-3</v>
      </c>
      <c r="AG1684" s="5">
        <f t="shared" si="1984"/>
        <v>1.8835480896836757E-3</v>
      </c>
      <c r="AH1684" s="5">
        <f t="shared" si="1985"/>
        <v>5.0729352825559466E-2</v>
      </c>
      <c r="AI1684" s="5">
        <f t="shared" si="1986"/>
        <v>4.3001341659618851E-2</v>
      </c>
      <c r="AJ1684" s="5">
        <f t="shared" si="1987"/>
        <v>1.8225300359002543E-2</v>
      </c>
      <c r="AK1684" s="5">
        <f t="shared" si="1988"/>
        <v>5.14963115655188E-3</v>
      </c>
      <c r="AL1684" s="5">
        <f t="shared" si="1989"/>
        <v>8.5751867490141501E-5</v>
      </c>
      <c r="AM1684" s="5">
        <f t="shared" si="1990"/>
        <v>1.5392684155252754E-4</v>
      </c>
      <c r="AN1684" s="5">
        <f t="shared" si="1991"/>
        <v>3.5672738732304846E-4</v>
      </c>
      <c r="AO1684" s="5">
        <f t="shared" si="1992"/>
        <v>4.1336009880675264E-4</v>
      </c>
      <c r="AP1684" s="5">
        <f t="shared" si="1993"/>
        <v>3.1932240576899938E-4</v>
      </c>
      <c r="AQ1684" s="5">
        <f t="shared" si="1994"/>
        <v>1.8500842084259451E-4</v>
      </c>
      <c r="AR1684" s="5">
        <f t="shared" si="1995"/>
        <v>2.351318238135287E-2</v>
      </c>
      <c r="AS1684" s="5">
        <f t="shared" si="1996"/>
        <v>1.9931229806189318E-2</v>
      </c>
      <c r="AT1684" s="5">
        <f t="shared" si="1997"/>
        <v>8.4474724676607705E-3</v>
      </c>
      <c r="AU1684" s="5">
        <f t="shared" si="1998"/>
        <v>2.3868669682632817E-3</v>
      </c>
      <c r="AV1684" s="5">
        <f t="shared" si="1999"/>
        <v>5.0581407154594435E-4</v>
      </c>
      <c r="AW1684" s="5">
        <f t="shared" si="2000"/>
        <v>4.6793536079732768E-6</v>
      </c>
      <c r="AX1684" s="5">
        <f t="shared" si="2001"/>
        <v>2.1746320869191478E-5</v>
      </c>
      <c r="AY1684" s="5">
        <f t="shared" si="2002"/>
        <v>5.0397371565037343E-5</v>
      </c>
      <c r="AZ1684" s="5">
        <f t="shared" si="2003"/>
        <v>5.8398270584307543E-5</v>
      </c>
      <c r="BA1684" s="5">
        <f t="shared" si="2004"/>
        <v>4.5112908356565934E-5</v>
      </c>
      <c r="BB1684" s="5">
        <f t="shared" si="2005"/>
        <v>2.6137432838654964E-5</v>
      </c>
      <c r="BC1684" s="5">
        <f t="shared" si="2006"/>
        <v>1.2114765733932425E-5</v>
      </c>
      <c r="BD1684" s="5">
        <f t="shared" si="2007"/>
        <v>9.0820158827291577E-3</v>
      </c>
      <c r="BE1684" s="5">
        <f t="shared" si="2008"/>
        <v>7.6984792073781861E-3</v>
      </c>
      <c r="BF1684" s="5">
        <f t="shared" si="2009"/>
        <v>3.2628539121550494E-3</v>
      </c>
      <c r="BG1684" s="5">
        <f t="shared" si="2010"/>
        <v>9.2193235965030876E-4</v>
      </c>
      <c r="BH1684" s="5">
        <f t="shared" si="2011"/>
        <v>1.9537174326225153E-4</v>
      </c>
      <c r="BI1684" s="5">
        <f t="shared" si="2012"/>
        <v>3.3121838204971283E-5</v>
      </c>
      <c r="BJ1684" s="8">
        <f t="shared" si="2013"/>
        <v>0.12077767845640371</v>
      </c>
      <c r="BK1684" s="8">
        <f t="shared" si="2014"/>
        <v>0.17595661699170609</v>
      </c>
      <c r="BL1684" s="8">
        <f t="shared" si="2015"/>
        <v>0.6059955352385229</v>
      </c>
      <c r="BM1684" s="8">
        <f t="shared" si="2016"/>
        <v>0.60302310539436099</v>
      </c>
      <c r="BN1684" s="8">
        <f t="shared" si="2017"/>
        <v>0.38721928658714766</v>
      </c>
    </row>
    <row r="1685" spans="1:66" x14ac:dyDescent="0.25">
      <c r="A1685" t="s">
        <v>112</v>
      </c>
      <c r="B1685" t="s">
        <v>90</v>
      </c>
      <c r="C1685" t="s">
        <v>119</v>
      </c>
      <c r="D1685" s="7" t="s">
        <v>544</v>
      </c>
      <c r="E1685">
        <f>VLOOKUP(A1685,home!$A$2:$E$405,3,FALSE)</f>
        <v>1.3270999999999999</v>
      </c>
      <c r="F1685">
        <f>VLOOKUP(B1685,home!$B$2:$E$405,3,FALSE)</f>
        <v>0.75349999999999995</v>
      </c>
      <c r="G1685">
        <f>VLOOKUP(C1685,away!$B$2:$E$405,4,FALSE)</f>
        <v>1.3187</v>
      </c>
      <c r="H1685">
        <f>VLOOKUP(A1685,away!$A$2:$E$405,3,FALSE)</f>
        <v>0.94389999999999996</v>
      </c>
      <c r="I1685">
        <f>VLOOKUP(C1685,away!$B$2:$E$405,3,FALSE)</f>
        <v>0.79459999999999997</v>
      </c>
      <c r="J1685">
        <f>VLOOKUP(B1685,home!$B$2:$E$405,4,FALSE)</f>
        <v>1.3243</v>
      </c>
      <c r="K1685" s="3">
        <f t="shared" si="1962"/>
        <v>1.3186602411949999</v>
      </c>
      <c r="L1685" s="3">
        <f t="shared" si="1963"/>
        <v>0.99325537944199993</v>
      </c>
      <c r="M1685" s="5">
        <f t="shared" si="1964"/>
        <v>9.9071286666130035E-2</v>
      </c>
      <c r="N1685" s="5">
        <f t="shared" si="1965"/>
        <v>0.13064136677065802</v>
      </c>
      <c r="O1685" s="5">
        <f t="shared" si="1966"/>
        <v>9.8403088429374119E-2</v>
      </c>
      <c r="P1685" s="5">
        <f t="shared" si="1967"/>
        <v>0.12976024032261138</v>
      </c>
      <c r="Q1685" s="5">
        <f t="shared" si="1968"/>
        <v>8.6135788107920191E-2</v>
      </c>
      <c r="R1685" s="5">
        <f t="shared" si="1969"/>
        <v>4.8869698468091333E-2</v>
      </c>
      <c r="S1685" s="5">
        <f t="shared" si="1970"/>
        <v>4.2488900001180309E-2</v>
      </c>
      <c r="T1685" s="5">
        <f t="shared" si="1971"/>
        <v>8.5554834900667967E-2</v>
      </c>
      <c r="U1685" s="5">
        <f t="shared" si="1972"/>
        <v>6.4442528369060226E-2</v>
      </c>
      <c r="V1685" s="5">
        <f t="shared" si="1973"/>
        <v>6.1833925188038256E-3</v>
      </c>
      <c r="W1685" s="5">
        <f t="shared" si="1974"/>
        <v>3.7861279707303797E-2</v>
      </c>
      <c r="X1685" s="5">
        <f t="shared" si="1975"/>
        <v>3.7605919741837718E-2</v>
      </c>
      <c r="Y1685" s="5">
        <f t="shared" si="1976"/>
        <v>1.867614104122221E-2</v>
      </c>
      <c r="Z1685" s="5">
        <f t="shared" si="1977"/>
        <v>1.6180030298380062E-2</v>
      </c>
      <c r="AA1685" s="5">
        <f t="shared" si="1978"/>
        <v>2.1335962655804262E-2</v>
      </c>
      <c r="AB1685" s="5">
        <f t="shared" si="1979"/>
        <v>1.4067442830915183E-2</v>
      </c>
      <c r="AC1685" s="5">
        <f t="shared" si="1980"/>
        <v>5.0617497653038983E-4</v>
      </c>
      <c r="AD1685" s="5">
        <f t="shared" si="1981"/>
        <v>1.2481541057696154E-2</v>
      </c>
      <c r="AE1685" s="5">
        <f t="shared" si="1982"/>
        <v>1.2397357799282893E-2</v>
      </c>
      <c r="AF1685" s="5">
        <f t="shared" si="1983"/>
        <v>6.1568711625024832E-3</v>
      </c>
      <c r="AG1685" s="5">
        <f t="shared" si="1984"/>
        <v>2.0384484675623044E-3</v>
      </c>
      <c r="AH1685" s="5">
        <f t="shared" si="1985"/>
        <v>4.0177255333501347E-3</v>
      </c>
      <c r="AI1685" s="5">
        <f t="shared" si="1986"/>
        <v>5.2980149208627985E-3</v>
      </c>
      <c r="AJ1685" s="5">
        <f t="shared" si="1987"/>
        <v>3.4931408166998246E-3</v>
      </c>
      <c r="AK1685" s="5">
        <f t="shared" si="1988"/>
        <v>1.535421970625829E-3</v>
      </c>
      <c r="AL1685" s="5">
        <f t="shared" si="1989"/>
        <v>2.6518838630297228E-5</v>
      </c>
      <c r="AM1685" s="5">
        <f t="shared" si="1990"/>
        <v>3.2917823883253762E-3</v>
      </c>
      <c r="AN1685" s="5">
        <f t="shared" si="1991"/>
        <v>3.269580565156614E-3</v>
      </c>
      <c r="AO1685" s="5">
        <f t="shared" si="1992"/>
        <v>1.6237642424304106E-3</v>
      </c>
      <c r="AP1685" s="5">
        <f t="shared" si="1993"/>
        <v>5.3760418957985649E-4</v>
      </c>
      <c r="AQ1685" s="5">
        <f t="shared" si="1994"/>
        <v>1.3349456332768727E-4</v>
      </c>
      <c r="AR1685" s="5">
        <f t="shared" si="1995"/>
        <v>7.9812549982430023E-4</v>
      </c>
      <c r="AS1685" s="5">
        <f t="shared" si="1996"/>
        <v>1.0524563641021915E-3</v>
      </c>
      <c r="AT1685" s="5">
        <f t="shared" si="1997"/>
        <v>6.9391618146710462E-4</v>
      </c>
      <c r="AU1685" s="5">
        <f t="shared" si="1998"/>
        <v>3.0501322640750833E-4</v>
      </c>
      <c r="AV1685" s="5">
        <f t="shared" si="1999"/>
        <v>1.0055220367554759E-4</v>
      </c>
      <c r="AW1685" s="5">
        <f t="shared" si="2000"/>
        <v>9.6481897854140067E-7</v>
      </c>
      <c r="AX1685" s="5">
        <f t="shared" si="2001"/>
        <v>7.2345709302510004E-4</v>
      </c>
      <c r="AY1685" s="5">
        <f t="shared" si="2002"/>
        <v>7.1857764944265187E-4</v>
      </c>
      <c r="AZ1685" s="5">
        <f t="shared" si="2003"/>
        <v>3.5686555792785078E-4</v>
      </c>
      <c r="BA1685" s="5">
        <f t="shared" si="2004"/>
        <v>1.1815287838313618E-4</v>
      </c>
      <c r="BB1685" s="5">
        <f t="shared" si="2005"/>
        <v>2.9338995512651592E-5</v>
      </c>
      <c r="BC1685" s="5">
        <f t="shared" si="2006"/>
        <v>5.8282230240731794E-6</v>
      </c>
      <c r="BD1685" s="5">
        <f t="shared" si="2007"/>
        <v>1.3212374102838681E-4</v>
      </c>
      <c r="BE1685" s="5">
        <f t="shared" si="2008"/>
        <v>1.7422632421207828E-4</v>
      </c>
      <c r="BF1685" s="5">
        <f t="shared" si="2009"/>
        <v>1.1487266335400873E-4</v>
      </c>
      <c r="BG1685" s="5">
        <f t="shared" si="2010"/>
        <v>5.0492671321703038E-5</v>
      </c>
      <c r="BH1685" s="5">
        <f t="shared" si="2011"/>
        <v>1.6645669535914206E-5</v>
      </c>
      <c r="BI1685" s="5">
        <f t="shared" si="2012"/>
        <v>4.3899965210161714E-6</v>
      </c>
      <c r="BJ1685" s="8">
        <f t="shared" si="2013"/>
        <v>0.44035799510278933</v>
      </c>
      <c r="BK1685" s="8">
        <f t="shared" si="2014"/>
        <v>0.27875509097332896</v>
      </c>
      <c r="BL1685" s="8">
        <f t="shared" si="2015"/>
        <v>0.26490583853623345</v>
      </c>
      <c r="BM1685" s="8">
        <f t="shared" si="2016"/>
        <v>0.40659987331548247</v>
      </c>
      <c r="BN1685" s="8">
        <f t="shared" si="2017"/>
        <v>0.59288146876478509</v>
      </c>
    </row>
    <row r="1686" spans="1:66" x14ac:dyDescent="0.25">
      <c r="A1686" t="s">
        <v>112</v>
      </c>
      <c r="B1686" t="s">
        <v>303</v>
      </c>
      <c r="C1686" t="s">
        <v>107</v>
      </c>
      <c r="D1686" s="7" t="s">
        <v>544</v>
      </c>
      <c r="E1686">
        <f>VLOOKUP(A1686,home!$A$2:$E$405,3,FALSE)</f>
        <v>1.3270999999999999</v>
      </c>
      <c r="F1686">
        <f>VLOOKUP(B1686,home!$B$2:$E$405,3,FALSE)</f>
        <v>1.2056</v>
      </c>
      <c r="G1686">
        <f>VLOOKUP(C1686,away!$B$2:$E$405,4,FALSE)</f>
        <v>0.94189999999999996</v>
      </c>
      <c r="H1686">
        <f>VLOOKUP(A1686,away!$A$2:$E$405,3,FALSE)</f>
        <v>0.94389999999999996</v>
      </c>
      <c r="I1686">
        <f>VLOOKUP(C1686,away!$B$2:$E$405,3,FALSE)</f>
        <v>0.79459999999999997</v>
      </c>
      <c r="J1686">
        <f>VLOOKUP(B1686,home!$B$2:$E$405,4,FALSE)</f>
        <v>1.0593999999999999</v>
      </c>
      <c r="K1686" s="3">
        <f t="shared" si="1962"/>
        <v>1.5069945627439998</v>
      </c>
      <c r="L1686" s="3">
        <f t="shared" si="1963"/>
        <v>0.79457430263599982</v>
      </c>
      <c r="M1686" s="5">
        <f t="shared" si="1964"/>
        <v>0.10010167441482851</v>
      </c>
      <c r="N1686" s="5">
        <f t="shared" si="1965"/>
        <v>0.15085267906471672</v>
      </c>
      <c r="O1686" s="5">
        <f t="shared" si="1966"/>
        <v>7.9538218140858263E-2</v>
      </c>
      <c r="P1686" s="5">
        <f t="shared" si="1967"/>
        <v>0.11986366226861955</v>
      </c>
      <c r="Q1686" s="5">
        <f t="shared" si="1968"/>
        <v>0.11366708356294689</v>
      </c>
      <c r="R1686" s="5">
        <f t="shared" si="1969"/>
        <v>3.1599512106091243E-2</v>
      </c>
      <c r="S1686" s="5">
        <f t="shared" si="1970"/>
        <v>3.588176126032265E-2</v>
      </c>
      <c r="T1686" s="5">
        <f t="shared" si="1971"/>
        <v>9.0316943654696433E-2</v>
      </c>
      <c r="U1686" s="5">
        <f t="shared" si="1972"/>
        <v>4.7620292929242691E-2</v>
      </c>
      <c r="V1686" s="5">
        <f t="shared" si="1973"/>
        <v>4.7739453560067709E-3</v>
      </c>
      <c r="W1686" s="5">
        <f t="shared" si="1974"/>
        <v>5.7098558964109584E-2</v>
      </c>
      <c r="X1686" s="5">
        <f t="shared" si="1975"/>
        <v>4.5369047670427889E-2</v>
      </c>
      <c r="Y1686" s="5">
        <f t="shared" si="1976"/>
        <v>1.8024539706994837E-2</v>
      </c>
      <c r="Z1686" s="5">
        <f t="shared" si="1977"/>
        <v>8.3693867651117616E-3</v>
      </c>
      <c r="AA1686" s="5">
        <f t="shared" si="1978"/>
        <v>1.2612620348525018E-2</v>
      </c>
      <c r="AB1686" s="5">
        <f t="shared" si="1979"/>
        <v>9.5035751435907697E-3</v>
      </c>
      <c r="AC1686" s="5">
        <f t="shared" si="1980"/>
        <v>3.5727585052043516E-4</v>
      </c>
      <c r="AD1686" s="5">
        <f t="shared" si="1981"/>
        <v>2.1511804474857718E-2</v>
      </c>
      <c r="AE1686" s="5">
        <f t="shared" si="1982"/>
        <v>1.7092727039052048E-2</v>
      </c>
      <c r="AF1686" s="5">
        <f t="shared" si="1983"/>
        <v>6.7907208336011396E-3</v>
      </c>
      <c r="AG1686" s="5">
        <f t="shared" si="1984"/>
        <v>1.798577423584794E-3</v>
      </c>
      <c r="AH1686" s="5">
        <f t="shared" si="1985"/>
        <v>1.6625249130949107E-3</v>
      </c>
      <c r="AI1686" s="5">
        <f t="shared" si="1986"/>
        <v>2.5054160044604714E-3</v>
      </c>
      <c r="AJ1686" s="5">
        <f t="shared" si="1987"/>
        <v>1.8878241480668641E-3</v>
      </c>
      <c r="AK1686" s="5">
        <f t="shared" si="1988"/>
        <v>9.4831357551786221E-4</v>
      </c>
      <c r="AL1686" s="5">
        <f t="shared" si="1989"/>
        <v>1.7112357863684834E-5</v>
      </c>
      <c r="AM1686" s="5">
        <f t="shared" si="1990"/>
        <v>6.4836344756845216E-3</v>
      </c>
      <c r="AN1686" s="5">
        <f t="shared" si="1991"/>
        <v>5.1517293420637548E-3</v>
      </c>
      <c r="AO1686" s="5">
        <f t="shared" si="1992"/>
        <v>2.0467158746698632E-3</v>
      </c>
      <c r="AP1686" s="5">
        <f t="shared" si="1993"/>
        <v>5.4208927960327895E-4</v>
      </c>
      <c r="AQ1686" s="5">
        <f t="shared" si="1994"/>
        <v>1.0768255282680672E-4</v>
      </c>
      <c r="AR1686" s="5">
        <f t="shared" si="1995"/>
        <v>2.6419991468747302E-4</v>
      </c>
      <c r="AS1686" s="5">
        <f t="shared" si="1996"/>
        <v>3.9814783491145048E-4</v>
      </c>
      <c r="AT1686" s="5">
        <f t="shared" si="1997"/>
        <v>3.0000331118992585E-4</v>
      </c>
      <c r="AU1686" s="5">
        <f t="shared" si="1998"/>
        <v>1.507011195894714E-4</v>
      </c>
      <c r="AV1686" s="5">
        <f t="shared" si="1999"/>
        <v>5.6776441955191709E-5</v>
      </c>
      <c r="AW1686" s="5">
        <f t="shared" si="2000"/>
        <v>5.6918514089217184E-7</v>
      </c>
      <c r="AX1686" s="5">
        <f t="shared" si="2001"/>
        <v>1.6284669836126853E-3</v>
      </c>
      <c r="AY1686" s="5">
        <f t="shared" si="2002"/>
        <v>1.2939380178697995E-3</v>
      </c>
      <c r="AZ1686" s="5">
        <f t="shared" si="2003"/>
        <v>5.1406494910155186E-4</v>
      </c>
      <c r="BA1686" s="5">
        <f t="shared" si="2004"/>
        <v>1.3615426614732546E-4</v>
      </c>
      <c r="BB1686" s="5">
        <f t="shared" si="2005"/>
        <v>2.7046170268731858E-5</v>
      </c>
      <c r="BC1686" s="5">
        <f t="shared" si="2006"/>
        <v>4.298038376050426E-6</v>
      </c>
      <c r="BD1686" s="5">
        <f t="shared" si="2007"/>
        <v>3.4987743828214906E-5</v>
      </c>
      <c r="BE1686" s="5">
        <f t="shared" si="2008"/>
        <v>5.2726339711799797E-5</v>
      </c>
      <c r="BF1686" s="5">
        <f t="shared" si="2009"/>
        <v>3.9729153629537679E-5</v>
      </c>
      <c r="BG1686" s="5">
        <f t="shared" si="2010"/>
        <v>1.99572061673781E-5</v>
      </c>
      <c r="BH1686" s="5">
        <f t="shared" si="2011"/>
        <v>7.5188502954499591E-6</v>
      </c>
      <c r="BI1686" s="5">
        <f t="shared" si="2012"/>
        <v>2.2661733026658398E-6</v>
      </c>
      <c r="BJ1686" s="8">
        <f t="shared" si="2013"/>
        <v>0.54045850234521253</v>
      </c>
      <c r="BK1686" s="8">
        <f t="shared" si="2014"/>
        <v>0.26228936952603138</v>
      </c>
      <c r="BL1686" s="8">
        <f t="shared" si="2015"/>
        <v>0.18920531139871669</v>
      </c>
      <c r="BM1686" s="8">
        <f t="shared" si="2016"/>
        <v>0.40340637164428222</v>
      </c>
      <c r="BN1686" s="8">
        <f t="shared" si="2017"/>
        <v>0.59562282955806112</v>
      </c>
    </row>
    <row r="1687" spans="1:66" x14ac:dyDescent="0.25">
      <c r="A1687" t="s">
        <v>112</v>
      </c>
      <c r="B1687" t="s">
        <v>118</v>
      </c>
      <c r="C1687" t="s">
        <v>130</v>
      </c>
      <c r="D1687" s="7" t="s">
        <v>544</v>
      </c>
      <c r="E1687">
        <f>VLOOKUP(A1687,home!$A$2:$E$405,3,FALSE)</f>
        <v>1.3270999999999999</v>
      </c>
      <c r="F1687">
        <f>VLOOKUP(B1687,home!$B$2:$E$405,3,FALSE)</f>
        <v>0.94189999999999996</v>
      </c>
      <c r="G1687">
        <f>VLOOKUP(C1687,away!$B$2:$E$405,4,FALSE)</f>
        <v>1.0548999999999999</v>
      </c>
      <c r="H1687">
        <f>VLOOKUP(A1687,away!$A$2:$E$405,3,FALSE)</f>
        <v>0.94389999999999996</v>
      </c>
      <c r="I1687">
        <f>VLOOKUP(C1687,away!$B$2:$E$405,3,FALSE)</f>
        <v>1.0593999999999999</v>
      </c>
      <c r="J1687">
        <f>VLOOKUP(B1687,home!$B$2:$E$405,4,FALSE)</f>
        <v>2.1189</v>
      </c>
      <c r="K1687" s="3">
        <f t="shared" si="1962"/>
        <v>1.3186202424009998</v>
      </c>
      <c r="L1687" s="3">
        <f t="shared" si="1963"/>
        <v>2.1188314747739998</v>
      </c>
      <c r="M1687" s="5">
        <f t="shared" si="1964"/>
        <v>3.2146499413211758E-2</v>
      </c>
      <c r="N1687" s="5">
        <f t="shared" si="1965"/>
        <v>4.2389024848592881E-2</v>
      </c>
      <c r="O1687" s="5">
        <f t="shared" si="1966"/>
        <v>6.8113014760516982E-2</v>
      </c>
      <c r="P1687" s="5">
        <f t="shared" si="1967"/>
        <v>8.9815200034175785E-2</v>
      </c>
      <c r="Q1687" s="5">
        <f t="shared" si="1968"/>
        <v>2.7947513110496775E-2</v>
      </c>
      <c r="R1687" s="5">
        <f t="shared" si="1969"/>
        <v>7.2159999758164714E-2</v>
      </c>
      <c r="S1687" s="5">
        <f t="shared" si="1970"/>
        <v>6.2734436909355068E-2</v>
      </c>
      <c r="T1687" s="5">
        <f t="shared" si="1971"/>
        <v>5.9216070420179581E-2</v>
      </c>
      <c r="U1687" s="5">
        <f t="shared" si="1972"/>
        <v>9.5151636372767245E-2</v>
      </c>
      <c r="V1687" s="5">
        <f t="shared" si="1973"/>
        <v>1.9475097869285703E-2</v>
      </c>
      <c r="W1687" s="5">
        <f t="shared" si="1974"/>
        <v>1.2284052170756133E-2</v>
      </c>
      <c r="X1687" s="5">
        <f t="shared" si="1975"/>
        <v>2.6027836377163969E-2</v>
      </c>
      <c r="Y1687" s="5">
        <f t="shared" si="1976"/>
        <v>2.7574299468101353E-2</v>
      </c>
      <c r="Z1687" s="5">
        <f t="shared" si="1977"/>
        <v>5.0964959569094546E-2</v>
      </c>
      <c r="AA1687" s="5">
        <f t="shared" si="1978"/>
        <v>6.7203427340956606E-2</v>
      </c>
      <c r="AB1687" s="5">
        <f t="shared" si="1979"/>
        <v>4.4307899825255084E-2</v>
      </c>
      <c r="AC1687" s="5">
        <f t="shared" si="1980"/>
        <v>3.4007587193462898E-3</v>
      </c>
      <c r="AD1687" s="5">
        <f t="shared" si="1981"/>
        <v>4.0494999627672416E-3</v>
      </c>
      <c r="AE1687" s="5">
        <f t="shared" si="1982"/>
        <v>8.5802079782073722E-3</v>
      </c>
      <c r="AF1687" s="5">
        <f t="shared" si="1983"/>
        <v>9.0900073621663843E-3</v>
      </c>
      <c r="AG1687" s="5">
        <f t="shared" si="1984"/>
        <v>6.4200645682951718E-3</v>
      </c>
      <c r="AH1687" s="5">
        <f t="shared" si="1985"/>
        <v>2.6996540111395462E-2</v>
      </c>
      <c r="AI1687" s="5">
        <f t="shared" si="1986"/>
        <v>3.5598184265676597E-2</v>
      </c>
      <c r="AJ1687" s="5">
        <f t="shared" si="1987"/>
        <v>2.3470243182720965E-2</v>
      </c>
      <c r="AK1687" s="5">
        <f t="shared" si="1988"/>
        <v>1.031611258493665E-2</v>
      </c>
      <c r="AL1687" s="5">
        <f t="shared" si="1989"/>
        <v>3.8005982638411167E-4</v>
      </c>
      <c r="AM1687" s="5">
        <f t="shared" si="1990"/>
        <v>1.0679505245013974E-3</v>
      </c>
      <c r="AN1687" s="5">
        <f t="shared" si="1991"/>
        <v>2.2628071848149623E-3</v>
      </c>
      <c r="AO1687" s="5">
        <f t="shared" si="1992"/>
        <v>2.3972535422653448E-3</v>
      </c>
      <c r="AP1687" s="5">
        <f t="shared" si="1993"/>
        <v>1.6931254194550922E-3</v>
      </c>
      <c r="AQ1687" s="5">
        <f t="shared" si="1994"/>
        <v>8.9686185737034474E-4</v>
      </c>
      <c r="AR1687" s="5">
        <f t="shared" si="1995"/>
        <v>1.144022377960471E-2</v>
      </c>
      <c r="AS1687" s="5">
        <f t="shared" si="1996"/>
        <v>1.5085310653384044E-2</v>
      </c>
      <c r="AT1687" s="5">
        <f t="shared" si="1997"/>
        <v>9.9458979952298261E-3</v>
      </c>
      <c r="AU1687" s="5">
        <f t="shared" si="1998"/>
        <v>4.3716208084551931E-3</v>
      </c>
      <c r="AV1687" s="5">
        <f t="shared" si="1999"/>
        <v>1.4411269225326092E-3</v>
      </c>
      <c r="AW1687" s="5">
        <f t="shared" si="2000"/>
        <v>2.949616940735835E-5</v>
      </c>
      <c r="AX1687" s="5">
        <f t="shared" si="2001"/>
        <v>2.3470352991505097E-4</v>
      </c>
      <c r="AY1687" s="5">
        <f t="shared" si="2002"/>
        <v>4.9729722642457099E-4</v>
      </c>
      <c r="AZ1687" s="5">
        <f t="shared" si="2003"/>
        <v>5.2684450783309681E-4</v>
      </c>
      <c r="BA1687" s="5">
        <f t="shared" si="2004"/>
        <v>3.7209824183619426E-4</v>
      </c>
      <c r="BB1687" s="5">
        <f t="shared" si="2005"/>
        <v>1.9710336662764893E-4</v>
      </c>
      <c r="BC1687" s="5">
        <f t="shared" si="2006"/>
        <v>8.3525763398916439E-5</v>
      </c>
      <c r="BD1687" s="5">
        <f t="shared" si="2007"/>
        <v>4.0399843704474001E-3</v>
      </c>
      <c r="BE1687" s="5">
        <f t="shared" si="2008"/>
        <v>5.3272051698556016E-3</v>
      </c>
      <c r="BF1687" s="5">
        <f t="shared" si="2009"/>
        <v>3.5122802861974264E-3</v>
      </c>
      <c r="BG1687" s="5">
        <f t="shared" si="2010"/>
        <v>1.5437879607886353E-3</v>
      </c>
      <c r="BH1687" s="5">
        <f t="shared" si="2011"/>
        <v>5.0891751376771349E-4</v>
      </c>
      <c r="BI1687" s="5">
        <f t="shared" si="2012"/>
        <v>1.3421378707329946E-4</v>
      </c>
      <c r="BJ1687" s="8">
        <f t="shared" si="2013"/>
        <v>0.23380814743116954</v>
      </c>
      <c r="BK1687" s="8">
        <f t="shared" si="2014"/>
        <v>0.20844934999818329</v>
      </c>
      <c r="BL1687" s="8">
        <f t="shared" si="2015"/>
        <v>0.5006676274497267</v>
      </c>
      <c r="BM1687" s="8">
        <f t="shared" si="2016"/>
        <v>0.66085103146599833</v>
      </c>
      <c r="BN1687" s="8">
        <f t="shared" si="2017"/>
        <v>0.33257125192515891</v>
      </c>
    </row>
    <row r="1688" spans="1:66" x14ac:dyDescent="0.25">
      <c r="A1688" t="s">
        <v>112</v>
      </c>
      <c r="B1688" t="s">
        <v>93</v>
      </c>
      <c r="C1688" t="s">
        <v>358</v>
      </c>
      <c r="D1688" s="7" t="s">
        <v>544</v>
      </c>
      <c r="E1688">
        <f>VLOOKUP(A1688,home!$A$2:$E$405,3,FALSE)</f>
        <v>1.3270999999999999</v>
      </c>
      <c r="F1688">
        <f>VLOOKUP(B1688,home!$B$2:$E$405,3,FALSE)</f>
        <v>0.1507</v>
      </c>
      <c r="G1688">
        <f>VLOOKUP(C1688,away!$B$2:$E$405,4,FALSE)</f>
        <v>1.1303000000000001</v>
      </c>
      <c r="H1688">
        <f>VLOOKUP(A1688,away!$A$2:$E$405,3,FALSE)</f>
        <v>0.94389999999999996</v>
      </c>
      <c r="I1688">
        <f>VLOOKUP(C1688,away!$B$2:$E$405,3,FALSE)</f>
        <v>0.79459999999999997</v>
      </c>
      <c r="J1688">
        <f>VLOOKUP(B1688,home!$B$2:$E$405,4,FALSE)</f>
        <v>0.84750000000000003</v>
      </c>
      <c r="K1688" s="3">
        <f t="shared" si="1962"/>
        <v>0.22605318429100002</v>
      </c>
      <c r="L1688" s="3">
        <f t="shared" si="1963"/>
        <v>0.63564444165</v>
      </c>
      <c r="M1688" s="5">
        <f t="shared" si="1964"/>
        <v>0.42244432080721689</v>
      </c>
      <c r="N1688" s="5">
        <f t="shared" si="1965"/>
        <v>9.5494883904120129E-2</v>
      </c>
      <c r="O1688" s="5">
        <f t="shared" si="1966"/>
        <v>0.26852438442771681</v>
      </c>
      <c r="P1688" s="5">
        <f t="shared" si="1967"/>
        <v>6.0700792159666006E-2</v>
      </c>
      <c r="Q1688" s="5">
        <f t="shared" si="1968"/>
        <v>1.0793461295012859E-2</v>
      </c>
      <c r="R1688" s="5">
        <f t="shared" si="1969"/>
        <v>8.5343016204483022E-2</v>
      </c>
      <c r="S1688" s="5">
        <f t="shared" si="1970"/>
        <v>2.1805158616941362E-3</v>
      </c>
      <c r="T1688" s="5">
        <f t="shared" si="1971"/>
        <v>6.8608036783393339E-3</v>
      </c>
      <c r="U1688" s="5">
        <f t="shared" si="1972"/>
        <v>1.92920605700218E-2</v>
      </c>
      <c r="V1688" s="5">
        <f t="shared" si="1973"/>
        <v>3.4813013903001451E-5</v>
      </c>
      <c r="W1688" s="5">
        <f t="shared" si="1974"/>
        <v>8.1329876508643914E-4</v>
      </c>
      <c r="X1688" s="5">
        <f t="shared" si="1975"/>
        <v>5.1696883942800402E-4</v>
      </c>
      <c r="Y1688" s="5">
        <f t="shared" si="1976"/>
        <v>1.6430418464433109E-4</v>
      </c>
      <c r="Z1688" s="5">
        <f t="shared" si="1977"/>
        <v>1.8082604628008505E-2</v>
      </c>
      <c r="AA1688" s="5">
        <f t="shared" si="1978"/>
        <v>4.0876303564364967E-3</v>
      </c>
      <c r="AB1688" s="5">
        <f t="shared" si="1979"/>
        <v>4.6201092913851266E-4</v>
      </c>
      <c r="AC1688" s="5">
        <f t="shared" si="1980"/>
        <v>3.1264142652866991E-7</v>
      </c>
      <c r="AD1688" s="5">
        <f t="shared" si="1981"/>
        <v>4.5962193906931884E-5</v>
      </c>
      <c r="AE1688" s="5">
        <f t="shared" si="1982"/>
        <v>2.9215613082980746E-5</v>
      </c>
      <c r="AF1688" s="5">
        <f t="shared" si="1983"/>
        <v>9.2853710327968666E-6</v>
      </c>
      <c r="AG1688" s="5">
        <f t="shared" si="1984"/>
        <v>1.9673981618850829E-6</v>
      </c>
      <c r="AH1688" s="5">
        <f t="shared" si="1985"/>
        <v>2.8735267805870424E-3</v>
      </c>
      <c r="AI1688" s="5">
        <f t="shared" si="1986"/>
        <v>6.4956987889716665E-4</v>
      </c>
      <c r="AJ1688" s="5">
        <f t="shared" si="1987"/>
        <v>7.3418669772111884E-5</v>
      </c>
      <c r="AK1688" s="5">
        <f t="shared" si="1988"/>
        <v>5.5321746961317601E-6</v>
      </c>
      <c r="AL1688" s="5">
        <f t="shared" si="1989"/>
        <v>1.7969309864036505E-9</v>
      </c>
      <c r="AM1688" s="5">
        <f t="shared" si="1990"/>
        <v>2.0779800579324717E-6</v>
      </c>
      <c r="AN1688" s="5">
        <f t="shared" si="1991"/>
        <v>1.3208564736843206E-6</v>
      </c>
      <c r="AO1688" s="5">
        <f t="shared" si="1992"/>
        <v>4.1979753785742895E-7</v>
      </c>
      <c r="AP1688" s="5">
        <f t="shared" si="1993"/>
        <v>8.8947323852476738E-8</v>
      </c>
      <c r="AQ1688" s="5">
        <f t="shared" si="1994"/>
        <v>1.4134718001617323E-8</v>
      </c>
      <c r="AR1688" s="5">
        <f t="shared" si="1995"/>
        <v>3.6530826520251479E-4</v>
      </c>
      <c r="AS1688" s="5">
        <f t="shared" si="1996"/>
        <v>8.2579096596849575E-5</v>
      </c>
      <c r="AT1688" s="5">
        <f t="shared" si="1997"/>
        <v>9.3336338707959655E-6</v>
      </c>
      <c r="AU1688" s="5">
        <f t="shared" si="1998"/>
        <v>7.0329921916658664E-7</v>
      </c>
      <c r="AV1688" s="5">
        <f t="shared" si="1999"/>
        <v>3.9745757000495199E-8</v>
      </c>
      <c r="AW1688" s="5">
        <f t="shared" si="2000"/>
        <v>7.1722229257027028E-12</v>
      </c>
      <c r="AX1688" s="5">
        <f t="shared" si="2001"/>
        <v>7.8289001498138565E-8</v>
      </c>
      <c r="AY1688" s="5">
        <f t="shared" si="2002"/>
        <v>4.9763968644620294E-8</v>
      </c>
      <c r="AZ1688" s="5">
        <f t="shared" si="2003"/>
        <v>1.5816095031698889E-8</v>
      </c>
      <c r="BA1688" s="5">
        <f t="shared" si="2004"/>
        <v>3.3511376318358604E-9</v>
      </c>
      <c r="BB1688" s="5">
        <f t="shared" si="2005"/>
        <v>5.3253300222015209E-10</v>
      </c>
      <c r="BC1688" s="5">
        <f t="shared" si="2006"/>
        <v>6.7700328571285393E-11</v>
      </c>
      <c r="BD1688" s="5">
        <f t="shared" si="2007"/>
        <v>3.8701028044130414E-5</v>
      </c>
      <c r="BE1688" s="5">
        <f t="shared" si="2008"/>
        <v>8.7484906247109716E-6</v>
      </c>
      <c r="BF1688" s="5">
        <f t="shared" si="2009"/>
        <v>9.8881208172793742E-7</v>
      </c>
      <c r="BG1688" s="5">
        <f t="shared" si="2010"/>
        <v>7.4508039913337605E-8</v>
      </c>
      <c r="BH1688" s="5">
        <f t="shared" si="2011"/>
        <v>4.2106949194227219E-9</v>
      </c>
      <c r="BI1688" s="5">
        <f t="shared" si="2012"/>
        <v>1.9036819892268856E-10</v>
      </c>
      <c r="BJ1688" s="8">
        <f t="shared" si="2013"/>
        <v>0.11473422077936317</v>
      </c>
      <c r="BK1688" s="8">
        <f t="shared" si="2014"/>
        <v>0.48536080604480625</v>
      </c>
      <c r="BL1688" s="8">
        <f t="shared" si="2015"/>
        <v>0.3818176312722491</v>
      </c>
      <c r="BM1688" s="8">
        <f t="shared" si="2016"/>
        <v>5.6694354169414735E-2</v>
      </c>
      <c r="BN1688" s="8">
        <f t="shared" si="2017"/>
        <v>0.9433008587982159</v>
      </c>
    </row>
    <row r="1689" spans="1:66" x14ac:dyDescent="0.25">
      <c r="A1689" t="s">
        <v>112</v>
      </c>
      <c r="B1689" t="s">
        <v>126</v>
      </c>
      <c r="C1689" t="s">
        <v>128</v>
      </c>
      <c r="D1689" s="7" t="s">
        <v>544</v>
      </c>
      <c r="E1689">
        <f>VLOOKUP(A1689,home!$A$2:$E$405,3,FALSE)</f>
        <v>1.3270999999999999</v>
      </c>
      <c r="F1689">
        <f>VLOOKUP(B1689,home!$B$2:$E$405,3,FALSE)</f>
        <v>1.5069999999999999</v>
      </c>
      <c r="G1689">
        <f>VLOOKUP(C1689,away!$B$2:$E$405,4,FALSE)</f>
        <v>0.75349999999999995</v>
      </c>
      <c r="H1689">
        <f>VLOOKUP(A1689,away!$A$2:$E$405,3,FALSE)</f>
        <v>0.94389999999999996</v>
      </c>
      <c r="I1689">
        <f>VLOOKUP(C1689,away!$B$2:$E$405,3,FALSE)</f>
        <v>1.3243</v>
      </c>
      <c r="J1689">
        <f>VLOOKUP(B1689,home!$B$2:$E$405,4,FALSE)</f>
        <v>0.42380000000000001</v>
      </c>
      <c r="K1689" s="3">
        <f t="shared" si="1962"/>
        <v>1.5069545639499997</v>
      </c>
      <c r="L1689" s="3">
        <f t="shared" si="1963"/>
        <v>0.52975286912599995</v>
      </c>
      <c r="M1689" s="5">
        <f t="shared" si="1964"/>
        <v>0.1304575447056569</v>
      </c>
      <c r="N1689" s="5">
        <f t="shared" si="1965"/>
        <v>0.19659359239590077</v>
      </c>
      <c r="O1689" s="5">
        <f t="shared" si="1966"/>
        <v>6.9110258606955133E-2</v>
      </c>
      <c r="P1689" s="5">
        <f t="shared" si="1967"/>
        <v>0.10414601962351579</v>
      </c>
      <c r="Q1689" s="5">
        <f t="shared" si="1968"/>
        <v>0.14812880565216435</v>
      </c>
      <c r="R1689" s="5">
        <f t="shared" si="1969"/>
        <v>1.8305678891537155E-2</v>
      </c>
      <c r="S1689" s="5">
        <f t="shared" si="1970"/>
        <v>2.0785293460592429E-2</v>
      </c>
      <c r="T1689" s="5">
        <f t="shared" si="1971"/>
        <v>7.8471659794441692E-2</v>
      </c>
      <c r="U1689" s="5">
        <f t="shared" si="1972"/>
        <v>2.7585826351805089E-2</v>
      </c>
      <c r="V1689" s="5">
        <f t="shared" si="1973"/>
        <v>1.8436867168902268E-3</v>
      </c>
      <c r="W1689" s="5">
        <f t="shared" si="1974"/>
        <v>7.4407793243330494E-2</v>
      </c>
      <c r="X1689" s="5">
        <f t="shared" si="1975"/>
        <v>3.9417741955988517E-2</v>
      </c>
      <c r="Y1689" s="5">
        <f t="shared" si="1976"/>
        <v>1.0440830947826609E-2</v>
      </c>
      <c r="Z1689" s="5">
        <f t="shared" si="1977"/>
        <v>3.2324953046970212E-3</v>
      </c>
      <c r="AA1689" s="5">
        <f t="shared" si="1978"/>
        <v>4.8712235523601212E-3</v>
      </c>
      <c r="AB1689" s="5">
        <f t="shared" si="1979"/>
        <v>3.6703562821249081E-3</v>
      </c>
      <c r="AC1689" s="5">
        <f t="shared" si="1980"/>
        <v>9.199000019033541E-5</v>
      </c>
      <c r="AD1689" s="5">
        <f t="shared" si="1981"/>
        <v>2.8032290905371231E-2</v>
      </c>
      <c r="AE1689" s="5">
        <f t="shared" si="1982"/>
        <v>1.4850186535295082E-2</v>
      </c>
      <c r="AF1689" s="5">
        <f t="shared" si="1983"/>
        <v>3.9334644620644304E-3</v>
      </c>
      <c r="AG1689" s="5">
        <f t="shared" si="1984"/>
        <v>6.945880281279301E-4</v>
      </c>
      <c r="AH1689" s="5">
        <f t="shared" si="1985"/>
        <v>4.2810591552489252E-4</v>
      </c>
      <c r="AI1689" s="5">
        <f t="shared" si="1986"/>
        <v>6.4513616325422983E-4</v>
      </c>
      <c r="AJ1689" s="5">
        <f t="shared" si="1987"/>
        <v>4.8609544279257699E-4</v>
      </c>
      <c r="AK1689" s="5">
        <f t="shared" si="1988"/>
        <v>2.4417458201052316E-4</v>
      </c>
      <c r="AL1689" s="5">
        <f t="shared" si="1989"/>
        <v>2.937474375010054E-6</v>
      </c>
      <c r="AM1689" s="5">
        <f t="shared" si="1990"/>
        <v>8.4486777435646421E-3</v>
      </c>
      <c r="AN1689" s="5">
        <f t="shared" si="1991"/>
        <v>4.4757112749743483E-3</v>
      </c>
      <c r="AO1689" s="5">
        <f t="shared" si="1992"/>
        <v>1.185510444648624E-3</v>
      </c>
      <c r="AP1689" s="5">
        <f t="shared" si="1993"/>
        <v>2.0934251981048285E-4</v>
      </c>
      <c r="AQ1689" s="5">
        <f t="shared" si="1994"/>
        <v>2.7724950124917437E-5</v>
      </c>
      <c r="AR1689" s="5">
        <f t="shared" si="1995"/>
        <v>4.5358067407824977E-5</v>
      </c>
      <c r="AS1689" s="5">
        <f t="shared" si="1996"/>
        <v>6.8352546692173585E-5</v>
      </c>
      <c r="AT1689" s="5">
        <f t="shared" si="1997"/>
        <v>5.1502091097688227E-5</v>
      </c>
      <c r="AU1689" s="5">
        <f t="shared" si="1998"/>
        <v>2.5870437077543295E-5</v>
      </c>
      <c r="AV1689" s="5">
        <f t="shared" si="1999"/>
        <v>9.7463933063462972E-6</v>
      </c>
      <c r="AW1689" s="5">
        <f t="shared" si="2000"/>
        <v>6.5139596136559528E-8</v>
      </c>
      <c r="AX1689" s="5">
        <f t="shared" si="2001"/>
        <v>2.1219622475012515E-3</v>
      </c>
      <c r="AY1689" s="5">
        <f t="shared" si="2002"/>
        <v>1.1241155887908431E-3</v>
      </c>
      <c r="AZ1689" s="5">
        <f t="shared" si="2003"/>
        <v>2.9775172919560588E-4</v>
      </c>
      <c r="BA1689" s="5">
        <f t="shared" si="2004"/>
        <v>5.257827760953334E-5</v>
      </c>
      <c r="BB1689" s="5">
        <f t="shared" si="2005"/>
        <v>6.9633733543384005E-6</v>
      </c>
      <c r="BC1689" s="5">
        <f t="shared" si="2006"/>
        <v>7.3777340265126153E-7</v>
      </c>
      <c r="BD1689" s="5">
        <f t="shared" si="2007"/>
        <v>4.0047610578842955E-6</v>
      </c>
      <c r="BE1689" s="5">
        <f t="shared" si="2008"/>
        <v>6.0349929537079679E-6</v>
      </c>
      <c r="BF1689" s="5">
        <f t="shared" si="2009"/>
        <v>4.5472300874981568E-6</v>
      </c>
      <c r="BG1689" s="5">
        <f t="shared" si="2010"/>
        <v>2.2841563778953669E-6</v>
      </c>
      <c r="BH1689" s="5">
        <f t="shared" si="2011"/>
        <v>8.6052996961123151E-7</v>
      </c>
      <c r="BI1689" s="5">
        <f t="shared" si="2012"/>
        <v>2.5935591302427979E-7</v>
      </c>
      <c r="BJ1689" s="8">
        <f t="shared" si="2013"/>
        <v>0.61292202984348865</v>
      </c>
      <c r="BK1689" s="8">
        <f t="shared" si="2014"/>
        <v>0.25845158757001152</v>
      </c>
      <c r="BL1689" s="8">
        <f t="shared" si="2015"/>
        <v>0.12556567635030588</v>
      </c>
      <c r="BM1689" s="8">
        <f t="shared" si="2016"/>
        <v>0.33230583874357805</v>
      </c>
      <c r="BN1689" s="8">
        <f t="shared" si="2017"/>
        <v>0.66674189987573007</v>
      </c>
    </row>
    <row r="1690" spans="1:66" x14ac:dyDescent="0.25">
      <c r="A1690" t="s">
        <v>112</v>
      </c>
      <c r="B1690" t="s">
        <v>108</v>
      </c>
      <c r="C1690" t="s">
        <v>111</v>
      </c>
      <c r="D1690" s="7" t="s">
        <v>544</v>
      </c>
      <c r="E1690">
        <f>VLOOKUP(A1690,home!$A$2:$E$405,3,FALSE)</f>
        <v>1.3270999999999999</v>
      </c>
      <c r="F1690">
        <f>VLOOKUP(B1690,home!$B$2:$E$405,3,FALSE)</f>
        <v>0.37680000000000002</v>
      </c>
      <c r="G1690">
        <f>VLOOKUP(C1690,away!$B$2:$E$405,4,FALSE)</f>
        <v>0.75349999999999995</v>
      </c>
      <c r="H1690">
        <f>VLOOKUP(A1690,away!$A$2:$E$405,3,FALSE)</f>
        <v>0.94389999999999996</v>
      </c>
      <c r="I1690">
        <f>VLOOKUP(C1690,away!$B$2:$E$405,3,FALSE)</f>
        <v>0.79459999999999997</v>
      </c>
      <c r="J1690">
        <f>VLOOKUP(B1690,home!$B$2:$E$405,4,FALSE)</f>
        <v>1.3243</v>
      </c>
      <c r="K1690" s="3">
        <f t="shared" si="1962"/>
        <v>0.37678863947999996</v>
      </c>
      <c r="L1690" s="3">
        <f t="shared" si="1963"/>
        <v>0.99325537944199993</v>
      </c>
      <c r="M1690" s="5">
        <f t="shared" si="1964"/>
        <v>0.25409577428455166</v>
      </c>
      <c r="N1690" s="5">
        <f t="shared" si="1965"/>
        <v>9.5740401090293373E-2</v>
      </c>
      <c r="O1690" s="5">
        <f t="shared" si="1966"/>
        <v>0.2523819947016111</v>
      </c>
      <c r="P1690" s="5">
        <f t="shared" si="1967"/>
        <v>9.5094668412868594E-2</v>
      </c>
      <c r="Q1690" s="5">
        <f t="shared" si="1968"/>
        <v>1.8036947735040571E-2</v>
      </c>
      <c r="R1690" s="5">
        <f t="shared" si="1969"/>
        <v>0.12533988695583875</v>
      </c>
      <c r="S1690" s="5">
        <f t="shared" si="1970"/>
        <v>8.8972317485557055E-3</v>
      </c>
      <c r="T1690" s="5">
        <f t="shared" si="1971"/>
        <v>1.7915295366543241E-2</v>
      </c>
      <c r="U1690" s="5">
        <f t="shared" si="1972"/>
        <v>4.7226645478667471E-2</v>
      </c>
      <c r="V1690" s="5">
        <f t="shared" si="1973"/>
        <v>3.6997392695885262E-4</v>
      </c>
      <c r="W1690" s="5">
        <f t="shared" si="1974"/>
        <v>2.2653723324859349E-3</v>
      </c>
      <c r="X1690" s="5">
        <f t="shared" si="1975"/>
        <v>2.2500932556807256E-3</v>
      </c>
      <c r="Y1690" s="5">
        <f t="shared" si="1976"/>
        <v>1.117458615225522E-3</v>
      </c>
      <c r="Z1690" s="5">
        <f t="shared" si="1977"/>
        <v>4.149817232584635E-2</v>
      </c>
      <c r="AA1690" s="5">
        <f t="shared" si="1978"/>
        <v>1.5636039891562228E-2</v>
      </c>
      <c r="AB1690" s="5">
        <f t="shared" si="1979"/>
        <v>2.9457410987983692E-3</v>
      </c>
      <c r="AC1690" s="5">
        <f t="shared" si="1980"/>
        <v>8.6538599482373296E-6</v>
      </c>
      <c r="AD1690" s="5">
        <f t="shared" si="1981"/>
        <v>2.1339163976825238E-4</v>
      </c>
      <c r="AE1690" s="5">
        <f t="shared" si="1982"/>
        <v>2.1195239412776605E-4</v>
      </c>
      <c r="AF1690" s="5">
        <f t="shared" si="1983"/>
        <v>1.0526142782650729E-4</v>
      </c>
      <c r="AG1690" s="5">
        <f t="shared" si="1984"/>
        <v>3.4850493145474739E-5</v>
      </c>
      <c r="AH1690" s="5">
        <f t="shared" si="1985"/>
        <v>1.0304570724914501E-2</v>
      </c>
      <c r="AI1690" s="5">
        <f t="shared" si="1986"/>
        <v>3.8826451838659712E-3</v>
      </c>
      <c r="AJ1690" s="5">
        <f t="shared" si="1987"/>
        <v>7.3146829820621676E-4</v>
      </c>
      <c r="AK1690" s="5">
        <f t="shared" si="1988"/>
        <v>9.1869648301290456E-5</v>
      </c>
      <c r="AL1690" s="5">
        <f t="shared" si="1989"/>
        <v>1.2954736371923456E-7</v>
      </c>
      <c r="AM1690" s="5">
        <f t="shared" si="1990"/>
        <v>1.6080709124937215E-5</v>
      </c>
      <c r="AN1690" s="5">
        <f t="shared" si="1991"/>
        <v>1.5972250843585943E-5</v>
      </c>
      <c r="AO1690" s="5">
        <f t="shared" si="1992"/>
        <v>7.9322620360943791E-6</v>
      </c>
      <c r="AP1690" s="5">
        <f t="shared" si="1993"/>
        <v>2.6262539794980983E-6</v>
      </c>
      <c r="AQ1690" s="5">
        <f t="shared" si="1994"/>
        <v>6.5213522322936133E-7</v>
      </c>
      <c r="AR1690" s="5">
        <f t="shared" si="1995"/>
        <v>2.0470140610723761E-3</v>
      </c>
      <c r="AS1690" s="5">
        <f t="shared" si="1996"/>
        <v>7.7129164306788997E-4</v>
      </c>
      <c r="AT1690" s="5">
        <f t="shared" si="1997"/>
        <v>1.4530696441692199E-4</v>
      </c>
      <c r="AU1690" s="5">
        <f t="shared" si="1998"/>
        <v>1.8250004476540273E-5</v>
      </c>
      <c r="AV1690" s="5">
        <f t="shared" si="1999"/>
        <v>1.7190985893048794E-6</v>
      </c>
      <c r="AW1690" s="5">
        <f t="shared" si="2000"/>
        <v>1.3467432409567258E-9</v>
      </c>
      <c r="AX1690" s="5">
        <f t="shared" si="2001"/>
        <v>1.0098380855097853E-6</v>
      </c>
      <c r="AY1690" s="5">
        <f t="shared" si="2002"/>
        <v>1.0030271107980044E-6</v>
      </c>
      <c r="AZ1690" s="5">
        <f t="shared" si="2003"/>
        <v>4.9813103676314235E-7</v>
      </c>
      <c r="BA1690" s="5">
        <f t="shared" si="2004"/>
        <v>1.6492377731067063E-7</v>
      </c>
      <c r="BB1690" s="5">
        <f t="shared" si="2005"/>
        <v>4.0952857252929504E-8</v>
      </c>
      <c r="BC1690" s="5">
        <f t="shared" si="2006"/>
        <v>8.1353291539985129E-9</v>
      </c>
      <c r="BD1690" s="5">
        <f t="shared" si="2007"/>
        <v>3.3886795465892523E-4</v>
      </c>
      <c r="BE1690" s="5">
        <f t="shared" si="2008"/>
        <v>1.2768159559930673E-4</v>
      </c>
      <c r="BF1690" s="5">
        <f t="shared" si="2009"/>
        <v>2.4054487346249169E-5</v>
      </c>
      <c r="BG1690" s="5">
        <f t="shared" si="2010"/>
        <v>3.0211525201940333E-6</v>
      </c>
      <c r="BH1690" s="5">
        <f t="shared" si="2011"/>
        <v>2.8458398693637071E-7</v>
      </c>
      <c r="BI1690" s="5">
        <f t="shared" si="2012"/>
        <v>2.1445602651109844E-8</v>
      </c>
      <c r="BJ1690" s="8">
        <f t="shared" si="2013"/>
        <v>0.13793701296954153</v>
      </c>
      <c r="BK1690" s="8">
        <f t="shared" si="2014"/>
        <v>0.35846743480735765</v>
      </c>
      <c r="BL1690" s="8">
        <f t="shared" si="2015"/>
        <v>0.46201837497310311</v>
      </c>
      <c r="BM1690" s="8">
        <f t="shared" si="2016"/>
        <v>0.159230320215277</v>
      </c>
      <c r="BN1690" s="8">
        <f t="shared" si="2017"/>
        <v>0.84068967318020416</v>
      </c>
    </row>
    <row r="1691" spans="1:66" x14ac:dyDescent="0.25">
      <c r="A1691" t="s">
        <v>112</v>
      </c>
      <c r="B1691" t="s">
        <v>129</v>
      </c>
      <c r="C1691" t="s">
        <v>447</v>
      </c>
      <c r="D1691" s="7" t="s">
        <v>544</v>
      </c>
      <c r="E1691">
        <f>VLOOKUP(A1691,home!$A$2:$E$405,3,FALSE)</f>
        <v>1.3270999999999999</v>
      </c>
      <c r="F1691">
        <f>VLOOKUP(B1691,home!$B$2:$E$405,3,FALSE)</f>
        <v>1.2056</v>
      </c>
      <c r="G1691">
        <f>VLOOKUP(C1691,away!$B$2:$E$405,4,FALSE)</f>
        <v>0.4521</v>
      </c>
      <c r="H1691">
        <f>VLOOKUP(A1691,away!$A$2:$E$405,3,FALSE)</f>
        <v>0.94389999999999996</v>
      </c>
      <c r="I1691">
        <f>VLOOKUP(C1691,away!$B$2:$E$405,3,FALSE)</f>
        <v>1.2713000000000001</v>
      </c>
      <c r="J1691">
        <f>VLOOKUP(B1691,home!$B$2:$E$405,4,FALSE)</f>
        <v>0.63570000000000004</v>
      </c>
      <c r="K1691" s="3">
        <f t="shared" si="1962"/>
        <v>0.72333819069600003</v>
      </c>
      <c r="L1691" s="3">
        <f t="shared" si="1963"/>
        <v>0.76282733049900009</v>
      </c>
      <c r="M1691" s="5">
        <f t="shared" si="1964"/>
        <v>0.22623850118282168</v>
      </c>
      <c r="N1691" s="5">
        <f t="shared" si="1965"/>
        <v>0.16364694811135708</v>
      </c>
      <c r="O1691" s="5">
        <f t="shared" si="1966"/>
        <v>0.17258091191338673</v>
      </c>
      <c r="P1691" s="5">
        <f t="shared" si="1967"/>
        <v>0.1248343645720949</v>
      </c>
      <c r="Q1691" s="5">
        <f t="shared" si="1968"/>
        <v>5.918604367989562E-2</v>
      </c>
      <c r="R1691" s="5">
        <f t="shared" si="1969"/>
        <v>6.5824718164985932E-2</v>
      </c>
      <c r="S1691" s="5">
        <f t="shared" si="1970"/>
        <v>1.7220343240257872E-2</v>
      </c>
      <c r="T1691" s="5">
        <f t="shared" si="1971"/>
        <v>4.5148731703131988E-2</v>
      </c>
      <c r="U1691" s="5">
        <f t="shared" si="1972"/>
        <v>4.7613532540535047E-2</v>
      </c>
      <c r="V1691" s="5">
        <f t="shared" si="1973"/>
        <v>1.0557642069821272E-3</v>
      </c>
      <c r="W1691" s="5">
        <f t="shared" si="1974"/>
        <v>1.4270508583290041E-2</v>
      </c>
      <c r="X1691" s="5">
        <f t="shared" si="1975"/>
        <v>1.0885933967454207E-2</v>
      </c>
      <c r="Y1691" s="5">
        <f t="shared" si="1976"/>
        <v>4.1520439741907405E-3</v>
      </c>
      <c r="Z1691" s="5">
        <f t="shared" si="1977"/>
        <v>1.6737631346215084E-2</v>
      </c>
      <c r="AA1691" s="5">
        <f t="shared" si="1978"/>
        <v>1.2106967974507873E-2</v>
      </c>
      <c r="AB1691" s="5">
        <f t="shared" si="1979"/>
        <v>4.3787161547474704E-3</v>
      </c>
      <c r="AC1691" s="5">
        <f t="shared" si="1980"/>
        <v>3.6409489661220516E-5</v>
      </c>
      <c r="AD1691" s="5">
        <f t="shared" si="1981"/>
        <v>2.5806009647371887E-3</v>
      </c>
      <c r="AE1691" s="5">
        <f t="shared" si="1982"/>
        <v>1.968552945013614E-3</v>
      </c>
      <c r="AF1691" s="5">
        <f t="shared" si="1983"/>
        <v>7.5083299399533992E-4</v>
      </c>
      <c r="AG1691" s="5">
        <f t="shared" si="1984"/>
        <v>1.909186428200123E-4</v>
      </c>
      <c r="AH1691" s="5">
        <f t="shared" si="1985"/>
        <v>3.19198065967741E-3</v>
      </c>
      <c r="AI1691" s="5">
        <f t="shared" si="1986"/>
        <v>2.3088815151076818E-3</v>
      </c>
      <c r="AJ1691" s="5">
        <f t="shared" si="1987"/>
        <v>8.3505108883471493E-4</v>
      </c>
      <c r="AK1691" s="5">
        <f t="shared" si="1988"/>
        <v>2.013414479121425E-4</v>
      </c>
      <c r="AL1691" s="5">
        <f t="shared" si="1989"/>
        <v>8.0360424640186564E-7</v>
      </c>
      <c r="AM1691" s="5">
        <f t="shared" si="1990"/>
        <v>3.7332944654827025E-4</v>
      </c>
      <c r="AN1691" s="5">
        <f t="shared" si="1991"/>
        <v>2.8478590510708609E-4</v>
      </c>
      <c r="AO1691" s="5">
        <f t="shared" si="1992"/>
        <v>1.0862123587829002E-4</v>
      </c>
      <c r="AP1691" s="5">
        <f t="shared" si="1993"/>
        <v>2.7619749133512725E-5</v>
      </c>
      <c r="AQ1691" s="5">
        <f t="shared" si="1994"/>
        <v>5.2672748751423964E-6</v>
      </c>
      <c r="AR1691" s="5">
        <f t="shared" si="1995"/>
        <v>4.8698601712523121E-4</v>
      </c>
      <c r="AS1691" s="5">
        <f t="shared" si="1996"/>
        <v>3.52255584521616E-4</v>
      </c>
      <c r="AT1691" s="5">
        <f t="shared" si="1997"/>
        <v>1.273999585852138E-4</v>
      </c>
      <c r="AU1691" s="5">
        <f t="shared" si="1998"/>
        <v>3.0717751845924627E-5</v>
      </c>
      <c r="AV1691" s="5">
        <f t="shared" si="1999"/>
        <v>5.5548307606199582E-6</v>
      </c>
      <c r="AW1691" s="5">
        <f t="shared" si="2000"/>
        <v>1.2317068656716715E-8</v>
      </c>
      <c r="AX1691" s="5">
        <f t="shared" si="2001"/>
        <v>4.5007241066627453E-5</v>
      </c>
      <c r="AY1691" s="5">
        <f t="shared" si="2002"/>
        <v>3.4332753555980388E-5</v>
      </c>
      <c r="AZ1691" s="5">
        <f t="shared" si="2003"/>
        <v>1.3094981371894283E-5</v>
      </c>
      <c r="BA1691" s="5">
        <f t="shared" si="2004"/>
        <v>3.329736560952083E-6</v>
      </c>
      <c r="BB1691" s="5">
        <f t="shared" si="2005"/>
        <v>6.3500351301399965E-7</v>
      </c>
      <c r="BC1691" s="5">
        <f t="shared" si="2006"/>
        <v>9.6879606937991294E-8</v>
      </c>
      <c r="BD1691" s="5">
        <f t="shared" si="2007"/>
        <v>6.1914373905663393E-5</v>
      </c>
      <c r="BE1691" s="5">
        <f t="shared" si="2008"/>
        <v>4.4785031198998191E-5</v>
      </c>
      <c r="BF1691" s="5">
        <f t="shared" si="2009"/>
        <v>1.6197361718873632E-5</v>
      </c>
      <c r="BG1691" s="5">
        <f t="shared" si="2010"/>
        <v>3.9053901065929021E-6</v>
      </c>
      <c r="BH1691" s="5">
        <f t="shared" si="2011"/>
        <v>7.0622945341624196E-7</v>
      </c>
      <c r="BI1691" s="5">
        <f t="shared" si="2012"/>
        <v>1.0216854701006595E-7</v>
      </c>
      <c r="BJ1691" s="8">
        <f t="shared" si="2013"/>
        <v>0.30367723577310363</v>
      </c>
      <c r="BK1691" s="8">
        <f t="shared" si="2014"/>
        <v>0.3694205190496202</v>
      </c>
      <c r="BL1691" s="8">
        <f t="shared" si="2015"/>
        <v>0.31017262615746416</v>
      </c>
      <c r="BM1691" s="8">
        <f t="shared" si="2016"/>
        <v>0.18766220426537378</v>
      </c>
      <c r="BN1691" s="8">
        <f t="shared" si="2017"/>
        <v>0.81231148762454197</v>
      </c>
    </row>
    <row r="1692" spans="1:66" x14ac:dyDescent="0.25">
      <c r="A1692" t="s">
        <v>112</v>
      </c>
      <c r="B1692" t="s">
        <v>356</v>
      </c>
      <c r="C1692" t="s">
        <v>132</v>
      </c>
      <c r="D1692" s="7" t="s">
        <v>544</v>
      </c>
      <c r="E1692">
        <f>VLOOKUP(A1692,home!$A$2:$E$405,3,FALSE)</f>
        <v>1.3270999999999999</v>
      </c>
      <c r="F1692">
        <f>VLOOKUP(B1692,home!$B$2:$E$405,3,FALSE)</f>
        <v>0.75349999999999995</v>
      </c>
      <c r="G1692">
        <f>VLOOKUP(C1692,away!$B$2:$E$405,4,FALSE)</f>
        <v>0.75349999999999995</v>
      </c>
      <c r="H1692">
        <f>VLOOKUP(A1692,away!$A$2:$E$405,3,FALSE)</f>
        <v>0.94389999999999996</v>
      </c>
      <c r="I1692">
        <f>VLOOKUP(C1692,away!$B$2:$E$405,3,FALSE)</f>
        <v>0.63570000000000004</v>
      </c>
      <c r="J1692">
        <f>VLOOKUP(B1692,home!$B$2:$E$405,4,FALSE)</f>
        <v>0.84750000000000003</v>
      </c>
      <c r="K1692" s="3">
        <f t="shared" si="1962"/>
        <v>0.75347728197499986</v>
      </c>
      <c r="L1692" s="3">
        <f t="shared" si="1963"/>
        <v>0.50853155242500003</v>
      </c>
      <c r="M1692" s="5">
        <f t="shared" si="1964"/>
        <v>0.28308478448154056</v>
      </c>
      <c r="N1692" s="5">
        <f t="shared" si="1965"/>
        <v>0.21329795397962978</v>
      </c>
      <c r="O1692" s="5">
        <f t="shared" si="1966"/>
        <v>0.14395754492029439</v>
      </c>
      <c r="P1692" s="5">
        <f t="shared" si="1967"/>
        <v>0.10846873966633735</v>
      </c>
      <c r="Q1692" s="5">
        <f t="shared" si="1968"/>
        <v>8.0357581307700016E-2</v>
      </c>
      <c r="R1692" s="5">
        <f t="shared" si="1969"/>
        <v>3.6603476900804489E-2</v>
      </c>
      <c r="S1692" s="5">
        <f t="shared" si="1970"/>
        <v>1.0390409631474621E-2</v>
      </c>
      <c r="T1692" s="5">
        <f t="shared" si="1971"/>
        <v>4.0864365571522857E-2</v>
      </c>
      <c r="U1692" s="5">
        <f t="shared" si="1972"/>
        <v>2.7579888286052855E-2</v>
      </c>
      <c r="V1692" s="5">
        <f t="shared" si="1973"/>
        <v>4.4236242172195398E-4</v>
      </c>
      <c r="W1692" s="5">
        <f t="shared" si="1974"/>
        <v>2.0182537316603626E-2</v>
      </c>
      <c r="X1692" s="5">
        <f t="shared" si="1975"/>
        <v>1.0263457033487938E-2</v>
      </c>
      <c r="Y1692" s="5">
        <f t="shared" si="1976"/>
        <v>2.6096458692434527E-3</v>
      </c>
      <c r="Z1692" s="5">
        <f t="shared" si="1977"/>
        <v>6.2046743108395792E-3</v>
      </c>
      <c r="AA1692" s="5">
        <f t="shared" si="1978"/>
        <v>4.6750811352715112E-3</v>
      </c>
      <c r="AB1692" s="5">
        <f t="shared" si="1979"/>
        <v>1.7612837134084874E-3</v>
      </c>
      <c r="AC1692" s="5">
        <f t="shared" si="1980"/>
        <v>1.0593666851392096E-5</v>
      </c>
      <c r="AD1692" s="5">
        <f t="shared" si="1981"/>
        <v>3.8017708401683766E-3</v>
      </c>
      <c r="AE1692" s="5">
        <f t="shared" si="1982"/>
        <v>1.9333204273149214E-3</v>
      </c>
      <c r="AF1692" s="5">
        <f t="shared" si="1983"/>
        <v>4.9157721911871058E-4</v>
      </c>
      <c r="AG1692" s="5">
        <f t="shared" si="1984"/>
        <v>8.3327508791734123E-5</v>
      </c>
      <c r="AH1692" s="5">
        <f t="shared" si="1985"/>
        <v>7.8881816489569199E-4</v>
      </c>
      <c r="AI1692" s="5">
        <f t="shared" si="1986"/>
        <v>5.9435656685811328E-4</v>
      </c>
      <c r="AJ1692" s="5">
        <f t="shared" si="1987"/>
        <v>2.2391708526012171E-4</v>
      </c>
      <c r="AK1692" s="5">
        <f t="shared" si="1988"/>
        <v>5.6238812263186947E-5</v>
      </c>
      <c r="AL1692" s="5">
        <f t="shared" si="1989"/>
        <v>1.6236572995896746E-7</v>
      </c>
      <c r="AM1692" s="5">
        <f t="shared" si="1990"/>
        <v>5.7290959186837617E-4</v>
      </c>
      <c r="AN1692" s="5">
        <f t="shared" si="1991"/>
        <v>2.9134260415199855E-4</v>
      </c>
      <c r="AO1692" s="5">
        <f t="shared" si="1992"/>
        <v>7.4078453388479027E-5</v>
      </c>
      <c r="AP1692" s="5">
        <f t="shared" si="1993"/>
        <v>1.255707696762875E-5</v>
      </c>
      <c r="AQ1692" s="5">
        <f t="shared" si="1994"/>
        <v>1.5964174610671147E-6</v>
      </c>
      <c r="AR1692" s="5">
        <f t="shared" si="1995"/>
        <v>8.0227785195089221E-5</v>
      </c>
      <c r="AS1692" s="5">
        <f t="shared" si="1996"/>
        <v>6.0449813527669963E-5</v>
      </c>
      <c r="AT1692" s="5">
        <f t="shared" si="1997"/>
        <v>2.2773780596362167E-5</v>
      </c>
      <c r="AU1692" s="5">
        <f t="shared" si="1998"/>
        <v>5.7198421013473208E-6</v>
      </c>
      <c r="AV1692" s="5">
        <f t="shared" si="1999"/>
        <v>1.0774427699623375E-6</v>
      </c>
      <c r="AW1692" s="5">
        <f t="shared" si="2000"/>
        <v>1.7281440303308846E-9</v>
      </c>
      <c r="AX1692" s="5">
        <f t="shared" si="2001"/>
        <v>7.1945727016398394E-5</v>
      </c>
      <c r="AY1692" s="5">
        <f t="shared" si="2002"/>
        <v>3.6586672249994351E-5</v>
      </c>
      <c r="AZ1692" s="5">
        <f t="shared" si="2003"/>
        <v>9.3027386186771461E-6</v>
      </c>
      <c r="BA1692" s="5">
        <f t="shared" si="2004"/>
        <v>1.5769120371866302E-6</v>
      </c>
      <c r="BB1692" s="5">
        <f t="shared" si="2005"/>
        <v>2.0047738157704658E-7</v>
      </c>
      <c r="BC1692" s="5">
        <f t="shared" si="2006"/>
        <v>2.038981481589493E-8</v>
      </c>
      <c r="BD1692" s="5">
        <f t="shared" si="2007"/>
        <v>6.7997266921463547E-6</v>
      </c>
      <c r="BE1692" s="5">
        <f t="shared" si="2008"/>
        <v>5.1234395861712923E-6</v>
      </c>
      <c r="BF1692" s="5">
        <f t="shared" si="2009"/>
        <v>1.9301976668757312E-6</v>
      </c>
      <c r="BG1692" s="5">
        <f t="shared" si="2010"/>
        <v>4.8478669723733749E-7</v>
      </c>
      <c r="BH1692" s="5">
        <f t="shared" si="2011"/>
        <v>9.1318940743006547E-8</v>
      </c>
      <c r="BI1692" s="5">
        <f t="shared" si="2012"/>
        <v>1.3761349452775335E-8</v>
      </c>
      <c r="BJ1692" s="8">
        <f t="shared" si="2013"/>
        <v>0.37495765413453752</v>
      </c>
      <c r="BK1692" s="8">
        <f t="shared" si="2014"/>
        <v>0.40243363890590589</v>
      </c>
      <c r="BL1692" s="8">
        <f t="shared" si="2015"/>
        <v>0.21642529748023193</v>
      </c>
      <c r="BM1692" s="8">
        <f t="shared" si="2016"/>
        <v>0.13421459863110238</v>
      </c>
      <c r="BN1692" s="8">
        <f t="shared" si="2017"/>
        <v>0.86577008125630639</v>
      </c>
    </row>
    <row r="1693" spans="1:66" x14ac:dyDescent="0.25">
      <c r="A1693" t="s">
        <v>112</v>
      </c>
      <c r="B1693" t="s">
        <v>110</v>
      </c>
      <c r="C1693" t="s">
        <v>102</v>
      </c>
      <c r="D1693" s="7" t="s">
        <v>544</v>
      </c>
      <c r="E1693">
        <f>VLOOKUP(A1693,home!$A$2:$E$405,3,FALSE)</f>
        <v>1.3270999999999999</v>
      </c>
      <c r="F1693">
        <f>VLOOKUP(B1693,home!$B$2:$E$405,3,FALSE)</f>
        <v>1.3187</v>
      </c>
      <c r="G1693">
        <f>VLOOKUP(C1693,away!$B$2:$E$405,4,FALSE)</f>
        <v>0.94189999999999996</v>
      </c>
      <c r="H1693">
        <f>VLOOKUP(A1693,away!$A$2:$E$405,3,FALSE)</f>
        <v>0.94389999999999996</v>
      </c>
      <c r="I1693">
        <f>VLOOKUP(C1693,away!$B$2:$E$405,3,FALSE)</f>
        <v>2.1189</v>
      </c>
      <c r="J1693">
        <f>VLOOKUP(B1693,home!$B$2:$E$405,4,FALSE)</f>
        <v>0.79459999999999997</v>
      </c>
      <c r="K1693" s="3">
        <f t="shared" si="1962"/>
        <v>1.6483690526629999</v>
      </c>
      <c r="L1693" s="3">
        <f t="shared" si="1963"/>
        <v>1.5892236075659998</v>
      </c>
      <c r="M1693" s="5">
        <f t="shared" si="1964"/>
        <v>3.925828947532746E-2</v>
      </c>
      <c r="N1693" s="5">
        <f t="shared" si="1965"/>
        <v>6.4712149431615323E-2</v>
      </c>
      <c r="O1693" s="5">
        <f t="shared" si="1966"/>
        <v>6.2390200426850229E-2</v>
      </c>
      <c r="P1693" s="5">
        <f t="shared" si="1967"/>
        <v>0.10284207557306178</v>
      </c>
      <c r="Q1693" s="5">
        <f t="shared" si="1968"/>
        <v>5.3334752227189149E-2</v>
      </c>
      <c r="R1693" s="5">
        <f t="shared" si="1969"/>
        <v>4.9575989699562353E-2</v>
      </c>
      <c r="S1693" s="5">
        <f t="shared" si="1970"/>
        <v>6.7351969797501854E-2</v>
      </c>
      <c r="T1693" s="5">
        <f t="shared" si="1971"/>
        <v>8.4760847343132287E-2</v>
      </c>
      <c r="U1693" s="5">
        <f t="shared" si="1972"/>
        <v>8.1719527175898227E-2</v>
      </c>
      <c r="V1693" s="5">
        <f t="shared" si="1973"/>
        <v>1.9604115491646416E-2</v>
      </c>
      <c r="W1693" s="5">
        <f t="shared" si="1974"/>
        <v>2.9305118334249196E-2</v>
      </c>
      <c r="X1693" s="5">
        <f t="shared" si="1975"/>
        <v>4.657238587930404E-2</v>
      </c>
      <c r="Y1693" s="5">
        <f t="shared" si="1976"/>
        <v>3.7006967550031696E-2</v>
      </c>
      <c r="Z1693" s="5">
        <f t="shared" si="1977"/>
        <v>2.626244439966444E-2</v>
      </c>
      <c r="AA1693" s="5">
        <f t="shared" si="1978"/>
        <v>4.3290200595689568E-2</v>
      </c>
      <c r="AB1693" s="5">
        <f t="shared" si="1979"/>
        <v>3.5679113472754043E-2</v>
      </c>
      <c r="AC1693" s="5">
        <f t="shared" si="1980"/>
        <v>3.2097169060976323E-3</v>
      </c>
      <c r="AD1693" s="5">
        <f t="shared" si="1981"/>
        <v>1.2076412536700864E-2</v>
      </c>
      <c r="AE1693" s="5">
        <f t="shared" si="1982"/>
        <v>1.9192119898031018E-2</v>
      </c>
      <c r="AF1693" s="5">
        <f t="shared" si="1983"/>
        <v>1.5250285010594033E-2</v>
      </c>
      <c r="AG1693" s="5">
        <f t="shared" si="1984"/>
        <v>8.0787043203153115E-3</v>
      </c>
      <c r="AH1693" s="5">
        <f t="shared" si="1985"/>
        <v>1.0434224158084053E-2</v>
      </c>
      <c r="AI1693" s="5">
        <f t="shared" si="1986"/>
        <v>1.7199452190734394E-2</v>
      </c>
      <c r="AJ1693" s="5">
        <f t="shared" si="1987"/>
        <v>1.4175522356981713E-2</v>
      </c>
      <c r="AK1693" s="5">
        <f t="shared" si="1988"/>
        <v>7.7888307861937074E-3</v>
      </c>
      <c r="AL1693" s="5">
        <f t="shared" si="1989"/>
        <v>3.3633044438421533E-4</v>
      </c>
      <c r="AM1693" s="5">
        <f t="shared" si="1990"/>
        <v>3.981276938537834E-3</v>
      </c>
      <c r="AN1693" s="5">
        <f t="shared" si="1991"/>
        <v>6.3271392989824168E-3</v>
      </c>
      <c r="AO1693" s="5">
        <f t="shared" si="1992"/>
        <v>5.0276195711507236E-3</v>
      </c>
      <c r="AP1693" s="5">
        <f t="shared" si="1993"/>
        <v>2.6633372374445254E-3</v>
      </c>
      <c r="AQ1693" s="5">
        <f t="shared" si="1994"/>
        <v>1.0581596031641134E-3</v>
      </c>
      <c r="AR1693" s="5">
        <f t="shared" si="1995"/>
        <v>3.3164630717325248E-3</v>
      </c>
      <c r="AS1693" s="5">
        <f t="shared" si="1996"/>
        <v>5.4667550917435635E-3</v>
      </c>
      <c r="AT1693" s="5">
        <f t="shared" si="1997"/>
        <v>4.5056149558589864E-3</v>
      </c>
      <c r="AU1693" s="5">
        <f t="shared" si="1998"/>
        <v>2.4756387521511739E-3</v>
      </c>
      <c r="AV1693" s="5">
        <f t="shared" si="1999"/>
        <v>1.0201915761548104E-3</v>
      </c>
      <c r="AW1693" s="5">
        <f t="shared" si="2000"/>
        <v>2.4473897700722786E-5</v>
      </c>
      <c r="AX1693" s="5">
        <f t="shared" si="2001"/>
        <v>1.09376894926111E-3</v>
      </c>
      <c r="AY1693" s="5">
        <f t="shared" si="2002"/>
        <v>1.7382434353884143E-3</v>
      </c>
      <c r="AZ1693" s="5">
        <f t="shared" si="2003"/>
        <v>1.3812287516079466E-3</v>
      </c>
      <c r="BA1693" s="5">
        <f t="shared" si="2004"/>
        <v>7.3169377983475412E-4</v>
      </c>
      <c r="BB1693" s="5">
        <f t="shared" si="2005"/>
        <v>2.9070625710564765E-4</v>
      </c>
      <c r="BC1693" s="5">
        <f t="shared" si="2006"/>
        <v>9.2399449331889168E-5</v>
      </c>
      <c r="BD1693" s="5">
        <f t="shared" si="2007"/>
        <v>8.7843356786969677E-4</v>
      </c>
      <c r="BE1693" s="5">
        <f t="shared" si="2008"/>
        <v>1.4479827080967507E-3</v>
      </c>
      <c r="BF1693" s="5">
        <f t="shared" si="2009"/>
        <v>1.1934049424089236E-3</v>
      </c>
      <c r="BG1693" s="5">
        <f t="shared" si="2010"/>
        <v>6.5572392478731312E-4</v>
      </c>
      <c r="BH1693" s="5">
        <f t="shared" si="2011"/>
        <v>2.7021875617753185E-4</v>
      </c>
      <c r="BI1693" s="5">
        <f t="shared" si="2012"/>
        <v>8.908404702642643E-5</v>
      </c>
      <c r="BJ1693" s="8">
        <f t="shared" si="2013"/>
        <v>0.39467531580297233</v>
      </c>
      <c r="BK1693" s="8">
        <f t="shared" si="2014"/>
        <v>0.2343407411234078</v>
      </c>
      <c r="BL1693" s="8">
        <f t="shared" si="2015"/>
        <v>0.34357257225675591</v>
      </c>
      <c r="BM1693" s="8">
        <f t="shared" si="2016"/>
        <v>0.6250238472115065</v>
      </c>
      <c r="BN1693" s="8">
        <f t="shared" si="2017"/>
        <v>0.3721134568336063</v>
      </c>
    </row>
    <row r="1694" spans="1:66" x14ac:dyDescent="0.25">
      <c r="A1694" t="s">
        <v>112</v>
      </c>
      <c r="B1694" t="s">
        <v>131</v>
      </c>
      <c r="C1694" t="s">
        <v>113</v>
      </c>
      <c r="D1694" s="7" t="s">
        <v>544</v>
      </c>
      <c r="E1694">
        <f>VLOOKUP(A1694,home!$A$2:$E$405,3,FALSE)</f>
        <v>1.3270999999999999</v>
      </c>
      <c r="F1694">
        <f>VLOOKUP(B1694,home!$B$2:$E$405,3,FALSE)</f>
        <v>1.3187</v>
      </c>
      <c r="G1694">
        <f>VLOOKUP(C1694,away!$B$2:$E$405,4,FALSE)</f>
        <v>0.9042</v>
      </c>
      <c r="H1694">
        <f>VLOOKUP(A1694,away!$A$2:$E$405,3,FALSE)</f>
        <v>0.94389999999999996</v>
      </c>
      <c r="I1694">
        <f>VLOOKUP(C1694,away!$B$2:$E$405,3,FALSE)</f>
        <v>1.4832000000000001</v>
      </c>
      <c r="J1694">
        <f>VLOOKUP(B1694,home!$B$2:$E$405,4,FALSE)</f>
        <v>1.0593999999999999</v>
      </c>
      <c r="K1694" s="3">
        <f t="shared" si="1962"/>
        <v>1.5823922894339999</v>
      </c>
      <c r="L1694" s="3">
        <f t="shared" si="1963"/>
        <v>1.4831520333119999</v>
      </c>
      <c r="M1694" s="5">
        <f t="shared" si="1964"/>
        <v>4.6628454027371959E-2</v>
      </c>
      <c r="N1694" s="5">
        <f t="shared" si="1965"/>
        <v>7.3784506121141125E-2</v>
      </c>
      <c r="O1694" s="5">
        <f t="shared" si="1966"/>
        <v>6.9157086400891826E-2</v>
      </c>
      <c r="P1694" s="5">
        <f t="shared" si="1967"/>
        <v>0.10943364028049214</v>
      </c>
      <c r="Q1694" s="5">
        <f t="shared" si="1968"/>
        <v>5.8378016782894761E-2</v>
      </c>
      <c r="R1694" s="5">
        <f t="shared" si="1969"/>
        <v>5.1285236656708193E-2</v>
      </c>
      <c r="S1694" s="5">
        <f t="shared" si="1970"/>
        <v>6.4208227973900564E-2</v>
      </c>
      <c r="T1694" s="5">
        <f t="shared" si="1971"/>
        <v>8.6583474292272394E-2</v>
      </c>
      <c r="U1694" s="5">
        <f t="shared" si="1972"/>
        <v>8.1153363047372973E-2</v>
      </c>
      <c r="V1694" s="5">
        <f t="shared" si="1973"/>
        <v>1.6743567777112917E-2</v>
      </c>
      <c r="W1694" s="5">
        <f t="shared" si="1974"/>
        <v>3.0792307876567102E-2</v>
      </c>
      <c r="X1694" s="5">
        <f t="shared" si="1975"/>
        <v>4.5669674037499601E-2</v>
      </c>
      <c r="Y1694" s="5">
        <f t="shared" si="1976"/>
        <v>3.3867534954706902E-2</v>
      </c>
      <c r="Z1694" s="5">
        <f t="shared" si="1977"/>
        <v>2.5354601008761281E-2</v>
      </c>
      <c r="AA1694" s="5">
        <f t="shared" si="1978"/>
        <v>4.0120925137939363E-2</v>
      </c>
      <c r="AB1694" s="5">
        <f t="shared" si="1979"/>
        <v>3.1743521291617005E-2</v>
      </c>
      <c r="AC1694" s="5">
        <f t="shared" si="1980"/>
        <v>2.4559971096953597E-3</v>
      </c>
      <c r="AD1694" s="5">
        <f t="shared" si="1981"/>
        <v>1.2181377639439404E-2</v>
      </c>
      <c r="AE1694" s="5">
        <f t="shared" si="1982"/>
        <v>1.8066835014475879E-2</v>
      </c>
      <c r="AF1694" s="5">
        <f t="shared" si="1983"/>
        <v>1.3397931543616171E-2</v>
      </c>
      <c r="AG1694" s="5">
        <f t="shared" si="1984"/>
        <v>6.6237231370297658E-3</v>
      </c>
      <c r="AH1694" s="5">
        <f t="shared" si="1985"/>
        <v>9.4011820099896976E-3</v>
      </c>
      <c r="AI1694" s="5">
        <f t="shared" si="1986"/>
        <v>1.487635792417333E-2</v>
      </c>
      <c r="AJ1694" s="5">
        <f t="shared" si="1987"/>
        <v>1.1770117037036135E-2</v>
      </c>
      <c r="AK1694" s="5">
        <f t="shared" si="1988"/>
        <v>6.208314148380579E-3</v>
      </c>
      <c r="AL1694" s="5">
        <f t="shared" si="1989"/>
        <v>2.3056196894244603E-4</v>
      </c>
      <c r="AM1694" s="5">
        <f t="shared" si="1990"/>
        <v>3.8551436102665271E-3</v>
      </c>
      <c r="AN1694" s="5">
        <f t="shared" si="1991"/>
        <v>5.7177640842765625E-3</v>
      </c>
      <c r="AO1694" s="5">
        <f t="shared" si="1992"/>
        <v>4.2401567137965558E-3</v>
      </c>
      <c r="AP1694" s="5">
        <f t="shared" si="1993"/>
        <v>2.0962656838762958E-3</v>
      </c>
      <c r="AQ1694" s="5">
        <f t="shared" si="1994"/>
        <v>7.7727017785082471E-4</v>
      </c>
      <c r="AR1694" s="5">
        <f t="shared" si="1995"/>
        <v>2.788676442730482E-3</v>
      </c>
      <c r="AS1694" s="5">
        <f t="shared" si="1996"/>
        <v>4.4127801007029501E-3</v>
      </c>
      <c r="AT1694" s="5">
        <f t="shared" si="1997"/>
        <v>3.4913746031600698E-3</v>
      </c>
      <c r="AU1694" s="5">
        <f t="shared" si="1998"/>
        <v>1.8415747505220619E-3</v>
      </c>
      <c r="AV1694" s="5">
        <f t="shared" si="1999"/>
        <v>7.2852342141061335E-4</v>
      </c>
      <c r="AW1694" s="5">
        <f t="shared" si="2000"/>
        <v>1.5030900538875013E-5</v>
      </c>
      <c r="AX1694" s="5">
        <f t="shared" si="2001"/>
        <v>1.0167249205910841E-3</v>
      </c>
      <c r="AY1694" s="5">
        <f t="shared" si="2002"/>
        <v>1.5079576332936481E-3</v>
      </c>
      <c r="AZ1694" s="5">
        <f t="shared" si="2003"/>
        <v>1.1182652149839128E-3</v>
      </c>
      <c r="BA1694" s="5">
        <f t="shared" si="2004"/>
        <v>5.5285244246182353E-4</v>
      </c>
      <c r="BB1694" s="5">
        <f t="shared" si="2005"/>
        <v>2.0499105603968981E-4</v>
      </c>
      <c r="BC1694" s="5">
        <f t="shared" si="2006"/>
        <v>6.080658031520799E-5</v>
      </c>
      <c r="BD1694" s="5">
        <f t="shared" si="2007"/>
        <v>6.8933852271416422E-4</v>
      </c>
      <c r="BE1694" s="5">
        <f t="shared" si="2008"/>
        <v>1.0908039631527177E-3</v>
      </c>
      <c r="BF1694" s="5">
        <f t="shared" si="2009"/>
        <v>8.6303989028845484E-4</v>
      </c>
      <c r="BG1694" s="5">
        <f t="shared" si="2010"/>
        <v>4.5522255595547212E-4</v>
      </c>
      <c r="BH1694" s="5">
        <f t="shared" si="2011"/>
        <v>1.8008516563009419E-4</v>
      </c>
      <c r="BI1694" s="5">
        <f t="shared" si="2012"/>
        <v>5.6993075506901114E-5</v>
      </c>
      <c r="BJ1694" s="8">
        <f t="shared" si="2013"/>
        <v>0.40049357951739523</v>
      </c>
      <c r="BK1694" s="8">
        <f t="shared" si="2014"/>
        <v>0.24120840677080904</v>
      </c>
      <c r="BL1694" s="8">
        <f t="shared" si="2015"/>
        <v>0.33231451614588314</v>
      </c>
      <c r="BM1694" s="8">
        <f t="shared" si="2016"/>
        <v>0.5892112364405937</v>
      </c>
      <c r="BN1694" s="8">
        <f t="shared" si="2017"/>
        <v>0.40866694026950001</v>
      </c>
    </row>
    <row r="1695" spans="1:66" x14ac:dyDescent="0.25">
      <c r="A1695" t="s">
        <v>134</v>
      </c>
      <c r="B1695" t="s">
        <v>290</v>
      </c>
      <c r="C1695" t="s">
        <v>365</v>
      </c>
      <c r="D1695" s="7" t="s">
        <v>544</v>
      </c>
      <c r="E1695">
        <f>VLOOKUP(A1695,home!$A$2:$E$405,3,FALSE)</f>
        <v>1.5832999999999999</v>
      </c>
      <c r="F1695">
        <f>VLOOKUP(B1695,home!$B$2:$E$405,3,FALSE)</f>
        <v>1.2632000000000001</v>
      </c>
      <c r="G1695">
        <f>VLOOKUP(C1695,away!$B$2:$E$405,4,FALSE)</f>
        <v>0.47370000000000001</v>
      </c>
      <c r="H1695">
        <f>VLOOKUP(A1695,away!$A$2:$E$405,3,FALSE)</f>
        <v>1.1943999999999999</v>
      </c>
      <c r="I1695">
        <f>VLOOKUP(C1695,away!$B$2:$E$405,3,FALSE)</f>
        <v>0.83720000000000006</v>
      </c>
      <c r="J1695">
        <f>VLOOKUP(B1695,home!$B$2:$E$405,4,FALSE)</f>
        <v>1.6745000000000001</v>
      </c>
      <c r="K1695" s="3">
        <f t="shared" si="1962"/>
        <v>0.94741163407200002</v>
      </c>
      <c r="L1695" s="3">
        <f t="shared" si="1963"/>
        <v>1.6744190881600001</v>
      </c>
      <c r="M1695" s="5">
        <f t="shared" si="1964"/>
        <v>7.2669702934483299E-2</v>
      </c>
      <c r="N1695" s="5">
        <f t="shared" si="1965"/>
        <v>6.8848122004685652E-2</v>
      </c>
      <c r="O1695" s="5">
        <f t="shared" si="1966"/>
        <v>0.12167953772441562</v>
      </c>
      <c r="P1695" s="5">
        <f t="shared" si="1967"/>
        <v>0.11528060966861417</v>
      </c>
      <c r="Q1695" s="5">
        <f t="shared" si="1968"/>
        <v>3.2613755885623819E-2</v>
      </c>
      <c r="R1695" s="5">
        <f t="shared" si="1969"/>
        <v>0.10187127030212319</v>
      </c>
      <c r="S1695" s="5">
        <f t="shared" si="1970"/>
        <v>4.5719255855321439E-2</v>
      </c>
      <c r="T1695" s="5">
        <f t="shared" si="1971"/>
        <v>5.4609095391479075E-2</v>
      </c>
      <c r="U1695" s="5">
        <f t="shared" si="1972"/>
        <v>9.6514026661924948E-2</v>
      </c>
      <c r="V1695" s="5">
        <f t="shared" si="1973"/>
        <v>8.0585985871941546E-3</v>
      </c>
      <c r="W1695" s="5">
        <f t="shared" si="1974"/>
        <v>1.029955058560806E-2</v>
      </c>
      <c r="X1695" s="5">
        <f t="shared" si="1975"/>
        <v>1.7245764100011642E-2</v>
      </c>
      <c r="Y1695" s="5">
        <f t="shared" si="1976"/>
        <v>1.4438318299481983E-2</v>
      </c>
      <c r="Z1695" s="5">
        <f t="shared" si="1977"/>
        <v>5.6858399842994005E-2</v>
      </c>
      <c r="AA1695" s="5">
        <f t="shared" si="1978"/>
        <v>5.3868309505970102E-2</v>
      </c>
      <c r="AB1695" s="5">
        <f t="shared" si="1979"/>
        <v>2.5517731566873689E-2</v>
      </c>
      <c r="AC1695" s="5">
        <f t="shared" si="1980"/>
        <v>7.9899198074671841E-4</v>
      </c>
      <c r="AD1695" s="5">
        <f t="shared" si="1981"/>
        <v>2.4394785126295383E-3</v>
      </c>
      <c r="AE1695" s="5">
        <f t="shared" si="1982"/>
        <v>4.0847093867030643E-3</v>
      </c>
      <c r="AF1695" s="5">
        <f t="shared" si="1983"/>
        <v>3.4197576833409704E-3</v>
      </c>
      <c r="AG1695" s="5">
        <f t="shared" si="1984"/>
        <v>1.9087025139559806E-3</v>
      </c>
      <c r="AH1695" s="5">
        <f t="shared" si="1985"/>
        <v>2.3801197504835683E-2</v>
      </c>
      <c r="AI1695" s="5">
        <f t="shared" si="1986"/>
        <v>2.2549531420926784E-2</v>
      </c>
      <c r="AJ1695" s="5">
        <f t="shared" si="1987"/>
        <v>1.0681844205529076E-2</v>
      </c>
      <c r="AK1695" s="5">
        <f t="shared" si="1988"/>
        <v>3.3733678245542759E-3</v>
      </c>
      <c r="AL1695" s="5">
        <f t="shared" si="1989"/>
        <v>5.0699688558714654E-5</v>
      </c>
      <c r="AM1695" s="5">
        <f t="shared" si="1990"/>
        <v>4.6223806478677676E-4</v>
      </c>
      <c r="AN1695" s="5">
        <f t="shared" si="1991"/>
        <v>7.7398023895311778E-4</v>
      </c>
      <c r="AO1695" s="5">
        <f t="shared" si="1992"/>
        <v>6.4798364298086948E-4</v>
      </c>
      <c r="AP1695" s="5">
        <f t="shared" si="1993"/>
        <v>3.6166539354087415E-4</v>
      </c>
      <c r="AQ1695" s="5">
        <f t="shared" si="1994"/>
        <v>1.5139485961793454E-4</v>
      </c>
      <c r="AR1695" s="5">
        <f t="shared" si="1995"/>
        <v>7.9706358846326087E-3</v>
      </c>
      <c r="AS1695" s="5">
        <f t="shared" si="1996"/>
        <v>7.5514731680527023E-3</v>
      </c>
      <c r="AT1695" s="5">
        <f t="shared" si="1997"/>
        <v>3.5771767668978361E-3</v>
      </c>
      <c r="AU1695" s="5">
        <f t="shared" si="1998"/>
        <v>1.1296862953636912E-3</v>
      </c>
      <c r="AV1695" s="5">
        <f t="shared" si="1999"/>
        <v>2.6756948476981462E-4</v>
      </c>
      <c r="AW1695" s="5">
        <f t="shared" si="2000"/>
        <v>2.2341157513770304E-6</v>
      </c>
      <c r="AX1695" s="5">
        <f t="shared" si="2001"/>
        <v>7.2988286714986496E-5</v>
      </c>
      <c r="AY1695" s="5">
        <f t="shared" si="2002"/>
        <v>1.2221298048766834E-4</v>
      </c>
      <c r="AZ1695" s="5">
        <f t="shared" si="2003"/>
        <v>1.0231787367473879E-4</v>
      </c>
      <c r="BA1695" s="5">
        <f t="shared" si="2004"/>
        <v>5.7107666913642062E-5</v>
      </c>
      <c r="BB1695" s="5">
        <f t="shared" si="2005"/>
        <v>2.390554189012139E-5</v>
      </c>
      <c r="BC1695" s="5">
        <f t="shared" si="2006"/>
        <v>8.0055791307255519E-6</v>
      </c>
      <c r="BD1695" s="5">
        <f t="shared" si="2007"/>
        <v>2.2243641450003146E-3</v>
      </c>
      <c r="BE1695" s="5">
        <f t="shared" si="2008"/>
        <v>2.1073884693859151E-3</v>
      </c>
      <c r="BF1695" s="5">
        <f t="shared" si="2009"/>
        <v>9.9828217670270029E-4</v>
      </c>
      <c r="BG1695" s="5">
        <f t="shared" si="2010"/>
        <v>3.1526138276495287E-4</v>
      </c>
      <c r="BH1695" s="5">
        <f t="shared" si="2011"/>
        <v>7.4670575451285542E-5</v>
      </c>
      <c r="BI1695" s="5">
        <f t="shared" si="2012"/>
        <v>1.4148754381079806E-5</v>
      </c>
      <c r="BJ1695" s="8">
        <f t="shared" si="2013"/>
        <v>0.21269105449221121</v>
      </c>
      <c r="BK1695" s="8">
        <f t="shared" si="2014"/>
        <v>0.24270007169540617</v>
      </c>
      <c r="BL1695" s="8">
        <f t="shared" si="2015"/>
        <v>0.48608747382055634</v>
      </c>
      <c r="BM1695" s="8">
        <f t="shared" si="2016"/>
        <v>0.48525402246648575</v>
      </c>
      <c r="BN1695" s="8">
        <f t="shared" si="2017"/>
        <v>0.51296299851994576</v>
      </c>
    </row>
    <row r="1696" spans="1:66" x14ac:dyDescent="0.25">
      <c r="A1696" t="s">
        <v>134</v>
      </c>
      <c r="B1696" t="s">
        <v>298</v>
      </c>
      <c r="C1696" t="s">
        <v>485</v>
      </c>
      <c r="D1696" s="7" t="s">
        <v>544</v>
      </c>
      <c r="E1696">
        <f>VLOOKUP(A1696,home!$A$2:$E$405,3,FALSE)</f>
        <v>1.5832999999999999</v>
      </c>
      <c r="F1696">
        <f>VLOOKUP(B1696,home!$B$2:$E$405,3,FALSE)</f>
        <v>1.1052999999999999</v>
      </c>
      <c r="G1696">
        <f>VLOOKUP(C1696,away!$B$2:$E$405,4,FALSE)</f>
        <v>0.50529999999999997</v>
      </c>
      <c r="H1696">
        <f>VLOOKUP(A1696,away!$A$2:$E$405,3,FALSE)</f>
        <v>1.1943999999999999</v>
      </c>
      <c r="I1696">
        <f>VLOOKUP(C1696,away!$B$2:$E$405,3,FALSE)</f>
        <v>0.83720000000000006</v>
      </c>
      <c r="J1696">
        <f>VLOOKUP(B1696,home!$B$2:$E$405,4,FALSE)</f>
        <v>0.41860000000000003</v>
      </c>
      <c r="K1696" s="3">
        <f t="shared" si="1962"/>
        <v>0.88428585889699984</v>
      </c>
      <c r="L1696" s="3">
        <f t="shared" si="1963"/>
        <v>0.41857977324800005</v>
      </c>
      <c r="M1696" s="5">
        <f t="shared" si="1964"/>
        <v>0.2717519350940234</v>
      </c>
      <c r="N1696" s="5">
        <f t="shared" si="1965"/>
        <v>0.24030639333154022</v>
      </c>
      <c r="O1696" s="5">
        <f t="shared" si="1966"/>
        <v>0.11374986337136152</v>
      </c>
      <c r="P1696" s="5">
        <f t="shared" si="1967"/>
        <v>0.1005873956307608</v>
      </c>
      <c r="Q1696" s="5">
        <f t="shared" si="1968"/>
        <v>0.10624977271281065</v>
      </c>
      <c r="R1696" s="5">
        <f t="shared" si="1969"/>
        <v>2.3806696008487747E-2</v>
      </c>
      <c r="S1696" s="5">
        <f t="shared" si="1970"/>
        <v>9.3079596252723402E-3</v>
      </c>
      <c r="T1696" s="5">
        <f t="shared" si="1971"/>
        <v>4.447400576977982E-2</v>
      </c>
      <c r="U1696" s="5">
        <f t="shared" si="1972"/>
        <v>2.1051924627365364E-2</v>
      </c>
      <c r="V1696" s="5">
        <f t="shared" si="1973"/>
        <v>3.8280966999410291E-4</v>
      </c>
      <c r="W1696" s="5">
        <f t="shared" si="1974"/>
        <v>3.1318390506986267E-2</v>
      </c>
      <c r="X1696" s="5">
        <f t="shared" si="1975"/>
        <v>1.3109244796906627E-2</v>
      </c>
      <c r="Y1696" s="5">
        <f t="shared" si="1976"/>
        <v>2.7436323572708502E-3</v>
      </c>
      <c r="Z1696" s="5">
        <f t="shared" si="1977"/>
        <v>3.3216671390056238E-3</v>
      </c>
      <c r="AA1696" s="5">
        <f t="shared" si="1978"/>
        <v>2.9373032789855283E-3</v>
      </c>
      <c r="AB1696" s="5">
        <f t="shared" si="1979"/>
        <v>1.2987078764493457E-3</v>
      </c>
      <c r="AC1696" s="5">
        <f t="shared" si="1980"/>
        <v>8.8559230759606109E-6</v>
      </c>
      <c r="AD1696" s="5">
        <f t="shared" si="1981"/>
        <v>6.9236024621854974E-3</v>
      </c>
      <c r="AE1696" s="5">
        <f t="shared" si="1982"/>
        <v>2.8980799486809003E-3</v>
      </c>
      <c r="AF1696" s="5">
        <f t="shared" si="1983"/>
        <v>6.0653882388671341E-4</v>
      </c>
      <c r="AG1696" s="5">
        <f t="shared" si="1984"/>
        <v>8.4628294456203063E-5</v>
      </c>
      <c r="AH1696" s="5">
        <f t="shared" si="1985"/>
        <v>3.4759566946257665E-4</v>
      </c>
      <c r="AI1696" s="5">
        <f t="shared" si="1986"/>
        <v>3.0737393511959222E-4</v>
      </c>
      <c r="AJ1696" s="5">
        <f t="shared" si="1987"/>
        <v>1.3590321210988965E-4</v>
      </c>
      <c r="AK1696" s="5">
        <f t="shared" si="1988"/>
        <v>4.0059096215818316E-5</v>
      </c>
      <c r="AL1696" s="5">
        <f t="shared" si="1989"/>
        <v>1.3111873338587696E-7</v>
      </c>
      <c r="AM1696" s="5">
        <f t="shared" si="1990"/>
        <v>1.2244887499870175E-3</v>
      </c>
      <c r="AN1696" s="5">
        <f t="shared" si="1991"/>
        <v>5.1254622331429274E-4</v>
      </c>
      <c r="AO1696" s="5">
        <f t="shared" si="1992"/>
        <v>1.0727074096700773E-4</v>
      </c>
      <c r="AP1696" s="5">
        <f t="shared" si="1993"/>
        <v>1.4967120810038354E-5</v>
      </c>
      <c r="AQ1696" s="5">
        <f t="shared" si="1994"/>
        <v>1.5662335087103186E-6</v>
      </c>
      <c r="AR1696" s="5">
        <f t="shared" si="1995"/>
        <v>2.9099303301126426E-5</v>
      </c>
      <c r="AS1696" s="5">
        <f t="shared" si="1996"/>
        <v>2.5732102412940884E-5</v>
      </c>
      <c r="AT1696" s="5">
        <f t="shared" si="1997"/>
        <v>1.1377267141726495E-5</v>
      </c>
      <c r="AU1696" s="5">
        <f t="shared" si="1998"/>
        <v>3.3535854821074097E-6</v>
      </c>
      <c r="AV1696" s="5">
        <f t="shared" si="1999"/>
        <v>7.4138205460746484E-7</v>
      </c>
      <c r="AW1696" s="5">
        <f t="shared" si="2000"/>
        <v>1.3481343140232973E-9</v>
      </c>
      <c r="AX1696" s="5">
        <f t="shared" si="2001"/>
        <v>1.8046634766533056E-4</v>
      </c>
      <c r="AY1696" s="5">
        <f t="shared" si="2002"/>
        <v>7.55395628846488E-5</v>
      </c>
      <c r="AZ1696" s="5">
        <f t="shared" si="2003"/>
        <v>1.5809666551754666E-5</v>
      </c>
      <c r="BA1696" s="5">
        <f t="shared" si="2004"/>
        <v>2.205868880119987E-6</v>
      </c>
      <c r="BB1696" s="5">
        <f t="shared" si="2005"/>
        <v>2.308330239138609E-7</v>
      </c>
      <c r="BC1696" s="5">
        <f t="shared" si="2006"/>
        <v>1.9324406961602817E-8</v>
      </c>
      <c r="BD1696" s="5">
        <f t="shared" si="2007"/>
        <v>2.0300632962433806E-6</v>
      </c>
      <c r="BE1696" s="5">
        <f t="shared" si="2008"/>
        <v>1.7951562655338525E-6</v>
      </c>
      <c r="BF1696" s="5">
        <f t="shared" si="2009"/>
        <v>7.9371565006096661E-7</v>
      </c>
      <c r="BG1696" s="5">
        <f t="shared" si="2010"/>
        <v>2.3395717511138418E-7</v>
      </c>
      <c r="BH1696" s="5">
        <f t="shared" si="2011"/>
        <v>5.172125538462153E-8</v>
      </c>
      <c r="BI1696" s="5">
        <f t="shared" si="2012"/>
        <v>9.1472749482042289E-9</v>
      </c>
      <c r="BJ1696" s="8">
        <f t="shared" si="2013"/>
        <v>0.45084939967650361</v>
      </c>
      <c r="BK1696" s="8">
        <f t="shared" si="2014"/>
        <v>0.38211462662474466</v>
      </c>
      <c r="BL1696" s="8">
        <f t="shared" si="2015"/>
        <v>0.16375064447686716</v>
      </c>
      <c r="BM1696" s="8">
        <f t="shared" si="2016"/>
        <v>0.14350874355338633</v>
      </c>
      <c r="BN1696" s="8">
        <f t="shared" si="2017"/>
        <v>0.85645205614898434</v>
      </c>
    </row>
    <row r="1697" spans="1:66" x14ac:dyDescent="0.25">
      <c r="A1697" t="s">
        <v>134</v>
      </c>
      <c r="B1697" t="s">
        <v>306</v>
      </c>
      <c r="C1697" t="s">
        <v>135</v>
      </c>
      <c r="D1697" s="7" t="s">
        <v>544</v>
      </c>
      <c r="E1697">
        <f>VLOOKUP(A1697,home!$A$2:$E$405,3,FALSE)</f>
        <v>1.5832999999999999</v>
      </c>
      <c r="F1697">
        <f>VLOOKUP(B1697,home!$B$2:$E$405,3,FALSE)</f>
        <v>1.4211</v>
      </c>
      <c r="G1697">
        <f>VLOOKUP(C1697,away!$B$2:$E$405,4,FALSE)</f>
        <v>1.1052999999999999</v>
      </c>
      <c r="H1697">
        <f>VLOOKUP(A1697,away!$A$2:$E$405,3,FALSE)</f>
        <v>1.1943999999999999</v>
      </c>
      <c r="I1697">
        <f>VLOOKUP(C1697,away!$B$2:$E$405,3,FALSE)</f>
        <v>0</v>
      </c>
      <c r="J1697">
        <f>VLOOKUP(B1697,home!$B$2:$E$405,4,FALSE)</f>
        <v>0.62790000000000001</v>
      </c>
      <c r="K1697" s="3">
        <f t="shared" si="1962"/>
        <v>2.4869555394389997</v>
      </c>
      <c r="L1697" s="3">
        <f t="shared" si="1963"/>
        <v>0</v>
      </c>
      <c r="M1697" s="5">
        <f t="shared" si="1964"/>
        <v>8.3162767324217776E-2</v>
      </c>
      <c r="N1697" s="5">
        <f t="shared" si="1965"/>
        <v>0.20682210487204</v>
      </c>
      <c r="O1697" s="5">
        <f t="shared" si="1966"/>
        <v>0</v>
      </c>
      <c r="P1697" s="5">
        <f t="shared" si="1967"/>
        <v>0</v>
      </c>
      <c r="Q1697" s="5">
        <f t="shared" si="1968"/>
        <v>0.25717868969497687</v>
      </c>
      <c r="R1697" s="5">
        <f t="shared" si="1969"/>
        <v>0</v>
      </c>
      <c r="S1697" s="5">
        <f t="shared" si="1970"/>
        <v>0</v>
      </c>
      <c r="T1697" s="5">
        <f t="shared" si="1971"/>
        <v>0</v>
      </c>
      <c r="U1697" s="5">
        <f t="shared" si="1972"/>
        <v>0</v>
      </c>
      <c r="V1697" s="5">
        <f t="shared" si="1973"/>
        <v>0</v>
      </c>
      <c r="W1697" s="5">
        <f t="shared" si="1974"/>
        <v>0.21319732232086211</v>
      </c>
      <c r="X1697" s="5">
        <f t="shared" si="1975"/>
        <v>0</v>
      </c>
      <c r="Y1697" s="5">
        <f t="shared" si="1976"/>
        <v>0</v>
      </c>
      <c r="Z1697" s="5">
        <f t="shared" si="1977"/>
        <v>0</v>
      </c>
      <c r="AA1697" s="5">
        <f t="shared" si="1978"/>
        <v>0</v>
      </c>
      <c r="AB1697" s="5">
        <f t="shared" si="1979"/>
        <v>0</v>
      </c>
      <c r="AC1697" s="5">
        <f t="shared" si="1980"/>
        <v>0</v>
      </c>
      <c r="AD1697" s="5">
        <f t="shared" si="1981"/>
        <v>0.13255306543485748</v>
      </c>
      <c r="AE1697" s="5">
        <f t="shared" si="1982"/>
        <v>0</v>
      </c>
      <c r="AF1697" s="5">
        <f t="shared" si="1983"/>
        <v>0</v>
      </c>
      <c r="AG1697" s="5">
        <f t="shared" si="1984"/>
        <v>0</v>
      </c>
      <c r="AH1697" s="5">
        <f t="shared" si="1985"/>
        <v>0</v>
      </c>
      <c r="AI1697" s="5">
        <f t="shared" si="1986"/>
        <v>0</v>
      </c>
      <c r="AJ1697" s="5">
        <f t="shared" si="1987"/>
        <v>0</v>
      </c>
      <c r="AK1697" s="5">
        <f t="shared" si="1988"/>
        <v>0</v>
      </c>
      <c r="AL1697" s="5">
        <f t="shared" si="1989"/>
        <v>0</v>
      </c>
      <c r="AM1697" s="5">
        <f t="shared" si="1990"/>
        <v>6.5930716070567788E-2</v>
      </c>
      <c r="AN1697" s="5">
        <f t="shared" si="1991"/>
        <v>0</v>
      </c>
      <c r="AO1697" s="5">
        <f t="shared" si="1992"/>
        <v>0</v>
      </c>
      <c r="AP1697" s="5">
        <f t="shared" si="1993"/>
        <v>0</v>
      </c>
      <c r="AQ1697" s="5">
        <f t="shared" si="1994"/>
        <v>0</v>
      </c>
      <c r="AR1697" s="5">
        <f t="shared" si="1995"/>
        <v>0</v>
      </c>
      <c r="AS1697" s="5">
        <f t="shared" si="1996"/>
        <v>0</v>
      </c>
      <c r="AT1697" s="5">
        <f t="shared" si="1997"/>
        <v>0</v>
      </c>
      <c r="AU1697" s="5">
        <f t="shared" si="1998"/>
        <v>0</v>
      </c>
      <c r="AV1697" s="5">
        <f t="shared" si="1999"/>
        <v>0</v>
      </c>
      <c r="AW1697" s="5">
        <f t="shared" si="2000"/>
        <v>0</v>
      </c>
      <c r="AX1697" s="5">
        <f t="shared" si="2001"/>
        <v>2.7327793258479737E-2</v>
      </c>
      <c r="AY1697" s="5">
        <f t="shared" si="2002"/>
        <v>0</v>
      </c>
      <c r="AZ1697" s="5">
        <f t="shared" si="2003"/>
        <v>0</v>
      </c>
      <c r="BA1697" s="5">
        <f t="shared" si="2004"/>
        <v>0</v>
      </c>
      <c r="BB1697" s="5">
        <f t="shared" si="2005"/>
        <v>0</v>
      </c>
      <c r="BC1697" s="5">
        <f t="shared" si="2006"/>
        <v>0</v>
      </c>
      <c r="BD1697" s="5">
        <f t="shared" si="2007"/>
        <v>0</v>
      </c>
      <c r="BE1697" s="5">
        <f t="shared" si="2008"/>
        <v>0</v>
      </c>
      <c r="BF1697" s="5">
        <f t="shared" si="2009"/>
        <v>0</v>
      </c>
      <c r="BG1697" s="5">
        <f t="shared" si="2010"/>
        <v>0</v>
      </c>
      <c r="BH1697" s="5">
        <f t="shared" si="2011"/>
        <v>0</v>
      </c>
      <c r="BI1697" s="5">
        <f t="shared" si="2012"/>
        <v>0</v>
      </c>
      <c r="BJ1697" s="8">
        <f t="shared" si="2013"/>
        <v>0.90300969165178402</v>
      </c>
      <c r="BK1697" s="8">
        <f t="shared" si="2014"/>
        <v>8.3162767324217776E-2</v>
      </c>
      <c r="BL1697" s="8">
        <f t="shared" si="2015"/>
        <v>0</v>
      </c>
      <c r="BM1697" s="8">
        <f t="shared" si="2016"/>
        <v>0.43900889708476709</v>
      </c>
      <c r="BN1697" s="8">
        <f t="shared" si="2017"/>
        <v>0.54716356189123472</v>
      </c>
    </row>
    <row r="1698" spans="1:66" x14ac:dyDescent="0.25">
      <c r="A1698" t="s">
        <v>134</v>
      </c>
      <c r="B1698" t="s">
        <v>484</v>
      </c>
      <c r="C1698" t="s">
        <v>310</v>
      </c>
      <c r="D1698" s="7" t="s">
        <v>544</v>
      </c>
      <c r="E1698">
        <f>VLOOKUP(A1698,home!$A$2:$E$405,3,FALSE)</f>
        <v>1.5832999999999999</v>
      </c>
      <c r="F1698">
        <f>VLOOKUP(B1698,home!$B$2:$E$405,3,FALSE)</f>
        <v>1.0105</v>
      </c>
      <c r="G1698">
        <f>VLOOKUP(C1698,away!$B$2:$E$405,4,FALSE)</f>
        <v>1.2632000000000001</v>
      </c>
      <c r="H1698">
        <f>VLOOKUP(A1698,away!$A$2:$E$405,3,FALSE)</f>
        <v>1.1943999999999999</v>
      </c>
      <c r="I1698">
        <f>VLOOKUP(C1698,away!$B$2:$E$405,3,FALSE)</f>
        <v>0.41860000000000003</v>
      </c>
      <c r="J1698">
        <f>VLOOKUP(B1698,home!$B$2:$E$405,4,FALSE)</f>
        <v>2.1768000000000001</v>
      </c>
      <c r="K1698" s="3">
        <f t="shared" si="1962"/>
        <v>2.0210248178799999</v>
      </c>
      <c r="L1698" s="3">
        <f t="shared" si="1963"/>
        <v>1.088347408512</v>
      </c>
      <c r="M1698" s="5">
        <f t="shared" si="1964"/>
        <v>4.4628963433379749E-2</v>
      </c>
      <c r="N1698" s="5">
        <f t="shared" si="1965"/>
        <v>9.0196242695119458E-2</v>
      </c>
      <c r="O1698" s="5">
        <f t="shared" si="1966"/>
        <v>4.8571816697295656E-2</v>
      </c>
      <c r="P1698" s="5">
        <f t="shared" si="1967"/>
        <v>9.8164846994752669E-2</v>
      </c>
      <c r="Q1698" s="5">
        <f t="shared" si="1968"/>
        <v>9.1144422483182067E-2</v>
      </c>
      <c r="R1698" s="5">
        <f t="shared" si="1969"/>
        <v>2.6431505414610805E-2</v>
      </c>
      <c r="S1698" s="5">
        <f t="shared" si="1970"/>
        <v>5.3980287935030839E-2</v>
      </c>
      <c r="T1698" s="5">
        <f t="shared" si="1971"/>
        <v>9.9196796009894062E-2</v>
      </c>
      <c r="U1698" s="5">
        <f t="shared" si="1972"/>
        <v>5.3418728416858019E-2</v>
      </c>
      <c r="V1698" s="5">
        <f t="shared" si="1973"/>
        <v>1.3192645159896054E-2</v>
      </c>
      <c r="W1698" s="5">
        <f t="shared" si="1974"/>
        <v>6.1401713283283602E-2</v>
      </c>
      <c r="X1698" s="5">
        <f t="shared" si="1975"/>
        <v>6.6826395530058549E-2</v>
      </c>
      <c r="Y1698" s="5">
        <f t="shared" si="1976"/>
        <v>3.6365167197668559E-2</v>
      </c>
      <c r="Z1698" s="5">
        <f t="shared" si="1977"/>
        <v>9.5888868070208542E-3</v>
      </c>
      <c r="AA1698" s="5">
        <f t="shared" si="1978"/>
        <v>1.9379378212831252E-2</v>
      </c>
      <c r="AB1698" s="5">
        <f t="shared" si="1979"/>
        <v>1.9583102161607465E-2</v>
      </c>
      <c r="AC1698" s="5">
        <f t="shared" si="1980"/>
        <v>1.8136400304121776E-3</v>
      </c>
      <c r="AD1698" s="5">
        <f t="shared" si="1981"/>
        <v>3.1023596601467057E-2</v>
      </c>
      <c r="AE1698" s="5">
        <f t="shared" si="1982"/>
        <v>3.3764450963928362E-2</v>
      </c>
      <c r="AF1698" s="5">
        <f t="shared" si="1983"/>
        <v>1.837372635321096E-2</v>
      </c>
      <c r="AG1698" s="5">
        <f t="shared" si="1984"/>
        <v>6.6656658204085973E-3</v>
      </c>
      <c r="AH1698" s="5">
        <f t="shared" si="1985"/>
        <v>2.6090100267340132E-3</v>
      </c>
      <c r="AI1698" s="5">
        <f t="shared" si="1986"/>
        <v>5.2728740141272015E-3</v>
      </c>
      <c r="AJ1698" s="5">
        <f t="shared" si="1987"/>
        <v>5.3283046220528076E-3</v>
      </c>
      <c r="AK1698" s="5">
        <f t="shared" si="1988"/>
        <v>3.5895452927978124E-3</v>
      </c>
      <c r="AL1698" s="5">
        <f t="shared" si="1989"/>
        <v>1.5956964481573426E-4</v>
      </c>
      <c r="AM1698" s="5">
        <f t="shared" si="1990"/>
        <v>1.2539891734292499E-2</v>
      </c>
      <c r="AN1698" s="5">
        <f t="shared" si="1991"/>
        <v>1.3647758672038291E-2</v>
      </c>
      <c r="AO1698" s="5">
        <f t="shared" si="1992"/>
        <v>7.4267513913550218E-3</v>
      </c>
      <c r="AP1698" s="5">
        <f t="shared" si="1993"/>
        <v>2.6942952101480428E-3</v>
      </c>
      <c r="AQ1698" s="5">
        <f t="shared" si="1994"/>
        <v>7.3308230243272917E-4</v>
      </c>
      <c r="AR1698" s="5">
        <f t="shared" si="1995"/>
        <v>5.679018602755576E-4</v>
      </c>
      <c r="AS1698" s="5">
        <f t="shared" si="1996"/>
        <v>1.1477437537371217E-3</v>
      </c>
      <c r="AT1698" s="5">
        <f t="shared" si="1997"/>
        <v>1.1598093054347373E-3</v>
      </c>
      <c r="AU1698" s="5">
        <f t="shared" si="1998"/>
        <v>7.8133446343058976E-4</v>
      </c>
      <c r="AV1698" s="5">
        <f t="shared" si="1999"/>
        <v>3.9477408541454379E-4</v>
      </c>
      <c r="AW1698" s="5">
        <f t="shared" si="2000"/>
        <v>9.7496038965109002E-6</v>
      </c>
      <c r="AX1698" s="5">
        <f t="shared" si="2001"/>
        <v>4.2239054014222358E-3</v>
      </c>
      <c r="AY1698" s="5">
        <f t="shared" si="2002"/>
        <v>4.5970764974377293E-3</v>
      </c>
      <c r="AZ1698" s="5">
        <f t="shared" si="2003"/>
        <v>2.5016081463588866E-3</v>
      </c>
      <c r="BA1698" s="5">
        <f t="shared" si="2004"/>
        <v>9.0753958106740075E-4</v>
      </c>
      <c r="BB1698" s="5">
        <f t="shared" si="2005"/>
        <v>2.4692958779419294E-4</v>
      </c>
      <c r="BC1698" s="5">
        <f t="shared" si="2006"/>
        <v>5.3749035392149264E-5</v>
      </c>
      <c r="BD1698" s="5">
        <f t="shared" si="2007"/>
        <v>1.0301241965334114E-4</v>
      </c>
      <c r="BE1698" s="5">
        <f t="shared" si="2008"/>
        <v>2.0819065666927185E-4</v>
      </c>
      <c r="BF1698" s="5">
        <f t="shared" si="2009"/>
        <v>2.1037924198966641E-4</v>
      </c>
      <c r="BG1698" s="5">
        <f t="shared" si="2010"/>
        <v>1.41727223075966E-4</v>
      </c>
      <c r="BH1698" s="5">
        <f t="shared" si="2011"/>
        <v>7.1608558801435594E-5</v>
      </c>
      <c r="BI1698" s="5">
        <f t="shared" si="2012"/>
        <v>2.8944534902064102E-5</v>
      </c>
      <c r="BJ1698" s="8">
        <f t="shared" si="2013"/>
        <v>0.58453076449796038</v>
      </c>
      <c r="BK1698" s="8">
        <f t="shared" si="2014"/>
        <v>0.21653702969572494</v>
      </c>
      <c r="BL1698" s="8">
        <f t="shared" si="2015"/>
        <v>0.18899969096229938</v>
      </c>
      <c r="BM1698" s="8">
        <f t="shared" si="2016"/>
        <v>0.5959312473511239</v>
      </c>
      <c r="BN1698" s="8">
        <f t="shared" si="2017"/>
        <v>0.3991377977183404</v>
      </c>
    </row>
    <row r="1699" spans="1:66" x14ac:dyDescent="0.25">
      <c r="A1699" t="s">
        <v>134</v>
      </c>
      <c r="B1699" t="s">
        <v>483</v>
      </c>
      <c r="C1699" t="s">
        <v>445</v>
      </c>
      <c r="D1699" s="7" t="s">
        <v>544</v>
      </c>
      <c r="E1699">
        <f>VLOOKUP(A1699,home!$A$2:$E$405,3,FALSE)</f>
        <v>1.5832999999999999</v>
      </c>
      <c r="F1699">
        <f>VLOOKUP(B1699,home!$B$2:$E$405,3,FALSE)</f>
        <v>1.0105</v>
      </c>
      <c r="G1699">
        <f>VLOOKUP(C1699,away!$B$2:$E$405,4,FALSE)</f>
        <v>1.2632000000000001</v>
      </c>
      <c r="H1699">
        <f>VLOOKUP(A1699,away!$A$2:$E$405,3,FALSE)</f>
        <v>1.1943999999999999</v>
      </c>
      <c r="I1699">
        <f>VLOOKUP(C1699,away!$B$2:$E$405,3,FALSE)</f>
        <v>1.0046999999999999</v>
      </c>
      <c r="J1699">
        <f>VLOOKUP(B1699,home!$B$2:$E$405,4,FALSE)</f>
        <v>1.0046999999999999</v>
      </c>
      <c r="K1699" s="3">
        <f t="shared" si="1962"/>
        <v>2.0210248178799999</v>
      </c>
      <c r="L1699" s="3">
        <f t="shared" si="1963"/>
        <v>1.2056537442959998</v>
      </c>
      <c r="M1699" s="5">
        <f t="shared" si="1964"/>
        <v>3.9689105001034217E-2</v>
      </c>
      <c r="N1699" s="5">
        <f t="shared" si="1965"/>
        <v>8.021266620653536E-2</v>
      </c>
      <c r="O1699" s="5">
        <f t="shared" si="1966"/>
        <v>4.7851318052253997E-2</v>
      </c>
      <c r="P1699" s="5">
        <f t="shared" si="1967"/>
        <v>9.6708701351874565E-2</v>
      </c>
      <c r="Q1699" s="5">
        <f t="shared" si="1968"/>
        <v>8.105589455586619E-2</v>
      </c>
      <c r="R1699" s="5">
        <f t="shared" si="1969"/>
        <v>2.8846060389599408E-2</v>
      </c>
      <c r="S1699" s="5">
        <f t="shared" si="1970"/>
        <v>5.8911462710751247E-2</v>
      </c>
      <c r="T1699" s="5">
        <f t="shared" si="1971"/>
        <v>9.772534276854182E-2</v>
      </c>
      <c r="U1699" s="5">
        <f t="shared" si="1972"/>
        <v>5.8298603945445615E-2</v>
      </c>
      <c r="V1699" s="5">
        <f t="shared" si="1973"/>
        <v>1.5949664141239991E-2</v>
      </c>
      <c r="W1699" s="5">
        <f t="shared" si="1974"/>
        <v>5.4605324844289989E-2</v>
      </c>
      <c r="X1699" s="5">
        <f t="shared" si="1975"/>
        <v>6.583511435701761E-2</v>
      </c>
      <c r="Y1699" s="5">
        <f t="shared" si="1976"/>
        <v>3.9687176065346816E-2</v>
      </c>
      <c r="Z1699" s="5">
        <f t="shared" si="1977"/>
        <v>1.1592786905636351E-2</v>
      </c>
      <c r="AA1699" s="5">
        <f t="shared" si="1978"/>
        <v>2.3429310044685348E-2</v>
      </c>
      <c r="AB1699" s="5">
        <f t="shared" si="1979"/>
        <v>2.3675608533057134E-2</v>
      </c>
      <c r="AC1699" s="5">
        <f t="shared" si="1980"/>
        <v>2.428990440288476E-3</v>
      </c>
      <c r="AD1699" s="5">
        <f t="shared" si="1981"/>
        <v>2.7589679174677355E-2</v>
      </c>
      <c r="AE1699" s="5">
        <f t="shared" si="1982"/>
        <v>3.3263600000875124E-2</v>
      </c>
      <c r="AF1699" s="5">
        <f t="shared" si="1983"/>
        <v>2.0052191944909762E-2</v>
      </c>
      <c r="AG1699" s="5">
        <f t="shared" si="1984"/>
        <v>8.0586667665741799E-3</v>
      </c>
      <c r="AH1699" s="5">
        <f t="shared" si="1985"/>
        <v>3.4942217349015281E-3</v>
      </c>
      <c r="AI1699" s="5">
        <f t="shared" si="1986"/>
        <v>7.0619088454116968E-3</v>
      </c>
      <c r="AJ1699" s="5">
        <f t="shared" si="1987"/>
        <v>7.1361465190916693E-3</v>
      </c>
      <c r="AK1699" s="5">
        <f t="shared" si="1988"/>
        <v>4.8074430730374127E-3</v>
      </c>
      <c r="AL1699" s="5">
        <f t="shared" si="1989"/>
        <v>2.3674457871528728E-4</v>
      </c>
      <c r="AM1699" s="5">
        <f t="shared" si="1990"/>
        <v>1.1151885265873976E-2</v>
      </c>
      <c r="AN1699" s="5">
        <f t="shared" si="1991"/>
        <v>1.3445312226760351E-2</v>
      </c>
      <c r="AO1699" s="5">
        <f t="shared" si="1992"/>
        <v>8.105195514711205E-3</v>
      </c>
      <c r="AP1699" s="5">
        <f t="shared" si="1993"/>
        <v>3.2573531068542357E-3</v>
      </c>
      <c r="AQ1699" s="5">
        <f t="shared" si="1994"/>
        <v>9.818099924432549E-4</v>
      </c>
      <c r="AR1699" s="5">
        <f t="shared" si="1995"/>
        <v>8.4256430361689754E-4</v>
      </c>
      <c r="AS1699" s="5">
        <f t="shared" si="1996"/>
        <v>1.7028433682695289E-3</v>
      </c>
      <c r="AT1699" s="5">
        <f t="shared" si="1997"/>
        <v>1.7207443541175456E-3</v>
      </c>
      <c r="AU1699" s="5">
        <f t="shared" si="1998"/>
        <v>1.1592223482994836E-3</v>
      </c>
      <c r="AV1699" s="5">
        <f t="shared" si="1999"/>
        <v>5.8570428383859752E-4</v>
      </c>
      <c r="AW1699" s="5">
        <f t="shared" si="2000"/>
        <v>1.6024031419436603E-5</v>
      </c>
      <c r="AX1699" s="5">
        <f t="shared" si="2001"/>
        <v>3.7563728147469344E-3</v>
      </c>
      <c r="AY1699" s="5">
        <f t="shared" si="2002"/>
        <v>4.5288849490713462E-3</v>
      </c>
      <c r="AZ1699" s="5">
        <f t="shared" si="2003"/>
        <v>2.730133548166834E-3</v>
      </c>
      <c r="BA1699" s="5">
        <f t="shared" si="2004"/>
        <v>1.0971985782584888E-3</v>
      </c>
      <c r="BB1699" s="5">
        <f t="shared" si="2005"/>
        <v>3.307103935283989E-4</v>
      </c>
      <c r="BC1699" s="5">
        <f t="shared" si="2006"/>
        <v>7.9744444847023463E-5</v>
      </c>
      <c r="BD1699" s="5">
        <f t="shared" si="2007"/>
        <v>1.6930680124431057E-4</v>
      </c>
      <c r="BE1699" s="5">
        <f t="shared" si="2008"/>
        <v>3.4217324715062801E-4</v>
      </c>
      <c r="BF1699" s="5">
        <f t="shared" si="2009"/>
        <v>3.457703122530032E-4</v>
      </c>
      <c r="BG1699" s="5">
        <f t="shared" si="2010"/>
        <v>2.3293679411647884E-4</v>
      </c>
      <c r="BH1699" s="5">
        <f t="shared" si="2011"/>
        <v>1.1769276047670194E-4</v>
      </c>
      <c r="BI1699" s="5">
        <f t="shared" si="2012"/>
        <v>4.7571997961644158E-5</v>
      </c>
      <c r="BJ1699" s="8">
        <f t="shared" si="2013"/>
        <v>0.5575502575198964</v>
      </c>
      <c r="BK1699" s="8">
        <f t="shared" si="2014"/>
        <v>0.2184535531729751</v>
      </c>
      <c r="BL1699" s="8">
        <f t="shared" si="2015"/>
        <v>0.21186715170882861</v>
      </c>
      <c r="BM1699" s="8">
        <f t="shared" si="2016"/>
        <v>0.62058714283252081</v>
      </c>
      <c r="BN1699" s="8">
        <f t="shared" si="2017"/>
        <v>0.37436374555716379</v>
      </c>
    </row>
    <row r="1700" spans="1:66" x14ac:dyDescent="0.25">
      <c r="A1700" t="s">
        <v>134</v>
      </c>
      <c r="B1700" t="s">
        <v>324</v>
      </c>
      <c r="C1700" t="s">
        <v>366</v>
      </c>
      <c r="D1700" s="7" t="s">
        <v>544</v>
      </c>
      <c r="E1700">
        <f>VLOOKUP(A1700,home!$A$2:$E$405,3,FALSE)</f>
        <v>1.5832999999999999</v>
      </c>
      <c r="F1700">
        <f>VLOOKUP(B1700,home!$B$2:$E$405,3,FALSE)</f>
        <v>0.47370000000000001</v>
      </c>
      <c r="G1700">
        <f>VLOOKUP(C1700,away!$B$2:$E$405,4,FALSE)</f>
        <v>0.88419999999999999</v>
      </c>
      <c r="H1700">
        <f>VLOOKUP(A1700,away!$A$2:$E$405,3,FALSE)</f>
        <v>1.1943999999999999</v>
      </c>
      <c r="I1700">
        <f>VLOOKUP(C1700,away!$B$2:$E$405,3,FALSE)</f>
        <v>0.66979999999999995</v>
      </c>
      <c r="J1700">
        <f>VLOOKUP(B1700,home!$B$2:$E$405,4,FALSE)</f>
        <v>1.0466</v>
      </c>
      <c r="K1700" s="3">
        <f t="shared" si="1962"/>
        <v>0.66315814348199997</v>
      </c>
      <c r="L1700" s="3">
        <f t="shared" si="1963"/>
        <v>0.83728954499199992</v>
      </c>
      <c r="M1700" s="5">
        <f t="shared" si="1964"/>
        <v>0.22303028970462099</v>
      </c>
      <c r="N1700" s="5">
        <f t="shared" si="1965"/>
        <v>0.14790435286076906</v>
      </c>
      <c r="O1700" s="5">
        <f t="shared" si="1966"/>
        <v>0.18674092978621604</v>
      </c>
      <c r="P1700" s="5">
        <f t="shared" si="1967"/>
        <v>0.12383876830912953</v>
      </c>
      <c r="Q1700" s="5">
        <f t="shared" si="1968"/>
        <v>4.904198802802711E-2</v>
      </c>
      <c r="R1700" s="5">
        <f t="shared" si="1969"/>
        <v>7.8178114066041915E-2</v>
      </c>
      <c r="S1700" s="5">
        <f t="shared" si="1970"/>
        <v>1.7190535595673077E-2</v>
      </c>
      <c r="T1700" s="5">
        <f t="shared" si="1971"/>
        <v>4.1062343841489927E-2</v>
      </c>
      <c r="U1700" s="5">
        <f t="shared" si="1972"/>
        <v>5.1844452984960376E-2</v>
      </c>
      <c r="V1700" s="5">
        <f t="shared" si="1973"/>
        <v>1.0605708198060031E-3</v>
      </c>
      <c r="W1700" s="5">
        <f t="shared" si="1974"/>
        <v>1.0840864577777644E-2</v>
      </c>
      <c r="X1700" s="5">
        <f t="shared" si="1975"/>
        <v>9.0769425696473338E-3</v>
      </c>
      <c r="Y1700" s="5">
        <f t="shared" si="1976"/>
        <v>3.8000145570292652E-3</v>
      </c>
      <c r="Z1700" s="5">
        <f t="shared" si="1977"/>
        <v>2.18192391848963E-2</v>
      </c>
      <c r="AA1700" s="5">
        <f t="shared" si="1978"/>
        <v>1.4469606150045534E-2</v>
      </c>
      <c r="AB1700" s="5">
        <f t="shared" si="1979"/>
        <v>4.7978185756899624E-3</v>
      </c>
      <c r="AC1700" s="5">
        <f t="shared" si="1980"/>
        <v>3.6805478362189111E-5</v>
      </c>
      <c r="AD1700" s="5">
        <f t="shared" si="1981"/>
        <v>1.7973019067846995E-3</v>
      </c>
      <c r="AE1700" s="5">
        <f t="shared" si="1982"/>
        <v>1.504862095745015E-3</v>
      </c>
      <c r="AF1700" s="5">
        <f t="shared" si="1983"/>
        <v>6.3000264971102549E-4</v>
      </c>
      <c r="AG1700" s="5">
        <f t="shared" si="1984"/>
        <v>1.7583154397343294E-4</v>
      </c>
      <c r="AH1700" s="5">
        <f t="shared" si="1985"/>
        <v>4.5672552122983587E-3</v>
      </c>
      <c r="AI1700" s="5">
        <f t="shared" si="1986"/>
        <v>3.0288124873962667E-3</v>
      </c>
      <c r="AJ1700" s="5">
        <f t="shared" si="1987"/>
        <v>1.0042908330484032E-3</v>
      </c>
      <c r="AK1700" s="5">
        <f t="shared" si="1988"/>
        <v>2.2200121478679012E-4</v>
      </c>
      <c r="AL1700" s="5">
        <f t="shared" si="1989"/>
        <v>8.1745759527789968E-7</v>
      </c>
      <c r="AM1700" s="5">
        <f t="shared" si="1990"/>
        <v>2.3837907915599999E-4</v>
      </c>
      <c r="AN1700" s="5">
        <f t="shared" si="1991"/>
        <v>1.9959231072213916E-4</v>
      </c>
      <c r="AO1700" s="5">
        <f t="shared" si="1992"/>
        <v>8.3558277514220874E-5</v>
      </c>
      <c r="AP1700" s="5">
        <f t="shared" si="1993"/>
        <v>2.3320824053399086E-5</v>
      </c>
      <c r="AQ1700" s="5">
        <f t="shared" si="1994"/>
        <v>4.8815705401272509E-6</v>
      </c>
      <c r="AR1700" s="5">
        <f t="shared" si="1995"/>
        <v>7.6482300771352684E-4</v>
      </c>
      <c r="AS1700" s="5">
        <f t="shared" si="1996"/>
        <v>5.071986058876217E-4</v>
      </c>
      <c r="AT1700" s="5">
        <f t="shared" si="1997"/>
        <v>1.6817644292854689E-4</v>
      </c>
      <c r="AU1700" s="5">
        <f t="shared" si="1998"/>
        <v>3.7175859223300564E-5</v>
      </c>
      <c r="AV1700" s="5">
        <f t="shared" si="1999"/>
        <v>6.1633684462180469E-6</v>
      </c>
      <c r="AW1700" s="5">
        <f t="shared" si="2000"/>
        <v>1.2608270218740966E-8</v>
      </c>
      <c r="AX1700" s="5">
        <f t="shared" si="2001"/>
        <v>2.6347171263006937E-5</v>
      </c>
      <c r="AY1700" s="5">
        <f t="shared" si="2002"/>
        <v>2.2060211038629374E-5</v>
      </c>
      <c r="AZ1700" s="5">
        <f t="shared" si="2003"/>
        <v>9.2353920314807413E-6</v>
      </c>
      <c r="BA1700" s="5">
        <f t="shared" si="2004"/>
        <v>2.577565730620417E-6</v>
      </c>
      <c r="BB1700" s="5">
        <f t="shared" si="2005"/>
        <v>5.3954220944453506E-7</v>
      </c>
      <c r="BC1700" s="5">
        <f t="shared" si="2006"/>
        <v>9.035061020995865E-8</v>
      </c>
      <c r="BD1700" s="5">
        <f t="shared" si="2007"/>
        <v>1.0672971802131191E-4</v>
      </c>
      <c r="BE1700" s="5">
        <f t="shared" si="2008"/>
        <v>7.0778681657370556E-5</v>
      </c>
      <c r="BF1700" s="5">
        <f t="shared" si="2009"/>
        <v>2.3468729563002668E-5</v>
      </c>
      <c r="BG1700" s="5">
        <f t="shared" si="2010"/>
        <v>5.1878263756273263E-6</v>
      </c>
      <c r="BH1700" s="5">
        <f t="shared" si="2011"/>
        <v>8.6008732699199259E-7</v>
      </c>
      <c r="BI1700" s="5">
        <f t="shared" si="2012"/>
        <v>1.1407478300008113E-7</v>
      </c>
      <c r="BJ1700" s="8">
        <f t="shared" si="2013"/>
        <v>0.2664450869258238</v>
      </c>
      <c r="BK1700" s="8">
        <f t="shared" si="2014"/>
        <v>0.36517984757622568</v>
      </c>
      <c r="BL1700" s="8">
        <f t="shared" si="2015"/>
        <v>0.3465439577124102</v>
      </c>
      <c r="BM1700" s="8">
        <f t="shared" si="2016"/>
        <v>0.19123164104178292</v>
      </c>
      <c r="BN1700" s="8">
        <f t="shared" si="2017"/>
        <v>0.80873444275480455</v>
      </c>
    </row>
    <row r="1701" spans="1:66" x14ac:dyDescent="0.25">
      <c r="A1701" t="s">
        <v>134</v>
      </c>
      <c r="B1701" t="s">
        <v>338</v>
      </c>
      <c r="C1701" t="s">
        <v>292</v>
      </c>
      <c r="D1701" s="7" t="s">
        <v>544</v>
      </c>
      <c r="E1701">
        <f>VLOOKUP(A1701,home!$A$2:$E$405,3,FALSE)</f>
        <v>1.5832999999999999</v>
      </c>
      <c r="F1701">
        <f>VLOOKUP(B1701,home!$B$2:$E$405,3,FALSE)</f>
        <v>1.2632000000000001</v>
      </c>
      <c r="G1701">
        <f>VLOOKUP(C1701,away!$B$2:$E$405,4,FALSE)</f>
        <v>1.5158</v>
      </c>
      <c r="H1701">
        <f>VLOOKUP(A1701,away!$A$2:$E$405,3,FALSE)</f>
        <v>1.1943999999999999</v>
      </c>
      <c r="I1701">
        <f>VLOOKUP(C1701,away!$B$2:$E$405,3,FALSE)</f>
        <v>0.50229999999999997</v>
      </c>
      <c r="J1701">
        <f>VLOOKUP(B1701,home!$B$2:$E$405,4,FALSE)</f>
        <v>0.41860000000000003</v>
      </c>
      <c r="K1701" s="3">
        <f t="shared" si="1962"/>
        <v>3.031637228048</v>
      </c>
      <c r="L1701" s="3">
        <f t="shared" si="1963"/>
        <v>0.25113786443199998</v>
      </c>
      <c r="M1701" s="5">
        <f t="shared" si="1964"/>
        <v>3.7523979670944445E-2</v>
      </c>
      <c r="N1701" s="5">
        <f t="shared" si="1965"/>
        <v>0.11375909371495153</v>
      </c>
      <c r="O1701" s="5">
        <f t="shared" si="1966"/>
        <v>9.4236921195507712E-3</v>
      </c>
      <c r="P1701" s="5">
        <f t="shared" si="1967"/>
        <v>2.8569215855292682E-2</v>
      </c>
      <c r="Q1701" s="5">
        <f t="shared" si="1968"/>
        <v>0.1724381517676242</v>
      </c>
      <c r="R1701" s="5">
        <f t="shared" si="1969"/>
        <v>1.1833229569843239E-3</v>
      </c>
      <c r="S1701" s="5">
        <f t="shared" si="1970"/>
        <v>5.4378566835376636E-3</v>
      </c>
      <c r="T1701" s="5">
        <f t="shared" si="1971"/>
        <v>4.3305749181522246E-2</v>
      </c>
      <c r="U1701" s="5">
        <f t="shared" si="1972"/>
        <v>3.5874059291975185E-3</v>
      </c>
      <c r="V1701" s="5">
        <f t="shared" si="1973"/>
        <v>4.6001784205571521E-4</v>
      </c>
      <c r="W1701" s="5">
        <f t="shared" si="1974"/>
        <v>0.17425664014484019</v>
      </c>
      <c r="X1701" s="5">
        <f t="shared" si="1975"/>
        <v>4.3762440469070685E-2</v>
      </c>
      <c r="Y1701" s="5">
        <f t="shared" si="1976"/>
        <v>5.4952029208674711E-3</v>
      </c>
      <c r="Z1701" s="5">
        <f t="shared" si="1977"/>
        <v>9.9059066783467524E-5</v>
      </c>
      <c r="AA1701" s="5">
        <f t="shared" si="1978"/>
        <v>3.0031115463645321E-4</v>
      </c>
      <c r="AB1701" s="5">
        <f t="shared" si="1979"/>
        <v>4.5521723819697571E-4</v>
      </c>
      <c r="AC1701" s="5">
        <f t="shared" si="1980"/>
        <v>2.1889917364548681E-5</v>
      </c>
      <c r="AD1701" s="5">
        <f t="shared" si="1981"/>
        <v>0.1320707293744153</v>
      </c>
      <c r="AE1701" s="5">
        <f t="shared" si="1982"/>
        <v>3.3167960929067271E-2</v>
      </c>
      <c r="AF1701" s="5">
        <f t="shared" si="1983"/>
        <v>4.1648654376449839E-3</v>
      </c>
      <c r="AG1701" s="5">
        <f t="shared" si="1984"/>
        <v>3.4865180388560279E-4</v>
      </c>
      <c r="AH1701" s="5">
        <f t="shared" si="1985"/>
        <v>6.2193706211567224E-6</v>
      </c>
      <c r="AI1701" s="5">
        <f t="shared" si="1986"/>
        <v>1.8854875510126734E-5</v>
      </c>
      <c r="AJ1701" s="5">
        <f t="shared" si="1987"/>
        <v>2.858057126335537E-5</v>
      </c>
      <c r="AK1701" s="5">
        <f t="shared" si="1988"/>
        <v>2.8881974613622337E-5</v>
      </c>
      <c r="AL1701" s="5">
        <f t="shared" si="1989"/>
        <v>6.6664333551651833E-7</v>
      </c>
      <c r="AM1701" s="5">
        <f t="shared" si="1990"/>
        <v>8.0078107981385996E-2</v>
      </c>
      <c r="AN1701" s="5">
        <f t="shared" si="1991"/>
        <v>2.0110645026200375E-2</v>
      </c>
      <c r="AO1701" s="5">
        <f t="shared" si="1992"/>
        <v>2.5252722221149916E-3</v>
      </c>
      <c r="AP1701" s="5">
        <f t="shared" si="1993"/>
        <v>2.1139715765713677E-4</v>
      </c>
      <c r="AQ1701" s="5">
        <f t="shared" si="1994"/>
        <v>1.3272457680252031E-5</v>
      </c>
      <c r="AR1701" s="5">
        <f t="shared" si="1995"/>
        <v>3.123838911816841E-7</v>
      </c>
      <c r="AS1701" s="5">
        <f t="shared" si="1996"/>
        <v>9.4703463394888893E-7</v>
      </c>
      <c r="AT1701" s="5">
        <f t="shared" si="1997"/>
        <v>1.4355327262651312E-6</v>
      </c>
      <c r="AU1701" s="5">
        <f t="shared" si="1998"/>
        <v>1.4506714850088703E-6</v>
      </c>
      <c r="AV1701" s="5">
        <f t="shared" si="1999"/>
        <v>1.0994774199051419E-6</v>
      </c>
      <c r="AW1701" s="5">
        <f t="shared" si="2000"/>
        <v>1.4098745446598746E-8</v>
      </c>
      <c r="AX1701" s="5">
        <f t="shared" si="2001"/>
        <v>4.0461295551336228E-2</v>
      </c>
      <c r="AY1701" s="5">
        <f t="shared" si="2002"/>
        <v>1.0161363356914562E-2</v>
      </c>
      <c r="AZ1701" s="5">
        <f t="shared" si="2003"/>
        <v>1.2759515465865508E-3</v>
      </c>
      <c r="BA1701" s="5">
        <f t="shared" si="2004"/>
        <v>1.0681324884281798E-4</v>
      </c>
      <c r="BB1701" s="5">
        <f t="shared" si="2005"/>
        <v>6.7062128018572732E-6</v>
      </c>
      <c r="BC1701" s="5">
        <f t="shared" si="2006"/>
        <v>3.368367922969949E-7</v>
      </c>
      <c r="BD1701" s="5">
        <f t="shared" si="2007"/>
        <v>1.3075237219054407E-8</v>
      </c>
      <c r="BE1701" s="5">
        <f t="shared" si="2008"/>
        <v>3.9639375918844141E-8</v>
      </c>
      <c r="BF1701" s="5">
        <f t="shared" si="2009"/>
        <v>6.0086103866078658E-8</v>
      </c>
      <c r="BG1701" s="5">
        <f t="shared" si="2010"/>
        <v>6.0719756456254316E-8</v>
      </c>
      <c r="BH1701" s="5">
        <f t="shared" si="2011"/>
        <v>4.6020068537697123E-8</v>
      </c>
      <c r="BI1701" s="5">
        <f t="shared" si="2012"/>
        <v>2.7903230603240618E-8</v>
      </c>
      <c r="BJ1701" s="8">
        <f t="shared" si="2013"/>
        <v>0.87772064734220256</v>
      </c>
      <c r="BK1701" s="8">
        <f t="shared" si="2014"/>
        <v>8.2174989969445125E-2</v>
      </c>
      <c r="BL1701" s="8">
        <f t="shared" si="2015"/>
        <v>1.5037978734503214E-2</v>
      </c>
      <c r="BM1701" s="8">
        <f t="shared" si="2016"/>
        <v>0.60197386976941736</v>
      </c>
      <c r="BN1701" s="8">
        <f t="shared" si="2017"/>
        <v>0.36289745608534796</v>
      </c>
    </row>
    <row r="1702" spans="1:66" x14ac:dyDescent="0.25">
      <c r="A1702" t="s">
        <v>134</v>
      </c>
      <c r="B1702" t="s">
        <v>133</v>
      </c>
      <c r="C1702" t="s">
        <v>136</v>
      </c>
      <c r="D1702" s="7" t="s">
        <v>544</v>
      </c>
      <c r="E1702">
        <f>VLOOKUP(A1702,home!$A$2:$E$405,3,FALSE)</f>
        <v>1.5832999999999999</v>
      </c>
      <c r="F1702">
        <f>VLOOKUP(B1702,home!$B$2:$E$405,3,FALSE)</f>
        <v>1.1369</v>
      </c>
      <c r="G1702">
        <f>VLOOKUP(C1702,away!$B$2:$E$405,4,FALSE)</f>
        <v>0.63160000000000005</v>
      </c>
      <c r="H1702">
        <f>VLOOKUP(A1702,away!$A$2:$E$405,3,FALSE)</f>
        <v>1.1943999999999999</v>
      </c>
      <c r="I1702">
        <f>VLOOKUP(C1702,away!$B$2:$E$405,3,FALSE)</f>
        <v>1.5069999999999999</v>
      </c>
      <c r="J1702">
        <f>VLOOKUP(B1702,home!$B$2:$E$405,4,FALSE)</f>
        <v>1.5069999999999999</v>
      </c>
      <c r="K1702" s="3">
        <f t="shared" si="1962"/>
        <v>1.1369139611320001</v>
      </c>
      <c r="L1702" s="3">
        <f t="shared" si="1963"/>
        <v>2.7125409255999995</v>
      </c>
      <c r="M1702" s="5">
        <f t="shared" si="1964"/>
        <v>2.1291339467244454E-2</v>
      </c>
      <c r="N1702" s="5">
        <f t="shared" si="1965"/>
        <v>2.4206421091510982E-2</v>
      </c>
      <c r="O1702" s="5">
        <f t="shared" si="1966"/>
        <v>5.7753629665743073E-2</v>
      </c>
      <c r="P1702" s="5">
        <f t="shared" si="1967"/>
        <v>6.5660907873030541E-2</v>
      </c>
      <c r="Q1702" s="5">
        <f t="shared" si="1968"/>
        <v>1.3760309043989472E-2</v>
      </c>
      <c r="R1702" s="5">
        <f t="shared" si="1969"/>
        <v>7.8329542035137173E-2</v>
      </c>
      <c r="S1702" s="5">
        <f t="shared" si="1970"/>
        <v>5.0623339472645509E-2</v>
      </c>
      <c r="T1702" s="5">
        <f t="shared" si="1971"/>
        <v>3.7325401430725248E-2</v>
      </c>
      <c r="U1702" s="5">
        <f t="shared" si="1972"/>
        <v>8.9053949908823302E-2</v>
      </c>
      <c r="V1702" s="5">
        <f t="shared" si="1973"/>
        <v>1.7346512778912745E-2</v>
      </c>
      <c r="W1702" s="5">
        <f t="shared" si="1974"/>
        <v>5.2147624872008504E-3</v>
      </c>
      <c r="X1702" s="5">
        <f t="shared" si="1975"/>
        <v>1.414525666381595E-2</v>
      </c>
      <c r="Y1702" s="5">
        <f t="shared" si="1976"/>
        <v>1.9184793801858443E-2</v>
      </c>
      <c r="Z1702" s="5">
        <f t="shared" si="1977"/>
        <v>7.0824029484605019E-2</v>
      </c>
      <c r="AA1702" s="5">
        <f t="shared" si="1978"/>
        <v>8.0520827904671854E-2</v>
      </c>
      <c r="AB1702" s="5">
        <f t="shared" si="1979"/>
        <v>4.5772626703364287E-2</v>
      </c>
      <c r="AC1702" s="5">
        <f t="shared" si="1980"/>
        <v>3.3434597293855277E-3</v>
      </c>
      <c r="AD1702" s="5">
        <f t="shared" si="1981"/>
        <v>1.4821840689215199E-3</v>
      </c>
      <c r="AE1702" s="5">
        <f t="shared" si="1982"/>
        <v>4.0204849462219527E-3</v>
      </c>
      <c r="AF1702" s="5">
        <f t="shared" si="1983"/>
        <v>5.4528649786928811E-3</v>
      </c>
      <c r="AG1702" s="5">
        <f t="shared" si="1984"/>
        <v>4.9303731388251372E-3</v>
      </c>
      <c r="AH1702" s="5">
        <f t="shared" si="1985"/>
        <v>4.8028269623223034E-2</v>
      </c>
      <c r="AI1702" s="5">
        <f t="shared" si="1986"/>
        <v>5.4604010263654211E-2</v>
      </c>
      <c r="AJ1702" s="5">
        <f t="shared" si="1987"/>
        <v>3.104003080127175E-2</v>
      </c>
      <c r="AK1702" s="5">
        <f t="shared" si="1988"/>
        <v>1.1763281457311049E-2</v>
      </c>
      <c r="AL1702" s="5">
        <f t="shared" si="1989"/>
        <v>4.12439248561346E-4</v>
      </c>
      <c r="AM1702" s="5">
        <f t="shared" si="1990"/>
        <v>3.3702315218486219E-4</v>
      </c>
      <c r="AN1702" s="5">
        <f t="shared" si="1991"/>
        <v>9.1418909317615563E-4</v>
      </c>
      <c r="AO1702" s="5">
        <f t="shared" si="1992"/>
        <v>1.2398876644887369E-3</v>
      </c>
      <c r="AP1702" s="5">
        <f t="shared" si="1993"/>
        <v>1.1210820110241001E-3</v>
      </c>
      <c r="AQ1702" s="5">
        <f t="shared" si="1994"/>
        <v>7.6024520896420531E-4</v>
      </c>
      <c r="AR1702" s="5">
        <f t="shared" si="1995"/>
        <v>2.6055729387748746E-2</v>
      </c>
      <c r="AS1702" s="5">
        <f t="shared" si="1996"/>
        <v>2.9623122508408886E-2</v>
      </c>
      <c r="AT1702" s="5">
        <f t="shared" si="1997"/>
        <v>1.6839470776066831E-2</v>
      </c>
      <c r="AU1702" s="5">
        <f t="shared" si="1998"/>
        <v>6.3816764744615631E-3</v>
      </c>
      <c r="AV1702" s="5">
        <f t="shared" si="1999"/>
        <v>1.8138542698107483E-3</v>
      </c>
      <c r="AW1702" s="5">
        <f t="shared" si="2000"/>
        <v>3.5331443807457802E-5</v>
      </c>
      <c r="AX1702" s="5">
        <f t="shared" si="2001"/>
        <v>6.386105449061397E-5</v>
      </c>
      <c r="AY1702" s="5">
        <f t="shared" si="2002"/>
        <v>1.7322572385776203E-4</v>
      </c>
      <c r="AZ1702" s="5">
        <f t="shared" si="2003"/>
        <v>2.3494093266543189E-4</v>
      </c>
      <c r="BA1702" s="5">
        <f t="shared" si="2004"/>
        <v>2.1242896498453926E-4</v>
      </c>
      <c r="BB1702" s="5">
        <f t="shared" si="2005"/>
        <v>1.44055565325853E-4</v>
      </c>
      <c r="BC1702" s="5">
        <f t="shared" si="2006"/>
        <v>7.8151323301364092E-5</v>
      </c>
      <c r="BD1702" s="5">
        <f t="shared" si="2007"/>
        <v>1.1779538718437841E-2</v>
      </c>
      <c r="BE1702" s="5">
        <f t="shared" si="2008"/>
        <v>1.3392322024686928E-2</v>
      </c>
      <c r="BF1702" s="5">
        <f t="shared" si="2009"/>
        <v>7.6129589409210724E-3</v>
      </c>
      <c r="BG1702" s="5">
        <f t="shared" si="2010"/>
        <v>2.8850931018192835E-3</v>
      </c>
      <c r="BH1702" s="5">
        <f t="shared" si="2011"/>
        <v>8.2002565665599254E-4</v>
      </c>
      <c r="BI1702" s="5">
        <f t="shared" si="2012"/>
        <v>1.8645972350772686E-4</v>
      </c>
      <c r="BJ1702" s="8">
        <f t="shared" si="2013"/>
        <v>0.13500194234622603</v>
      </c>
      <c r="BK1702" s="8">
        <f t="shared" si="2014"/>
        <v>0.15885122429363788</v>
      </c>
      <c r="BL1702" s="8">
        <f t="shared" si="2015"/>
        <v>0.61425641994572522</v>
      </c>
      <c r="BM1702" s="8">
        <f t="shared" si="2016"/>
        <v>0.71779357261348842</v>
      </c>
      <c r="BN1702" s="8">
        <f t="shared" si="2017"/>
        <v>0.26100214917665571</v>
      </c>
    </row>
    <row r="1703" spans="1:66" x14ac:dyDescent="0.25">
      <c r="A1703" t="s">
        <v>134</v>
      </c>
      <c r="B1703" t="s">
        <v>352</v>
      </c>
      <c r="C1703" t="s">
        <v>444</v>
      </c>
      <c r="D1703" s="7" t="s">
        <v>544</v>
      </c>
      <c r="E1703">
        <f>VLOOKUP(A1703,home!$A$2:$E$405,3,FALSE)</f>
        <v>1.5832999999999999</v>
      </c>
      <c r="F1703">
        <f>VLOOKUP(B1703,home!$B$2:$E$405,3,FALSE)</f>
        <v>1.3895</v>
      </c>
      <c r="G1703">
        <f>VLOOKUP(C1703,away!$B$2:$E$405,4,FALSE)</f>
        <v>1.4211</v>
      </c>
      <c r="H1703">
        <f>VLOOKUP(A1703,away!$A$2:$E$405,3,FALSE)</f>
        <v>1.1943999999999999</v>
      </c>
      <c r="I1703">
        <f>VLOOKUP(C1703,away!$B$2:$E$405,3,FALSE)</f>
        <v>1.0466</v>
      </c>
      <c r="J1703">
        <f>VLOOKUP(B1703,home!$B$2:$E$405,4,FALSE)</f>
        <v>0.66979999999999995</v>
      </c>
      <c r="K1703" s="3">
        <f t="shared" si="1962"/>
        <v>3.1264133918849999</v>
      </c>
      <c r="L1703" s="3">
        <f t="shared" si="1963"/>
        <v>0.83728954499199981</v>
      </c>
      <c r="M1703" s="5">
        <f t="shared" si="1964"/>
        <v>1.8992655315790294E-2</v>
      </c>
      <c r="N1703" s="5">
        <f t="shared" si="1965"/>
        <v>5.9378891926742609E-2</v>
      </c>
      <c r="O1703" s="5">
        <f t="shared" si="1966"/>
        <v>1.5902351727547944E-2</v>
      </c>
      <c r="P1703" s="5">
        <f t="shared" si="1967"/>
        <v>4.9717325403471457E-2</v>
      </c>
      <c r="Q1703" s="5">
        <f t="shared" si="1968"/>
        <v>9.2821481457530122E-2</v>
      </c>
      <c r="R1703" s="5">
        <f t="shared" si="1969"/>
        <v>6.6574364211306782E-3</v>
      </c>
      <c r="S1703" s="5">
        <f t="shared" si="1970"/>
        <v>3.2536425320418852E-2</v>
      </c>
      <c r="T1703" s="5">
        <f t="shared" si="1971"/>
        <v>7.7718455975058762E-2</v>
      </c>
      <c r="U1703" s="5">
        <f t="shared" si="1972"/>
        <v>2.0813898382645898E-2</v>
      </c>
      <c r="V1703" s="5">
        <f t="shared" si="1973"/>
        <v>9.4634479500091337E-3</v>
      </c>
      <c r="W1703" s="5">
        <f t="shared" si="1974"/>
        <v>9.6732774227809112E-2</v>
      </c>
      <c r="X1703" s="5">
        <f t="shared" si="1975"/>
        <v>8.0993340519016147E-2</v>
      </c>
      <c r="Y1703" s="5">
        <f t="shared" si="1976"/>
        <v>3.3907438615274559E-2</v>
      </c>
      <c r="Z1703" s="5">
        <f t="shared" si="1977"/>
        <v>1.8580673039538913E-3</v>
      </c>
      <c r="AA1703" s="5">
        <f t="shared" si="1978"/>
        <v>5.8090865021051021E-3</v>
      </c>
      <c r="AB1703" s="5">
        <f t="shared" si="1979"/>
        <v>9.0808029173998946E-3</v>
      </c>
      <c r="AC1703" s="5">
        <f t="shared" si="1980"/>
        <v>1.5482870659291527E-3</v>
      </c>
      <c r="AD1703" s="5">
        <f t="shared" si="1981"/>
        <v>7.5606660195002659E-2</v>
      </c>
      <c r="AE1703" s="5">
        <f t="shared" si="1982"/>
        <v>6.3304666113038519E-2</v>
      </c>
      <c r="AF1703" s="5">
        <f t="shared" si="1983"/>
        <v>2.6502167542828241E-2</v>
      </c>
      <c r="AG1703" s="5">
        <f t="shared" si="1984"/>
        <v>7.3966626010788022E-3</v>
      </c>
      <c r="AH1703" s="5">
        <f t="shared" si="1985"/>
        <v>3.8893508187301632E-4</v>
      </c>
      <c r="AI1703" s="5">
        <f t="shared" si="1986"/>
        <v>1.2159718485416869E-3</v>
      </c>
      <c r="AJ1703" s="5">
        <f t="shared" si="1987"/>
        <v>1.9008153357179451E-3</v>
      </c>
      <c r="AK1703" s="5">
        <f t="shared" si="1988"/>
        <v>1.9809115070296549E-3</v>
      </c>
      <c r="AL1703" s="5">
        <f t="shared" si="1989"/>
        <v>1.6211886246529864E-4</v>
      </c>
      <c r="AM1703" s="5">
        <f t="shared" si="1990"/>
        <v>4.7275534989870971E-2</v>
      </c>
      <c r="AN1703" s="5">
        <f t="shared" si="1991"/>
        <v>3.9583311180922433E-2</v>
      </c>
      <c r="AO1703" s="5">
        <f t="shared" si="1992"/>
        <v>1.6571346303975637E-2</v>
      </c>
      <c r="AP1703" s="5">
        <f t="shared" si="1993"/>
        <v>4.6250050022535408E-3</v>
      </c>
      <c r="AQ1703" s="5">
        <f t="shared" si="1994"/>
        <v>9.6811708348064731E-4</v>
      </c>
      <c r="AR1703" s="5">
        <f t="shared" si="1995"/>
        <v>6.5130255546576814E-5</v>
      </c>
      <c r="AS1703" s="5">
        <f t="shared" si="1996"/>
        <v>2.0362410315771004E-4</v>
      </c>
      <c r="AT1703" s="5">
        <f t="shared" si="1997"/>
        <v>3.1830656151141877E-4</v>
      </c>
      <c r="AU1703" s="5">
        <f t="shared" si="1998"/>
        <v>3.3171929887805535E-4</v>
      </c>
      <c r="AV1703" s="5">
        <f t="shared" si="1999"/>
        <v>2.5927291458976379E-4</v>
      </c>
      <c r="AW1703" s="5">
        <f t="shared" si="2000"/>
        <v>1.1788352604397997E-5</v>
      </c>
      <c r="AX1703" s="5">
        <f t="shared" si="2001"/>
        <v>2.4633810950143394E-2</v>
      </c>
      <c r="AY1703" s="5">
        <f t="shared" si="2002"/>
        <v>2.0625632361864508E-2</v>
      </c>
      <c r="AZ1703" s="5">
        <f t="shared" si="2003"/>
        <v>8.6348131677188977E-3</v>
      </c>
      <c r="BA1703" s="5">
        <f t="shared" si="2004"/>
        <v>2.4099462627634283E-3</v>
      </c>
      <c r="BB1703" s="5">
        <f t="shared" si="2005"/>
        <v>5.0445570245109025E-4</v>
      </c>
      <c r="BC1703" s="5">
        <f t="shared" si="2006"/>
        <v>8.4475097114778615E-5</v>
      </c>
      <c r="BD1703" s="5">
        <f t="shared" si="2007"/>
        <v>9.0888136719676617E-6</v>
      </c>
      <c r="BE1703" s="5">
        <f t="shared" si="2008"/>
        <v>2.8415388780387178E-5</v>
      </c>
      <c r="BF1703" s="5">
        <f t="shared" si="2009"/>
        <v>4.4419126009310634E-5</v>
      </c>
      <c r="BG1703" s="5">
        <f t="shared" si="2010"/>
        <v>4.6290850137112019E-5</v>
      </c>
      <c r="BH1703" s="5">
        <f t="shared" si="2011"/>
        <v>3.6181083447602152E-5</v>
      </c>
      <c r="BI1703" s="5">
        <f t="shared" si="2012"/>
        <v>2.2623404764698416E-5</v>
      </c>
      <c r="BJ1703" s="8">
        <f t="shared" si="2013"/>
        <v>0.78027898727593881</v>
      </c>
      <c r="BK1703" s="8">
        <f t="shared" si="2014"/>
        <v>0.1330458922799487</v>
      </c>
      <c r="BL1703" s="8">
        <f t="shared" si="2015"/>
        <v>6.5115281524486424E-2</v>
      </c>
      <c r="BM1703" s="8">
        <f t="shared" si="2016"/>
        <v>0.71621424212285445</v>
      </c>
      <c r="BN1703" s="8">
        <f t="shared" si="2017"/>
        <v>0.24347014225221311</v>
      </c>
    </row>
    <row r="1704" spans="1:66" x14ac:dyDescent="0.25">
      <c r="A1704" t="s">
        <v>134</v>
      </c>
      <c r="B1704" t="s">
        <v>123</v>
      </c>
      <c r="C1704" t="s">
        <v>446</v>
      </c>
      <c r="D1704" s="7" t="s">
        <v>544</v>
      </c>
      <c r="E1704">
        <f>VLOOKUP(A1704,home!$A$2:$E$405,3,FALSE)</f>
        <v>1.5832999999999999</v>
      </c>
      <c r="F1704">
        <f>VLOOKUP(B1704,home!$B$2:$E$405,3,FALSE)</f>
        <v>0.50529999999999997</v>
      </c>
      <c r="G1704">
        <f>VLOOKUP(C1704,away!$B$2:$E$405,4,FALSE)</f>
        <v>0.78949999999999998</v>
      </c>
      <c r="H1704">
        <f>VLOOKUP(A1704,away!$A$2:$E$405,3,FALSE)</f>
        <v>1.1943999999999999</v>
      </c>
      <c r="I1704">
        <f>VLOOKUP(C1704,away!$B$2:$E$405,3,FALSE)</f>
        <v>0.83720000000000006</v>
      </c>
      <c r="J1704">
        <f>VLOOKUP(B1704,home!$B$2:$E$405,4,FALSE)</f>
        <v>0.50229999999999997</v>
      </c>
      <c r="K1704" s="3">
        <f t="shared" si="1962"/>
        <v>0.63163275635499994</v>
      </c>
      <c r="L1704" s="3">
        <f t="shared" si="1963"/>
        <v>0.50227572886399996</v>
      </c>
      <c r="M1704" s="5">
        <f t="shared" si="1964"/>
        <v>0.32177314987233574</v>
      </c>
      <c r="N1704" s="5">
        <f t="shared" si="1965"/>
        <v>0.20324246157489392</v>
      </c>
      <c r="O1704" s="5">
        <f t="shared" si="1966"/>
        <v>0.16161884338099253</v>
      </c>
      <c r="P1704" s="5">
        <f t="shared" si="1967"/>
        <v>0.10208375552364334</v>
      </c>
      <c r="Q1704" s="5">
        <f t="shared" si="1968"/>
        <v>6.418729810646269E-2</v>
      </c>
      <c r="R1704" s="5">
        <f t="shared" si="1969"/>
        <v>4.0588611178672324E-2</v>
      </c>
      <c r="S1704" s="5">
        <f t="shared" si="1970"/>
        <v>8.0966149179519577E-3</v>
      </c>
      <c r="T1704" s="5">
        <f t="shared" si="1971"/>
        <v>3.2239721940234389E-2</v>
      </c>
      <c r="U1704" s="5">
        <f t="shared" si="1972"/>
        <v>2.5637096355406164E-2</v>
      </c>
      <c r="V1704" s="5">
        <f t="shared" si="1973"/>
        <v>2.8540909719272054E-4</v>
      </c>
      <c r="W1704" s="5">
        <f t="shared" si="1974"/>
        <v>1.3514266675321704E-2</v>
      </c>
      <c r="X1704" s="5">
        <f t="shared" si="1975"/>
        <v>6.7878881444096732E-3</v>
      </c>
      <c r="Y1704" s="5">
        <f t="shared" si="1976"/>
        <v>1.704695732590336E-3</v>
      </c>
      <c r="Z1704" s="5">
        <f t="shared" si="1977"/>
        <v>6.7955580877817152E-3</v>
      </c>
      <c r="AA1704" s="5">
        <f t="shared" si="1978"/>
        <v>4.2922970859560769E-3</v>
      </c>
      <c r="AB1704" s="5">
        <f t="shared" si="1979"/>
        <v>1.3555777197484852E-3</v>
      </c>
      <c r="AC1704" s="5">
        <f t="shared" si="1980"/>
        <v>5.6591950947439729E-6</v>
      </c>
      <c r="AD1704" s="5">
        <f t="shared" si="1981"/>
        <v>2.1340133775624918E-3</v>
      </c>
      <c r="AE1704" s="5">
        <f t="shared" si="1982"/>
        <v>1.0718631246207269E-3</v>
      </c>
      <c r="AF1704" s="5">
        <f t="shared" si="1983"/>
        <v>2.6918541608065991E-4</v>
      </c>
      <c r="AG1704" s="5">
        <f t="shared" si="1984"/>
        <v>4.5068433687157532E-5</v>
      </c>
      <c r="AH1704" s="5">
        <f t="shared" si="1985"/>
        <v>8.5331097289455249E-4</v>
      </c>
      <c r="AI1704" s="5">
        <f t="shared" si="1986"/>
        <v>5.3897916183735274E-4</v>
      </c>
      <c r="AJ1704" s="5">
        <f t="shared" si="1987"/>
        <v>1.7021844680461731E-4</v>
      </c>
      <c r="AK1704" s="5">
        <f t="shared" si="1988"/>
        <v>3.5838515579222468E-5</v>
      </c>
      <c r="AL1704" s="5">
        <f t="shared" si="1989"/>
        <v>7.181604664548975E-8</v>
      </c>
      <c r="AM1704" s="5">
        <f t="shared" si="1990"/>
        <v>2.6958255035364811E-4</v>
      </c>
      <c r="AN1704" s="5">
        <f t="shared" si="1991"/>
        <v>1.3540477196789455E-4</v>
      </c>
      <c r="AO1704" s="5">
        <f t="shared" si="1992"/>
        <v>3.4005265265918962E-5</v>
      </c>
      <c r="AP1704" s="5">
        <f t="shared" si="1993"/>
        <v>5.6933397988843709E-6</v>
      </c>
      <c r="AQ1704" s="5">
        <f t="shared" si="1994"/>
        <v>7.1490659928876649E-7</v>
      </c>
      <c r="AR1704" s="5">
        <f t="shared" si="1995"/>
        <v>8.5719478171652065E-5</v>
      </c>
      <c r="AS1704" s="5">
        <f t="shared" si="1996"/>
        <v>5.4143230270872838E-5</v>
      </c>
      <c r="AT1704" s="5">
        <f t="shared" si="1997"/>
        <v>1.7099318886977435E-5</v>
      </c>
      <c r="AU1704" s="5">
        <f t="shared" si="1998"/>
        <v>3.6001633067915573E-6</v>
      </c>
      <c r="AV1704" s="5">
        <f t="shared" si="1999"/>
        <v>5.6849526819922059E-7</v>
      </c>
      <c r="AW1704" s="5">
        <f t="shared" si="2000"/>
        <v>6.3288649777554899E-10</v>
      </c>
      <c r="AX1704" s="5">
        <f t="shared" si="2001"/>
        <v>2.8379528224180864E-5</v>
      </c>
      <c r="AY1704" s="5">
        <f t="shared" si="2002"/>
        <v>1.4254348223616901E-5</v>
      </c>
      <c r="AZ1704" s="5">
        <f t="shared" si="2003"/>
        <v>3.5798065717492199E-6</v>
      </c>
      <c r="BA1704" s="5">
        <f t="shared" si="2004"/>
        <v>5.9934998500582566E-7</v>
      </c>
      <c r="BB1704" s="5">
        <f t="shared" si="2005"/>
        <v>7.525973764085712E-8</v>
      </c>
      <c r="BC1704" s="5">
        <f t="shared" si="2006"/>
        <v>7.5602279155349857E-9</v>
      </c>
      <c r="BD1704" s="5">
        <f t="shared" si="2007"/>
        <v>7.1758022294180458E-6</v>
      </c>
      <c r="BE1704" s="5">
        <f t="shared" si="2008"/>
        <v>4.5324717412256742E-6</v>
      </c>
      <c r="BF1704" s="5">
        <f t="shared" si="2009"/>
        <v>1.4314288095057589E-6</v>
      </c>
      <c r="BG1704" s="5">
        <f t="shared" si="2010"/>
        <v>3.0137910815802629E-7</v>
      </c>
      <c r="BH1704" s="5">
        <f t="shared" si="2011"/>
        <v>4.7590229198416444E-8</v>
      </c>
      <c r="BI1704" s="5">
        <f t="shared" si="2012"/>
        <v>6.0119095288323981E-9</v>
      </c>
      <c r="BJ1704" s="8">
        <f t="shared" si="2013"/>
        <v>0.32568875921281948</v>
      </c>
      <c r="BK1704" s="8">
        <f t="shared" si="2014"/>
        <v>0.43225891477048878</v>
      </c>
      <c r="BL1704" s="8">
        <f t="shared" si="2015"/>
        <v>0.23526539818782286</v>
      </c>
      <c r="BM1704" s="8">
        <f t="shared" si="2016"/>
        <v>0.10650025690657518</v>
      </c>
      <c r="BN1704" s="8">
        <f t="shared" si="2017"/>
        <v>0.89349411963700054</v>
      </c>
    </row>
    <row r="1705" spans="1:66" x14ac:dyDescent="0.25">
      <c r="A1705" t="s">
        <v>134</v>
      </c>
      <c r="B1705" t="s">
        <v>360</v>
      </c>
      <c r="C1705" t="s">
        <v>114</v>
      </c>
      <c r="D1705" s="7" t="s">
        <v>544</v>
      </c>
      <c r="E1705">
        <f>VLOOKUP(A1705,home!$A$2:$E$405,3,FALSE)</f>
        <v>1.5832999999999999</v>
      </c>
      <c r="F1705">
        <f>VLOOKUP(B1705,home!$B$2:$E$405,3,FALSE)</f>
        <v>0.31580000000000003</v>
      </c>
      <c r="G1705">
        <f>VLOOKUP(C1705,away!$B$2:$E$405,4,FALSE)</f>
        <v>1.2632000000000001</v>
      </c>
      <c r="H1705">
        <f>VLOOKUP(A1705,away!$A$2:$E$405,3,FALSE)</f>
        <v>1.1943999999999999</v>
      </c>
      <c r="I1705">
        <f>VLOOKUP(C1705,away!$B$2:$E$405,3,FALSE)</f>
        <v>0.83720000000000006</v>
      </c>
      <c r="J1705">
        <f>VLOOKUP(B1705,home!$B$2:$E$405,4,FALSE)</f>
        <v>1.6745000000000001</v>
      </c>
      <c r="K1705" s="3">
        <f t="shared" ref="K1705:K1768" si="2018">E1705*F1705*G1705</f>
        <v>0.63160775604800001</v>
      </c>
      <c r="L1705" s="3">
        <f t="shared" ref="L1705:L1768" si="2019">H1705*I1705*J1705</f>
        <v>1.6744190881600001</v>
      </c>
      <c r="M1705" s="5">
        <f t="shared" ref="M1705:M1768" si="2020">_xlfn.POISSON.DIST(0,K1705,FALSE) * _xlfn.POISSON.DIST(0,L1705,FALSE)</f>
        <v>9.9656416482263338E-2</v>
      </c>
      <c r="N1705" s="5">
        <f t="shared" ref="N1705:N1768" si="2021">_xlfn.POISSON.DIST(1,K1705,FALSE) * _xlfn.POISSON.DIST(0,L1705,FALSE)</f>
        <v>6.2943765590147263E-2</v>
      </c>
      <c r="O1705" s="5">
        <f t="shared" ref="O1705:O1768" si="2022">_xlfn.POISSON.DIST(0,K1705,FALSE) * _xlfn.POISSON.DIST(1,L1705,FALSE)</f>
        <v>0.16686660601552458</v>
      </c>
      <c r="P1705" s="5">
        <f t="shared" ref="P1705:P1768" si="2023">_xlfn.POISSON.DIST(1,K1705,FALSE) * _xlfn.POISSON.DIST(1,L1705,FALSE)</f>
        <v>0.10539424258481118</v>
      </c>
      <c r="Q1705" s="5">
        <f t="shared" ref="Q1705:Q1768" si="2024">_xlfn.POISSON.DIST(2,K1705,FALSE) * _xlfn.POISSON.DIST(0,L1705,FALSE)</f>
        <v>1.9877885270802115E-2</v>
      </c>
      <c r="R1705" s="5">
        <f t="shared" ref="R1705:R1768" si="2025">_xlfn.POISSON.DIST(0,K1705,FALSE) * _xlfn.POISSON.DIST(2,L1705,FALSE)</f>
        <v>0.13970231514443437</v>
      </c>
      <c r="S1705" s="5">
        <f t="shared" ref="S1705:S1768" si="2026">_xlfn.POISSON.DIST(2,K1705,FALSE) * _xlfn.POISSON.DIST(2,L1705,FALSE)</f>
        <v>2.7865607559757578E-2</v>
      </c>
      <c r="T1705" s="5">
        <f t="shared" ref="T1705:T1768" si="2027">_xlfn.POISSON.DIST(2,K1705,FALSE) * _xlfn.POISSON.DIST(1,L1705,FALSE)</f>
        <v>3.3283910529685573E-2</v>
      </c>
      <c r="U1705" s="5">
        <f t="shared" ref="U1705:U1768" si="2028">_xlfn.POISSON.DIST(1,K1705,FALSE) * _xlfn.POISSON.DIST(2,L1705,FALSE)</f>
        <v>8.8237065783086724E-2</v>
      </c>
      <c r="V1705" s="5">
        <f t="shared" ref="V1705:V1768" si="2029">_xlfn.POISSON.DIST(3,K1705,FALSE) * _xlfn.POISSON.DIST(3,L1705,FALSE)</f>
        <v>3.2744444546951514E-3</v>
      </c>
      <c r="W1705" s="5">
        <f t="shared" ref="W1705:W1768" si="2030">_xlfn.POISSON.DIST(3,K1705,FALSE) * _xlfn.POISSON.DIST(0,L1705,FALSE)</f>
        <v>4.1850088369569721E-3</v>
      </c>
      <c r="X1705" s="5">
        <f t="shared" ref="X1705:X1768" si="2031">_xlfn.POISSON.DIST(3,K1705,FALSE) * _xlfn.POISSON.DIST(1,L1705,FALSE)</f>
        <v>7.0074586807190352E-3</v>
      </c>
      <c r="Y1705" s="5">
        <f t="shared" ref="Y1705:Y1768" si="2032">_xlfn.POISSON.DIST(3,K1705,FALSE) * _xlfn.POISSON.DIST(2,L1705,FALSE)</f>
        <v>5.8667112872442242E-3</v>
      </c>
      <c r="Z1705" s="5">
        <f t="shared" ref="Z1705:Z1768" si="2033">_xlfn.POISSON.DIST(0,K1705,FALSE) * _xlfn.POISSON.DIST(3,L1705,FALSE)</f>
        <v>7.7973407712661591E-2</v>
      </c>
      <c r="AA1705" s="5">
        <f t="shared" ref="AA1705:AA1768" si="2034">_xlfn.POISSON.DIST(1,K1705,FALSE) * _xlfn.POISSON.DIST(3,L1705,FALSE)</f>
        <v>4.9248609076810002E-2</v>
      </c>
      <c r="AB1705" s="5">
        <f t="shared" ref="AB1705:AB1768" si="2035">_xlfn.POISSON.DIST(2,K1705,FALSE) * _xlfn.POISSON.DIST(3,L1705,FALSE)</f>
        <v>1.5552901733744563E-2</v>
      </c>
      <c r="AC1705" s="5">
        <f t="shared" ref="AC1705:AC1768" si="2036">_xlfn.POISSON.DIST(4,K1705,FALSE) * _xlfn.POISSON.DIST(4,L1705,FALSE)</f>
        <v>2.1643588376598171E-4</v>
      </c>
      <c r="AD1705" s="5">
        <f t="shared" ref="AD1705:AD1768" si="2037">_xlfn.POISSON.DIST(4,K1705,FALSE) * _xlfn.POISSON.DIST(0,L1705,FALSE)</f>
        <v>6.6082101013786084E-4</v>
      </c>
      <c r="AE1705" s="5">
        <f t="shared" ref="AE1705:AE1768" si="2038">_xlfn.POISSON.DIST(4,K1705,FALSE) * _xlfn.POISSON.DIST(1,L1705,FALSE)</f>
        <v>1.1064913132320072E-3</v>
      </c>
      <c r="AF1705" s="5">
        <f t="shared" ref="AF1705:AF1768" si="2039">_xlfn.POISSON.DIST(4,K1705,FALSE) * _xlfn.POISSON.DIST(2,L1705,FALSE)</f>
        <v>9.2636508787944955E-4</v>
      </c>
      <c r="AG1705" s="5">
        <f t="shared" ref="AG1705:AG1768" si="2040">_xlfn.POISSON.DIST(4,K1705,FALSE) * _xlfn.POISSON.DIST(3,L1705,FALSE)</f>
        <v>5.1704112858345539E-4</v>
      </c>
      <c r="AH1705" s="5">
        <f t="shared" ref="AH1705:AH1768" si="2041">_xlfn.POISSON.DIST(0,K1705,FALSE) * _xlfn.POISSON.DIST(4,L1705,FALSE)</f>
        <v>3.2640040560740692E-2</v>
      </c>
      <c r="AI1705" s="5">
        <f t="shared" ref="AI1705:AI1768" si="2042">_xlfn.POISSON.DIST(1,K1705,FALSE) * _xlfn.POISSON.DIST(4,L1705,FALSE)</f>
        <v>2.061570277588513E-2</v>
      </c>
      <c r="AJ1705" s="5">
        <f t="shared" ref="AJ1705:AJ1768" si="2043">_xlfn.POISSON.DIST(2,K1705,FALSE) * _xlfn.POISSON.DIST(4,L1705,FALSE)</f>
        <v>6.510518884814665E-3</v>
      </c>
      <c r="AK1705" s="5">
        <f t="shared" ref="AK1705:AK1768" si="2044">_xlfn.POISSON.DIST(3,K1705,FALSE) * _xlfn.POISSON.DIST(4,L1705,FALSE)</f>
        <v>1.3706980745153063E-3</v>
      </c>
      <c r="AL1705" s="5">
        <f t="shared" ref="AL1705:AL1768" si="2045">_xlfn.POISSON.DIST(5,K1705,FALSE) * _xlfn.POISSON.DIST(5,L1705,FALSE)</f>
        <v>9.1558965665797427E-6</v>
      </c>
      <c r="AM1705" s="5">
        <f t="shared" ref="AM1705:AM1768" si="2046">_xlfn.POISSON.DIST(5,K1705,FALSE) * _xlfn.POISSON.DIST(0,L1705,FALSE)</f>
        <v>8.3475935072509436E-5</v>
      </c>
      <c r="AN1705" s="5">
        <f t="shared" ref="AN1705:AN1768" si="2047">_xlfn.POISSON.DIST(5,K1705,FALSE) * _xlfn.POISSON.DIST(1,L1705,FALSE)</f>
        <v>1.397736990874146E-4</v>
      </c>
      <c r="AO1705" s="5">
        <f t="shared" ref="AO1705:AO1768" si="2048">_xlfn.POISSON.DIST(5,K1705,FALSE) * _xlfn.POISSON.DIST(2,L1705,FALSE)</f>
        <v>1.1701987488734954E-4</v>
      </c>
      <c r="AP1705" s="5">
        <f t="shared" ref="AP1705:AP1768" si="2049">_xlfn.POISSON.DIST(5,K1705,FALSE) * _xlfn.POISSON.DIST(3,L1705,FALSE)</f>
        <v>6.5313437401824372E-5</v>
      </c>
      <c r="AQ1705" s="5">
        <f t="shared" ref="AQ1705:AQ1768" si="2050">_xlfn.POISSON.DIST(5,K1705,FALSE) * _xlfn.POISSON.DIST(4,L1705,FALSE)</f>
        <v>2.7340516574739506E-5</v>
      </c>
      <c r="AR1705" s="5">
        <f t="shared" ref="AR1705:AR1768" si="2051">_xlfn.POISSON.DIST(0,K1705,FALSE) * _xlfn.POISSON.DIST(5,L1705,FALSE)</f>
        <v>1.0930621390644173E-2</v>
      </c>
      <c r="AS1705" s="5">
        <f t="shared" ref="AS1705:AS1768" si="2052">_xlfn.POISSON.DIST(1,K1705,FALSE) * _xlfn.POISSON.DIST(5,L1705,FALSE)</f>
        <v>6.9038652487550351E-3</v>
      </c>
      <c r="AT1705" s="5">
        <f t="shared" ref="AT1705:AT1768" si="2053">_xlfn.POISSON.DIST(2,K1705,FALSE) * _xlfn.POISSON.DIST(5,L1705,FALSE)</f>
        <v>2.1802674189119672E-3</v>
      </c>
      <c r="AU1705" s="5">
        <f t="shared" ref="AU1705:AU1768" si="2054">_xlfn.POISSON.DIST(3,K1705,FALSE) * _xlfn.POISSON.DIST(5,L1705,FALSE)</f>
        <v>4.5902460401451754E-4</v>
      </c>
      <c r="AV1705" s="5">
        <f t="shared" ref="AV1705:AV1768" si="2055">_xlfn.POISSON.DIST(4,K1705,FALSE) * _xlfn.POISSON.DIST(5,L1705,FALSE)</f>
        <v>7.2480875028107803E-5</v>
      </c>
      <c r="AW1705" s="5">
        <f t="shared" ref="AW1705:AW1768" si="2056">_xlfn.POISSON.DIST(6,K1705,FALSE) * _xlfn.POISSON.DIST(6,L1705,FALSE)</f>
        <v>2.6897381185666277E-7</v>
      </c>
      <c r="AX1705" s="5">
        <f t="shared" ref="AX1705:AX1768" si="2057">_xlfn.POISSON.DIST(6,K1705,FALSE) * _xlfn.POISSON.DIST(0,L1705,FALSE)</f>
        <v>8.787341339192699E-6</v>
      </c>
      <c r="AY1705" s="5">
        <f t="shared" ref="AY1705:AY1768" si="2058">_xlfn.POISSON.DIST(6,K1705,FALSE) * _xlfn.POISSON.DIST(1,L1705,FALSE)</f>
        <v>1.4713692072521713E-5</v>
      </c>
      <c r="AZ1705" s="5">
        <f t="shared" ref="AZ1705:AZ1768" si="2059">_xlfn.POISSON.DIST(6,K1705,FALSE) * _xlfn.POISSON.DIST(2,L1705,FALSE)</f>
        <v>1.2318443431769419E-5</v>
      </c>
      <c r="BA1705" s="5">
        <f t="shared" ref="BA1705:BA1768" si="2060">_xlfn.POISSON.DIST(6,K1705,FALSE) * _xlfn.POISSON.DIST(3,L1705,FALSE)</f>
        <v>6.8754122728579638E-6</v>
      </c>
      <c r="BB1705" s="5">
        <f t="shared" ref="BB1705:BB1768" si="2061">_xlfn.POISSON.DIST(6,K1705,FALSE) * _xlfn.POISSON.DIST(4,L1705,FALSE)</f>
        <v>2.8780803871607268E-6</v>
      </c>
      <c r="BC1705" s="5">
        <f t="shared" ref="BC1705:BC1768" si="2062">_xlfn.POISSON.DIST(6,K1705,FALSE) * _xlfn.POISSON.DIST(5,L1705,FALSE)</f>
        <v>9.6382254750416919E-7</v>
      </c>
      <c r="BD1705" s="5">
        <f t="shared" ref="BD1705:BD1768" si="2063">_xlfn.POISSON.DIST(0,K1705,FALSE) * _xlfn.POISSON.DIST(6,L1705,FALSE)</f>
        <v>3.0504068503240962E-3</v>
      </c>
      <c r="BE1705" s="5">
        <f t="shared" ref="BE1705:BE1768" si="2064">_xlfn.POISSON.DIST(1,K1705,FALSE) * _xlfn.POISSON.DIST(6,L1705,FALSE)</f>
        <v>1.9266606257666498E-3</v>
      </c>
      <c r="BF1705" s="5">
        <f t="shared" ref="BF1705:BF1768" si="2065">_xlfn.POISSON.DIST(2,K1705,FALSE) * _xlfn.POISSON.DIST(6,L1705,FALSE)</f>
        <v>6.0844689725325456E-4</v>
      </c>
      <c r="BG1705" s="5">
        <f t="shared" ref="BG1705:BG1768" si="2066">_xlfn.POISSON.DIST(3,K1705,FALSE) * _xlfn.POISSON.DIST(6,L1705,FALSE)</f>
        <v>1.2809992648283206E-4</v>
      </c>
      <c r="BH1705" s="5">
        <f t="shared" ref="BH1705:BH1768" si="2067">_xlfn.POISSON.DIST(4,K1705,FALSE) * _xlfn.POISSON.DIST(6,L1705,FALSE)</f>
        <v>2.0227226778933832E-5</v>
      </c>
      <c r="BI1705" s="5">
        <f t="shared" ref="BI1705:BI1768" si="2068">_xlfn.POISSON.DIST(5,K1705,FALSE) * _xlfn.POISSON.DIST(6,L1705,FALSE)</f>
        <v>2.5551346633832836E-6</v>
      </c>
      <c r="BJ1705" s="8">
        <f t="shared" ref="BJ1705:BJ1768" si="2069">SUM(N1705,Q1705,T1705,W1705,X1705,Y1705,AD1705,AE1705,AF1705,AG1705,AM1705,AN1705,AO1705,AP1705,AQ1705,AX1705,AY1705,AZ1705,BA1705,BB1705,BC1705)</f>
        <v>0.13685491899046276</v>
      </c>
      <c r="BK1705" s="8">
        <f t="shared" ref="BK1705:BK1768" si="2070">SUM(M1705,P1705,S1705,V1705,AC1705,AL1705,AY1705)</f>
        <v>0.23643101655393237</v>
      </c>
      <c r="BL1705" s="8">
        <f t="shared" ref="BL1705:BL1768" si="2071">SUM(O1705,R1705,U1705,AA1705,AB1705,AH1705,AI1705,AJ1705,AK1705,AR1705,AS1705,AT1705,AU1705,AV1705,BD1705,BE1705,BF1705,BG1705,BH1705,BI1705)</f>
        <v>0.54702711424817907</v>
      </c>
      <c r="BM1705" s="8">
        <f t="shared" ref="BM1705:BM1768" si="2072">SUM(S1705:BI1705)</f>
        <v>0.40383078169899211</v>
      </c>
      <c r="BN1705" s="8">
        <f t="shared" ref="BN1705:BN1768" si="2073">SUM(M1705:R1705)</f>
        <v>0.59444123108798275</v>
      </c>
    </row>
    <row r="1706" spans="1:66" x14ac:dyDescent="0.25">
      <c r="A1706" t="s">
        <v>134</v>
      </c>
      <c r="B1706" t="s">
        <v>300</v>
      </c>
      <c r="C1706" t="s">
        <v>482</v>
      </c>
      <c r="D1706" s="7" t="s">
        <v>544</v>
      </c>
      <c r="E1706">
        <f>VLOOKUP(A1706,home!$A$2:$E$405,3,FALSE)</f>
        <v>1.5832999999999999</v>
      </c>
      <c r="F1706">
        <f>VLOOKUP(B1706,home!$B$2:$E$405,3,FALSE)</f>
        <v>0.78949999999999998</v>
      </c>
      <c r="G1706">
        <f>VLOOKUP(C1706,away!$B$2:$E$405,4,FALSE)</f>
        <v>1.7685</v>
      </c>
      <c r="H1706">
        <f>VLOOKUP(A1706,away!$A$2:$E$405,3,FALSE)</f>
        <v>1.1943999999999999</v>
      </c>
      <c r="I1706">
        <f>VLOOKUP(C1706,away!$B$2:$E$405,3,FALSE)</f>
        <v>0.83720000000000006</v>
      </c>
      <c r="J1706">
        <f>VLOOKUP(B1706,home!$B$2:$E$405,4,FALSE)</f>
        <v>1.0466</v>
      </c>
      <c r="K1706" s="3">
        <f t="shared" si="2018"/>
        <v>2.2106521464749997</v>
      </c>
      <c r="L1706" s="3">
        <f t="shared" si="2019"/>
        <v>1.0465494282879999</v>
      </c>
      <c r="M1706" s="5">
        <f t="shared" si="2020"/>
        <v>3.8495975532984533E-2</v>
      </c>
      <c r="N1706" s="5">
        <f t="shared" si="2021"/>
        <v>8.5101210942641323E-2</v>
      </c>
      <c r="O1706" s="5">
        <f t="shared" si="2022"/>
        <v>4.0287941185433787E-2</v>
      </c>
      <c r="P1706" s="5">
        <f t="shared" si="2023"/>
        <v>8.9062623658637735E-2</v>
      </c>
      <c r="Q1706" s="5">
        <f t="shared" si="2024"/>
        <v>9.4064587318985898E-2</v>
      </c>
      <c r="R1706" s="5">
        <f t="shared" si="2025"/>
        <v>2.1081660907258146E-2</v>
      </c>
      <c r="S1706" s="5">
        <f t="shared" si="2026"/>
        <v>5.1512858312706161E-2</v>
      </c>
      <c r="T1706" s="5">
        <f t="shared" si="2027"/>
        <v>9.8443240080831315E-2</v>
      </c>
      <c r="U1706" s="5">
        <f t="shared" si="2028"/>
        <v>4.6604218935888307E-2</v>
      </c>
      <c r="V1706" s="5">
        <f t="shared" si="2029"/>
        <v>1.3241991171992777E-2</v>
      </c>
      <c r="W1706" s="5">
        <f t="shared" si="2030"/>
        <v>6.9314693954667078E-2</v>
      </c>
      <c r="X1706" s="5">
        <f t="shared" si="2031"/>
        <v>7.2541253330214508E-2</v>
      </c>
      <c r="Y1706" s="5">
        <f t="shared" si="2032"/>
        <v>3.7959003600015473E-2</v>
      </c>
      <c r="Z1706" s="5">
        <f t="shared" si="2033"/>
        <v>7.3543333899508305E-3</v>
      </c>
      <c r="AA1706" s="5">
        <f t="shared" si="2034"/>
        <v>1.6257872894387564E-2</v>
      </c>
      <c r="AB1706" s="5">
        <f t="shared" si="2035"/>
        <v>1.7970250805547795E-2</v>
      </c>
      <c r="AC1706" s="5">
        <f t="shared" si="2036"/>
        <v>1.9147561204671878E-3</v>
      </c>
      <c r="AD1706" s="5">
        <f t="shared" si="2037"/>
        <v>3.8307669243285603E-2</v>
      </c>
      <c r="AE1706" s="5">
        <f t="shared" si="2038"/>
        <v>4.0090869345606343E-2</v>
      </c>
      <c r="AF1706" s="5">
        <f t="shared" si="2039"/>
        <v>2.0978538196606607E-2</v>
      </c>
      <c r="AG1706" s="5">
        <f t="shared" si="2040"/>
        <v>7.3183590519922057E-3</v>
      </c>
      <c r="AH1706" s="5">
        <f t="shared" si="2041"/>
        <v>1.9241683511730975E-3</v>
      </c>
      <c r="AI1706" s="5">
        <f t="shared" si="2042"/>
        <v>4.2536668957000685E-3</v>
      </c>
      <c r="AJ1706" s="5">
        <f t="shared" si="2043"/>
        <v>4.7016889266845033E-3</v>
      </c>
      <c r="AK1706" s="5">
        <f t="shared" si="2044"/>
        <v>3.4645995726109453E-3</v>
      </c>
      <c r="AL1706" s="5">
        <f t="shared" si="2045"/>
        <v>1.7719587712136249E-4</v>
      </c>
      <c r="AM1706" s="5">
        <f t="shared" si="2046"/>
        <v>1.6936986247824744E-2</v>
      </c>
      <c r="AN1706" s="5">
        <f t="shared" si="2047"/>
        <v>1.7725393274582703E-2</v>
      </c>
      <c r="AO1706" s="5">
        <f t="shared" si="2048"/>
        <v>9.2752500988472417E-3</v>
      </c>
      <c r="AP1706" s="5">
        <f t="shared" si="2049"/>
        <v>3.2356692293922656E-3</v>
      </c>
      <c r="AQ1706" s="5">
        <f t="shared" si="2050"/>
        <v>8.4657194553738717E-4</v>
      </c>
      <c r="AR1706" s="5">
        <f t="shared" si="2051"/>
        <v>4.0274745757001379E-4</v>
      </c>
      <c r="AS1706" s="5">
        <f t="shared" si="2052"/>
        <v>8.9033453156449989E-4</v>
      </c>
      <c r="AT1706" s="5">
        <f t="shared" si="2053"/>
        <v>9.8410997164193764E-4</v>
      </c>
      <c r="AU1706" s="5">
        <f t="shared" si="2054"/>
        <v>7.2517494039256696E-4</v>
      </c>
      <c r="AV1706" s="5">
        <f t="shared" si="2055"/>
        <v>4.0077738463717693E-4</v>
      </c>
      <c r="AW1706" s="5">
        <f t="shared" si="2056"/>
        <v>1.1387575439469578E-5</v>
      </c>
      <c r="AX1706" s="5">
        <f t="shared" si="2057"/>
        <v>6.240297500595216E-3</v>
      </c>
      <c r="AY1706" s="5">
        <f t="shared" si="2058"/>
        <v>6.5307797815949567E-3</v>
      </c>
      <c r="AZ1706" s="5">
        <f t="shared" si="2059"/>
        <v>3.4173919233515151E-3</v>
      </c>
      <c r="BA1706" s="5">
        <f t="shared" si="2060"/>
        <v>1.1921565212065191E-3</v>
      </c>
      <c r="BB1706" s="5">
        <f t="shared" si="2061"/>
        <v>3.1191268142462329E-4</v>
      </c>
      <c r="BC1706" s="5">
        <f t="shared" si="2062"/>
        <v>6.5286407684143332E-5</v>
      </c>
      <c r="BD1706" s="5">
        <f t="shared" si="2063"/>
        <v>7.0249186910723889E-5</v>
      </c>
      <c r="BE1706" s="5">
        <f t="shared" si="2064"/>
        <v>1.552965158323152E-4</v>
      </c>
      <c r="BF1706" s="5">
        <f t="shared" si="2065"/>
        <v>1.7165328803239822E-4</v>
      </c>
      <c r="BG1706" s="5">
        <f t="shared" si="2066"/>
        <v>1.2648856987943752E-4</v>
      </c>
      <c r="BH1706" s="5">
        <f t="shared" si="2067"/>
        <v>6.9905557127132868E-5</v>
      </c>
      <c r="BI1706" s="5">
        <f t="shared" si="2068"/>
        <v>3.0907373982725424E-5</v>
      </c>
      <c r="BJ1706" s="8">
        <f t="shared" si="2069"/>
        <v>0.62989712067688741</v>
      </c>
      <c r="BK1706" s="8">
        <f t="shared" si="2070"/>
        <v>0.20093618045550474</v>
      </c>
      <c r="BL1706" s="8">
        <f t="shared" si="2071"/>
        <v>0.16057371325225517</v>
      </c>
      <c r="BM1706" s="8">
        <f t="shared" si="2072"/>
        <v>0.62414795602250117</v>
      </c>
      <c r="BN1706" s="8">
        <f t="shared" si="2073"/>
        <v>0.36809399954594146</v>
      </c>
    </row>
    <row r="1707" spans="1:66" x14ac:dyDescent="0.25">
      <c r="A1707" t="s">
        <v>19</v>
      </c>
      <c r="B1707" t="s">
        <v>239</v>
      </c>
      <c r="C1707" t="s">
        <v>234</v>
      </c>
      <c r="D1707" s="7" t="s">
        <v>544</v>
      </c>
      <c r="E1707">
        <f>VLOOKUP(A1707,home!$A$2:$E$405,3,FALSE)</f>
        <v>1.4750000000000001</v>
      </c>
      <c r="F1707">
        <f>VLOOKUP(B1707,home!$B$2:$E$405,3,FALSE)</f>
        <v>0.50849999999999995</v>
      </c>
      <c r="G1707">
        <f>VLOOKUP(C1707,away!$B$2:$E$405,4,FALSE)</f>
        <v>0.84750000000000003</v>
      </c>
      <c r="H1707">
        <f>VLOOKUP(A1707,away!$A$2:$E$405,3,FALSE)</f>
        <v>1.5625</v>
      </c>
      <c r="I1707">
        <f>VLOOKUP(C1707,away!$B$2:$E$405,3,FALSE)</f>
        <v>0.64</v>
      </c>
      <c r="J1707">
        <f>VLOOKUP(B1707,home!$B$2:$E$405,4,FALSE)</f>
        <v>0.64</v>
      </c>
      <c r="K1707" s="3">
        <f t="shared" si="2018"/>
        <v>0.63565678125000002</v>
      </c>
      <c r="L1707" s="3">
        <f t="shared" si="2019"/>
        <v>0.64</v>
      </c>
      <c r="M1707" s="5">
        <f t="shared" si="2020"/>
        <v>0.27924750345551425</v>
      </c>
      <c r="N1707" s="5">
        <f t="shared" si="2021"/>
        <v>0.17750556921863045</v>
      </c>
      <c r="O1707" s="5">
        <f t="shared" si="2022"/>
        <v>0.17871840221152913</v>
      </c>
      <c r="P1707" s="5">
        <f t="shared" si="2023"/>
        <v>0.11360356429992349</v>
      </c>
      <c r="Q1707" s="5">
        <f t="shared" si="2024"/>
        <v>5.6416309391731853E-2</v>
      </c>
      <c r="R1707" s="5">
        <f t="shared" si="2025"/>
        <v>5.7189888707689325E-2</v>
      </c>
      <c r="S1707" s="5">
        <f t="shared" si="2026"/>
        <v>1.1554060163426685E-2</v>
      </c>
      <c r="T1707" s="5">
        <f t="shared" si="2027"/>
        <v>3.610643801070839E-2</v>
      </c>
      <c r="U1707" s="5">
        <f t="shared" si="2028"/>
        <v>3.6353140575975516E-2</v>
      </c>
      <c r="V1707" s="5">
        <f t="shared" si="2029"/>
        <v>5.2226963156285563E-4</v>
      </c>
      <c r="W1707" s="5">
        <f t="shared" si="2030"/>
        <v>1.1953803212650809E-2</v>
      </c>
      <c r="X1707" s="5">
        <f t="shared" si="2031"/>
        <v>7.6504340560965183E-3</v>
      </c>
      <c r="Y1707" s="5">
        <f t="shared" si="2032"/>
        <v>2.4481388979508858E-3</v>
      </c>
      <c r="Z1707" s="5">
        <f t="shared" si="2033"/>
        <v>1.2200509590973721E-2</v>
      </c>
      <c r="AA1707" s="5">
        <f t="shared" si="2034"/>
        <v>7.7553366562081102E-3</v>
      </c>
      <c r="AB1707" s="5">
        <f t="shared" si="2035"/>
        <v>2.4648661681976928E-3</v>
      </c>
      <c r="AC1707" s="5">
        <f t="shared" si="2036"/>
        <v>1.3279369317754726E-5</v>
      </c>
      <c r="AD1707" s="5">
        <f t="shared" si="2037"/>
        <v>1.8996290184623804E-3</v>
      </c>
      <c r="AE1707" s="5">
        <f t="shared" si="2038"/>
        <v>1.2157625718159234E-3</v>
      </c>
      <c r="AF1707" s="5">
        <f t="shared" si="2039"/>
        <v>3.890440229810955E-4</v>
      </c>
      <c r="AG1707" s="5">
        <f t="shared" si="2040"/>
        <v>8.2996058235967036E-5</v>
      </c>
      <c r="AH1707" s="5">
        <f t="shared" si="2041"/>
        <v>1.9520815345557955E-3</v>
      </c>
      <c r="AI1707" s="5">
        <f t="shared" si="2042"/>
        <v>1.2408538649932976E-3</v>
      </c>
      <c r="AJ1707" s="5">
        <f t="shared" si="2043"/>
        <v>3.9437858691163081E-4</v>
      </c>
      <c r="AK1707" s="5">
        <f t="shared" si="2044"/>
        <v>8.3563141050056901E-5</v>
      </c>
      <c r="AL1707" s="5">
        <f t="shared" si="2045"/>
        <v>2.1609270163338189E-7</v>
      </c>
      <c r="AM1707" s="5">
        <f t="shared" si="2046"/>
        <v>2.4150241348897875E-4</v>
      </c>
      <c r="AN1707" s="5">
        <f t="shared" si="2047"/>
        <v>1.5456154463294641E-4</v>
      </c>
      <c r="AO1707" s="5">
        <f t="shared" si="2048"/>
        <v>4.9459694282542849E-5</v>
      </c>
      <c r="AP1707" s="5">
        <f t="shared" si="2049"/>
        <v>1.0551401446942474E-5</v>
      </c>
      <c r="AQ1707" s="5">
        <f t="shared" si="2050"/>
        <v>1.6882242315107959E-6</v>
      </c>
      <c r="AR1707" s="5">
        <f t="shared" si="2051"/>
        <v>2.4986643642314183E-4</v>
      </c>
      <c r="AS1707" s="5">
        <f t="shared" si="2052"/>
        <v>1.5882929471914211E-4</v>
      </c>
      <c r="AT1707" s="5">
        <f t="shared" si="2053"/>
        <v>5.0480459124688745E-5</v>
      </c>
      <c r="AU1707" s="5">
        <f t="shared" si="2054"/>
        <v>1.0696082054407284E-5</v>
      </c>
      <c r="AV1707" s="5">
        <f t="shared" si="2055"/>
        <v>1.699759272672605E-6</v>
      </c>
      <c r="AW1707" s="5">
        <f t="shared" si="2056"/>
        <v>2.4419696208336375E-9</v>
      </c>
      <c r="AX1707" s="5">
        <f t="shared" si="2057"/>
        <v>2.5585441137085133E-5</v>
      </c>
      <c r="AY1707" s="5">
        <f t="shared" si="2058"/>
        <v>1.6374682327734484E-5</v>
      </c>
      <c r="AZ1707" s="5">
        <f t="shared" si="2059"/>
        <v>5.2398983448750354E-6</v>
      </c>
      <c r="BA1707" s="5">
        <f t="shared" si="2060"/>
        <v>1.1178449802400077E-6</v>
      </c>
      <c r="BB1707" s="5">
        <f t="shared" si="2061"/>
        <v>1.7885519683840122E-7</v>
      </c>
      <c r="BC1707" s="5">
        <f t="shared" si="2062"/>
        <v>2.2893465195315357E-8</v>
      </c>
      <c r="BD1707" s="5">
        <f t="shared" si="2063"/>
        <v>2.6652419885135123E-5</v>
      </c>
      <c r="BE1707" s="5">
        <f t="shared" si="2064"/>
        <v>1.6941791436708486E-5</v>
      </c>
      <c r="BF1707" s="5">
        <f t="shared" si="2065"/>
        <v>5.3845823066334655E-6</v>
      </c>
      <c r="BG1707" s="5">
        <f t="shared" si="2066"/>
        <v>1.1409154191367766E-6</v>
      </c>
      <c r="BH1707" s="5">
        <f t="shared" si="2067"/>
        <v>1.8130765575174448E-7</v>
      </c>
      <c r="BI1707" s="5">
        <f t="shared" si="2068"/>
        <v>2.3049888174227397E-8</v>
      </c>
      <c r="BJ1707" s="8">
        <f t="shared" si="2069"/>
        <v>0.29617440735279915</v>
      </c>
      <c r="BK1707" s="8">
        <f t="shared" si="2070"/>
        <v>0.40495726769477447</v>
      </c>
      <c r="BL1707" s="8">
        <f t="shared" si="2071"/>
        <v>0.28667440754529611</v>
      </c>
      <c r="BM1707" s="8">
        <f t="shared" si="2072"/>
        <v>0.13730898265846686</v>
      </c>
      <c r="BN1707" s="8">
        <f t="shared" si="2073"/>
        <v>0.86268123728501844</v>
      </c>
    </row>
    <row r="1708" spans="1:66" x14ac:dyDescent="0.25">
      <c r="A1708" t="s">
        <v>19</v>
      </c>
      <c r="B1708" t="s">
        <v>140</v>
      </c>
      <c r="C1708" t="s">
        <v>237</v>
      </c>
      <c r="D1708" s="7" t="s">
        <v>544</v>
      </c>
      <c r="E1708">
        <f>VLOOKUP(A1708,home!$A$2:$E$405,3,FALSE)</f>
        <v>1.4750000000000001</v>
      </c>
      <c r="F1708">
        <f>VLOOKUP(B1708,home!$B$2:$E$405,3,FALSE)</f>
        <v>1.5819000000000001</v>
      </c>
      <c r="G1708">
        <f>VLOOKUP(C1708,away!$B$2:$E$405,4,FALSE)</f>
        <v>0.50849999999999995</v>
      </c>
      <c r="H1708">
        <f>VLOOKUP(A1708,away!$A$2:$E$405,3,FALSE)</f>
        <v>1.5625</v>
      </c>
      <c r="I1708">
        <f>VLOOKUP(C1708,away!$B$2:$E$405,3,FALSE)</f>
        <v>0.64</v>
      </c>
      <c r="J1708">
        <f>VLOOKUP(B1708,home!$B$2:$E$405,4,FALSE)</f>
        <v>0.64</v>
      </c>
      <c r="K1708" s="3">
        <f t="shared" si="2018"/>
        <v>1.18648432125</v>
      </c>
      <c r="L1708" s="3">
        <f t="shared" si="2019"/>
        <v>0.64</v>
      </c>
      <c r="M1708" s="5">
        <f t="shared" si="2020"/>
        <v>0.16097852286501016</v>
      </c>
      <c r="N1708" s="5">
        <f t="shared" si="2021"/>
        <v>0.19099849343731917</v>
      </c>
      <c r="O1708" s="5">
        <f t="shared" si="2022"/>
        <v>0.1030262546336065</v>
      </c>
      <c r="P1708" s="5">
        <f t="shared" si="2023"/>
        <v>0.12223903579988427</v>
      </c>
      <c r="Q1708" s="5">
        <f t="shared" si="2024"/>
        <v>0.11330835892287512</v>
      </c>
      <c r="R1708" s="5">
        <f t="shared" si="2025"/>
        <v>3.2968401482754081E-2</v>
      </c>
      <c r="S1708" s="5">
        <f t="shared" si="2026"/>
        <v>2.3205551907404826E-2</v>
      </c>
      <c r="T1708" s="5">
        <f t="shared" si="2027"/>
        <v>7.2517349710640083E-2</v>
      </c>
      <c r="U1708" s="5">
        <f t="shared" si="2028"/>
        <v>3.9116491455962965E-2</v>
      </c>
      <c r="V1708" s="5">
        <f t="shared" si="2029"/>
        <v>1.9579038936240957E-3</v>
      </c>
      <c r="W1708" s="5">
        <f t="shared" si="2030"/>
        <v>4.4812863776186276E-2</v>
      </c>
      <c r="X1708" s="5">
        <f t="shared" si="2031"/>
        <v>2.8680232816759216E-2</v>
      </c>
      <c r="Y1708" s="5">
        <f t="shared" si="2032"/>
        <v>9.1776745013629497E-3</v>
      </c>
      <c r="Z1708" s="5">
        <f t="shared" si="2033"/>
        <v>7.0332589829875366E-3</v>
      </c>
      <c r="AA1708" s="5">
        <f t="shared" si="2034"/>
        <v>8.3448515106054333E-3</v>
      </c>
      <c r="AB1708" s="5">
        <f t="shared" si="2035"/>
        <v>4.9505177402463631E-3</v>
      </c>
      <c r="AC1708" s="5">
        <f t="shared" si="2036"/>
        <v>9.2920890891972808E-5</v>
      </c>
      <c r="AD1708" s="5">
        <f t="shared" si="2037"/>
        <v>1.3292440065189285E-2</v>
      </c>
      <c r="AE1708" s="5">
        <f t="shared" si="2038"/>
        <v>8.5071616417211424E-3</v>
      </c>
      <c r="AF1708" s="5">
        <f t="shared" si="2039"/>
        <v>2.7222917253507659E-3</v>
      </c>
      <c r="AG1708" s="5">
        <f t="shared" si="2040"/>
        <v>5.8075556807483009E-4</v>
      </c>
      <c r="AH1708" s="5">
        <f t="shared" si="2041"/>
        <v>1.125321437278006E-3</v>
      </c>
      <c r="AI1708" s="5">
        <f t="shared" si="2042"/>
        <v>1.3351762416968693E-3</v>
      </c>
      <c r="AJ1708" s="5">
        <f t="shared" si="2043"/>
        <v>7.920828384394181E-4</v>
      </c>
      <c r="AK1708" s="5">
        <f t="shared" si="2044"/>
        <v>3.1326462297985537E-4</v>
      </c>
      <c r="AL1708" s="5">
        <f t="shared" si="2045"/>
        <v>2.8223790120936339E-6</v>
      </c>
      <c r="AM1708" s="5">
        <f t="shared" si="2046"/>
        <v>3.1542543457004804E-3</v>
      </c>
      <c r="AN1708" s="5">
        <f t="shared" si="2047"/>
        <v>2.0187227812483075E-3</v>
      </c>
      <c r="AO1708" s="5">
        <f t="shared" si="2048"/>
        <v>6.4599128999945842E-4</v>
      </c>
      <c r="AP1708" s="5">
        <f t="shared" si="2049"/>
        <v>1.3781147519988446E-4</v>
      </c>
      <c r="AQ1708" s="5">
        <f t="shared" si="2050"/>
        <v>2.2049836031981513E-5</v>
      </c>
      <c r="AR1708" s="5">
        <f t="shared" si="2051"/>
        <v>1.4404114397158476E-4</v>
      </c>
      <c r="AS1708" s="5">
        <f t="shared" si="2052"/>
        <v>1.7090255893719927E-4</v>
      </c>
      <c r="AT1708" s="5">
        <f t="shared" si="2053"/>
        <v>1.0138660332024552E-4</v>
      </c>
      <c r="AU1708" s="5">
        <f t="shared" si="2054"/>
        <v>4.0097871741421486E-5</v>
      </c>
      <c r="AV1708" s="5">
        <f t="shared" si="2055"/>
        <v>1.189387403417252E-5</v>
      </c>
      <c r="AW1708" s="5">
        <f t="shared" si="2056"/>
        <v>5.9532594603985013E-8</v>
      </c>
      <c r="AX1708" s="5">
        <f t="shared" si="2057"/>
        <v>6.2374555440138232E-4</v>
      </c>
      <c r="AY1708" s="5">
        <f t="shared" si="2058"/>
        <v>3.9919715481688469E-4</v>
      </c>
      <c r="AZ1708" s="5">
        <f t="shared" si="2059"/>
        <v>1.2774308954140311E-4</v>
      </c>
      <c r="BA1708" s="5">
        <f t="shared" si="2060"/>
        <v>2.7251859102165997E-5</v>
      </c>
      <c r="BB1708" s="5">
        <f t="shared" si="2061"/>
        <v>4.3602974563465598E-6</v>
      </c>
      <c r="BC1708" s="5">
        <f t="shared" si="2062"/>
        <v>5.5811807441235959E-7</v>
      </c>
      <c r="BD1708" s="5">
        <f t="shared" si="2063"/>
        <v>1.5364388690302371E-5</v>
      </c>
      <c r="BE1708" s="5">
        <f t="shared" si="2064"/>
        <v>1.8229606286634583E-5</v>
      </c>
      <c r="BF1708" s="5">
        <f t="shared" si="2065"/>
        <v>1.0814571020826186E-5</v>
      </c>
      <c r="BG1708" s="5">
        <f t="shared" si="2066"/>
        <v>4.2771063190849572E-6</v>
      </c>
      <c r="BH1708" s="5">
        <f t="shared" si="2067"/>
        <v>1.2686798969784018E-6</v>
      </c>
      <c r="BI1708" s="5">
        <f t="shared" si="2068"/>
        <v>3.0105376128998755E-7</v>
      </c>
      <c r="BJ1708" s="8">
        <f t="shared" si="2069"/>
        <v>0.49175930796705158</v>
      </c>
      <c r="BK1708" s="8">
        <f t="shared" si="2070"/>
        <v>0.30887595489064429</v>
      </c>
      <c r="BL1708" s="8">
        <f t="shared" si="2071"/>
        <v>0.19249093942154921</v>
      </c>
      <c r="BM1708" s="8">
        <f t="shared" si="2072"/>
        <v>0.27624125649856113</v>
      </c>
      <c r="BN1708" s="8">
        <f t="shared" si="2073"/>
        <v>0.72351906714144931</v>
      </c>
    </row>
    <row r="1709" spans="1:66" x14ac:dyDescent="0.25">
      <c r="A1709" t="s">
        <v>141</v>
      </c>
      <c r="B1709" t="s">
        <v>240</v>
      </c>
      <c r="C1709" t="s">
        <v>143</v>
      </c>
      <c r="D1709" s="7" t="s">
        <v>544</v>
      </c>
      <c r="E1709">
        <f>VLOOKUP(A1709,home!$A$2:$E$405,3,FALSE)</f>
        <v>1.3483000000000001</v>
      </c>
      <c r="F1709">
        <f>VLOOKUP(B1709,home!$B$2:$E$405,3,FALSE)</f>
        <v>1.4833000000000001</v>
      </c>
      <c r="G1709">
        <f>VLOOKUP(C1709,away!$B$2:$E$405,4,FALSE)</f>
        <v>0.74170000000000003</v>
      </c>
      <c r="H1709">
        <f>VLOOKUP(A1709,away!$A$2:$E$405,3,FALSE)</f>
        <v>1.1460999999999999</v>
      </c>
      <c r="I1709">
        <f>VLOOKUP(C1709,away!$B$2:$E$405,3,FALSE)</f>
        <v>0</v>
      </c>
      <c r="J1709">
        <f>VLOOKUP(B1709,home!$B$2:$E$405,4,FALSE)</f>
        <v>1.5268999999999999</v>
      </c>
      <c r="K1709" s="3">
        <f t="shared" si="2018"/>
        <v>1.4833505953630002</v>
      </c>
      <c r="L1709" s="3">
        <f t="shared" si="2019"/>
        <v>0</v>
      </c>
      <c r="M1709" s="5">
        <f t="shared" si="2020"/>
        <v>0.22687624296078476</v>
      </c>
      <c r="N1709" s="5">
        <f t="shared" si="2021"/>
        <v>0.33653701006960074</v>
      </c>
      <c r="O1709" s="5">
        <f t="shared" si="2022"/>
        <v>0</v>
      </c>
      <c r="P1709" s="5">
        <f t="shared" si="2023"/>
        <v>0</v>
      </c>
      <c r="Q1709" s="5">
        <f t="shared" si="2024"/>
        <v>0.2496011871242132</v>
      </c>
      <c r="R1709" s="5">
        <f t="shared" si="2025"/>
        <v>0</v>
      </c>
      <c r="S1709" s="5">
        <f t="shared" si="2026"/>
        <v>0</v>
      </c>
      <c r="T1709" s="5">
        <f t="shared" si="2027"/>
        <v>0</v>
      </c>
      <c r="U1709" s="5">
        <f t="shared" si="2028"/>
        <v>0</v>
      </c>
      <c r="V1709" s="5">
        <f t="shared" si="2029"/>
        <v>0</v>
      </c>
      <c r="W1709" s="5">
        <f t="shared" si="2030"/>
        <v>0.12341535650800443</v>
      </c>
      <c r="X1709" s="5">
        <f t="shared" si="2031"/>
        <v>0</v>
      </c>
      <c r="Y1709" s="5">
        <f t="shared" si="2032"/>
        <v>0</v>
      </c>
      <c r="Z1709" s="5">
        <f t="shared" si="2033"/>
        <v>0</v>
      </c>
      <c r="AA1709" s="5">
        <f t="shared" si="2034"/>
        <v>0</v>
      </c>
      <c r="AB1709" s="5">
        <f t="shared" si="2035"/>
        <v>0</v>
      </c>
      <c r="AC1709" s="5">
        <f t="shared" si="2036"/>
        <v>0</v>
      </c>
      <c r="AD1709" s="5">
        <f t="shared" si="2037"/>
        <v>4.5767060638271288E-2</v>
      </c>
      <c r="AE1709" s="5">
        <f t="shared" si="2038"/>
        <v>0</v>
      </c>
      <c r="AF1709" s="5">
        <f t="shared" si="2039"/>
        <v>0</v>
      </c>
      <c r="AG1709" s="5">
        <f t="shared" si="2040"/>
        <v>0</v>
      </c>
      <c r="AH1709" s="5">
        <f t="shared" si="2041"/>
        <v>0</v>
      </c>
      <c r="AI1709" s="5">
        <f t="shared" si="2042"/>
        <v>0</v>
      </c>
      <c r="AJ1709" s="5">
        <f t="shared" si="2043"/>
        <v>0</v>
      </c>
      <c r="AK1709" s="5">
        <f t="shared" si="2044"/>
        <v>0</v>
      </c>
      <c r="AL1709" s="5">
        <f t="shared" si="2045"/>
        <v>0</v>
      </c>
      <c r="AM1709" s="5">
        <f t="shared" si="2046"/>
        <v>1.3577719329158846E-2</v>
      </c>
      <c r="AN1709" s="5">
        <f t="shared" si="2047"/>
        <v>0</v>
      </c>
      <c r="AO1709" s="5">
        <f t="shared" si="2048"/>
        <v>0</v>
      </c>
      <c r="AP1709" s="5">
        <f t="shared" si="2049"/>
        <v>0</v>
      </c>
      <c r="AQ1709" s="5">
        <f t="shared" si="2050"/>
        <v>0</v>
      </c>
      <c r="AR1709" s="5">
        <f t="shared" si="2051"/>
        <v>0</v>
      </c>
      <c r="AS1709" s="5">
        <f t="shared" si="2052"/>
        <v>0</v>
      </c>
      <c r="AT1709" s="5">
        <f t="shared" si="2053"/>
        <v>0</v>
      </c>
      <c r="AU1709" s="5">
        <f t="shared" si="2054"/>
        <v>0</v>
      </c>
      <c r="AV1709" s="5">
        <f t="shared" si="2055"/>
        <v>0</v>
      </c>
      <c r="AW1709" s="5">
        <f t="shared" si="2056"/>
        <v>0</v>
      </c>
      <c r="AX1709" s="5">
        <f t="shared" si="2057"/>
        <v>3.3567530084299161E-3</v>
      </c>
      <c r="AY1709" s="5">
        <f t="shared" si="2058"/>
        <v>0</v>
      </c>
      <c r="AZ1709" s="5">
        <f t="shared" si="2059"/>
        <v>0</v>
      </c>
      <c r="BA1709" s="5">
        <f t="shared" si="2060"/>
        <v>0</v>
      </c>
      <c r="BB1709" s="5">
        <f t="shared" si="2061"/>
        <v>0</v>
      </c>
      <c r="BC1709" s="5">
        <f t="shared" si="2062"/>
        <v>0</v>
      </c>
      <c r="BD1709" s="5">
        <f t="shared" si="2063"/>
        <v>0</v>
      </c>
      <c r="BE1709" s="5">
        <f t="shared" si="2064"/>
        <v>0</v>
      </c>
      <c r="BF1709" s="5">
        <f t="shared" si="2065"/>
        <v>0</v>
      </c>
      <c r="BG1709" s="5">
        <f t="shared" si="2066"/>
        <v>0</v>
      </c>
      <c r="BH1709" s="5">
        <f t="shared" si="2067"/>
        <v>0</v>
      </c>
      <c r="BI1709" s="5">
        <f t="shared" si="2068"/>
        <v>0</v>
      </c>
      <c r="BJ1709" s="8">
        <f t="shared" si="2069"/>
        <v>0.7722550866776785</v>
      </c>
      <c r="BK1709" s="8">
        <f t="shared" si="2070"/>
        <v>0.22687624296078476</v>
      </c>
      <c r="BL1709" s="8">
        <f t="shared" si="2071"/>
        <v>0</v>
      </c>
      <c r="BM1709" s="8">
        <f t="shared" si="2072"/>
        <v>0.18611688948386448</v>
      </c>
      <c r="BN1709" s="8">
        <f t="shared" si="2073"/>
        <v>0.81301444015459867</v>
      </c>
    </row>
    <row r="1710" spans="1:66" x14ac:dyDescent="0.25">
      <c r="A1710" t="s">
        <v>141</v>
      </c>
      <c r="B1710" t="s">
        <v>473</v>
      </c>
      <c r="C1710" t="s">
        <v>427</v>
      </c>
      <c r="D1710" s="7" t="s">
        <v>544</v>
      </c>
      <c r="E1710">
        <f>VLOOKUP(A1710,home!$A$2:$E$405,3,FALSE)</f>
        <v>1.3483000000000001</v>
      </c>
      <c r="F1710">
        <f>VLOOKUP(B1710,home!$B$2:$E$405,3,FALSE)</f>
        <v>0.37080000000000002</v>
      </c>
      <c r="G1710">
        <f>VLOOKUP(C1710,away!$B$2:$E$405,4,FALSE)</f>
        <v>1.6688000000000001</v>
      </c>
      <c r="H1710">
        <f>VLOOKUP(A1710,away!$A$2:$E$405,3,FALSE)</f>
        <v>1.1460999999999999</v>
      </c>
      <c r="I1710">
        <f>VLOOKUP(C1710,away!$B$2:$E$405,3,FALSE)</f>
        <v>1.0907</v>
      </c>
      <c r="J1710">
        <f>VLOOKUP(B1710,home!$B$2:$E$405,4,FALSE)</f>
        <v>0.65439999999999998</v>
      </c>
      <c r="K1710" s="3">
        <f t="shared" si="2018"/>
        <v>0.83431595923200008</v>
      </c>
      <c r="L1710" s="3">
        <f t="shared" si="2019"/>
        <v>0.81803355108799991</v>
      </c>
      <c r="M1710" s="5">
        <f t="shared" si="2020"/>
        <v>0.19159921504043015</v>
      </c>
      <c r="N1710" s="5">
        <f t="shared" si="2021"/>
        <v>0.15985428288455472</v>
      </c>
      <c r="O1710" s="5">
        <f t="shared" si="2022"/>
        <v>0.15673458626519637</v>
      </c>
      <c r="P1710" s="5">
        <f t="shared" si="2023"/>
        <v>0.13076616668467797</v>
      </c>
      <c r="Q1710" s="5">
        <f t="shared" si="2024"/>
        <v>6.6684489681085382E-2</v>
      </c>
      <c r="R1710" s="5">
        <f t="shared" si="2025"/>
        <v>6.4107075090413523E-2</v>
      </c>
      <c r="S1710" s="5">
        <f t="shared" si="2026"/>
        <v>2.2311926416030317E-2</v>
      </c>
      <c r="T1710" s="5">
        <f t="shared" si="2027"/>
        <v>5.4550149896309352E-2</v>
      </c>
      <c r="U1710" s="5">
        <f t="shared" si="2028"/>
        <v>5.3485555847616217E-2</v>
      </c>
      <c r="V1710" s="5">
        <f t="shared" si="2029"/>
        <v>1.6919839028215614E-3</v>
      </c>
      <c r="W1710" s="5">
        <f t="shared" si="2030"/>
        <v>1.8545311324723722E-2</v>
      </c>
      <c r="X1710" s="5">
        <f t="shared" si="2031"/>
        <v>1.5170686878996245E-2</v>
      </c>
      <c r="Y1710" s="5">
        <f t="shared" si="2032"/>
        <v>6.2050654300347128E-3</v>
      </c>
      <c r="Z1710" s="5">
        <f t="shared" si="2033"/>
        <v>1.7480579428692015E-2</v>
      </c>
      <c r="AA1710" s="5">
        <f t="shared" si="2034"/>
        <v>1.4584326393980346E-2</v>
      </c>
      <c r="AB1710" s="5">
        <f t="shared" si="2035"/>
        <v>6.0839681325731447E-3</v>
      </c>
      <c r="AC1710" s="5">
        <f t="shared" si="2036"/>
        <v>7.2173524111733846E-5</v>
      </c>
      <c r="AD1710" s="5">
        <f t="shared" si="2037"/>
        <v>3.8681623017857362E-3</v>
      </c>
      <c r="AE1710" s="5">
        <f t="shared" si="2038"/>
        <v>3.1642865439145173E-3</v>
      </c>
      <c r="AF1710" s="5">
        <f t="shared" si="2039"/>
        <v>1.2942462790891834E-3</v>
      </c>
      <c r="AG1710" s="5">
        <f t="shared" si="2040"/>
        <v>3.5291229322191852E-4</v>
      </c>
      <c r="AH1710" s="5">
        <f t="shared" si="2041"/>
        <v>3.5749251162821918E-3</v>
      </c>
      <c r="AI1710" s="5">
        <f t="shared" si="2042"/>
        <v>2.982617077573546E-3</v>
      </c>
      <c r="AJ1710" s="5">
        <f t="shared" si="2043"/>
        <v>1.2442225140487588E-3</v>
      </c>
      <c r="AK1710" s="5">
        <f t="shared" si="2044"/>
        <v>3.4602490010221369E-4</v>
      </c>
      <c r="AL1710" s="5">
        <f t="shared" si="2045"/>
        <v>1.9703327244266841E-6</v>
      </c>
      <c r="AM1710" s="5">
        <f t="shared" si="2046"/>
        <v>6.454539082558858E-4</v>
      </c>
      <c r="AN1710" s="5">
        <f t="shared" si="2047"/>
        <v>5.2800295263419035E-4</v>
      </c>
      <c r="AO1710" s="5">
        <f t="shared" si="2048"/>
        <v>2.1596206516414786E-4</v>
      </c>
      <c r="AP1710" s="5">
        <f t="shared" si="2049"/>
        <v>5.8888071688841986E-5</v>
      </c>
      <c r="AQ1710" s="5">
        <f t="shared" si="2050"/>
        <v>1.2043104600087026E-5</v>
      </c>
      <c r="AR1710" s="5">
        <f t="shared" si="2051"/>
        <v>5.8488173754920074E-4</v>
      </c>
      <c r="AS1710" s="5">
        <f t="shared" si="2052"/>
        <v>4.8797616790064027E-4</v>
      </c>
      <c r="AT1710" s="5">
        <f t="shared" si="2053"/>
        <v>2.0356315230218909E-4</v>
      </c>
      <c r="AU1710" s="5">
        <f t="shared" si="2054"/>
        <v>5.6611995559096883E-5</v>
      </c>
      <c r="AV1710" s="5">
        <f t="shared" si="2055"/>
        <v>1.1808072844731409E-5</v>
      </c>
      <c r="AW1710" s="5">
        <f t="shared" si="2056"/>
        <v>3.735413956162591E-8</v>
      </c>
      <c r="AX1710" s="5">
        <f t="shared" si="2057"/>
        <v>8.9752082767758742E-5</v>
      </c>
      <c r="AY1710" s="5">
        <f t="shared" si="2058"/>
        <v>7.3420214984053751E-5</v>
      </c>
      <c r="AZ1710" s="5">
        <f t="shared" si="2059"/>
        <v>3.0030099592524937E-5</v>
      </c>
      <c r="BA1710" s="5">
        <f t="shared" si="2060"/>
        <v>8.1885430030664936E-6</v>
      </c>
      <c r="BB1710" s="5">
        <f t="shared" si="2061"/>
        <v>1.674625727758819E-6</v>
      </c>
      <c r="BC1710" s="5">
        <f t="shared" si="2062"/>
        <v>2.7398000616437468E-7</v>
      </c>
      <c r="BD1710" s="5">
        <f t="shared" si="2063"/>
        <v>7.9742147455648681E-5</v>
      </c>
      <c r="BE1710" s="5">
        <f t="shared" si="2064"/>
        <v>6.6530146245679116E-5</v>
      </c>
      <c r="BF1710" s="5">
        <f t="shared" si="2065"/>
        <v>2.7753581391404509E-5</v>
      </c>
      <c r="BG1710" s="5">
        <f t="shared" si="2066"/>
        <v>7.7184186268976814E-6</v>
      </c>
      <c r="BH1710" s="5">
        <f t="shared" si="2067"/>
        <v>1.6098999601135688E-6</v>
      </c>
      <c r="BI1710" s="5">
        <f t="shared" si="2068"/>
        <v>2.6863304589794225E-7</v>
      </c>
      <c r="BJ1710" s="8">
        <f t="shared" si="2069"/>
        <v>0.33135328316213997</v>
      </c>
      <c r="BK1710" s="8">
        <f t="shared" si="2070"/>
        <v>0.34651685611578015</v>
      </c>
      <c r="BL1710" s="8">
        <f t="shared" si="2071"/>
        <v>0.30467176529066792</v>
      </c>
      <c r="BM1710" s="8">
        <f t="shared" si="2072"/>
        <v>0.2302032854900774</v>
      </c>
      <c r="BN1710" s="8">
        <f t="shared" si="2073"/>
        <v>0.76974581564635813</v>
      </c>
    </row>
    <row r="1711" spans="1:66" x14ac:dyDescent="0.25">
      <c r="A1711" t="s">
        <v>141</v>
      </c>
      <c r="B1711" t="s">
        <v>147</v>
      </c>
      <c r="C1711" t="s">
        <v>428</v>
      </c>
      <c r="D1711" s="7" t="s">
        <v>544</v>
      </c>
      <c r="E1711">
        <f>VLOOKUP(A1711,home!$A$2:$E$405,3,FALSE)</f>
        <v>1.3483000000000001</v>
      </c>
      <c r="F1711">
        <f>VLOOKUP(B1711,home!$B$2:$E$405,3,FALSE)</f>
        <v>1.6688000000000001</v>
      </c>
      <c r="G1711">
        <f>VLOOKUP(C1711,away!$B$2:$E$405,4,FALSE)</f>
        <v>1.2979000000000001</v>
      </c>
      <c r="H1711">
        <f>VLOOKUP(A1711,away!$A$2:$E$405,3,FALSE)</f>
        <v>1.1460999999999999</v>
      </c>
      <c r="I1711">
        <f>VLOOKUP(C1711,away!$B$2:$E$405,3,FALSE)</f>
        <v>0.21809999999999999</v>
      </c>
      <c r="J1711">
        <f>VLOOKUP(B1711,home!$B$2:$E$405,4,FALSE)</f>
        <v>0.65439999999999998</v>
      </c>
      <c r="K1711" s="3">
        <f t="shared" si="2018"/>
        <v>2.9203308616160002</v>
      </c>
      <c r="L1711" s="3">
        <f t="shared" si="2019"/>
        <v>0.16357670990399997</v>
      </c>
      <c r="M1711" s="5">
        <f t="shared" si="2020"/>
        <v>4.5780017988692183E-2</v>
      </c>
      <c r="N1711" s="5">
        <f t="shared" si="2021"/>
        <v>0.13369279937771342</v>
      </c>
      <c r="O1711" s="5">
        <f t="shared" si="2022"/>
        <v>7.4885447219362007E-3</v>
      </c>
      <c r="P1711" s="5">
        <f t="shared" si="2023"/>
        <v>2.1869028260061894E-2</v>
      </c>
      <c r="Q1711" s="5">
        <f t="shared" si="2024"/>
        <v>0.1952136039992865</v>
      </c>
      <c r="R1711" s="5">
        <f t="shared" si="2025"/>
        <v>6.1247575379164403E-4</v>
      </c>
      <c r="S1711" s="5">
        <f t="shared" si="2026"/>
        <v>2.6116983896637852E-3</v>
      </c>
      <c r="T1711" s="5">
        <f t="shared" si="2027"/>
        <v>3.1932399070705615E-2</v>
      </c>
      <c r="U1711" s="5">
        <f t="shared" si="2028"/>
        <v>1.7886318457892608E-3</v>
      </c>
      <c r="V1711" s="5">
        <f t="shared" si="2029"/>
        <v>1.3862259950381543E-4</v>
      </c>
      <c r="W1711" s="5">
        <f t="shared" si="2030"/>
        <v>0.19002943745546699</v>
      </c>
      <c r="X1711" s="5">
        <f t="shared" si="2031"/>
        <v>3.1084390163873227E-2</v>
      </c>
      <c r="Y1711" s="5">
        <f t="shared" si="2032"/>
        <v>2.5423411361893203E-3</v>
      </c>
      <c r="Z1711" s="5">
        <f t="shared" si="2033"/>
        <v>3.3395589567069834E-5</v>
      </c>
      <c r="AA1711" s="5">
        <f t="shared" si="2034"/>
        <v>9.7526170854575348E-5</v>
      </c>
      <c r="AB1711" s="5">
        <f t="shared" si="2035"/>
        <v>1.4240434328092566E-4</v>
      </c>
      <c r="AC1711" s="5">
        <f t="shared" si="2036"/>
        <v>4.1387346478066336E-6</v>
      </c>
      <c r="AD1711" s="5">
        <f t="shared" si="2037"/>
        <v>0.13873720770418194</v>
      </c>
      <c r="AE1711" s="5">
        <f t="shared" si="2038"/>
        <v>2.2694175977517956E-2</v>
      </c>
      <c r="AF1711" s="5">
        <f t="shared" si="2039"/>
        <v>1.8561193201923898E-3</v>
      </c>
      <c r="AG1711" s="5">
        <f t="shared" si="2040"/>
        <v>1.0120596386210676E-4</v>
      </c>
      <c r="AH1711" s="5">
        <f t="shared" si="2041"/>
        <v>1.3656851666714069E-6</v>
      </c>
      <c r="AI1711" s="5">
        <f t="shared" si="2042"/>
        <v>3.9882525394817003E-6</v>
      </c>
      <c r="AJ1711" s="5">
        <f t="shared" si="2043"/>
        <v>5.8235084874833985E-6</v>
      </c>
      <c r="AK1711" s="5">
        <f t="shared" si="2044"/>
        <v>5.6688571862934948E-6</v>
      </c>
      <c r="AL1711" s="5">
        <f t="shared" si="2045"/>
        <v>7.9082629452995826E-8</v>
      </c>
      <c r="AM1711" s="5">
        <f t="shared" si="2046"/>
        <v>8.1031709862590312E-2</v>
      </c>
      <c r="AN1711" s="5">
        <f t="shared" si="2047"/>
        <v>1.3254900497218029E-2</v>
      </c>
      <c r="AO1711" s="5">
        <f t="shared" si="2048"/>
        <v>1.0840965067199092E-3</v>
      </c>
      <c r="AP1711" s="5">
        <f t="shared" si="2049"/>
        <v>5.9110979929220798E-5</v>
      </c>
      <c r="AQ1711" s="5">
        <f t="shared" si="2050"/>
        <v>2.4172949040058279E-6</v>
      </c>
      <c r="AR1711" s="5">
        <f t="shared" si="2051"/>
        <v>4.4678857265760958E-8</v>
      </c>
      <c r="AS1711" s="5">
        <f t="shared" si="2052"/>
        <v>1.3047704573493797E-7</v>
      </c>
      <c r="AT1711" s="5">
        <f t="shared" si="2053"/>
        <v>1.905180716961109E-7</v>
      </c>
      <c r="AU1711" s="5">
        <f t="shared" si="2054"/>
        <v>1.8545860148990747E-7</v>
      </c>
      <c r="AV1711" s="5">
        <f t="shared" si="2055"/>
        <v>1.3540011937077998E-7</v>
      </c>
      <c r="AW1711" s="5">
        <f t="shared" si="2056"/>
        <v>1.0493784153788276E-9</v>
      </c>
      <c r="AX1711" s="5">
        <f t="shared" si="2057"/>
        <v>3.9439900513539378E-2</v>
      </c>
      <c r="AY1711" s="5">
        <f t="shared" si="2058"/>
        <v>6.4514491649458492E-3</v>
      </c>
      <c r="AZ1711" s="5">
        <f t="shared" si="2059"/>
        <v>5.2765341425737504E-4</v>
      </c>
      <c r="BA1711" s="5">
        <f t="shared" si="2060"/>
        <v>2.8770603157944597E-5</v>
      </c>
      <c r="BB1711" s="5">
        <f t="shared" si="2061"/>
        <v>1.1765501516325517E-6</v>
      </c>
      <c r="BC1711" s="5">
        <f t="shared" si="2062"/>
        <v>3.8491240568221055E-8</v>
      </c>
      <c r="BD1711" s="5">
        <f t="shared" si="2063"/>
        <v>1.2180700789672661E-9</v>
      </c>
      <c r="BE1711" s="5">
        <f t="shared" si="2064"/>
        <v>3.5571676432191453E-9</v>
      </c>
      <c r="BF1711" s="5">
        <f t="shared" si="2065"/>
        <v>5.1940532242173631E-9</v>
      </c>
      <c r="BG1711" s="5">
        <f t="shared" si="2066"/>
        <v>5.056117975852685E-9</v>
      </c>
      <c r="BH1711" s="5">
        <f t="shared" si="2067"/>
        <v>3.691384341213505E-9</v>
      </c>
      <c r="BI1711" s="5">
        <f t="shared" si="2068"/>
        <v>2.1560127227463691E-9</v>
      </c>
      <c r="BJ1711" s="8">
        <f t="shared" si="2069"/>
        <v>0.88976490404764386</v>
      </c>
      <c r="BK1711" s="8">
        <f t="shared" si="2070"/>
        <v>7.685503422014478E-2</v>
      </c>
      <c r="BL1711" s="8">
        <f t="shared" si="2071"/>
        <v>1.0147136544534077E-2</v>
      </c>
      <c r="BM1711" s="8">
        <f t="shared" si="2072"/>
        <v>0.56569255218484027</v>
      </c>
      <c r="BN1711" s="8">
        <f t="shared" si="2073"/>
        <v>0.40465647010148187</v>
      </c>
    </row>
    <row r="1712" spans="1:66" x14ac:dyDescent="0.25">
      <c r="A1712" t="s">
        <v>141</v>
      </c>
      <c r="B1712" t="s">
        <v>311</v>
      </c>
      <c r="C1712" t="s">
        <v>149</v>
      </c>
      <c r="D1712" s="7" t="s">
        <v>544</v>
      </c>
      <c r="E1712">
        <f>VLOOKUP(A1712,home!$A$2:$E$405,3,FALSE)</f>
        <v>1.3483000000000001</v>
      </c>
      <c r="F1712">
        <f>VLOOKUP(B1712,home!$B$2:$E$405,3,FALSE)</f>
        <v>0.89</v>
      </c>
      <c r="G1712">
        <f>VLOOKUP(C1712,away!$B$2:$E$405,4,FALSE)</f>
        <v>0.37080000000000002</v>
      </c>
      <c r="H1712">
        <f>VLOOKUP(A1712,away!$A$2:$E$405,3,FALSE)</f>
        <v>1.1460999999999999</v>
      </c>
      <c r="I1712">
        <f>VLOOKUP(C1712,away!$B$2:$E$405,3,FALSE)</f>
        <v>2.1812999999999998</v>
      </c>
      <c r="J1712">
        <f>VLOOKUP(B1712,home!$B$2:$E$405,4,FALSE)</f>
        <v>1.3959999999999999</v>
      </c>
      <c r="K1712" s="3">
        <f t="shared" si="2018"/>
        <v>0.44495517960000008</v>
      </c>
      <c r="L1712" s="3">
        <f t="shared" si="2019"/>
        <v>3.4899831502799992</v>
      </c>
      <c r="M1712" s="5">
        <f t="shared" si="2020"/>
        <v>1.9546904750266672E-2</v>
      </c>
      <c r="N1712" s="5">
        <f t="shared" si="2021"/>
        <v>8.697496513779001E-3</v>
      </c>
      <c r="O1712" s="5">
        <f t="shared" si="2022"/>
        <v>6.8218368218558756E-2</v>
      </c>
      <c r="P1712" s="5">
        <f t="shared" si="2023"/>
        <v>3.0354116282707747E-2</v>
      </c>
      <c r="Q1712" s="5">
        <f t="shared" si="2024"/>
        <v>1.9349980616794544E-3</v>
      </c>
      <c r="R1712" s="5">
        <f t="shared" si="2025"/>
        <v>0.11904047781118336</v>
      </c>
      <c r="S1712" s="5">
        <f t="shared" si="2026"/>
        <v>1.1784121157233009E-2</v>
      </c>
      <c r="T1712" s="5">
        <f t="shared" si="2027"/>
        <v>6.7531106310857545E-3</v>
      </c>
      <c r="U1712" s="5">
        <f t="shared" si="2028"/>
        <v>5.2967677184144912E-2</v>
      </c>
      <c r="V1712" s="5">
        <f t="shared" si="2029"/>
        <v>2.0332664114920663E-3</v>
      </c>
      <c r="W1712" s="5">
        <f t="shared" si="2030"/>
        <v>2.8699580335341131E-4</v>
      </c>
      <c r="X1712" s="5">
        <f t="shared" si="2031"/>
        <v>1.0016105179044776E-3</v>
      </c>
      <c r="Y1712" s="5">
        <f t="shared" si="2032"/>
        <v>1.7478019153149254E-3</v>
      </c>
      <c r="Z1712" s="5">
        <f t="shared" si="2033"/>
        <v>0.13848308725410333</v>
      </c>
      <c r="AA1712" s="5">
        <f t="shared" si="2034"/>
        <v>6.1618766960712022E-2</v>
      </c>
      <c r="AB1712" s="5">
        <f t="shared" si="2035"/>
        <v>1.3708794759867082E-2</v>
      </c>
      <c r="AC1712" s="5">
        <f t="shared" si="2036"/>
        <v>1.9733944413664802E-4</v>
      </c>
      <c r="AD1712" s="5">
        <f t="shared" si="2037"/>
        <v>3.1925067306390852E-5</v>
      </c>
      <c r="AE1712" s="5">
        <f t="shared" si="2038"/>
        <v>1.1141794697085895E-4</v>
      </c>
      <c r="AF1712" s="5">
        <f t="shared" si="2039"/>
        <v>1.9442337878354415E-4</v>
      </c>
      <c r="AG1712" s="5">
        <f t="shared" si="2040"/>
        <v>2.2617810532502496E-4</v>
      </c>
      <c r="AH1712" s="5">
        <f t="shared" si="2041"/>
        <v>0.12082591027889389</v>
      </c>
      <c r="AI1712" s="5">
        <f t="shared" si="2042"/>
        <v>5.3762114608478725E-2</v>
      </c>
      <c r="AJ1712" s="5">
        <f t="shared" si="2043"/>
        <v>1.1960865680645716E-2</v>
      </c>
      <c r="AK1712" s="5">
        <f t="shared" si="2044"/>
        <v>1.7740163790343976E-3</v>
      </c>
      <c r="AL1712" s="5">
        <f t="shared" si="2045"/>
        <v>1.225782702892028E-5</v>
      </c>
      <c r="AM1712" s="5">
        <f t="shared" si="2046"/>
        <v>2.841044811411448E-6</v>
      </c>
      <c r="AN1712" s="5">
        <f t="shared" si="2047"/>
        <v>9.9151985210163719E-6</v>
      </c>
      <c r="AO1712" s="5">
        <f t="shared" si="2048"/>
        <v>1.7301937885014158E-5</v>
      </c>
      <c r="AP1712" s="5">
        <f t="shared" si="2049"/>
        <v>2.0127823895296854E-5</v>
      </c>
      <c r="AQ1712" s="5">
        <f t="shared" si="2050"/>
        <v>1.7561441561597291E-5</v>
      </c>
      <c r="AR1712" s="5">
        <f t="shared" si="2051"/>
        <v>8.433607819811649E-2</v>
      </c>
      <c r="AS1712" s="5">
        <f t="shared" si="2052"/>
        <v>3.7525774821402576E-2</v>
      </c>
      <c r="AT1712" s="5">
        <f t="shared" si="2053"/>
        <v>8.348643937643169E-3</v>
      </c>
      <c r="AU1712" s="5">
        <f t="shared" si="2054"/>
        <v>1.2382574542301563E-3</v>
      </c>
      <c r="AV1712" s="5">
        <f t="shared" si="2055"/>
        <v>1.3774226698450452E-4</v>
      </c>
      <c r="AW1712" s="5">
        <f t="shared" si="2056"/>
        <v>5.2875024881438382E-7</v>
      </c>
      <c r="AX1712" s="5">
        <f t="shared" si="2057"/>
        <v>2.1068960071887143E-7</v>
      </c>
      <c r="AY1712" s="5">
        <f t="shared" si="2058"/>
        <v>7.3530315644808211E-7</v>
      </c>
      <c r="AZ1712" s="5">
        <f t="shared" si="2059"/>
        <v>1.2830978131757526E-6</v>
      </c>
      <c r="BA1712" s="5">
        <f t="shared" si="2060"/>
        <v>1.4926632493814968E-6</v>
      </c>
      <c r="BB1712" s="5">
        <f t="shared" si="2061"/>
        <v>1.3023423973459041E-6</v>
      </c>
      <c r="BC1712" s="5">
        <f t="shared" si="2062"/>
        <v>9.0903060452649255E-7</v>
      </c>
      <c r="BD1712" s="5">
        <f t="shared" si="2063"/>
        <v>4.9055248645353856E-2</v>
      </c>
      <c r="BE1712" s="5">
        <f t="shared" si="2064"/>
        <v>2.1827386971316084E-2</v>
      </c>
      <c r="BF1712" s="5">
        <f t="shared" si="2065"/>
        <v>4.8561044450103237E-3</v>
      </c>
      <c r="BG1712" s="5">
        <f t="shared" si="2066"/>
        <v>7.2024960849530932E-4</v>
      </c>
      <c r="BH1712" s="5">
        <f t="shared" si="2067"/>
        <v>8.0119698476215014E-5</v>
      </c>
      <c r="BI1712" s="5">
        <f t="shared" si="2068"/>
        <v>7.1299349649964245E-6</v>
      </c>
      <c r="BJ1712" s="8">
        <f t="shared" si="2069"/>
        <v>2.1059638514998768E-2</v>
      </c>
      <c r="BK1712" s="8">
        <f t="shared" si="2070"/>
        <v>6.3928741176021514E-2</v>
      </c>
      <c r="BL1712" s="8">
        <f t="shared" si="2071"/>
        <v>0.71200972786351235</v>
      </c>
      <c r="BM1712" s="8">
        <f t="shared" si="2072"/>
        <v>0.68768862661755337</v>
      </c>
      <c r="BN1712" s="8">
        <f t="shared" si="2073"/>
        <v>0.24779236163817503</v>
      </c>
    </row>
    <row r="1713" spans="1:66" x14ac:dyDescent="0.25">
      <c r="A1713" t="s">
        <v>141</v>
      </c>
      <c r="B1713" t="s">
        <v>244</v>
      </c>
      <c r="C1713" t="s">
        <v>155</v>
      </c>
      <c r="D1713" s="7" t="s">
        <v>544</v>
      </c>
      <c r="E1713">
        <f>VLOOKUP(A1713,home!$A$2:$E$405,3,FALSE)</f>
        <v>1.3483000000000001</v>
      </c>
      <c r="F1713">
        <f>VLOOKUP(B1713,home!$B$2:$E$405,3,FALSE)</f>
        <v>1.335</v>
      </c>
      <c r="G1713">
        <f>VLOOKUP(C1713,away!$B$2:$E$405,4,FALSE)</f>
        <v>1.1867000000000001</v>
      </c>
      <c r="H1713">
        <f>VLOOKUP(A1713,away!$A$2:$E$405,3,FALSE)</f>
        <v>1.1460999999999999</v>
      </c>
      <c r="I1713">
        <f>VLOOKUP(C1713,away!$B$2:$E$405,3,FALSE)</f>
        <v>0.69799999999999995</v>
      </c>
      <c r="J1713">
        <f>VLOOKUP(B1713,home!$B$2:$E$405,4,FALSE)</f>
        <v>1.3959999999999999</v>
      </c>
      <c r="K1713" s="3">
        <f t="shared" si="2018"/>
        <v>2.1360368593500003</v>
      </c>
      <c r="L1713" s="3">
        <f t="shared" si="2019"/>
        <v>1.1167690087999997</v>
      </c>
      <c r="M1713" s="5">
        <f t="shared" si="2020"/>
        <v>3.866556500692421E-2</v>
      </c>
      <c r="N1713" s="5">
        <f t="shared" si="2021"/>
        <v>8.259107204238364E-2</v>
      </c>
      <c r="O1713" s="5">
        <f t="shared" si="2022"/>
        <v>4.3180504707474698E-2</v>
      </c>
      <c r="P1713" s="5">
        <f t="shared" si="2023"/>
        <v>9.2235149660502141E-2</v>
      </c>
      <c r="Q1713" s="5">
        <f t="shared" si="2024"/>
        <v>8.820878706788142E-2</v>
      </c>
      <c r="R1713" s="5">
        <f t="shared" si="2025"/>
        <v>2.4111324720825132E-2</v>
      </c>
      <c r="S1713" s="5">
        <f t="shared" si="2026"/>
        <v>5.5005809635600506E-2</v>
      </c>
      <c r="T1713" s="5">
        <f t="shared" si="2027"/>
        <v>9.8508839701248158E-2</v>
      </c>
      <c r="U1713" s="5">
        <f t="shared" si="2028"/>
        <v>5.1502678331439324E-2</v>
      </c>
      <c r="V1713" s="5">
        <f t="shared" si="2029"/>
        <v>1.4579349532410238E-2</v>
      </c>
      <c r="W1713" s="5">
        <f t="shared" si="2030"/>
        <v>6.2805740165183449E-2</v>
      </c>
      <c r="X1713" s="5">
        <f t="shared" si="2031"/>
        <v>7.0139504191222238E-2</v>
      </c>
      <c r="Y1713" s="5">
        <f t="shared" si="2032"/>
        <v>3.9164812286677363E-2</v>
      </c>
      <c r="Z1713" s="5">
        <f t="shared" si="2033"/>
        <v>8.9755934031102678E-3</v>
      </c>
      <c r="AA1713" s="5">
        <f t="shared" si="2034"/>
        <v>1.9172198343582234E-2</v>
      </c>
      <c r="AB1713" s="5">
        <f t="shared" si="2035"/>
        <v>2.0476261168330342E-2</v>
      </c>
      <c r="AC1713" s="5">
        <f t="shared" si="2036"/>
        <v>2.1736532329118593E-3</v>
      </c>
      <c r="AD1713" s="5">
        <f t="shared" si="2037"/>
        <v>3.3538843992897666E-2</v>
      </c>
      <c r="AE1713" s="5">
        <f t="shared" si="2038"/>
        <v>3.745514156224615E-2</v>
      </c>
      <c r="AF1713" s="5">
        <f t="shared" si="2039"/>
        <v>2.0914370658466661E-2</v>
      </c>
      <c r="AG1713" s="5">
        <f t="shared" si="2040"/>
        <v>7.7855069966438666E-3</v>
      </c>
      <c r="AH1713" s="5">
        <f t="shared" si="2041"/>
        <v>2.5059161370458182E-3</v>
      </c>
      <c r="AI1713" s="5">
        <f t="shared" si="2042"/>
        <v>5.3527292351698338E-3</v>
      </c>
      <c r="AJ1713" s="5">
        <f t="shared" si="2043"/>
        <v>5.7168134722215521E-3</v>
      </c>
      <c r="AK1713" s="5">
        <f t="shared" si="2044"/>
        <v>4.0704414315646314E-3</v>
      </c>
      <c r="AL1713" s="5">
        <f t="shared" si="2045"/>
        <v>2.0740649330923419E-4</v>
      </c>
      <c r="AM1713" s="5">
        <f t="shared" si="2046"/>
        <v>1.4328041397763747E-2</v>
      </c>
      <c r="AN1713" s="5">
        <f t="shared" si="2047"/>
        <v>1.6001112589825981E-2</v>
      </c>
      <c r="AO1713" s="5">
        <f t="shared" si="2048"/>
        <v>8.934773323318582E-3</v>
      </c>
      <c r="AP1713" s="5">
        <f t="shared" si="2049"/>
        <v>3.326025982711723E-3</v>
      </c>
      <c r="AQ1713" s="5">
        <f t="shared" si="2050"/>
        <v>9.2860068498900434E-4</v>
      </c>
      <c r="AR1713" s="5">
        <f t="shared" si="2051"/>
        <v>5.5970589610091642E-4</v>
      </c>
      <c r="AS1713" s="5">
        <f t="shared" si="2052"/>
        <v>1.1955524244670788E-3</v>
      </c>
      <c r="AT1713" s="5">
        <f t="shared" si="2053"/>
        <v>1.2768720229734693E-3</v>
      </c>
      <c r="AU1713" s="5">
        <f t="shared" si="2054"/>
        <v>9.0914856858137689E-4</v>
      </c>
      <c r="AV1713" s="5">
        <f t="shared" si="2055"/>
        <v>4.8549371327877831E-4</v>
      </c>
      <c r="AW1713" s="5">
        <f t="shared" si="2056"/>
        <v>1.3743329028692984E-5</v>
      </c>
      <c r="AX1713" s="5">
        <f t="shared" si="2057"/>
        <v>5.1008707579860164E-3</v>
      </c>
      <c r="AY1713" s="5">
        <f t="shared" si="2058"/>
        <v>5.6964943804129467E-3</v>
      </c>
      <c r="AZ1713" s="5">
        <f t="shared" si="2059"/>
        <v>3.1808341914242688E-3</v>
      </c>
      <c r="BA1713" s="5">
        <f t="shared" si="2060"/>
        <v>1.1840856823713427E-3</v>
      </c>
      <c r="BB1713" s="5">
        <f t="shared" si="2061"/>
        <v>3.3058754845902903E-4</v>
      </c>
      <c r="BC1713" s="5">
        <f t="shared" si="2062"/>
        <v>7.383798576284233E-5</v>
      </c>
      <c r="BD1713" s="5">
        <f t="shared" si="2063"/>
        <v>1.0417703313468934E-4</v>
      </c>
      <c r="BE1713" s="5">
        <f t="shared" si="2064"/>
        <v>2.2252598267342267E-4</v>
      </c>
      <c r="BF1713" s="5">
        <f t="shared" si="2065"/>
        <v>2.3766185057675528E-4</v>
      </c>
      <c r="BG1713" s="5">
        <f t="shared" si="2066"/>
        <v>1.6921815763109378E-4</v>
      </c>
      <c r="BH1713" s="5">
        <f t="shared" si="2067"/>
        <v>9.0364055492828747E-5</v>
      </c>
      <c r="BI1713" s="5">
        <f t="shared" si="2068"/>
        <v>3.8604190658606204E-5</v>
      </c>
      <c r="BJ1713" s="8">
        <f t="shared" si="2069"/>
        <v>0.60019788318987621</v>
      </c>
      <c r="BK1713" s="8">
        <f t="shared" si="2070"/>
        <v>0.20856342794207117</v>
      </c>
      <c r="BL1713" s="8">
        <f t="shared" si="2071"/>
        <v>0.18137819144322259</v>
      </c>
      <c r="BM1713" s="8">
        <f t="shared" si="2072"/>
        <v>0.62443994172090456</v>
      </c>
      <c r="BN1713" s="8">
        <f t="shared" si="2073"/>
        <v>0.36899240320599119</v>
      </c>
    </row>
    <row r="1714" spans="1:66" x14ac:dyDescent="0.25">
      <c r="A1714" t="s">
        <v>141</v>
      </c>
      <c r="B1714" t="s">
        <v>138</v>
      </c>
      <c r="C1714" t="s">
        <v>157</v>
      </c>
      <c r="D1714" s="7" t="s">
        <v>544</v>
      </c>
      <c r="E1714">
        <f>VLOOKUP(A1714,home!$A$2:$E$405,3,FALSE)</f>
        <v>1.3483000000000001</v>
      </c>
      <c r="F1714">
        <f>VLOOKUP(B1714,home!$B$2:$E$405,3,FALSE)</f>
        <v>0.37080000000000002</v>
      </c>
      <c r="G1714">
        <f>VLOOKUP(C1714,away!$B$2:$E$405,4,FALSE)</f>
        <v>0.59330000000000005</v>
      </c>
      <c r="H1714">
        <f>VLOOKUP(A1714,away!$A$2:$E$405,3,FALSE)</f>
        <v>1.1460999999999999</v>
      </c>
      <c r="I1714">
        <f>VLOOKUP(C1714,away!$B$2:$E$405,3,FALSE)</f>
        <v>0.69799999999999995</v>
      </c>
      <c r="J1714">
        <f>VLOOKUP(B1714,home!$B$2:$E$405,4,FALSE)</f>
        <v>0.21809999999999999</v>
      </c>
      <c r="K1714" s="3">
        <f t="shared" si="2018"/>
        <v>0.29662012141200006</v>
      </c>
      <c r="L1714" s="3">
        <f t="shared" si="2019"/>
        <v>0.17447515817999995</v>
      </c>
      <c r="M1714" s="5">
        <f t="shared" si="2020"/>
        <v>0.62431809080450873</v>
      </c>
      <c r="N1714" s="5">
        <f t="shared" si="2021"/>
        <v>0.18518530789414145</v>
      </c>
      <c r="O1714" s="5">
        <f t="shared" si="2022"/>
        <v>0.10892799764775223</v>
      </c>
      <c r="P1714" s="5">
        <f t="shared" si="2023"/>
        <v>3.2310235887442314E-2</v>
      </c>
      <c r="Q1714" s="5">
        <f t="shared" si="2024"/>
        <v>2.7464844255639421E-2</v>
      </c>
      <c r="R1714" s="5">
        <f t="shared" si="2025"/>
        <v>9.5026148099111134E-3</v>
      </c>
      <c r="S1714" s="5">
        <f t="shared" si="2026"/>
        <v>4.1803663808496599E-4</v>
      </c>
      <c r="T1714" s="5">
        <f t="shared" si="2027"/>
        <v>4.7919330458917504E-3</v>
      </c>
      <c r="U1714" s="5">
        <f t="shared" si="2028"/>
        <v>2.8186667586473039E-3</v>
      </c>
      <c r="V1714" s="5">
        <f t="shared" si="2029"/>
        <v>2.4038427036650489E-6</v>
      </c>
      <c r="W1714" s="5">
        <f t="shared" si="2030"/>
        <v>2.7155418125564793E-3</v>
      </c>
      <c r="X1714" s="5">
        <f t="shared" si="2031"/>
        <v>4.7379458729019541E-4</v>
      </c>
      <c r="Y1714" s="5">
        <f t="shared" si="2032"/>
        <v>4.1332692781142312E-5</v>
      </c>
      <c r="Z1714" s="5">
        <f t="shared" si="2033"/>
        <v>5.526567406942839E-4</v>
      </c>
      <c r="AA1714" s="5">
        <f t="shared" si="2034"/>
        <v>1.6392910952389868E-4</v>
      </c>
      <c r="AB1714" s="5">
        <f t="shared" si="2035"/>
        <v>2.4312336184969942E-5</v>
      </c>
      <c r="AC1714" s="5">
        <f t="shared" si="2036"/>
        <v>7.7753558177810606E-9</v>
      </c>
      <c r="AD1714" s="5">
        <f t="shared" si="2037"/>
        <v>2.0137108553496636E-4</v>
      </c>
      <c r="AE1714" s="5">
        <f t="shared" si="2038"/>
        <v>3.513425200159155E-5</v>
      </c>
      <c r="AF1714" s="5">
        <f t="shared" si="2039"/>
        <v>3.0650270877568324E-6</v>
      </c>
      <c r="AG1714" s="5">
        <f t="shared" si="2040"/>
        <v>1.7825702865411929E-7</v>
      </c>
      <c r="AH1714" s="5">
        <f t="shared" si="2041"/>
        <v>2.4106218062969594E-5</v>
      </c>
      <c r="AI1714" s="5">
        <f t="shared" si="2042"/>
        <v>7.1503893286221893E-6</v>
      </c>
      <c r="AJ1714" s="5">
        <f t="shared" si="2043"/>
        <v>1.0604746753994916E-6</v>
      </c>
      <c r="AK1714" s="5">
        <f t="shared" si="2044"/>
        <v>1.0485270899044951E-7</v>
      </c>
      <c r="AL1714" s="5">
        <f t="shared" si="2045"/>
        <v>1.6095870632713635E-11</v>
      </c>
      <c r="AM1714" s="5">
        <f t="shared" si="2046"/>
        <v>1.1946143168049604E-5</v>
      </c>
      <c r="AN1714" s="5">
        <f t="shared" si="2047"/>
        <v>2.0843052188863799E-6</v>
      </c>
      <c r="AO1714" s="5">
        <f t="shared" si="2048"/>
        <v>1.8182974138030024E-7</v>
      </c>
      <c r="AP1714" s="5">
        <f t="shared" si="2049"/>
        <v>1.0574924296385455E-8</v>
      </c>
      <c r="AQ1714" s="5">
        <f t="shared" si="2050"/>
        <v>4.6126539733834417E-10</v>
      </c>
      <c r="AR1714" s="5">
        <f t="shared" si="2051"/>
        <v>8.4118724193163891E-7</v>
      </c>
      <c r="AS1714" s="5">
        <f t="shared" si="2052"/>
        <v>2.4951306183198816E-7</v>
      </c>
      <c r="AT1714" s="5">
        <f t="shared" si="2053"/>
        <v>3.7005297347242108E-8</v>
      </c>
      <c r="AU1714" s="5">
        <f t="shared" si="2054"/>
        <v>3.6588385973420389E-9</v>
      </c>
      <c r="AV1714" s="5">
        <f t="shared" si="2055"/>
        <v>2.7132128724262683E-10</v>
      </c>
      <c r="AW1714" s="5">
        <f t="shared" si="2056"/>
        <v>2.3139084983575635E-14</v>
      </c>
      <c r="AX1714" s="5">
        <f t="shared" si="2057"/>
        <v>5.9057773948533404E-7</v>
      </c>
      <c r="AY1714" s="5">
        <f t="shared" si="2058"/>
        <v>1.0304114451429045E-7</v>
      </c>
      <c r="AZ1714" s="5">
        <f t="shared" si="2059"/>
        <v>8.9890599940895294E-9</v>
      </c>
      <c r="BA1714" s="5">
        <f t="shared" si="2060"/>
        <v>5.2278922145275989E-10</v>
      </c>
      <c r="BB1714" s="5">
        <f t="shared" si="2061"/>
        <v>2.2803433026942325E-11</v>
      </c>
      <c r="BC1714" s="5">
        <f t="shared" si="2062"/>
        <v>7.9572651688455999E-13</v>
      </c>
      <c r="BD1714" s="5">
        <f t="shared" si="2063"/>
        <v>2.4461046182503401E-8</v>
      </c>
      <c r="BE1714" s="5">
        <f t="shared" si="2064"/>
        <v>7.2556384885186987E-9</v>
      </c>
      <c r="BF1714" s="5">
        <f t="shared" si="2065"/>
        <v>1.0760841846929985E-9</v>
      </c>
      <c r="BG1714" s="5">
        <f t="shared" si="2066"/>
        <v>1.0639607383772343E-10</v>
      </c>
      <c r="BH1714" s="5">
        <f t="shared" si="2067"/>
        <v>7.889804084876411E-12</v>
      </c>
      <c r="BI1714" s="5">
        <f t="shared" si="2068"/>
        <v>4.6805492911458733E-13</v>
      </c>
      <c r="BJ1714" s="8">
        <f t="shared" si="2069"/>
        <v>0.22092742937860377</v>
      </c>
      <c r="BK1714" s="8">
        <f t="shared" si="2070"/>
        <v>0.65704887800533585</v>
      </c>
      <c r="BL1714" s="8">
        <f t="shared" si="2071"/>
        <v>0.12147110714007928</v>
      </c>
      <c r="BM1714" s="8">
        <f t="shared" si="2072"/>
        <v>1.2290876924196602E-2</v>
      </c>
      <c r="BN1714" s="8">
        <f t="shared" si="2073"/>
        <v>0.98770909129939521</v>
      </c>
    </row>
    <row r="1715" spans="1:66" x14ac:dyDescent="0.25">
      <c r="A1715" t="s">
        <v>141</v>
      </c>
      <c r="B1715" t="s">
        <v>151</v>
      </c>
      <c r="C1715" t="s">
        <v>153</v>
      </c>
      <c r="D1715" s="7" t="s">
        <v>544</v>
      </c>
      <c r="E1715">
        <f>VLOOKUP(A1715,home!$A$2:$E$405,3,FALSE)</f>
        <v>1.3483000000000001</v>
      </c>
      <c r="F1715">
        <f>VLOOKUP(B1715,home!$B$2:$E$405,3,FALSE)</f>
        <v>0.55630000000000002</v>
      </c>
      <c r="G1715">
        <f>VLOOKUP(C1715,away!$B$2:$E$405,4,FALSE)</f>
        <v>1.4833000000000001</v>
      </c>
      <c r="H1715">
        <f>VLOOKUP(A1715,away!$A$2:$E$405,3,FALSE)</f>
        <v>1.1460999999999999</v>
      </c>
      <c r="I1715">
        <f>VLOOKUP(C1715,away!$B$2:$E$405,3,FALSE)</f>
        <v>2.1812999999999998</v>
      </c>
      <c r="J1715">
        <f>VLOOKUP(B1715,home!$B$2:$E$405,4,FALSE)</f>
        <v>1.5268999999999999</v>
      </c>
      <c r="K1715" s="3">
        <f t="shared" si="2018"/>
        <v>1.112562944857</v>
      </c>
      <c r="L1715" s="3">
        <f t="shared" si="2019"/>
        <v>3.8172315703169994</v>
      </c>
      <c r="M1715" s="5">
        <f t="shared" si="2020"/>
        <v>7.2279883707222639E-3</v>
      </c>
      <c r="N1715" s="5">
        <f t="shared" si="2021"/>
        <v>8.04159202712291E-3</v>
      </c>
      <c r="O1715" s="5">
        <f t="shared" si="2022"/>
        <v>2.7590905398605162E-2</v>
      </c>
      <c r="P1715" s="5">
        <f t="shared" si="2023"/>
        <v>3.0696618961543055E-2</v>
      </c>
      <c r="Q1715" s="5">
        <f t="shared" si="2024"/>
        <v>4.4733886535172204E-3</v>
      </c>
      <c r="R1715" s="5">
        <f t="shared" si="2025"/>
        <v>5.2660437570592675E-2</v>
      </c>
      <c r="S1715" s="5">
        <f t="shared" si="2026"/>
        <v>3.2591447555691287E-2</v>
      </c>
      <c r="T1715" s="5">
        <f t="shared" si="2027"/>
        <v>1.7075960394503788E-2</v>
      </c>
      <c r="U1715" s="5">
        <f t="shared" si="2028"/>
        <v>5.8588051500996788E-2</v>
      </c>
      <c r="V1715" s="5">
        <f t="shared" si="2029"/>
        <v>1.5379217497769385E-2</v>
      </c>
      <c r="W1715" s="5">
        <f t="shared" si="2030"/>
        <v>1.6589754846156692E-3</v>
      </c>
      <c r="X1715" s="5">
        <f t="shared" si="2031"/>
        <v>6.3326935942568767E-3</v>
      </c>
      <c r="Y1715" s="5">
        <f t="shared" si="2032"/>
        <v>1.2086678956570791E-2</v>
      </c>
      <c r="Z1715" s="5">
        <f t="shared" si="2033"/>
        <v>6.7005694933724602E-2</v>
      </c>
      <c r="AA1715" s="5">
        <f t="shared" si="2034"/>
        <v>7.4548053277654402E-2</v>
      </c>
      <c r="AB1715" s="5">
        <f t="shared" si="2035"/>
        <v>4.146970084397187E-2</v>
      </c>
      <c r="AC1715" s="5">
        <f t="shared" si="2036"/>
        <v>4.0821349181327316E-3</v>
      </c>
      <c r="AD1715" s="5">
        <f t="shared" si="2037"/>
        <v>4.6142866265239465E-4</v>
      </c>
      <c r="AE1715" s="5">
        <f t="shared" si="2038"/>
        <v>1.7613800585258737E-3</v>
      </c>
      <c r="AF1715" s="5">
        <f t="shared" si="2039"/>
        <v>3.3617977833658844E-3</v>
      </c>
      <c r="AG1715" s="5">
        <f t="shared" si="2040"/>
        <v>4.2775868772286551E-3</v>
      </c>
      <c r="AH1715" s="5">
        <f t="shared" si="2041"/>
        <v>6.3944063523010852E-2</v>
      </c>
      <c r="AI1715" s="5">
        <f t="shared" si="2042"/>
        <v>7.1141795619284021E-2</v>
      </c>
      <c r="AJ1715" s="5">
        <f t="shared" si="2043"/>
        <v>3.9574862818302733E-2</v>
      </c>
      <c r="AK1715" s="5">
        <f t="shared" si="2044"/>
        <v>1.4676508639814225E-2</v>
      </c>
      <c r="AL1715" s="5">
        <f t="shared" si="2045"/>
        <v>6.9345844904290322E-4</v>
      </c>
      <c r="AM1715" s="5">
        <f t="shared" si="2046"/>
        <v>1.0267368635239496E-4</v>
      </c>
      <c r="AN1715" s="5">
        <f t="shared" si="2047"/>
        <v>3.9192923698518772E-4</v>
      </c>
      <c r="AO1715" s="5">
        <f t="shared" si="2048"/>
        <v>7.4804232837505575E-4</v>
      </c>
      <c r="AP1715" s="5">
        <f t="shared" si="2049"/>
        <v>9.5181693060223305E-4</v>
      </c>
      <c r="AQ1715" s="5">
        <f t="shared" si="2050"/>
        <v>9.0832640916426702E-4</v>
      </c>
      <c r="AR1715" s="5">
        <f t="shared" si="2051"/>
        <v>4.881785960287853E-2</v>
      </c>
      <c r="AS1715" s="5">
        <f t="shared" si="2052"/>
        <v>5.4312941641394108E-2</v>
      </c>
      <c r="AT1715" s="5">
        <f t="shared" si="2053"/>
        <v>3.0213283148197913E-2</v>
      </c>
      <c r="AU1715" s="5">
        <f t="shared" si="2054"/>
        <v>1.1204726424385813E-2</v>
      </c>
      <c r="AV1715" s="5">
        <f t="shared" si="2055"/>
        <v>3.1164908567579328E-3</v>
      </c>
      <c r="AW1715" s="5">
        <f t="shared" si="2056"/>
        <v>8.1807108254955968E-5</v>
      </c>
      <c r="AX1715" s="5">
        <f t="shared" si="2057"/>
        <v>1.9038489807924061E-5</v>
      </c>
      <c r="AY1715" s="5">
        <f t="shared" si="2058"/>
        <v>7.2674324345966157E-5</v>
      </c>
      <c r="AZ1715" s="5">
        <f t="shared" si="2059"/>
        <v>1.3870736262243966E-4</v>
      </c>
      <c r="BA1715" s="5">
        <f t="shared" si="2060"/>
        <v>1.7649270787926163E-4</v>
      </c>
      <c r="BB1715" s="5">
        <f t="shared" si="2061"/>
        <v>1.6842838411186334E-4</v>
      </c>
      <c r="BC1715" s="5">
        <f t="shared" si="2062"/>
        <v>1.2858602903385657E-4</v>
      </c>
      <c r="BD1715" s="5">
        <f t="shared" si="2063"/>
        <v>3.1058179145235152E-2</v>
      </c>
      <c r="BE1715" s="5">
        <f t="shared" si="2064"/>
        <v>3.455417925171908E-2</v>
      </c>
      <c r="BF1715" s="5">
        <f t="shared" si="2065"/>
        <v>1.922184971270462E-2</v>
      </c>
      <c r="BG1715" s="5">
        <f t="shared" si="2066"/>
        <v>7.1285059073217761E-3</v>
      </c>
      <c r="BH1715" s="5">
        <f t="shared" si="2067"/>
        <v>1.9827278811701101E-3</v>
      </c>
      <c r="BI1715" s="5">
        <f t="shared" si="2068"/>
        <v>4.4118191406493899E-4</v>
      </c>
      <c r="BJ1715" s="8">
        <f t="shared" si="2069"/>
        <v>6.3338198381640523E-2</v>
      </c>
      <c r="BK1715" s="8">
        <f t="shared" si="2070"/>
        <v>9.0743540077247595E-2</v>
      </c>
      <c r="BL1715" s="8">
        <f t="shared" si="2071"/>
        <v>0.68624630467806269</v>
      </c>
      <c r="BM1715" s="8">
        <f t="shared" si="2072"/>
        <v>0.77665193987248116</v>
      </c>
      <c r="BN1715" s="8">
        <f t="shared" si="2073"/>
        <v>0.1306909309821033</v>
      </c>
    </row>
    <row r="1716" spans="1:66" x14ac:dyDescent="0.25">
      <c r="A1716" t="s">
        <v>141</v>
      </c>
      <c r="B1716" t="s">
        <v>154</v>
      </c>
      <c r="C1716" t="s">
        <v>148</v>
      </c>
      <c r="D1716" s="7" t="s">
        <v>544</v>
      </c>
      <c r="E1716">
        <f>VLOOKUP(A1716,home!$A$2:$E$405,3,FALSE)</f>
        <v>1.3483000000000001</v>
      </c>
      <c r="F1716">
        <f>VLOOKUP(B1716,home!$B$2:$E$405,3,FALSE)</f>
        <v>0.74170000000000003</v>
      </c>
      <c r="G1716">
        <f>VLOOKUP(C1716,away!$B$2:$E$405,4,FALSE)</f>
        <v>1.2979000000000001</v>
      </c>
      <c r="H1716">
        <f>VLOOKUP(A1716,away!$A$2:$E$405,3,FALSE)</f>
        <v>1.1460999999999999</v>
      </c>
      <c r="I1716">
        <f>VLOOKUP(C1716,away!$B$2:$E$405,3,FALSE)</f>
        <v>0.65439999999999998</v>
      </c>
      <c r="J1716">
        <f>VLOOKUP(B1716,home!$B$2:$E$405,4,FALSE)</f>
        <v>2.1812999999999998</v>
      </c>
      <c r="K1716" s="3">
        <f t="shared" si="2018"/>
        <v>1.2979442713690001</v>
      </c>
      <c r="L1716" s="3">
        <f t="shared" si="2019"/>
        <v>1.6359921013919996</v>
      </c>
      <c r="M1716" s="5">
        <f t="shared" si="2020"/>
        <v>5.3187260650807325E-2</v>
      </c>
      <c r="N1716" s="5">
        <f t="shared" si="2021"/>
        <v>6.9034100271525192E-2</v>
      </c>
      <c r="O1716" s="5">
        <f t="shared" si="2022"/>
        <v>8.7013938319398285E-2</v>
      </c>
      <c r="P1716" s="5">
        <f t="shared" si="2023"/>
        <v>0.1129392427709185</v>
      </c>
      <c r="Q1716" s="5">
        <f t="shared" si="2024"/>
        <v>4.480120748826965E-2</v>
      </c>
      <c r="R1716" s="5">
        <f t="shared" si="2025"/>
        <v>7.1177057900773139E-2</v>
      </c>
      <c r="S1716" s="5">
        <f t="shared" si="2026"/>
        <v>5.9954547393459665E-2</v>
      </c>
      <c r="T1716" s="5">
        <f t="shared" si="2027"/>
        <v>7.3294421583633251E-2</v>
      </c>
      <c r="U1716" s="5">
        <f t="shared" si="2028"/>
        <v>9.2383854555208117E-2</v>
      </c>
      <c r="V1716" s="5">
        <f t="shared" si="2029"/>
        <v>1.4145453254191568E-2</v>
      </c>
      <c r="W1716" s="5">
        <f t="shared" si="2030"/>
        <v>1.9383156869937846E-2</v>
      </c>
      <c r="X1716" s="5">
        <f t="shared" si="2031"/>
        <v>3.1710691539260386E-2</v>
      </c>
      <c r="Y1716" s="5">
        <f t="shared" si="2032"/>
        <v>2.593922044395406E-2</v>
      </c>
      <c r="Z1716" s="5">
        <f t="shared" si="2033"/>
        <v>3.8815034841995277E-2</v>
      </c>
      <c r="AA1716" s="5">
        <f t="shared" si="2034"/>
        <v>5.0379752116155911E-2</v>
      </c>
      <c r="AB1716" s="5">
        <f t="shared" si="2035"/>
        <v>3.2695055326077423E-2</v>
      </c>
      <c r="AC1716" s="5">
        <f t="shared" si="2036"/>
        <v>1.8773019606006585E-3</v>
      </c>
      <c r="AD1716" s="5">
        <f t="shared" si="2037"/>
        <v>6.2895643550956266E-3</v>
      </c>
      <c r="AE1716" s="5">
        <f t="shared" si="2038"/>
        <v>1.028967760613311E-2</v>
      </c>
      <c r="AF1716" s="5">
        <f t="shared" si="2039"/>
        <v>8.4169156447519555E-3</v>
      </c>
      <c r="AG1716" s="5">
        <f t="shared" si="2040"/>
        <v>4.5900025042989821E-3</v>
      </c>
      <c r="AH1716" s="5">
        <f t="shared" si="2041"/>
        <v>1.5875272604189888E-2</v>
      </c>
      <c r="AI1716" s="5">
        <f t="shared" si="2042"/>
        <v>2.0605219133029495E-2</v>
      </c>
      <c r="AJ1716" s="5">
        <f t="shared" si="2043"/>
        <v>1.3372213067009279E-2</v>
      </c>
      <c r="AK1716" s="5">
        <f t="shared" si="2044"/>
        <v>5.7854624486167929E-3</v>
      </c>
      <c r="AL1716" s="5">
        <f t="shared" si="2045"/>
        <v>1.5945251497315484E-4</v>
      </c>
      <c r="AM1716" s="5">
        <f t="shared" si="2046"/>
        <v>1.6327008048206031E-3</v>
      </c>
      <c r="AN1716" s="5">
        <f t="shared" si="2047"/>
        <v>2.6710856206228675E-3</v>
      </c>
      <c r="AO1716" s="5">
        <f t="shared" si="2048"/>
        <v>2.1849374887403798E-3</v>
      </c>
      <c r="AP1716" s="5">
        <f t="shared" si="2049"/>
        <v>1.1915134912048437E-3</v>
      </c>
      <c r="AQ1716" s="5">
        <f t="shared" si="2050"/>
        <v>4.8732666507828271E-4</v>
      </c>
      <c r="AR1716" s="5">
        <f t="shared" si="2051"/>
        <v>5.1943641175798867E-3</v>
      </c>
      <c r="AS1716" s="5">
        <f t="shared" si="2052"/>
        <v>6.7419951498175045E-3</v>
      </c>
      <c r="AT1716" s="5">
        <f t="shared" si="2053"/>
        <v>4.375366991151609E-3</v>
      </c>
      <c r="AU1716" s="5">
        <f t="shared" si="2054"/>
        <v>1.8929941737674161E-3</v>
      </c>
      <c r="AV1716" s="5">
        <f t="shared" si="2055"/>
        <v>6.1425023589407781E-4</v>
      </c>
      <c r="AW1716" s="5">
        <f t="shared" si="2056"/>
        <v>9.4051585529194464E-6</v>
      </c>
      <c r="AX1716" s="5">
        <f t="shared" si="2057"/>
        <v>3.5319244274607667E-4</v>
      </c>
      <c r="AY1716" s="5">
        <f t="shared" si="2058"/>
        <v>5.7782004660392747E-4</v>
      </c>
      <c r="AZ1716" s="5">
        <f t="shared" si="2059"/>
        <v>4.7265451613499133E-4</v>
      </c>
      <c r="BA1716" s="5">
        <f t="shared" si="2060"/>
        <v>2.5775301836136765E-4</v>
      </c>
      <c r="BB1716" s="5">
        <f t="shared" si="2061"/>
        <v>1.0542047553728617E-4</v>
      </c>
      <c r="BC1716" s="5">
        <f t="shared" si="2062"/>
        <v>3.4493413060797707E-5</v>
      </c>
      <c r="BD1716" s="5">
        <f t="shared" si="2063"/>
        <v>1.416323111352453E-3</v>
      </c>
      <c r="BE1716" s="5">
        <f t="shared" si="2064"/>
        <v>1.8383084687874345E-3</v>
      </c>
      <c r="BF1716" s="5">
        <f t="shared" si="2065"/>
        <v>1.1930109730358849E-3</v>
      </c>
      <c r="BG1716" s="5">
        <f t="shared" si="2066"/>
        <v>5.161539193774278E-4</v>
      </c>
      <c r="BH1716" s="5">
        <f t="shared" si="2067"/>
        <v>1.6748475570014729E-4</v>
      </c>
      <c r="BI1716" s="5">
        <f t="shared" si="2068"/>
        <v>4.3477175840528469E-5</v>
      </c>
      <c r="BJ1716" s="8">
        <f t="shared" si="2069"/>
        <v>0.30371785628977144</v>
      </c>
      <c r="BK1716" s="8">
        <f t="shared" si="2070"/>
        <v>0.24284107859155477</v>
      </c>
      <c r="BL1716" s="8">
        <f t="shared" si="2071"/>
        <v>0.41328155454276266</v>
      </c>
      <c r="BM1716" s="8">
        <f t="shared" si="2072"/>
        <v>0.55993430197634142</v>
      </c>
      <c r="BN1716" s="8">
        <f t="shared" si="2073"/>
        <v>0.43815280740169205</v>
      </c>
    </row>
    <row r="1717" spans="1:66" x14ac:dyDescent="0.25">
      <c r="A1717" t="s">
        <v>141</v>
      </c>
      <c r="B1717" t="s">
        <v>156</v>
      </c>
      <c r="C1717" t="s">
        <v>145</v>
      </c>
      <c r="D1717" s="7" t="s">
        <v>544</v>
      </c>
      <c r="E1717">
        <f>VLOOKUP(A1717,home!$A$2:$E$405,3,FALSE)</f>
        <v>1.3483000000000001</v>
      </c>
      <c r="F1717">
        <f>VLOOKUP(B1717,home!$B$2:$E$405,3,FALSE)</f>
        <v>1.1125</v>
      </c>
      <c r="G1717">
        <f>VLOOKUP(C1717,away!$B$2:$E$405,4,FALSE)</f>
        <v>0.37080000000000002</v>
      </c>
      <c r="H1717">
        <f>VLOOKUP(A1717,away!$A$2:$E$405,3,FALSE)</f>
        <v>1.1460999999999999</v>
      </c>
      <c r="I1717">
        <f>VLOOKUP(C1717,away!$B$2:$E$405,3,FALSE)</f>
        <v>1.5268999999999999</v>
      </c>
      <c r="J1717">
        <f>VLOOKUP(B1717,home!$B$2:$E$405,4,FALSE)</f>
        <v>0.87250000000000005</v>
      </c>
      <c r="K1717" s="3">
        <f t="shared" si="2018"/>
        <v>0.55619397450000008</v>
      </c>
      <c r="L1717" s="3">
        <f t="shared" si="2019"/>
        <v>1.526857628525</v>
      </c>
      <c r="M1717" s="5">
        <f t="shared" si="2020"/>
        <v>0.12454955588649821</v>
      </c>
      <c r="N1717" s="5">
        <f t="shared" si="2021"/>
        <v>6.9273712510721328E-2</v>
      </c>
      <c r="O1717" s="5">
        <f t="shared" si="2022"/>
        <v>0.19016943953470064</v>
      </c>
      <c r="P1717" s="5">
        <f t="shared" si="2023"/>
        <v>0.10577109640324259</v>
      </c>
      <c r="Q1717" s="5">
        <f t="shared" si="2024"/>
        <v>1.9264810744854234E-2</v>
      </c>
      <c r="R1717" s="5">
        <f t="shared" si="2025"/>
        <v>0.14518082973294072</v>
      </c>
      <c r="S1717" s="5">
        <f t="shared" si="2026"/>
        <v>2.2455970948100385E-2</v>
      </c>
      <c r="T1717" s="5">
        <f t="shared" si="2027"/>
        <v>2.9414623247871075E-2</v>
      </c>
      <c r="U1717" s="5">
        <f t="shared" si="2028"/>
        <v>8.0748702710372086E-2</v>
      </c>
      <c r="V1717" s="5">
        <f t="shared" si="2029"/>
        <v>2.1189180046753161E-3</v>
      </c>
      <c r="W1717" s="5">
        <f t="shared" si="2030"/>
        <v>3.571657218723595E-3</v>
      </c>
      <c r="X1717" s="5">
        <f t="shared" si="2031"/>
        <v>5.4534120708845052E-3</v>
      </c>
      <c r="Y1717" s="5">
        <f t="shared" si="2032"/>
        <v>4.1632919109601636E-3</v>
      </c>
      <c r="Z1717" s="5">
        <f t="shared" si="2033"/>
        <v>7.3890152464443193E-2</v>
      </c>
      <c r="AA1717" s="5">
        <f t="shared" si="2034"/>
        <v>4.1097257575609634E-2</v>
      </c>
      <c r="AB1717" s="5">
        <f t="shared" si="2035"/>
        <v>1.1429023516014278E-2</v>
      </c>
      <c r="AC1717" s="5">
        <f t="shared" si="2036"/>
        <v>1.1246541534606101E-4</v>
      </c>
      <c r="AD1717" s="5">
        <f t="shared" si="2037"/>
        <v>4.9663355600837282E-4</v>
      </c>
      <c r="AE1717" s="5">
        <f t="shared" si="2038"/>
        <v>7.5828873357288199E-4</v>
      </c>
      <c r="AF1717" s="5">
        <f t="shared" si="2039"/>
        <v>5.7889946874015814E-4</v>
      </c>
      <c r="AG1717" s="5">
        <f t="shared" si="2040"/>
        <v>2.946323566649933E-4</v>
      </c>
      <c r="AH1717" s="5">
        <f t="shared" si="2041"/>
        <v>2.8204935740802631E-2</v>
      </c>
      <c r="AI1717" s="5">
        <f t="shared" si="2042"/>
        <v>1.568741531019412E-2</v>
      </c>
      <c r="AJ1717" s="5">
        <f t="shared" si="2043"/>
        <v>4.362622935504509E-3</v>
      </c>
      <c r="AK1717" s="5">
        <f t="shared" si="2044"/>
        <v>8.0882152991437024E-4</v>
      </c>
      <c r="AL1717" s="5">
        <f t="shared" si="2045"/>
        <v>3.8203557464112845E-6</v>
      </c>
      <c r="AM1717" s="5">
        <f t="shared" si="2046"/>
        <v>5.524491827727307E-5</v>
      </c>
      <c r="AN1717" s="5">
        <f t="shared" si="2047"/>
        <v>8.4351124908894594E-5</v>
      </c>
      <c r="AO1717" s="5">
        <f t="shared" si="2048"/>
        <v>6.4396079270905444E-5</v>
      </c>
      <c r="AP1717" s="5">
        <f t="shared" si="2049"/>
        <v>3.2774548293960847E-5</v>
      </c>
      <c r="AQ1717" s="5">
        <f t="shared" si="2050"/>
        <v>1.2510517271023799E-5</v>
      </c>
      <c r="AR1717" s="5">
        <f t="shared" si="2051"/>
        <v>8.61298425958037E-3</v>
      </c>
      <c r="AS1717" s="5">
        <f t="shared" si="2052"/>
        <v>4.7904899476419469E-3</v>
      </c>
      <c r="AT1717" s="5">
        <f t="shared" si="2053"/>
        <v>1.3322208218906357E-3</v>
      </c>
      <c r="AU1717" s="5">
        <f t="shared" si="2054"/>
        <v>2.4699106461300316E-4</v>
      </c>
      <c r="AV1717" s="5">
        <f t="shared" si="2055"/>
        <v>3.4343735473273117E-5</v>
      </c>
      <c r="AW1717" s="5">
        <f t="shared" si="2056"/>
        <v>9.0121026096407469E-8</v>
      </c>
      <c r="AX1717" s="5">
        <f t="shared" si="2057"/>
        <v>5.1211484445940343E-6</v>
      </c>
      <c r="AY1717" s="5">
        <f t="shared" si="2058"/>
        <v>7.8192645694373396E-6</v>
      </c>
      <c r="AZ1717" s="5">
        <f t="shared" si="2059"/>
        <v>5.9694518786503268E-6</v>
      </c>
      <c r="BA1717" s="5">
        <f t="shared" si="2060"/>
        <v>3.0381677130100467E-6</v>
      </c>
      <c r="BB1717" s="5">
        <f t="shared" si="2061"/>
        <v>1.1597123873369368E-6</v>
      </c>
      <c r="BC1717" s="5">
        <f t="shared" si="2062"/>
        <v>3.5414314110006776E-7</v>
      </c>
      <c r="BD1717" s="5">
        <f t="shared" si="2063"/>
        <v>2.1918001201843432E-3</v>
      </c>
      <c r="BE1717" s="5">
        <f t="shared" si="2064"/>
        <v>1.2190660201549077E-3</v>
      </c>
      <c r="BF1717" s="5">
        <f t="shared" si="2065"/>
        <v>3.3901858746392761E-4</v>
      </c>
      <c r="BG1717" s="5">
        <f t="shared" si="2066"/>
        <v>6.2853365196979282E-5</v>
      </c>
      <c r="BH1717" s="5">
        <f t="shared" si="2067"/>
        <v>8.7396657499019678E-6</v>
      </c>
      <c r="BI1717" s="5">
        <f t="shared" si="2068"/>
        <v>9.7218988584789992E-7</v>
      </c>
      <c r="BJ1717" s="8">
        <f t="shared" si="2069"/>
        <v>0.13354270089515749</v>
      </c>
      <c r="BK1717" s="8">
        <f t="shared" si="2070"/>
        <v>0.25501964627817841</v>
      </c>
      <c r="BL1717" s="8">
        <f t="shared" si="2071"/>
        <v>0.53652852836388798</v>
      </c>
      <c r="BM1717" s="8">
        <f t="shared" si="2072"/>
        <v>0.34476385404516618</v>
      </c>
      <c r="BN1717" s="8">
        <f t="shared" si="2073"/>
        <v>0.65420944481295762</v>
      </c>
    </row>
    <row r="1718" spans="1:66" x14ac:dyDescent="0.25">
      <c r="A1718" t="s">
        <v>448</v>
      </c>
      <c r="B1718" t="s">
        <v>453</v>
      </c>
      <c r="C1718" t="s">
        <v>514</v>
      </c>
      <c r="D1718" s="7" t="s">
        <v>544</v>
      </c>
      <c r="E1718">
        <f>VLOOKUP(A1718,home!$A$2:$E$405,3,FALSE)</f>
        <v>1.2285999999999999</v>
      </c>
      <c r="F1718">
        <f>VLOOKUP(B1718,home!$B$2:$E$405,3,FALSE)</f>
        <v>0</v>
      </c>
      <c r="G1718">
        <f>VLOOKUP(C1718,away!$B$2:$E$405,4,FALSE)</f>
        <v>1.2209000000000001</v>
      </c>
      <c r="H1718">
        <f>VLOOKUP(A1718,away!$A$2:$E$405,3,FALSE)</f>
        <v>0.9143</v>
      </c>
      <c r="I1718">
        <f>VLOOKUP(C1718,away!$B$2:$E$405,3,FALSE)</f>
        <v>0.27339999999999998</v>
      </c>
      <c r="J1718">
        <f>VLOOKUP(B1718,home!$B$2:$E$405,4,FALSE)</f>
        <v>1.6406000000000001</v>
      </c>
      <c r="K1718" s="3">
        <f t="shared" si="2018"/>
        <v>0</v>
      </c>
      <c r="L1718" s="3">
        <f t="shared" si="2019"/>
        <v>0.410100158572</v>
      </c>
      <c r="M1718" s="5">
        <f t="shared" si="2020"/>
        <v>0.66358378320363032</v>
      </c>
      <c r="N1718" s="5">
        <f t="shared" si="2021"/>
        <v>0</v>
      </c>
      <c r="O1718" s="5">
        <f t="shared" si="2022"/>
        <v>0.2721358147176165</v>
      </c>
      <c r="P1718" s="5">
        <f t="shared" si="2023"/>
        <v>0</v>
      </c>
      <c r="Q1718" s="5">
        <f t="shared" si="2024"/>
        <v>0</v>
      </c>
      <c r="R1718" s="5">
        <f t="shared" si="2025"/>
        <v>5.5801470384407456E-2</v>
      </c>
      <c r="S1718" s="5">
        <f t="shared" si="2026"/>
        <v>0</v>
      </c>
      <c r="T1718" s="5">
        <f t="shared" si="2027"/>
        <v>0</v>
      </c>
      <c r="U1718" s="5">
        <f t="shared" si="2028"/>
        <v>0</v>
      </c>
      <c r="V1718" s="5">
        <f t="shared" si="2029"/>
        <v>0</v>
      </c>
      <c r="W1718" s="5">
        <f t="shared" si="2030"/>
        <v>0</v>
      </c>
      <c r="X1718" s="5">
        <f t="shared" si="2031"/>
        <v>0</v>
      </c>
      <c r="Y1718" s="5">
        <f t="shared" si="2032"/>
        <v>0</v>
      </c>
      <c r="Z1718" s="5">
        <f t="shared" si="2033"/>
        <v>7.6280639510654209E-3</v>
      </c>
      <c r="AA1718" s="5">
        <f t="shared" si="2034"/>
        <v>0</v>
      </c>
      <c r="AB1718" s="5">
        <f t="shared" si="2035"/>
        <v>0</v>
      </c>
      <c r="AC1718" s="5">
        <f t="shared" si="2036"/>
        <v>0</v>
      </c>
      <c r="AD1718" s="5">
        <f t="shared" si="2037"/>
        <v>0</v>
      </c>
      <c r="AE1718" s="5">
        <f t="shared" si="2038"/>
        <v>0</v>
      </c>
      <c r="AF1718" s="5">
        <f t="shared" si="2039"/>
        <v>0</v>
      </c>
      <c r="AG1718" s="5">
        <f t="shared" si="2040"/>
        <v>0</v>
      </c>
      <c r="AH1718" s="5">
        <f t="shared" si="2041"/>
        <v>7.8206755898232137E-4</v>
      </c>
      <c r="AI1718" s="5">
        <f t="shared" si="2042"/>
        <v>0</v>
      </c>
      <c r="AJ1718" s="5">
        <f t="shared" si="2043"/>
        <v>0</v>
      </c>
      <c r="AK1718" s="5">
        <f t="shared" si="2044"/>
        <v>0</v>
      </c>
      <c r="AL1718" s="5">
        <f t="shared" si="2045"/>
        <v>0</v>
      </c>
      <c r="AM1718" s="5">
        <f t="shared" si="2046"/>
        <v>0</v>
      </c>
      <c r="AN1718" s="5">
        <f t="shared" si="2047"/>
        <v>0</v>
      </c>
      <c r="AO1718" s="5">
        <f t="shared" si="2048"/>
        <v>0</v>
      </c>
      <c r="AP1718" s="5">
        <f t="shared" si="2049"/>
        <v>0</v>
      </c>
      <c r="AQ1718" s="5">
        <f t="shared" si="2050"/>
        <v>0</v>
      </c>
      <c r="AR1718" s="5">
        <f t="shared" si="2051"/>
        <v>6.4145205990533391E-5</v>
      </c>
      <c r="AS1718" s="5">
        <f t="shared" si="2052"/>
        <v>0</v>
      </c>
      <c r="AT1718" s="5">
        <f t="shared" si="2053"/>
        <v>0</v>
      </c>
      <c r="AU1718" s="5">
        <f t="shared" si="2054"/>
        <v>0</v>
      </c>
      <c r="AV1718" s="5">
        <f t="shared" si="2055"/>
        <v>0</v>
      </c>
      <c r="AW1718" s="5">
        <f t="shared" si="2056"/>
        <v>0</v>
      </c>
      <c r="AX1718" s="5">
        <f t="shared" si="2057"/>
        <v>0</v>
      </c>
      <c r="AY1718" s="5">
        <f t="shared" si="2058"/>
        <v>0</v>
      </c>
      <c r="AZ1718" s="5">
        <f t="shared" si="2059"/>
        <v>0</v>
      </c>
      <c r="BA1718" s="5">
        <f t="shared" si="2060"/>
        <v>0</v>
      </c>
      <c r="BB1718" s="5">
        <f t="shared" si="2061"/>
        <v>0</v>
      </c>
      <c r="BC1718" s="5">
        <f t="shared" si="2062"/>
        <v>0</v>
      </c>
      <c r="BD1718" s="5">
        <f t="shared" si="2063"/>
        <v>4.3843265247252234E-6</v>
      </c>
      <c r="BE1718" s="5">
        <f t="shared" si="2064"/>
        <v>0</v>
      </c>
      <c r="BF1718" s="5">
        <f t="shared" si="2065"/>
        <v>0</v>
      </c>
      <c r="BG1718" s="5">
        <f t="shared" si="2066"/>
        <v>0</v>
      </c>
      <c r="BH1718" s="5">
        <f t="shared" si="2067"/>
        <v>0</v>
      </c>
      <c r="BI1718" s="5">
        <f t="shared" si="2068"/>
        <v>0</v>
      </c>
      <c r="BJ1718" s="8">
        <f t="shared" si="2069"/>
        <v>0</v>
      </c>
      <c r="BK1718" s="8">
        <f t="shared" si="2070"/>
        <v>0.66358378320363032</v>
      </c>
      <c r="BL1718" s="8">
        <f t="shared" si="2071"/>
        <v>0.32878788219352151</v>
      </c>
      <c r="BM1718" s="8">
        <f t="shared" si="2072"/>
        <v>8.4786610425630002E-3</v>
      </c>
      <c r="BN1718" s="8">
        <f t="shared" si="2073"/>
        <v>0.99152106830565423</v>
      </c>
    </row>
    <row r="1719" spans="1:66" x14ac:dyDescent="0.25">
      <c r="A1719" t="s">
        <v>22</v>
      </c>
      <c r="B1719" t="s">
        <v>245</v>
      </c>
      <c r="C1719" t="s">
        <v>160</v>
      </c>
      <c r="D1719" s="7" t="s">
        <v>544</v>
      </c>
      <c r="E1719">
        <f>VLOOKUP(A1719,home!$A$2:$E$405,3,FALSE)</f>
        <v>1.4</v>
      </c>
      <c r="F1719">
        <f>VLOOKUP(B1719,home!$B$2:$E$405,3,FALSE)</f>
        <v>1.4286000000000001</v>
      </c>
      <c r="G1719">
        <f>VLOOKUP(C1719,away!$B$2:$E$405,4,FALSE)</f>
        <v>1.0713999999999999</v>
      </c>
      <c r="H1719">
        <f>VLOOKUP(A1719,away!$A$2:$E$405,3,FALSE)</f>
        <v>1.0286</v>
      </c>
      <c r="I1719">
        <f>VLOOKUP(C1719,away!$B$2:$E$405,3,FALSE)</f>
        <v>1.2152000000000001</v>
      </c>
      <c r="J1719">
        <f>VLOOKUP(B1719,home!$B$2:$E$405,4,FALSE)</f>
        <v>0.3241</v>
      </c>
      <c r="K1719" s="3">
        <f t="shared" si="2018"/>
        <v>2.1428428559999997</v>
      </c>
      <c r="L1719" s="3">
        <f t="shared" si="2019"/>
        <v>0.40511032475200004</v>
      </c>
      <c r="M1719" s="5">
        <f t="shared" si="2020"/>
        <v>7.8241648730051114E-2</v>
      </c>
      <c r="N1719" s="5">
        <f t="shared" si="2021"/>
        <v>0.16765955802285148</v>
      </c>
      <c r="O1719" s="5">
        <f t="shared" si="2022"/>
        <v>3.1696499726162917E-2</v>
      </c>
      <c r="P1719" s="5">
        <f t="shared" si="2023"/>
        <v>6.7920617998414159E-2</v>
      </c>
      <c r="Q1719" s="5">
        <f t="shared" si="2024"/>
        <v>0.17963404307469241</v>
      </c>
      <c r="R1719" s="5">
        <f t="shared" si="2025"/>
        <v>6.4202896487837689E-3</v>
      </c>
      <c r="S1719" s="5">
        <f t="shared" si="2026"/>
        <v>1.4740264373783117E-2</v>
      </c>
      <c r="T1719" s="5">
        <f t="shared" si="2027"/>
        <v>7.2771605526503413E-2</v>
      </c>
      <c r="U1719" s="5">
        <f t="shared" si="2028"/>
        <v>1.3757671807347048E-2</v>
      </c>
      <c r="V1719" s="5">
        <f t="shared" si="2029"/>
        <v>1.4217603511079999E-3</v>
      </c>
      <c r="W1719" s="5">
        <f t="shared" si="2030"/>
        <v>0.12830917529900027</v>
      </c>
      <c r="X1719" s="5">
        <f t="shared" si="2031"/>
        <v>5.19793716740393E-2</v>
      </c>
      <c r="Y1719" s="5">
        <f t="shared" si="2032"/>
        <v>1.0528690069637485E-2</v>
      </c>
      <c r="Z1719" s="5">
        <f t="shared" si="2033"/>
        <v>8.6697520820689907E-4</v>
      </c>
      <c r="AA1719" s="5">
        <f t="shared" si="2034"/>
        <v>1.8577916312352662E-3</v>
      </c>
      <c r="AB1719" s="5">
        <f t="shared" si="2035"/>
        <v>1.9904777624645386E-3</v>
      </c>
      <c r="AC1719" s="5">
        <f t="shared" si="2036"/>
        <v>7.713829787290781E-5</v>
      </c>
      <c r="AD1719" s="5">
        <f t="shared" si="2037"/>
        <v>6.8736599912178578E-2</v>
      </c>
      <c r="AE1719" s="5">
        <f t="shared" si="2038"/>
        <v>2.7845906312770962E-2</v>
      </c>
      <c r="AF1719" s="5">
        <f t="shared" si="2039"/>
        <v>5.6403320746902059E-3</v>
      </c>
      <c r="AG1719" s="5">
        <f t="shared" si="2040"/>
        <v>7.6165225282895724E-4</v>
      </c>
      <c r="AH1719" s="5">
        <f t="shared" si="2041"/>
        <v>8.7805152037157417E-5</v>
      </c>
      <c r="AI1719" s="5">
        <f t="shared" si="2042"/>
        <v>1.8815264276281663E-4</v>
      </c>
      <c r="AJ1719" s="5">
        <f t="shared" si="2043"/>
        <v>2.0159077319091087E-4</v>
      </c>
      <c r="AK1719" s="5">
        <f t="shared" si="2044"/>
        <v>1.4399244938921983E-4</v>
      </c>
      <c r="AL1719" s="5">
        <f t="shared" si="2045"/>
        <v>2.6785125047403804E-6</v>
      </c>
      <c r="AM1719" s="5">
        <f t="shared" si="2046"/>
        <v>2.9458346413508408E-2</v>
      </c>
      <c r="AN1719" s="5">
        <f t="shared" si="2047"/>
        <v>1.1933880282233307E-2</v>
      </c>
      <c r="AO1719" s="5">
        <f t="shared" si="2048"/>
        <v>2.4172690583435124E-3</v>
      </c>
      <c r="AP1719" s="5">
        <f t="shared" si="2049"/>
        <v>3.2642021774616724E-4</v>
      </c>
      <c r="AQ1719" s="5">
        <f t="shared" si="2050"/>
        <v>3.3059050104192086E-5</v>
      </c>
      <c r="AR1719" s="5">
        <f t="shared" si="2051"/>
        <v>7.1141547313343186E-6</v>
      </c>
      <c r="AS1719" s="5">
        <f t="shared" si="2052"/>
        <v>1.5244515642518344E-5</v>
      </c>
      <c r="AT1719" s="5">
        <f t="shared" si="2053"/>
        <v>1.6333300718875343E-5</v>
      </c>
      <c r="AU1719" s="5">
        <f t="shared" si="2054"/>
        <v>1.166656558678056E-5</v>
      </c>
      <c r="AV1719" s="5">
        <f t="shared" si="2055"/>
        <v>6.2499041804220414E-6</v>
      </c>
      <c r="AW1719" s="5">
        <f t="shared" si="2056"/>
        <v>6.4588442625901653E-8</v>
      </c>
      <c r="AX1719" s="5">
        <f t="shared" si="2057"/>
        <v>1.0520767860293288E-2</v>
      </c>
      <c r="AY1719" s="5">
        <f t="shared" si="2058"/>
        <v>4.2620716845238188E-3</v>
      </c>
      <c r="AZ1719" s="5">
        <f t="shared" si="2059"/>
        <v>8.6330462211687393E-4</v>
      </c>
      <c r="BA1719" s="5">
        <f t="shared" si="2060"/>
        <v>1.1657787194188984E-4</v>
      </c>
      <c r="BB1719" s="5">
        <f t="shared" si="2061"/>
        <v>1.1806724890319015E-5</v>
      </c>
      <c r="BC1719" s="5">
        <f t="shared" si="2062"/>
        <v>9.5660523091493195E-7</v>
      </c>
      <c r="BD1719" s="5">
        <f t="shared" si="2063"/>
        <v>4.8033625559113698E-7</v>
      </c>
      <c r="BE1719" s="5">
        <f t="shared" si="2064"/>
        <v>1.0292851137712579E-6</v>
      </c>
      <c r="BF1719" s="5">
        <f t="shared" si="2065"/>
        <v>1.1027981264159438E-6</v>
      </c>
      <c r="BG1719" s="5">
        <f t="shared" si="2066"/>
        <v>7.8770769560019638E-7</v>
      </c>
      <c r="BH1719" s="5">
        <f t="shared" si="2067"/>
        <v>4.2198345203327579E-7</v>
      </c>
      <c r="BI1719" s="5">
        <f t="shared" si="2068"/>
        <v>1.8084884510794469E-7</v>
      </c>
      <c r="BJ1719" s="8">
        <f t="shared" si="2069"/>
        <v>0.77381139461012594</v>
      </c>
      <c r="BK1719" s="8">
        <f t="shared" si="2070"/>
        <v>0.16666617994825783</v>
      </c>
      <c r="BL1719" s="8">
        <f t="shared" si="2071"/>
        <v>5.6404882993722094E-2</v>
      </c>
      <c r="BM1719" s="8">
        <f t="shared" si="2072"/>
        <v>0.46191476846327556</v>
      </c>
      <c r="BN1719" s="8">
        <f t="shared" si="2073"/>
        <v>0.53157265720095581</v>
      </c>
    </row>
    <row r="1720" spans="1:66" x14ac:dyDescent="0.25">
      <c r="A1720" t="s">
        <v>22</v>
      </c>
      <c r="B1720" t="s">
        <v>252</v>
      </c>
      <c r="C1720" t="s">
        <v>24</v>
      </c>
      <c r="D1720" s="7" t="s">
        <v>544</v>
      </c>
      <c r="E1720">
        <f>VLOOKUP(A1720,home!$A$2:$E$405,3,FALSE)</f>
        <v>1.4</v>
      </c>
      <c r="F1720">
        <f>VLOOKUP(B1720,home!$B$2:$E$405,3,FALSE)</f>
        <v>1.6667000000000001</v>
      </c>
      <c r="G1720">
        <f>VLOOKUP(C1720,away!$B$2:$E$405,4,FALSE)</f>
        <v>1.0713999999999999</v>
      </c>
      <c r="H1720">
        <f>VLOOKUP(A1720,away!$A$2:$E$405,3,FALSE)</f>
        <v>1.0286</v>
      </c>
      <c r="I1720">
        <f>VLOOKUP(C1720,away!$B$2:$E$405,3,FALSE)</f>
        <v>0.97219999999999995</v>
      </c>
      <c r="J1720">
        <f>VLOOKUP(B1720,home!$B$2:$E$405,4,FALSE)</f>
        <v>0.3241</v>
      </c>
      <c r="K1720" s="3">
        <f t="shared" si="2018"/>
        <v>2.4999833319999998</v>
      </c>
      <c r="L1720" s="3">
        <f t="shared" si="2019"/>
        <v>0.32410159457199994</v>
      </c>
      <c r="M1720" s="5">
        <f t="shared" si="2020"/>
        <v>5.936295344425966E-2</v>
      </c>
      <c r="N1720" s="5">
        <f t="shared" si="2021"/>
        <v>0.14840639414894113</v>
      </c>
      <c r="O1720" s="5">
        <f t="shared" si="2022"/>
        <v>1.9239627869787949E-2</v>
      </c>
      <c r="P1720" s="5">
        <f t="shared" si="2023"/>
        <v>4.8098748988352528E-2</v>
      </c>
      <c r="Q1720" s="5">
        <f t="shared" si="2024"/>
        <v>0.18550675586728757</v>
      </c>
      <c r="R1720" s="5">
        <f t="shared" si="2025"/>
        <v>3.1177970357850818E-3</v>
      </c>
      <c r="S1720" s="5">
        <f t="shared" si="2026"/>
        <v>9.7429858186589956E-3</v>
      </c>
      <c r="T1720" s="5">
        <f t="shared" si="2027"/>
        <v>6.0123035380466601E-2</v>
      </c>
      <c r="U1720" s="5">
        <f t="shared" si="2028"/>
        <v>7.7944406220217116E-3</v>
      </c>
      <c r="V1720" s="5">
        <f t="shared" si="2029"/>
        <v>8.771378296076063E-4</v>
      </c>
      <c r="W1720" s="5">
        <f t="shared" si="2030"/>
        <v>0.15458793254720404</v>
      </c>
      <c r="X1720" s="5">
        <f t="shared" si="2031"/>
        <v>5.0102195440137588E-2</v>
      </c>
      <c r="Y1720" s="5">
        <f t="shared" si="2032"/>
        <v>8.1191007168532874E-3</v>
      </c>
      <c r="Z1720" s="5">
        <f t="shared" si="2033"/>
        <v>3.3682766361660003E-4</v>
      </c>
      <c r="AA1720" s="5">
        <f t="shared" si="2034"/>
        <v>8.4206354479800282E-4</v>
      </c>
      <c r="AB1720" s="5">
        <f t="shared" si="2035"/>
        <v>1.0525724132399211E-3</v>
      </c>
      <c r="AC1720" s="5">
        <f t="shared" si="2036"/>
        <v>4.441873029247443E-5</v>
      </c>
      <c r="AD1720" s="5">
        <f t="shared" si="2037"/>
        <v>9.6616813674087559E-2</v>
      </c>
      <c r="AE1720" s="5">
        <f t="shared" si="2038"/>
        <v>3.1313663374237577E-2</v>
      </c>
      <c r="AF1720" s="5">
        <f t="shared" si="2039"/>
        <v>5.0744041157406152E-3</v>
      </c>
      <c r="AG1720" s="5">
        <f t="shared" si="2040"/>
        <v>5.4820748847141771E-4</v>
      </c>
      <c r="AH1720" s="5">
        <f t="shared" si="2041"/>
        <v>2.7291595718525311E-5</v>
      </c>
      <c r="AI1720" s="5">
        <f t="shared" si="2042"/>
        <v>6.8228534399995838E-5</v>
      </c>
      <c r="AJ1720" s="5">
        <f t="shared" si="2043"/>
        <v>8.5285099383389113E-5</v>
      </c>
      <c r="AK1720" s="5">
        <f t="shared" si="2044"/>
        <v>7.1070442308812076E-5</v>
      </c>
      <c r="AL1720" s="5">
        <f t="shared" si="2045"/>
        <v>1.4396085334434496E-6</v>
      </c>
      <c r="AM1720" s="5">
        <f t="shared" si="2046"/>
        <v>4.8308084755233745E-2</v>
      </c>
      <c r="AN1720" s="5">
        <f t="shared" si="2047"/>
        <v>1.5656727299890573E-2</v>
      </c>
      <c r="AO1720" s="5">
        <f t="shared" si="2048"/>
        <v>2.5371851418367489E-3</v>
      </c>
      <c r="AP1720" s="5">
        <f t="shared" si="2049"/>
        <v>2.7410191673122545E-4</v>
      </c>
      <c r="AQ1720" s="5">
        <f t="shared" si="2050"/>
        <v>2.2209217071957923E-5</v>
      </c>
      <c r="AR1720" s="5">
        <f t="shared" si="2051"/>
        <v>1.7690499381576841E-6</v>
      </c>
      <c r="AS1720" s="5">
        <f t="shared" si="2052"/>
        <v>4.4225953588698403E-6</v>
      </c>
      <c r="AT1720" s="5">
        <f t="shared" si="2053"/>
        <v>5.5282073406775804E-6</v>
      </c>
      <c r="AU1720" s="5">
        <f t="shared" si="2054"/>
        <v>4.6068087358446652E-6</v>
      </c>
      <c r="AV1720" s="5">
        <f t="shared" si="2055"/>
        <v>2.8792362633309123E-6</v>
      </c>
      <c r="AW1720" s="5">
        <f t="shared" si="2056"/>
        <v>3.2401132671539092E-8</v>
      </c>
      <c r="AX1720" s="5">
        <f t="shared" si="2057"/>
        <v>2.0128234448154605E-2</v>
      </c>
      <c r="AY1720" s="5">
        <f t="shared" si="2058"/>
        <v>6.5235928805659656E-3</v>
      </c>
      <c r="AZ1720" s="5">
        <f t="shared" si="2059"/>
        <v>1.0571534274649878E-3</v>
      </c>
      <c r="BA1720" s="5">
        <f t="shared" si="2060"/>
        <v>1.1420837051621923E-4</v>
      </c>
      <c r="BB1720" s="5">
        <f t="shared" si="2061"/>
        <v>9.2537787494441071E-6</v>
      </c>
      <c r="BC1720" s="5">
        <f t="shared" si="2062"/>
        <v>5.9983288970226458E-7</v>
      </c>
      <c r="BD1720" s="5">
        <f t="shared" si="2063"/>
        <v>9.5558650972400576E-8</v>
      </c>
      <c r="BE1720" s="5">
        <f t="shared" si="2064"/>
        <v>2.3889503465940698E-7</v>
      </c>
      <c r="BF1720" s="5">
        <f t="shared" si="2065"/>
        <v>2.9861680237303993E-7</v>
      </c>
      <c r="BG1720" s="5">
        <f t="shared" si="2066"/>
        <v>2.4884567619591257E-7</v>
      </c>
      <c r="BH1720" s="5">
        <f t="shared" si="2067"/>
        <v>1.5552751068251258E-7</v>
      </c>
      <c r="BI1720" s="5">
        <f t="shared" si="2068"/>
        <v>7.7763236874746729E-8</v>
      </c>
      <c r="BJ1720" s="8">
        <f t="shared" si="2069"/>
        <v>0.83502985382253259</v>
      </c>
      <c r="BK1720" s="8">
        <f t="shared" si="2070"/>
        <v>0.12465127730027066</v>
      </c>
      <c r="BL1720" s="8">
        <f t="shared" si="2071"/>
        <v>3.2318698261992025E-2</v>
      </c>
      <c r="BM1720" s="8">
        <f t="shared" si="2072"/>
        <v>0.52208081921456462</v>
      </c>
      <c r="BN1720" s="8">
        <f t="shared" si="2073"/>
        <v>0.46373227735441391</v>
      </c>
    </row>
    <row r="1721" spans="1:66" x14ac:dyDescent="0.25">
      <c r="A1721" t="s">
        <v>22</v>
      </c>
      <c r="B1721" t="s">
        <v>255</v>
      </c>
      <c r="C1721" t="s">
        <v>276</v>
      </c>
      <c r="D1721" s="7" t="s">
        <v>544</v>
      </c>
      <c r="E1721">
        <f>VLOOKUP(A1721,home!$A$2:$E$405,3,FALSE)</f>
        <v>1.4</v>
      </c>
      <c r="F1721">
        <f>VLOOKUP(B1721,home!$B$2:$E$405,3,FALSE)</f>
        <v>0.47620000000000001</v>
      </c>
      <c r="G1721">
        <f>VLOOKUP(C1721,away!$B$2:$E$405,4,FALSE)</f>
        <v>0.47620000000000001</v>
      </c>
      <c r="H1721">
        <f>VLOOKUP(A1721,away!$A$2:$E$405,3,FALSE)</f>
        <v>1.0286</v>
      </c>
      <c r="I1721">
        <f>VLOOKUP(C1721,away!$B$2:$E$405,3,FALSE)</f>
        <v>0.97219999999999995</v>
      </c>
      <c r="J1721">
        <f>VLOOKUP(B1721,home!$B$2:$E$405,4,FALSE)</f>
        <v>0.97219999999999995</v>
      </c>
      <c r="K1721" s="3">
        <f t="shared" si="2018"/>
        <v>0.317473016</v>
      </c>
      <c r="L1721" s="3">
        <f t="shared" si="2019"/>
        <v>0.97220478322399984</v>
      </c>
      <c r="M1721" s="5">
        <f t="shared" si="2020"/>
        <v>0.2753594898395984</v>
      </c>
      <c r="N1721" s="5">
        <f t="shared" si="2021"/>
        <v>8.741920772359868E-2</v>
      </c>
      <c r="O1721" s="5">
        <f t="shared" si="2022"/>
        <v>0.26770581312817798</v>
      </c>
      <c r="P1721" s="5">
        <f t="shared" si="2023"/>
        <v>8.4989371894535051E-2</v>
      </c>
      <c r="Q1721" s="5">
        <f t="shared" si="2024"/>
        <v>1.387661976617068E-2</v>
      </c>
      <c r="R1721" s="5">
        <f t="shared" si="2025"/>
        <v>0.1301324360100424</v>
      </c>
      <c r="S1721" s="5">
        <f t="shared" si="2026"/>
        <v>6.5579665869108196E-3</v>
      </c>
      <c r="T1721" s="5">
        <f t="shared" si="2027"/>
        <v>1.3490916111651837E-2</v>
      </c>
      <c r="U1721" s="5">
        <f t="shared" si="2028"/>
        <v>4.131353693953517E-2</v>
      </c>
      <c r="V1721" s="5">
        <f t="shared" si="2029"/>
        <v>2.2490093523906546E-4</v>
      </c>
      <c r="W1721" s="5">
        <f t="shared" si="2030"/>
        <v>1.4684841096838073E-3</v>
      </c>
      <c r="X1721" s="5">
        <f t="shared" si="2031"/>
        <v>1.4276672755230342E-3</v>
      </c>
      <c r="Y1721" s="5">
        <f t="shared" si="2032"/>
        <v>6.9399247705793476E-4</v>
      </c>
      <c r="Z1721" s="5">
        <f t="shared" si="2033"/>
        <v>4.2171792247184779E-2</v>
      </c>
      <c r="AA1721" s="5">
        <f t="shared" si="2034"/>
        <v>1.338840607483917E-2</v>
      </c>
      <c r="AB1721" s="5">
        <f t="shared" si="2035"/>
        <v>2.1252288280059562E-3</v>
      </c>
      <c r="AC1721" s="5">
        <f t="shared" si="2036"/>
        <v>4.3384625212109094E-6</v>
      </c>
      <c r="AD1721" s="5">
        <f t="shared" si="2037"/>
        <v>1.1655101981234822E-4</v>
      </c>
      <c r="AE1721" s="5">
        <f t="shared" si="2038"/>
        <v>1.133114589512001E-4</v>
      </c>
      <c r="AF1721" s="5">
        <f t="shared" si="2039"/>
        <v>5.5080971193223317E-5</v>
      </c>
      <c r="AG1721" s="5">
        <f t="shared" si="2040"/>
        <v>1.7849994552891687E-5</v>
      </c>
      <c r="AH1721" s="5">
        <f t="shared" si="2041"/>
        <v>1.0249904534960457E-2</v>
      </c>
      <c r="AI1721" s="5">
        <f t="shared" si="2042"/>
        <v>3.2540681064259741E-3</v>
      </c>
      <c r="AJ1721" s="5">
        <f t="shared" si="2043"/>
        <v>5.1653940800823136E-4</v>
      </c>
      <c r="AK1721" s="5">
        <f t="shared" si="2044"/>
        <v>5.4662441247742608E-5</v>
      </c>
      <c r="AL1721" s="5">
        <f t="shared" si="2045"/>
        <v>5.3562447385486356E-8</v>
      </c>
      <c r="AM1721" s="5">
        <f t="shared" si="2046"/>
        <v>7.4003607555403905E-6</v>
      </c>
      <c r="AN1721" s="5">
        <f t="shared" si="2047"/>
        <v>7.1946661241195403E-6</v>
      </c>
      <c r="AO1721" s="5">
        <f t="shared" si="2048"/>
        <v>3.4973444097843457E-6</v>
      </c>
      <c r="AP1721" s="5">
        <f t="shared" si="2049"/>
        <v>1.1333783212580194E-6</v>
      </c>
      <c r="AQ1721" s="5">
        <f t="shared" si="2050"/>
        <v>2.7546895628235837E-7</v>
      </c>
      <c r="AR1721" s="5">
        <f t="shared" si="2051"/>
        <v>1.9930012432955854E-3</v>
      </c>
      <c r="AS1721" s="5">
        <f t="shared" si="2052"/>
        <v>6.3272411560079931E-4</v>
      </c>
      <c r="AT1721" s="5">
        <f t="shared" si="2053"/>
        <v>1.0043641663785919E-4</v>
      </c>
      <c r="AU1721" s="5">
        <f t="shared" si="2054"/>
        <v>1.0628617368751248E-5</v>
      </c>
      <c r="AV1721" s="5">
        <f t="shared" si="2055"/>
        <v>8.4357480299186026E-7</v>
      </c>
      <c r="AW1721" s="5">
        <f t="shared" si="2056"/>
        <v>4.592217858631842E-10</v>
      </c>
      <c r="AX1721" s="5">
        <f t="shared" si="2057"/>
        <v>3.9156914142490779E-7</v>
      </c>
      <c r="AY1721" s="5">
        <f t="shared" si="2058"/>
        <v>3.8068539225621017E-7</v>
      </c>
      <c r="AZ1721" s="5">
        <f t="shared" si="2059"/>
        <v>1.8505207962749607E-7</v>
      </c>
      <c r="BA1721" s="5">
        <f t="shared" si="2060"/>
        <v>5.9969505653133399E-8</v>
      </c>
      <c r="BB1721" s="5">
        <f t="shared" si="2061"/>
        <v>1.4575660060888745E-8</v>
      </c>
      <c r="BC1721" s="5">
        <f t="shared" si="2062"/>
        <v>2.8341052859686118E-9</v>
      </c>
      <c r="BD1721" s="5">
        <f t="shared" si="2063"/>
        <v>3.2293422361722433E-4</v>
      </c>
      <c r="BE1721" s="5">
        <f t="shared" si="2064"/>
        <v>1.0252290194137864E-4</v>
      </c>
      <c r="BF1721" s="5">
        <f t="shared" si="2065"/>
        <v>1.6274127444200863E-5</v>
      </c>
      <c r="BG1721" s="5">
        <f t="shared" si="2066"/>
        <v>1.7221987741596071E-6</v>
      </c>
      <c r="BH1721" s="5">
        <f t="shared" si="2067"/>
        <v>1.3668790974598827E-7</v>
      </c>
      <c r="BI1721" s="5">
        <f t="shared" si="2068"/>
        <v>8.6789445915589395E-9</v>
      </c>
      <c r="BJ1721" s="8">
        <f t="shared" si="2069"/>
        <v>0.11870021681264693</v>
      </c>
      <c r="BK1721" s="8">
        <f t="shared" si="2070"/>
        <v>0.36713650196664421</v>
      </c>
      <c r="BL1721" s="8">
        <f t="shared" si="2071"/>
        <v>0.47192182825758044</v>
      </c>
      <c r="BM1721" s="8">
        <f t="shared" si="2072"/>
        <v>0.14044702069576265</v>
      </c>
      <c r="BN1721" s="8">
        <f t="shared" si="2073"/>
        <v>0.85948293836212319</v>
      </c>
    </row>
    <row r="1722" spans="1:66" x14ac:dyDescent="0.25">
      <c r="A1722" t="s">
        <v>25</v>
      </c>
      <c r="B1722" t="s">
        <v>498</v>
      </c>
      <c r="C1722" t="s">
        <v>169</v>
      </c>
      <c r="D1722" s="7" t="s">
        <v>544</v>
      </c>
      <c r="E1722">
        <f>VLOOKUP(A1722,home!$A$2:$E$405,3,FALSE)</f>
        <v>1.35</v>
      </c>
      <c r="F1722">
        <f>VLOOKUP(B1722,home!$B$2:$E$405,3,FALSE)</f>
        <v>1.1111</v>
      </c>
      <c r="G1722">
        <f>VLOOKUP(C1722,away!$B$2:$E$405,4,FALSE)</f>
        <v>0.98770000000000002</v>
      </c>
      <c r="H1722">
        <f>VLOOKUP(A1722,away!$A$2:$E$405,3,FALSE)</f>
        <v>1.0667</v>
      </c>
      <c r="I1722">
        <f>VLOOKUP(C1722,away!$B$2:$E$405,3,FALSE)</f>
        <v>1.25</v>
      </c>
      <c r="J1722">
        <f>VLOOKUP(B1722,home!$B$2:$E$405,4,FALSE)</f>
        <v>1.4061999999999999</v>
      </c>
      <c r="K1722" s="3">
        <f t="shared" si="2018"/>
        <v>1.4815351845000002</v>
      </c>
      <c r="L1722" s="3">
        <f t="shared" si="2019"/>
        <v>1.8749919249999998</v>
      </c>
      <c r="M1722" s="5">
        <f t="shared" si="2020"/>
        <v>3.4856100408673436E-2</v>
      </c>
      <c r="N1722" s="5">
        <f t="shared" si="2021"/>
        <v>5.1640539149914538E-2</v>
      </c>
      <c r="O1722" s="5">
        <f t="shared" si="2022"/>
        <v>6.5354906803251886E-2</v>
      </c>
      <c r="P1722" s="5">
        <f t="shared" si="2023"/>
        <v>9.6825593908736102E-2</v>
      </c>
      <c r="Q1722" s="5">
        <f t="shared" si="2024"/>
        <v>3.8253637848574065E-2</v>
      </c>
      <c r="R1722" s="5">
        <f t="shared" si="2025"/>
        <v>6.1269961257612429E-2</v>
      </c>
      <c r="S1722" s="5">
        <f t="shared" si="2026"/>
        <v>6.7242143597958215E-2</v>
      </c>
      <c r="T1722" s="5">
        <f t="shared" si="2027"/>
        <v>7.1725262067950726E-2</v>
      </c>
      <c r="U1722" s="5">
        <f t="shared" si="2028"/>
        <v>9.077360335610471E-2</v>
      </c>
      <c r="V1722" s="5">
        <f t="shared" si="2029"/>
        <v>2.0754410955113645E-2</v>
      </c>
      <c r="W1722" s="5">
        <f t="shared" si="2030"/>
        <v>1.8891370135927781E-2</v>
      </c>
      <c r="X1722" s="5">
        <f t="shared" si="2031"/>
        <v>3.5421166457050735E-2</v>
      </c>
      <c r="Y1722" s="5">
        <f t="shared" si="2032"/>
        <v>3.3207200540525499E-2</v>
      </c>
      <c r="Z1722" s="5">
        <f t="shared" si="2033"/>
        <v>3.8293560867695378E-2</v>
      </c>
      <c r="AA1722" s="5">
        <f t="shared" si="2034"/>
        <v>5.6733257765283068E-2</v>
      </c>
      <c r="AB1722" s="5">
        <f t="shared" si="2035"/>
        <v>4.2026158755287361E-2</v>
      </c>
      <c r="AC1722" s="5">
        <f t="shared" si="2036"/>
        <v>3.603311442246866E-3</v>
      </c>
      <c r="AD1722" s="5">
        <f t="shared" si="2037"/>
        <v>6.9970573849473935E-3</v>
      </c>
      <c r="AE1722" s="5">
        <f t="shared" si="2038"/>
        <v>1.3119426095537977E-2</v>
      </c>
      <c r="AF1722" s="5">
        <f t="shared" si="2039"/>
        <v>1.2299408994883994E-2</v>
      </c>
      <c r="AG1722" s="5">
        <f t="shared" si="2040"/>
        <v>7.6870975158932842E-3</v>
      </c>
      <c r="AH1722" s="5">
        <f t="shared" si="2041"/>
        <v>1.7950029351606202E-2</v>
      </c>
      <c r="AI1722" s="5">
        <f t="shared" si="2042"/>
        <v>2.6593600047212316E-2</v>
      </c>
      <c r="AJ1722" s="5">
        <f t="shared" si="2043"/>
        <v>1.969967707623296E-2</v>
      </c>
      <c r="AK1722" s="5">
        <f t="shared" si="2044"/>
        <v>9.7285882372424044E-3</v>
      </c>
      <c r="AL1722" s="5">
        <f t="shared" si="2045"/>
        <v>4.0038072686625646E-4</v>
      </c>
      <c r="AM1722" s="5">
        <f t="shared" si="2046"/>
        <v>2.0732773407530244E-3</v>
      </c>
      <c r="AN1722" s="5">
        <f t="shared" si="2047"/>
        <v>3.8873782721973935E-3</v>
      </c>
      <c r="AO1722" s="5">
        <f t="shared" si="2048"/>
        <v>3.6444014348952828E-3</v>
      </c>
      <c r="AP1722" s="5">
        <f t="shared" si="2049"/>
        <v>2.2777410872956891E-3</v>
      </c>
      <c r="AQ1722" s="5">
        <f t="shared" si="2050"/>
        <v>1.067686536480034E-3</v>
      </c>
      <c r="AR1722" s="5">
        <f t="shared" si="2051"/>
        <v>6.7312320175549247E-3</v>
      </c>
      <c r="AS1722" s="5">
        <f t="shared" si="2052"/>
        <v>9.9725570690405441E-3</v>
      </c>
      <c r="AT1722" s="5">
        <f t="shared" si="2053"/>
        <v>7.3873470886088831E-3</v>
      </c>
      <c r="AU1722" s="5">
        <f t="shared" si="2054"/>
        <v>3.6482048772958991E-3</v>
      </c>
      <c r="AV1722" s="5">
        <f t="shared" si="2055"/>
        <v>1.3512359714945958E-3</v>
      </c>
      <c r="AW1722" s="5">
        <f t="shared" si="2056"/>
        <v>3.0894561428517973E-5</v>
      </c>
      <c r="AX1722" s="5">
        <f t="shared" si="2057"/>
        <v>5.1193888792536646E-4</v>
      </c>
      <c r="AY1722" s="5">
        <f t="shared" si="2058"/>
        <v>9.5988128095354189E-4</v>
      </c>
      <c r="AZ1722" s="5">
        <f t="shared" si="2059"/>
        <v>8.9988482537327384E-4</v>
      </c>
      <c r="BA1722" s="5">
        <f t="shared" si="2060"/>
        <v>5.6242559366830773E-4</v>
      </c>
      <c r="BB1722" s="5">
        <f t="shared" si="2061"/>
        <v>2.6363586163535201E-4</v>
      </c>
      <c r="BC1722" s="5">
        <f t="shared" si="2062"/>
        <v>9.8863022341340466E-5</v>
      </c>
      <c r="BD1722" s="5">
        <f t="shared" si="2063"/>
        <v>2.1035009463694888E-3</v>
      </c>
      <c r="BE1722" s="5">
        <f t="shared" si="2064"/>
        <v>3.1164106626754458E-3</v>
      </c>
      <c r="BF1722" s="5">
        <f t="shared" si="2065"/>
        <v>2.3085360230523174E-3</v>
      </c>
      <c r="BG1722" s="5">
        <f t="shared" si="2066"/>
        <v>1.140059114279237E-3</v>
      </c>
      <c r="BH1722" s="5">
        <f t="shared" si="2067"/>
        <v>4.2225942255364921E-4</v>
      </c>
      <c r="BI1722" s="5">
        <f t="shared" si="2068"/>
        <v>1.2511843829997682E-4</v>
      </c>
      <c r="BJ1722" s="8">
        <f t="shared" si="2069"/>
        <v>0.30548928033472467</v>
      </c>
      <c r="BK1722" s="8">
        <f t="shared" si="2070"/>
        <v>0.22464182232054808</v>
      </c>
      <c r="BL1722" s="8">
        <f t="shared" si="2071"/>
        <v>0.42843624428105831</v>
      </c>
      <c r="BM1722" s="8">
        <f t="shared" si="2072"/>
        <v>0.64773118170773869</v>
      </c>
      <c r="BN1722" s="8">
        <f t="shared" si="2073"/>
        <v>0.34820073937676244</v>
      </c>
    </row>
    <row r="1723" spans="1:66" x14ac:dyDescent="0.25">
      <c r="A1723" t="s">
        <v>25</v>
      </c>
      <c r="B1723" t="s">
        <v>275</v>
      </c>
      <c r="C1723" t="s">
        <v>170</v>
      </c>
      <c r="D1723" s="7" t="s">
        <v>544</v>
      </c>
      <c r="E1723">
        <f>VLOOKUP(A1723,home!$A$2:$E$405,3,FALSE)</f>
        <v>1.35</v>
      </c>
      <c r="F1723">
        <f>VLOOKUP(B1723,home!$B$2:$E$405,3,FALSE)</f>
        <v>0.74070000000000003</v>
      </c>
      <c r="G1723">
        <f>VLOOKUP(C1723,away!$B$2:$E$405,4,FALSE)</f>
        <v>0.98770000000000002</v>
      </c>
      <c r="H1723">
        <f>VLOOKUP(A1723,away!$A$2:$E$405,3,FALSE)</f>
        <v>1.0667</v>
      </c>
      <c r="I1723">
        <f>VLOOKUP(C1723,away!$B$2:$E$405,3,FALSE)</f>
        <v>0.9375</v>
      </c>
      <c r="J1723">
        <f>VLOOKUP(B1723,home!$B$2:$E$405,4,FALSE)</f>
        <v>0.625</v>
      </c>
      <c r="K1723" s="3">
        <f t="shared" si="2018"/>
        <v>0.98764567650000012</v>
      </c>
      <c r="L1723" s="3">
        <f t="shared" si="2019"/>
        <v>0.62501953124999998</v>
      </c>
      <c r="M1723" s="5">
        <f t="shared" si="2020"/>
        <v>0.19935558136077292</v>
      </c>
      <c r="N1723" s="5">
        <f t="shared" si="2021"/>
        <v>0.19689267801711138</v>
      </c>
      <c r="O1723" s="5">
        <f t="shared" si="2022"/>
        <v>0.12460113201418152</v>
      </c>
      <c r="P1723" s="5">
        <f t="shared" si="2023"/>
        <v>0.12306176932081211</v>
      </c>
      <c r="Q1723" s="5">
        <f t="shared" si="2024"/>
        <v>9.723010108905332E-2</v>
      </c>
      <c r="R1723" s="5">
        <f t="shared" si="2025"/>
        <v>3.8939070562361545E-2</v>
      </c>
      <c r="S1723" s="5">
        <f t="shared" si="2026"/>
        <v>1.8991441028383325E-2</v>
      </c>
      <c r="T1723" s="5">
        <f t="shared" si="2027"/>
        <v>6.0770712206070214E-2</v>
      </c>
      <c r="U1723" s="5">
        <f t="shared" si="2028"/>
        <v>3.8458004687844799E-2</v>
      </c>
      <c r="V1723" s="5">
        <f t="shared" si="2029"/>
        <v>1.3025972758780875E-3</v>
      </c>
      <c r="W1723" s="5">
        <f t="shared" si="2030"/>
        <v>3.20096296554205E-2</v>
      </c>
      <c r="X1723" s="5">
        <f t="shared" si="2031"/>
        <v>2.0006643722717016E-2</v>
      </c>
      <c r="Y1723" s="5">
        <f t="shared" si="2032"/>
        <v>6.2522715407291709E-3</v>
      </c>
      <c r="Z1723" s="5">
        <f t="shared" si="2033"/>
        <v>8.1125598767326293E-3</v>
      </c>
      <c r="AA1723" s="5">
        <f t="shared" si="2034"/>
        <v>8.0123346876023547E-3</v>
      </c>
      <c r="AB1723" s="5">
        <f t="shared" si="2035"/>
        <v>3.9566738564407221E-3</v>
      </c>
      <c r="AC1723" s="5">
        <f t="shared" si="2036"/>
        <v>5.0255655117555167E-5</v>
      </c>
      <c r="AD1723" s="5">
        <f t="shared" si="2037"/>
        <v>7.9035430838855589E-3</v>
      </c>
      <c r="AE1723" s="5">
        <f t="shared" si="2038"/>
        <v>4.9398687935043309E-3</v>
      </c>
      <c r="AF1723" s="5">
        <f t="shared" si="2039"/>
        <v>1.5437572388762898E-3</v>
      </c>
      <c r="AG1723" s="5">
        <f t="shared" si="2040"/>
        <v>3.2162614193541767E-4</v>
      </c>
      <c r="AH1723" s="5">
        <f t="shared" si="2041"/>
        <v>1.2676270928482461E-3</v>
      </c>
      <c r="AI1723" s="5">
        <f t="shared" si="2042"/>
        <v>1.2519664176658344E-3</v>
      </c>
      <c r="AJ1723" s="5">
        <f t="shared" si="2043"/>
        <v>6.1824960976542725E-4</v>
      </c>
      <c r="AK1723" s="5">
        <f t="shared" si="2044"/>
        <v>2.0353718469421223E-4</v>
      </c>
      <c r="AL1723" s="5">
        <f t="shared" si="2045"/>
        <v>1.2409082895854757E-6</v>
      </c>
      <c r="AM1723" s="5">
        <f t="shared" si="2046"/>
        <v>1.5611800311662106E-3</v>
      </c>
      <c r="AN1723" s="5">
        <f t="shared" si="2047"/>
        <v>9.7576801127636516E-4</v>
      </c>
      <c r="AO1723" s="5">
        <f t="shared" si="2048"/>
        <v>3.0493703250834917E-4</v>
      </c>
      <c r="AP1723" s="5">
        <f t="shared" si="2049"/>
        <v>6.3530533706378147E-5</v>
      </c>
      <c r="AQ1723" s="5">
        <f t="shared" si="2050"/>
        <v>9.9269560993056951E-6</v>
      </c>
      <c r="AR1723" s="5">
        <f t="shared" si="2051"/>
        <v>1.5845833827436229E-4</v>
      </c>
      <c r="AS1723" s="5">
        <f t="shared" si="2052"/>
        <v>1.565006927020484E-4</v>
      </c>
      <c r="AT1723" s="5">
        <f t="shared" si="2053"/>
        <v>7.7283616258216602E-5</v>
      </c>
      <c r="AU1723" s="5">
        <f t="shared" si="2054"/>
        <v>2.5442943153904258E-5</v>
      </c>
      <c r="AV1723" s="5">
        <f t="shared" si="2055"/>
        <v>6.2821532008472026E-6</v>
      </c>
      <c r="AW1723" s="5">
        <f t="shared" si="2056"/>
        <v>2.1278055667455767E-8</v>
      </c>
      <c r="AX1723" s="5">
        <f t="shared" si="2057"/>
        <v>2.5698211800324048E-4</v>
      </c>
      <c r="AY1723" s="5">
        <f t="shared" si="2058"/>
        <v>1.6061884293401752E-4</v>
      </c>
      <c r="AZ1723" s="5">
        <f t="shared" si="2059"/>
        <v>5.0194956960268489E-5</v>
      </c>
      <c r="BA1723" s="5">
        <f t="shared" si="2060"/>
        <v>1.0457609490140314E-5</v>
      </c>
      <c r="BB1723" s="5">
        <f t="shared" si="2061"/>
        <v>1.6340525453807621E-6</v>
      </c>
      <c r="BC1723" s="5">
        <f t="shared" si="2062"/>
        <v>2.0426295119035079E-7</v>
      </c>
      <c r="BD1723" s="5">
        <f t="shared" si="2063"/>
        <v>1.6506592718482633E-5</v>
      </c>
      <c r="BE1723" s="5">
        <f t="shared" si="2064"/>
        <v>1.6302664932155754E-5</v>
      </c>
      <c r="BF1723" s="5">
        <f t="shared" si="2065"/>
        <v>8.0506282678358976E-6</v>
      </c>
      <c r="BG1723" s="5">
        <f t="shared" si="2066"/>
        <v>2.6503894006122707E-6</v>
      </c>
      <c r="BH1723" s="5">
        <f t="shared" si="2067"/>
        <v>6.5441140813903381E-7</v>
      </c>
      <c r="BI1723" s="5">
        <f t="shared" si="2068"/>
        <v>1.2926531958015879E-7</v>
      </c>
      <c r="BJ1723" s="8">
        <f t="shared" si="2069"/>
        <v>0.43126626589694406</v>
      </c>
      <c r="BK1723" s="8">
        <f t="shared" si="2070"/>
        <v>0.34292350439218766</v>
      </c>
      <c r="BL1723" s="8">
        <f t="shared" si="2071"/>
        <v>0.21777685780904082</v>
      </c>
      <c r="BM1723" s="8">
        <f t="shared" si="2072"/>
        <v>0.21983825804573398</v>
      </c>
      <c r="BN1723" s="8">
        <f t="shared" si="2073"/>
        <v>0.78008033236429286</v>
      </c>
    </row>
    <row r="1724" spans="1:66" x14ac:dyDescent="0.25">
      <c r="A1724" t="s">
        <v>25</v>
      </c>
      <c r="B1724" t="s">
        <v>164</v>
      </c>
      <c r="C1724" t="s">
        <v>442</v>
      </c>
      <c r="D1724" s="7" t="s">
        <v>544</v>
      </c>
      <c r="E1724">
        <f>VLOOKUP(A1724,home!$A$2:$E$405,3,FALSE)</f>
        <v>1.35</v>
      </c>
      <c r="F1724">
        <f>VLOOKUP(B1724,home!$B$2:$E$405,3,FALSE)</f>
        <v>1.4815</v>
      </c>
      <c r="G1724">
        <f>VLOOKUP(C1724,away!$B$2:$E$405,4,FALSE)</f>
        <v>1.9753000000000001</v>
      </c>
      <c r="H1724">
        <f>VLOOKUP(A1724,away!$A$2:$E$405,3,FALSE)</f>
        <v>1.0667</v>
      </c>
      <c r="I1724">
        <f>VLOOKUP(C1724,away!$B$2:$E$405,3,FALSE)</f>
        <v>1.5625</v>
      </c>
      <c r="J1724">
        <f>VLOOKUP(B1724,home!$B$2:$E$405,4,FALSE)</f>
        <v>1.25</v>
      </c>
      <c r="K1724" s="3">
        <f t="shared" si="2018"/>
        <v>3.9506493825000009</v>
      </c>
      <c r="L1724" s="3">
        <f t="shared" si="2019"/>
        <v>2.0833984375000001</v>
      </c>
      <c r="M1724" s="5">
        <f t="shared" si="2020"/>
        <v>2.3957766522450666E-3</v>
      </c>
      <c r="N1724" s="5">
        <f t="shared" si="2021"/>
        <v>9.4648735517998909E-3</v>
      </c>
      <c r="O1724" s="5">
        <f t="shared" si="2022"/>
        <v>4.9913573338863535E-3</v>
      </c>
      <c r="P1724" s="5">
        <f t="shared" si="2023"/>
        <v>1.9719102768954971E-2</v>
      </c>
      <c r="Q1724" s="5">
        <f t="shared" si="2024"/>
        <v>1.869619842642942E-2</v>
      </c>
      <c r="R1724" s="5">
        <f t="shared" si="2025"/>
        <v>5.1994930352114973E-3</v>
      </c>
      <c r="S1724" s="5">
        <f t="shared" si="2026"/>
        <v>4.0575883153405122E-2</v>
      </c>
      <c r="T1724" s="5">
        <f t="shared" si="2027"/>
        <v>3.8951630588813013E-2</v>
      </c>
      <c r="U1724" s="5">
        <f t="shared" si="2028"/>
        <v>2.0541373948871358E-2</v>
      </c>
      <c r="V1724" s="5">
        <f t="shared" si="2029"/>
        <v>3.7107892854949899E-2</v>
      </c>
      <c r="W1724" s="5">
        <f t="shared" si="2030"/>
        <v>2.4620708256156958E-2</v>
      </c>
      <c r="X1724" s="5">
        <f t="shared" si="2031"/>
        <v>5.1294745111020765E-2</v>
      </c>
      <c r="Y1724" s="5">
        <f t="shared" si="2032"/>
        <v>5.343369590813072E-2</v>
      </c>
      <c r="Z1724" s="5">
        <f t="shared" si="2033"/>
        <v>3.6108718884505894E-3</v>
      </c>
      <c r="AA1724" s="5">
        <f t="shared" si="2034"/>
        <v>1.4265288796393933E-2</v>
      </c>
      <c r="AB1724" s="5">
        <f t="shared" si="2035"/>
        <v>2.817857718732894E-2</v>
      </c>
      <c r="AC1724" s="5">
        <f t="shared" si="2036"/>
        <v>1.9089173860917491E-2</v>
      </c>
      <c r="AD1724" s="5">
        <f t="shared" si="2037"/>
        <v>2.4316946467224793E-2</v>
      </c>
      <c r="AE1724" s="5">
        <f t="shared" si="2038"/>
        <v>5.0661888274587279E-2</v>
      </c>
      <c r="AF1724" s="5">
        <f t="shared" si="2039"/>
        <v>5.277444943603736E-2</v>
      </c>
      <c r="AG1724" s="5">
        <f t="shared" si="2040"/>
        <v>3.6650068498321003E-2</v>
      </c>
      <c r="AH1724" s="5">
        <f t="shared" si="2041"/>
        <v>1.8807212126026585E-3</v>
      </c>
      <c r="AI1724" s="5">
        <f t="shared" si="2042"/>
        <v>7.4300700972233444E-3</v>
      </c>
      <c r="AJ1724" s="5">
        <f t="shared" si="2043"/>
        <v>1.4676800920763566E-2</v>
      </c>
      <c r="AK1724" s="5">
        <f t="shared" si="2044"/>
        <v>1.9327631498230011E-2</v>
      </c>
      <c r="AL1724" s="5">
        <f t="shared" si="2045"/>
        <v>6.2847491361123133E-3</v>
      </c>
      <c r="AM1724" s="5">
        <f t="shared" si="2046"/>
        <v>1.9213545909005432E-2</v>
      </c>
      <c r="AN1724" s="5">
        <f t="shared" si="2047"/>
        <v>4.0029471525656439E-2</v>
      </c>
      <c r="AO1724" s="5">
        <f t="shared" si="2048"/>
        <v>4.1698669215251685E-2</v>
      </c>
      <c r="AP1724" s="5">
        <f t="shared" si="2049"/>
        <v>2.8958314096294912E-2</v>
      </c>
      <c r="AQ1724" s="5">
        <f t="shared" si="2050"/>
        <v>1.5082926585213763E-2</v>
      </c>
      <c r="AR1724" s="5">
        <f t="shared" si="2051"/>
        <v>7.8365832714189692E-4</v>
      </c>
      <c r="AS1724" s="5">
        <f t="shared" si="2052"/>
        <v>3.0959592862141185E-3</v>
      </c>
      <c r="AT1724" s="5">
        <f t="shared" si="2053"/>
        <v>6.1155248211634764E-3</v>
      </c>
      <c r="AU1724" s="5">
        <f t="shared" si="2054"/>
        <v>8.0534314527976394E-3</v>
      </c>
      <c r="AV1724" s="5">
        <f t="shared" si="2055"/>
        <v>7.9540709990002702E-3</v>
      </c>
      <c r="AW1724" s="5">
        <f t="shared" si="2056"/>
        <v>1.4368990853592999E-3</v>
      </c>
      <c r="AX1724" s="5">
        <f t="shared" si="2057"/>
        <v>1.2650997213507952E-2</v>
      </c>
      <c r="AY1724" s="5">
        <f t="shared" si="2058"/>
        <v>2.635706782743932E-2</v>
      </c>
      <c r="AZ1724" s="5">
        <f t="shared" si="2059"/>
        <v>2.7456136964384304E-2</v>
      </c>
      <c r="BA1724" s="5">
        <f t="shared" si="2060"/>
        <v>1.9067357617128088E-2</v>
      </c>
      <c r="BB1724" s="5">
        <f t="shared" si="2061"/>
        <v>9.9312257666945968E-3</v>
      </c>
      <c r="BC1724" s="5">
        <f t="shared" si="2062"/>
        <v>4.1381400489582535E-3</v>
      </c>
      <c r="BD1724" s="5">
        <f t="shared" si="2063"/>
        <v>2.7211208905021536E-4</v>
      </c>
      <c r="BE1724" s="5">
        <f t="shared" si="2064"/>
        <v>1.0750194565770184E-3</v>
      </c>
      <c r="BF1724" s="5">
        <f t="shared" si="2065"/>
        <v>2.1235124761507427E-3</v>
      </c>
      <c r="BG1724" s="5">
        <f t="shared" si="2066"/>
        <v>2.7964177508786599E-3</v>
      </c>
      <c r="BH1724" s="5">
        <f t="shared" si="2067"/>
        <v>2.761916515180205E-3</v>
      </c>
      <c r="BI1724" s="5">
        <f t="shared" si="2068"/>
        <v>2.1822727550426455E-3</v>
      </c>
      <c r="BJ1724" s="8">
        <f t="shared" si="2069"/>
        <v>0.60544905728805598</v>
      </c>
      <c r="BK1724" s="8">
        <f t="shared" si="2070"/>
        <v>0.15152964625402418</v>
      </c>
      <c r="BL1724" s="8">
        <f t="shared" si="2071"/>
        <v>0.15370520995970857</v>
      </c>
      <c r="BM1724" s="8">
        <f t="shared" si="2072"/>
        <v>0.82890781487963205</v>
      </c>
      <c r="BN1724" s="8">
        <f t="shared" si="2073"/>
        <v>6.0466801768527201E-2</v>
      </c>
    </row>
    <row r="1725" spans="1:66" s="14" customFormat="1" x14ac:dyDescent="0.25">
      <c r="A1725" t="s">
        <v>25</v>
      </c>
      <c r="B1725" t="s">
        <v>502</v>
      </c>
      <c r="C1725" t="s">
        <v>171</v>
      </c>
      <c r="D1725" s="7" t="s">
        <v>544</v>
      </c>
      <c r="E1725">
        <f>VLOOKUP(A1725,home!$A$2:$E$405,3,FALSE)</f>
        <v>1.35</v>
      </c>
      <c r="F1725">
        <f>VLOOKUP(B1725,home!$B$2:$E$405,3,FALSE)</f>
        <v>1.2345999999999999</v>
      </c>
      <c r="G1725">
        <f>VLOOKUP(C1725,away!$B$2:$E$405,4,FALSE)</f>
        <v>0.49380000000000002</v>
      </c>
      <c r="H1725">
        <f>VLOOKUP(A1725,away!$A$2:$E$405,3,FALSE)</f>
        <v>1.0667</v>
      </c>
      <c r="I1725">
        <f>VLOOKUP(C1725,away!$B$2:$E$405,3,FALSE)</f>
        <v>1.25</v>
      </c>
      <c r="J1725">
        <f>VLOOKUP(B1725,home!$B$2:$E$405,4,FALSE)</f>
        <v>1.5625</v>
      </c>
      <c r="K1725" s="3">
        <f t="shared" si="2018"/>
        <v>0.82302139799999996</v>
      </c>
      <c r="L1725" s="3">
        <f t="shared" si="2019"/>
        <v>2.0833984375000001</v>
      </c>
      <c r="M1725" s="5">
        <f t="shared" si="2020"/>
        <v>5.4671111483846291E-2</v>
      </c>
      <c r="N1725" s="5">
        <f t="shared" si="2021"/>
        <v>4.4995494603649031E-2</v>
      </c>
      <c r="O1725" s="5">
        <f t="shared" si="2022"/>
        <v>0.11390170824183368</v>
      </c>
      <c r="P1725" s="5">
        <f t="shared" si="2023"/>
        <v>9.3743543151782072E-2</v>
      </c>
      <c r="Q1725" s="5">
        <f t="shared" si="2024"/>
        <v>1.8516127436198335E-2</v>
      </c>
      <c r="R1725" s="5">
        <f t="shared" si="2025"/>
        <v>0.1186513204898086</v>
      </c>
      <c r="S1725" s="5">
        <f t="shared" si="2026"/>
        <v>4.0185079670671128E-2</v>
      </c>
      <c r="T1725" s="5">
        <f t="shared" si="2027"/>
        <v>3.8576470969126496E-2</v>
      </c>
      <c r="U1725" s="5">
        <f t="shared" si="2028"/>
        <v>9.7652575664068306E-2</v>
      </c>
      <c r="V1725" s="5">
        <f t="shared" si="2029"/>
        <v>7.6560680523579125E-3</v>
      </c>
      <c r="W1725" s="5">
        <f t="shared" si="2030"/>
        <v>5.0797230293620366E-3</v>
      </c>
      <c r="X1725" s="5">
        <f t="shared" si="2031"/>
        <v>1.0583087022305634E-2</v>
      </c>
      <c r="Y1725" s="5">
        <f t="shared" si="2032"/>
        <v>1.1024393483099046E-2</v>
      </c>
      <c r="Z1725" s="5">
        <f t="shared" si="2033"/>
        <v>8.2399325238593002E-2</v>
      </c>
      <c r="AA1725" s="5">
        <f t="shared" si="2034"/>
        <v>6.7816407852123492E-2</v>
      </c>
      <c r="AB1725" s="5">
        <f t="shared" si="2035"/>
        <v>2.7907177398896421E-2</v>
      </c>
      <c r="AC1725" s="5">
        <f t="shared" si="2036"/>
        <v>8.2048238818417771E-4</v>
      </c>
      <c r="AD1725" s="5">
        <f t="shared" si="2037"/>
        <v>1.0451801872695843E-3</v>
      </c>
      <c r="AE1725" s="5">
        <f t="shared" si="2038"/>
        <v>2.1775267690634097E-3</v>
      </c>
      <c r="AF1725" s="5">
        <f t="shared" si="2039"/>
        <v>2.2683279341405658E-3</v>
      </c>
      <c r="AG1725" s="5">
        <f t="shared" si="2040"/>
        <v>1.5752769579086862E-3</v>
      </c>
      <c r="AH1725" s="5">
        <f t="shared" si="2041"/>
        <v>4.2917656363284748E-2</v>
      </c>
      <c r="AI1725" s="5">
        <f t="shared" si="2042"/>
        <v>3.5322149538994208E-2</v>
      </c>
      <c r="AJ1725" s="5">
        <f t="shared" si="2043"/>
        <v>1.4535442446974032E-2</v>
      </c>
      <c r="AK1725" s="5">
        <f t="shared" si="2044"/>
        <v>3.9876600544190366E-3</v>
      </c>
      <c r="AL1725" s="5">
        <f t="shared" si="2045"/>
        <v>5.6274638707315685E-5</v>
      </c>
      <c r="AM1725" s="5">
        <f t="shared" si="2046"/>
        <v>1.7204113177770306E-4</v>
      </c>
      <c r="AN1725" s="5">
        <f t="shared" si="2047"/>
        <v>3.5843022513139819E-4</v>
      </c>
      <c r="AO1725" s="5">
        <f t="shared" si="2048"/>
        <v>3.7337648549576417E-4</v>
      </c>
      <c r="AP1725" s="5">
        <f t="shared" si="2049"/>
        <v>2.5929732882703886E-4</v>
      </c>
      <c r="AQ1725" s="5">
        <f t="shared" si="2050"/>
        <v>1.3505491243154415E-4</v>
      </c>
      <c r="AR1725" s="5">
        <f t="shared" si="2051"/>
        <v>1.7882915641685877E-2</v>
      </c>
      <c r="AS1725" s="5">
        <f t="shared" si="2052"/>
        <v>1.4718022231736379E-2</v>
      </c>
      <c r="AT1725" s="5">
        <f t="shared" si="2053"/>
        <v>6.0566236164793759E-3</v>
      </c>
      <c r="AU1725" s="5">
        <f t="shared" si="2054"/>
        <v>1.6615769453315573E-3</v>
      </c>
      <c r="AV1725" s="5">
        <f t="shared" si="2055"/>
        <v>3.4187834510783689E-4</v>
      </c>
      <c r="AW1725" s="5">
        <f t="shared" si="2056"/>
        <v>2.6803633779996685E-6</v>
      </c>
      <c r="AX1725" s="5">
        <f t="shared" si="2057"/>
        <v>2.3598922131531229E-5</v>
      </c>
      <c r="AY1725" s="5">
        <f t="shared" si="2058"/>
        <v>4.916595749551634E-5</v>
      </c>
      <c r="AZ1725" s="5">
        <f t="shared" si="2059"/>
        <v>5.1216139512175079E-5</v>
      </c>
      <c r="BA1725" s="5">
        <f t="shared" si="2060"/>
        <v>3.5567875011482535E-5</v>
      </c>
      <c r="BB1725" s="5">
        <f t="shared" si="2061"/>
        <v>1.8525513806029502E-5</v>
      </c>
      <c r="BC1725" s="5">
        <f t="shared" si="2062"/>
        <v>7.7192053034733102E-6</v>
      </c>
      <c r="BD1725" s="5">
        <f t="shared" si="2063"/>
        <v>6.2095397509721127E-3</v>
      </c>
      <c r="BE1725" s="5">
        <f t="shared" si="2064"/>
        <v>5.1105840867816396E-3</v>
      </c>
      <c r="BF1725" s="5">
        <f t="shared" si="2065"/>
        <v>2.1030600298497888E-3</v>
      </c>
      <c r="BG1725" s="5">
        <f t="shared" si="2066"/>
        <v>5.7695446861496505E-4</v>
      </c>
      <c r="BH1725" s="5">
        <f t="shared" si="2067"/>
        <v>1.1871146833545888E-4</v>
      </c>
      <c r="BI1725" s="5">
        <f t="shared" si="2068"/>
        <v>1.9540415725616423E-5</v>
      </c>
      <c r="BJ1725" s="8">
        <f t="shared" si="2069"/>
        <v>0.13732560208904651</v>
      </c>
      <c r="BK1725" s="8">
        <f t="shared" si="2070"/>
        <v>0.19718172534304443</v>
      </c>
      <c r="BL1725" s="8">
        <f t="shared" si="2071"/>
        <v>0.5774915050510232</v>
      </c>
      <c r="BM1725" s="8">
        <f t="shared" si="2072"/>
        <v>0.54987236672047157</v>
      </c>
      <c r="BN1725" s="8">
        <f t="shared" si="2073"/>
        <v>0.444479305407118</v>
      </c>
    </row>
    <row r="1726" spans="1:66" x14ac:dyDescent="0.25">
      <c r="A1726" t="s">
        <v>25</v>
      </c>
      <c r="B1726" t="s">
        <v>499</v>
      </c>
      <c r="C1726" t="s">
        <v>501</v>
      </c>
      <c r="D1726" s="7" t="s">
        <v>544</v>
      </c>
      <c r="E1726">
        <f>VLOOKUP(A1726,home!$A$2:$E$405,3,FALSE)</f>
        <v>1.35</v>
      </c>
      <c r="F1726">
        <f>VLOOKUP(B1726,home!$B$2:$E$405,3,FALSE)</f>
        <v>1.2345999999999999</v>
      </c>
      <c r="G1726">
        <f>VLOOKUP(C1726,away!$B$2:$E$405,4,FALSE)</f>
        <v>1.4815</v>
      </c>
      <c r="H1726">
        <f>VLOOKUP(A1726,away!$A$2:$E$405,3,FALSE)</f>
        <v>1.0667</v>
      </c>
      <c r="I1726">
        <f>VLOOKUP(C1726,away!$B$2:$E$405,3,FALSE)</f>
        <v>0.625</v>
      </c>
      <c r="J1726">
        <f>VLOOKUP(B1726,home!$B$2:$E$405,4,FALSE)</f>
        <v>0.9375</v>
      </c>
      <c r="K1726" s="3">
        <f t="shared" si="2018"/>
        <v>2.4692308650000001</v>
      </c>
      <c r="L1726" s="3">
        <f t="shared" si="2019"/>
        <v>0.62501953124999998</v>
      </c>
      <c r="M1726" s="5">
        <f t="shared" si="2020"/>
        <v>4.5308963502700986E-2</v>
      </c>
      <c r="N1726" s="5">
        <f t="shared" si="2021"/>
        <v>0.11187829114202778</v>
      </c>
      <c r="O1726" s="5">
        <f t="shared" si="2022"/>
        <v>2.8318987129881526E-2</v>
      </c>
      <c r="P1726" s="5">
        <f t="shared" si="2023"/>
        <v>6.9926117086641232E-2</v>
      </c>
      <c r="Q1726" s="5">
        <f t="shared" si="2024"/>
        <v>0.13812666480567559</v>
      </c>
      <c r="R1726" s="5">
        <f t="shared" si="2025"/>
        <v>8.8499600306966644E-3</v>
      </c>
      <c r="S1726" s="5">
        <f t="shared" si="2026"/>
        <v>2.6979550362717816E-2</v>
      </c>
      <c r="T1726" s="5">
        <f t="shared" si="2027"/>
        <v>8.6331863289969224E-2</v>
      </c>
      <c r="U1726" s="5">
        <f t="shared" si="2028"/>
        <v>2.1852594461812553E-2</v>
      </c>
      <c r="V1726" s="5">
        <f t="shared" si="2029"/>
        <v>4.6264458552098811E-3</v>
      </c>
      <c r="W1726" s="5">
        <f t="shared" si="2030"/>
        <v>0.11368887467256115</v>
      </c>
      <c r="X1726" s="5">
        <f t="shared" si="2031"/>
        <v>7.1057767156184157E-2</v>
      </c>
      <c r="Y1726" s="5">
        <f t="shared" si="2032"/>
        <v>2.2206246159814928E-2</v>
      </c>
      <c r="Z1726" s="5">
        <f t="shared" si="2033"/>
        <v>1.8437992899890886E-3</v>
      </c>
      <c r="AA1726" s="5">
        <f t="shared" si="2034"/>
        <v>4.5527661157061432E-3</v>
      </c>
      <c r="AB1726" s="5">
        <f t="shared" si="2035"/>
        <v>5.6209153070138863E-3</v>
      </c>
      <c r="AC1726" s="5">
        <f t="shared" si="2036"/>
        <v>4.462546833408676E-4</v>
      </c>
      <c r="AD1726" s="5">
        <f t="shared" si="2037"/>
        <v>7.01810195871512E-2</v>
      </c>
      <c r="AE1726" s="5">
        <f t="shared" si="2038"/>
        <v>4.3864507965008299E-2</v>
      </c>
      <c r="AF1726" s="5">
        <f t="shared" si="2039"/>
        <v>1.3708087103400688E-2</v>
      </c>
      <c r="AG1726" s="5">
        <f t="shared" si="2040"/>
        <v>2.8559407252338898E-3</v>
      </c>
      <c r="AH1726" s="5">
        <f t="shared" si="2041"/>
        <v>2.8810264198701567E-4</v>
      </c>
      <c r="AI1726" s="5">
        <f t="shared" si="2042"/>
        <v>7.1139193588238409E-4</v>
      </c>
      <c r="AJ1726" s="5">
        <f t="shared" si="2043"/>
        <v>8.7829546259644202E-4</v>
      </c>
      <c r="AK1726" s="5">
        <f t="shared" si="2044"/>
        <v>7.2290475494419604E-4</v>
      </c>
      <c r="AL1726" s="5">
        <f t="shared" si="2045"/>
        <v>2.7548506807837536E-5</v>
      </c>
      <c r="AM1726" s="5">
        <f t="shared" si="2046"/>
        <v>3.465862794035264E-2</v>
      </c>
      <c r="AN1726" s="5">
        <f t="shared" si="2047"/>
        <v>2.1662319389047356E-2</v>
      </c>
      <c r="AO1726" s="5">
        <f t="shared" si="2048"/>
        <v>6.769686355165081E-3</v>
      </c>
      <c r="AP1726" s="5">
        <f t="shared" si="2049"/>
        <v>1.4103953974716002E-3</v>
      </c>
      <c r="AQ1726" s="5">
        <f t="shared" si="2050"/>
        <v>2.2038116755121418E-4</v>
      </c>
      <c r="AR1726" s="5">
        <f t="shared" si="2051"/>
        <v>3.6013955649322245E-5</v>
      </c>
      <c r="AS1726" s="5">
        <f t="shared" si="2052"/>
        <v>8.8926770860047597E-5</v>
      </c>
      <c r="AT1726" s="5">
        <f t="shared" si="2053"/>
        <v>1.0979036366620609E-4</v>
      </c>
      <c r="AU1726" s="5">
        <f t="shared" si="2054"/>
        <v>9.0365918214723554E-5</v>
      </c>
      <c r="AV1726" s="5">
        <f t="shared" si="2055"/>
        <v>5.578357859996528E-5</v>
      </c>
      <c r="AW1726" s="5">
        <f t="shared" si="2056"/>
        <v>1.1810025873750534E-6</v>
      </c>
      <c r="AX1726" s="5">
        <f t="shared" si="2057"/>
        <v>1.4263358974811706E-2</v>
      </c>
      <c r="AY1726" s="5">
        <f t="shared" si="2058"/>
        <v>8.9148779404872921E-3</v>
      </c>
      <c r="AZ1726" s="5">
        <f t="shared" si="2059"/>
        <v>2.7859864157571655E-3</v>
      </c>
      <c r="BA1726" s="5">
        <f t="shared" si="2060"/>
        <v>5.8043197454847053E-4</v>
      </c>
      <c r="BB1726" s="5">
        <f t="shared" si="2061"/>
        <v>9.0695330163699221E-5</v>
      </c>
      <c r="BC1726" s="5">
        <f t="shared" si="2062"/>
        <v>1.1337270549095861E-5</v>
      </c>
      <c r="BD1726" s="5">
        <f t="shared" si="2063"/>
        <v>3.7515709463996103E-6</v>
      </c>
      <c r="BE1726" s="5">
        <f t="shared" si="2064"/>
        <v>9.2634947730871782E-6</v>
      </c>
      <c r="BF1726" s="5">
        <f t="shared" si="2065"/>
        <v>1.1436853605736519E-5</v>
      </c>
      <c r="BG1726" s="5">
        <f t="shared" si="2066"/>
        <v>9.413410640590387E-6</v>
      </c>
      <c r="BH1726" s="5">
        <f t="shared" si="2067"/>
        <v>5.8109710246663014E-6</v>
      </c>
      <c r="BI1726" s="5">
        <f t="shared" si="2068"/>
        <v>2.8697258019453401E-6</v>
      </c>
      <c r="BJ1726" s="8">
        <f t="shared" si="2069"/>
        <v>0.76526736076293211</v>
      </c>
      <c r="BK1726" s="8">
        <f t="shared" si="2070"/>
        <v>0.15622975793790589</v>
      </c>
      <c r="BL1726" s="8">
        <f t="shared" si="2071"/>
        <v>7.2219344454303516E-2</v>
      </c>
      <c r="BM1726" s="8">
        <f t="shared" si="2072"/>
        <v>0.58423758180960694</v>
      </c>
      <c r="BN1726" s="8">
        <f t="shared" si="2073"/>
        <v>0.40240898369762373</v>
      </c>
    </row>
    <row r="1727" spans="1:66" x14ac:dyDescent="0.25">
      <c r="A1727" t="s">
        <v>25</v>
      </c>
      <c r="B1727" t="s">
        <v>249</v>
      </c>
      <c r="C1727" t="s">
        <v>26</v>
      </c>
      <c r="D1727" s="7" t="s">
        <v>544</v>
      </c>
      <c r="E1727">
        <f>VLOOKUP(A1727,home!$A$2:$E$405,3,FALSE)</f>
        <v>1.35</v>
      </c>
      <c r="F1727">
        <f>VLOOKUP(B1727,home!$B$2:$E$405,3,FALSE)</f>
        <v>1.2345999999999999</v>
      </c>
      <c r="G1727">
        <f>VLOOKUP(C1727,away!$B$2:$E$405,4,FALSE)</f>
        <v>0.74070000000000003</v>
      </c>
      <c r="H1727">
        <f>VLOOKUP(A1727,away!$A$2:$E$405,3,FALSE)</f>
        <v>1.0667</v>
      </c>
      <c r="I1727">
        <f>VLOOKUP(C1727,away!$B$2:$E$405,3,FALSE)</f>
        <v>0.625</v>
      </c>
      <c r="J1727">
        <f>VLOOKUP(B1727,home!$B$2:$E$405,4,FALSE)</f>
        <v>1.5625</v>
      </c>
      <c r="K1727" s="3">
        <f t="shared" si="2018"/>
        <v>1.234532097</v>
      </c>
      <c r="L1727" s="3">
        <f t="shared" si="2019"/>
        <v>1.04169921875</v>
      </c>
      <c r="M1727" s="5">
        <f t="shared" si="2020"/>
        <v>0.10267041087807829</v>
      </c>
      <c r="N1727" s="5">
        <f t="shared" si="2021"/>
        <v>0.12674991764116558</v>
      </c>
      <c r="O1727" s="5">
        <f t="shared" si="2022"/>
        <v>0.10695168680043564</v>
      </c>
      <c r="P1727" s="5">
        <f t="shared" si="2023"/>
        <v>0.13203529018342902</v>
      </c>
      <c r="Q1727" s="5">
        <f t="shared" si="2024"/>
        <v>7.8238420810062728E-2</v>
      </c>
      <c r="R1727" s="5">
        <f t="shared" si="2025"/>
        <v>5.5705744292004249E-2</v>
      </c>
      <c r="S1727" s="5">
        <f t="shared" si="2026"/>
        <v>4.2449712883988751E-2</v>
      </c>
      <c r="T1727" s="5">
        <f t="shared" si="2027"/>
        <v>8.1500901834076073E-2</v>
      </c>
      <c r="U1727" s="5">
        <f t="shared" si="2028"/>
        <v>6.8770529315753781E-2</v>
      </c>
      <c r="V1727" s="5">
        <f t="shared" si="2029"/>
        <v>6.0656447611836597E-3</v>
      </c>
      <c r="W1727" s="5">
        <f t="shared" si="2030"/>
        <v>3.2195947236205079E-2</v>
      </c>
      <c r="X1727" s="5">
        <f t="shared" si="2031"/>
        <v>3.3538493082871046E-2</v>
      </c>
      <c r="Y1727" s="5">
        <f t="shared" si="2032"/>
        <v>1.7468511021239523E-2</v>
      </c>
      <c r="Z1727" s="5">
        <f t="shared" si="2033"/>
        <v>1.9342876769622704E-2</v>
      </c>
      <c r="AA1727" s="5">
        <f t="shared" si="2034"/>
        <v>2.3879402220414899E-2</v>
      </c>
      <c r="AB1727" s="5">
        <f t="shared" si="2035"/>
        <v>1.4739944249137632E-2</v>
      </c>
      <c r="AC1727" s="5">
        <f t="shared" si="2036"/>
        <v>4.8753041366972398E-4</v>
      </c>
      <c r="AD1727" s="5">
        <f t="shared" si="2037"/>
        <v>9.9367325641033996E-3</v>
      </c>
      <c r="AE1727" s="5">
        <f t="shared" si="2038"/>
        <v>1.0351086548954194E-2</v>
      </c>
      <c r="AF1727" s="5">
        <f t="shared" si="2039"/>
        <v>5.3913593856296091E-3</v>
      </c>
      <c r="AG1727" s="5">
        <f t="shared" si="2040"/>
        <v>1.8720582866702815E-3</v>
      </c>
      <c r="AH1727" s="5">
        <f t="shared" si="2041"/>
        <v>5.0373649048233741E-3</v>
      </c>
      <c r="AI1727" s="5">
        <f t="shared" si="2042"/>
        <v>6.2187886593058038E-3</v>
      </c>
      <c r="AJ1727" s="5">
        <f t="shared" si="2043"/>
        <v>3.8386471021863069E-3</v>
      </c>
      <c r="AK1727" s="5">
        <f t="shared" si="2044"/>
        <v>1.5796443522350123E-3</v>
      </c>
      <c r="AL1727" s="5">
        <f t="shared" si="2045"/>
        <v>2.5078781351550409E-5</v>
      </c>
      <c r="AM1727" s="5">
        <f t="shared" si="2046"/>
        <v>2.4534430579381508E-3</v>
      </c>
      <c r="AN1727" s="5">
        <f t="shared" si="2047"/>
        <v>2.5557497167017825E-3</v>
      </c>
      <c r="AO1727" s="5">
        <f t="shared" si="2048"/>
        <v>1.3311612416043903E-3</v>
      </c>
      <c r="AP1727" s="5">
        <f t="shared" si="2049"/>
        <v>4.6222320846985785E-4</v>
      </c>
      <c r="AQ1727" s="5">
        <f t="shared" si="2050"/>
        <v>1.2037438878779233E-4</v>
      </c>
      <c r="AR1727" s="5">
        <f t="shared" si="2051"/>
        <v>1.0494838171826355E-3</v>
      </c>
      <c r="AS1727" s="5">
        <f t="shared" si="2052"/>
        <v>1.2956214575940432E-3</v>
      </c>
      <c r="AT1727" s="5">
        <f t="shared" si="2053"/>
        <v>7.9974313748088551E-4</v>
      </c>
      <c r="AU1727" s="5">
        <f t="shared" si="2054"/>
        <v>3.2910285752521247E-4</v>
      </c>
      <c r="AV1727" s="5">
        <f t="shared" si="2055"/>
        <v>1.0157201020732317E-4</v>
      </c>
      <c r="AW1727" s="5">
        <f t="shared" si="2056"/>
        <v>8.9587754773294676E-7</v>
      </c>
      <c r="AX1727" s="5">
        <f t="shared" si="2057"/>
        <v>5.0480903386441295E-4</v>
      </c>
      <c r="AY1727" s="5">
        <f t="shared" si="2058"/>
        <v>5.258591761945012E-4</v>
      </c>
      <c r="AZ1727" s="5">
        <f t="shared" si="2059"/>
        <v>2.7389354650716525E-4</v>
      </c>
      <c r="BA1727" s="5">
        <f t="shared" si="2060"/>
        <v>9.5104897805726955E-5</v>
      </c>
      <c r="BB1727" s="5">
        <f t="shared" si="2061"/>
        <v>2.476767443588109E-5</v>
      </c>
      <c r="BC1727" s="5">
        <f t="shared" si="2062"/>
        <v>5.1600934220223363E-6</v>
      </c>
      <c r="BD1727" s="5">
        <f t="shared" si="2063"/>
        <v>1.8220774540831983E-4</v>
      </c>
      <c r="BE1727" s="5">
        <f t="shared" si="2064"/>
        <v>2.2494131002857515E-4</v>
      </c>
      <c r="BF1727" s="5">
        <f t="shared" si="2065"/>
        <v>1.3884863358575202E-4</v>
      </c>
      <c r="BG1727" s="5">
        <f t="shared" si="2066"/>
        <v>5.7137698262067719E-5</v>
      </c>
      <c r="BH1727" s="5">
        <f t="shared" si="2067"/>
        <v>1.7634580613305926E-5</v>
      </c>
      <c r="BI1727" s="5">
        <f t="shared" si="2068"/>
        <v>4.3540911568520212E-6</v>
      </c>
      <c r="BJ1727" s="8">
        <f t="shared" si="2069"/>
        <v>0.4055959744467092</v>
      </c>
      <c r="BK1727" s="8">
        <f t="shared" si="2070"/>
        <v>0.28425952707789554</v>
      </c>
      <c r="BL1727" s="8">
        <f t="shared" si="2071"/>
        <v>0.29092239923534158</v>
      </c>
      <c r="BM1727" s="8">
        <f t="shared" si="2072"/>
        <v>0.39724434362574679</v>
      </c>
      <c r="BN1727" s="8">
        <f t="shared" si="2073"/>
        <v>0.60235147060517558</v>
      </c>
    </row>
    <row r="1728" spans="1:66" x14ac:dyDescent="0.25">
      <c r="A1728" t="s">
        <v>25</v>
      </c>
      <c r="B1728" t="s">
        <v>277</v>
      </c>
      <c r="C1728" t="s">
        <v>251</v>
      </c>
      <c r="D1728" s="7" t="s">
        <v>544</v>
      </c>
      <c r="E1728">
        <f>VLOOKUP(A1728,home!$A$2:$E$405,3,FALSE)</f>
        <v>1.35</v>
      </c>
      <c r="F1728">
        <f>VLOOKUP(B1728,home!$B$2:$E$405,3,FALSE)</f>
        <v>0.98770000000000002</v>
      </c>
      <c r="G1728">
        <f>VLOOKUP(C1728,away!$B$2:$E$405,4,FALSE)</f>
        <v>0.49380000000000002</v>
      </c>
      <c r="H1728">
        <f>VLOOKUP(A1728,away!$A$2:$E$405,3,FALSE)</f>
        <v>1.0667</v>
      </c>
      <c r="I1728">
        <f>VLOOKUP(C1728,away!$B$2:$E$405,3,FALSE)</f>
        <v>0.9375</v>
      </c>
      <c r="J1728">
        <f>VLOOKUP(B1728,home!$B$2:$E$405,4,FALSE)</f>
        <v>0.9375</v>
      </c>
      <c r="K1728" s="3">
        <f t="shared" si="2018"/>
        <v>0.65843045100000008</v>
      </c>
      <c r="L1728" s="3">
        <f t="shared" si="2019"/>
        <v>0.93752929687499997</v>
      </c>
      <c r="M1728" s="5">
        <f t="shared" si="2020"/>
        <v>0.20271388089474943</v>
      </c>
      <c r="N1728" s="5">
        <f t="shared" si="2021"/>
        <v>0.13347299202149016</v>
      </c>
      <c r="O1728" s="5">
        <f t="shared" si="2022"/>
        <v>0.19005020222205693</v>
      </c>
      <c r="P1728" s="5">
        <f t="shared" si="2023"/>
        <v>0.12513484036171013</v>
      </c>
      <c r="Q1728" s="5">
        <f t="shared" si="2024"/>
        <v>4.3941341166514582E-2</v>
      </c>
      <c r="R1728" s="5">
        <f t="shared" si="2025"/>
        <v>8.9088816230098289E-2</v>
      </c>
      <c r="S1728" s="5">
        <f t="shared" si="2026"/>
        <v>1.9311366596154324E-2</v>
      </c>
      <c r="T1728" s="5">
        <f t="shared" si="2027"/>
        <v>4.1196294687586905E-2</v>
      </c>
      <c r="U1728" s="5">
        <f t="shared" si="2028"/>
        <v>5.8658789449439731E-2</v>
      </c>
      <c r="V1728" s="5">
        <f t="shared" si="2029"/>
        <v>1.3245405382371377E-3</v>
      </c>
      <c r="W1728" s="5">
        <f t="shared" si="2030"/>
        <v>9.6441056939376921E-3</v>
      </c>
      <c r="X1728" s="5">
        <f t="shared" si="2031"/>
        <v>9.0416316302255866E-3</v>
      </c>
      <c r="Y1728" s="5">
        <f t="shared" si="2032"/>
        <v>4.2383972724440774E-3</v>
      </c>
      <c r="Z1728" s="5">
        <f t="shared" si="2033"/>
        <v>2.7841125079876714E-2</v>
      </c>
      <c r="AA1728" s="5">
        <f t="shared" si="2034"/>
        <v>1.8331444542690634E-2</v>
      </c>
      <c r="AB1728" s="5">
        <f t="shared" si="2035"/>
        <v>6.0349906488626421E-3</v>
      </c>
      <c r="AC1728" s="5">
        <f t="shared" si="2036"/>
        <v>5.1102250643042569E-5</v>
      </c>
      <c r="AD1728" s="5">
        <f t="shared" si="2037"/>
        <v>1.5874932153877653E-3</v>
      </c>
      <c r="AE1728" s="5">
        <f t="shared" si="2038"/>
        <v>1.4883213980163245E-3</v>
      </c>
      <c r="AF1728" s="5">
        <f t="shared" si="2039"/>
        <v>6.9767245690313077E-4</v>
      </c>
      <c r="AG1728" s="5">
        <f t="shared" si="2040"/>
        <v>2.1802945598981533E-4</v>
      </c>
      <c r="AH1728" s="5">
        <f t="shared" si="2041"/>
        <v>6.5254676050864342E-3</v>
      </c>
      <c r="AI1728" s="5">
        <f t="shared" si="2042"/>
        <v>4.2965665782029507E-3</v>
      </c>
      <c r="AJ1728" s="5">
        <f t="shared" si="2043"/>
        <v>1.4144951349188478E-3</v>
      </c>
      <c r="AK1728" s="5">
        <f t="shared" si="2044"/>
        <v>3.1044888987397437E-4</v>
      </c>
      <c r="AL1728" s="5">
        <f t="shared" si="2045"/>
        <v>1.261812353079343E-6</v>
      </c>
      <c r="AM1728" s="5">
        <f t="shared" si="2046"/>
        <v>2.0905077475344137E-4</v>
      </c>
      <c r="AN1728" s="5">
        <f t="shared" si="2047"/>
        <v>1.9599122586576786E-4</v>
      </c>
      <c r="AO1728" s="5">
        <f t="shared" si="2048"/>
        <v>9.1873758089801321E-5</v>
      </c>
      <c r="AP1728" s="5">
        <f t="shared" si="2049"/>
        <v>2.8711446607731761E-5</v>
      </c>
      <c r="AQ1728" s="5">
        <f t="shared" si="2050"/>
        <v>6.7294555876027135E-6</v>
      </c>
      <c r="AR1728" s="5">
        <f t="shared" si="2051"/>
        <v>1.2235634111154557E-3</v>
      </c>
      <c r="AS1728" s="5">
        <f t="shared" si="2052"/>
        <v>8.0563140860784776E-4</v>
      </c>
      <c r="AT1728" s="5">
        <f t="shared" si="2053"/>
        <v>2.6522612585471524E-4</v>
      </c>
      <c r="AU1728" s="5">
        <f t="shared" si="2054"/>
        <v>5.8210985887834336E-5</v>
      </c>
      <c r="AV1728" s="5">
        <f t="shared" si="2055"/>
        <v>9.5819714228203478E-6</v>
      </c>
      <c r="AW1728" s="5">
        <f t="shared" si="2056"/>
        <v>2.1636501033992183E-8</v>
      </c>
      <c r="AX1728" s="5">
        <f t="shared" si="2057"/>
        <v>2.2940899317134634E-5</v>
      </c>
      <c r="AY1728" s="5">
        <f t="shared" si="2058"/>
        <v>2.15077652064734E-5</v>
      </c>
      <c r="AZ1728" s="5">
        <f t="shared" si="2059"/>
        <v>1.0082079995688797E-5</v>
      </c>
      <c r="BA1728" s="5">
        <f t="shared" si="2060"/>
        <v>3.1507484564652072E-6</v>
      </c>
      <c r="BB1728" s="5">
        <f t="shared" si="2061"/>
        <v>7.3847974625495407E-7</v>
      </c>
      <c r="BC1728" s="5">
        <f t="shared" si="2062"/>
        <v>1.3846927945256719E-7</v>
      </c>
      <c r="BD1728" s="5">
        <f t="shared" si="2063"/>
        <v>1.9118775741750813E-4</v>
      </c>
      <c r="BE1728" s="5">
        <f t="shared" si="2064"/>
        <v>1.2588384134208847E-4</v>
      </c>
      <c r="BF1728" s="5">
        <f t="shared" si="2065"/>
        <v>4.1442877214241879E-5</v>
      </c>
      <c r="BG1728" s="5">
        <f t="shared" si="2066"/>
        <v>9.0957507783036386E-6</v>
      </c>
      <c r="BH1728" s="5">
        <f t="shared" si="2067"/>
        <v>1.4972298217855162E-6</v>
      </c>
      <c r="BI1728" s="5">
        <f t="shared" si="2068"/>
        <v>1.9716434136177748E-7</v>
      </c>
      <c r="BJ1728" s="8">
        <f t="shared" si="2069"/>
        <v>0.2461171941014019</v>
      </c>
      <c r="BK1728" s="8">
        <f t="shared" si="2070"/>
        <v>0.34855850021905371</v>
      </c>
      <c r="BL1728" s="8">
        <f t="shared" si="2071"/>
        <v>0.3774427398250344</v>
      </c>
      <c r="BM1728" s="8">
        <f t="shared" si="2072"/>
        <v>0.21553600020004171</v>
      </c>
      <c r="BN1728" s="8">
        <f t="shared" si="2073"/>
        <v>0.78440207289661945</v>
      </c>
    </row>
    <row r="1729" spans="1:66" x14ac:dyDescent="0.25">
      <c r="A1729" t="s">
        <v>25</v>
      </c>
      <c r="B1729" t="s">
        <v>441</v>
      </c>
      <c r="C1729" t="s">
        <v>168</v>
      </c>
      <c r="D1729" s="7" t="s">
        <v>544</v>
      </c>
      <c r="E1729">
        <f>VLOOKUP(A1729,home!$A$2:$E$405,3,FALSE)</f>
        <v>1.35</v>
      </c>
      <c r="F1729">
        <f>VLOOKUP(B1729,home!$B$2:$E$405,3,FALSE)</f>
        <v>0.49380000000000002</v>
      </c>
      <c r="G1729">
        <f>VLOOKUP(C1729,away!$B$2:$E$405,4,FALSE)</f>
        <v>1.7283999999999999</v>
      </c>
      <c r="H1729">
        <f>VLOOKUP(A1729,away!$A$2:$E$405,3,FALSE)</f>
        <v>1.0667</v>
      </c>
      <c r="I1729">
        <f>VLOOKUP(C1729,away!$B$2:$E$405,3,FALSE)</f>
        <v>1.5625</v>
      </c>
      <c r="J1729">
        <f>VLOOKUP(B1729,home!$B$2:$E$405,4,FALSE)</f>
        <v>0.9375</v>
      </c>
      <c r="K1729" s="3">
        <f t="shared" si="2018"/>
        <v>1.152203292</v>
      </c>
      <c r="L1729" s="3">
        <f t="shared" si="2019"/>
        <v>1.562548828125</v>
      </c>
      <c r="M1729" s="5">
        <f t="shared" si="2020"/>
        <v>6.6221365916679958E-2</v>
      </c>
      <c r="N1729" s="5">
        <f t="shared" si="2021"/>
        <v>7.630047580993525E-2</v>
      </c>
      <c r="O1729" s="5">
        <f t="shared" si="2022"/>
        <v>0.10347411770994507</v>
      </c>
      <c r="P1729" s="5">
        <f t="shared" si="2023"/>
        <v>0.11922321906219421</v>
      </c>
      <c r="Q1729" s="5">
        <f t="shared" si="2024"/>
        <v>4.3956829704686895E-2</v>
      </c>
      <c r="R1729" s="5">
        <f t="shared" si="2025"/>
        <v>8.0841680684471506E-2</v>
      </c>
      <c r="S1729" s="5">
        <f t="shared" si="2026"/>
        <v>5.3661593077966349E-2</v>
      </c>
      <c r="T1729" s="5">
        <f t="shared" si="2027"/>
        <v>6.8684692743148687E-2</v>
      </c>
      <c r="U1729" s="5">
        <f t="shared" si="2028"/>
        <v>9.3146050615460899E-2</v>
      </c>
      <c r="V1729" s="5">
        <f t="shared" si="2029"/>
        <v>1.0734547978585661E-2</v>
      </c>
      <c r="W1729" s="5">
        <f t="shared" si="2030"/>
        <v>1.6882401297207871E-2</v>
      </c>
      <c r="X1729" s="5">
        <f t="shared" si="2031"/>
        <v>2.6379576362888135E-2</v>
      </c>
      <c r="Y1729" s="5">
        <f t="shared" si="2032"/>
        <v>2.0609688066132406E-2</v>
      </c>
      <c r="Z1729" s="5">
        <f t="shared" si="2033"/>
        <v>4.2106357805725456E-2</v>
      </c>
      <c r="AA1729" s="5">
        <f t="shared" si="2034"/>
        <v>4.8515084077886773E-2</v>
      </c>
      <c r="AB1729" s="5">
        <f t="shared" si="2035"/>
        <v>2.794961979309897E-2</v>
      </c>
      <c r="AC1729" s="5">
        <f t="shared" si="2036"/>
        <v>1.2078875030254704E-3</v>
      </c>
      <c r="AD1729" s="5">
        <f t="shared" si="2037"/>
        <v>4.8629895878769961E-3</v>
      </c>
      <c r="AE1729" s="5">
        <f t="shared" si="2038"/>
        <v>7.5986586817212752E-3</v>
      </c>
      <c r="AF1729" s="5">
        <f t="shared" si="2039"/>
        <v>5.9366376092227198E-3</v>
      </c>
      <c r="AG1729" s="5">
        <f t="shared" si="2040"/>
        <v>3.0920953797645865E-3</v>
      </c>
      <c r="AH1729" s="5">
        <f t="shared" si="2041"/>
        <v>1.6448310011487065E-2</v>
      </c>
      <c r="AI1729" s="5">
        <f t="shared" si="2042"/>
        <v>1.8951796943071957E-2</v>
      </c>
      <c r="AJ1729" s="5">
        <f t="shared" si="2043"/>
        <v>1.0918161413561526E-2</v>
      </c>
      <c r="AK1729" s="5">
        <f t="shared" si="2044"/>
        <v>4.1933138410976531E-3</v>
      </c>
      <c r="AL1729" s="5">
        <f t="shared" si="2045"/>
        <v>8.6985965560954631E-5</v>
      </c>
      <c r="AM1729" s="5">
        <f t="shared" si="2046"/>
        <v>1.1206305224227195E-3</v>
      </c>
      <c r="AN1729" s="5">
        <f t="shared" si="2047"/>
        <v>1.7510399095727266E-3</v>
      </c>
      <c r="AO1729" s="5">
        <f t="shared" si="2048"/>
        <v>1.3680426793514853E-3</v>
      </c>
      <c r="AP1729" s="5">
        <f t="shared" si="2049"/>
        <v>7.1254449514854929E-4</v>
      </c>
      <c r="AQ1729" s="5">
        <f t="shared" si="2050"/>
        <v>2.7834639147032139E-4</v>
      </c>
      <c r="AR1729" s="5">
        <f t="shared" si="2051"/>
        <v>5.1402575066171637E-3</v>
      </c>
      <c r="AS1729" s="5">
        <f t="shared" si="2052"/>
        <v>5.922621620852009E-3</v>
      </c>
      <c r="AT1729" s="5">
        <f t="shared" si="2053"/>
        <v>3.4120320644080312E-3</v>
      </c>
      <c r="AU1729" s="5">
        <f t="shared" si="2054"/>
        <v>1.3104515256734961E-3</v>
      </c>
      <c r="AV1729" s="5">
        <f t="shared" si="2055"/>
        <v>3.7747664047185628E-4</v>
      </c>
      <c r="AW1729" s="5">
        <f t="shared" si="2056"/>
        <v>4.3502017328342709E-6</v>
      </c>
      <c r="AX1729" s="5">
        <f t="shared" si="2057"/>
        <v>2.1519902950852264E-4</v>
      </c>
      <c r="AY1729" s="5">
        <f t="shared" si="2058"/>
        <v>3.3625899137217931E-4</v>
      </c>
      <c r="AZ1729" s="5">
        <f t="shared" si="2059"/>
        <v>2.6271054645754673E-4</v>
      </c>
      <c r="BA1729" s="5">
        <f t="shared" si="2060"/>
        <v>1.3683268550110595E-4</v>
      </c>
      <c r="BB1729" s="5">
        <f t="shared" si="2061"/>
        <v>5.345193809473745E-5</v>
      </c>
      <c r="BC1729" s="5">
        <f t="shared" si="2062"/>
        <v>1.6704252646188409E-5</v>
      </c>
      <c r="BD1729" s="5">
        <f t="shared" si="2063"/>
        <v>1.3386505572042303E-3</v>
      </c>
      <c r="BE1729" s="5">
        <f t="shared" si="2064"/>
        <v>1.5423975788483488E-3</v>
      </c>
      <c r="BF1729" s="5">
        <f t="shared" si="2065"/>
        <v>8.8857778396094877E-4</v>
      </c>
      <c r="BG1729" s="5">
        <f t="shared" si="2066"/>
        <v>3.4127408262595656E-4</v>
      </c>
      <c r="BH1729" s="5">
        <f t="shared" si="2067"/>
        <v>9.83042803689768E-5</v>
      </c>
      <c r="BI1729" s="5">
        <f t="shared" si="2068"/>
        <v>2.2653303091765209E-5</v>
      </c>
      <c r="BJ1729" s="8">
        <f t="shared" si="2069"/>
        <v>0.28055580668413094</v>
      </c>
      <c r="BK1729" s="8">
        <f t="shared" si="2070"/>
        <v>0.25147185849538478</v>
      </c>
      <c r="BL1729" s="8">
        <f t="shared" si="2071"/>
        <v>0.42483283203420419</v>
      </c>
      <c r="BM1729" s="8">
        <f t="shared" si="2072"/>
        <v>0.50861725734189311</v>
      </c>
      <c r="BN1729" s="8">
        <f t="shared" si="2073"/>
        <v>0.49001768888791292</v>
      </c>
    </row>
    <row r="1730" spans="1:66" x14ac:dyDescent="0.25">
      <c r="A1730" t="s">
        <v>173</v>
      </c>
      <c r="B1730" t="s">
        <v>437</v>
      </c>
      <c r="C1730" t="s">
        <v>176</v>
      </c>
      <c r="D1730" s="7" t="s">
        <v>544</v>
      </c>
      <c r="E1730">
        <f>VLOOKUP(A1730,home!$A$2:$E$405,3,FALSE)</f>
        <v>1.8412999999999999</v>
      </c>
      <c r="F1730">
        <f>VLOOKUP(B1730,home!$B$2:$E$405,3,FALSE)</f>
        <v>0</v>
      </c>
      <c r="G1730">
        <f>VLOOKUP(C1730,away!$B$2:$E$405,4,FALSE)</f>
        <v>0.9052</v>
      </c>
      <c r="H1730">
        <f>VLOOKUP(A1730,away!$A$2:$E$405,3,FALSE)</f>
        <v>1.4127000000000001</v>
      </c>
      <c r="I1730">
        <f>VLOOKUP(C1730,away!$B$2:$E$405,3,FALSE)</f>
        <v>2.8315000000000001</v>
      </c>
      <c r="J1730">
        <f>VLOOKUP(B1730,home!$B$2:$E$405,4,FALSE)</f>
        <v>0.94379999999999997</v>
      </c>
      <c r="K1730" s="3">
        <f t="shared" si="2018"/>
        <v>0</v>
      </c>
      <c r="L1730" s="3">
        <f t="shared" si="2019"/>
        <v>3.7752566751900001</v>
      </c>
      <c r="M1730" s="5">
        <f t="shared" si="2020"/>
        <v>2.2931204015338179E-2</v>
      </c>
      <c r="N1730" s="5">
        <f t="shared" si="2021"/>
        <v>0</v>
      </c>
      <c r="O1730" s="5">
        <f t="shared" si="2022"/>
        <v>8.6571181029049205E-2</v>
      </c>
      <c r="P1730" s="5">
        <f t="shared" si="2023"/>
        <v>0</v>
      </c>
      <c r="Q1730" s="5">
        <f t="shared" si="2024"/>
        <v>0</v>
      </c>
      <c r="R1730" s="5">
        <f t="shared" si="2025"/>
        <v>0.16341421452949997</v>
      </c>
      <c r="S1730" s="5">
        <f t="shared" si="2026"/>
        <v>0</v>
      </c>
      <c r="T1730" s="5">
        <f t="shared" si="2027"/>
        <v>0</v>
      </c>
      <c r="U1730" s="5">
        <f t="shared" si="2028"/>
        <v>0</v>
      </c>
      <c r="V1730" s="5">
        <f t="shared" si="2029"/>
        <v>0</v>
      </c>
      <c r="W1730" s="5">
        <f t="shared" si="2030"/>
        <v>0</v>
      </c>
      <c r="X1730" s="5">
        <f t="shared" si="2031"/>
        <v>0</v>
      </c>
      <c r="Y1730" s="5">
        <f t="shared" si="2032"/>
        <v>0</v>
      </c>
      <c r="Z1730" s="5">
        <f t="shared" si="2033"/>
        <v>0.2056435347411418</v>
      </c>
      <c r="AA1730" s="5">
        <f t="shared" si="2034"/>
        <v>0</v>
      </c>
      <c r="AB1730" s="5">
        <f t="shared" si="2035"/>
        <v>0</v>
      </c>
      <c r="AC1730" s="5">
        <f t="shared" si="2036"/>
        <v>0</v>
      </c>
      <c r="AD1730" s="5">
        <f t="shared" si="2037"/>
        <v>0</v>
      </c>
      <c r="AE1730" s="5">
        <f t="shared" si="2038"/>
        <v>0</v>
      </c>
      <c r="AF1730" s="5">
        <f t="shared" si="2039"/>
        <v>0</v>
      </c>
      <c r="AG1730" s="5">
        <f t="shared" si="2040"/>
        <v>0</v>
      </c>
      <c r="AH1730" s="5">
        <f t="shared" si="2041"/>
        <v>0.19408928181029059</v>
      </c>
      <c r="AI1730" s="5">
        <f t="shared" si="2042"/>
        <v>0</v>
      </c>
      <c r="AJ1730" s="5">
        <f t="shared" si="2043"/>
        <v>0</v>
      </c>
      <c r="AK1730" s="5">
        <f t="shared" si="2044"/>
        <v>0</v>
      </c>
      <c r="AL1730" s="5">
        <f t="shared" si="2045"/>
        <v>0</v>
      </c>
      <c r="AM1730" s="5">
        <f t="shared" si="2046"/>
        <v>0</v>
      </c>
      <c r="AN1730" s="5">
        <f t="shared" si="2047"/>
        <v>0</v>
      </c>
      <c r="AO1730" s="5">
        <f t="shared" si="2048"/>
        <v>0</v>
      </c>
      <c r="AP1730" s="5">
        <f t="shared" si="2049"/>
        <v>0</v>
      </c>
      <c r="AQ1730" s="5">
        <f t="shared" si="2050"/>
        <v>0</v>
      </c>
      <c r="AR1730" s="5">
        <f t="shared" si="2051"/>
        <v>0.14654737134742649</v>
      </c>
      <c r="AS1730" s="5">
        <f t="shared" si="2052"/>
        <v>0</v>
      </c>
      <c r="AT1730" s="5">
        <f t="shared" si="2053"/>
        <v>0</v>
      </c>
      <c r="AU1730" s="5">
        <f t="shared" si="2054"/>
        <v>0</v>
      </c>
      <c r="AV1730" s="5">
        <f t="shared" si="2055"/>
        <v>0</v>
      </c>
      <c r="AW1730" s="5">
        <f t="shared" si="2056"/>
        <v>0</v>
      </c>
      <c r="AX1730" s="5">
        <f t="shared" si="2057"/>
        <v>0</v>
      </c>
      <c r="AY1730" s="5">
        <f t="shared" si="2058"/>
        <v>0</v>
      </c>
      <c r="AZ1730" s="5">
        <f t="shared" si="2059"/>
        <v>0</v>
      </c>
      <c r="BA1730" s="5">
        <f t="shared" si="2060"/>
        <v>0</v>
      </c>
      <c r="BB1730" s="5">
        <f t="shared" si="2061"/>
        <v>0</v>
      </c>
      <c r="BC1730" s="5">
        <f t="shared" si="2062"/>
        <v>0</v>
      </c>
      <c r="BD1730" s="5">
        <f t="shared" si="2063"/>
        <v>9.2208990318486617E-2</v>
      </c>
      <c r="BE1730" s="5">
        <f t="shared" si="2064"/>
        <v>0</v>
      </c>
      <c r="BF1730" s="5">
        <f t="shared" si="2065"/>
        <v>0</v>
      </c>
      <c r="BG1730" s="5">
        <f t="shared" si="2066"/>
        <v>0</v>
      </c>
      <c r="BH1730" s="5">
        <f t="shared" si="2067"/>
        <v>0</v>
      </c>
      <c r="BI1730" s="5">
        <f t="shared" si="2068"/>
        <v>0</v>
      </c>
      <c r="BJ1730" s="8">
        <f t="shared" si="2069"/>
        <v>0</v>
      </c>
      <c r="BK1730" s="8">
        <f t="shared" si="2070"/>
        <v>2.2931204015338179E-2</v>
      </c>
      <c r="BL1730" s="8">
        <f t="shared" si="2071"/>
        <v>0.68283103903475284</v>
      </c>
      <c r="BM1730" s="8">
        <f t="shared" si="2072"/>
        <v>0.63848917821734552</v>
      </c>
      <c r="BN1730" s="8">
        <f t="shared" si="2073"/>
        <v>0.27291659957388736</v>
      </c>
    </row>
    <row r="1731" spans="1:66" x14ac:dyDescent="0.25">
      <c r="A1731" t="s">
        <v>173</v>
      </c>
      <c r="B1731" t="s">
        <v>258</v>
      </c>
      <c r="C1731" t="s">
        <v>179</v>
      </c>
      <c r="D1731" s="7" t="s">
        <v>544</v>
      </c>
      <c r="E1731">
        <f>VLOOKUP(A1731,home!$A$2:$E$405,3,FALSE)</f>
        <v>1.8412999999999999</v>
      </c>
      <c r="F1731">
        <f>VLOOKUP(B1731,home!$B$2:$E$405,3,FALSE)</f>
        <v>0.54310000000000003</v>
      </c>
      <c r="G1731">
        <f>VLOOKUP(C1731,away!$B$2:$E$405,4,FALSE)</f>
        <v>0.36209999999999998</v>
      </c>
      <c r="H1731">
        <f>VLOOKUP(A1731,away!$A$2:$E$405,3,FALSE)</f>
        <v>1.4127000000000001</v>
      </c>
      <c r="I1731">
        <f>VLOOKUP(C1731,away!$B$2:$E$405,3,FALSE)</f>
        <v>1.6516999999999999</v>
      </c>
      <c r="J1731">
        <f>VLOOKUP(B1731,home!$B$2:$E$405,4,FALSE)</f>
        <v>0.70789999999999997</v>
      </c>
      <c r="K1731" s="3">
        <f t="shared" si="2018"/>
        <v>0.36210363186300004</v>
      </c>
      <c r="L1731" s="3">
        <f t="shared" si="2019"/>
        <v>1.651783130061</v>
      </c>
      <c r="M1731" s="5">
        <f t="shared" si="2020"/>
        <v>0.13346890335787037</v>
      </c>
      <c r="N1731" s="5">
        <f t="shared" si="2021"/>
        <v>4.8329574646656624E-2</v>
      </c>
      <c r="O1731" s="5">
        <f t="shared" si="2022"/>
        <v>0.22046168295427218</v>
      </c>
      <c r="P1731" s="5">
        <f t="shared" si="2023"/>
        <v>7.9829976084371201E-2</v>
      </c>
      <c r="Q1731" s="5">
        <f t="shared" si="2024"/>
        <v>8.7501572529741622E-3</v>
      </c>
      <c r="R1731" s="5">
        <f t="shared" si="2025"/>
        <v>0.18207744436436182</v>
      </c>
      <c r="S1731" s="5">
        <f t="shared" si="2026"/>
        <v>1.1936909874324463E-2</v>
      </c>
      <c r="T1731" s="5">
        <f t="shared" si="2027"/>
        <v>1.445336213584362E-2</v>
      </c>
      <c r="U1731" s="5">
        <f t="shared" si="2028"/>
        <v>6.5930903884668754E-2</v>
      </c>
      <c r="V1731" s="5">
        <f t="shared" si="2029"/>
        <v>7.9329608771493902E-4</v>
      </c>
      <c r="W1731" s="5">
        <f t="shared" si="2030"/>
        <v>1.0561545735581056E-3</v>
      </c>
      <c r="X1731" s="5">
        <f t="shared" si="2031"/>
        <v>1.7445383073400478E-3</v>
      </c>
      <c r="Y1731" s="5">
        <f t="shared" si="2032"/>
        <v>1.4407994729047321E-3</v>
      </c>
      <c r="Z1731" s="5">
        <f t="shared" si="2033"/>
        <v>0.1002508169885577</v>
      </c>
      <c r="AA1731" s="5">
        <f t="shared" si="2034"/>
        <v>3.6301184928789691E-2</v>
      </c>
      <c r="AB1731" s="5">
        <f t="shared" si="2035"/>
        <v>6.5723954518225724E-3</v>
      </c>
      <c r="AC1731" s="5">
        <f t="shared" si="2036"/>
        <v>2.9655225916325056E-5</v>
      </c>
      <c r="AD1731" s="5">
        <f t="shared" si="2037"/>
        <v>9.5609351723526971E-5</v>
      </c>
      <c r="AE1731" s="5">
        <f t="shared" si="2038"/>
        <v>1.579259142529904E-4</v>
      </c>
      <c r="AF1731" s="5">
        <f t="shared" si="2039"/>
        <v>1.3042968048127484E-4</v>
      </c>
      <c r="AG1731" s="5">
        <f t="shared" si="2040"/>
        <v>7.1813848626072082E-5</v>
      </c>
      <c r="AH1731" s="5">
        <f t="shared" si="2041"/>
        <v>4.1398152069133096E-2</v>
      </c>
      <c r="AI1731" s="5">
        <f t="shared" si="2042"/>
        <v>1.4990421216649863E-2</v>
      </c>
      <c r="AJ1731" s="5">
        <f t="shared" si="2043"/>
        <v>2.7140429828525431E-3</v>
      </c>
      <c r="AK1731" s="5">
        <f t="shared" si="2044"/>
        <v>3.2758827370773201E-4</v>
      </c>
      <c r="AL1731" s="5">
        <f t="shared" si="2045"/>
        <v>7.0949139945480913E-7</v>
      </c>
      <c r="AM1731" s="5">
        <f t="shared" si="2046"/>
        <v>6.9240986998312188E-6</v>
      </c>
      <c r="AN1731" s="5">
        <f t="shared" si="2047"/>
        <v>1.1437109423258507E-5</v>
      </c>
      <c r="AO1731" s="5">
        <f t="shared" si="2048"/>
        <v>9.4458122010000525E-6</v>
      </c>
      <c r="AP1731" s="5">
        <f t="shared" si="2049"/>
        <v>5.200811081112082E-6</v>
      </c>
      <c r="AQ1731" s="5">
        <f t="shared" si="2050"/>
        <v>2.1476530016038128E-6</v>
      </c>
      <c r="AR1731" s="5">
        <f t="shared" si="2051"/>
        <v>1.3676153840698776E-2</v>
      </c>
      <c r="AS1731" s="5">
        <f t="shared" si="2052"/>
        <v>4.9521849756341439E-3</v>
      </c>
      <c r="AT1731" s="5">
        <f t="shared" si="2053"/>
        <v>8.9660208266725263E-4</v>
      </c>
      <c r="AU1731" s="5">
        <f t="shared" si="2054"/>
        <v>1.0822095682324736E-4</v>
      </c>
      <c r="AV1731" s="5">
        <f t="shared" si="2055"/>
        <v>9.7968003773466905E-6</v>
      </c>
      <c r="AW1731" s="5">
        <f t="shared" si="2056"/>
        <v>1.1787739820871121E-8</v>
      </c>
      <c r="AX1731" s="5">
        <f t="shared" si="2057"/>
        <v>4.1787354776446028E-7</v>
      </c>
      <c r="AY1731" s="5">
        <f t="shared" si="2058"/>
        <v>6.9023647669607478E-7</v>
      </c>
      <c r="AZ1731" s="5">
        <f t="shared" si="2059"/>
        <v>5.7006048397965963E-7</v>
      </c>
      <c r="BA1731" s="5">
        <f t="shared" si="2060"/>
        <v>3.1387209685067024E-7</v>
      </c>
      <c r="BB1731" s="5">
        <f t="shared" si="2061"/>
        <v>1.296121586437024E-7</v>
      </c>
      <c r="BC1731" s="5">
        <f t="shared" si="2062"/>
        <v>4.2818235419691497E-8</v>
      </c>
      <c r="BD1731" s="5">
        <f t="shared" si="2063"/>
        <v>3.7650066996975278E-3</v>
      </c>
      <c r="BE1731" s="5">
        <f t="shared" si="2064"/>
        <v>1.3633225999490025E-3</v>
      </c>
      <c r="BF1731" s="5">
        <f t="shared" si="2065"/>
        <v>2.4683203242122076E-4</v>
      </c>
      <c r="BG1731" s="5">
        <f t="shared" si="2066"/>
        <v>2.9792925133283279E-5</v>
      </c>
      <c r="BH1731" s="5">
        <f t="shared" si="2067"/>
        <v>2.697031598646081E-6</v>
      </c>
      <c r="BI1731" s="5">
        <f t="shared" si="2068"/>
        <v>1.9532098742380379E-7</v>
      </c>
      <c r="BJ1731" s="8">
        <f t="shared" si="2069"/>
        <v>7.6267685141767336E-2</v>
      </c>
      <c r="BK1731" s="8">
        <f t="shared" si="2070"/>
        <v>0.22606014035807348</v>
      </c>
      <c r="BL1731" s="8">
        <f t="shared" si="2071"/>
        <v>0.5958246213922459</v>
      </c>
      <c r="BM1731" s="8">
        <f t="shared" si="2072"/>
        <v>0.32548484677140133</v>
      </c>
      <c r="BN1731" s="8">
        <f t="shared" si="2073"/>
        <v>0.67291773866050641</v>
      </c>
    </row>
    <row r="1732" spans="1:66" x14ac:dyDescent="0.25">
      <c r="A1732" t="s">
        <v>173</v>
      </c>
      <c r="B1732" t="s">
        <v>261</v>
      </c>
      <c r="C1732" t="s">
        <v>434</v>
      </c>
      <c r="D1732" s="7" t="s">
        <v>544</v>
      </c>
      <c r="E1732">
        <f>VLOOKUP(A1732,home!$A$2:$E$405,3,FALSE)</f>
        <v>1.8412999999999999</v>
      </c>
      <c r="F1732">
        <f>VLOOKUP(B1732,home!$B$2:$E$405,3,FALSE)</f>
        <v>2.7155</v>
      </c>
      <c r="G1732">
        <f>VLOOKUP(C1732,away!$B$2:$E$405,4,FALSE)</f>
        <v>0.9052</v>
      </c>
      <c r="H1732">
        <f>VLOOKUP(A1732,away!$A$2:$E$405,3,FALSE)</f>
        <v>1.4127000000000001</v>
      </c>
      <c r="I1732">
        <f>VLOOKUP(C1732,away!$B$2:$E$405,3,FALSE)</f>
        <v>0.70789999999999997</v>
      </c>
      <c r="J1732">
        <f>VLOOKUP(B1732,home!$B$2:$E$405,4,FALSE)</f>
        <v>0.23599999999999999</v>
      </c>
      <c r="K1732" s="3">
        <f t="shared" si="2018"/>
        <v>4.5260453957799998</v>
      </c>
      <c r="L1732" s="3">
        <f t="shared" si="2019"/>
        <v>0.23601187788</v>
      </c>
      <c r="M1732" s="5">
        <f t="shared" si="2020"/>
        <v>8.5480057089139441E-3</v>
      </c>
      <c r="N1732" s="5">
        <f t="shared" si="2021"/>
        <v>3.8688661881931111E-2</v>
      </c>
      <c r="O1732" s="5">
        <f t="shared" si="2022"/>
        <v>2.0174308794897408E-3</v>
      </c>
      <c r="P1732" s="5">
        <f t="shared" si="2023"/>
        <v>9.1309837434189363E-3</v>
      </c>
      <c r="Q1732" s="5">
        <f t="shared" si="2024"/>
        <v>8.7553319989801745E-2</v>
      </c>
      <c r="R1732" s="5">
        <f t="shared" si="2025"/>
        <v>2.3806882518073684E-4</v>
      </c>
      <c r="S1732" s="5">
        <f t="shared" si="2026"/>
        <v>2.4384302889396987E-3</v>
      </c>
      <c r="T1732" s="5">
        <f t="shared" si="2027"/>
        <v>2.0663623465421655E-2</v>
      </c>
      <c r="U1732" s="5">
        <f t="shared" si="2028"/>
        <v>1.0775103100880276E-3</v>
      </c>
      <c r="V1732" s="5">
        <f t="shared" si="2029"/>
        <v>2.8941470984214209E-4</v>
      </c>
      <c r="W1732" s="5">
        <f t="shared" si="2030"/>
        <v>0.13209010027503171</v>
      </c>
      <c r="X1732" s="5">
        <f t="shared" si="2031"/>
        <v>3.1174832615267743E-2</v>
      </c>
      <c r="Y1732" s="5">
        <f t="shared" si="2032"/>
        <v>3.678815394062005E-3</v>
      </c>
      <c r="Z1732" s="5">
        <f t="shared" si="2033"/>
        <v>1.8729023498530382E-5</v>
      </c>
      <c r="AA1732" s="5">
        <f t="shared" si="2034"/>
        <v>8.4768410572978853E-5</v>
      </c>
      <c r="AB1732" s="5">
        <f t="shared" si="2035"/>
        <v>1.9183283719070981E-4</v>
      </c>
      <c r="AC1732" s="5">
        <f t="shared" si="2036"/>
        <v>1.9322058125785532E-5</v>
      </c>
      <c r="AD1732" s="5">
        <f t="shared" si="2037"/>
        <v>0.14946144754448151</v>
      </c>
      <c r="AE1732" s="5">
        <f t="shared" si="2038"/>
        <v>3.5274676905636196E-2</v>
      </c>
      <c r="AF1732" s="5">
        <f t="shared" si="2039"/>
        <v>4.162621369054733E-3</v>
      </c>
      <c r="AG1732" s="5">
        <f t="shared" si="2040"/>
        <v>3.2747602873800806E-4</v>
      </c>
      <c r="AH1732" s="5">
        <f t="shared" si="2041"/>
        <v>1.1050680016867005E-6</v>
      </c>
      <c r="AI1732" s="5">
        <f t="shared" si="2042"/>
        <v>5.0015879410578963E-6</v>
      </c>
      <c r="AJ1732" s="5">
        <f t="shared" si="2043"/>
        <v>1.1318707036106931E-5</v>
      </c>
      <c r="AK1732" s="5">
        <f t="shared" si="2044"/>
        <v>1.7076327288984817E-5</v>
      </c>
      <c r="AL1732" s="5">
        <f t="shared" si="2045"/>
        <v>8.2559326534824913E-7</v>
      </c>
      <c r="AM1732" s="5">
        <f t="shared" si="2046"/>
        <v>0.13529385930106289</v>
      </c>
      <c r="AN1732" s="5">
        <f t="shared" si="2047"/>
        <v>3.1930957799276356E-2</v>
      </c>
      <c r="AO1732" s="5">
        <f t="shared" si="2048"/>
        <v>3.768042656357122E-3</v>
      </c>
      <c r="AP1732" s="5">
        <f t="shared" si="2049"/>
        <v>2.9643427441959603E-4</v>
      </c>
      <c r="AQ1732" s="5">
        <f t="shared" si="2050"/>
        <v>1.7490502443441026E-5</v>
      </c>
      <c r="AR1732" s="5">
        <f t="shared" si="2051"/>
        <v>5.2161834852635449E-8</v>
      </c>
      <c r="AS1732" s="5">
        <f t="shared" si="2052"/>
        <v>2.3608683247020741E-7</v>
      </c>
      <c r="AT1732" s="5">
        <f t="shared" si="2053"/>
        <v>5.3426986055303316E-7</v>
      </c>
      <c r="AU1732" s="5">
        <f t="shared" si="2054"/>
        <v>8.0604321415335928E-7</v>
      </c>
      <c r="AV1732" s="5">
        <f t="shared" si="2055"/>
        <v>9.1204704455463144E-7</v>
      </c>
      <c r="AW1732" s="5">
        <f t="shared" si="2056"/>
        <v>2.4497197687194052E-8</v>
      </c>
      <c r="AX1732" s="5">
        <f t="shared" si="2057"/>
        <v>0.10205769149448043</v>
      </c>
      <c r="AY1732" s="5">
        <f t="shared" si="2058"/>
        <v>2.4086827421710033E-2</v>
      </c>
      <c r="AZ1732" s="5">
        <f t="shared" si="2059"/>
        <v>2.8423886859846319E-3</v>
      </c>
      <c r="BA1732" s="5">
        <f t="shared" si="2060"/>
        <v>2.236124971480329E-4</v>
      </c>
      <c r="BB1732" s="5">
        <f t="shared" si="2061"/>
        <v>1.3193801342335847E-5</v>
      </c>
      <c r="BC1732" s="5">
        <f t="shared" si="2062"/>
        <v>6.2277876623606972E-7</v>
      </c>
      <c r="BD1732" s="5">
        <f t="shared" si="2063"/>
        <v>2.0518020995394872E-9</v>
      </c>
      <c r="BE1732" s="5">
        <f t="shared" si="2064"/>
        <v>9.2865494456724328E-9</v>
      </c>
      <c r="BF1732" s="5">
        <f t="shared" si="2065"/>
        <v>2.1015672180634513E-8</v>
      </c>
      <c r="BG1732" s="5">
        <f t="shared" si="2066"/>
        <v>3.1705962104127548E-8</v>
      </c>
      <c r="BH1732" s="5">
        <f t="shared" si="2067"/>
        <v>3.5875655950040428E-8</v>
      </c>
      <c r="BI1732" s="5">
        <f t="shared" si="2068"/>
        <v>3.247496948665356E-8</v>
      </c>
      <c r="BJ1732" s="8">
        <f t="shared" si="2069"/>
        <v>0.80360669668241769</v>
      </c>
      <c r="BK1732" s="8">
        <f t="shared" si="2070"/>
        <v>4.451380952421588E-2</v>
      </c>
      <c r="BL1732" s="8">
        <f t="shared" si="2071"/>
        <v>3.646785972187881E-3</v>
      </c>
      <c r="BM1732" s="8">
        <f t="shared" si="2072"/>
        <v>0.68152274724907125</v>
      </c>
      <c r="BN1732" s="8">
        <f t="shared" si="2073"/>
        <v>0.14617647102873621</v>
      </c>
    </row>
    <row r="1733" spans="1:66" x14ac:dyDescent="0.25">
      <c r="A1733" t="s">
        <v>173</v>
      </c>
      <c r="B1733" t="s">
        <v>259</v>
      </c>
      <c r="C1733" t="s">
        <v>174</v>
      </c>
      <c r="D1733" s="7" t="s">
        <v>544</v>
      </c>
      <c r="E1733">
        <f>VLOOKUP(A1733,home!$A$2:$E$405,3,FALSE)</f>
        <v>1.8412999999999999</v>
      </c>
      <c r="F1733">
        <f>VLOOKUP(B1733,home!$B$2:$E$405,3,FALSE)</f>
        <v>1.6293</v>
      </c>
      <c r="G1733">
        <f>VLOOKUP(C1733,away!$B$2:$E$405,4,FALSE)</f>
        <v>0.72409999999999997</v>
      </c>
      <c r="H1733">
        <f>VLOOKUP(A1733,away!$A$2:$E$405,3,FALSE)</f>
        <v>1.4127000000000001</v>
      </c>
      <c r="I1733">
        <f>VLOOKUP(C1733,away!$B$2:$E$405,3,FALSE)</f>
        <v>0.47189999999999999</v>
      </c>
      <c r="J1733">
        <f>VLOOKUP(B1733,home!$B$2:$E$405,4,FALSE)</f>
        <v>0.23599999999999999</v>
      </c>
      <c r="K1733" s="3">
        <f t="shared" si="2018"/>
        <v>2.1723217881689996</v>
      </c>
      <c r="L1733" s="3">
        <f t="shared" si="2019"/>
        <v>0.15733013868000001</v>
      </c>
      <c r="M1733" s="5">
        <f t="shared" si="2020"/>
        <v>9.732961902141421E-2</v>
      </c>
      <c r="N1733" s="5">
        <f t="shared" si="2021"/>
        <v>0.21143125203440599</v>
      </c>
      <c r="O1733" s="5">
        <f t="shared" si="2022"/>
        <v>1.5312882458310665E-2</v>
      </c>
      <c r="P1733" s="5">
        <f t="shared" si="2023"/>
        <v>3.3264508203859129E-2</v>
      </c>
      <c r="Q1733" s="5">
        <f t="shared" si="2024"/>
        <v>0.22964835774709569</v>
      </c>
      <c r="R1733" s="5">
        <f t="shared" si="2025"/>
        <v>1.2045889603782783E-3</v>
      </c>
      <c r="S1733" s="5">
        <f t="shared" si="2026"/>
        <v>2.842216781412543E-3</v>
      </c>
      <c r="T1733" s="5">
        <f t="shared" si="2027"/>
        <v>3.6130607971984821E-2</v>
      </c>
      <c r="U1733" s="5">
        <f t="shared" si="2028"/>
        <v>2.6167548444175777E-3</v>
      </c>
      <c r="V1733" s="5">
        <f t="shared" si="2029"/>
        <v>1.0793213639843575E-4</v>
      </c>
      <c r="W1733" s="5">
        <f t="shared" si="2030"/>
        <v>0.16629004371708161</v>
      </c>
      <c r="X1733" s="5">
        <f t="shared" si="2031"/>
        <v>2.6162435639111716E-2</v>
      </c>
      <c r="Y1733" s="5">
        <f t="shared" si="2032"/>
        <v>2.0580698136540105E-3</v>
      </c>
      <c r="Z1733" s="5">
        <f t="shared" si="2033"/>
        <v>6.3172716062903861E-5</v>
      </c>
      <c r="AA1733" s="5">
        <f t="shared" si="2034"/>
        <v>1.372314675212598E-4</v>
      </c>
      <c r="AB1733" s="5">
        <f t="shared" si="2035"/>
        <v>1.4905545345941955E-4</v>
      </c>
      <c r="AC1733" s="5">
        <f t="shared" si="2036"/>
        <v>2.3055092791793669E-6</v>
      </c>
      <c r="AD1733" s="5">
        <f t="shared" si="2037"/>
        <v>9.0308871280547959E-2</v>
      </c>
      <c r="AE1733" s="5">
        <f t="shared" si="2038"/>
        <v>1.4208307242602882E-2</v>
      </c>
      <c r="AF1733" s="5">
        <f t="shared" si="2039"/>
        <v>1.1176974744433802E-3</v>
      </c>
      <c r="AG1733" s="5">
        <f t="shared" si="2040"/>
        <v>5.8615832885487589E-5</v>
      </c>
      <c r="AH1733" s="5">
        <f t="shared" si="2041"/>
        <v>2.4847430447422321E-6</v>
      </c>
      <c r="AI1733" s="5">
        <f t="shared" si="2042"/>
        <v>5.3976614540949305E-6</v>
      </c>
      <c r="AJ1733" s="5">
        <f t="shared" si="2043"/>
        <v>5.8627287909451925E-6</v>
      </c>
      <c r="AK1733" s="5">
        <f t="shared" si="2044"/>
        <v>4.2452444968986444E-6</v>
      </c>
      <c r="AL1733" s="5">
        <f t="shared" si="2045"/>
        <v>3.1518311939333467E-8</v>
      </c>
      <c r="AM1733" s="5">
        <f t="shared" si="2046"/>
        <v>3.9235985749536809E-2</v>
      </c>
      <c r="AN1733" s="5">
        <f t="shared" si="2047"/>
        <v>6.1730030792211312E-3</v>
      </c>
      <c r="AO1733" s="5">
        <f t="shared" si="2048"/>
        <v>4.8559971526296384E-4</v>
      </c>
      <c r="AP1733" s="5">
        <f t="shared" si="2049"/>
        <v>2.546649018176354E-5</v>
      </c>
      <c r="AQ1733" s="5">
        <f t="shared" si="2050"/>
        <v>1.0016616079974292E-6</v>
      </c>
      <c r="AR1733" s="5">
        <f t="shared" si="2051"/>
        <v>7.8184993562692162E-8</v>
      </c>
      <c r="AS1733" s="5">
        <f t="shared" si="2052"/>
        <v>1.6984296502408917E-7</v>
      </c>
      <c r="AT1733" s="5">
        <f t="shared" si="2053"/>
        <v>1.8447678674452717E-7</v>
      </c>
      <c r="AU1733" s="5">
        <f t="shared" si="2054"/>
        <v>1.3358098108551408E-7</v>
      </c>
      <c r="AV1733" s="5">
        <f t="shared" si="2055"/>
        <v>7.2545218924263322E-8</v>
      </c>
      <c r="AW1733" s="5">
        <f t="shared" si="2056"/>
        <v>2.9922407445588254E-10</v>
      </c>
      <c r="AX1733" s="5">
        <f t="shared" si="2057"/>
        <v>1.4205531120667846E-2</v>
      </c>
      <c r="AY1733" s="5">
        <f t="shared" si="2058"/>
        <v>2.2349581812377284E-3</v>
      </c>
      <c r="AZ1733" s="5">
        <f t="shared" si="2059"/>
        <v>1.7581314029906621E-4</v>
      </c>
      <c r="BA1733" s="5">
        <f t="shared" si="2060"/>
        <v>9.2202352483394614E-6</v>
      </c>
      <c r="BB1733" s="5">
        <f t="shared" si="2061"/>
        <v>3.6265522257086799E-7</v>
      </c>
      <c r="BC1733" s="5">
        <f t="shared" si="2062"/>
        <v>1.1411319292020185E-8</v>
      </c>
      <c r="BD1733" s="5">
        <f t="shared" si="2063"/>
        <v>2.0501426466522108E-9</v>
      </c>
      <c r="BE1733" s="5">
        <f t="shared" si="2064"/>
        <v>4.4535695401770563E-9</v>
      </c>
      <c r="BF1733" s="5">
        <f t="shared" si="2065"/>
        <v>4.837293073626207E-9</v>
      </c>
      <c r="BG1733" s="5">
        <f t="shared" si="2066"/>
        <v>3.5027190465323979E-9</v>
      </c>
      <c r="BH1733" s="5">
        <f t="shared" si="2067"/>
        <v>1.9022582256542182E-9</v>
      </c>
      <c r="BI1733" s="5">
        <f t="shared" si="2068"/>
        <v>8.2646339806247232E-10</v>
      </c>
      <c r="BJ1733" s="8">
        <f t="shared" si="2069"/>
        <v>0.83996121219361874</v>
      </c>
      <c r="BK1733" s="8">
        <f t="shared" si="2070"/>
        <v>0.13578157135191316</v>
      </c>
      <c r="BL1733" s="8">
        <f t="shared" si="2071"/>
        <v>1.9439159765265151E-2</v>
      </c>
      <c r="BM1733" s="8">
        <f t="shared" si="2072"/>
        <v>0.4048189497193827</v>
      </c>
      <c r="BN1733" s="8">
        <f t="shared" si="2073"/>
        <v>0.58819120842546391</v>
      </c>
    </row>
    <row r="1734" spans="1:66" x14ac:dyDescent="0.25">
      <c r="A1734" t="s">
        <v>27</v>
      </c>
      <c r="B1734" t="s">
        <v>431</v>
      </c>
      <c r="C1734" t="s">
        <v>278</v>
      </c>
      <c r="D1734" s="7" t="s">
        <v>544</v>
      </c>
      <c r="E1734">
        <f>VLOOKUP(A1734,home!$A$2:$E$405,3,FALSE)</f>
        <v>1.381</v>
      </c>
      <c r="F1734">
        <f>VLOOKUP(B1734,home!$B$2:$E$405,3,FALSE)</f>
        <v>0.48270000000000002</v>
      </c>
      <c r="G1734">
        <f>VLOOKUP(C1734,away!$B$2:$E$405,4,FALSE)</f>
        <v>0.96550000000000002</v>
      </c>
      <c r="H1734">
        <f>VLOOKUP(A1734,away!$A$2:$E$405,3,FALSE)</f>
        <v>1.127</v>
      </c>
      <c r="I1734">
        <f>VLOOKUP(C1734,away!$B$2:$E$405,3,FALSE)</f>
        <v>1.1831</v>
      </c>
      <c r="J1734">
        <f>VLOOKUP(B1734,home!$B$2:$E$405,4,FALSE)</f>
        <v>1.1831</v>
      </c>
      <c r="K1734" s="3">
        <f t="shared" si="2018"/>
        <v>0.64361069985000008</v>
      </c>
      <c r="L1734" s="3">
        <f t="shared" si="2019"/>
        <v>1.5774907624700001</v>
      </c>
      <c r="M1734" s="5">
        <f t="shared" si="2020"/>
        <v>0.10848954584312619</v>
      </c>
      <c r="N1734" s="5">
        <f t="shared" si="2021"/>
        <v>6.98250325265031E-2</v>
      </c>
      <c r="O1734" s="5">
        <f t="shared" si="2022"/>
        <v>0.17114125639209715</v>
      </c>
      <c r="P1734" s="5">
        <f t="shared" si="2023"/>
        <v>0.11014834379972592</v>
      </c>
      <c r="Q1734" s="5">
        <f t="shared" si="2024"/>
        <v>2.2470069025715838E-2</v>
      </c>
      <c r="R1734" s="5">
        <f t="shared" si="2025"/>
        <v>0.1349868755180216</v>
      </c>
      <c r="S1734" s="5">
        <f t="shared" si="2026"/>
        <v>2.7958126166751168E-2</v>
      </c>
      <c r="T1734" s="5">
        <f t="shared" si="2027"/>
        <v>3.5446326320130013E-2</v>
      </c>
      <c r="U1734" s="5">
        <f t="shared" si="2028"/>
        <v>8.6878997422718707E-2</v>
      </c>
      <c r="V1734" s="5">
        <f t="shared" si="2029"/>
        <v>3.1539560067273208E-3</v>
      </c>
      <c r="W1734" s="5">
        <f t="shared" si="2030"/>
        <v>4.8206589504395936E-3</v>
      </c>
      <c r="X1734" s="5">
        <f t="shared" si="2031"/>
        <v>7.604544963336784E-3</v>
      </c>
      <c r="Y1734" s="5">
        <f t="shared" si="2032"/>
        <v>5.9980497162257732E-3</v>
      </c>
      <c r="Z1734" s="5">
        <f t="shared" si="2033"/>
        <v>7.0980183061455621E-2</v>
      </c>
      <c r="AA1734" s="5">
        <f t="shared" si="2034"/>
        <v>4.5683605295664564E-2</v>
      </c>
      <c r="AB1734" s="5">
        <f t="shared" si="2035"/>
        <v>1.4701228588006921E-2</v>
      </c>
      <c r="AC1734" s="5">
        <f t="shared" si="2036"/>
        <v>2.0013623654839847E-4</v>
      </c>
      <c r="AD1734" s="5">
        <f t="shared" si="2037"/>
        <v>7.7565692020764826E-4</v>
      </c>
      <c r="AE1734" s="5">
        <f t="shared" si="2038"/>
        <v>1.223591626473495E-3</v>
      </c>
      <c r="AF1734" s="5">
        <f t="shared" si="2039"/>
        <v>9.6510224389879094E-4</v>
      </c>
      <c r="AG1734" s="5">
        <f t="shared" si="2040"/>
        <v>5.0747995819647054E-4</v>
      </c>
      <c r="AH1734" s="5">
        <f t="shared" si="2041"/>
        <v>2.7992645774468947E-2</v>
      </c>
      <c r="AI1734" s="5">
        <f t="shared" si="2042"/>
        <v>1.8016366337559101E-2</v>
      </c>
      <c r="AJ1734" s="5">
        <f t="shared" si="2043"/>
        <v>5.7977630736351987E-3</v>
      </c>
      <c r="AK1734" s="5">
        <f t="shared" si="2044"/>
        <v>1.2438341164622791E-3</v>
      </c>
      <c r="AL1734" s="5">
        <f t="shared" si="2045"/>
        <v>8.1278522529691333E-6</v>
      </c>
      <c r="AM1734" s="5">
        <f t="shared" si="2046"/>
        <v>9.9844218651668062E-5</v>
      </c>
      <c r="AN1734" s="5">
        <f t="shared" si="2047"/>
        <v>1.5750333260904125E-4</v>
      </c>
      <c r="AO1734" s="5">
        <f t="shared" si="2048"/>
        <v>1.2423002612450129E-4</v>
      </c>
      <c r="AP1734" s="5">
        <f t="shared" si="2049"/>
        <v>6.5323906210935852E-5</v>
      </c>
      <c r="AQ1734" s="5">
        <f t="shared" si="2050"/>
        <v>2.5761964654051987E-5</v>
      </c>
      <c r="AR1734" s="5">
        <f t="shared" si="2051"/>
        <v>8.8316280252639309E-3</v>
      </c>
      <c r="AS1734" s="5">
        <f t="shared" si="2052"/>
        <v>5.6841302941549911E-3</v>
      </c>
      <c r="AT1734" s="5">
        <f t="shared" si="2053"/>
        <v>1.8291835383298404E-3</v>
      </c>
      <c r="AU1734" s="5">
        <f t="shared" si="2054"/>
        <v>3.92427365752856E-4</v>
      </c>
      <c r="AV1734" s="5">
        <f t="shared" si="2055"/>
        <v>6.3142612878121882E-5</v>
      </c>
      <c r="AW1734" s="5">
        <f t="shared" si="2056"/>
        <v>2.2922573818207195E-7</v>
      </c>
      <c r="AX1734" s="5">
        <f t="shared" si="2057"/>
        <v>1.0710134573729414E-5</v>
      </c>
      <c r="AY1734" s="5">
        <f t="shared" si="2058"/>
        <v>1.6895138354868723E-5</v>
      </c>
      <c r="AZ1734" s="5">
        <f t="shared" si="2059"/>
        <v>1.3325962342729006E-5</v>
      </c>
      <c r="BA1734" s="5">
        <f t="shared" si="2060"/>
        <v>7.0071941655593631E-6</v>
      </c>
      <c r="BB1734" s="5">
        <f t="shared" si="2061"/>
        <v>2.7634460167508932E-6</v>
      </c>
      <c r="BC1734" s="5">
        <f t="shared" si="2062"/>
        <v>8.7186211280181035E-7</v>
      </c>
      <c r="BD1734" s="5">
        <f t="shared" si="2063"/>
        <v>2.3219686045708341E-3</v>
      </c>
      <c r="BE1734" s="5">
        <f t="shared" si="2064"/>
        <v>1.4944438386175624E-3</v>
      </c>
      <c r="BF1734" s="5">
        <f t="shared" si="2065"/>
        <v>4.8092002242958496E-4</v>
      </c>
      <c r="BG1734" s="5">
        <f t="shared" si="2066"/>
        <v>1.0317509073592763E-4</v>
      </c>
      <c r="BH1734" s="5">
        <f t="shared" si="2067"/>
        <v>1.6601148088909407E-5</v>
      </c>
      <c r="BI1734" s="5">
        <f t="shared" si="2068"/>
        <v>2.1369353079632959E-6</v>
      </c>
      <c r="BJ1734" s="8">
        <f t="shared" si="2069"/>
        <v>0.15016074943694421</v>
      </c>
      <c r="BK1734" s="8">
        <f t="shared" si="2070"/>
        <v>0.24997513104348684</v>
      </c>
      <c r="BL1734" s="8">
        <f t="shared" si="2071"/>
        <v>0.52766232999476481</v>
      </c>
      <c r="BM1734" s="8">
        <f t="shared" si="2072"/>
        <v>0.38170060451884513</v>
      </c>
      <c r="BN1734" s="8">
        <f t="shared" si="2073"/>
        <v>0.61706112310518979</v>
      </c>
    </row>
    <row r="1735" spans="1:66" x14ac:dyDescent="0.25">
      <c r="A1735" t="s">
        <v>27</v>
      </c>
      <c r="B1735" t="s">
        <v>491</v>
      </c>
      <c r="C1735" t="s">
        <v>433</v>
      </c>
      <c r="D1735" s="7" t="s">
        <v>544</v>
      </c>
      <c r="E1735">
        <f>VLOOKUP(A1735,home!$A$2:$E$405,3,FALSE)</f>
        <v>1.381</v>
      </c>
      <c r="F1735">
        <f>VLOOKUP(B1735,home!$B$2:$E$405,3,FALSE)</f>
        <v>0.48270000000000002</v>
      </c>
      <c r="G1735">
        <f>VLOOKUP(C1735,away!$B$2:$E$405,4,FALSE)</f>
        <v>0.2414</v>
      </c>
      <c r="H1735">
        <f>VLOOKUP(A1735,away!$A$2:$E$405,3,FALSE)</f>
        <v>1.127</v>
      </c>
      <c r="I1735">
        <f>VLOOKUP(C1735,away!$B$2:$E$405,3,FALSE)</f>
        <v>1.1831</v>
      </c>
      <c r="J1735">
        <f>VLOOKUP(B1735,home!$B$2:$E$405,4,FALSE)</f>
        <v>0.88729999999999998</v>
      </c>
      <c r="K1735" s="3">
        <f t="shared" si="2018"/>
        <v>0.16091934018000001</v>
      </c>
      <c r="L1735" s="3">
        <f t="shared" si="2019"/>
        <v>1.18308473801</v>
      </c>
      <c r="M1735" s="5">
        <f t="shared" si="2020"/>
        <v>0.2607993142897993</v>
      </c>
      <c r="N1735" s="5">
        <f t="shared" si="2021"/>
        <v>4.196765357491096E-2</v>
      </c>
      <c r="O1735" s="5">
        <f t="shared" si="2022"/>
        <v>0.3085476884197349</v>
      </c>
      <c r="P1735" s="5">
        <f t="shared" si="2023"/>
        <v>4.965129043456798E-2</v>
      </c>
      <c r="Q1735" s="5">
        <f t="shared" si="2024"/>
        <v>3.3767035610887453E-3</v>
      </c>
      <c r="R1735" s="5">
        <f t="shared" si="2025"/>
        <v>0.18251903055882665</v>
      </c>
      <c r="S1735" s="5">
        <f t="shared" si="2026"/>
        <v>2.3631682549962955E-3</v>
      </c>
      <c r="T1735" s="5">
        <f t="shared" si="2027"/>
        <v>3.9949264479081127E-3</v>
      </c>
      <c r="U1735" s="5">
        <f t="shared" si="2028"/>
        <v>2.9370841967819646E-2</v>
      </c>
      <c r="V1735" s="5">
        <f t="shared" si="2029"/>
        <v>4.9989204958053024E-5</v>
      </c>
      <c r="W1735" s="5">
        <f t="shared" si="2030"/>
        <v>1.81125636344619E-4</v>
      </c>
      <c r="X1735" s="5">
        <f t="shared" si="2031"/>
        <v>2.1428697602166811E-4</v>
      </c>
      <c r="Y1735" s="5">
        <f t="shared" si="2032"/>
        <v>1.2675982544277522E-4</v>
      </c>
      <c r="Z1735" s="5">
        <f t="shared" si="2033"/>
        <v>7.1978493150176209E-2</v>
      </c>
      <c r="AA1735" s="5">
        <f t="shared" si="2034"/>
        <v>1.1582731624877007E-2</v>
      </c>
      <c r="AB1735" s="5">
        <f t="shared" si="2035"/>
        <v>9.3194276527861376E-4</v>
      </c>
      <c r="AC1735" s="5">
        <f t="shared" si="2036"/>
        <v>5.9481284985459518E-7</v>
      </c>
      <c r="AD1735" s="5">
        <f t="shared" si="2037"/>
        <v>7.2866544725646831E-6</v>
      </c>
      <c r="AE1735" s="5">
        <f t="shared" si="2038"/>
        <v>8.6207296976435824E-6</v>
      </c>
      <c r="AF1735" s="5">
        <f t="shared" si="2039"/>
        <v>5.0995268678958443E-6</v>
      </c>
      <c r="AG1735" s="5">
        <f t="shared" si="2040"/>
        <v>2.0110574694931704E-6</v>
      </c>
      <c r="AH1735" s="5">
        <f t="shared" si="2041"/>
        <v>2.1289164177732696E-2</v>
      </c>
      <c r="AI1735" s="5">
        <f t="shared" si="2042"/>
        <v>3.4258382524644383E-3</v>
      </c>
      <c r="AJ1735" s="5">
        <f t="shared" si="2043"/>
        <v>2.7564181557499087E-4</v>
      </c>
      <c r="AK1735" s="5">
        <f t="shared" si="2044"/>
        <v>1.4785366362781587E-5</v>
      </c>
      <c r="AL1735" s="5">
        <f t="shared" si="2045"/>
        <v>4.5296477320529097E-9</v>
      </c>
      <c r="AM1735" s="5">
        <f t="shared" si="2046"/>
        <v>2.3451272596895112E-7</v>
      </c>
      <c r="AN1735" s="5">
        <f t="shared" si="2047"/>
        <v>2.7744842696298746E-7</v>
      </c>
      <c r="AO1735" s="5">
        <f t="shared" si="2048"/>
        <v>1.6412249976239639E-7</v>
      </c>
      <c r="AP1735" s="5">
        <f t="shared" si="2049"/>
        <v>6.4723608210980341E-8</v>
      </c>
      <c r="AQ1735" s="5">
        <f t="shared" si="2050"/>
        <v>1.9143378265837389E-8</v>
      </c>
      <c r="AR1735" s="5">
        <f t="shared" si="2051"/>
        <v>5.0373770447329517E-3</v>
      </c>
      <c r="AS1735" s="5">
        <f t="shared" si="2052"/>
        <v>8.1061139027630502E-4</v>
      </c>
      <c r="AT1735" s="5">
        <f t="shared" si="2053"/>
        <v>6.5221525032827738E-5</v>
      </c>
      <c r="AU1735" s="5">
        <f t="shared" si="2054"/>
        <v>3.4984682579386633E-6</v>
      </c>
      <c r="AV1735" s="5">
        <f t="shared" si="2055"/>
        <v>1.40742800927041E-7</v>
      </c>
      <c r="AW1735" s="5">
        <f t="shared" si="2056"/>
        <v>2.3954440017827638E-11</v>
      </c>
      <c r="AX1735" s="5">
        <f t="shared" si="2057"/>
        <v>6.2896055211227844E-9</v>
      </c>
      <c r="AY1735" s="5">
        <f t="shared" si="2058"/>
        <v>7.4411363001437994E-9</v>
      </c>
      <c r="AZ1735" s="5">
        <f t="shared" si="2059"/>
        <v>4.4017473950761652E-9</v>
      </c>
      <c r="BA1735" s="5">
        <f t="shared" si="2060"/>
        <v>1.7358800545632951E-9</v>
      </c>
      <c r="BB1735" s="5">
        <f t="shared" si="2061"/>
        <v>5.1342329989245007E-10</v>
      </c>
      <c r="BC1735" s="5">
        <f t="shared" si="2062"/>
        <v>1.2148465404829775E-10</v>
      </c>
      <c r="BD1735" s="5">
        <f t="shared" si="2063"/>
        <v>9.9327398353757867E-4</v>
      </c>
      <c r="BE1735" s="5">
        <f t="shared" si="2064"/>
        <v>1.5983699404882736E-4</v>
      </c>
      <c r="BF1735" s="5">
        <f t="shared" si="2065"/>
        <v>1.2860431809345945E-5</v>
      </c>
      <c r="BG1735" s="5">
        <f t="shared" si="2066"/>
        <v>6.8983073372994403E-7</v>
      </c>
      <c r="BH1735" s="5">
        <f t="shared" si="2067"/>
        <v>2.775177662692698E-8</v>
      </c>
      <c r="BI1735" s="5">
        <f t="shared" si="2068"/>
        <v>8.9315951672556788E-10</v>
      </c>
      <c r="BJ1735" s="8">
        <f t="shared" si="2069"/>
        <v>4.9885254444140874E-2</v>
      </c>
      <c r="BK1735" s="8">
        <f t="shared" si="2070"/>
        <v>0.3128643689679555</v>
      </c>
      <c r="BL1735" s="8">
        <f t="shared" si="2071"/>
        <v>0.5650412040048387</v>
      </c>
      <c r="BM1735" s="8">
        <f t="shared" si="2072"/>
        <v>0.15290763231100049</v>
      </c>
      <c r="BN1735" s="8">
        <f t="shared" si="2073"/>
        <v>0.84686168083892854</v>
      </c>
    </row>
    <row r="1736" spans="1:66" x14ac:dyDescent="0.25">
      <c r="A1736" t="s">
        <v>27</v>
      </c>
      <c r="B1736" t="s">
        <v>182</v>
      </c>
      <c r="C1736" t="s">
        <v>30</v>
      </c>
      <c r="D1736" s="7" t="s">
        <v>544</v>
      </c>
      <c r="E1736">
        <f>VLOOKUP(A1736,home!$A$2:$E$405,3,FALSE)</f>
        <v>1.381</v>
      </c>
      <c r="F1736">
        <f>VLOOKUP(B1736,home!$B$2:$E$405,3,FALSE)</f>
        <v>0.48270000000000002</v>
      </c>
      <c r="G1736">
        <f>VLOOKUP(C1736,away!$B$2:$E$405,4,FALSE)</f>
        <v>0</v>
      </c>
      <c r="H1736">
        <f>VLOOKUP(A1736,away!$A$2:$E$405,3,FALSE)</f>
        <v>1.127</v>
      </c>
      <c r="I1736">
        <f>VLOOKUP(C1736,away!$B$2:$E$405,3,FALSE)</f>
        <v>1.4789000000000001</v>
      </c>
      <c r="J1736">
        <f>VLOOKUP(B1736,home!$B$2:$E$405,4,FALSE)</f>
        <v>0.29580000000000001</v>
      </c>
      <c r="K1736" s="3">
        <f t="shared" si="2018"/>
        <v>0</v>
      </c>
      <c r="L1736" s="3">
        <f t="shared" si="2019"/>
        <v>0.49301586474000003</v>
      </c>
      <c r="M1736" s="5">
        <f t="shared" si="2020"/>
        <v>0.61078157909807085</v>
      </c>
      <c r="N1736" s="5">
        <f t="shared" si="2021"/>
        <v>0</v>
      </c>
      <c r="O1736" s="5">
        <f t="shared" si="2022"/>
        <v>0.30112500838629813</v>
      </c>
      <c r="P1736" s="5">
        <f t="shared" si="2023"/>
        <v>0</v>
      </c>
      <c r="Q1736" s="5">
        <f t="shared" si="2024"/>
        <v>0</v>
      </c>
      <c r="R1736" s="5">
        <f t="shared" si="2025"/>
        <v>7.4229703202205261E-2</v>
      </c>
      <c r="S1736" s="5">
        <f t="shared" si="2026"/>
        <v>0</v>
      </c>
      <c r="T1736" s="5">
        <f t="shared" si="2027"/>
        <v>0</v>
      </c>
      <c r="U1736" s="5">
        <f t="shared" si="2028"/>
        <v>0</v>
      </c>
      <c r="V1736" s="5">
        <f t="shared" si="2029"/>
        <v>0</v>
      </c>
      <c r="W1736" s="5">
        <f t="shared" si="2030"/>
        <v>0</v>
      </c>
      <c r="X1736" s="5">
        <f t="shared" si="2031"/>
        <v>0</v>
      </c>
      <c r="Y1736" s="5">
        <f t="shared" si="2032"/>
        <v>0</v>
      </c>
      <c r="Z1736" s="5">
        <f t="shared" si="2033"/>
        <v>1.2198807104542929E-2</v>
      </c>
      <c r="AA1736" s="5">
        <f t="shared" si="2034"/>
        <v>0</v>
      </c>
      <c r="AB1736" s="5">
        <f t="shared" si="2035"/>
        <v>0</v>
      </c>
      <c r="AC1736" s="5">
        <f t="shared" si="2036"/>
        <v>0</v>
      </c>
      <c r="AD1736" s="5">
        <f t="shared" si="2037"/>
        <v>0</v>
      </c>
      <c r="AE1736" s="5">
        <f t="shared" si="2038"/>
        <v>0</v>
      </c>
      <c r="AF1736" s="5">
        <f t="shared" si="2039"/>
        <v>0</v>
      </c>
      <c r="AG1736" s="5">
        <f t="shared" si="2040"/>
        <v>0</v>
      </c>
      <c r="AH1736" s="5">
        <f t="shared" si="2041"/>
        <v>1.5035513583606715E-3</v>
      </c>
      <c r="AI1736" s="5">
        <f t="shared" si="2042"/>
        <v>0</v>
      </c>
      <c r="AJ1736" s="5">
        <f t="shared" si="2043"/>
        <v>0</v>
      </c>
      <c r="AK1736" s="5">
        <f t="shared" si="2044"/>
        <v>0</v>
      </c>
      <c r="AL1736" s="5">
        <f t="shared" si="2045"/>
        <v>0</v>
      </c>
      <c r="AM1736" s="5">
        <f t="shared" si="2046"/>
        <v>0</v>
      </c>
      <c r="AN1736" s="5">
        <f t="shared" si="2047"/>
        <v>0</v>
      </c>
      <c r="AO1736" s="5">
        <f t="shared" si="2048"/>
        <v>0</v>
      </c>
      <c r="AP1736" s="5">
        <f t="shared" si="2049"/>
        <v>0</v>
      </c>
      <c r="AQ1736" s="5">
        <f t="shared" si="2050"/>
        <v>0</v>
      </c>
      <c r="AR1736" s="5">
        <f t="shared" si="2051"/>
        <v>1.4825493462463767E-4</v>
      </c>
      <c r="AS1736" s="5">
        <f t="shared" si="2052"/>
        <v>0</v>
      </c>
      <c r="AT1736" s="5">
        <f t="shared" si="2053"/>
        <v>0</v>
      </c>
      <c r="AU1736" s="5">
        <f t="shared" si="2054"/>
        <v>0</v>
      </c>
      <c r="AV1736" s="5">
        <f t="shared" si="2055"/>
        <v>0</v>
      </c>
      <c r="AW1736" s="5">
        <f t="shared" si="2056"/>
        <v>0</v>
      </c>
      <c r="AX1736" s="5">
        <f t="shared" si="2057"/>
        <v>0</v>
      </c>
      <c r="AY1736" s="5">
        <f t="shared" si="2058"/>
        <v>0</v>
      </c>
      <c r="AZ1736" s="5">
        <f t="shared" si="2059"/>
        <v>0</v>
      </c>
      <c r="BA1736" s="5">
        <f t="shared" si="2060"/>
        <v>0</v>
      </c>
      <c r="BB1736" s="5">
        <f t="shared" si="2061"/>
        <v>0</v>
      </c>
      <c r="BC1736" s="5">
        <f t="shared" si="2062"/>
        <v>0</v>
      </c>
      <c r="BD1736" s="5">
        <f t="shared" si="2063"/>
        <v>1.2182005799322985E-5</v>
      </c>
      <c r="BE1736" s="5">
        <f t="shared" si="2064"/>
        <v>0</v>
      </c>
      <c r="BF1736" s="5">
        <f t="shared" si="2065"/>
        <v>0</v>
      </c>
      <c r="BG1736" s="5">
        <f t="shared" si="2066"/>
        <v>0</v>
      </c>
      <c r="BH1736" s="5">
        <f t="shared" si="2067"/>
        <v>0</v>
      </c>
      <c r="BI1736" s="5">
        <f t="shared" si="2068"/>
        <v>0</v>
      </c>
      <c r="BJ1736" s="8">
        <f t="shared" si="2069"/>
        <v>0</v>
      </c>
      <c r="BK1736" s="8">
        <f t="shared" si="2070"/>
        <v>0.61078157909807085</v>
      </c>
      <c r="BL1736" s="8">
        <f t="shared" si="2071"/>
        <v>0.37701869988728803</v>
      </c>
      <c r="BM1736" s="8">
        <f t="shared" si="2072"/>
        <v>1.386279540332756E-2</v>
      </c>
      <c r="BN1736" s="8">
        <f t="shared" si="2073"/>
        <v>0.98613629068657427</v>
      </c>
    </row>
    <row r="1737" spans="1:66" x14ac:dyDescent="0.25">
      <c r="A1737" t="s">
        <v>184</v>
      </c>
      <c r="B1737" t="s">
        <v>196</v>
      </c>
      <c r="C1737" t="s">
        <v>268</v>
      </c>
      <c r="D1737" s="7" t="s">
        <v>544</v>
      </c>
      <c r="E1737">
        <f>VLOOKUP(A1737,home!$A$2:$E$405,3,FALSE)</f>
        <v>1.5952</v>
      </c>
      <c r="F1737">
        <f>VLOOKUP(B1737,home!$B$2:$E$405,3,FALSE)</f>
        <v>1.8806</v>
      </c>
      <c r="G1737">
        <f>VLOOKUP(C1737,away!$B$2:$E$405,4,FALSE)</f>
        <v>1.4626999999999999</v>
      </c>
      <c r="H1737">
        <f>VLOOKUP(A1737,away!$A$2:$E$405,3,FALSE)</f>
        <v>1.1429</v>
      </c>
      <c r="I1737">
        <f>VLOOKUP(C1737,away!$B$2:$E$405,3,FALSE)</f>
        <v>1.1666000000000001</v>
      </c>
      <c r="J1737">
        <f>VLOOKUP(B1737,home!$B$2:$E$405,4,FALSE)</f>
        <v>1.1666000000000001</v>
      </c>
      <c r="K1737" s="3">
        <f t="shared" si="2018"/>
        <v>4.3880021746239999</v>
      </c>
      <c r="L1737" s="3">
        <f t="shared" si="2019"/>
        <v>1.5554361095240001</v>
      </c>
      <c r="M1737" s="5">
        <f t="shared" si="2020"/>
        <v>2.6229955250330946E-3</v>
      </c>
      <c r="N1737" s="5">
        <f t="shared" si="2021"/>
        <v>1.150971006787424E-2</v>
      </c>
      <c r="O1737" s="5">
        <f t="shared" si="2022"/>
        <v>4.0799019547563386E-3</v>
      </c>
      <c r="P1737" s="5">
        <f t="shared" si="2023"/>
        <v>1.790261864972352E-2</v>
      </c>
      <c r="Q1737" s="5">
        <f t="shared" si="2024"/>
        <v>2.5252316403561955E-2</v>
      </c>
      <c r="R1737" s="5">
        <f t="shared" si="2025"/>
        <v>3.1730134118727821E-3</v>
      </c>
      <c r="S1737" s="5">
        <f t="shared" si="2026"/>
        <v>3.054749345344239E-2</v>
      </c>
      <c r="T1737" s="5">
        <f t="shared" si="2027"/>
        <v>3.9278364783225495E-2</v>
      </c>
      <c r="U1737" s="5">
        <f t="shared" si="2028"/>
        <v>1.3923189751408886E-2</v>
      </c>
      <c r="V1737" s="5">
        <f t="shared" si="2029"/>
        <v>2.3166054941664245E-2</v>
      </c>
      <c r="W1737" s="5">
        <f t="shared" si="2030"/>
        <v>3.6935739764374406E-2</v>
      </c>
      <c r="X1737" s="5">
        <f t="shared" si="2031"/>
        <v>5.7451183361489418E-2</v>
      </c>
      <c r="Y1737" s="5">
        <f t="shared" si="2032"/>
        <v>4.468082256767255E-2</v>
      </c>
      <c r="Z1737" s="5">
        <f t="shared" si="2033"/>
        <v>1.6451398789436246E-3</v>
      </c>
      <c r="AA1737" s="5">
        <f t="shared" si="2034"/>
        <v>7.2188773663652882E-3</v>
      </c>
      <c r="AB1737" s="5">
        <f t="shared" si="2035"/>
        <v>1.5838224790977431E-2</v>
      </c>
      <c r="AC1737" s="5">
        <f t="shared" si="2036"/>
        <v>9.8821424608112243E-3</v>
      </c>
      <c r="AD1737" s="5">
        <f t="shared" si="2037"/>
        <v>4.0518526601855252E-2</v>
      </c>
      <c r="AE1737" s="5">
        <f t="shared" si="2038"/>
        <v>6.3023979381234427E-2</v>
      </c>
      <c r="AF1737" s="5">
        <f t="shared" si="2039"/>
        <v>4.9014886647734054E-2</v>
      </c>
      <c r="AG1737" s="5">
        <f t="shared" si="2040"/>
        <v>2.5413174865370439E-2</v>
      </c>
      <c r="AH1737" s="5">
        <f t="shared" si="2041"/>
        <v>6.3972749323171403E-4</v>
      </c>
      <c r="AI1737" s="5">
        <f t="shared" si="2042"/>
        <v>2.8071256314675212E-3</v>
      </c>
      <c r="AJ1737" s="5">
        <f t="shared" si="2043"/>
        <v>6.158836687661126E-3</v>
      </c>
      <c r="AK1737" s="5">
        <f t="shared" si="2044"/>
        <v>9.0083295928703681E-3</v>
      </c>
      <c r="AL1737" s="5">
        <f t="shared" si="2045"/>
        <v>2.6979264925114424E-3</v>
      </c>
      <c r="AM1737" s="5">
        <f t="shared" si="2046"/>
        <v>3.5559076568300235E-2</v>
      </c>
      <c r="AN1737" s="5">
        <f t="shared" si="2047"/>
        <v>5.5309871715662942E-2</v>
      </c>
      <c r="AO1737" s="5">
        <f t="shared" si="2048"/>
        <v>4.3015485839841168E-2</v>
      </c>
      <c r="AP1737" s="5">
        <f t="shared" si="2049"/>
        <v>2.2302613314669085E-2</v>
      </c>
      <c r="AQ1737" s="5">
        <f t="shared" si="2050"/>
        <v>8.6725725215967622E-3</v>
      </c>
      <c r="AR1737" s="5">
        <f t="shared" si="2051"/>
        <v>1.9901104864557563E-4</v>
      </c>
      <c r="AS1737" s="5">
        <f t="shared" si="2052"/>
        <v>8.7326091423098838E-4</v>
      </c>
      <c r="AT1737" s="5">
        <f t="shared" si="2053"/>
        <v>1.9159353953298599E-3</v>
      </c>
      <c r="AU1737" s="5">
        <f t="shared" si="2054"/>
        <v>2.8023762270488403E-3</v>
      </c>
      <c r="AV1737" s="5">
        <f t="shared" si="2055"/>
        <v>3.0742082446012274E-3</v>
      </c>
      <c r="AW1737" s="5">
        <f t="shared" si="2056"/>
        <v>5.1150116006529862E-4</v>
      </c>
      <c r="AX1737" s="5">
        <f t="shared" si="2057"/>
        <v>2.6005550884887128E-2</v>
      </c>
      <c r="AY1737" s="5">
        <f t="shared" si="2058"/>
        <v>4.0449972894417242E-2</v>
      </c>
      <c r="AZ1737" s="5">
        <f t="shared" si="2059"/>
        <v>3.1458674234621821E-2</v>
      </c>
      <c r="BA1737" s="5">
        <f t="shared" si="2060"/>
        <v>1.6310652620761021E-2</v>
      </c>
      <c r="BB1737" s="5">
        <f t="shared" si="2061"/>
        <v>6.3425445140584905E-3</v>
      </c>
      <c r="BC1737" s="5">
        <f t="shared" si="2062"/>
        <v>1.973084552685985E-3</v>
      </c>
      <c r="BD1737" s="5">
        <f t="shared" si="2063"/>
        <v>5.15914952095943E-5</v>
      </c>
      <c r="BE1737" s="5">
        <f t="shared" si="2064"/>
        <v>2.2638359317180346E-4</v>
      </c>
      <c r="BF1737" s="5">
        <f t="shared" si="2065"/>
        <v>4.9668584956853419E-4</v>
      </c>
      <c r="BG1737" s="5">
        <f t="shared" si="2066"/>
        <v>7.2648619600389924E-4</v>
      </c>
      <c r="BH1737" s="5">
        <f t="shared" si="2067"/>
        <v>7.9695575197485675E-4</v>
      </c>
      <c r="BI1737" s="5">
        <f t="shared" si="2068"/>
        <v>6.9940871454895516E-4</v>
      </c>
      <c r="BJ1737" s="8">
        <f t="shared" si="2069"/>
        <v>0.68047880410589401</v>
      </c>
      <c r="BK1737" s="8">
        <f t="shared" si="2070"/>
        <v>0.12726920441760314</v>
      </c>
      <c r="BL1737" s="8">
        <f t="shared" si="2071"/>
        <v>7.4709530110945596E-2</v>
      </c>
      <c r="BM1737" s="8">
        <f t="shared" si="2072"/>
        <v>0.77962365076621254</v>
      </c>
      <c r="BN1737" s="8">
        <f t="shared" si="2073"/>
        <v>6.4540556012821937E-2</v>
      </c>
    </row>
    <row r="1738" spans="1:66" x14ac:dyDescent="0.25">
      <c r="A1738" t="s">
        <v>184</v>
      </c>
      <c r="B1738" t="s">
        <v>192</v>
      </c>
      <c r="C1738" t="s">
        <v>190</v>
      </c>
      <c r="D1738" s="7" t="s">
        <v>544</v>
      </c>
      <c r="E1738">
        <f>VLOOKUP(A1738,home!$A$2:$E$405,3,FALSE)</f>
        <v>1.5952</v>
      </c>
      <c r="F1738">
        <f>VLOOKUP(B1738,home!$B$2:$E$405,3,FALSE)</f>
        <v>2.2986</v>
      </c>
      <c r="G1738">
        <f>VLOOKUP(C1738,away!$B$2:$E$405,4,FALSE)</f>
        <v>0.78359999999999996</v>
      </c>
      <c r="H1738">
        <f>VLOOKUP(A1738,away!$A$2:$E$405,3,FALSE)</f>
        <v>1.1429</v>
      </c>
      <c r="I1738">
        <f>VLOOKUP(C1738,away!$B$2:$E$405,3,FALSE)</f>
        <v>0</v>
      </c>
      <c r="J1738">
        <f>VLOOKUP(B1738,home!$B$2:$E$405,4,FALSE)</f>
        <v>1.1666000000000001</v>
      </c>
      <c r="K1738" s="3">
        <f t="shared" si="2018"/>
        <v>2.8732470577919997</v>
      </c>
      <c r="L1738" s="3">
        <f t="shared" si="2019"/>
        <v>0</v>
      </c>
      <c r="M1738" s="5">
        <f t="shared" si="2020"/>
        <v>5.6515120464532123E-2</v>
      </c>
      <c r="N1738" s="5">
        <f t="shared" si="2021"/>
        <v>0.16238190359547738</v>
      </c>
      <c r="O1738" s="5">
        <f t="shared" si="2022"/>
        <v>0</v>
      </c>
      <c r="P1738" s="5">
        <f t="shared" si="2023"/>
        <v>0</v>
      </c>
      <c r="Q1738" s="5">
        <f t="shared" si="2024"/>
        <v>0.23328166337218478</v>
      </c>
      <c r="R1738" s="5">
        <f t="shared" si="2025"/>
        <v>0</v>
      </c>
      <c r="S1738" s="5">
        <f t="shared" si="2026"/>
        <v>0</v>
      </c>
      <c r="T1738" s="5">
        <f t="shared" si="2027"/>
        <v>0</v>
      </c>
      <c r="U1738" s="5">
        <f t="shared" si="2028"/>
        <v>0</v>
      </c>
      <c r="V1738" s="5">
        <f t="shared" si="2029"/>
        <v>0</v>
      </c>
      <c r="W1738" s="5">
        <f t="shared" si="2030"/>
        <v>0.22342528430698452</v>
      </c>
      <c r="X1738" s="5">
        <f t="shared" si="2031"/>
        <v>0</v>
      </c>
      <c r="Y1738" s="5">
        <f t="shared" si="2032"/>
        <v>0</v>
      </c>
      <c r="Z1738" s="5">
        <f t="shared" si="2033"/>
        <v>0</v>
      </c>
      <c r="AA1738" s="5">
        <f t="shared" si="2034"/>
        <v>0</v>
      </c>
      <c r="AB1738" s="5">
        <f t="shared" si="2035"/>
        <v>0</v>
      </c>
      <c r="AC1738" s="5">
        <f t="shared" si="2036"/>
        <v>0</v>
      </c>
      <c r="AD1738" s="5">
        <f t="shared" si="2037"/>
        <v>0.16048901019284609</v>
      </c>
      <c r="AE1738" s="5">
        <f t="shared" si="2038"/>
        <v>0</v>
      </c>
      <c r="AF1738" s="5">
        <f t="shared" si="2039"/>
        <v>0</v>
      </c>
      <c r="AG1738" s="5">
        <f t="shared" si="2040"/>
        <v>0</v>
      </c>
      <c r="AH1738" s="5">
        <f t="shared" si="2041"/>
        <v>0</v>
      </c>
      <c r="AI1738" s="5">
        <f t="shared" si="2042"/>
        <v>0</v>
      </c>
      <c r="AJ1738" s="5">
        <f t="shared" si="2043"/>
        <v>0</v>
      </c>
      <c r="AK1738" s="5">
        <f t="shared" si="2044"/>
        <v>0</v>
      </c>
      <c r="AL1738" s="5">
        <f t="shared" si="2045"/>
        <v>0</v>
      </c>
      <c r="AM1738" s="5">
        <f t="shared" si="2046"/>
        <v>9.2224915268909011E-2</v>
      </c>
      <c r="AN1738" s="5">
        <f t="shared" si="2047"/>
        <v>0</v>
      </c>
      <c r="AO1738" s="5">
        <f t="shared" si="2048"/>
        <v>0</v>
      </c>
      <c r="AP1738" s="5">
        <f t="shared" si="2049"/>
        <v>0</v>
      </c>
      <c r="AQ1738" s="5">
        <f t="shared" si="2050"/>
        <v>0</v>
      </c>
      <c r="AR1738" s="5">
        <f t="shared" si="2051"/>
        <v>0</v>
      </c>
      <c r="AS1738" s="5">
        <f t="shared" si="2052"/>
        <v>0</v>
      </c>
      <c r="AT1738" s="5">
        <f t="shared" si="2053"/>
        <v>0</v>
      </c>
      <c r="AU1738" s="5">
        <f t="shared" si="2054"/>
        <v>0</v>
      </c>
      <c r="AV1738" s="5">
        <f t="shared" si="2055"/>
        <v>0</v>
      </c>
      <c r="AW1738" s="5">
        <f t="shared" si="2056"/>
        <v>0</v>
      </c>
      <c r="AX1738" s="5">
        <f t="shared" si="2057"/>
        <v>4.4164161075251541E-2</v>
      </c>
      <c r="AY1738" s="5">
        <f t="shared" si="2058"/>
        <v>0</v>
      </c>
      <c r="AZ1738" s="5">
        <f t="shared" si="2059"/>
        <v>0</v>
      </c>
      <c r="BA1738" s="5">
        <f t="shared" si="2060"/>
        <v>0</v>
      </c>
      <c r="BB1738" s="5">
        <f t="shared" si="2061"/>
        <v>0</v>
      </c>
      <c r="BC1738" s="5">
        <f t="shared" si="2062"/>
        <v>0</v>
      </c>
      <c r="BD1738" s="5">
        <f t="shared" si="2063"/>
        <v>0</v>
      </c>
      <c r="BE1738" s="5">
        <f t="shared" si="2064"/>
        <v>0</v>
      </c>
      <c r="BF1738" s="5">
        <f t="shared" si="2065"/>
        <v>0</v>
      </c>
      <c r="BG1738" s="5">
        <f t="shared" si="2066"/>
        <v>0</v>
      </c>
      <c r="BH1738" s="5">
        <f t="shared" si="2067"/>
        <v>0</v>
      </c>
      <c r="BI1738" s="5">
        <f t="shared" si="2068"/>
        <v>0</v>
      </c>
      <c r="BJ1738" s="8">
        <f t="shared" si="2069"/>
        <v>0.91596693781165328</v>
      </c>
      <c r="BK1738" s="8">
        <f t="shared" si="2070"/>
        <v>5.6515120464532123E-2</v>
      </c>
      <c r="BL1738" s="8">
        <f t="shared" si="2071"/>
        <v>0</v>
      </c>
      <c r="BM1738" s="8">
        <f t="shared" si="2072"/>
        <v>0.52030337084399114</v>
      </c>
      <c r="BN1738" s="8">
        <f t="shared" si="2073"/>
        <v>0.45217868743219425</v>
      </c>
    </row>
    <row r="1739" spans="1:66" x14ac:dyDescent="0.25">
      <c r="A1739" t="s">
        <v>184</v>
      </c>
      <c r="B1739" t="s">
        <v>185</v>
      </c>
      <c r="C1739" t="s">
        <v>267</v>
      </c>
      <c r="D1739" s="7" t="s">
        <v>544</v>
      </c>
      <c r="E1739">
        <f>VLOOKUP(A1739,home!$A$2:$E$405,3,FALSE)</f>
        <v>1.5952</v>
      </c>
      <c r="F1739">
        <f>VLOOKUP(B1739,home!$B$2:$E$405,3,FALSE)</f>
        <v>1.6717</v>
      </c>
      <c r="G1739">
        <f>VLOOKUP(C1739,away!$B$2:$E$405,4,FALSE)</f>
        <v>0.83579999999999999</v>
      </c>
      <c r="H1739">
        <f>VLOOKUP(A1739,away!$A$2:$E$405,3,FALSE)</f>
        <v>1.1429</v>
      </c>
      <c r="I1739">
        <f>VLOOKUP(C1739,away!$B$2:$E$405,3,FALSE)</f>
        <v>1.4582999999999999</v>
      </c>
      <c r="J1739">
        <f>VLOOKUP(B1739,home!$B$2:$E$405,4,FALSE)</f>
        <v>0</v>
      </c>
      <c r="K1739" s="3">
        <f t="shared" si="2018"/>
        <v>2.2288243830719998</v>
      </c>
      <c r="L1739" s="3">
        <f t="shared" si="2019"/>
        <v>0</v>
      </c>
      <c r="M1739" s="5">
        <f t="shared" si="2020"/>
        <v>0.10765491671381719</v>
      </c>
      <c r="N1739" s="5">
        <f t="shared" si="2021"/>
        <v>0.23994390332934112</v>
      </c>
      <c r="O1739" s="5">
        <f t="shared" si="2022"/>
        <v>0</v>
      </c>
      <c r="P1739" s="5">
        <f t="shared" si="2023"/>
        <v>0</v>
      </c>
      <c r="Q1739" s="5">
        <f t="shared" si="2024"/>
        <v>0.26739641115495322</v>
      </c>
      <c r="R1739" s="5">
        <f t="shared" si="2025"/>
        <v>0</v>
      </c>
      <c r="S1739" s="5">
        <f t="shared" si="2026"/>
        <v>0</v>
      </c>
      <c r="T1739" s="5">
        <f t="shared" si="2027"/>
        <v>0</v>
      </c>
      <c r="U1739" s="5">
        <f t="shared" si="2028"/>
        <v>0</v>
      </c>
      <c r="V1739" s="5">
        <f t="shared" si="2029"/>
        <v>0</v>
      </c>
      <c r="W1739" s="5">
        <f t="shared" si="2030"/>
        <v>0.1986598803760351</v>
      </c>
      <c r="X1739" s="5">
        <f t="shared" si="2031"/>
        <v>0</v>
      </c>
      <c r="Y1739" s="5">
        <f t="shared" si="2032"/>
        <v>0</v>
      </c>
      <c r="Z1739" s="5">
        <f t="shared" si="2033"/>
        <v>0</v>
      </c>
      <c r="AA1739" s="5">
        <f t="shared" si="2034"/>
        <v>0</v>
      </c>
      <c r="AB1739" s="5">
        <f t="shared" si="2035"/>
        <v>0</v>
      </c>
      <c r="AC1739" s="5">
        <f t="shared" si="2036"/>
        <v>0</v>
      </c>
      <c r="AD1739" s="5">
        <f t="shared" si="2037"/>
        <v>0.11069449633006845</v>
      </c>
      <c r="AE1739" s="5">
        <f t="shared" si="2038"/>
        <v>0</v>
      </c>
      <c r="AF1739" s="5">
        <f t="shared" si="2039"/>
        <v>0</v>
      </c>
      <c r="AG1739" s="5">
        <f t="shared" si="2040"/>
        <v>0</v>
      </c>
      <c r="AH1739" s="5">
        <f t="shared" si="2041"/>
        <v>0</v>
      </c>
      <c r="AI1739" s="5">
        <f t="shared" si="2042"/>
        <v>0</v>
      </c>
      <c r="AJ1739" s="5">
        <f t="shared" si="2043"/>
        <v>0</v>
      </c>
      <c r="AK1739" s="5">
        <f t="shared" si="2044"/>
        <v>0</v>
      </c>
      <c r="AL1739" s="5">
        <f t="shared" si="2045"/>
        <v>0</v>
      </c>
      <c r="AM1739" s="5">
        <f t="shared" si="2046"/>
        <v>4.9343718498466124E-2</v>
      </c>
      <c r="AN1739" s="5">
        <f t="shared" si="2047"/>
        <v>0</v>
      </c>
      <c r="AO1739" s="5">
        <f t="shared" si="2048"/>
        <v>0</v>
      </c>
      <c r="AP1739" s="5">
        <f t="shared" si="2049"/>
        <v>0</v>
      </c>
      <c r="AQ1739" s="5">
        <f t="shared" si="2050"/>
        <v>0</v>
      </c>
      <c r="AR1739" s="5">
        <f t="shared" si="2051"/>
        <v>0</v>
      </c>
      <c r="AS1739" s="5">
        <f t="shared" si="2052"/>
        <v>0</v>
      </c>
      <c r="AT1739" s="5">
        <f t="shared" si="2053"/>
        <v>0</v>
      </c>
      <c r="AU1739" s="5">
        <f t="shared" si="2054"/>
        <v>0</v>
      </c>
      <c r="AV1739" s="5">
        <f t="shared" si="2055"/>
        <v>0</v>
      </c>
      <c r="AW1739" s="5">
        <f t="shared" si="2056"/>
        <v>0</v>
      </c>
      <c r="AX1739" s="5">
        <f t="shared" si="2057"/>
        <v>1.8329747156803699E-2</v>
      </c>
      <c r="AY1739" s="5">
        <f t="shared" si="2058"/>
        <v>0</v>
      </c>
      <c r="AZ1739" s="5">
        <f t="shared" si="2059"/>
        <v>0</v>
      </c>
      <c r="BA1739" s="5">
        <f t="shared" si="2060"/>
        <v>0</v>
      </c>
      <c r="BB1739" s="5">
        <f t="shared" si="2061"/>
        <v>0</v>
      </c>
      <c r="BC1739" s="5">
        <f t="shared" si="2062"/>
        <v>0</v>
      </c>
      <c r="BD1739" s="5">
        <f t="shared" si="2063"/>
        <v>0</v>
      </c>
      <c r="BE1739" s="5">
        <f t="shared" si="2064"/>
        <v>0</v>
      </c>
      <c r="BF1739" s="5">
        <f t="shared" si="2065"/>
        <v>0</v>
      </c>
      <c r="BG1739" s="5">
        <f t="shared" si="2066"/>
        <v>0</v>
      </c>
      <c r="BH1739" s="5">
        <f t="shared" si="2067"/>
        <v>0</v>
      </c>
      <c r="BI1739" s="5">
        <f t="shared" si="2068"/>
        <v>0</v>
      </c>
      <c r="BJ1739" s="8">
        <f t="shared" si="2069"/>
        <v>0.88436815684566761</v>
      </c>
      <c r="BK1739" s="8">
        <f t="shared" si="2070"/>
        <v>0.10765491671381719</v>
      </c>
      <c r="BL1739" s="8">
        <f t="shared" si="2071"/>
        <v>0</v>
      </c>
      <c r="BM1739" s="8">
        <f t="shared" si="2072"/>
        <v>0.37702784236137338</v>
      </c>
      <c r="BN1739" s="8">
        <f t="shared" si="2073"/>
        <v>0.6149952311981115</v>
      </c>
    </row>
    <row r="1740" spans="1:66" x14ac:dyDescent="0.25">
      <c r="A1740" t="s">
        <v>184</v>
      </c>
      <c r="B1740" t="s">
        <v>188</v>
      </c>
      <c r="C1740" t="s">
        <v>193</v>
      </c>
      <c r="D1740" s="7" t="s">
        <v>544</v>
      </c>
      <c r="E1740">
        <f>VLOOKUP(A1740,home!$A$2:$E$405,3,FALSE)</f>
        <v>1.5952</v>
      </c>
      <c r="F1740">
        <f>VLOOKUP(B1740,home!$B$2:$E$405,3,FALSE)</f>
        <v>0</v>
      </c>
      <c r="G1740">
        <f>VLOOKUP(C1740,away!$B$2:$E$405,4,FALSE)</f>
        <v>1.6717</v>
      </c>
      <c r="H1740">
        <f>VLOOKUP(A1740,away!$A$2:$E$405,3,FALSE)</f>
        <v>1.1429</v>
      </c>
      <c r="I1740">
        <f>VLOOKUP(C1740,away!$B$2:$E$405,3,FALSE)</f>
        <v>1.1666000000000001</v>
      </c>
      <c r="J1740">
        <f>VLOOKUP(B1740,home!$B$2:$E$405,4,FALSE)</f>
        <v>3.7915000000000001</v>
      </c>
      <c r="K1740" s="3">
        <f t="shared" si="2018"/>
        <v>0</v>
      </c>
      <c r="L1740" s="3">
        <f t="shared" si="2019"/>
        <v>5.0552340213100004</v>
      </c>
      <c r="M1740" s="5">
        <f t="shared" si="2020"/>
        <v>6.3758744972257945E-3</v>
      </c>
      <c r="N1740" s="5">
        <f t="shared" si="2021"/>
        <v>0</v>
      </c>
      <c r="O1740" s="5">
        <f t="shared" si="2022"/>
        <v>3.2231537673978634E-2</v>
      </c>
      <c r="P1740" s="5">
        <f t="shared" si="2023"/>
        <v>0</v>
      </c>
      <c r="Q1740" s="5">
        <f t="shared" si="2024"/>
        <v>0</v>
      </c>
      <c r="R1740" s="5">
        <f t="shared" si="2025"/>
        <v>8.1468982904315895E-2</v>
      </c>
      <c r="S1740" s="5">
        <f t="shared" si="2026"/>
        <v>0</v>
      </c>
      <c r="T1740" s="5">
        <f t="shared" si="2027"/>
        <v>0</v>
      </c>
      <c r="U1740" s="5">
        <f t="shared" si="2028"/>
        <v>0</v>
      </c>
      <c r="V1740" s="5">
        <f t="shared" si="2029"/>
        <v>0</v>
      </c>
      <c r="W1740" s="5">
        <f t="shared" si="2030"/>
        <v>0</v>
      </c>
      <c r="X1740" s="5">
        <f t="shared" si="2031"/>
        <v>0</v>
      </c>
      <c r="Y1740" s="5">
        <f t="shared" si="2032"/>
        <v>0</v>
      </c>
      <c r="Z1740" s="5">
        <f t="shared" si="2033"/>
        <v>0.13728159135314016</v>
      </c>
      <c r="AA1740" s="5">
        <f t="shared" si="2034"/>
        <v>0</v>
      </c>
      <c r="AB1740" s="5">
        <f t="shared" si="2035"/>
        <v>0</v>
      </c>
      <c r="AC1740" s="5">
        <f t="shared" si="2036"/>
        <v>0</v>
      </c>
      <c r="AD1740" s="5">
        <f t="shared" si="2037"/>
        <v>0</v>
      </c>
      <c r="AE1740" s="5">
        <f t="shared" si="2038"/>
        <v>0</v>
      </c>
      <c r="AF1740" s="5">
        <f t="shared" si="2039"/>
        <v>0</v>
      </c>
      <c r="AG1740" s="5">
        <f t="shared" si="2040"/>
        <v>0</v>
      </c>
      <c r="AH1740" s="5">
        <f t="shared" si="2041"/>
        <v>0.17349764277699276</v>
      </c>
      <c r="AI1740" s="5">
        <f t="shared" si="2042"/>
        <v>0</v>
      </c>
      <c r="AJ1740" s="5">
        <f t="shared" si="2043"/>
        <v>0</v>
      </c>
      <c r="AK1740" s="5">
        <f t="shared" si="2044"/>
        <v>0</v>
      </c>
      <c r="AL1740" s="5">
        <f t="shared" si="2045"/>
        <v>0</v>
      </c>
      <c r="AM1740" s="5">
        <f t="shared" si="2046"/>
        <v>0</v>
      </c>
      <c r="AN1740" s="5">
        <f t="shared" si="2047"/>
        <v>0</v>
      </c>
      <c r="AO1740" s="5">
        <f t="shared" si="2048"/>
        <v>0</v>
      </c>
      <c r="AP1740" s="5">
        <f t="shared" si="2049"/>
        <v>0</v>
      </c>
      <c r="AQ1740" s="5">
        <f t="shared" si="2050"/>
        <v>0</v>
      </c>
      <c r="AR1740" s="5">
        <f t="shared" si="2051"/>
        <v>0.17541423727666858</v>
      </c>
      <c r="AS1740" s="5">
        <f t="shared" si="2052"/>
        <v>0</v>
      </c>
      <c r="AT1740" s="5">
        <f t="shared" si="2053"/>
        <v>0</v>
      </c>
      <c r="AU1740" s="5">
        <f t="shared" si="2054"/>
        <v>0</v>
      </c>
      <c r="AV1740" s="5">
        <f t="shared" si="2055"/>
        <v>0</v>
      </c>
      <c r="AW1740" s="5">
        <f t="shared" si="2056"/>
        <v>0</v>
      </c>
      <c r="AX1740" s="5">
        <f t="shared" si="2057"/>
        <v>0</v>
      </c>
      <c r="AY1740" s="5">
        <f t="shared" si="2058"/>
        <v>0</v>
      </c>
      <c r="AZ1740" s="5">
        <f t="shared" si="2059"/>
        <v>0</v>
      </c>
      <c r="BA1740" s="5">
        <f t="shared" si="2060"/>
        <v>0</v>
      </c>
      <c r="BB1740" s="5">
        <f t="shared" si="2061"/>
        <v>0</v>
      </c>
      <c r="BC1740" s="5">
        <f t="shared" si="2062"/>
        <v>0</v>
      </c>
      <c r="BD1740" s="5">
        <f t="shared" si="2063"/>
        <v>0.14779333668385999</v>
      </c>
      <c r="BE1740" s="5">
        <f t="shared" si="2064"/>
        <v>0</v>
      </c>
      <c r="BF1740" s="5">
        <f t="shared" si="2065"/>
        <v>0</v>
      </c>
      <c r="BG1740" s="5">
        <f t="shared" si="2066"/>
        <v>0</v>
      </c>
      <c r="BH1740" s="5">
        <f t="shared" si="2067"/>
        <v>0</v>
      </c>
      <c r="BI1740" s="5">
        <f t="shared" si="2068"/>
        <v>0</v>
      </c>
      <c r="BJ1740" s="8">
        <f t="shared" si="2069"/>
        <v>0</v>
      </c>
      <c r="BK1740" s="8">
        <f t="shared" si="2070"/>
        <v>6.3758744972257945E-3</v>
      </c>
      <c r="BL1740" s="8">
        <f t="shared" si="2071"/>
        <v>0.61040573731581582</v>
      </c>
      <c r="BM1740" s="8">
        <f t="shared" si="2072"/>
        <v>0.63398680809066144</v>
      </c>
      <c r="BN1740" s="8">
        <f t="shared" si="2073"/>
        <v>0.12007639507552031</v>
      </c>
    </row>
    <row r="1741" spans="1:66" x14ac:dyDescent="0.25">
      <c r="A1741" t="s">
        <v>184</v>
      </c>
      <c r="B1741" t="s">
        <v>191</v>
      </c>
      <c r="C1741" t="s">
        <v>189</v>
      </c>
      <c r="D1741" s="7" t="s">
        <v>544</v>
      </c>
      <c r="E1741">
        <f>VLOOKUP(A1741,home!$A$2:$E$405,3,FALSE)</f>
        <v>1.5952</v>
      </c>
      <c r="F1741">
        <f>VLOOKUP(B1741,home!$B$2:$E$405,3,FALSE)</f>
        <v>0.62690000000000001</v>
      </c>
      <c r="G1741">
        <f>VLOOKUP(C1741,away!$B$2:$E$405,4,FALSE)</f>
        <v>0.62690000000000001</v>
      </c>
      <c r="H1741">
        <f>VLOOKUP(A1741,away!$A$2:$E$405,3,FALSE)</f>
        <v>1.1429</v>
      </c>
      <c r="I1741">
        <f>VLOOKUP(C1741,away!$B$2:$E$405,3,FALSE)</f>
        <v>0.58330000000000004</v>
      </c>
      <c r="J1741">
        <f>VLOOKUP(B1741,home!$B$2:$E$405,4,FALSE)</f>
        <v>1.1666000000000001</v>
      </c>
      <c r="K1741" s="3">
        <f t="shared" si="2018"/>
        <v>0.62691935867199999</v>
      </c>
      <c r="L1741" s="3">
        <f t="shared" si="2019"/>
        <v>0.77771805476200007</v>
      </c>
      <c r="M1741" s="5">
        <f t="shared" si="2020"/>
        <v>0.24545603938236768</v>
      </c>
      <c r="N1741" s="5">
        <f t="shared" si="2021"/>
        <v>0.1538811427917631</v>
      </c>
      <c r="O1741" s="5">
        <f t="shared" si="2022"/>
        <v>0.19089559347803986</v>
      </c>
      <c r="P1741" s="5">
        <f t="shared" si="2023"/>
        <v>0.11967614303656357</v>
      </c>
      <c r="Q1741" s="5">
        <f t="shared" si="2024"/>
        <v>4.823553367536329E-2</v>
      </c>
      <c r="R1741" s="5">
        <f t="shared" si="2025"/>
        <v>7.423147481118933E-2</v>
      </c>
      <c r="S1741" s="5">
        <f t="shared" si="2026"/>
        <v>1.4587519671696522E-2</v>
      </c>
      <c r="T1741" s="5">
        <f t="shared" si="2027"/>
        <v>3.7513645420410482E-2</v>
      </c>
      <c r="U1741" s="5">
        <f t="shared" si="2028"/>
        <v>4.6537148581907536E-2</v>
      </c>
      <c r="V1741" s="5">
        <f t="shared" si="2029"/>
        <v>7.9026510778851472E-4</v>
      </c>
      <c r="W1741" s="5">
        <f t="shared" si="2030"/>
        <v>1.007992994565347E-2</v>
      </c>
      <c r="X1741" s="5">
        <f t="shared" si="2031"/>
        <v>7.8393435094708495E-3</v>
      </c>
      <c r="Y1741" s="5">
        <f t="shared" si="2032"/>
        <v>3.0483994923983892E-3</v>
      </c>
      <c r="Z1741" s="5">
        <f t="shared" si="2033"/>
        <v>1.9243719397424194E-2</v>
      </c>
      <c r="AA1741" s="5">
        <f t="shared" si="2034"/>
        <v>1.2064260223097102E-2</v>
      </c>
      <c r="AB1741" s="5">
        <f t="shared" si="2035"/>
        <v>3.781659140958077E-3</v>
      </c>
      <c r="AC1741" s="5">
        <f t="shared" si="2036"/>
        <v>2.4081674745730828E-5</v>
      </c>
      <c r="AD1741" s="5">
        <f t="shared" si="2037"/>
        <v>1.5798258042469403E-3</v>
      </c>
      <c r="AE1741" s="5">
        <f t="shared" si="2038"/>
        <v>1.2286590513417427E-3</v>
      </c>
      <c r="AF1741" s="5">
        <f t="shared" si="2039"/>
        <v>4.7777516368761213E-4</v>
      </c>
      <c r="AG1741" s="5">
        <f t="shared" si="2040"/>
        <v>1.2385812363890865E-4</v>
      </c>
      <c r="AH1741" s="5">
        <f t="shared" si="2041"/>
        <v>3.7415470040376279E-3</v>
      </c>
      <c r="AI1741" s="5">
        <f t="shared" si="2042"/>
        <v>2.3456482482124125E-3</v>
      </c>
      <c r="AJ1741" s="5">
        <f t="shared" si="2043"/>
        <v>7.3526614771971292E-4</v>
      </c>
      <c r="AK1741" s="5">
        <f t="shared" si="2044"/>
        <v>1.5365086059389147E-4</v>
      </c>
      <c r="AL1741" s="5">
        <f t="shared" si="2045"/>
        <v>4.6965671876429921E-7</v>
      </c>
      <c r="AM1741" s="5">
        <f t="shared" si="2046"/>
        <v>1.9808467600239375E-4</v>
      </c>
      <c r="AN1741" s="5">
        <f t="shared" si="2047"/>
        <v>1.5405402889874268E-4</v>
      </c>
      <c r="AO1741" s="5">
        <f t="shared" si="2048"/>
        <v>5.9905299841689539E-5</v>
      </c>
      <c r="AP1741" s="5">
        <f t="shared" si="2049"/>
        <v>1.5529811087604381E-5</v>
      </c>
      <c r="AQ1741" s="5">
        <f t="shared" si="2050"/>
        <v>3.0194536174682549E-6</v>
      </c>
      <c r="AR1741" s="5">
        <f t="shared" si="2051"/>
        <v>5.8197373155614678E-4</v>
      </c>
      <c r="AS1741" s="5">
        <f t="shared" si="2052"/>
        <v>3.6485059855113021E-4</v>
      </c>
      <c r="AT1741" s="5">
        <f t="shared" si="2053"/>
        <v>1.1436595162738493E-4</v>
      </c>
      <c r="AU1741" s="5">
        <f t="shared" si="2054"/>
        <v>2.3899409682717712E-5</v>
      </c>
      <c r="AV1741" s="5">
        <f t="shared" si="2055"/>
        <v>3.7457506477321935E-6</v>
      </c>
      <c r="AW1741" s="5">
        <f t="shared" si="2056"/>
        <v>6.3608023473311916E-9</v>
      </c>
      <c r="AX1741" s="5">
        <f t="shared" si="2057"/>
        <v>2.0697186340361922E-5</v>
      </c>
      <c r="AY1741" s="5">
        <f t="shared" si="2058"/>
        <v>1.609657549967291E-5</v>
      </c>
      <c r="AZ1741" s="5">
        <f t="shared" si="2059"/>
        <v>6.2592986929676414E-6</v>
      </c>
      <c r="BA1741" s="5">
        <f t="shared" si="2060"/>
        <v>1.6226565345563747E-6</v>
      </c>
      <c r="BB1741" s="5">
        <f t="shared" si="2061"/>
        <v>3.1549232090050796E-7</v>
      </c>
      <c r="BC1741" s="5">
        <f t="shared" si="2062"/>
        <v>4.9072814820618363E-8</v>
      </c>
      <c r="BD1741" s="5">
        <f t="shared" si="2063"/>
        <v>7.5435246404738124E-5</v>
      </c>
      <c r="BE1741" s="5">
        <f t="shared" si="2064"/>
        <v>4.7291816297322717E-5</v>
      </c>
      <c r="BF1741" s="5">
        <f t="shared" si="2065"/>
        <v>1.4824077571775796E-5</v>
      </c>
      <c r="BG1741" s="5">
        <f t="shared" si="2066"/>
        <v>3.0978337347338871E-6</v>
      </c>
      <c r="BH1741" s="5">
        <f t="shared" si="2067"/>
        <v>4.8552298456296371E-7</v>
      </c>
      <c r="BI1741" s="5">
        <f t="shared" si="2068"/>
        <v>6.087675162054574E-8</v>
      </c>
      <c r="BJ1741" s="8">
        <f t="shared" si="2069"/>
        <v>0.26448374652962586</v>
      </c>
      <c r="BK1741" s="8">
        <f t="shared" si="2070"/>
        <v>0.38055061510538041</v>
      </c>
      <c r="BL1741" s="8">
        <f t="shared" si="2071"/>
        <v>0.33571627931156539</v>
      </c>
      <c r="BM1741" s="8">
        <f t="shared" si="2072"/>
        <v>0.1676023429540118</v>
      </c>
      <c r="BN1741" s="8">
        <f t="shared" si="2073"/>
        <v>0.83237592717528675</v>
      </c>
    </row>
    <row r="1742" spans="1:66" x14ac:dyDescent="0.25">
      <c r="A1742" t="s">
        <v>184</v>
      </c>
      <c r="B1742" t="s">
        <v>194</v>
      </c>
      <c r="C1742" t="s">
        <v>186</v>
      </c>
      <c r="D1742" s="7" t="s">
        <v>544</v>
      </c>
      <c r="E1742">
        <f>VLOOKUP(A1742,home!$A$2:$E$405,3,FALSE)</f>
        <v>1.5952</v>
      </c>
      <c r="F1742">
        <f>VLOOKUP(B1742,home!$B$2:$E$405,3,FALSE)</f>
        <v>0.62690000000000001</v>
      </c>
      <c r="G1742">
        <f>VLOOKUP(C1742,away!$B$2:$E$405,4,FALSE)</f>
        <v>1.2538</v>
      </c>
      <c r="H1742">
        <f>VLOOKUP(A1742,away!$A$2:$E$405,3,FALSE)</f>
        <v>1.1429</v>
      </c>
      <c r="I1742">
        <f>VLOOKUP(C1742,away!$B$2:$E$405,3,FALSE)</f>
        <v>0.29170000000000001</v>
      </c>
      <c r="J1742">
        <f>VLOOKUP(B1742,home!$B$2:$E$405,4,FALSE)</f>
        <v>0.21870000000000001</v>
      </c>
      <c r="K1742" s="3">
        <f t="shared" si="2018"/>
        <v>1.253838717344</v>
      </c>
      <c r="L1742" s="3">
        <f t="shared" si="2019"/>
        <v>7.2911065491000016E-2</v>
      </c>
      <c r="M1742" s="5">
        <f t="shared" si="2020"/>
        <v>0.26533826830616175</v>
      </c>
      <c r="N1742" s="5">
        <f t="shared" si="2021"/>
        <v>0.33269139399527597</v>
      </c>
      <c r="O1742" s="5">
        <f t="shared" si="2022"/>
        <v>1.9346095857739096E-2</v>
      </c>
      <c r="P1742" s="5">
        <f t="shared" si="2023"/>
        <v>2.4256884015881656E-2</v>
      </c>
      <c r="Q1742" s="5">
        <f t="shared" si="2024"/>
        <v>0.20857067535921212</v>
      </c>
      <c r="R1742" s="5">
        <f t="shared" si="2025"/>
        <v>7.0527223103938972E-4</v>
      </c>
      <c r="S1742" s="5">
        <f t="shared" si="2026"/>
        <v>5.5438330278937689E-4</v>
      </c>
      <c r="T1742" s="5">
        <f t="shared" si="2027"/>
        <v>1.520711017061762E-2</v>
      </c>
      <c r="U1742" s="5">
        <f t="shared" si="2028"/>
        <v>8.8429762954476965E-4</v>
      </c>
      <c r="V1742" s="5">
        <f t="shared" si="2029"/>
        <v>5.63122335288743E-6</v>
      </c>
      <c r="W1742" s="5">
        <f t="shared" si="2030"/>
        <v>8.7171329355988786E-2</v>
      </c>
      <c r="X1742" s="5">
        <f t="shared" si="2031"/>
        <v>6.3557545036120322E-3</v>
      </c>
      <c r="Y1742" s="5">
        <f t="shared" si="2032"/>
        <v>2.3170241642878761E-4</v>
      </c>
      <c r="Z1742" s="5">
        <f t="shared" si="2033"/>
        <v>1.7140716608765544E-5</v>
      </c>
      <c r="AA1742" s="5">
        <f t="shared" si="2034"/>
        <v>2.1491694127091588E-5</v>
      </c>
      <c r="AB1742" s="5">
        <f t="shared" si="2035"/>
        <v>1.347355909893105E-5</v>
      </c>
      <c r="AC1742" s="5">
        <f t="shared" si="2036"/>
        <v>3.2174950820913713E-8</v>
      </c>
      <c r="AD1742" s="5">
        <f t="shared" si="2037"/>
        <v>2.7324696947221078E-2</v>
      </c>
      <c r="AE1742" s="5">
        <f t="shared" si="2038"/>
        <v>1.9922727686405642E-3</v>
      </c>
      <c r="AF1742" s="5">
        <f t="shared" si="2039"/>
        <v>7.2629365155144063E-5</v>
      </c>
      <c r="AG1742" s="5">
        <f t="shared" si="2040"/>
        <v>1.7651614664654876E-6</v>
      </c>
      <c r="AH1742" s="5">
        <f t="shared" si="2041"/>
        <v>3.1243697780609421E-7</v>
      </c>
      <c r="AI1742" s="5">
        <f t="shared" si="2042"/>
        <v>3.9174557950322895E-7</v>
      </c>
      <c r="AJ1742" s="5">
        <f t="shared" si="2043"/>
        <v>2.4559288746475529E-7</v>
      </c>
      <c r="AK1742" s="5">
        <f t="shared" si="2044"/>
        <v>1.0264462366920606E-7</v>
      </c>
      <c r="AL1742" s="5">
        <f t="shared" si="2045"/>
        <v>1.1765570873162689E-10</v>
      </c>
      <c r="AM1742" s="5">
        <f t="shared" si="2046"/>
        <v>6.8521525944234378E-3</v>
      </c>
      <c r="AN1742" s="5">
        <f t="shared" si="2047"/>
        <v>4.9959774656633301E-4</v>
      </c>
      <c r="AO1742" s="5">
        <f t="shared" si="2048"/>
        <v>1.8213102009526972E-5</v>
      </c>
      <c r="AP1742" s="5">
        <f t="shared" si="2049"/>
        <v>4.4264555780362827E-7</v>
      </c>
      <c r="AQ1742" s="5">
        <f t="shared" si="2050"/>
        <v>8.0684398135801461E-9</v>
      </c>
      <c r="AR1742" s="5">
        <f t="shared" si="2051"/>
        <v>4.5560225901260544E-9</v>
      </c>
      <c r="AS1742" s="5">
        <f t="shared" si="2052"/>
        <v>5.7125175205939407E-9</v>
      </c>
      <c r="AT1742" s="5">
        <f t="shared" si="2053"/>
        <v>3.5812878204133173E-9</v>
      </c>
      <c r="AU1742" s="5">
        <f t="shared" si="2054"/>
        <v>1.4967857757289079E-9</v>
      </c>
      <c r="AV1742" s="5">
        <f t="shared" si="2055"/>
        <v>4.691819892946693E-10</v>
      </c>
      <c r="AW1742" s="5">
        <f t="shared" si="2056"/>
        <v>2.9877594223908923E-13</v>
      </c>
      <c r="AX1742" s="5">
        <f t="shared" si="2057"/>
        <v>1.4319157033395402E-3</v>
      </c>
      <c r="AY1742" s="5">
        <f t="shared" si="2058"/>
        <v>1.0440249962378057E-4</v>
      </c>
      <c r="AZ1742" s="5">
        <f t="shared" si="2059"/>
        <v>3.8060487437467853E-6</v>
      </c>
      <c r="BA1742" s="5">
        <f t="shared" si="2060"/>
        <v>9.2501023072420066E-8</v>
      </c>
      <c r="BB1742" s="5">
        <f t="shared" si="2061"/>
        <v>1.6860870378044312E-9</v>
      </c>
      <c r="BC1742" s="5">
        <f t="shared" si="2062"/>
        <v>2.4586880487377041E-11</v>
      </c>
      <c r="BD1742" s="5">
        <f t="shared" si="2063"/>
        <v>5.5364076907859296E-11</v>
      </c>
      <c r="BE1742" s="5">
        <f t="shared" si="2064"/>
        <v>6.9417623177084863E-11</v>
      </c>
      <c r="BF1742" s="5">
        <f t="shared" si="2065"/>
        <v>4.3519251802712613E-11</v>
      </c>
      <c r="BG1742" s="5">
        <f t="shared" si="2066"/>
        <v>1.8188707620027918E-11</v>
      </c>
      <c r="BH1742" s="5">
        <f t="shared" si="2067"/>
        <v>5.7014264581102077E-12</v>
      </c>
      <c r="BI1742" s="5">
        <f t="shared" si="2068"/>
        <v>1.4297338474536097E-12</v>
      </c>
      <c r="BJ1742" s="8">
        <f t="shared" si="2069"/>
        <v>0.68852996266401945</v>
      </c>
      <c r="BK1742" s="8">
        <f t="shared" si="2070"/>
        <v>0.29025960164041603</v>
      </c>
      <c r="BL1742" s="8">
        <f t="shared" si="2071"/>
        <v>2.0971699401034237E-2</v>
      </c>
      <c r="BM1742" s="8">
        <f t="shared" si="2072"/>
        <v>0.14876541215744354</v>
      </c>
      <c r="BN1742" s="8">
        <f t="shared" si="2073"/>
        <v>0.85090858976531003</v>
      </c>
    </row>
    <row r="1743" spans="1:66" x14ac:dyDescent="0.25">
      <c r="A1743" t="s">
        <v>31</v>
      </c>
      <c r="B1743" t="s">
        <v>198</v>
      </c>
      <c r="C1743" t="s">
        <v>202</v>
      </c>
      <c r="D1743" s="7" t="s">
        <v>544</v>
      </c>
      <c r="E1743">
        <f>VLOOKUP(A1743,home!$A$2:$E$405,3,FALSE)</f>
        <v>1.5143</v>
      </c>
      <c r="F1743">
        <f>VLOOKUP(B1743,home!$B$2:$E$405,3,FALSE)</f>
        <v>1.1006</v>
      </c>
      <c r="G1743">
        <f>VLOOKUP(C1743,away!$B$2:$E$405,4,FALSE)</f>
        <v>0.99060000000000004</v>
      </c>
      <c r="H1743">
        <f>VLOOKUP(A1743,away!$A$2:$E$405,3,FALSE)</f>
        <v>1.3714</v>
      </c>
      <c r="I1743">
        <f>VLOOKUP(C1743,away!$B$2:$E$405,3,FALSE)</f>
        <v>1.0938000000000001</v>
      </c>
      <c r="J1743">
        <f>VLOOKUP(B1743,home!$B$2:$E$405,4,FALSE)</f>
        <v>0.72919999999999996</v>
      </c>
      <c r="K1743" s="3">
        <f t="shared" si="2018"/>
        <v>1.6509721773480002</v>
      </c>
      <c r="L1743" s="3">
        <f t="shared" si="2019"/>
        <v>1.0938272137439999</v>
      </c>
      <c r="M1743" s="5">
        <f t="shared" si="2020"/>
        <v>6.4261191018885055E-2</v>
      </c>
      <c r="N1743" s="5">
        <f t="shared" si="2021"/>
        <v>0.1060934384554244</v>
      </c>
      <c r="O1743" s="5">
        <f t="shared" si="2022"/>
        <v>7.0290639524057993E-2</v>
      </c>
      <c r="P1743" s="5">
        <f t="shared" si="2023"/>
        <v>0.11604789018221742</v>
      </c>
      <c r="Q1743" s="5">
        <f t="shared" si="2024"/>
        <v>8.7578657544544081E-2</v>
      </c>
      <c r="R1743" s="5">
        <f t="shared" si="2025"/>
        <v>3.8442907191442111E-2</v>
      </c>
      <c r="S1743" s="5">
        <f t="shared" si="2026"/>
        <v>5.2392091564978496E-2</v>
      </c>
      <c r="T1743" s="5">
        <f t="shared" si="2027"/>
        <v>9.5795918965388582E-2</v>
      </c>
      <c r="U1743" s="5">
        <f t="shared" si="2028"/>
        <v>6.3468170189442272E-2</v>
      </c>
      <c r="V1743" s="5">
        <f t="shared" si="2029"/>
        <v>1.0512637897425207E-2</v>
      </c>
      <c r="W1743" s="5">
        <f t="shared" si="2030"/>
        <v>4.819664231184359E-2</v>
      </c>
      <c r="X1743" s="5">
        <f t="shared" si="2031"/>
        <v>5.271879897178005E-2</v>
      </c>
      <c r="Y1743" s="5">
        <f t="shared" si="2032"/>
        <v>2.8832628495616106E-2</v>
      </c>
      <c r="Z1743" s="5">
        <f t="shared" si="2033"/>
        <v>1.4016632687144768E-2</v>
      </c>
      <c r="AA1743" s="5">
        <f t="shared" si="2034"/>
        <v>2.3141070586582546E-2</v>
      </c>
      <c r="AB1743" s="5">
        <f t="shared" si="2035"/>
        <v>1.9102631846246981E-2</v>
      </c>
      <c r="AC1743" s="5">
        <f t="shared" si="2036"/>
        <v>1.1865340387630825E-3</v>
      </c>
      <c r="AD1743" s="5">
        <f t="shared" si="2037"/>
        <v>1.9892828874611794E-2</v>
      </c>
      <c r="AE1743" s="5">
        <f t="shared" si="2038"/>
        <v>2.1759317581402812E-2</v>
      </c>
      <c r="AF1743" s="5">
        <f t="shared" si="2039"/>
        <v>1.1900466861518333E-2</v>
      </c>
      <c r="AG1743" s="5">
        <f t="shared" si="2040"/>
        <v>4.3390181697957999E-3</v>
      </c>
      <c r="AH1743" s="5">
        <f t="shared" si="2041"/>
        <v>3.8329435695631589E-3</v>
      </c>
      <c r="AI1743" s="5">
        <f t="shared" si="2042"/>
        <v>6.3280831906937039E-3</v>
      </c>
      <c r="AJ1743" s="5">
        <f t="shared" si="2043"/>
        <v>5.2237446418894346E-3</v>
      </c>
      <c r="AK1743" s="5">
        <f t="shared" si="2044"/>
        <v>2.874752355110049E-3</v>
      </c>
      <c r="AL1743" s="5">
        <f t="shared" si="2045"/>
        <v>8.570944275674914E-5</v>
      </c>
      <c r="AM1743" s="5">
        <f t="shared" si="2046"/>
        <v>6.5685014001458054E-3</v>
      </c>
      <c r="AN1743" s="5">
        <f t="shared" si="2047"/>
        <v>7.1848055849950488E-3</v>
      </c>
      <c r="AO1743" s="5">
        <f t="shared" si="2048"/>
        <v>3.9294679371637319E-3</v>
      </c>
      <c r="AP1743" s="5">
        <f t="shared" si="2049"/>
        <v>1.4327196550680623E-3</v>
      </c>
      <c r="AQ1743" s="5">
        <f t="shared" si="2050"/>
        <v>3.9178693709484083E-4</v>
      </c>
      <c r="AR1743" s="5">
        <f t="shared" si="2051"/>
        <v>8.3851559702665063E-4</v>
      </c>
      <c r="AS1743" s="5">
        <f t="shared" si="2052"/>
        <v>1.3843659209633475E-3</v>
      </c>
      <c r="AT1743" s="5">
        <f t="shared" si="2053"/>
        <v>1.1427748093896142E-3</v>
      </c>
      <c r="AU1743" s="5">
        <f t="shared" si="2054"/>
        <v>6.2889647175880562E-4</v>
      </c>
      <c r="AV1743" s="5">
        <f t="shared" si="2055"/>
        <v>2.5957264432652764E-4</v>
      </c>
      <c r="AW1743" s="5">
        <f t="shared" si="2056"/>
        <v>4.2994672916154958E-6</v>
      </c>
      <c r="AX1743" s="5">
        <f t="shared" si="2057"/>
        <v>1.8074021764186838E-3</v>
      </c>
      <c r="AY1743" s="5">
        <f t="shared" si="2058"/>
        <v>1.9769856867468904E-3</v>
      </c>
      <c r="AZ1743" s="5">
        <f t="shared" si="2059"/>
        <v>1.0812403726730595E-3</v>
      </c>
      <c r="BA1743" s="5">
        <f t="shared" si="2060"/>
        <v>3.9423004807616558E-4</v>
      </c>
      <c r="BB1743" s="5">
        <f t="shared" si="2061"/>
        <v>1.0780488876532883E-4</v>
      </c>
      <c r="BC1743" s="5">
        <f t="shared" si="2062"/>
        <v>2.3583984221232303E-5</v>
      </c>
      <c r="BD1743" s="5">
        <f t="shared" si="2063"/>
        <v>1.5286519652942456E-4</v>
      </c>
      <c r="BE1743" s="5">
        <f t="shared" si="2064"/>
        <v>2.5237618635491399E-4</v>
      </c>
      <c r="BF1743" s="5">
        <f t="shared" si="2065"/>
        <v>2.0833303094857858E-4</v>
      </c>
      <c r="BG1743" s="5">
        <f t="shared" si="2066"/>
        <v>1.1465067923956101E-4</v>
      </c>
      <c r="BH1743" s="5">
        <f t="shared" si="2067"/>
        <v>4.7321270384641309E-5</v>
      </c>
      <c r="BI1743" s="5">
        <f t="shared" si="2068"/>
        <v>1.5625220160360951E-5</v>
      </c>
      <c r="BJ1743" s="8">
        <f t="shared" si="2069"/>
        <v>0.5020062449032946</v>
      </c>
      <c r="BK1743" s="8">
        <f t="shared" si="2070"/>
        <v>0.24646303983177292</v>
      </c>
      <c r="BL1743" s="8">
        <f t="shared" si="2071"/>
        <v>0.23775024012211068</v>
      </c>
      <c r="BM1743" s="8">
        <f t="shared" si="2072"/>
        <v>0.5155487474082967</v>
      </c>
      <c r="BN1743" s="8">
        <f t="shared" si="2073"/>
        <v>0.48271472391657105</v>
      </c>
    </row>
    <row r="1744" spans="1:66" x14ac:dyDescent="0.25">
      <c r="A1744" t="s">
        <v>31</v>
      </c>
      <c r="B1744" t="s">
        <v>308</v>
      </c>
      <c r="C1744" t="s">
        <v>200</v>
      </c>
      <c r="D1744" s="7" t="s">
        <v>544</v>
      </c>
      <c r="E1744">
        <f>VLOOKUP(A1744,home!$A$2:$E$405,3,FALSE)</f>
        <v>1.5143</v>
      </c>
      <c r="F1744">
        <f>VLOOKUP(B1744,home!$B$2:$E$405,3,FALSE)</f>
        <v>1.1006</v>
      </c>
      <c r="G1744">
        <f>VLOOKUP(C1744,away!$B$2:$E$405,4,FALSE)</f>
        <v>0.99060000000000004</v>
      </c>
      <c r="H1744">
        <f>VLOOKUP(A1744,away!$A$2:$E$405,3,FALSE)</f>
        <v>1.3714</v>
      </c>
      <c r="I1744">
        <f>VLOOKUP(C1744,away!$B$2:$E$405,3,FALSE)</f>
        <v>0.72919999999999996</v>
      </c>
      <c r="J1744">
        <f>VLOOKUP(B1744,home!$B$2:$E$405,4,FALSE)</f>
        <v>0.97219999999999995</v>
      </c>
      <c r="K1744" s="3">
        <f t="shared" si="2018"/>
        <v>1.6509721773480002</v>
      </c>
      <c r="L1744" s="3">
        <f t="shared" si="2019"/>
        <v>0.97222418833599999</v>
      </c>
      <c r="M1744" s="5">
        <f t="shared" si="2020"/>
        <v>7.2570529763520825E-2</v>
      </c>
      <c r="N1744" s="5">
        <f t="shared" si="2021"/>
        <v>0.11981192553497781</v>
      </c>
      <c r="O1744" s="5">
        <f t="shared" si="2022"/>
        <v>7.0554824396452567E-2</v>
      </c>
      <c r="P1744" s="5">
        <f t="shared" si="2023"/>
        <v>0.11648405205621708</v>
      </c>
      <c r="Q1744" s="5">
        <f t="shared" si="2024"/>
        <v>9.890307778636942E-2</v>
      </c>
      <c r="R1744" s="5">
        <f t="shared" si="2025"/>
        <v>3.4297553441015045E-2</v>
      </c>
      <c r="S1744" s="5">
        <f t="shared" si="2026"/>
        <v>4.6742577281887292E-2</v>
      </c>
      <c r="T1744" s="5">
        <f t="shared" si="2027"/>
        <v>9.6155964524785295E-2</v>
      </c>
      <c r="U1744" s="5">
        <f t="shared" si="2028"/>
        <v>5.6624306482222005E-2</v>
      </c>
      <c r="V1744" s="5">
        <f t="shared" si="2029"/>
        <v>8.3363573234471692E-3</v>
      </c>
      <c r="W1744" s="5">
        <f t="shared" si="2030"/>
        <v>5.442874322646031E-2</v>
      </c>
      <c r="X1744" s="5">
        <f t="shared" si="2031"/>
        <v>5.2916940705493937E-2</v>
      </c>
      <c r="Y1744" s="5">
        <f t="shared" si="2032"/>
        <v>2.5723564863311538E-2</v>
      </c>
      <c r="Z1744" s="5">
        <f t="shared" si="2033"/>
        <v>1.1114970352033814E-2</v>
      </c>
      <c r="AA1744" s="5">
        <f t="shared" si="2034"/>
        <v>1.8350506803255732E-2</v>
      </c>
      <c r="AB1744" s="5">
        <f t="shared" si="2035"/>
        <v>1.5148088086205208E-2</v>
      </c>
      <c r="AC1744" s="5">
        <f t="shared" si="2036"/>
        <v>8.3630080590903287E-4</v>
      </c>
      <c r="AD1744" s="5">
        <f t="shared" si="2037"/>
        <v>2.2465085178726103E-2</v>
      </c>
      <c r="AE1744" s="5">
        <f t="shared" si="2038"/>
        <v>2.1841099203786091E-2</v>
      </c>
      <c r="AF1744" s="5">
        <f t="shared" si="2039"/>
        <v>1.0617222472883492E-2</v>
      </c>
      <c r="AG1744" s="5">
        <f t="shared" si="2040"/>
        <v>3.4407735003606308E-3</v>
      </c>
      <c r="AH1744" s="5">
        <f t="shared" si="2041"/>
        <v>2.7015607572211942E-3</v>
      </c>
      <c r="AI1744" s="5">
        <f t="shared" si="2042"/>
        <v>4.4602016455873869E-3</v>
      </c>
      <c r="AJ1744" s="5">
        <f t="shared" si="2043"/>
        <v>3.681834411113272E-3</v>
      </c>
      <c r="AK1744" s="5">
        <f t="shared" si="2044"/>
        <v>2.0262020581168234E-3</v>
      </c>
      <c r="AL1744" s="5">
        <f t="shared" si="2045"/>
        <v>5.3694361569416203E-5</v>
      </c>
      <c r="AM1744" s="5">
        <f t="shared" si="2046"/>
        <v>7.4178461183659495E-3</v>
      </c>
      <c r="AN1744" s="5">
        <f t="shared" si="2047"/>
        <v>7.2118094216296839E-3</v>
      </c>
      <c r="AO1744" s="5">
        <f t="shared" si="2048"/>
        <v>3.5057477806889181E-3</v>
      </c>
      <c r="AP1744" s="5">
        <f t="shared" si="2049"/>
        <v>1.1361242635303389E-3</v>
      </c>
      <c r="AQ1744" s="5">
        <f t="shared" si="2050"/>
        <v>2.7614187248990485E-4</v>
      </c>
      <c r="AR1744" s="5">
        <f t="shared" si="2051"/>
        <v>5.2530454288595319E-4</v>
      </c>
      <c r="AS1744" s="5">
        <f t="shared" si="2052"/>
        <v>8.6726318493921797E-4</v>
      </c>
      <c r="AT1744" s="5">
        <f t="shared" si="2053"/>
        <v>7.1591369438643126E-4</v>
      </c>
      <c r="AU1744" s="5">
        <f t="shared" si="2054"/>
        <v>3.9398453027147235E-4</v>
      </c>
      <c r="AV1744" s="5">
        <f t="shared" si="2055"/>
        <v>1.6261437444593048E-4</v>
      </c>
      <c r="AW1744" s="5">
        <f t="shared" si="2056"/>
        <v>2.3940452705336447E-6</v>
      </c>
      <c r="AX1744" s="5">
        <f t="shared" si="2057"/>
        <v>2.041109592878506E-3</v>
      </c>
      <c r="AY1744" s="5">
        <f t="shared" si="2058"/>
        <v>1.9844161172411288E-3</v>
      </c>
      <c r="AZ1744" s="5">
        <f t="shared" si="2059"/>
        <v>9.6464867445281654E-4</v>
      </c>
      <c r="BA1744" s="5">
        <f t="shared" si="2060"/>
        <v>3.1261825818309596E-4</v>
      </c>
      <c r="BB1744" s="5">
        <f t="shared" si="2061"/>
        <v>7.5983758080268624E-5</v>
      </c>
      <c r="BC1744" s="5">
        <f t="shared" si="2062"/>
        <v>1.4774649505261634E-5</v>
      </c>
      <c r="BD1744" s="5">
        <f t="shared" si="2063"/>
        <v>8.5118963806084849E-5</v>
      </c>
      <c r="BE1744" s="5">
        <f t="shared" si="2064"/>
        <v>1.4052904100853749E-4</v>
      </c>
      <c r="BF1744" s="5">
        <f t="shared" si="2065"/>
        <v>1.1600476840724583E-4</v>
      </c>
      <c r="BG1744" s="5">
        <f t="shared" si="2066"/>
        <v>6.3840215026687034E-5</v>
      </c>
      <c r="BH1744" s="5">
        <f t="shared" si="2067"/>
        <v>2.634960470124351E-5</v>
      </c>
      <c r="BI1744" s="5">
        <f t="shared" si="2068"/>
        <v>8.7004928491742251E-6</v>
      </c>
      <c r="BJ1744" s="8">
        <f t="shared" si="2069"/>
        <v>0.53124561750420041</v>
      </c>
      <c r="BK1744" s="8">
        <f t="shared" si="2070"/>
        <v>0.24700792770979194</v>
      </c>
      <c r="BL1744" s="8">
        <f t="shared" si="2071"/>
        <v>0.21095070149391723</v>
      </c>
      <c r="BM1744" s="8">
        <f t="shared" si="2072"/>
        <v>0.48571523200942013</v>
      </c>
      <c r="BN1744" s="8">
        <f t="shared" si="2073"/>
        <v>0.51262196297855278</v>
      </c>
    </row>
    <row r="1745" spans="1:66" x14ac:dyDescent="0.25">
      <c r="A1745" t="s">
        <v>31</v>
      </c>
      <c r="B1745" t="s">
        <v>187</v>
      </c>
      <c r="C1745" t="s">
        <v>197</v>
      </c>
      <c r="D1745" s="7" t="s">
        <v>544</v>
      </c>
      <c r="E1745">
        <f>VLOOKUP(A1745,home!$A$2:$E$405,3,FALSE)</f>
        <v>1.5143</v>
      </c>
      <c r="F1745">
        <f>VLOOKUP(B1745,home!$B$2:$E$405,3,FALSE)</f>
        <v>0.33019999999999999</v>
      </c>
      <c r="G1745">
        <f>VLOOKUP(C1745,away!$B$2:$E$405,4,FALSE)</f>
        <v>0.66039999999999999</v>
      </c>
      <c r="H1745">
        <f>VLOOKUP(A1745,away!$A$2:$E$405,3,FALSE)</f>
        <v>1.3714</v>
      </c>
      <c r="I1745">
        <f>VLOOKUP(C1745,away!$B$2:$E$405,3,FALSE)</f>
        <v>0.48609999999999998</v>
      </c>
      <c r="J1745">
        <f>VLOOKUP(B1745,home!$B$2:$E$405,4,FALSE)</f>
        <v>0.91149999999999998</v>
      </c>
      <c r="K1745" s="3">
        <f t="shared" si="2018"/>
        <v>0.33021443634399994</v>
      </c>
      <c r="L1745" s="3">
        <f t="shared" si="2019"/>
        <v>0.60764011770999993</v>
      </c>
      <c r="M1745" s="5">
        <f t="shared" si="2020"/>
        <v>0.39146680592547595</v>
      </c>
      <c r="N1745" s="5">
        <f t="shared" si="2021"/>
        <v>0.12926799066606703</v>
      </c>
      <c r="O1745" s="5">
        <f t="shared" si="2022"/>
        <v>0.23787093603211384</v>
      </c>
      <c r="P1745" s="5">
        <f t="shared" si="2023"/>
        <v>7.8548417064464124E-2</v>
      </c>
      <c r="Q1745" s="5">
        <f t="shared" si="2024"/>
        <v>2.1343078337558379E-2</v>
      </c>
      <c r="R1745" s="5">
        <f t="shared" si="2025"/>
        <v>7.2269961785170769E-2</v>
      </c>
      <c r="S1745" s="5">
        <f t="shared" si="2026"/>
        <v>3.9402151919028629E-3</v>
      </c>
      <c r="T1745" s="5">
        <f t="shared" si="2027"/>
        <v>1.296891063332772E-2</v>
      </c>
      <c r="U1745" s="5">
        <f t="shared" si="2028"/>
        <v>2.3864584695492578E-2</v>
      </c>
      <c r="V1745" s="5">
        <f t="shared" si="2029"/>
        <v>8.7845582458527166E-5</v>
      </c>
      <c r="W1745" s="5">
        <f t="shared" si="2030"/>
        <v>2.3492641943608922E-3</v>
      </c>
      <c r="X1745" s="5">
        <f t="shared" si="2031"/>
        <v>1.4275071715933404E-3</v>
      </c>
      <c r="Y1745" s="5">
        <f t="shared" si="2032"/>
        <v>4.3370531288942324E-4</v>
      </c>
      <c r="Z1745" s="5">
        <f t="shared" si="2033"/>
        <v>1.4638042695346121E-2</v>
      </c>
      <c r="AA1745" s="5">
        <f t="shared" si="2034"/>
        <v>4.8336930178231241E-3</v>
      </c>
      <c r="AB1745" s="5">
        <f t="shared" si="2035"/>
        <v>7.9807760767019531E-4</v>
      </c>
      <c r="AC1745" s="5">
        <f t="shared" si="2036"/>
        <v>1.1016469569990746E-6</v>
      </c>
      <c r="AD1745" s="5">
        <f t="shared" si="2037"/>
        <v>1.9394023794100571E-4</v>
      </c>
      <c r="AE1745" s="5">
        <f t="shared" si="2038"/>
        <v>1.1784586901117809E-4</v>
      </c>
      <c r="AF1745" s="5">
        <f t="shared" si="2039"/>
        <v>3.5803938858794747E-5</v>
      </c>
      <c r="AG1745" s="5">
        <f t="shared" si="2040"/>
        <v>7.251969874213227E-6</v>
      </c>
      <c r="AH1745" s="5">
        <f t="shared" si="2041"/>
        <v>2.2236654966110302E-3</v>
      </c>
      <c r="AI1745" s="5">
        <f t="shared" si="2042"/>
        <v>7.3428644858101197E-4</v>
      </c>
      <c r="AJ1745" s="5">
        <f t="shared" si="2043"/>
        <v>1.2123599286660814E-4</v>
      </c>
      <c r="AK1745" s="5">
        <f t="shared" si="2044"/>
        <v>1.3344625016350737E-5</v>
      </c>
      <c r="AL1745" s="5">
        <f t="shared" si="2045"/>
        <v>8.8418862929220662E-9</v>
      </c>
      <c r="AM1745" s="5">
        <f t="shared" si="2046"/>
        <v>1.2808373271222095E-5</v>
      </c>
      <c r="AN1745" s="5">
        <f t="shared" si="2047"/>
        <v>7.7828814421990094E-6</v>
      </c>
      <c r="AO1745" s="5">
        <f t="shared" si="2048"/>
        <v>2.3645954978303903E-6</v>
      </c>
      <c r="AP1745" s="5">
        <f t="shared" si="2049"/>
        <v>4.7894102887939802E-7</v>
      </c>
      <c r="AQ1745" s="5">
        <f t="shared" si="2050"/>
        <v>7.2755945791106477E-8</v>
      </c>
      <c r="AR1745" s="5">
        <f t="shared" si="2051"/>
        <v>2.7023767282167852E-4</v>
      </c>
      <c r="AS1745" s="5">
        <f t="shared" si="2052"/>
        <v>8.9236380809724829E-5</v>
      </c>
      <c r="AT1745" s="5">
        <f t="shared" si="2053"/>
        <v>1.4733570595230905E-5</v>
      </c>
      <c r="AU1745" s="5">
        <f t="shared" si="2054"/>
        <v>1.621745903146235E-6</v>
      </c>
      <c r="AV1745" s="5">
        <f t="shared" si="2055"/>
        <v>1.3388097732515626E-7</v>
      </c>
      <c r="AW1745" s="5">
        <f t="shared" si="2056"/>
        <v>4.9281613668586234E-11</v>
      </c>
      <c r="AX1745" s="5">
        <f t="shared" si="2057"/>
        <v>7.0491829337335909E-7</v>
      </c>
      <c r="AY1745" s="5">
        <f t="shared" si="2058"/>
        <v>4.2833663476132015E-7</v>
      </c>
      <c r="AZ1745" s="5">
        <f t="shared" si="2059"/>
        <v>1.3013726158293691E-7</v>
      </c>
      <c r="BA1745" s="5">
        <f t="shared" si="2060"/>
        <v>2.6358873648904282E-8</v>
      </c>
      <c r="BB1745" s="5">
        <f t="shared" si="2061"/>
        <v>4.0041772716808026E-9</v>
      </c>
      <c r="BC1745" s="5">
        <f t="shared" si="2062"/>
        <v>4.8661974973916611E-10</v>
      </c>
      <c r="BD1745" s="5">
        <f t="shared" si="2063"/>
        <v>2.7367875220506841E-5</v>
      </c>
      <c r="BE1745" s="5">
        <f t="shared" si="2064"/>
        <v>9.0372674898725879E-6</v>
      </c>
      <c r="BF1745" s="5">
        <f t="shared" si="2065"/>
        <v>1.4921180951291155E-6</v>
      </c>
      <c r="BG1745" s="5">
        <f t="shared" si="2066"/>
        <v>1.6423964524724794E-7</v>
      </c>
      <c r="BH1745" s="5">
        <f t="shared" si="2067"/>
        <v>1.3558575470164619E-8</v>
      </c>
      <c r="BI1745" s="5">
        <f t="shared" si="2068"/>
        <v>8.9544747130159924E-10</v>
      </c>
      <c r="BJ1745" s="8">
        <f t="shared" si="2069"/>
        <v>0.1681701001205283</v>
      </c>
      <c r="BK1745" s="8">
        <f t="shared" si="2070"/>
        <v>0.47404482258977948</v>
      </c>
      <c r="BL1745" s="8">
        <f t="shared" si="2071"/>
        <v>0.3431438249069263</v>
      </c>
      <c r="BM1745" s="8">
        <f t="shared" si="2072"/>
        <v>6.9229172214376966E-2</v>
      </c>
      <c r="BN1745" s="8">
        <f t="shared" si="2073"/>
        <v>0.93076718981085005</v>
      </c>
    </row>
    <row r="1746" spans="1:66" x14ac:dyDescent="0.25">
      <c r="A1746" t="s">
        <v>31</v>
      </c>
      <c r="B1746" t="s">
        <v>341</v>
      </c>
      <c r="C1746" t="s">
        <v>32</v>
      </c>
      <c r="D1746" s="7" t="s">
        <v>544</v>
      </c>
      <c r="E1746">
        <f>VLOOKUP(A1746,home!$A$2:$E$405,3,FALSE)</f>
        <v>1.5143</v>
      </c>
      <c r="F1746">
        <f>VLOOKUP(B1746,home!$B$2:$E$405,3,FALSE)</f>
        <v>1.4858</v>
      </c>
      <c r="G1746">
        <f>VLOOKUP(C1746,away!$B$2:$E$405,4,FALSE)</f>
        <v>0.66039999999999999</v>
      </c>
      <c r="H1746">
        <f>VLOOKUP(A1746,away!$A$2:$E$405,3,FALSE)</f>
        <v>1.3714</v>
      </c>
      <c r="I1746">
        <f>VLOOKUP(C1746,away!$B$2:$E$405,3,FALSE)</f>
        <v>0.72919999999999996</v>
      </c>
      <c r="J1746">
        <f>VLOOKUP(B1746,home!$B$2:$E$405,4,FALSE)</f>
        <v>0.91149999999999998</v>
      </c>
      <c r="K1746" s="3">
        <f t="shared" si="2018"/>
        <v>1.485864959176</v>
      </c>
      <c r="L1746" s="3">
        <f t="shared" si="2019"/>
        <v>0.91152267811999999</v>
      </c>
      <c r="M1746" s="5">
        <f t="shared" si="2020"/>
        <v>9.0955251306461579E-2</v>
      </c>
      <c r="N1746" s="5">
        <f t="shared" si="2021"/>
        <v>0.13514722076931837</v>
      </c>
      <c r="O1746" s="5">
        <f t="shared" si="2022"/>
        <v>8.2907774259943473E-2</v>
      </c>
      <c r="P1746" s="5">
        <f t="shared" si="2023"/>
        <v>0.12318975661612394</v>
      </c>
      <c r="Q1746" s="5">
        <f t="shared" si="2024"/>
        <v>0.10040525983557656</v>
      </c>
      <c r="R1746" s="5">
        <f t="shared" si="2025"/>
        <v>3.7786158215196042E-2</v>
      </c>
      <c r="S1746" s="5">
        <f t="shared" si="2026"/>
        <v>4.1712039484139589E-2</v>
      </c>
      <c r="T1746" s="5">
        <f t="shared" si="2027"/>
        <v>9.1521671342659205E-2</v>
      </c>
      <c r="U1746" s="5">
        <f t="shared" si="2028"/>
        <v>5.6145128433840147E-2</v>
      </c>
      <c r="V1746" s="5">
        <f t="shared" si="2029"/>
        <v>6.2771966534276302E-3</v>
      </c>
      <c r="W1746" s="5">
        <f t="shared" si="2030"/>
        <v>4.9729552435548198E-2</v>
      </c>
      <c r="X1746" s="5">
        <f t="shared" si="2031"/>
        <v>4.5329614817759857E-2</v>
      </c>
      <c r="Y1746" s="5">
        <f t="shared" si="2032"/>
        <v>2.0659485948416254E-2</v>
      </c>
      <c r="Z1746" s="5">
        <f t="shared" si="2033"/>
        <v>1.1480980044060512E-2</v>
      </c>
      <c r="AA1746" s="5">
        <f t="shared" si="2034"/>
        <v>1.7059185944468442E-2</v>
      </c>
      <c r="AB1746" s="5">
        <f t="shared" si="2035"/>
        <v>1.26738233134767E-2</v>
      </c>
      <c r="AC1746" s="5">
        <f t="shared" si="2036"/>
        <v>5.3136454249478433E-4</v>
      </c>
      <c r="AD1746" s="5">
        <f t="shared" si="2037"/>
        <v>1.8472849849871645E-2</v>
      </c>
      <c r="AE1746" s="5">
        <f t="shared" si="2038"/>
        <v>1.6838421567663641E-2</v>
      </c>
      <c r="AF1746" s="5">
        <f t="shared" si="2039"/>
        <v>7.6743015613351664E-3</v>
      </c>
      <c r="AG1746" s="5">
        <f t="shared" si="2040"/>
        <v>2.3317666372962426E-3</v>
      </c>
      <c r="AH1746" s="5">
        <f t="shared" si="2041"/>
        <v>2.6162934193010778E-3</v>
      </c>
      <c r="AI1746" s="5">
        <f t="shared" si="2042"/>
        <v>3.8874587146622334E-3</v>
      </c>
      <c r="AJ1746" s="5">
        <f t="shared" si="2043"/>
        <v>2.8881193421799929E-3</v>
      </c>
      <c r="AK1746" s="5">
        <f t="shared" si="2044"/>
        <v>1.4304517761545633E-3</v>
      </c>
      <c r="AL1746" s="5">
        <f t="shared" si="2045"/>
        <v>2.8787197099292837E-5</v>
      </c>
      <c r="AM1746" s="5">
        <f t="shared" si="2046"/>
        <v>5.489632057608781E-3</v>
      </c>
      <c r="AN1746" s="5">
        <f t="shared" si="2047"/>
        <v>5.0039241150449613E-3</v>
      </c>
      <c r="AO1746" s="5">
        <f t="shared" si="2048"/>
        <v>2.2805951552275173E-3</v>
      </c>
      <c r="AP1746" s="5">
        <f t="shared" si="2049"/>
        <v>6.9293806786682787E-4</v>
      </c>
      <c r="AQ1746" s="5">
        <f t="shared" si="2050"/>
        <v>1.5790719084831728E-4</v>
      </c>
      <c r="AR1746" s="5">
        <f t="shared" si="2051"/>
        <v>4.7696215686181032E-4</v>
      </c>
      <c r="AS1746" s="5">
        <f t="shared" si="2052"/>
        <v>7.0870135573397066E-4</v>
      </c>
      <c r="AT1746" s="5">
        <f t="shared" si="2053"/>
        <v>5.2651725550281617E-4</v>
      </c>
      <c r="AU1746" s="5">
        <f t="shared" si="2054"/>
        <v>2.6077784678438378E-4</v>
      </c>
      <c r="AV1746" s="5">
        <f t="shared" si="2055"/>
        <v>9.6870166166570913E-5</v>
      </c>
      <c r="AW1746" s="5">
        <f t="shared" si="2056"/>
        <v>1.0830380120945182E-6</v>
      </c>
      <c r="AX1746" s="5">
        <f t="shared" si="2057"/>
        <v>1.3594753188616875E-3</v>
      </c>
      <c r="AY1746" s="5">
        <f t="shared" si="2058"/>
        <v>1.2391925834868462E-3</v>
      </c>
      <c r="AZ1746" s="5">
        <f t="shared" si="2059"/>
        <v>5.6477607120318594E-4</v>
      </c>
      <c r="BA1746" s="5">
        <f t="shared" si="2060"/>
        <v>1.7160206565373993E-4</v>
      </c>
      <c r="BB1746" s="5">
        <f t="shared" si="2061"/>
        <v>3.9104793613905268E-5</v>
      </c>
      <c r="BC1746" s="5">
        <f t="shared" si="2062"/>
        <v>7.1289812404553636E-6</v>
      </c>
      <c r="BD1746" s="5">
        <f t="shared" si="2063"/>
        <v>7.2460303764094764E-5</v>
      </c>
      <c r="BE1746" s="5">
        <f t="shared" si="2064"/>
        <v>1.0766622629431724E-4</v>
      </c>
      <c r="BF1746" s="5">
        <f t="shared" si="2065"/>
        <v>7.9988736468719838E-5</v>
      </c>
      <c r="BG1746" s="5">
        <f t="shared" si="2066"/>
        <v>3.9617486882544736E-5</v>
      </c>
      <c r="BH1746" s="5">
        <f t="shared" si="2067"/>
        <v>1.4716558882347014E-5</v>
      </c>
      <c r="BI1746" s="5">
        <f t="shared" si="2068"/>
        <v>4.3733638325859482E-6</v>
      </c>
      <c r="BJ1746" s="8">
        <f t="shared" si="2069"/>
        <v>0.50511642116610134</v>
      </c>
      <c r="BK1746" s="8">
        <f t="shared" si="2070"/>
        <v>0.26393358838323372</v>
      </c>
      <c r="BL1746" s="8">
        <f t="shared" si="2071"/>
        <v>0.21978304487639685</v>
      </c>
      <c r="BM1746" s="8">
        <f t="shared" si="2072"/>
        <v>0.42868450392169771</v>
      </c>
      <c r="BN1746" s="8">
        <f t="shared" si="2073"/>
        <v>0.57039142100261997</v>
      </c>
    </row>
    <row r="1747" spans="1:66" x14ac:dyDescent="0.25">
      <c r="A1747" t="s">
        <v>31</v>
      </c>
      <c r="B1747" t="s">
        <v>345</v>
      </c>
      <c r="C1747" t="s">
        <v>201</v>
      </c>
      <c r="D1747" s="7" t="s">
        <v>544</v>
      </c>
      <c r="E1747">
        <f>VLOOKUP(A1747,home!$A$2:$E$405,3,FALSE)</f>
        <v>1.5143</v>
      </c>
      <c r="F1747">
        <f>VLOOKUP(B1747,home!$B$2:$E$405,3,FALSE)</f>
        <v>1.5408999999999999</v>
      </c>
      <c r="G1747">
        <f>VLOOKUP(C1747,away!$B$2:$E$405,4,FALSE)</f>
        <v>0.88049999999999995</v>
      </c>
      <c r="H1747">
        <f>VLOOKUP(A1747,away!$A$2:$E$405,3,FALSE)</f>
        <v>1.3714</v>
      </c>
      <c r="I1747">
        <f>VLOOKUP(C1747,away!$B$2:$E$405,3,FALSE)</f>
        <v>0.72919999999999996</v>
      </c>
      <c r="J1747">
        <f>VLOOKUP(B1747,home!$B$2:$E$405,4,FALSE)</f>
        <v>1.4583999999999999</v>
      </c>
      <c r="K1747" s="3">
        <f t="shared" si="2018"/>
        <v>2.0545453780349998</v>
      </c>
      <c r="L1747" s="3">
        <f t="shared" si="2019"/>
        <v>1.4584362849919998</v>
      </c>
      <c r="M1747" s="5">
        <f t="shared" si="2020"/>
        <v>2.9807904677027149E-2</v>
      </c>
      <c r="N1747" s="5">
        <f t="shared" si="2021"/>
        <v>6.1241692783093986E-2</v>
      </c>
      <c r="O1747" s="5">
        <f t="shared" si="2022"/>
        <v>4.347292976055913E-2</v>
      </c>
      <c r="P1747" s="5">
        <f t="shared" si="2023"/>
        <v>8.9317106909196961E-2</v>
      </c>
      <c r="Q1747" s="5">
        <f t="shared" si="2024"/>
        <v>6.2911918425272578E-2</v>
      </c>
      <c r="R1747" s="5">
        <f t="shared" si="2025"/>
        <v>3.1701249088854008E-2</v>
      </c>
      <c r="S1747" s="5">
        <f t="shared" si="2026"/>
        <v>6.6907970159817948E-2</v>
      </c>
      <c r="T1747" s="5">
        <f t="shared" si="2027"/>
        <v>9.1753024589874291E-2</v>
      </c>
      <c r="U1747" s="5">
        <f t="shared" si="2028"/>
        <v>6.5131654793441254E-2</v>
      </c>
      <c r="V1747" s="5">
        <f t="shared" si="2029"/>
        <v>2.2276068447812023E-2</v>
      </c>
      <c r="W1747" s="5">
        <f t="shared" si="2030"/>
        <v>4.3085130407986241E-2</v>
      </c>
      <c r="X1747" s="5">
        <f t="shared" si="2031"/>
        <v>6.2836917530619291E-2</v>
      </c>
      <c r="Y1747" s="5">
        <f t="shared" si="2032"/>
        <v>4.5821820281852541E-2</v>
      </c>
      <c r="Z1747" s="5">
        <f t="shared" si="2033"/>
        <v>1.5411417316918082E-2</v>
      </c>
      <c r="AA1747" s="5">
        <f t="shared" si="2034"/>
        <v>3.1663456217442605E-2</v>
      </c>
      <c r="AB1747" s="5">
        <f t="shared" si="2035"/>
        <v>3.2527003812080145E-2</v>
      </c>
      <c r="AC1747" s="5">
        <f t="shared" si="2036"/>
        <v>4.171783476203254E-3</v>
      </c>
      <c r="AD1747" s="5">
        <f t="shared" si="2037"/>
        <v>2.2130088885440838E-2</v>
      </c>
      <c r="AE1747" s="5">
        <f t="shared" si="2038"/>
        <v>3.227532462062508E-2</v>
      </c>
      <c r="AF1747" s="5">
        <f t="shared" si="2039"/>
        <v>2.353575226830764E-2</v>
      </c>
      <c r="AG1747" s="5">
        <f t="shared" si="2040"/>
        <v>1.1441798367560872E-2</v>
      </c>
      <c r="AH1747" s="5">
        <f t="shared" si="2041"/>
        <v>5.6191425545368493E-3</v>
      </c>
      <c r="AI1747" s="5">
        <f t="shared" si="2042"/>
        <v>1.1544783363943465E-2</v>
      </c>
      <c r="AJ1747" s="5">
        <f t="shared" si="2043"/>
        <v>1.1859640650402703E-2</v>
      </c>
      <c r="AK1747" s="5">
        <f t="shared" si="2044"/>
        <v>8.122056627813623E-3</v>
      </c>
      <c r="AL1747" s="5">
        <f t="shared" si="2045"/>
        <v>5.0001720655425705E-4</v>
      </c>
      <c r="AM1747" s="5">
        <f t="shared" si="2046"/>
        <v>9.0934543670172334E-3</v>
      </c>
      <c r="AN1747" s="5">
        <f t="shared" si="2047"/>
        <v>1.3262223804776891E-2</v>
      </c>
      <c r="AO1747" s="5">
        <f t="shared" si="2048"/>
        <v>9.6710542082856388E-3</v>
      </c>
      <c r="AP1747" s="5">
        <f t="shared" si="2049"/>
        <v>4.7015387904961164E-3</v>
      </c>
      <c r="AQ1747" s="5">
        <f t="shared" si="2050"/>
        <v>1.7142236918392352E-3</v>
      </c>
      <c r="AR1747" s="5">
        <f t="shared" si="2051"/>
        <v>1.6390322784158359E-3</v>
      </c>
      <c r="AS1747" s="5">
        <f t="shared" si="2052"/>
        <v>3.3674661920694306E-3</v>
      </c>
      <c r="AT1747" s="5">
        <f t="shared" si="2053"/>
        <v>3.4593060503026853E-3</v>
      </c>
      <c r="AU1747" s="5">
        <f t="shared" si="2054"/>
        <v>2.3691004189526307E-3</v>
      </c>
      <c r="AV1747" s="5">
        <f t="shared" si="2055"/>
        <v>1.2168560789649772E-3</v>
      </c>
      <c r="AW1747" s="5">
        <f t="shared" si="2056"/>
        <v>4.1618425621345711E-5</v>
      </c>
      <c r="AX1747" s="5">
        <f t="shared" si="2057"/>
        <v>3.1138191066879101E-3</v>
      </c>
      <c r="AY1747" s="5">
        <f t="shared" si="2058"/>
        <v>4.5413067700950235E-3</v>
      </c>
      <c r="AZ1747" s="5">
        <f t="shared" si="2059"/>
        <v>3.3116032873932023E-3</v>
      </c>
      <c r="BA1747" s="5">
        <f t="shared" si="2060"/>
        <v>1.6099207986110114E-3</v>
      </c>
      <c r="BB1747" s="5">
        <f t="shared" si="2061"/>
        <v>5.8699172716439969E-4</v>
      </c>
      <c r="BC1747" s="5">
        <f t="shared" si="2062"/>
        <v>1.7121800677733696E-4</v>
      </c>
      <c r="BD1747" s="5">
        <f t="shared" si="2063"/>
        <v>3.9840402451912733E-4</v>
      </c>
      <c r="BE1747" s="5">
        <f t="shared" si="2064"/>
        <v>8.1853914716631577E-4</v>
      </c>
      <c r="BF1747" s="5">
        <f t="shared" si="2065"/>
        <v>8.4086291077563238E-4</v>
      </c>
      <c r="BG1747" s="5">
        <f t="shared" si="2066"/>
        <v>5.7586366896504398E-4</v>
      </c>
      <c r="BH1747" s="5">
        <f t="shared" si="2067"/>
        <v>2.9578450986260206E-4</v>
      </c>
      <c r="BI1747" s="5">
        <f t="shared" si="2068"/>
        <v>1.2154053952651131E-4</v>
      </c>
      <c r="BJ1747" s="8">
        <f t="shared" si="2069"/>
        <v>0.50881082271977729</v>
      </c>
      <c r="BK1747" s="8">
        <f t="shared" si="2070"/>
        <v>0.2175221576467066</v>
      </c>
      <c r="BL1747" s="8">
        <f t="shared" si="2071"/>
        <v>0.25674467268859458</v>
      </c>
      <c r="BM1747" s="8">
        <f t="shared" si="2072"/>
        <v>0.67553658038351905</v>
      </c>
      <c r="BN1747" s="8">
        <f t="shared" si="2073"/>
        <v>0.31845280164400386</v>
      </c>
    </row>
    <row r="1748" spans="1:66" x14ac:dyDescent="0.25">
      <c r="A1748" t="s">
        <v>282</v>
      </c>
      <c r="B1748" t="s">
        <v>33</v>
      </c>
      <c r="C1748" t="s">
        <v>342</v>
      </c>
      <c r="D1748" s="7" t="s">
        <v>544</v>
      </c>
      <c r="E1748">
        <f>VLOOKUP(A1748,home!$A$2:$E$405,3,FALSE)</f>
        <v>1.6571</v>
      </c>
      <c r="F1748">
        <f>VLOOKUP(B1748,home!$B$2:$E$405,3,FALSE)</f>
        <v>0.60350000000000004</v>
      </c>
      <c r="G1748">
        <f>VLOOKUP(C1748,away!$B$2:$E$405,4,FALSE)</f>
        <v>2.0114999999999998</v>
      </c>
      <c r="H1748">
        <f>VLOOKUP(A1748,away!$A$2:$E$405,3,FALSE)</f>
        <v>1.3714</v>
      </c>
      <c r="I1748">
        <f>VLOOKUP(C1748,away!$B$2:$E$405,3,FALSE)</f>
        <v>0.72919999999999996</v>
      </c>
      <c r="J1748">
        <f>VLOOKUP(B1748,home!$B$2:$E$405,4,FALSE)</f>
        <v>0.36459999999999998</v>
      </c>
      <c r="K1748" s="3">
        <f t="shared" si="2018"/>
        <v>2.0116203882749999</v>
      </c>
      <c r="L1748" s="3">
        <f t="shared" si="2019"/>
        <v>0.36460907124799996</v>
      </c>
      <c r="M1748" s="5">
        <f t="shared" si="2020"/>
        <v>9.2900201931314541E-2</v>
      </c>
      <c r="N1748" s="5">
        <f t="shared" si="2021"/>
        <v>0.18687994027989688</v>
      </c>
      <c r="O1748" s="5">
        <f t="shared" si="2022"/>
        <v>3.3872256344928249E-2</v>
      </c>
      <c r="P1748" s="5">
        <f t="shared" si="2023"/>
        <v>6.8138121460334905E-2</v>
      </c>
      <c r="Q1748" s="5">
        <f t="shared" si="2024"/>
        <v>0.18796574901332747</v>
      </c>
      <c r="R1748" s="5">
        <f t="shared" si="2025"/>
        <v>6.1750659634992305E-3</v>
      </c>
      <c r="S1748" s="5">
        <f t="shared" si="2026"/>
        <v>1.2494062175386851E-2</v>
      </c>
      <c r="T1748" s="5">
        <f t="shared" si="2027"/>
        <v>6.8534017174184003E-2</v>
      </c>
      <c r="U1748" s="5">
        <f t="shared" si="2028"/>
        <v>1.242188859111806E-2</v>
      </c>
      <c r="V1748" s="5">
        <f t="shared" si="2029"/>
        <v>1.0182036545564688E-3</v>
      </c>
      <c r="W1748" s="5">
        <f t="shared" si="2030"/>
        <v>0.12603857767086371</v>
      </c>
      <c r="X1748" s="5">
        <f t="shared" si="2031"/>
        <v>4.5954808745992524E-2</v>
      </c>
      <c r="Y1748" s="5">
        <f t="shared" si="2032"/>
        <v>8.3777700681278988E-3</v>
      </c>
      <c r="Z1748" s="5">
        <f t="shared" si="2033"/>
        <v>7.5049502194886352E-4</v>
      </c>
      <c r="AA1748" s="5">
        <f t="shared" si="2034"/>
        <v>1.5097110874512276E-3</v>
      </c>
      <c r="AB1748" s="5">
        <f t="shared" si="2035"/>
        <v>1.5184828019608554E-3</v>
      </c>
      <c r="AC1748" s="5">
        <f t="shared" si="2036"/>
        <v>4.6675412730009664E-5</v>
      </c>
      <c r="AD1748" s="5">
        <f t="shared" si="2037"/>
        <v>6.3385443137972897E-2</v>
      </c>
      <c r="AE1748" s="5">
        <f t="shared" si="2038"/>
        <v>2.3110907553179211E-2</v>
      </c>
      <c r="AF1748" s="5">
        <f t="shared" si="2039"/>
        <v>4.2132232693315287E-3</v>
      </c>
      <c r="AG1748" s="5">
        <f t="shared" si="2040"/>
        <v>5.1205980773047694E-4</v>
      </c>
      <c r="AH1748" s="5">
        <f t="shared" si="2041"/>
        <v>6.840932323225562E-5</v>
      </c>
      <c r="AI1748" s="5">
        <f t="shared" si="2042"/>
        <v>1.3761358936210003E-4</v>
      </c>
      <c r="AJ1748" s="5">
        <f t="shared" si="2043"/>
        <v>1.3841315103225204E-4</v>
      </c>
      <c r="AK1748" s="5">
        <f t="shared" si="2044"/>
        <v>9.2811572207288377E-5</v>
      </c>
      <c r="AL1748" s="5">
        <f t="shared" si="2045"/>
        <v>1.369372671185391E-6</v>
      </c>
      <c r="AM1748" s="5">
        <f t="shared" si="2046"/>
        <v>2.5501489947238387E-2</v>
      </c>
      <c r="AN1748" s="5">
        <f t="shared" si="2047"/>
        <v>9.2980745651027978E-3</v>
      </c>
      <c r="AO1748" s="5">
        <f t="shared" si="2048"/>
        <v>1.6950811657883906E-3</v>
      </c>
      <c r="AP1748" s="5">
        <f t="shared" si="2049"/>
        <v>2.0601398984936074E-4</v>
      </c>
      <c r="AQ1748" s="5">
        <f t="shared" si="2050"/>
        <v>1.8778642375767578E-5</v>
      </c>
      <c r="AR1748" s="5">
        <f t="shared" si="2051"/>
        <v>4.9885319616833921E-6</v>
      </c>
      <c r="AS1748" s="5">
        <f t="shared" si="2052"/>
        <v>1.0035032601683793E-5</v>
      </c>
      <c r="AT1748" s="5">
        <f t="shared" si="2053"/>
        <v>1.0093338089275717E-5</v>
      </c>
      <c r="AU1748" s="5">
        <f t="shared" si="2054"/>
        <v>6.7679882287132232E-6</v>
      </c>
      <c r="AV1748" s="5">
        <f t="shared" si="2055"/>
        <v>3.4036557771211809E-6</v>
      </c>
      <c r="AW1748" s="5">
        <f t="shared" si="2056"/>
        <v>2.7899258037099233E-8</v>
      </c>
      <c r="AX1748" s="5">
        <f t="shared" si="2057"/>
        <v>8.5498861848757792E-3</v>
      </c>
      <c r="AY1748" s="5">
        <f t="shared" si="2058"/>
        <v>3.1173660611436642E-3</v>
      </c>
      <c r="AZ1748" s="5">
        <f t="shared" si="2059"/>
        <v>5.6830997214681349E-4</v>
      </c>
      <c r="BA1748" s="5">
        <f t="shared" si="2060"/>
        <v>6.9070323708475472E-5</v>
      </c>
      <c r="BB1748" s="5">
        <f t="shared" si="2061"/>
        <v>6.2959166445364886E-6</v>
      </c>
      <c r="BC1748" s="5">
        <f t="shared" si="2062"/>
        <v>4.5910966408385492E-7</v>
      </c>
      <c r="BD1748" s="5">
        <f t="shared" si="2063"/>
        <v>3.0314400090672384E-7</v>
      </c>
      <c r="BE1748" s="5">
        <f t="shared" si="2064"/>
        <v>6.0981065280722077E-7</v>
      </c>
      <c r="BF1748" s="5">
        <f t="shared" si="2065"/>
        <v>6.1335377108714629E-7</v>
      </c>
      <c r="BG1748" s="5">
        <f t="shared" si="2066"/>
        <v>4.1127831704808701E-7</v>
      </c>
      <c r="BH1748" s="5">
        <f t="shared" si="2067"/>
        <v>2.0683396195734033E-7</v>
      </c>
      <c r="BI1748" s="5">
        <f t="shared" si="2068"/>
        <v>8.3214282972216288E-8</v>
      </c>
      <c r="BJ1748" s="8">
        <f t="shared" si="2069"/>
        <v>0.76400332259914483</v>
      </c>
      <c r="BK1748" s="8">
        <f t="shared" si="2070"/>
        <v>0.17771600006813759</v>
      </c>
      <c r="BL1748" s="8">
        <f t="shared" si="2071"/>
        <v>5.5972168606436772E-2</v>
      </c>
      <c r="BM1748" s="8">
        <f t="shared" si="2072"/>
        <v>0.41939331314048101</v>
      </c>
      <c r="BN1748" s="8">
        <f t="shared" si="2073"/>
        <v>0.57593133499330118</v>
      </c>
    </row>
    <row r="1749" spans="1:66" x14ac:dyDescent="0.25">
      <c r="A1749" t="s">
        <v>282</v>
      </c>
      <c r="B1749" t="s">
        <v>319</v>
      </c>
      <c r="C1749" t="s">
        <v>307</v>
      </c>
      <c r="D1749" s="7" t="s">
        <v>544</v>
      </c>
      <c r="E1749">
        <f>VLOOKUP(A1749,home!$A$2:$E$405,3,FALSE)</f>
        <v>1.6571</v>
      </c>
      <c r="F1749">
        <f>VLOOKUP(B1749,home!$B$2:$E$405,3,FALSE)</f>
        <v>1.2069000000000001</v>
      </c>
      <c r="G1749">
        <f>VLOOKUP(C1749,away!$B$2:$E$405,4,FALSE)</f>
        <v>1.5086999999999999</v>
      </c>
      <c r="H1749">
        <f>VLOOKUP(A1749,away!$A$2:$E$405,3,FALSE)</f>
        <v>1.3714</v>
      </c>
      <c r="I1749">
        <f>VLOOKUP(C1749,away!$B$2:$E$405,3,FALSE)</f>
        <v>0.91149999999999998</v>
      </c>
      <c r="J1749">
        <f>VLOOKUP(B1749,home!$B$2:$E$405,4,FALSE)</f>
        <v>0.48609999999999998</v>
      </c>
      <c r="K1749" s="3">
        <f t="shared" si="2018"/>
        <v>3.0173305847130001</v>
      </c>
      <c r="L1749" s="3">
        <f t="shared" si="2019"/>
        <v>0.60764011770999993</v>
      </c>
      <c r="M1749" s="5">
        <f t="shared" si="2020"/>
        <v>2.6649878101773893E-2</v>
      </c>
      <c r="N1749" s="5">
        <f t="shared" si="2021"/>
        <v>8.0411492275355601E-2</v>
      </c>
      <c r="O1749" s="5">
        <f t="shared" si="2022"/>
        <v>1.6193535066719035E-2</v>
      </c>
      <c r="P1749" s="5">
        <f t="shared" si="2023"/>
        <v>4.8861248631433818E-2</v>
      </c>
      <c r="Q1749" s="5">
        <f t="shared" si="2024"/>
        <v>0.1213140275024218</v>
      </c>
      <c r="R1749" s="5">
        <f t="shared" si="2025"/>
        <v>4.9199207770410829E-3</v>
      </c>
      <c r="S1749" s="5">
        <f t="shared" si="2026"/>
        <v>2.2396177655160457E-2</v>
      </c>
      <c r="T1749" s="5">
        <f t="shared" si="2027"/>
        <v>7.3715269951445742E-2</v>
      </c>
      <c r="U1749" s="5">
        <f t="shared" si="2028"/>
        <v>1.484502743493101E-2</v>
      </c>
      <c r="V1749" s="5">
        <f t="shared" si="2029"/>
        <v>4.5624774243222845E-3</v>
      </c>
      <c r="W1749" s="5">
        <f t="shared" si="2030"/>
        <v>0.12201484184592379</v>
      </c>
      <c r="X1749" s="5">
        <f t="shared" si="2031"/>
        <v>7.4141112861624142E-2</v>
      </c>
      <c r="Y1749" s="5">
        <f t="shared" si="2032"/>
        <v>2.2525557273193844E-2</v>
      </c>
      <c r="Z1749" s="5">
        <f t="shared" si="2033"/>
        <v>9.9651374669503944E-4</v>
      </c>
      <c r="AA1749" s="5">
        <f t="shared" si="2034"/>
        <v>3.0068114059898861E-3</v>
      </c>
      <c r="AB1749" s="5">
        <f t="shared" si="2035"/>
        <v>4.5362720088785898E-3</v>
      </c>
      <c r="AC1749" s="5">
        <f t="shared" si="2036"/>
        <v>5.228174565981321E-4</v>
      </c>
      <c r="AD1749" s="5">
        <f t="shared" si="2037"/>
        <v>9.2039778522656365E-2</v>
      </c>
      <c r="AE1749" s="5">
        <f t="shared" si="2038"/>
        <v>5.5927061855509226E-2</v>
      </c>
      <c r="AF1749" s="5">
        <f t="shared" si="2039"/>
        <v>1.6991763224528039E-2</v>
      </c>
      <c r="AG1749" s="5">
        <f t="shared" si="2040"/>
        <v>3.4416256686175552E-3</v>
      </c>
      <c r="AH1749" s="5">
        <f t="shared" si="2041"/>
        <v>1.5138043258535169E-4</v>
      </c>
      <c r="AI1749" s="5">
        <f t="shared" si="2042"/>
        <v>4.5676480916686613E-4</v>
      </c>
      <c r="AJ1749" s="5">
        <f t="shared" si="2043"/>
        <v>6.8910521435989103E-4</v>
      </c>
      <c r="AK1749" s="5">
        <f t="shared" si="2044"/>
        <v>6.9308607979110253E-4</v>
      </c>
      <c r="AL1749" s="5">
        <f t="shared" si="2045"/>
        <v>3.8342409879908348E-5</v>
      </c>
      <c r="AM1749" s="5">
        <f t="shared" si="2046"/>
        <v>5.5542887749324359E-2</v>
      </c>
      <c r="AN1749" s="5">
        <f t="shared" si="2047"/>
        <v>3.375008684995276E-2</v>
      </c>
      <c r="AO1749" s="5">
        <f t="shared" si="2048"/>
        <v>1.025395337311401E-2</v>
      </c>
      <c r="AP1749" s="5">
        <f t="shared" si="2049"/>
        <v>2.0769044782106157E-3</v>
      </c>
      <c r="AQ1749" s="5">
        <f t="shared" si="2050"/>
        <v>3.1550262040308112E-4</v>
      </c>
      <c r="AR1749" s="5">
        <f t="shared" si="2051"/>
        <v>1.8396964775030771E-5</v>
      </c>
      <c r="AS1749" s="5">
        <f t="shared" si="2052"/>
        <v>5.5509724481588064E-5</v>
      </c>
      <c r="AT1749" s="5">
        <f t="shared" si="2053"/>
        <v>8.3745594713643829E-5</v>
      </c>
      <c r="AU1749" s="5">
        <f t="shared" si="2054"/>
        <v>8.4229381421485633E-5</v>
      </c>
      <c r="AV1749" s="5">
        <f t="shared" si="2055"/>
        <v>6.3536972173626387E-5</v>
      </c>
      <c r="AW1749" s="5">
        <f t="shared" si="2056"/>
        <v>1.9527481671731279E-6</v>
      </c>
      <c r="AX1749" s="5">
        <f t="shared" si="2057"/>
        <v>2.7931875661552898E-2</v>
      </c>
      <c r="AY1749" s="5">
        <f t="shared" si="2058"/>
        <v>1.6972528214847082E-2</v>
      </c>
      <c r="AZ1749" s="5">
        <f t="shared" si="2059"/>
        <v>5.1565945211529884E-3</v>
      </c>
      <c r="BA1749" s="5">
        <f t="shared" si="2060"/>
        <v>1.0444512339387142E-3</v>
      </c>
      <c r="BB1749" s="5">
        <f t="shared" si="2061"/>
        <v>1.5866261768321873E-4</v>
      </c>
      <c r="BC1749" s="5">
        <f t="shared" si="2062"/>
        <v>1.9281954337041559E-5</v>
      </c>
      <c r="BD1749" s="5">
        <f t="shared" si="2063"/>
        <v>1.8631223069010686E-6</v>
      </c>
      <c r="BE1749" s="5">
        <f t="shared" si="2064"/>
        <v>5.6216559196736349E-6</v>
      </c>
      <c r="BF1749" s="5">
        <f t="shared" si="2065"/>
        <v>8.4811971715820745E-6</v>
      </c>
      <c r="BG1749" s="5">
        <f t="shared" si="2066"/>
        <v>8.5301918735986623E-6</v>
      </c>
      <c r="BH1749" s="5">
        <f t="shared" si="2067"/>
        <v>6.4346022084198824E-6</v>
      </c>
      <c r="BI1749" s="5">
        <f t="shared" si="2068"/>
        <v>3.8830644087854255E-6</v>
      </c>
      <c r="BJ1749" s="8">
        <f t="shared" si="2069"/>
        <v>0.81574526025579286</v>
      </c>
      <c r="BK1749" s="8">
        <f t="shared" si="2070"/>
        <v>0.12000346989401557</v>
      </c>
      <c r="BL1749" s="8">
        <f t="shared" si="2071"/>
        <v>4.5832135700917147E-2</v>
      </c>
      <c r="BM1749" s="8">
        <f t="shared" si="2072"/>
        <v>0.6672567017759955</v>
      </c>
      <c r="BN1749" s="8">
        <f t="shared" si="2073"/>
        <v>0.29835010235474524</v>
      </c>
    </row>
    <row r="1750" spans="1:66" x14ac:dyDescent="0.25">
      <c r="A1750" t="s">
        <v>282</v>
      </c>
      <c r="B1750" t="s">
        <v>430</v>
      </c>
      <c r="C1750" t="s">
        <v>283</v>
      </c>
      <c r="D1750" s="7" t="s">
        <v>544</v>
      </c>
      <c r="E1750">
        <f>VLOOKUP(A1750,home!$A$2:$E$405,3,FALSE)</f>
        <v>1.6571</v>
      </c>
      <c r="F1750">
        <f>VLOOKUP(B1750,home!$B$2:$E$405,3,FALSE)</f>
        <v>0.40229999999999999</v>
      </c>
      <c r="G1750">
        <f>VLOOKUP(C1750,away!$B$2:$E$405,4,FALSE)</f>
        <v>0.40229999999999999</v>
      </c>
      <c r="H1750">
        <f>VLOOKUP(A1750,away!$A$2:$E$405,3,FALSE)</f>
        <v>1.3714</v>
      </c>
      <c r="I1750">
        <f>VLOOKUP(C1750,away!$B$2:$E$405,3,FALSE)</f>
        <v>0.97219999999999995</v>
      </c>
      <c r="J1750">
        <f>VLOOKUP(B1750,home!$B$2:$E$405,4,FALSE)</f>
        <v>0.48609999999999998</v>
      </c>
      <c r="K1750" s="3">
        <f t="shared" si="2018"/>
        <v>0.26819383005899999</v>
      </c>
      <c r="L1750" s="3">
        <f t="shared" si="2019"/>
        <v>0.64810501638799989</v>
      </c>
      <c r="M1750" s="5">
        <f t="shared" si="2020"/>
        <v>0.3999967541840313</v>
      </c>
      <c r="N1750" s="5">
        <f t="shared" si="2021"/>
        <v>0.10727666151578368</v>
      </c>
      <c r="O1750" s="5">
        <f t="shared" si="2022"/>
        <v>0.25923990292558841</v>
      </c>
      <c r="P1750" s="5">
        <f t="shared" si="2023"/>
        <v>6.9526542469736899E-2</v>
      </c>
      <c r="Q1750" s="5">
        <f t="shared" si="2024"/>
        <v>1.4385469363930474E-2</v>
      </c>
      <c r="R1750" s="5">
        <f t="shared" si="2025"/>
        <v>8.4007340767005972E-2</v>
      </c>
      <c r="S1750" s="5">
        <f t="shared" si="2026"/>
        <v>3.0212370833215055E-3</v>
      </c>
      <c r="T1750" s="5">
        <f t="shared" si="2027"/>
        <v>9.3232948578592309E-3</v>
      </c>
      <c r="U1750" s="5">
        <f t="shared" si="2028"/>
        <v>2.25302504733749E-2</v>
      </c>
      <c r="V1750" s="5">
        <f t="shared" si="2029"/>
        <v>5.8349409141025638E-5</v>
      </c>
      <c r="W1750" s="5">
        <f t="shared" si="2030"/>
        <v>1.2860313753029734E-3</v>
      </c>
      <c r="X1750" s="5">
        <f t="shared" si="2031"/>
        <v>8.3348338556621566E-4</v>
      </c>
      <c r="Y1750" s="5">
        <f t="shared" si="2032"/>
        <v>2.7009238163075888E-4</v>
      </c>
      <c r="Z1750" s="5">
        <f t="shared" si="2033"/>
        <v>1.8148526321504231E-2</v>
      </c>
      <c r="AA1750" s="5">
        <f t="shared" si="2034"/>
        <v>4.8673227840907935E-3</v>
      </c>
      <c r="AB1750" s="5">
        <f t="shared" si="2035"/>
        <v>6.5269296979937239E-4</v>
      </c>
      <c r="AC1750" s="5">
        <f t="shared" si="2036"/>
        <v>6.3388524880084047E-7</v>
      </c>
      <c r="AD1750" s="5">
        <f t="shared" si="2037"/>
        <v>8.6226420029636924E-5</v>
      </c>
      <c r="AE1750" s="5">
        <f t="shared" si="2038"/>
        <v>5.5883775366386405E-5</v>
      </c>
      <c r="AF1750" s="5">
        <f t="shared" si="2039"/>
        <v>1.810927757482758E-5</v>
      </c>
      <c r="AG1750" s="5">
        <f t="shared" si="2040"/>
        <v>3.9122378798028224E-6</v>
      </c>
      <c r="AH1750" s="5">
        <f t="shared" si="2041"/>
        <v>2.9405377372541362E-3</v>
      </c>
      <c r="AI1750" s="5">
        <f t="shared" si="2042"/>
        <v>7.8863407818721221E-4</v>
      </c>
      <c r="AJ1750" s="5">
        <f t="shared" si="2043"/>
        <v>1.0575339697203863E-4</v>
      </c>
      <c r="AK1750" s="5">
        <f t="shared" si="2044"/>
        <v>9.454136191893632E-6</v>
      </c>
      <c r="AL1750" s="5">
        <f t="shared" si="2045"/>
        <v>4.4072207297376966E-9</v>
      </c>
      <c r="AM1750" s="5">
        <f t="shared" si="2046"/>
        <v>4.6250787680048832E-6</v>
      </c>
      <c r="AN1750" s="5">
        <f t="shared" si="2047"/>
        <v>2.9975367507335951E-6</v>
      </c>
      <c r="AO1750" s="5">
        <f t="shared" si="2048"/>
        <v>9.7135930247891422E-7</v>
      </c>
      <c r="AP1750" s="5">
        <f t="shared" si="2049"/>
        <v>2.0984761221724427E-7</v>
      </c>
      <c r="AQ1750" s="5">
        <f t="shared" si="2050"/>
        <v>3.4000822538759929E-8</v>
      </c>
      <c r="AR1750" s="5">
        <f t="shared" si="2051"/>
        <v>3.8115545167852487E-4</v>
      </c>
      <c r="AS1750" s="5">
        <f t="shared" si="2052"/>
        <v>1.0222354043353168E-4</v>
      </c>
      <c r="AT1750" s="5">
        <f t="shared" si="2053"/>
        <v>1.3707861415529952E-5</v>
      </c>
      <c r="AU1750" s="5">
        <f t="shared" si="2054"/>
        <v>1.2254546183163211E-6</v>
      </c>
      <c r="AV1750" s="5">
        <f t="shared" si="2055"/>
        <v>8.2164841912436041E-8</v>
      </c>
      <c r="AW1750" s="5">
        <f t="shared" si="2056"/>
        <v>2.127925734080073E-11</v>
      </c>
      <c r="AX1750" s="5">
        <f t="shared" si="2057"/>
        <v>2.0673626485263155E-7</v>
      </c>
      <c r="AY1750" s="5">
        <f t="shared" si="2058"/>
        <v>1.3398681032030868E-7</v>
      </c>
      <c r="AZ1750" s="5">
        <f t="shared" si="2059"/>
        <v>4.3418761949209737E-8</v>
      </c>
      <c r="BA1750" s="5">
        <f t="shared" si="2060"/>
        <v>9.3799724748797472E-9</v>
      </c>
      <c r="BB1750" s="5">
        <f t="shared" si="2061"/>
        <v>1.5198018036377313E-9</v>
      </c>
      <c r="BC1750" s="5">
        <f t="shared" si="2062"/>
        <v>1.9699823457062878E-10</v>
      </c>
      <c r="BD1750" s="5">
        <f t="shared" si="2063"/>
        <v>4.117146004274764E-5</v>
      </c>
      <c r="BE1750" s="5">
        <f t="shared" si="2064"/>
        <v>1.1041931557985568E-5</v>
      </c>
      <c r="BF1750" s="5">
        <f t="shared" si="2065"/>
        <v>1.4806889578927449E-6</v>
      </c>
      <c r="BG1750" s="5">
        <f t="shared" si="2066"/>
        <v>1.3237054758110821E-7</v>
      </c>
      <c r="BH1750" s="5">
        <f t="shared" si="2067"/>
        <v>8.8752410356961281E-9</v>
      </c>
      <c r="BI1750" s="5">
        <f t="shared" si="2068"/>
        <v>4.7605697721203034E-10</v>
      </c>
      <c r="BJ1750" s="8">
        <f t="shared" si="2069"/>
        <v>0.13354839765278956</v>
      </c>
      <c r="BK1750" s="8">
        <f t="shared" si="2070"/>
        <v>0.47260365542551058</v>
      </c>
      <c r="BL1750" s="8">
        <f t="shared" si="2071"/>
        <v>0.37569411954385684</v>
      </c>
      <c r="BM1750" s="8">
        <f t="shared" si="2072"/>
        <v>6.5561893752053346E-2</v>
      </c>
      <c r="BN1750" s="8">
        <f t="shared" si="2073"/>
        <v>0.93443267122607676</v>
      </c>
    </row>
    <row r="1751" spans="1:66" x14ac:dyDescent="0.25">
      <c r="A1751" t="s">
        <v>282</v>
      </c>
      <c r="B1751" t="s">
        <v>337</v>
      </c>
      <c r="C1751" t="s">
        <v>475</v>
      </c>
      <c r="D1751" s="7" t="s">
        <v>544</v>
      </c>
      <c r="E1751">
        <f>VLOOKUP(A1751,home!$A$2:$E$405,3,FALSE)</f>
        <v>1.6571</v>
      </c>
      <c r="F1751">
        <f>VLOOKUP(B1751,home!$B$2:$E$405,3,FALSE)</f>
        <v>1.0058</v>
      </c>
      <c r="G1751">
        <f>VLOOKUP(C1751,away!$B$2:$E$405,4,FALSE)</f>
        <v>0.9052</v>
      </c>
      <c r="H1751">
        <f>VLOOKUP(A1751,away!$A$2:$E$405,3,FALSE)</f>
        <v>1.3714</v>
      </c>
      <c r="I1751">
        <f>VLOOKUP(C1751,away!$B$2:$E$405,3,FALSE)</f>
        <v>2.3698000000000001</v>
      </c>
      <c r="J1751">
        <f>VLOOKUP(B1751,home!$B$2:$E$405,4,FALSE)</f>
        <v>0.24310000000000001</v>
      </c>
      <c r="K1751" s="3">
        <f t="shared" si="2018"/>
        <v>1.5087069601360001</v>
      </c>
      <c r="L1751" s="3">
        <f t="shared" si="2019"/>
        <v>0.79006131833200011</v>
      </c>
      <c r="M1751" s="5">
        <f t="shared" si="2020"/>
        <v>0.10038241078387303</v>
      </c>
      <c r="N1751" s="5">
        <f t="shared" si="2021"/>
        <v>0.15144764182486034</v>
      </c>
      <c r="O1751" s="5">
        <f t="shared" si="2022"/>
        <v>7.9308259801251099E-2</v>
      </c>
      <c r="P1751" s="5">
        <f t="shared" si="2023"/>
        <v>0.11965292355842171</v>
      </c>
      <c r="Q1751" s="5">
        <f t="shared" si="2024"/>
        <v>0.1142450556586754</v>
      </c>
      <c r="R1751" s="5">
        <f t="shared" si="2025"/>
        <v>3.1329194146596608E-2</v>
      </c>
      <c r="S1751" s="5">
        <f t="shared" si="2026"/>
        <v>3.5655704032906084E-2</v>
      </c>
      <c r="T1751" s="5">
        <f t="shared" si="2027"/>
        <v>9.0260599286605805E-2</v>
      </c>
      <c r="U1751" s="5">
        <f t="shared" si="2028"/>
        <v>4.7266573264422337E-2</v>
      </c>
      <c r="V1751" s="5">
        <f t="shared" si="2029"/>
        <v>4.7222850605399581E-3</v>
      </c>
      <c r="W1751" s="5">
        <f t="shared" si="2030"/>
        <v>5.7454103544456084E-2</v>
      </c>
      <c r="X1751" s="5">
        <f t="shared" si="2031"/>
        <v>4.539226478991621E-2</v>
      </c>
      <c r="Y1751" s="5">
        <f t="shared" si="2032"/>
        <v>1.7931336280998213E-2</v>
      </c>
      <c r="Z1751" s="5">
        <f t="shared" si="2033"/>
        <v>8.2506614765797664E-3</v>
      </c>
      <c r="AA1751" s="5">
        <f t="shared" si="2034"/>
        <v>1.2447830395441862E-2</v>
      </c>
      <c r="AB1751" s="5">
        <f t="shared" si="2035"/>
        <v>9.3900641780977987E-3</v>
      </c>
      <c r="AC1751" s="5">
        <f t="shared" si="2036"/>
        <v>3.5180168079097421E-4</v>
      </c>
      <c r="AD1751" s="5">
        <f t="shared" si="2037"/>
        <v>2.1670351476473851E-2</v>
      </c>
      <c r="AE1751" s="5">
        <f t="shared" si="2038"/>
        <v>1.7120906456220733E-2</v>
      </c>
      <c r="AF1751" s="5">
        <f t="shared" si="2039"/>
        <v>6.7632829629203023E-3</v>
      </c>
      <c r="AG1751" s="5">
        <f t="shared" si="2040"/>
        <v>1.7811360846457234E-3</v>
      </c>
      <c r="AH1751" s="5">
        <f t="shared" si="2041"/>
        <v>1.6296321208244138E-3</v>
      </c>
      <c r="AI1751" s="5">
        <f t="shared" si="2042"/>
        <v>2.4586373231489842E-3</v>
      </c>
      <c r="AJ1751" s="5">
        <f t="shared" si="2043"/>
        <v>1.8546816209425085E-3</v>
      </c>
      <c r="AK1751" s="5">
        <f t="shared" si="2044"/>
        <v>9.3272369011742685E-4</v>
      </c>
      <c r="AL1751" s="5">
        <f t="shared" si="2045"/>
        <v>1.6773496189501508E-5</v>
      </c>
      <c r="AM1751" s="5">
        <f t="shared" si="2046"/>
        <v>6.5388420202299102E-3</v>
      </c>
      <c r="AN1751" s="5">
        <f t="shared" si="2047"/>
        <v>5.166086146867521E-3</v>
      </c>
      <c r="AO1751" s="5">
        <f t="shared" si="2048"/>
        <v>2.0407624159054184E-3</v>
      </c>
      <c r="AP1751" s="5">
        <f t="shared" si="2049"/>
        <v>5.3744248157087742E-4</v>
      </c>
      <c r="AQ1751" s="5">
        <f t="shared" si="2050"/>
        <v>1.0615312887937725E-4</v>
      </c>
      <c r="AR1751" s="5">
        <f t="shared" si="2051"/>
        <v>2.5750186035494206E-4</v>
      </c>
      <c r="AS1751" s="5">
        <f t="shared" si="2052"/>
        <v>3.8849484896546946E-4</v>
      </c>
      <c r="AT1751" s="5">
        <f t="shared" si="2053"/>
        <v>2.9306244130559398E-4</v>
      </c>
      <c r="AU1751" s="5">
        <f t="shared" si="2054"/>
        <v>1.4738178165073251E-4</v>
      </c>
      <c r="AV1751" s="5">
        <f t="shared" si="2055"/>
        <v>5.5588979943426139E-5</v>
      </c>
      <c r="AW1751" s="5">
        <f t="shared" si="2056"/>
        <v>5.5537558868285072E-7</v>
      </c>
      <c r="AX1751" s="5">
        <f t="shared" si="2057"/>
        <v>1.644199411191768E-3</v>
      </c>
      <c r="AY1751" s="5">
        <f t="shared" si="2058"/>
        <v>1.2990183544068666E-3</v>
      </c>
      <c r="AZ1751" s="5">
        <f t="shared" si="2059"/>
        <v>5.1315207681007708E-4</v>
      </c>
      <c r="BA1751" s="5">
        <f t="shared" si="2060"/>
        <v>1.3514053543645777E-4</v>
      </c>
      <c r="BB1751" s="5">
        <f t="shared" si="2061"/>
        <v>2.6692327396755046E-5</v>
      </c>
      <c r="BC1751" s="5">
        <f t="shared" si="2062"/>
        <v>4.2177150744859332E-6</v>
      </c>
      <c r="BD1751" s="5">
        <f t="shared" si="2063"/>
        <v>3.3907043210828002E-5</v>
      </c>
      <c r="BE1751" s="5">
        <f t="shared" si="2064"/>
        <v>5.1155792089808315E-5</v>
      </c>
      <c r="BF1751" s="5">
        <f t="shared" si="2065"/>
        <v>3.8589549788581976E-5</v>
      </c>
      <c r="BG1751" s="5">
        <f t="shared" si="2066"/>
        <v>1.9406774118182774E-5</v>
      </c>
      <c r="BH1751" s="5">
        <f t="shared" si="2067"/>
        <v>7.319783796472391E-6</v>
      </c>
      <c r="BI1751" s="5">
        <f t="shared" si="2068"/>
        <v>2.2086817520857223E-6</v>
      </c>
      <c r="BJ1751" s="8">
        <f t="shared" si="2069"/>
        <v>0.54207838497954219</v>
      </c>
      <c r="BK1751" s="8">
        <f t="shared" si="2070"/>
        <v>0.2620809169671281</v>
      </c>
      <c r="BL1751" s="8">
        <f t="shared" si="2071"/>
        <v>0.18791221407781919</v>
      </c>
      <c r="BM1751" s="8">
        <f t="shared" si="2072"/>
        <v>0.40265822874857271</v>
      </c>
      <c r="BN1751" s="8">
        <f t="shared" si="2073"/>
        <v>0.59636548577367821</v>
      </c>
    </row>
    <row r="1752" spans="1:66" x14ac:dyDescent="0.25">
      <c r="A1752" t="s">
        <v>282</v>
      </c>
      <c r="B1752" t="s">
        <v>199</v>
      </c>
      <c r="C1752" t="s">
        <v>195</v>
      </c>
      <c r="D1752" s="7" t="s">
        <v>544</v>
      </c>
      <c r="E1752">
        <f>VLOOKUP(A1752,home!$A$2:$E$405,3,FALSE)</f>
        <v>1.6571</v>
      </c>
      <c r="F1752">
        <f>VLOOKUP(B1752,home!$B$2:$E$405,3,FALSE)</f>
        <v>0.9052</v>
      </c>
      <c r="G1752">
        <f>VLOOKUP(C1752,away!$B$2:$E$405,4,FALSE)</f>
        <v>1.0058</v>
      </c>
      <c r="H1752">
        <f>VLOOKUP(A1752,away!$A$2:$E$405,3,FALSE)</f>
        <v>1.3714</v>
      </c>
      <c r="I1752">
        <f>VLOOKUP(C1752,away!$B$2:$E$405,3,FALSE)</f>
        <v>0.97219999999999995</v>
      </c>
      <c r="J1752">
        <f>VLOOKUP(B1752,home!$B$2:$E$405,4,FALSE)</f>
        <v>1.4583999999999999</v>
      </c>
      <c r="K1752" s="3">
        <f t="shared" si="2018"/>
        <v>1.5087069601360001</v>
      </c>
      <c r="L1752" s="3">
        <f t="shared" si="2019"/>
        <v>1.9444483766719998</v>
      </c>
      <c r="M1752" s="5">
        <f t="shared" si="2020"/>
        <v>3.164562606919169E-2</v>
      </c>
      <c r="N1752" s="5">
        <f t="shared" si="2021"/>
        <v>4.7743976308450758E-2</v>
      </c>
      <c r="O1752" s="5">
        <f t="shared" si="2022"/>
        <v>6.1533286239008889E-2</v>
      </c>
      <c r="P1752" s="5">
        <f t="shared" si="2023"/>
        <v>9.2835697228833475E-2</v>
      </c>
      <c r="Q1752" s="5">
        <f t="shared" si="2024"/>
        <v>3.6015834680563977E-2</v>
      </c>
      <c r="R1752" s="5">
        <f t="shared" si="2025"/>
        <v>5.9824149269367195E-2</v>
      </c>
      <c r="S1752" s="5">
        <f t="shared" si="2026"/>
        <v>6.8085765321246675E-2</v>
      </c>
      <c r="T1752" s="5">
        <f t="shared" si="2027"/>
        <v>7.0030931279109726E-2</v>
      </c>
      <c r="U1752" s="5">
        <f t="shared" si="2028"/>
        <v>9.0257110386909298E-2</v>
      </c>
      <c r="V1752" s="5">
        <f t="shared" si="2029"/>
        <v>2.2192954639244797E-2</v>
      </c>
      <c r="W1752" s="5">
        <f t="shared" si="2030"/>
        <v>1.8112446819224796E-2</v>
      </c>
      <c r="X1752" s="5">
        <f t="shared" si="2031"/>
        <v>3.5218717815199578E-2</v>
      </c>
      <c r="Y1752" s="5">
        <f t="shared" si="2032"/>
        <v>3.4240489342117042E-2</v>
      </c>
      <c r="Z1752" s="5">
        <f t="shared" si="2033"/>
        <v>3.8774989977534813E-2</v>
      </c>
      <c r="AA1752" s="5">
        <f t="shared" si="2034"/>
        <v>5.8500097258310423E-2</v>
      </c>
      <c r="AB1752" s="5">
        <f t="shared" si="2035"/>
        <v>4.4129751951122939E-2</v>
      </c>
      <c r="AC1752" s="5">
        <f t="shared" si="2036"/>
        <v>4.0690821161932086E-3</v>
      </c>
      <c r="AD1752" s="5">
        <f t="shared" si="2037"/>
        <v>6.8315936453144082E-3</v>
      </c>
      <c r="AE1752" s="5">
        <f t="shared" si="2038"/>
        <v>1.3283681173714349E-2</v>
      </c>
      <c r="AF1752" s="5">
        <f t="shared" si="2039"/>
        <v>1.291471614722864E-2</v>
      </c>
      <c r="AG1752" s="5">
        <f t="shared" si="2040"/>
        <v>8.3706662825527977E-3</v>
      </c>
      <c r="AH1752" s="5">
        <f t="shared" si="2041"/>
        <v>1.8848991579322662E-2</v>
      </c>
      <c r="AI1752" s="5">
        <f t="shared" si="2042"/>
        <v>2.843760478726896E-2</v>
      </c>
      <c r="AJ1752" s="5">
        <f t="shared" si="2043"/>
        <v>2.1452006136074762E-2</v>
      </c>
      <c r="AK1752" s="5">
        <f t="shared" si="2044"/>
        <v>1.0788263655458721E-2</v>
      </c>
      <c r="AL1752" s="5">
        <f t="shared" si="2045"/>
        <v>4.7748282750004981E-4</v>
      </c>
      <c r="AM1752" s="5">
        <f t="shared" si="2046"/>
        <v>2.0613745763013438E-3</v>
      </c>
      <c r="AN1752" s="5">
        <f t="shared" si="2047"/>
        <v>4.0082364486020783E-3</v>
      </c>
      <c r="AO1752" s="5">
        <f t="shared" si="2048"/>
        <v>3.8969044279009279E-3</v>
      </c>
      <c r="AP1752" s="5">
        <f t="shared" si="2049"/>
        <v>2.5257764962926289E-3</v>
      </c>
      <c r="AQ1752" s="5">
        <f t="shared" si="2050"/>
        <v>1.2278105020131237E-3</v>
      </c>
      <c r="AR1752" s="5">
        <f t="shared" si="2051"/>
        <v>7.3301782156636203E-3</v>
      </c>
      <c r="AS1752" s="5">
        <f t="shared" si="2052"/>
        <v>1.105909089300899E-2</v>
      </c>
      <c r="AT1752" s="5">
        <f t="shared" si="2053"/>
        <v>8.3424637015296586E-3</v>
      </c>
      <c r="AU1752" s="5">
        <f t="shared" si="2054"/>
        <v>4.1954443503932444E-3</v>
      </c>
      <c r="AV1752" s="5">
        <f t="shared" si="2055"/>
        <v>1.5824240230753882E-3</v>
      </c>
      <c r="AW1752" s="5">
        <f t="shared" si="2056"/>
        <v>3.8909582207560804E-5</v>
      </c>
      <c r="AX1752" s="5">
        <f t="shared" si="2057"/>
        <v>5.1833502845220585E-4</v>
      </c>
      <c r="AY1752" s="5">
        <f t="shared" si="2058"/>
        <v>1.0078757046461263E-3</v>
      </c>
      <c r="AZ1752" s="5">
        <f t="shared" si="2059"/>
        <v>9.7988113889315451E-4</v>
      </c>
      <c r="BA1752" s="5">
        <f t="shared" si="2060"/>
        <v>6.3510942995076815E-4</v>
      </c>
      <c r="BB1752" s="5">
        <f t="shared" si="2061"/>
        <v>3.0873437501921269E-4</v>
      </c>
      <c r="BC1752" s="5">
        <f t="shared" si="2062"/>
        <v>1.2006361086579036E-4</v>
      </c>
      <c r="BD1752" s="5">
        <f t="shared" si="2063"/>
        <v>2.3755255220272646E-3</v>
      </c>
      <c r="BE1752" s="5">
        <f t="shared" si="2064"/>
        <v>3.5839718890632393E-3</v>
      </c>
      <c r="BF1752" s="5">
        <f t="shared" si="2065"/>
        <v>2.7035816669807389E-3</v>
      </c>
      <c r="BG1752" s="5">
        <f t="shared" si="2066"/>
        <v>1.3596374927566431E-3</v>
      </c>
      <c r="BH1752" s="5">
        <f t="shared" si="2067"/>
        <v>5.1282363714595246E-4</v>
      </c>
      <c r="BI1752" s="5">
        <f t="shared" si="2068"/>
        <v>1.5474011813687143E-4</v>
      </c>
      <c r="BJ1752" s="8">
        <f t="shared" si="2069"/>
        <v>0.30005315523241349</v>
      </c>
      <c r="BK1752" s="8">
        <f t="shared" si="2070"/>
        <v>0.22031448390685604</v>
      </c>
      <c r="BL1752" s="8">
        <f t="shared" si="2071"/>
        <v>0.4369711427726255</v>
      </c>
      <c r="BM1752" s="8">
        <f t="shared" si="2072"/>
        <v>0.66554623597157503</v>
      </c>
      <c r="BN1752" s="8">
        <f t="shared" si="2073"/>
        <v>0.32959856979541596</v>
      </c>
    </row>
    <row r="1753" spans="1:66" s="14" customFormat="1" x14ac:dyDescent="0.25">
      <c r="A1753" t="s">
        <v>288</v>
      </c>
      <c r="B1753" t="s">
        <v>476</v>
      </c>
      <c r="C1753" t="s">
        <v>354</v>
      </c>
      <c r="D1753" s="7" t="s">
        <v>544</v>
      </c>
      <c r="E1753">
        <f>VLOOKUP(A1753,home!$A$2:$E$405,3,FALSE)</f>
        <v>1.6215999999999999</v>
      </c>
      <c r="F1753">
        <f>VLOOKUP(B1753,home!$B$2:$E$405,3,FALSE)</f>
        <v>0.61670000000000003</v>
      </c>
      <c r="G1753">
        <f>VLOOKUP(C1753,away!$B$2:$E$405,4,FALSE)</f>
        <v>1.0791999999999999</v>
      </c>
      <c r="H1753">
        <f>VLOOKUP(A1753,away!$A$2:$E$405,3,FALSE)</f>
        <v>1.2972999999999999</v>
      </c>
      <c r="I1753">
        <f>VLOOKUP(C1753,away!$B$2:$E$405,3,FALSE)</f>
        <v>0.96350000000000002</v>
      </c>
      <c r="J1753">
        <f>VLOOKUP(B1753,home!$B$2:$E$405,4,FALSE)</f>
        <v>0.51390000000000002</v>
      </c>
      <c r="K1753" s="3">
        <f t="shared" si="2018"/>
        <v>1.0792439450240001</v>
      </c>
      <c r="L1753" s="3">
        <f t="shared" si="2019"/>
        <v>0.64234855984499994</v>
      </c>
      <c r="M1753" s="5">
        <f t="shared" si="2020"/>
        <v>0.17878121114088669</v>
      </c>
      <c r="N1753" s="5">
        <f t="shared" si="2021"/>
        <v>0.19294853960785927</v>
      </c>
      <c r="O1753" s="5">
        <f t="shared" si="2022"/>
        <v>0.11483985350369343</v>
      </c>
      <c r="P1753" s="5">
        <f t="shared" si="2023"/>
        <v>0.12394021654130433</v>
      </c>
      <c r="Q1753" s="5">
        <f t="shared" si="2024"/>
        <v>0.10411927153650279</v>
      </c>
      <c r="R1753" s="5">
        <f t="shared" si="2025"/>
        <v>3.6883607255454122E-2</v>
      </c>
      <c r="S1753" s="5">
        <f t="shared" si="2026"/>
        <v>2.1480413375486351E-2</v>
      </c>
      <c r="T1753" s="5">
        <f t="shared" si="2027"/>
        <v>6.6880864123583059E-2</v>
      </c>
      <c r="U1753" s="5">
        <f t="shared" si="2028"/>
        <v>3.9806409801092138E-2</v>
      </c>
      <c r="V1753" s="5">
        <f t="shared" si="2029"/>
        <v>1.6545904026523735E-3</v>
      </c>
      <c r="W1753" s="5">
        <f t="shared" si="2030"/>
        <v>3.7456697788693455E-2</v>
      </c>
      <c r="X1753" s="5">
        <f t="shared" si="2031"/>
        <v>2.4060255881116634E-2</v>
      </c>
      <c r="Y1753" s="5">
        <f t="shared" si="2032"/>
        <v>7.7275353573687299E-3</v>
      </c>
      <c r="Z1753" s="5">
        <f t="shared" si="2033"/>
        <v>7.8973773341431824E-3</v>
      </c>
      <c r="AA1753" s="5">
        <f t="shared" si="2034"/>
        <v>8.5231966694438079E-3</v>
      </c>
      <c r="AB1753" s="5">
        <f t="shared" si="2035"/>
        <v>4.5993041988729765E-3</v>
      </c>
      <c r="AC1753" s="5">
        <f t="shared" si="2036"/>
        <v>7.1690381879074911E-5</v>
      </c>
      <c r="AD1753" s="5">
        <f t="shared" si="2037"/>
        <v>1.0106228572260314E-2</v>
      </c>
      <c r="AE1753" s="5">
        <f t="shared" si="2038"/>
        <v>6.4917213688558024E-3</v>
      </c>
      <c r="AF1753" s="5">
        <f t="shared" si="2039"/>
        <v>2.084973936099768E-3</v>
      </c>
      <c r="AG1753" s="5">
        <f t="shared" si="2040"/>
        <v>4.4642666838934901E-4</v>
      </c>
      <c r="AH1753" s="5">
        <f t="shared" si="2041"/>
        <v>1.2682172392848544E-3</v>
      </c>
      <c r="AI1753" s="5">
        <f t="shared" si="2042"/>
        <v>1.3687157764732324E-3</v>
      </c>
      <c r="AJ1753" s="5">
        <f t="shared" si="2043"/>
        <v>7.3858910710877942E-4</v>
      </c>
      <c r="AK1753" s="5">
        <f t="shared" si="2044"/>
        <v>2.6570594056927766E-4</v>
      </c>
      <c r="AL1753" s="5">
        <f t="shared" si="2045"/>
        <v>1.9879765658415559E-6</v>
      </c>
      <c r="AM1753" s="5">
        <f t="shared" si="2046"/>
        <v>2.1814171987280988E-3</v>
      </c>
      <c r="AN1753" s="5">
        <f t="shared" si="2047"/>
        <v>1.4012301960241082E-3</v>
      </c>
      <c r="AO1753" s="5">
        <f t="shared" si="2048"/>
        <v>4.5003909921370643E-4</v>
      </c>
      <c r="AP1753" s="5">
        <f t="shared" si="2049"/>
        <v>9.6360655751288453E-5</v>
      </c>
      <c r="AQ1753" s="5">
        <f t="shared" si="2050"/>
        <v>1.5474282111889985E-5</v>
      </c>
      <c r="AR1753" s="5">
        <f t="shared" si="2051"/>
        <v>1.6292750344504563E-4</v>
      </c>
      <c r="AS1753" s="5">
        <f t="shared" si="2052"/>
        <v>1.7583852157094238E-4</v>
      </c>
      <c r="AT1753" s="5">
        <f t="shared" si="2053"/>
        <v>9.4886329853705804E-5</v>
      </c>
      <c r="AU1753" s="5">
        <f t="shared" si="2054"/>
        <v>3.413516565338734E-5</v>
      </c>
      <c r="AV1753" s="5">
        <f t="shared" si="2055"/>
        <v>9.2100427109523726E-6</v>
      </c>
      <c r="AW1753" s="5">
        <f t="shared" si="2056"/>
        <v>3.8282398120571387E-8</v>
      </c>
      <c r="AX1753" s="5">
        <f t="shared" si="2057"/>
        <v>3.9238021721641934E-4</v>
      </c>
      <c r="AY1753" s="5">
        <f t="shared" si="2058"/>
        <v>2.5204486744063521E-4</v>
      </c>
      <c r="AZ1753" s="5">
        <f t="shared" si="2059"/>
        <v>8.0950328808407967E-5</v>
      </c>
      <c r="BA1753" s="5">
        <f t="shared" si="2060"/>
        <v>1.733277570968669E-5</v>
      </c>
      <c r="BB1753" s="5">
        <f t="shared" si="2061"/>
        <v>2.78342087880841E-6</v>
      </c>
      <c r="BC1753" s="5">
        <f t="shared" si="2062"/>
        <v>3.5758527858901738E-7</v>
      </c>
      <c r="BD1753" s="5">
        <f t="shared" si="2063"/>
        <v>1.7442707866177715E-5</v>
      </c>
      <c r="BE1753" s="5">
        <f t="shared" si="2064"/>
        <v>1.8824936849394795E-5</v>
      </c>
      <c r="BF1753" s="5">
        <f t="shared" si="2065"/>
        <v>1.0158349555084254E-5</v>
      </c>
      <c r="BG1753" s="5">
        <f t="shared" si="2066"/>
        <v>3.6544457495873093E-6</v>
      </c>
      <c r="BH1753" s="5">
        <f t="shared" si="2067"/>
        <v>9.8600961191519897E-7</v>
      </c>
      <c r="BI1753" s="5">
        <f t="shared" si="2068"/>
        <v>2.1282898067898861E-7</v>
      </c>
      <c r="BJ1753" s="8">
        <f t="shared" si="2069"/>
        <v>0.45721288546789085</v>
      </c>
      <c r="BK1753" s="8">
        <f t="shared" si="2070"/>
        <v>0.32618215468621531</v>
      </c>
      <c r="BL1753" s="8">
        <f t="shared" si="2071"/>
        <v>0.20882187633383953</v>
      </c>
      <c r="BM1753" s="8">
        <f t="shared" si="2072"/>
        <v>0.24834958765134563</v>
      </c>
      <c r="BN1753" s="8">
        <f t="shared" si="2073"/>
        <v>0.75151269958570055</v>
      </c>
    </row>
    <row r="1754" spans="1:66" x14ac:dyDescent="0.25">
      <c r="A1754" t="s">
        <v>288</v>
      </c>
      <c r="B1754" t="s">
        <v>313</v>
      </c>
      <c r="C1754" t="s">
        <v>355</v>
      </c>
      <c r="D1754" s="7" t="s">
        <v>544</v>
      </c>
      <c r="E1754">
        <f>VLOOKUP(A1754,home!$A$2:$E$405,3,FALSE)</f>
        <v>1.6215999999999999</v>
      </c>
      <c r="F1754">
        <f>VLOOKUP(B1754,home!$B$2:$E$405,3,FALSE)</f>
        <v>0.30830000000000002</v>
      </c>
      <c r="G1754">
        <f>VLOOKUP(C1754,away!$B$2:$E$405,4,FALSE)</f>
        <v>0.82220000000000004</v>
      </c>
      <c r="H1754">
        <f>VLOOKUP(A1754,away!$A$2:$E$405,3,FALSE)</f>
        <v>1.2972999999999999</v>
      </c>
      <c r="I1754">
        <f>VLOOKUP(C1754,away!$B$2:$E$405,3,FALSE)</f>
        <v>0.51390000000000002</v>
      </c>
      <c r="J1754">
        <f>VLOOKUP(B1754,home!$B$2:$E$405,4,FALSE)</f>
        <v>1.1561999999999999</v>
      </c>
      <c r="K1754" s="3">
        <f t="shared" si="2018"/>
        <v>0.41105007601600002</v>
      </c>
      <c r="L1754" s="3">
        <f t="shared" si="2019"/>
        <v>0.77081827181399998</v>
      </c>
      <c r="M1754" s="5">
        <f t="shared" si="2020"/>
        <v>0.30670517101538491</v>
      </c>
      <c r="N1754" s="5">
        <f t="shared" si="2021"/>
        <v>0.12607118386037428</v>
      </c>
      <c r="O1754" s="5">
        <f t="shared" si="2022"/>
        <v>0.23641394987849634</v>
      </c>
      <c r="P1754" s="5">
        <f t="shared" si="2023"/>
        <v>9.717797206879876E-2</v>
      </c>
      <c r="Q1754" s="5">
        <f t="shared" si="2024"/>
        <v>2.591078485461697E-2</v>
      </c>
      <c r="R1754" s="5">
        <f t="shared" si="2025"/>
        <v>9.1116096139032071E-2</v>
      </c>
      <c r="S1754" s="5">
        <f t="shared" si="2026"/>
        <v>7.6975864346696303E-3</v>
      </c>
      <c r="T1754" s="5">
        <f t="shared" si="2027"/>
        <v>1.997250640298022E-2</v>
      </c>
      <c r="U1754" s="5">
        <f t="shared" si="2028"/>
        <v>3.7453278244230302E-2</v>
      </c>
      <c r="V1754" s="5">
        <f t="shared" si="2029"/>
        <v>2.7099345279269171E-4</v>
      </c>
      <c r="W1754" s="5">
        <f t="shared" si="2030"/>
        <v>3.5502100280415095E-3</v>
      </c>
      <c r="X1754" s="5">
        <f t="shared" si="2031"/>
        <v>2.736566758391689E-3</v>
      </c>
      <c r="Y1754" s="5">
        <f t="shared" si="2032"/>
        <v>1.0546978297035607E-3</v>
      </c>
      <c r="Z1754" s="5">
        <f t="shared" si="2033"/>
        <v>2.3411317253442327E-2</v>
      </c>
      <c r="AA1754" s="5">
        <f t="shared" si="2034"/>
        <v>9.623223736662162E-3</v>
      </c>
      <c r="AB1754" s="5">
        <f t="shared" si="2035"/>
        <v>1.9778134242369782E-3</v>
      </c>
      <c r="AC1754" s="5">
        <f t="shared" si="2036"/>
        <v>5.3664309968942722E-6</v>
      </c>
      <c r="AD1754" s="5">
        <f t="shared" si="2037"/>
        <v>3.6482852547480704E-4</v>
      </c>
      <c r="AE1754" s="5">
        <f t="shared" si="2038"/>
        <v>2.8121649351494065E-4</v>
      </c>
      <c r="AF1754" s="5">
        <f t="shared" si="2039"/>
        <v>1.0838340576838972E-4</v>
      </c>
      <c r="AG1754" s="5">
        <f t="shared" si="2040"/>
        <v>2.7847969842568562E-5</v>
      </c>
      <c r="AH1754" s="5">
        <f t="shared" si="2041"/>
        <v>4.5114677765469239E-3</v>
      </c>
      <c r="AI1754" s="5">
        <f t="shared" si="2042"/>
        <v>1.8544391724933478E-3</v>
      </c>
      <c r="AJ1754" s="5">
        <f t="shared" si="2043"/>
        <v>3.8113368141021924E-4</v>
      </c>
      <c r="AK1754" s="5">
        <f t="shared" si="2044"/>
        <v>5.2221676238642855E-5</v>
      </c>
      <c r="AL1754" s="5">
        <f t="shared" si="2045"/>
        <v>6.801305368264149E-8</v>
      </c>
      <c r="AM1754" s="5">
        <f t="shared" si="2046"/>
        <v>2.999255862584494E-5</v>
      </c>
      <c r="AN1754" s="5">
        <f t="shared" si="2047"/>
        <v>2.3118812207253877E-5</v>
      </c>
      <c r="AO1754" s="5">
        <f t="shared" si="2048"/>
        <v>8.9102014359939187E-6</v>
      </c>
      <c r="AP1754" s="5">
        <f t="shared" si="2049"/>
        <v>2.2893820241358176E-6</v>
      </c>
      <c r="AQ1754" s="5">
        <f t="shared" si="2050"/>
        <v>4.411743738416021E-7</v>
      </c>
      <c r="AR1754" s="5">
        <f t="shared" si="2051"/>
        <v>6.9550435897249008E-4</v>
      </c>
      <c r="AS1754" s="5">
        <f t="shared" si="2052"/>
        <v>2.8588711962510141E-4</v>
      </c>
      <c r="AT1754" s="5">
        <f t="shared" si="2053"/>
        <v>5.8756961126946596E-5</v>
      </c>
      <c r="AU1754" s="5">
        <f t="shared" si="2054"/>
        <v>8.0506844459001852E-6</v>
      </c>
      <c r="AV1754" s="5">
        <f t="shared" si="2055"/>
        <v>8.2730861336702511E-7</v>
      </c>
      <c r="AW1754" s="5">
        <f t="shared" si="2056"/>
        <v>5.9859971722502409E-10</v>
      </c>
      <c r="AX1754" s="5">
        <f t="shared" si="2057"/>
        <v>2.0547405838446485E-6</v>
      </c>
      <c r="AY1754" s="5">
        <f t="shared" si="2058"/>
        <v>1.5838315858652214E-6</v>
      </c>
      <c r="AZ1754" s="5">
        <f t="shared" si="2059"/>
        <v>6.1042316293052834E-7</v>
      </c>
      <c r="BA1754" s="5">
        <f t="shared" si="2060"/>
        <v>1.5684177584178187E-7</v>
      </c>
      <c r="BB1754" s="5">
        <f t="shared" si="2061"/>
        <v>3.0224126650650265E-8</v>
      </c>
      <c r="BC1754" s="5">
        <f t="shared" si="2062"/>
        <v>4.6594618143883416E-9</v>
      </c>
      <c r="BD1754" s="5">
        <f t="shared" si="2063"/>
        <v>8.9351244670379733E-5</v>
      </c>
      <c r="BE1754" s="5">
        <f t="shared" si="2064"/>
        <v>3.672783591388381E-5</v>
      </c>
      <c r="BF1754" s="5">
        <f t="shared" si="2065"/>
        <v>7.5484898721525552E-6</v>
      </c>
      <c r="BG1754" s="5">
        <f t="shared" si="2066"/>
        <v>1.0342691119181048E-6</v>
      </c>
      <c r="BH1754" s="5">
        <f t="shared" si="2067"/>
        <v>1.0628409926873444E-7</v>
      </c>
      <c r="BI1754" s="5">
        <f t="shared" si="2068"/>
        <v>8.7376174167410808E-9</v>
      </c>
      <c r="BJ1754" s="8">
        <f t="shared" si="2069"/>
        <v>0.18014741897807293</v>
      </c>
      <c r="BK1754" s="8">
        <f t="shared" si="2070"/>
        <v>0.41185874124728244</v>
      </c>
      <c r="BL1754" s="8">
        <f t="shared" si="2071"/>
        <v>0.38456742702341584</v>
      </c>
      <c r="BM1754" s="8">
        <f t="shared" si="2072"/>
        <v>0.11658816345252407</v>
      </c>
      <c r="BN1754" s="8">
        <f t="shared" si="2073"/>
        <v>0.8833951578167033</v>
      </c>
    </row>
    <row r="1755" spans="1:66" x14ac:dyDescent="0.25">
      <c r="A1755" t="s">
        <v>288</v>
      </c>
      <c r="B1755" t="s">
        <v>316</v>
      </c>
      <c r="C1755" t="s">
        <v>293</v>
      </c>
      <c r="D1755" s="7" t="s">
        <v>544</v>
      </c>
      <c r="E1755">
        <f>VLOOKUP(A1755,home!$A$2:$E$405,3,FALSE)</f>
        <v>1.6215999999999999</v>
      </c>
      <c r="F1755">
        <f>VLOOKUP(B1755,home!$B$2:$E$405,3,FALSE)</f>
        <v>1.0278</v>
      </c>
      <c r="G1755">
        <f>VLOOKUP(C1755,away!$B$2:$E$405,4,FALSE)</f>
        <v>1.4389000000000001</v>
      </c>
      <c r="H1755">
        <f>VLOOKUP(A1755,away!$A$2:$E$405,3,FALSE)</f>
        <v>1.2972999999999999</v>
      </c>
      <c r="I1755">
        <f>VLOOKUP(C1755,away!$B$2:$E$405,3,FALSE)</f>
        <v>0.51390000000000002</v>
      </c>
      <c r="J1755">
        <f>VLOOKUP(B1755,home!$B$2:$E$405,4,FALSE)</f>
        <v>1.2847</v>
      </c>
      <c r="K1755" s="3">
        <f t="shared" si="2018"/>
        <v>2.3981865426720002</v>
      </c>
      <c r="L1755" s="3">
        <f t="shared" si="2019"/>
        <v>0.85648696920900003</v>
      </c>
      <c r="M1755" s="5">
        <f t="shared" si="2020"/>
        <v>3.8593418899417177E-2</v>
      </c>
      <c r="N1755" s="5">
        <f t="shared" si="2021"/>
        <v>9.2554217840285516E-2</v>
      </c>
      <c r="O1755" s="5">
        <f t="shared" si="2022"/>
        <v>3.3054760384575159E-2</v>
      </c>
      <c r="P1755" s="5">
        <f t="shared" si="2023"/>
        <v>7.9271481525535689E-2</v>
      </c>
      <c r="Q1755" s="5">
        <f t="shared" si="2024"/>
        <v>0.11098113984605273</v>
      </c>
      <c r="R1755" s="5">
        <f t="shared" si="2025"/>
        <v>1.4155485769857248E-2</v>
      </c>
      <c r="S1755" s="5">
        <f t="shared" si="2026"/>
        <v>4.0706213406686842E-2</v>
      </c>
      <c r="T1755" s="5">
        <f t="shared" si="2027"/>
        <v>9.5053900106105899E-2</v>
      </c>
      <c r="U1755" s="5">
        <f t="shared" si="2028"/>
        <v>3.3947495478256651E-2</v>
      </c>
      <c r="V1755" s="5">
        <f t="shared" si="2029"/>
        <v>9.2901326934998352E-3</v>
      </c>
      <c r="W1755" s="5">
        <f t="shared" si="2030"/>
        <v>8.8717825356400992E-2</v>
      </c>
      <c r="X1755" s="5">
        <f t="shared" si="2031"/>
        <v>7.5985661354317252E-2</v>
      </c>
      <c r="Y1755" s="5">
        <f t="shared" si="2032"/>
        <v>3.2540364398350306E-2</v>
      </c>
      <c r="Z1755" s="5">
        <f t="shared" si="2033"/>
        <v>4.0413297015687213E-3</v>
      </c>
      <c r="AA1755" s="5">
        <f t="shared" si="2034"/>
        <v>9.6918625048027576E-3</v>
      </c>
      <c r="AB1755" s="5">
        <f t="shared" si="2035"/>
        <v>1.1621447116222658E-2</v>
      </c>
      <c r="AC1755" s="5">
        <f t="shared" si="2036"/>
        <v>1.1926297980069422E-3</v>
      </c>
      <c r="AD1755" s="5">
        <f t="shared" si="2037"/>
        <v>5.3190473716211412E-2</v>
      </c>
      <c r="AE1755" s="5">
        <f t="shared" si="2038"/>
        <v>4.5556947623988889E-2</v>
      </c>
      <c r="AF1755" s="5">
        <f t="shared" si="2039"/>
        <v>1.9509465998441698E-2</v>
      </c>
      <c r="AG1755" s="5">
        <f t="shared" si="2040"/>
        <v>5.5698678012971225E-3</v>
      </c>
      <c r="AH1755" s="5">
        <f t="shared" si="2041"/>
        <v>8.6533655691772653E-4</v>
      </c>
      <c r="AI1755" s="5">
        <f t="shared" si="2042"/>
        <v>2.075238485682215E-3</v>
      </c>
      <c r="AJ1755" s="5">
        <f t="shared" si="2043"/>
        <v>2.4884045045990544E-3</v>
      </c>
      <c r="AK1755" s="5">
        <f t="shared" si="2044"/>
        <v>1.9892193985512792E-3</v>
      </c>
      <c r="AL1755" s="5">
        <f t="shared" si="2045"/>
        <v>9.798720475727374E-5</v>
      </c>
      <c r="AM1755" s="5">
        <f t="shared" si="2046"/>
        <v>2.5512135652913392E-2</v>
      </c>
      <c r="AN1755" s="5">
        <f t="shared" si="2047"/>
        <v>2.1850811743412663E-2</v>
      </c>
      <c r="AO1755" s="5">
        <f t="shared" si="2048"/>
        <v>9.357467762435968E-3</v>
      </c>
      <c r="AP1755" s="5">
        <f t="shared" si="2049"/>
        <v>2.6715164011065686E-3</v>
      </c>
      <c r="AQ1755" s="5">
        <f t="shared" si="2050"/>
        <v>5.72029746393975E-4</v>
      </c>
      <c r="AR1755" s="5">
        <f t="shared" si="2051"/>
        <v>1.4822989699604306E-4</v>
      </c>
      <c r="AS1755" s="5">
        <f t="shared" si="2052"/>
        <v>3.5548294419756715E-4</v>
      </c>
      <c r="AT1755" s="5">
        <f t="shared" si="2053"/>
        <v>4.2625720646201359E-4</v>
      </c>
      <c r="AU1755" s="5">
        <f t="shared" si="2054"/>
        <v>3.407480987513871E-4</v>
      </c>
      <c r="AV1755" s="5">
        <f t="shared" si="2055"/>
        <v>2.0429437621666163E-4</v>
      </c>
      <c r="AW1755" s="5">
        <f t="shared" si="2056"/>
        <v>5.5907566577457258E-6</v>
      </c>
      <c r="AX1755" s="5">
        <f t="shared" si="2057"/>
        <v>1.0197143399606574E-2</v>
      </c>
      <c r="AY1755" s="5">
        <f t="shared" si="2058"/>
        <v>8.7337204449185937E-3</v>
      </c>
      <c r="AZ1755" s="5">
        <f t="shared" si="2059"/>
        <v>3.7401588768935022E-3</v>
      </c>
      <c r="BA1755" s="5">
        <f t="shared" si="2060"/>
        <v>1.0677991136102177E-3</v>
      </c>
      <c r="BB1755" s="5">
        <f t="shared" si="2061"/>
        <v>2.2863900663501802E-4</v>
      </c>
      <c r="BC1755" s="5">
        <f t="shared" si="2062"/>
        <v>3.9165265967156619E-5</v>
      </c>
      <c r="BD1755" s="5">
        <f t="shared" si="2063"/>
        <v>2.1159495870717184E-5</v>
      </c>
      <c r="BE1755" s="5">
        <f t="shared" si="2064"/>
        <v>5.0744418246877711E-5</v>
      </c>
      <c r="BF1755" s="5">
        <f t="shared" si="2065"/>
        <v>6.0847290477690806E-5</v>
      </c>
      <c r="BG1755" s="5">
        <f t="shared" si="2066"/>
        <v>4.8641051060550743E-5</v>
      </c>
      <c r="BH1755" s="5">
        <f t="shared" si="2067"/>
        <v>2.9162578518708612E-5</v>
      </c>
      <c r="BI1755" s="5">
        <f t="shared" si="2068"/>
        <v>1.398746067063651E-5</v>
      </c>
      <c r="BJ1755" s="8">
        <f t="shared" si="2069"/>
        <v>0.70363045145534531</v>
      </c>
      <c r="BK1755" s="8">
        <f t="shared" si="2070"/>
        <v>0.17788558397282236</v>
      </c>
      <c r="BL1755" s="8">
        <f t="shared" si="2071"/>
        <v>0.11158880501693359</v>
      </c>
      <c r="BM1755" s="8">
        <f t="shared" si="2072"/>
        <v>0.61980753619268547</v>
      </c>
      <c r="BN1755" s="8">
        <f t="shared" si="2073"/>
        <v>0.36861050426572356</v>
      </c>
    </row>
    <row r="1756" spans="1:66" x14ac:dyDescent="0.25">
      <c r="A1756" t="s">
        <v>288</v>
      </c>
      <c r="B1756" t="s">
        <v>320</v>
      </c>
      <c r="C1756" t="s">
        <v>312</v>
      </c>
      <c r="D1756" s="7" t="s">
        <v>544</v>
      </c>
      <c r="E1756">
        <f>VLOOKUP(A1756,home!$A$2:$E$405,3,FALSE)</f>
        <v>1.6215999999999999</v>
      </c>
      <c r="F1756">
        <f>VLOOKUP(B1756,home!$B$2:$E$405,3,FALSE)</f>
        <v>1.0278</v>
      </c>
      <c r="G1756">
        <f>VLOOKUP(C1756,away!$B$2:$E$405,4,FALSE)</f>
        <v>0.77080000000000004</v>
      </c>
      <c r="H1756">
        <f>VLOOKUP(A1756,away!$A$2:$E$405,3,FALSE)</f>
        <v>1.2972999999999999</v>
      </c>
      <c r="I1756">
        <f>VLOOKUP(C1756,away!$B$2:$E$405,3,FALSE)</f>
        <v>1.5417000000000001</v>
      </c>
      <c r="J1756">
        <f>VLOOKUP(B1756,home!$B$2:$E$405,4,FALSE)</f>
        <v>1.0278</v>
      </c>
      <c r="K1756" s="3">
        <f t="shared" si="2018"/>
        <v>1.284677313984</v>
      </c>
      <c r="L1756" s="3">
        <f t="shared" si="2019"/>
        <v>2.0556487279980002</v>
      </c>
      <c r="M1756" s="5">
        <f t="shared" si="2020"/>
        <v>3.5425405668996428E-2</v>
      </c>
      <c r="N1756" s="5">
        <f t="shared" si="2021"/>
        <v>4.5510215001639889E-2</v>
      </c>
      <c r="O1756" s="5">
        <f t="shared" si="2022"/>
        <v>7.2822190102285647E-2</v>
      </c>
      <c r="P1756" s="5">
        <f t="shared" si="2023"/>
        <v>9.3553015579036544E-2</v>
      </c>
      <c r="Q1756" s="5">
        <f t="shared" si="2024"/>
        <v>2.9232970383570537E-2</v>
      </c>
      <c r="R1756" s="5">
        <f t="shared" si="2025"/>
        <v>7.4848421226896028E-2</v>
      </c>
      <c r="S1756" s="5">
        <f t="shared" si="2026"/>
        <v>6.1764760054612233E-2</v>
      </c>
      <c r="T1756" s="5">
        <f t="shared" si="2027"/>
        <v>6.0092718384589988E-2</v>
      </c>
      <c r="U1756" s="5">
        <f t="shared" si="2028"/>
        <v>9.6156068737711792E-2</v>
      </c>
      <c r="V1756" s="5">
        <f t="shared" si="2029"/>
        <v>1.8123463939395418E-2</v>
      </c>
      <c r="W1756" s="5">
        <f t="shared" si="2030"/>
        <v>1.2518311290713079E-2</v>
      </c>
      <c r="X1756" s="5">
        <f t="shared" si="2031"/>
        <v>2.5733250681437347E-2</v>
      </c>
      <c r="Y1756" s="5">
        <f t="shared" si="2032"/>
        <v>2.6449262015275178E-2</v>
      </c>
      <c r="Z1756" s="5">
        <f t="shared" si="2033"/>
        <v>5.1287353962575798E-2</v>
      </c>
      <c r="AA1756" s="5">
        <f t="shared" si="2034"/>
        <v>6.5887700129988527E-2</v>
      </c>
      <c r="AB1756" s="5">
        <f t="shared" si="2035"/>
        <v>4.2322216813788456E-2</v>
      </c>
      <c r="AC1756" s="5">
        <f t="shared" si="2036"/>
        <v>2.9913290198258701E-3</v>
      </c>
      <c r="AD1756" s="5">
        <f t="shared" si="2037"/>
        <v>4.0204976311422145E-3</v>
      </c>
      <c r="AE1756" s="5">
        <f t="shared" si="2038"/>
        <v>8.2647308413764647E-3</v>
      </c>
      <c r="AF1756" s="5">
        <f t="shared" si="2039"/>
        <v>8.4946917206606878E-3</v>
      </c>
      <c r="AG1756" s="5">
        <f t="shared" si="2040"/>
        <v>5.8207007434370973E-3</v>
      </c>
      <c r="AH1756" s="5">
        <f t="shared" si="2041"/>
        <v>2.635719598388803E-2</v>
      </c>
      <c r="AI1756" s="5">
        <f t="shared" si="2042"/>
        <v>3.3860491740731143E-2</v>
      </c>
      <c r="AJ1756" s="5">
        <f t="shared" si="2043"/>
        <v>2.1749902789829953E-2</v>
      </c>
      <c r="AK1756" s="5">
        <f t="shared" si="2044"/>
        <v>9.3138688984839534E-3</v>
      </c>
      <c r="AL1756" s="5">
        <f t="shared" si="2045"/>
        <v>3.1598548568064606E-4</v>
      </c>
      <c r="AM1756" s="5">
        <f t="shared" si="2046"/>
        <v>1.0330084195309631E-3</v>
      </c>
      <c r="AN1756" s="5">
        <f t="shared" si="2047"/>
        <v>2.1235024436200489E-3</v>
      </c>
      <c r="AO1756" s="5">
        <f t="shared" si="2048"/>
        <v>2.1825875485640992E-3</v>
      </c>
      <c r="AP1756" s="5">
        <f t="shared" si="2049"/>
        <v>1.4955444393166886E-3</v>
      </c>
      <c r="AQ1756" s="5">
        <f t="shared" si="2050"/>
        <v>7.6857850608645824E-4</v>
      </c>
      <c r="AR1756" s="5">
        <f t="shared" si="2051"/>
        <v>1.083622727957468E-2</v>
      </c>
      <c r="AS1756" s="5">
        <f t="shared" si="2052"/>
        <v>1.3921055355244145E-2</v>
      </c>
      <c r="AT1756" s="5">
        <f t="shared" si="2053"/>
        <v>8.9420320007988149E-3</v>
      </c>
      <c r="AU1756" s="5">
        <f t="shared" si="2054"/>
        <v>3.8292085507817329E-3</v>
      </c>
      <c r="AV1756" s="5">
        <f t="shared" si="2055"/>
        <v>1.2298243389257102E-3</v>
      </c>
      <c r="AW1756" s="5">
        <f t="shared" si="2056"/>
        <v>2.3179688345109556E-5</v>
      </c>
      <c r="AX1756" s="5">
        <f t="shared" si="2057"/>
        <v>2.2118041362098224E-4</v>
      </c>
      <c r="AY1756" s="5">
        <f t="shared" si="2058"/>
        <v>4.5466923591804372E-4</v>
      </c>
      <c r="AZ1756" s="5">
        <f t="shared" si="2059"/>
        <v>4.6732011823737466E-4</v>
      </c>
      <c r="BA1756" s="5">
        <f t="shared" si="2060"/>
        <v>3.2021533554084483E-4</v>
      </c>
      <c r="BB1756" s="5">
        <f t="shared" si="2061"/>
        <v>1.6456256179749762E-4</v>
      </c>
      <c r="BC1756" s="5">
        <f t="shared" si="2062"/>
        <v>6.7656564167023622E-5</v>
      </c>
      <c r="BD1756" s="5">
        <f t="shared" si="2063"/>
        <v>3.7125794705924909E-3</v>
      </c>
      <c r="BE1756" s="5">
        <f t="shared" si="2064"/>
        <v>4.7694666222329006E-3</v>
      </c>
      <c r="BF1756" s="5">
        <f t="shared" si="2065"/>
        <v>3.0636127846932525E-3</v>
      </c>
      <c r="BG1756" s="5">
        <f t="shared" si="2066"/>
        <v>1.3119179477755905E-3</v>
      </c>
      <c r="BH1756" s="5">
        <f t="shared" si="2067"/>
        <v>4.2134780632893676E-4</v>
      </c>
      <c r="BI1756" s="5">
        <f t="shared" si="2068"/>
        <v>1.0825919361754185E-4</v>
      </c>
      <c r="BJ1756" s="8">
        <f t="shared" si="2069"/>
        <v>0.23543617428024255</v>
      </c>
      <c r="BK1756" s="8">
        <f t="shared" si="2070"/>
        <v>0.21262862898346521</v>
      </c>
      <c r="BL1756" s="8">
        <f t="shared" si="2071"/>
        <v>0.49546358777416932</v>
      </c>
      <c r="BM1756" s="8">
        <f t="shared" si="2072"/>
        <v>0.64299203749045475</v>
      </c>
      <c r="BN1756" s="8">
        <f t="shared" si="2073"/>
        <v>0.35139221796242504</v>
      </c>
    </row>
    <row r="1757" spans="1:66" x14ac:dyDescent="0.25">
      <c r="A1757" t="s">
        <v>288</v>
      </c>
      <c r="B1757" t="s">
        <v>357</v>
      </c>
      <c r="C1757" t="s">
        <v>289</v>
      </c>
      <c r="D1757" s="7" t="s">
        <v>544</v>
      </c>
      <c r="E1757">
        <f>VLOOKUP(A1757,home!$A$2:$E$405,3,FALSE)</f>
        <v>1.6215999999999999</v>
      </c>
      <c r="F1757">
        <f>VLOOKUP(B1757,home!$B$2:$E$405,3,FALSE)</f>
        <v>1.2333000000000001</v>
      </c>
      <c r="G1757">
        <f>VLOOKUP(C1757,away!$B$2:$E$405,4,FALSE)</f>
        <v>0.41110000000000002</v>
      </c>
      <c r="H1757">
        <f>VLOOKUP(A1757,away!$A$2:$E$405,3,FALSE)</f>
        <v>1.2972999999999999</v>
      </c>
      <c r="I1757">
        <f>VLOOKUP(C1757,away!$B$2:$E$405,3,FALSE)</f>
        <v>0.77080000000000004</v>
      </c>
      <c r="J1757">
        <f>VLOOKUP(B1757,home!$B$2:$E$405,4,FALSE)</f>
        <v>1.1561999999999999</v>
      </c>
      <c r="K1757" s="3">
        <f t="shared" si="2018"/>
        <v>0.82216681600800012</v>
      </c>
      <c r="L1757" s="3">
        <f t="shared" si="2019"/>
        <v>1.1561524108079999</v>
      </c>
      <c r="M1757" s="5">
        <f t="shared" si="2020"/>
        <v>0.13830149551450308</v>
      </c>
      <c r="N1757" s="5">
        <f t="shared" si="2021"/>
        <v>0.11370690021630368</v>
      </c>
      <c r="O1757" s="5">
        <f t="shared" si="2022"/>
        <v>0.15989760745744452</v>
      </c>
      <c r="P1757" s="5">
        <f t="shared" si="2023"/>
        <v>0.13146250681058419</v>
      </c>
      <c r="Q1757" s="5">
        <f t="shared" si="2024"/>
        <v>4.6743020054488896E-2</v>
      </c>
      <c r="R1757" s="5">
        <f t="shared" si="2025"/>
        <v>9.2433002172177856E-2</v>
      </c>
      <c r="S1757" s="5">
        <f t="shared" si="2026"/>
        <v>3.1240426274187633E-2</v>
      </c>
      <c r="T1757" s="5">
        <f t="shared" si="2027"/>
        <v>5.4042055324444026E-2</v>
      </c>
      <c r="U1757" s="5">
        <f t="shared" si="2028"/>
        <v>7.5995347089960016E-2</v>
      </c>
      <c r="V1757" s="5">
        <f t="shared" si="2029"/>
        <v>3.2995101965516012E-3</v>
      </c>
      <c r="W1757" s="5">
        <f t="shared" si="2030"/>
        <v>1.2810186656265744E-2</v>
      </c>
      <c r="X1757" s="5">
        <f t="shared" si="2031"/>
        <v>1.4810528185542113E-2</v>
      </c>
      <c r="Y1757" s="5">
        <f t="shared" si="2032"/>
        <v>8.5616139335271731E-3</v>
      </c>
      <c r="Z1757" s="5">
        <f t="shared" si="2033"/>
        <v>3.5622212766528175E-2</v>
      </c>
      <c r="AA1757" s="5">
        <f t="shared" si="2034"/>
        <v>2.9287401249415996E-2</v>
      </c>
      <c r="AB1757" s="5">
        <f t="shared" si="2035"/>
        <v>1.2039564717190539E-2</v>
      </c>
      <c r="AC1757" s="5">
        <f t="shared" si="2036"/>
        <v>1.9602186877666037E-4</v>
      </c>
      <c r="AD1757" s="5">
        <f t="shared" si="2037"/>
        <v>2.6330275939125437E-3</v>
      </c>
      <c r="AE1757" s="5">
        <f t="shared" si="2038"/>
        <v>3.0441812004259753E-3</v>
      </c>
      <c r="AF1757" s="5">
        <f t="shared" si="2039"/>
        <v>1.7597687169044411E-3</v>
      </c>
      <c r="AG1757" s="5">
        <f t="shared" si="2040"/>
        <v>6.7818694817119011E-4</v>
      </c>
      <c r="AH1757" s="5">
        <f t="shared" si="2041"/>
        <v>1.0296176792084263E-2</v>
      </c>
      <c r="AI1757" s="5">
        <f t="shared" si="2042"/>
        <v>8.4651748902033822E-3</v>
      </c>
      <c r="AJ1757" s="5">
        <f t="shared" si="2043"/>
        <v>3.4798929432146939E-3</v>
      </c>
      <c r="AK1757" s="5">
        <f t="shared" si="2044"/>
        <v>9.5368416705717777E-4</v>
      </c>
      <c r="AL1757" s="5">
        <f t="shared" si="2045"/>
        <v>7.4531446426399137E-6</v>
      </c>
      <c r="AM1757" s="5">
        <f t="shared" si="2046"/>
        <v>4.3295758266965643E-4</v>
      </c>
      <c r="AN1757" s="5">
        <f t="shared" si="2047"/>
        <v>5.0056495298112728E-4</v>
      </c>
      <c r="AO1757" s="5">
        <f t="shared" si="2048"/>
        <v>2.8936468857756169E-4</v>
      </c>
      <c r="AP1757" s="5">
        <f t="shared" si="2049"/>
        <v>1.1151656076721803E-4</v>
      </c>
      <c r="AQ1757" s="5">
        <f t="shared" si="2050"/>
        <v>3.223253514400898E-5</v>
      </c>
      <c r="AR1757" s="5">
        <f t="shared" si="2051"/>
        <v>2.3807899240547207E-3</v>
      </c>
      <c r="AS1757" s="5">
        <f t="shared" si="2052"/>
        <v>1.9574064714439976E-3</v>
      </c>
      <c r="AT1757" s="5">
        <f t="shared" si="2053"/>
        <v>8.0465732313028302E-4</v>
      </c>
      <c r="AU1757" s="5">
        <f t="shared" si="2054"/>
        <v>2.2052084977851512E-4</v>
      </c>
      <c r="AV1757" s="5">
        <f t="shared" si="2055"/>
        <v>4.5326231231445063E-5</v>
      </c>
      <c r="AW1757" s="5">
        <f t="shared" si="2056"/>
        <v>1.9679410364738856E-7</v>
      </c>
      <c r="AX1757" s="5">
        <f t="shared" si="2057"/>
        <v>5.9327226201671959E-5</v>
      </c>
      <c r="AY1757" s="5">
        <f t="shared" si="2058"/>
        <v>6.8591315599614579E-5</v>
      </c>
      <c r="AZ1757" s="5">
        <f t="shared" si="2059"/>
        <v>3.9651007445493383E-5</v>
      </c>
      <c r="BA1757" s="5">
        <f t="shared" si="2060"/>
        <v>1.5280869283024377E-5</v>
      </c>
      <c r="BB1757" s="5">
        <f t="shared" si="2061"/>
        <v>4.4167534652026356E-6</v>
      </c>
      <c r="BC1757" s="5">
        <f t="shared" si="2062"/>
        <v>1.0212880333477231E-6</v>
      </c>
      <c r="BD1757" s="5">
        <f t="shared" si="2063"/>
        <v>4.5875933505387678E-4</v>
      </c>
      <c r="BE1757" s="5">
        <f t="shared" si="2064"/>
        <v>3.771767018151931E-4</v>
      </c>
      <c r="BF1757" s="5">
        <f t="shared" si="2065"/>
        <v>1.5505108400189812E-4</v>
      </c>
      <c r="BG1757" s="5">
        <f t="shared" si="2066"/>
        <v>4.2492618684143182E-5</v>
      </c>
      <c r="BH1757" s="5">
        <f t="shared" si="2067"/>
        <v>8.7340052518460125E-6</v>
      </c>
      <c r="BI1757" s="5">
        <f t="shared" si="2068"/>
        <v>1.4361618577814778E-6</v>
      </c>
      <c r="BJ1757" s="8">
        <f t="shared" si="2069"/>
        <v>0.26034439361015371</v>
      </c>
      <c r="BK1757" s="8">
        <f t="shared" si="2070"/>
        <v>0.30457600512484539</v>
      </c>
      <c r="BL1757" s="8">
        <f t="shared" si="2071"/>
        <v>0.39930020218505219</v>
      </c>
      <c r="BM1757" s="8">
        <f t="shared" si="2072"/>
        <v>0.31722988693958121</v>
      </c>
      <c r="BN1757" s="8">
        <f t="shared" si="2073"/>
        <v>0.68254453222550227</v>
      </c>
    </row>
    <row r="1758" spans="1:66" x14ac:dyDescent="0.25">
      <c r="A1758" t="s">
        <v>285</v>
      </c>
      <c r="B1758" t="s">
        <v>302</v>
      </c>
      <c r="C1758" t="s">
        <v>364</v>
      </c>
      <c r="D1758" s="7" t="s">
        <v>544</v>
      </c>
      <c r="E1758">
        <f>VLOOKUP(A1758,home!$A$2:$E$405,3,FALSE)</f>
        <v>1.35</v>
      </c>
      <c r="F1758">
        <f>VLOOKUP(B1758,home!$B$2:$E$405,3,FALSE)</f>
        <v>0</v>
      </c>
      <c r="G1758">
        <f>VLOOKUP(C1758,away!$B$2:$E$405,4,FALSE)</f>
        <v>0.1852</v>
      </c>
      <c r="H1758">
        <f>VLOOKUP(A1758,away!$A$2:$E$405,3,FALSE)</f>
        <v>1.3</v>
      </c>
      <c r="I1758">
        <f>VLOOKUP(C1758,away!$B$2:$E$405,3,FALSE)</f>
        <v>0.96150000000000002</v>
      </c>
      <c r="J1758">
        <f>VLOOKUP(B1758,home!$B$2:$E$405,4,FALSE)</f>
        <v>2.3077000000000001</v>
      </c>
      <c r="K1758" s="3">
        <f t="shared" si="2018"/>
        <v>0</v>
      </c>
      <c r="L1758" s="3">
        <f t="shared" si="2019"/>
        <v>2.8845096150000002</v>
      </c>
      <c r="M1758" s="5">
        <f t="shared" si="2020"/>
        <v>5.5882186604458026E-2</v>
      </c>
      <c r="N1758" s="5">
        <f t="shared" si="2021"/>
        <v>0</v>
      </c>
      <c r="O1758" s="5">
        <f t="shared" si="2022"/>
        <v>0.16119270456778342</v>
      </c>
      <c r="P1758" s="5">
        <f t="shared" si="2023"/>
        <v>0</v>
      </c>
      <c r="Q1758" s="5">
        <f t="shared" si="2024"/>
        <v>0</v>
      </c>
      <c r="R1758" s="5">
        <f t="shared" si="2025"/>
        <v>0.23248095309681288</v>
      </c>
      <c r="S1758" s="5">
        <f t="shared" si="2026"/>
        <v>0</v>
      </c>
      <c r="T1758" s="5">
        <f t="shared" si="2027"/>
        <v>0</v>
      </c>
      <c r="U1758" s="5">
        <f t="shared" si="2028"/>
        <v>0</v>
      </c>
      <c r="V1758" s="5">
        <f t="shared" si="2029"/>
        <v>0</v>
      </c>
      <c r="W1758" s="5">
        <f t="shared" si="2030"/>
        <v>0</v>
      </c>
      <c r="X1758" s="5">
        <f t="shared" si="2031"/>
        <v>0</v>
      </c>
      <c r="Y1758" s="5">
        <f t="shared" si="2032"/>
        <v>0</v>
      </c>
      <c r="Z1758" s="5">
        <f t="shared" si="2033"/>
        <v>0.22353118150404025</v>
      </c>
      <c r="AA1758" s="5">
        <f t="shared" si="2034"/>
        <v>0</v>
      </c>
      <c r="AB1758" s="5">
        <f t="shared" si="2035"/>
        <v>0</v>
      </c>
      <c r="AC1758" s="5">
        <f t="shared" si="2036"/>
        <v>0</v>
      </c>
      <c r="AD1758" s="5">
        <f t="shared" si="2037"/>
        <v>0</v>
      </c>
      <c r="AE1758" s="5">
        <f t="shared" si="2038"/>
        <v>0</v>
      </c>
      <c r="AF1758" s="5">
        <f t="shared" si="2039"/>
        <v>0</v>
      </c>
      <c r="AG1758" s="5">
        <f t="shared" si="2040"/>
        <v>0</v>
      </c>
      <c r="AH1758" s="5">
        <f t="shared" si="2041"/>
        <v>0.16119446057517861</v>
      </c>
      <c r="AI1758" s="5">
        <f t="shared" si="2042"/>
        <v>0</v>
      </c>
      <c r="AJ1758" s="5">
        <f t="shared" si="2043"/>
        <v>0</v>
      </c>
      <c r="AK1758" s="5">
        <f t="shared" si="2044"/>
        <v>0</v>
      </c>
      <c r="AL1758" s="5">
        <f t="shared" si="2045"/>
        <v>0</v>
      </c>
      <c r="AM1758" s="5">
        <f t="shared" si="2046"/>
        <v>0</v>
      </c>
      <c r="AN1758" s="5">
        <f t="shared" si="2047"/>
        <v>0</v>
      </c>
      <c r="AO1758" s="5">
        <f t="shared" si="2048"/>
        <v>0</v>
      </c>
      <c r="AP1758" s="5">
        <f t="shared" si="2049"/>
        <v>0</v>
      </c>
      <c r="AQ1758" s="5">
        <f t="shared" si="2050"/>
        <v>0</v>
      </c>
      <c r="AR1758" s="5">
        <f t="shared" si="2051"/>
        <v>9.2993394282768191E-2</v>
      </c>
      <c r="AS1758" s="5">
        <f t="shared" si="2052"/>
        <v>0</v>
      </c>
      <c r="AT1758" s="5">
        <f t="shared" si="2053"/>
        <v>0</v>
      </c>
      <c r="AU1758" s="5">
        <f t="shared" si="2054"/>
        <v>0</v>
      </c>
      <c r="AV1758" s="5">
        <f t="shared" si="2055"/>
        <v>0</v>
      </c>
      <c r="AW1758" s="5">
        <f t="shared" si="2056"/>
        <v>0</v>
      </c>
      <c r="AX1758" s="5">
        <f t="shared" si="2057"/>
        <v>0</v>
      </c>
      <c r="AY1758" s="5">
        <f t="shared" si="2058"/>
        <v>0</v>
      </c>
      <c r="AZ1758" s="5">
        <f t="shared" si="2059"/>
        <v>0</v>
      </c>
      <c r="BA1758" s="5">
        <f t="shared" si="2060"/>
        <v>0</v>
      </c>
      <c r="BB1758" s="5">
        <f t="shared" si="2061"/>
        <v>0</v>
      </c>
      <c r="BC1758" s="5">
        <f t="shared" si="2062"/>
        <v>0</v>
      </c>
      <c r="BD1758" s="5">
        <f t="shared" si="2063"/>
        <v>4.4706723323355159E-2</v>
      </c>
      <c r="BE1758" s="5">
        <f t="shared" si="2064"/>
        <v>0</v>
      </c>
      <c r="BF1758" s="5">
        <f t="shared" si="2065"/>
        <v>0</v>
      </c>
      <c r="BG1758" s="5">
        <f t="shared" si="2066"/>
        <v>0</v>
      </c>
      <c r="BH1758" s="5">
        <f t="shared" si="2067"/>
        <v>0</v>
      </c>
      <c r="BI1758" s="5">
        <f t="shared" si="2068"/>
        <v>0</v>
      </c>
      <c r="BJ1758" s="8">
        <f t="shared" si="2069"/>
        <v>0</v>
      </c>
      <c r="BK1758" s="8">
        <f t="shared" si="2070"/>
        <v>5.5882186604458026E-2</v>
      </c>
      <c r="BL1758" s="8">
        <f t="shared" si="2071"/>
        <v>0.69256823584589822</v>
      </c>
      <c r="BM1758" s="8">
        <f t="shared" si="2072"/>
        <v>0.52242575968534222</v>
      </c>
      <c r="BN1758" s="8">
        <f t="shared" si="2073"/>
        <v>0.44955584426905432</v>
      </c>
    </row>
    <row r="1759" spans="1:66" x14ac:dyDescent="0.25">
      <c r="A1759" t="s">
        <v>285</v>
      </c>
      <c r="B1759" t="s">
        <v>321</v>
      </c>
      <c r="C1759" t="s">
        <v>362</v>
      </c>
      <c r="D1759" s="7" t="s">
        <v>544</v>
      </c>
      <c r="E1759">
        <f>VLOOKUP(A1759,home!$A$2:$E$405,3,FALSE)</f>
        <v>1.35</v>
      </c>
      <c r="F1759">
        <f>VLOOKUP(B1759,home!$B$2:$E$405,3,FALSE)</f>
        <v>0.49380000000000002</v>
      </c>
      <c r="G1759">
        <f>VLOOKUP(C1759,away!$B$2:$E$405,4,FALSE)</f>
        <v>1.7283999999999999</v>
      </c>
      <c r="H1759">
        <f>VLOOKUP(A1759,away!$A$2:$E$405,3,FALSE)</f>
        <v>1.3</v>
      </c>
      <c r="I1759">
        <f>VLOOKUP(C1759,away!$B$2:$E$405,3,FALSE)</f>
        <v>0.51280000000000003</v>
      </c>
      <c r="J1759">
        <f>VLOOKUP(B1759,home!$B$2:$E$405,4,FALSE)</f>
        <v>1.0256000000000001</v>
      </c>
      <c r="K1759" s="3">
        <f t="shared" si="2018"/>
        <v>1.152203292</v>
      </c>
      <c r="L1759" s="3">
        <f t="shared" si="2019"/>
        <v>0.68370598400000016</v>
      </c>
      <c r="M1759" s="5">
        <f t="shared" si="2020"/>
        <v>0.15946843500454244</v>
      </c>
      <c r="N1759" s="5">
        <f t="shared" si="2021"/>
        <v>0.18374005578232186</v>
      </c>
      <c r="O1759" s="5">
        <f t="shared" si="2022"/>
        <v>0.10902952327172075</v>
      </c>
      <c r="P1759" s="5">
        <f t="shared" si="2023"/>
        <v>0.12562417563886727</v>
      </c>
      <c r="Q1759" s="5">
        <f t="shared" si="2024"/>
        <v>0.10585294857232747</v>
      </c>
      <c r="R1759" s="5">
        <f t="shared" si="2025"/>
        <v>3.7272068746771372E-2</v>
      </c>
      <c r="S1759" s="5">
        <f t="shared" si="2026"/>
        <v>2.4740685365877337E-2</v>
      </c>
      <c r="T1759" s="5">
        <f t="shared" si="2027"/>
        <v>7.2372294362944553E-2</v>
      </c>
      <c r="U1759" s="5">
        <f t="shared" si="2028"/>
        <v>4.2945000309680299E-2</v>
      </c>
      <c r="V1759" s="5">
        <f t="shared" si="2029"/>
        <v>2.1655474770431288E-3</v>
      </c>
      <c r="W1759" s="5">
        <f t="shared" si="2030"/>
        <v>4.0654705270980793E-2</v>
      </c>
      <c r="X1759" s="5">
        <f t="shared" si="2031"/>
        <v>2.7795865271525912E-2</v>
      </c>
      <c r="Y1759" s="5">
        <f t="shared" si="2032"/>
        <v>9.502099708300028E-3</v>
      </c>
      <c r="Z1759" s="5">
        <f t="shared" si="2033"/>
        <v>8.4943788127423269E-3</v>
      </c>
      <c r="AA1759" s="5">
        <f t="shared" si="2034"/>
        <v>9.7872512315367623E-3</v>
      </c>
      <c r="AB1759" s="5">
        <f t="shared" si="2035"/>
        <v>5.6384515443038572E-3</v>
      </c>
      <c r="AC1759" s="5">
        <f t="shared" si="2036"/>
        <v>1.0662185145081482E-4</v>
      </c>
      <c r="AD1759" s="5">
        <f t="shared" si="2037"/>
        <v>1.1710621312128458E-2</v>
      </c>
      <c r="AE1759" s="5">
        <f t="shared" si="2038"/>
        <v>8.0066218674601595E-3</v>
      </c>
      <c r="AF1759" s="5">
        <f t="shared" si="2039"/>
        <v>2.7370876412038834E-3</v>
      </c>
      <c r="AG1759" s="5">
        <f t="shared" si="2040"/>
        <v>6.2378773300784691E-4</v>
      </c>
      <c r="AH1759" s="5">
        <f t="shared" si="2041"/>
        <v>1.451914406158686E-3</v>
      </c>
      <c r="AI1759" s="5">
        <f t="shared" si="2042"/>
        <v>1.6729005584782634E-3</v>
      </c>
      <c r="AJ1759" s="5">
        <f t="shared" si="2043"/>
        <v>9.6376076533364707E-4</v>
      </c>
      <c r="AK1759" s="5">
        <f t="shared" si="2044"/>
        <v>3.7014944217262242E-4</v>
      </c>
      <c r="AL1759" s="5">
        <f t="shared" si="2045"/>
        <v>3.3597325246759565E-6</v>
      </c>
      <c r="AM1759" s="5">
        <f t="shared" si="2046"/>
        <v>2.6986032854399533E-3</v>
      </c>
      <c r="AN1759" s="5">
        <f t="shared" si="2047"/>
        <v>1.8450512146973564E-3</v>
      </c>
      <c r="AO1759" s="5">
        <f t="shared" si="2048"/>
        <v>6.3073627813752583E-4</v>
      </c>
      <c r="AP1759" s="5">
        <f t="shared" si="2049"/>
        <v>1.4374605589617166E-4</v>
      </c>
      <c r="AQ1759" s="5">
        <f t="shared" si="2050"/>
        <v>2.457000964815276E-5</v>
      </c>
      <c r="AR1759" s="5">
        <f t="shared" si="2051"/>
        <v>1.9853651354930009E-4</v>
      </c>
      <c r="AS1759" s="5">
        <f t="shared" si="2052"/>
        <v>2.287544244937062E-4</v>
      </c>
      <c r="AT1759" s="5">
        <f t="shared" si="2053"/>
        <v>1.3178580048060689E-4</v>
      </c>
      <c r="AU1759" s="5">
        <f t="shared" si="2054"/>
        <v>5.0614677717536801E-5</v>
      </c>
      <c r="AV1759" s="5">
        <f t="shared" si="2055"/>
        <v>1.457959957241624E-5</v>
      </c>
      <c r="AW1759" s="5">
        <f t="shared" si="2056"/>
        <v>7.3519186966283815E-8</v>
      </c>
      <c r="AX1759" s="5">
        <f t="shared" si="2057"/>
        <v>5.1822326488098775E-4</v>
      </c>
      <c r="AY1759" s="5">
        <f t="shared" si="2058"/>
        <v>3.5431234724714848E-4</v>
      </c>
      <c r="AZ1759" s="5">
        <f t="shared" si="2059"/>
        <v>1.2112273600898069E-4</v>
      </c>
      <c r="BA1759" s="5">
        <f t="shared" si="2060"/>
        <v>2.7604113135930802E-5</v>
      </c>
      <c r="BB1759" s="5">
        <f t="shared" si="2061"/>
        <v>4.7182743335122239E-6</v>
      </c>
      <c r="BC1759" s="5">
        <f t="shared" si="2062"/>
        <v>6.4518247919518408E-7</v>
      </c>
      <c r="BD1759" s="5">
        <f t="shared" si="2063"/>
        <v>2.2623433726025595E-5</v>
      </c>
      <c r="BE1759" s="5">
        <f t="shared" si="2064"/>
        <v>2.606679481547052E-5</v>
      </c>
      <c r="BF1759" s="5">
        <f t="shared" si="2065"/>
        <v>1.5017123399136836E-5</v>
      </c>
      <c r="BG1759" s="5">
        <f t="shared" si="2066"/>
        <v>5.7675930056185623E-6</v>
      </c>
      <c r="BH1759" s="5">
        <f t="shared" si="2067"/>
        <v>1.6613599119974709E-6</v>
      </c>
      <c r="BI1759" s="5">
        <f t="shared" si="2068"/>
        <v>3.8284487196006324E-7</v>
      </c>
      <c r="BJ1759" s="8">
        <f t="shared" si="2069"/>
        <v>0.46936542028410594</v>
      </c>
      <c r="BK1759" s="8">
        <f t="shared" si="2070"/>
        <v>0.31246313741755283</v>
      </c>
      <c r="BL1759" s="8">
        <f t="shared" si="2071"/>
        <v>0.20982681044170004</v>
      </c>
      <c r="BM1759" s="8">
        <f t="shared" si="2072"/>
        <v>0.27880830111148974</v>
      </c>
      <c r="BN1759" s="8">
        <f t="shared" si="2073"/>
        <v>0.72098720701655128</v>
      </c>
    </row>
    <row r="1760" spans="1:66" x14ac:dyDescent="0.25">
      <c r="A1760" t="s">
        <v>285</v>
      </c>
      <c r="B1760" t="s">
        <v>348</v>
      </c>
      <c r="C1760" t="s">
        <v>296</v>
      </c>
      <c r="D1760" s="7" t="s">
        <v>544</v>
      </c>
      <c r="E1760">
        <f>VLOOKUP(A1760,home!$A$2:$E$405,3,FALSE)</f>
        <v>1.35</v>
      </c>
      <c r="F1760">
        <f>VLOOKUP(B1760,home!$B$2:$E$405,3,FALSE)</f>
        <v>0.37040000000000001</v>
      </c>
      <c r="G1760">
        <f>VLOOKUP(C1760,away!$B$2:$E$405,4,FALSE)</f>
        <v>0.24690000000000001</v>
      </c>
      <c r="H1760">
        <f>VLOOKUP(A1760,away!$A$2:$E$405,3,FALSE)</f>
        <v>1.3</v>
      </c>
      <c r="I1760">
        <f>VLOOKUP(C1760,away!$B$2:$E$405,3,FALSE)</f>
        <v>1.2821</v>
      </c>
      <c r="J1760">
        <f>VLOOKUP(B1760,home!$B$2:$E$405,4,FALSE)</f>
        <v>1.5385</v>
      </c>
      <c r="K1760" s="3">
        <f t="shared" si="2018"/>
        <v>0.12345987600000001</v>
      </c>
      <c r="L1760" s="3">
        <f t="shared" si="2019"/>
        <v>2.5642641049999999</v>
      </c>
      <c r="M1760" s="5">
        <f t="shared" si="2020"/>
        <v>6.8035613633517608E-2</v>
      </c>
      <c r="N1760" s="5">
        <f t="shared" si="2021"/>
        <v>8.3996684227779922E-3</v>
      </c>
      <c r="O1760" s="5">
        <f t="shared" si="2022"/>
        <v>0.1744612819020778</v>
      </c>
      <c r="P1760" s="5">
        <f t="shared" si="2023"/>
        <v>2.1538968230431565E-2</v>
      </c>
      <c r="Q1760" s="5">
        <f t="shared" si="2024"/>
        <v>5.185110109586431E-4</v>
      </c>
      <c r="R1760" s="5">
        <f t="shared" si="2025"/>
        <v>0.22368240144689217</v>
      </c>
      <c r="S1760" s="5">
        <f t="shared" si="2026"/>
        <v>1.7047217172558421E-3</v>
      </c>
      <c r="T1760" s="5">
        <f t="shared" si="2027"/>
        <v>1.32959917344851E-3</v>
      </c>
      <c r="U1760" s="5">
        <f t="shared" si="2028"/>
        <v>2.7615801546015523E-2</v>
      </c>
      <c r="V1760" s="5">
        <f t="shared" si="2029"/>
        <v>5.9965239688022732E-5</v>
      </c>
      <c r="W1760" s="5">
        <f t="shared" si="2030"/>
        <v>2.1338435039196231E-5</v>
      </c>
      <c r="X1760" s="5">
        <f t="shared" si="2031"/>
        <v>5.4717383027885157E-5</v>
      </c>
      <c r="Y1760" s="5">
        <f t="shared" si="2032"/>
        <v>7.0154910608971073E-5</v>
      </c>
      <c r="Z1760" s="5">
        <f t="shared" si="2033"/>
        <v>0.19119358431682182</v>
      </c>
      <c r="AA1760" s="5">
        <f t="shared" si="2034"/>
        <v>2.3604736211750365E-2</v>
      </c>
      <c r="AB1760" s="5">
        <f t="shared" si="2035"/>
        <v>1.4571189028577047E-3</v>
      </c>
      <c r="AC1760" s="5">
        <f t="shared" si="2036"/>
        <v>1.1865011973066094E-6</v>
      </c>
      <c r="AD1760" s="5">
        <f t="shared" si="2037"/>
        <v>6.5861013599330554E-7</v>
      </c>
      <c r="AE1760" s="5">
        <f t="shared" si="2038"/>
        <v>1.6888503309168016E-6</v>
      </c>
      <c r="AF1760" s="5">
        <f t="shared" si="2039"/>
        <v>2.165329141143664E-6</v>
      </c>
      <c r="AG1760" s="5">
        <f t="shared" si="2040"/>
        <v>1.8508252640483915E-6</v>
      </c>
      <c r="AH1760" s="5">
        <f t="shared" si="2041"/>
        <v>0.1225677113424793</v>
      </c>
      <c r="AI1760" s="5">
        <f t="shared" si="2042"/>
        <v>1.5132194443946288E-2</v>
      </c>
      <c r="AJ1760" s="5">
        <f t="shared" si="2043"/>
        <v>9.3410942482874859E-4</v>
      </c>
      <c r="AK1760" s="5">
        <f t="shared" si="2044"/>
        <v>3.8441677919929523E-5</v>
      </c>
      <c r="AL1760" s="5">
        <f t="shared" si="2045"/>
        <v>1.5025078913415411E-8</v>
      </c>
      <c r="AM1760" s="5">
        <f t="shared" si="2046"/>
        <v>1.626238514441534E-8</v>
      </c>
      <c r="AN1760" s="5">
        <f t="shared" si="2047"/>
        <v>4.1701050487509489E-8</v>
      </c>
      <c r="AO1760" s="5">
        <f t="shared" si="2048"/>
        <v>5.3466253452956674E-8</v>
      </c>
      <c r="AP1760" s="5">
        <f t="shared" si="2049"/>
        <v>4.5700531519416359E-8</v>
      </c>
      <c r="AQ1760" s="5">
        <f t="shared" si="2050"/>
        <v>2.9297058138665123E-8</v>
      </c>
      <c r="AR1760" s="5">
        <f t="shared" si="2051"/>
        <v>6.2859196525504188E-2</v>
      </c>
      <c r="AS1760" s="5">
        <f t="shared" si="2052"/>
        <v>7.7605886084983764E-3</v>
      </c>
      <c r="AT1760" s="5">
        <f t="shared" si="2053"/>
        <v>4.7906065364611094E-4</v>
      </c>
      <c r="AU1760" s="5">
        <f t="shared" si="2054"/>
        <v>1.971492296520926E-5</v>
      </c>
      <c r="AV1760" s="5">
        <f t="shared" si="2055"/>
        <v>6.0850048615857202E-7</v>
      </c>
      <c r="AW1760" s="5">
        <f t="shared" si="2056"/>
        <v>1.3213043062312207E-10</v>
      </c>
      <c r="AX1760" s="5">
        <f t="shared" si="2057"/>
        <v>3.3462534223229266E-10</v>
      </c>
      <c r="AY1760" s="5">
        <f t="shared" si="2058"/>
        <v>8.5806775370960853E-10</v>
      </c>
      <c r="AZ1760" s="5">
        <f t="shared" si="2059"/>
        <v>1.1001561702477652E-9</v>
      </c>
      <c r="BA1760" s="5">
        <f t="shared" si="2060"/>
        <v>9.4036365908687079E-10</v>
      </c>
      <c r="BB1760" s="5">
        <f t="shared" si="2061"/>
        <v>6.028351941607301E-10</v>
      </c>
      <c r="BC1760" s="5">
        <f t="shared" si="2062"/>
        <v>3.0916572992341303E-10</v>
      </c>
      <c r="BD1760" s="5">
        <f t="shared" si="2063"/>
        <v>2.6864596886581851E-2</v>
      </c>
      <c r="BE1760" s="5">
        <f t="shared" si="2064"/>
        <v>3.3166998004073812E-3</v>
      </c>
      <c r="BF1760" s="5">
        <f t="shared" si="2065"/>
        <v>2.0473967304375997E-4</v>
      </c>
      <c r="BG1760" s="5">
        <f t="shared" si="2066"/>
        <v>8.425711548754379E-6</v>
      </c>
      <c r="BH1760" s="5">
        <f t="shared" si="2067"/>
        <v>2.6005932575524592E-7</v>
      </c>
      <c r="BI1760" s="5">
        <f t="shared" si="2068"/>
        <v>6.4213784220772577E-9</v>
      </c>
      <c r="BJ1760" s="8">
        <f t="shared" si="2069"/>
        <v>1.0400543523225893E-2</v>
      </c>
      <c r="BK1760" s="8">
        <f t="shared" si="2070"/>
        <v>9.1340471205237028E-2</v>
      </c>
      <c r="BL1760" s="8">
        <f t="shared" si="2071"/>
        <v>0.69100769466215384</v>
      </c>
      <c r="BM1760" s="8">
        <f t="shared" si="2072"/>
        <v>0.48730584833484542</v>
      </c>
      <c r="BN1760" s="8">
        <f t="shared" si="2073"/>
        <v>0.49663644464665574</v>
      </c>
    </row>
    <row r="1761" spans="1:66" x14ac:dyDescent="0.25">
      <c r="A1761" t="s">
        <v>285</v>
      </c>
      <c r="B1761" t="s">
        <v>334</v>
      </c>
      <c r="C1761" t="s">
        <v>297</v>
      </c>
      <c r="D1761" s="7" t="s">
        <v>544</v>
      </c>
      <c r="E1761">
        <f>VLOOKUP(A1761,home!$A$2:$E$405,3,FALSE)</f>
        <v>1.35</v>
      </c>
      <c r="F1761">
        <f>VLOOKUP(B1761,home!$B$2:$E$405,3,FALSE)</f>
        <v>0.74070000000000003</v>
      </c>
      <c r="G1761">
        <f>VLOOKUP(C1761,away!$B$2:$E$405,4,FALSE)</f>
        <v>0.24690000000000001</v>
      </c>
      <c r="H1761">
        <f>VLOOKUP(A1761,away!$A$2:$E$405,3,FALSE)</f>
        <v>1.3</v>
      </c>
      <c r="I1761">
        <f>VLOOKUP(C1761,away!$B$2:$E$405,3,FALSE)</f>
        <v>2.8205</v>
      </c>
      <c r="J1761">
        <f>VLOOKUP(B1761,home!$B$2:$E$405,4,FALSE)</f>
        <v>0.76919999999999999</v>
      </c>
      <c r="K1761" s="3">
        <f t="shared" si="2018"/>
        <v>0.24688642050000004</v>
      </c>
      <c r="L1761" s="3">
        <f t="shared" si="2019"/>
        <v>2.82038718</v>
      </c>
      <c r="M1761" s="5">
        <f t="shared" si="2020"/>
        <v>4.65478901578492E-2</v>
      </c>
      <c r="N1761" s="5">
        <f t="shared" si="2021"/>
        <v>1.1492041982898571E-2</v>
      </c>
      <c r="O1761" s="5">
        <f t="shared" si="2022"/>
        <v>0.13128307265724604</v>
      </c>
      <c r="P1761" s="5">
        <f t="shared" si="2023"/>
        <v>3.2412007880588907E-2</v>
      </c>
      <c r="Q1761" s="5">
        <f t="shared" si="2024"/>
        <v>1.4186145546967754E-3</v>
      </c>
      <c r="R1761" s="5">
        <f t="shared" si="2025"/>
        <v>0.18513454753675268</v>
      </c>
      <c r="S1761" s="5">
        <f t="shared" si="2026"/>
        <v>5.6422442096132749E-3</v>
      </c>
      <c r="T1761" s="5">
        <f t="shared" si="2027"/>
        <v>4.001042303428193E-3</v>
      </c>
      <c r="U1761" s="5">
        <f t="shared" si="2028"/>
        <v>4.5707205752235969E-2</v>
      </c>
      <c r="V1761" s="5">
        <f t="shared" si="2029"/>
        <v>4.3653121588215106E-4</v>
      </c>
      <c r="W1761" s="5">
        <f t="shared" si="2030"/>
        <v>1.1674555649276275E-4</v>
      </c>
      <c r="X1761" s="5">
        <f t="shared" si="2031"/>
        <v>3.2926767085415381E-4</v>
      </c>
      <c r="Y1761" s="5">
        <f t="shared" si="2032"/>
        <v>4.6433115883275761E-4</v>
      </c>
      <c r="Z1761" s="5">
        <f t="shared" si="2033"/>
        <v>0.17405036814925259</v>
      </c>
      <c r="AA1761" s="5">
        <f t="shared" si="2034"/>
        <v>4.2970672379076189E-2</v>
      </c>
      <c r="AB1761" s="5">
        <f t="shared" si="2035"/>
        <v>5.3044377450741703E-3</v>
      </c>
      <c r="AC1761" s="5">
        <f t="shared" si="2036"/>
        <v>1.8997710155759706E-5</v>
      </c>
      <c r="AD1761" s="5">
        <f t="shared" si="2037"/>
        <v>7.2057231379446864E-6</v>
      </c>
      <c r="AE1761" s="5">
        <f t="shared" si="2038"/>
        <v>2.0322929160888563E-5</v>
      </c>
      <c r="AF1761" s="5">
        <f t="shared" si="2039"/>
        <v>2.8659264432709136E-5</v>
      </c>
      <c r="AG1761" s="5">
        <f t="shared" si="2040"/>
        <v>2.6943407331414271E-5</v>
      </c>
      <c r="AH1761" s="5">
        <f t="shared" si="2041"/>
        <v>0.12272235675060811</v>
      </c>
      <c r="AI1761" s="5">
        <f t="shared" si="2042"/>
        <v>3.0298483373481653E-2</v>
      </c>
      <c r="AJ1761" s="5">
        <f t="shared" si="2043"/>
        <v>3.740142053328825E-3</v>
      </c>
      <c r="AK1761" s="5">
        <f t="shared" si="2044"/>
        <v>3.0779676123595783E-4</v>
      </c>
      <c r="AL1761" s="5">
        <f t="shared" si="2045"/>
        <v>5.2913584628092605E-7</v>
      </c>
      <c r="AM1761" s="5">
        <f t="shared" si="2046"/>
        <v>3.5579903852823865E-7</v>
      </c>
      <c r="AN1761" s="5">
        <f t="shared" si="2047"/>
        <v>1.0034910469213702E-6</v>
      </c>
      <c r="AO1761" s="5">
        <f t="shared" si="2048"/>
        <v>1.4151166419909059E-6</v>
      </c>
      <c r="AP1761" s="5">
        <f t="shared" si="2049"/>
        <v>1.3303922784252668E-6</v>
      </c>
      <c r="AQ1761" s="5">
        <f t="shared" si="2050"/>
        <v>9.3805533161040331E-7</v>
      </c>
      <c r="AR1761" s="5">
        <f t="shared" si="2051"/>
        <v>6.9224912335760322E-2</v>
      </c>
      <c r="AS1761" s="5">
        <f t="shared" si="2052"/>
        <v>1.709069081600216E-2</v>
      </c>
      <c r="AT1761" s="5">
        <f t="shared" si="2053"/>
        <v>2.1097297397174989E-3</v>
      </c>
      <c r="AU1761" s="5">
        <f t="shared" si="2054"/>
        <v>1.736212078870833E-4</v>
      </c>
      <c r="AV1761" s="5">
        <f t="shared" si="2055"/>
        <v>1.0716179634532098E-5</v>
      </c>
      <c r="AW1761" s="5">
        <f t="shared" si="2056"/>
        <v>1.0234593973719332E-8</v>
      </c>
      <c r="AX1761" s="5">
        <f t="shared" si="2057"/>
        <v>1.464032517326305E-8</v>
      </c>
      <c r="AY1761" s="5">
        <f t="shared" si="2058"/>
        <v>4.1291385429702378E-8</v>
      </c>
      <c r="AZ1761" s="5">
        <f t="shared" si="2059"/>
        <v>5.8228847055185704E-8</v>
      </c>
      <c r="BA1761" s="5">
        <f t="shared" si="2060"/>
        <v>5.4742631246875496E-8</v>
      </c>
      <c r="BB1761" s="5">
        <f t="shared" si="2061"/>
        <v>3.8598853842038771E-8</v>
      </c>
      <c r="BC1761" s="5">
        <f t="shared" si="2062"/>
        <v>2.1772742507755981E-8</v>
      </c>
      <c r="BD1761" s="5">
        <f t="shared" si="2063"/>
        <v>3.254017588140036E-2</v>
      </c>
      <c r="BE1761" s="5">
        <f t="shared" si="2064"/>
        <v>8.0337275457993684E-3</v>
      </c>
      <c r="BF1761" s="5">
        <f t="shared" si="2065"/>
        <v>9.9170911852732805E-4</v>
      </c>
      <c r="BG1761" s="5">
        <f t="shared" si="2066"/>
        <v>8.1613171483474074E-5</v>
      </c>
      <c r="BH1761" s="5">
        <f t="shared" si="2067"/>
        <v>5.0372959433018997E-6</v>
      </c>
      <c r="BI1761" s="5">
        <f t="shared" si="2068"/>
        <v>2.4872799288819568E-7</v>
      </c>
      <c r="BJ1761" s="8">
        <f t="shared" si="2069"/>
        <v>1.7910446680388905E-2</v>
      </c>
      <c r="BK1761" s="8">
        <f t="shared" si="2070"/>
        <v>8.5058241601321014E-2</v>
      </c>
      <c r="BL1761" s="8">
        <f t="shared" si="2071"/>
        <v>0.69773089702918767</v>
      </c>
      <c r="BM1761" s="8">
        <f t="shared" si="2072"/>
        <v>0.56646174763332646</v>
      </c>
      <c r="BN1761" s="8">
        <f t="shared" si="2073"/>
        <v>0.40828817477003215</v>
      </c>
    </row>
    <row r="1762" spans="1:66" x14ac:dyDescent="0.25">
      <c r="A1762" t="s">
        <v>287</v>
      </c>
      <c r="B1762" t="s">
        <v>336</v>
      </c>
      <c r="C1762" t="s">
        <v>327</v>
      </c>
      <c r="D1762" s="7" t="s">
        <v>544</v>
      </c>
      <c r="E1762">
        <f>VLOOKUP(A1762,home!$A$2:$E$405,3,FALSE)</f>
        <v>1.2423999999999999</v>
      </c>
      <c r="F1762">
        <f>VLOOKUP(B1762,home!$B$2:$E$405,3,FALSE)</f>
        <v>0.80489999999999995</v>
      </c>
      <c r="G1762">
        <f>VLOOKUP(C1762,away!$B$2:$E$405,4,FALSE)</f>
        <v>0.26829999999999998</v>
      </c>
      <c r="H1762">
        <f>VLOOKUP(A1762,away!$A$2:$E$405,3,FALSE)</f>
        <v>0.87880000000000003</v>
      </c>
      <c r="I1762">
        <f>VLOOKUP(C1762,away!$B$2:$E$405,3,FALSE)</f>
        <v>1.8965000000000001</v>
      </c>
      <c r="J1762">
        <f>VLOOKUP(B1762,home!$B$2:$E$405,4,FALSE)</f>
        <v>1.8965000000000001</v>
      </c>
      <c r="K1762" s="3">
        <f t="shared" si="2018"/>
        <v>0.26830208200799999</v>
      </c>
      <c r="L1762" s="3">
        <f t="shared" si="2019"/>
        <v>3.1607907253000005</v>
      </c>
      <c r="M1762" s="5">
        <f t="shared" si="2020"/>
        <v>3.2416335300126616E-2</v>
      </c>
      <c r="N1762" s="5">
        <f t="shared" si="2021"/>
        <v>8.6973702520933959E-3</v>
      </c>
      <c r="O1762" s="5">
        <f t="shared" si="2022"/>
        <v>0.10246125196485521</v>
      </c>
      <c r="P1762" s="5">
        <f t="shared" si="2023"/>
        <v>2.7490567227316933E-2</v>
      </c>
      <c r="Q1762" s="5">
        <f t="shared" si="2024"/>
        <v>1.1667612733155508E-3</v>
      </c>
      <c r="R1762" s="5">
        <f t="shared" si="2025"/>
        <v>0.16192928745657045</v>
      </c>
      <c r="S1762" s="5">
        <f t="shared" si="2026"/>
        <v>5.8283214271654593E-3</v>
      </c>
      <c r="T1762" s="5">
        <f t="shared" si="2027"/>
        <v>3.6878882113350118E-3</v>
      </c>
      <c r="U1762" s="5">
        <f t="shared" si="2028"/>
        <v>4.3445964962669767E-2</v>
      </c>
      <c r="V1762" s="5">
        <f t="shared" si="2029"/>
        <v>5.4918766018041795E-4</v>
      </c>
      <c r="W1762" s="5">
        <f t="shared" si="2030"/>
        <v>1.0434815961228914E-4</v>
      </c>
      <c r="X1762" s="5">
        <f t="shared" si="2031"/>
        <v>3.2982269510464763E-4</v>
      </c>
      <c r="Y1762" s="5">
        <f t="shared" si="2032"/>
        <v>5.2125025784011017E-4</v>
      </c>
      <c r="Z1762" s="5">
        <f t="shared" si="2033"/>
        <v>0.17060819664905516</v>
      </c>
      <c r="AA1762" s="5">
        <f t="shared" si="2034"/>
        <v>4.577453436857179E-2</v>
      </c>
      <c r="AB1762" s="5">
        <f t="shared" si="2035"/>
        <v>6.1407014370172801E-3</v>
      </c>
      <c r="AC1762" s="5">
        <f t="shared" si="2036"/>
        <v>2.9108550042792197E-5</v>
      </c>
      <c r="AD1762" s="5">
        <f t="shared" si="2037"/>
        <v>6.9992071194200681E-6</v>
      </c>
      <c r="AE1762" s="5">
        <f t="shared" si="2038"/>
        <v>2.2123028947516684E-5</v>
      </c>
      <c r="AF1762" s="5">
        <f t="shared" si="2039"/>
        <v>3.4963132356427099E-5</v>
      </c>
      <c r="AG1762" s="5">
        <f t="shared" si="2040"/>
        <v>3.6837048159877033E-5</v>
      </c>
      <c r="AH1762" s="5">
        <f t="shared" si="2041"/>
        <v>0.13481420140712308</v>
      </c>
      <c r="AI1762" s="5">
        <f t="shared" si="2042"/>
        <v>3.6170930921776964E-2</v>
      </c>
      <c r="AJ1762" s="5">
        <f t="shared" si="2043"/>
        <v>4.8523680372401521E-3</v>
      </c>
      <c r="AK1762" s="5">
        <f t="shared" si="2044"/>
        <v>4.3396681568686846E-4</v>
      </c>
      <c r="AL1762" s="5">
        <f t="shared" si="2045"/>
        <v>9.8741642993552423E-7</v>
      </c>
      <c r="AM1762" s="5">
        <f t="shared" si="2046"/>
        <v>3.7558036850912418E-7</v>
      </c>
      <c r="AN1762" s="5">
        <f t="shared" si="2047"/>
        <v>1.1871309453883961E-6</v>
      </c>
      <c r="AO1762" s="5">
        <f t="shared" si="2048"/>
        <v>1.8761362409501324E-6</v>
      </c>
      <c r="AP1762" s="5">
        <f t="shared" si="2049"/>
        <v>1.9766913432647949E-6</v>
      </c>
      <c r="AQ1762" s="5">
        <f t="shared" si="2050"/>
        <v>1.5619769161430409E-6</v>
      </c>
      <c r="AR1762" s="5">
        <f t="shared" si="2051"/>
        <v>8.5223895489272186E-2</v>
      </c>
      <c r="AS1762" s="5">
        <f t="shared" si="2052"/>
        <v>2.2865748596603928E-2</v>
      </c>
      <c r="AT1762" s="5">
        <f t="shared" si="2053"/>
        <v>3.0674639775701684E-3</v>
      </c>
      <c r="AU1762" s="5">
        <f t="shared" si="2054"/>
        <v>2.7433565722220576E-4</v>
      </c>
      <c r="AV1762" s="5">
        <f t="shared" si="2055"/>
        <v>1.8401207000437704E-5</v>
      </c>
      <c r="AW1762" s="5">
        <f t="shared" si="2056"/>
        <v>2.3260424358738663E-8</v>
      </c>
      <c r="AX1762" s="5">
        <f t="shared" si="2057"/>
        <v>1.6794832472054977E-8</v>
      </c>
      <c r="AY1762" s="5">
        <f t="shared" si="2058"/>
        <v>5.3084950710638652E-8</v>
      </c>
      <c r="AZ1762" s="5">
        <f t="shared" si="2059"/>
        <v>8.3895209929597194E-8</v>
      </c>
      <c r="BA1762" s="5">
        <f t="shared" si="2060"/>
        <v>8.8391733814189085E-8</v>
      </c>
      <c r="BB1762" s="5">
        <f t="shared" si="2061"/>
        <v>6.9846943108268832E-8</v>
      </c>
      <c r="BC1762" s="5">
        <f t="shared" si="2062"/>
        <v>4.4154313993434588E-8</v>
      </c>
      <c r="BD1762" s="5">
        <f t="shared" si="2063"/>
        <v>4.4895816406071314E-2</v>
      </c>
      <c r="BE1762" s="5">
        <f t="shared" si="2064"/>
        <v>1.2045641015197858E-2</v>
      </c>
      <c r="BF1762" s="5">
        <f t="shared" si="2065"/>
        <v>1.6159352817492717E-3</v>
      </c>
      <c r="BG1762" s="5">
        <f t="shared" si="2066"/>
        <v>1.4451960016117124E-4</v>
      </c>
      <c r="BH1762" s="5">
        <f t="shared" si="2067"/>
        <v>9.6937274035514841E-6</v>
      </c>
      <c r="BI1762" s="5">
        <f t="shared" si="2068"/>
        <v>5.2016944895817345E-7</v>
      </c>
      <c r="BJ1762" s="8">
        <f t="shared" si="2069"/>
        <v>1.461569694968253E-2</v>
      </c>
      <c r="BK1762" s="8">
        <f t="shared" si="2070"/>
        <v>6.6314560666212857E-2</v>
      </c>
      <c r="BL1762" s="8">
        <f t="shared" si="2071"/>
        <v>0.70618517849921281</v>
      </c>
      <c r="BM1762" s="8">
        <f t="shared" si="2072"/>
        <v>0.62356202946535888</v>
      </c>
      <c r="BN1762" s="8">
        <f t="shared" si="2073"/>
        <v>0.33416157347427816</v>
      </c>
    </row>
    <row r="1763" spans="1:66" x14ac:dyDescent="0.25">
      <c r="A1763" t="s">
        <v>287</v>
      </c>
      <c r="B1763" t="s">
        <v>504</v>
      </c>
      <c r="C1763" t="s">
        <v>333</v>
      </c>
      <c r="D1763" s="7" t="s">
        <v>544</v>
      </c>
      <c r="E1763">
        <f>VLOOKUP(A1763,home!$A$2:$E$405,3,FALSE)</f>
        <v>1.2423999999999999</v>
      </c>
      <c r="F1763">
        <f>VLOOKUP(B1763,home!$B$2:$E$405,3,FALSE)</f>
        <v>0</v>
      </c>
      <c r="G1763">
        <f>VLOOKUP(C1763,away!$B$2:$E$405,4,FALSE)</f>
        <v>1.2073</v>
      </c>
      <c r="H1763">
        <f>VLOOKUP(A1763,away!$A$2:$E$405,3,FALSE)</f>
        <v>0.87880000000000003</v>
      </c>
      <c r="I1763">
        <f>VLOOKUP(C1763,away!$B$2:$E$405,3,FALSE)</f>
        <v>1.1378999999999999</v>
      </c>
      <c r="J1763">
        <f>VLOOKUP(B1763,home!$B$2:$E$405,4,FALSE)</f>
        <v>1.1378999999999999</v>
      </c>
      <c r="K1763" s="3">
        <f t="shared" si="2018"/>
        <v>0</v>
      </c>
      <c r="L1763" s="3">
        <f t="shared" si="2019"/>
        <v>1.1378846611079998</v>
      </c>
      <c r="M1763" s="5">
        <f t="shared" si="2020"/>
        <v>0.32049626347682986</v>
      </c>
      <c r="N1763" s="5">
        <f t="shared" si="2021"/>
        <v>0</v>
      </c>
      <c r="O1763" s="5">
        <f t="shared" si="2022"/>
        <v>0.36468778215271275</v>
      </c>
      <c r="P1763" s="5">
        <f t="shared" si="2023"/>
        <v>0</v>
      </c>
      <c r="Q1763" s="5">
        <f t="shared" si="2024"/>
        <v>0</v>
      </c>
      <c r="R1763" s="5">
        <f t="shared" si="2025"/>
        <v>0.20748631670253384</v>
      </c>
      <c r="S1763" s="5">
        <f t="shared" si="2026"/>
        <v>0</v>
      </c>
      <c r="T1763" s="5">
        <f t="shared" si="2027"/>
        <v>0</v>
      </c>
      <c r="U1763" s="5">
        <f t="shared" si="2028"/>
        <v>0</v>
      </c>
      <c r="V1763" s="5">
        <f t="shared" si="2029"/>
        <v>0</v>
      </c>
      <c r="W1763" s="5">
        <f t="shared" si="2030"/>
        <v>0</v>
      </c>
      <c r="X1763" s="5">
        <f t="shared" si="2031"/>
        <v>0</v>
      </c>
      <c r="Y1763" s="5">
        <f t="shared" si="2032"/>
        <v>0</v>
      </c>
      <c r="Z1763" s="5">
        <f t="shared" si="2033"/>
        <v>7.8698499055203278E-2</v>
      </c>
      <c r="AA1763" s="5">
        <f t="shared" si="2034"/>
        <v>0</v>
      </c>
      <c r="AB1763" s="5">
        <f t="shared" si="2035"/>
        <v>0</v>
      </c>
      <c r="AC1763" s="5">
        <f t="shared" si="2036"/>
        <v>0</v>
      </c>
      <c r="AD1763" s="5">
        <f t="shared" si="2037"/>
        <v>0</v>
      </c>
      <c r="AE1763" s="5">
        <f t="shared" si="2038"/>
        <v>0</v>
      </c>
      <c r="AF1763" s="5">
        <f t="shared" si="2039"/>
        <v>0</v>
      </c>
      <c r="AG1763" s="5">
        <f t="shared" si="2040"/>
        <v>0</v>
      </c>
      <c r="AH1763" s="5">
        <f t="shared" si="2041"/>
        <v>2.2387453731784558E-2</v>
      </c>
      <c r="AI1763" s="5">
        <f t="shared" si="2042"/>
        <v>0</v>
      </c>
      <c r="AJ1763" s="5">
        <f t="shared" si="2043"/>
        <v>0</v>
      </c>
      <c r="AK1763" s="5">
        <f t="shared" si="2044"/>
        <v>0</v>
      </c>
      <c r="AL1763" s="5">
        <f t="shared" si="2045"/>
        <v>0</v>
      </c>
      <c r="AM1763" s="5">
        <f t="shared" si="2046"/>
        <v>0</v>
      </c>
      <c r="AN1763" s="5">
        <f t="shared" si="2047"/>
        <v>0</v>
      </c>
      <c r="AO1763" s="5">
        <f t="shared" si="2048"/>
        <v>0</v>
      </c>
      <c r="AP1763" s="5">
        <f t="shared" si="2049"/>
        <v>0</v>
      </c>
      <c r="AQ1763" s="5">
        <f t="shared" si="2050"/>
        <v>0</v>
      </c>
      <c r="AR1763" s="5">
        <f t="shared" si="2051"/>
        <v>5.0948680405325311E-3</v>
      </c>
      <c r="AS1763" s="5">
        <f t="shared" si="2052"/>
        <v>0</v>
      </c>
      <c r="AT1763" s="5">
        <f t="shared" si="2053"/>
        <v>0</v>
      </c>
      <c r="AU1763" s="5">
        <f t="shared" si="2054"/>
        <v>0</v>
      </c>
      <c r="AV1763" s="5">
        <f t="shared" si="2055"/>
        <v>0</v>
      </c>
      <c r="AW1763" s="5">
        <f t="shared" si="2056"/>
        <v>0</v>
      </c>
      <c r="AX1763" s="5">
        <f t="shared" si="2057"/>
        <v>0</v>
      </c>
      <c r="AY1763" s="5">
        <f t="shared" si="2058"/>
        <v>0</v>
      </c>
      <c r="AZ1763" s="5">
        <f t="shared" si="2059"/>
        <v>0</v>
      </c>
      <c r="BA1763" s="5">
        <f t="shared" si="2060"/>
        <v>0</v>
      </c>
      <c r="BB1763" s="5">
        <f t="shared" si="2061"/>
        <v>0</v>
      </c>
      <c r="BC1763" s="5">
        <f t="shared" si="2062"/>
        <v>0</v>
      </c>
      <c r="BD1763" s="5">
        <f t="shared" si="2063"/>
        <v>9.6622869894855742E-4</v>
      </c>
      <c r="BE1763" s="5">
        <f t="shared" si="2064"/>
        <v>0</v>
      </c>
      <c r="BF1763" s="5">
        <f t="shared" si="2065"/>
        <v>0</v>
      </c>
      <c r="BG1763" s="5">
        <f t="shared" si="2066"/>
        <v>0</v>
      </c>
      <c r="BH1763" s="5">
        <f t="shared" si="2067"/>
        <v>0</v>
      </c>
      <c r="BI1763" s="5">
        <f t="shared" si="2068"/>
        <v>0</v>
      </c>
      <c r="BJ1763" s="8">
        <f t="shared" si="2069"/>
        <v>0</v>
      </c>
      <c r="BK1763" s="8">
        <f t="shared" si="2070"/>
        <v>0.32049626347682986</v>
      </c>
      <c r="BL1763" s="8">
        <f t="shared" si="2071"/>
        <v>0.60062264932651221</v>
      </c>
      <c r="BM1763" s="8">
        <f t="shared" si="2072"/>
        <v>0.10714704952646892</v>
      </c>
      <c r="BN1763" s="8">
        <f t="shared" si="2073"/>
        <v>0.89267036233207642</v>
      </c>
    </row>
    <row r="1764" spans="1:66" s="14" customFormat="1" x14ac:dyDescent="0.25">
      <c r="A1764" t="s">
        <v>287</v>
      </c>
      <c r="B1764" t="s">
        <v>506</v>
      </c>
      <c r="C1764" t="s">
        <v>329</v>
      </c>
      <c r="D1764" s="7" t="s">
        <v>544</v>
      </c>
      <c r="E1764">
        <f>VLOOKUP(A1764,home!$A$2:$E$405,3,FALSE)</f>
        <v>1.2423999999999999</v>
      </c>
      <c r="F1764">
        <f>VLOOKUP(B1764,home!$B$2:$E$405,3,FALSE)</f>
        <v>1.2073</v>
      </c>
      <c r="G1764">
        <f>VLOOKUP(C1764,away!$B$2:$E$405,4,FALSE)</f>
        <v>0.40239999999999998</v>
      </c>
      <c r="H1764">
        <f>VLOOKUP(A1764,away!$A$2:$E$405,3,FALSE)</f>
        <v>0.87880000000000003</v>
      </c>
      <c r="I1764">
        <f>VLOOKUP(C1764,away!$B$2:$E$405,3,FALSE)</f>
        <v>0.56899999999999995</v>
      </c>
      <c r="J1764">
        <f>VLOOKUP(B1764,home!$B$2:$E$405,4,FALSE)</f>
        <v>0</v>
      </c>
      <c r="K1764" s="3">
        <f t="shared" si="2018"/>
        <v>0.6035796868479999</v>
      </c>
      <c r="L1764" s="3">
        <f t="shared" si="2019"/>
        <v>0</v>
      </c>
      <c r="M1764" s="5">
        <f t="shared" si="2020"/>
        <v>0.54685057438578633</v>
      </c>
      <c r="N1764" s="5">
        <f t="shared" si="2021"/>
        <v>0.33006789844042178</v>
      </c>
      <c r="O1764" s="5">
        <f t="shared" si="2022"/>
        <v>0</v>
      </c>
      <c r="P1764" s="5">
        <f t="shared" si="2023"/>
        <v>0</v>
      </c>
      <c r="Q1764" s="5">
        <f t="shared" si="2024"/>
        <v>9.9611139389623599E-2</v>
      </c>
      <c r="R1764" s="5">
        <f t="shared" si="2025"/>
        <v>0</v>
      </c>
      <c r="S1764" s="5">
        <f t="shared" si="2026"/>
        <v>0</v>
      </c>
      <c r="T1764" s="5">
        <f t="shared" si="2027"/>
        <v>0</v>
      </c>
      <c r="U1764" s="5">
        <f t="shared" si="2028"/>
        <v>0</v>
      </c>
      <c r="V1764" s="5">
        <f t="shared" si="2029"/>
        <v>0</v>
      </c>
      <c r="W1764" s="5">
        <f t="shared" si="2030"/>
        <v>2.0041086773120494E-2</v>
      </c>
      <c r="X1764" s="5">
        <f t="shared" si="2031"/>
        <v>0</v>
      </c>
      <c r="Y1764" s="5">
        <f t="shared" si="2032"/>
        <v>0</v>
      </c>
      <c r="Z1764" s="5">
        <f t="shared" si="2033"/>
        <v>0</v>
      </c>
      <c r="AA1764" s="5">
        <f t="shared" si="2034"/>
        <v>0</v>
      </c>
      <c r="AB1764" s="5">
        <f t="shared" si="2035"/>
        <v>0</v>
      </c>
      <c r="AC1764" s="5">
        <f t="shared" si="2036"/>
        <v>0</v>
      </c>
      <c r="AD1764" s="5">
        <f t="shared" si="2037"/>
        <v>3.0240982196534146E-3</v>
      </c>
      <c r="AE1764" s="5">
        <f t="shared" si="2038"/>
        <v>0</v>
      </c>
      <c r="AF1764" s="5">
        <f t="shared" si="2039"/>
        <v>0</v>
      </c>
      <c r="AG1764" s="5">
        <f t="shared" si="2040"/>
        <v>0</v>
      </c>
      <c r="AH1764" s="5">
        <f t="shared" si="2041"/>
        <v>0</v>
      </c>
      <c r="AI1764" s="5">
        <f t="shared" si="2042"/>
        <v>0</v>
      </c>
      <c r="AJ1764" s="5">
        <f t="shared" si="2043"/>
        <v>0</v>
      </c>
      <c r="AK1764" s="5">
        <f t="shared" si="2044"/>
        <v>0</v>
      </c>
      <c r="AL1764" s="5">
        <f t="shared" si="2045"/>
        <v>0</v>
      </c>
      <c r="AM1764" s="5">
        <f t="shared" si="2046"/>
        <v>3.6505685128320067E-4</v>
      </c>
      <c r="AN1764" s="5">
        <f t="shared" si="2047"/>
        <v>0</v>
      </c>
      <c r="AO1764" s="5">
        <f t="shared" si="2048"/>
        <v>0</v>
      </c>
      <c r="AP1764" s="5">
        <f t="shared" si="2049"/>
        <v>0</v>
      </c>
      <c r="AQ1764" s="5">
        <f t="shared" si="2050"/>
        <v>0</v>
      </c>
      <c r="AR1764" s="5">
        <f t="shared" si="2051"/>
        <v>0</v>
      </c>
      <c r="AS1764" s="5">
        <f t="shared" si="2052"/>
        <v>0</v>
      </c>
      <c r="AT1764" s="5">
        <f t="shared" si="2053"/>
        <v>0</v>
      </c>
      <c r="AU1764" s="5">
        <f t="shared" si="2054"/>
        <v>0</v>
      </c>
      <c r="AV1764" s="5">
        <f t="shared" si="2055"/>
        <v>0</v>
      </c>
      <c r="AW1764" s="5">
        <f t="shared" si="2056"/>
        <v>0</v>
      </c>
      <c r="AX1764" s="5">
        <f t="shared" si="2057"/>
        <v>3.6723483329871826E-5</v>
      </c>
      <c r="AY1764" s="5">
        <f t="shared" si="2058"/>
        <v>0</v>
      </c>
      <c r="AZ1764" s="5">
        <f t="shared" si="2059"/>
        <v>0</v>
      </c>
      <c r="BA1764" s="5">
        <f t="shared" si="2060"/>
        <v>0</v>
      </c>
      <c r="BB1764" s="5">
        <f t="shared" si="2061"/>
        <v>0</v>
      </c>
      <c r="BC1764" s="5">
        <f t="shared" si="2062"/>
        <v>0</v>
      </c>
      <c r="BD1764" s="5">
        <f t="shared" si="2063"/>
        <v>0</v>
      </c>
      <c r="BE1764" s="5">
        <f t="shared" si="2064"/>
        <v>0</v>
      </c>
      <c r="BF1764" s="5">
        <f t="shared" si="2065"/>
        <v>0</v>
      </c>
      <c r="BG1764" s="5">
        <f t="shared" si="2066"/>
        <v>0</v>
      </c>
      <c r="BH1764" s="5">
        <f t="shared" si="2067"/>
        <v>0</v>
      </c>
      <c r="BI1764" s="5">
        <f t="shared" si="2068"/>
        <v>0</v>
      </c>
      <c r="BJ1764" s="8">
        <f t="shared" si="2069"/>
        <v>0.45314600315743236</v>
      </c>
      <c r="BK1764" s="8">
        <f t="shared" si="2070"/>
        <v>0.54685057438578633</v>
      </c>
      <c r="BL1764" s="8">
        <f t="shared" si="2071"/>
        <v>0</v>
      </c>
      <c r="BM1764" s="8">
        <f t="shared" si="2072"/>
        <v>2.3466965327386978E-2</v>
      </c>
      <c r="BN1764" s="8">
        <f t="shared" si="2073"/>
        <v>0.97652961221583168</v>
      </c>
    </row>
    <row r="1765" spans="1:66" x14ac:dyDescent="0.25">
      <c r="A1765" t="s">
        <v>287</v>
      </c>
      <c r="B1765" t="s">
        <v>505</v>
      </c>
      <c r="C1765" t="s">
        <v>438</v>
      </c>
      <c r="D1765" s="7" t="s">
        <v>544</v>
      </c>
      <c r="E1765">
        <f>VLOOKUP(A1765,home!$A$2:$E$405,3,FALSE)</f>
        <v>1.2423999999999999</v>
      </c>
      <c r="F1765">
        <f>VLOOKUP(B1765,home!$B$2:$E$405,3,FALSE)</f>
        <v>2.1463999999999999</v>
      </c>
      <c r="G1765">
        <f>VLOOKUP(C1765,away!$B$2:$E$405,4,FALSE)</f>
        <v>0</v>
      </c>
      <c r="H1765">
        <f>VLOOKUP(A1765,away!$A$2:$E$405,3,FALSE)</f>
        <v>0.87880000000000003</v>
      </c>
      <c r="I1765">
        <f>VLOOKUP(C1765,away!$B$2:$E$405,3,FALSE)</f>
        <v>0</v>
      </c>
      <c r="J1765">
        <f>VLOOKUP(B1765,home!$B$2:$E$405,4,FALSE)</f>
        <v>1.1378999999999999</v>
      </c>
      <c r="K1765" s="3">
        <f t="shared" si="2018"/>
        <v>0</v>
      </c>
      <c r="L1765" s="3">
        <f t="shared" si="2019"/>
        <v>0</v>
      </c>
      <c r="M1765" s="5">
        <f t="shared" si="2020"/>
        <v>1</v>
      </c>
      <c r="N1765" s="5">
        <f t="shared" si="2021"/>
        <v>0</v>
      </c>
      <c r="O1765" s="5">
        <f t="shared" si="2022"/>
        <v>0</v>
      </c>
      <c r="P1765" s="5">
        <f t="shared" si="2023"/>
        <v>0</v>
      </c>
      <c r="Q1765" s="5">
        <f t="shared" si="2024"/>
        <v>0</v>
      </c>
      <c r="R1765" s="5">
        <f t="shared" si="2025"/>
        <v>0</v>
      </c>
      <c r="S1765" s="5">
        <f t="shared" si="2026"/>
        <v>0</v>
      </c>
      <c r="T1765" s="5">
        <f t="shared" si="2027"/>
        <v>0</v>
      </c>
      <c r="U1765" s="5">
        <f t="shared" si="2028"/>
        <v>0</v>
      </c>
      <c r="V1765" s="5">
        <f t="shared" si="2029"/>
        <v>0</v>
      </c>
      <c r="W1765" s="5">
        <f t="shared" si="2030"/>
        <v>0</v>
      </c>
      <c r="X1765" s="5">
        <f t="shared" si="2031"/>
        <v>0</v>
      </c>
      <c r="Y1765" s="5">
        <f t="shared" si="2032"/>
        <v>0</v>
      </c>
      <c r="Z1765" s="5">
        <f t="shared" si="2033"/>
        <v>0</v>
      </c>
      <c r="AA1765" s="5">
        <f t="shared" si="2034"/>
        <v>0</v>
      </c>
      <c r="AB1765" s="5">
        <f t="shared" si="2035"/>
        <v>0</v>
      </c>
      <c r="AC1765" s="5">
        <f t="shared" si="2036"/>
        <v>0</v>
      </c>
      <c r="AD1765" s="5">
        <f t="shared" si="2037"/>
        <v>0</v>
      </c>
      <c r="AE1765" s="5">
        <f t="shared" si="2038"/>
        <v>0</v>
      </c>
      <c r="AF1765" s="5">
        <f t="shared" si="2039"/>
        <v>0</v>
      </c>
      <c r="AG1765" s="5">
        <f t="shared" si="2040"/>
        <v>0</v>
      </c>
      <c r="AH1765" s="5">
        <f t="shared" si="2041"/>
        <v>0</v>
      </c>
      <c r="AI1765" s="5">
        <f t="shared" si="2042"/>
        <v>0</v>
      </c>
      <c r="AJ1765" s="5">
        <f t="shared" si="2043"/>
        <v>0</v>
      </c>
      <c r="AK1765" s="5">
        <f t="shared" si="2044"/>
        <v>0</v>
      </c>
      <c r="AL1765" s="5">
        <f t="shared" si="2045"/>
        <v>0</v>
      </c>
      <c r="AM1765" s="5">
        <f t="shared" si="2046"/>
        <v>0</v>
      </c>
      <c r="AN1765" s="5">
        <f t="shared" si="2047"/>
        <v>0</v>
      </c>
      <c r="AO1765" s="5">
        <f t="shared" si="2048"/>
        <v>0</v>
      </c>
      <c r="AP1765" s="5">
        <f t="shared" si="2049"/>
        <v>0</v>
      </c>
      <c r="AQ1765" s="5">
        <f t="shared" si="2050"/>
        <v>0</v>
      </c>
      <c r="AR1765" s="5">
        <f t="shared" si="2051"/>
        <v>0</v>
      </c>
      <c r="AS1765" s="5">
        <f t="shared" si="2052"/>
        <v>0</v>
      </c>
      <c r="AT1765" s="5">
        <f t="shared" si="2053"/>
        <v>0</v>
      </c>
      <c r="AU1765" s="5">
        <f t="shared" si="2054"/>
        <v>0</v>
      </c>
      <c r="AV1765" s="5">
        <f t="shared" si="2055"/>
        <v>0</v>
      </c>
      <c r="AW1765" s="5">
        <f t="shared" si="2056"/>
        <v>0</v>
      </c>
      <c r="AX1765" s="5">
        <f t="shared" si="2057"/>
        <v>0</v>
      </c>
      <c r="AY1765" s="5">
        <f t="shared" si="2058"/>
        <v>0</v>
      </c>
      <c r="AZ1765" s="5">
        <f t="shared" si="2059"/>
        <v>0</v>
      </c>
      <c r="BA1765" s="5">
        <f t="shared" si="2060"/>
        <v>0</v>
      </c>
      <c r="BB1765" s="5">
        <f t="shared" si="2061"/>
        <v>0</v>
      </c>
      <c r="BC1765" s="5">
        <f t="shared" si="2062"/>
        <v>0</v>
      </c>
      <c r="BD1765" s="5">
        <f t="shared" si="2063"/>
        <v>0</v>
      </c>
      <c r="BE1765" s="5">
        <f t="shared" si="2064"/>
        <v>0</v>
      </c>
      <c r="BF1765" s="5">
        <f t="shared" si="2065"/>
        <v>0</v>
      </c>
      <c r="BG1765" s="5">
        <f t="shared" si="2066"/>
        <v>0</v>
      </c>
      <c r="BH1765" s="5">
        <f t="shared" si="2067"/>
        <v>0</v>
      </c>
      <c r="BI1765" s="5">
        <f t="shared" si="2068"/>
        <v>0</v>
      </c>
      <c r="BJ1765" s="8">
        <f t="shared" si="2069"/>
        <v>0</v>
      </c>
      <c r="BK1765" s="8">
        <f t="shared" si="2070"/>
        <v>1</v>
      </c>
      <c r="BL1765" s="8">
        <f t="shared" si="2071"/>
        <v>0</v>
      </c>
      <c r="BM1765" s="8">
        <f t="shared" si="2072"/>
        <v>0</v>
      </c>
      <c r="BN1765" s="8">
        <f t="shared" si="2073"/>
        <v>1</v>
      </c>
    </row>
    <row r="1766" spans="1:66" x14ac:dyDescent="0.25">
      <c r="A1766" t="s">
        <v>34</v>
      </c>
      <c r="B1766" t="s">
        <v>280</v>
      </c>
      <c r="C1766" t="s">
        <v>206</v>
      </c>
      <c r="D1766" s="7" t="s">
        <v>544</v>
      </c>
      <c r="E1766">
        <f>VLOOKUP(A1766,home!$A$2:$E$405,3,FALSE)</f>
        <v>1.4921</v>
      </c>
      <c r="F1766">
        <f>VLOOKUP(B1766,home!$B$2:$E$405,3,FALSE)</f>
        <v>0.67020000000000002</v>
      </c>
      <c r="G1766">
        <f>VLOOKUP(C1766,away!$B$2:$E$405,4,FALSE)</f>
        <v>1.1728000000000001</v>
      </c>
      <c r="H1766">
        <f>VLOOKUP(A1766,away!$A$2:$E$405,3,FALSE)</f>
        <v>1.2222</v>
      </c>
      <c r="I1766">
        <f>VLOOKUP(C1766,away!$B$2:$E$405,3,FALSE)</f>
        <v>1.2273000000000001</v>
      </c>
      <c r="J1766">
        <f>VLOOKUP(B1766,home!$B$2:$E$405,4,FALSE)</f>
        <v>2.4546000000000001</v>
      </c>
      <c r="K1766" s="3">
        <f t="shared" si="2018"/>
        <v>1.1728063565760001</v>
      </c>
      <c r="L1766" s="3">
        <f t="shared" si="2019"/>
        <v>3.6819148748760004</v>
      </c>
      <c r="M1766" s="5">
        <f t="shared" si="2020"/>
        <v>7.7915050771503423E-3</v>
      </c>
      <c r="N1766" s="5">
        <f t="shared" si="2021"/>
        <v>9.1379266817760985E-3</v>
      </c>
      <c r="O1766" s="5">
        <f t="shared" si="2022"/>
        <v>2.8687658441231723E-2</v>
      </c>
      <c r="P1766" s="5">
        <f t="shared" si="2023"/>
        <v>3.3645068175157708E-2</v>
      </c>
      <c r="Q1766" s="5">
        <f t="shared" si="2024"/>
        <v>5.3585092491562243E-3</v>
      </c>
      <c r="R1766" s="5">
        <f t="shared" si="2025"/>
        <v>5.281275817006658E-2</v>
      </c>
      <c r="S1766" s="5">
        <f t="shared" si="2026"/>
        <v>3.6321307671053467E-2</v>
      </c>
      <c r="T1766" s="5">
        <f t="shared" si="2027"/>
        <v>1.9729574911628928E-2</v>
      </c>
      <c r="U1766" s="5">
        <f t="shared" si="2028"/>
        <v>6.1939138490165163E-2</v>
      </c>
      <c r="V1766" s="5">
        <f t="shared" si="2029"/>
        <v>1.7426855141209441E-2</v>
      </c>
      <c r="W1766" s="5">
        <f t="shared" si="2030"/>
        <v>2.0948312363939028E-3</v>
      </c>
      <c r="X1766" s="5">
        <f t="shared" si="2031"/>
        <v>7.7129902896335934E-3</v>
      </c>
      <c r="Y1766" s="5">
        <f t="shared" si="2032"/>
        <v>1.4199286838588043E-2</v>
      </c>
      <c r="Z1766" s="5">
        <f t="shared" si="2033"/>
        <v>6.4817359963199053E-2</v>
      </c>
      <c r="AA1766" s="5">
        <f t="shared" si="2034"/>
        <v>7.6018211781314571E-2</v>
      </c>
      <c r="AB1766" s="5">
        <f t="shared" si="2035"/>
        <v>4.4577320996333172E-2</v>
      </c>
      <c r="AC1766" s="5">
        <f t="shared" si="2036"/>
        <v>4.7032611438584228E-3</v>
      </c>
      <c r="AD1766" s="5">
        <f t="shared" si="2037"/>
        <v>6.1420784749918256E-4</v>
      </c>
      <c r="AE1766" s="5">
        <f t="shared" si="2038"/>
        <v>2.2614610099728101E-3</v>
      </c>
      <c r="AF1766" s="5">
        <f t="shared" si="2039"/>
        <v>4.1632534657854974E-3</v>
      </c>
      <c r="AG1766" s="5">
        <f t="shared" si="2040"/>
        <v>5.1095816211848945E-3</v>
      </c>
      <c r="AH1766" s="5">
        <f t="shared" si="2041"/>
        <v>5.9663000449673681E-2</v>
      </c>
      <c r="AI1766" s="5">
        <f t="shared" si="2042"/>
        <v>6.9973146179774029E-2</v>
      </c>
      <c r="AJ1766" s="5">
        <f t="shared" si="2043"/>
        <v>4.1032475314630341E-2</v>
      </c>
      <c r="AK1766" s="5">
        <f t="shared" si="2044"/>
        <v>1.604104929168209E-2</v>
      </c>
      <c r="AL1766" s="5">
        <f t="shared" si="2045"/>
        <v>8.1237984324621397E-4</v>
      </c>
      <c r="AM1766" s="5">
        <f t="shared" si="2046"/>
        <v>1.4406937356118075E-4</v>
      </c>
      <c r="AN1766" s="5">
        <f t="shared" si="2047"/>
        <v>5.3045116952897856E-4</v>
      </c>
      <c r="AO1766" s="5">
        <f t="shared" si="2048"/>
        <v>9.7653802574205876E-4</v>
      </c>
      <c r="AP1766" s="5">
        <f t="shared" si="2049"/>
        <v>1.1985099609539095E-3</v>
      </c>
      <c r="AQ1766" s="5">
        <f t="shared" si="2050"/>
        <v>1.1032029132308136E-3</v>
      </c>
      <c r="AR1766" s="5">
        <f t="shared" si="2051"/>
        <v>4.3934817767077403E-2</v>
      </c>
      <c r="AS1766" s="5">
        <f t="shared" si="2052"/>
        <v>5.1527033552236562E-2</v>
      </c>
      <c r="AT1766" s="5">
        <f t="shared" si="2053"/>
        <v>3.021561624278395E-2</v>
      </c>
      <c r="AU1766" s="5">
        <f t="shared" si="2054"/>
        <v>1.1812355599132681E-2</v>
      </c>
      <c r="AV1766" s="5">
        <f t="shared" si="2055"/>
        <v>3.4634014331997279E-3</v>
      </c>
      <c r="AW1766" s="5">
        <f t="shared" si="2056"/>
        <v>9.7444356740306089E-5</v>
      </c>
      <c r="AX1766" s="5">
        <f t="shared" si="2057"/>
        <v>2.8160912850079162E-5</v>
      </c>
      <c r="AY1766" s="5">
        <f t="shared" si="2058"/>
        <v>1.0368608391279316E-4</v>
      </c>
      <c r="AZ1766" s="5">
        <f t="shared" si="2059"/>
        <v>1.9088166733807722E-4</v>
      </c>
      <c r="BA1766" s="5">
        <f t="shared" si="2060"/>
        <v>2.3427001677106627E-4</v>
      </c>
      <c r="BB1766" s="5">
        <f t="shared" si="2061"/>
        <v>2.1564056487170975E-4</v>
      </c>
      <c r="BC1766" s="5">
        <f t="shared" si="2062"/>
        <v>1.5879404068556226E-4</v>
      </c>
      <c r="BD1766" s="5">
        <f t="shared" si="2063"/>
        <v>2.6960709843594784E-2</v>
      </c>
      <c r="BE1766" s="5">
        <f t="shared" si="2064"/>
        <v>3.1619691882369093E-2</v>
      </c>
      <c r="BF1766" s="5">
        <f t="shared" si="2065"/>
        <v>1.8541887816308521E-2</v>
      </c>
      <c r="BG1766" s="5">
        <f t="shared" si="2066"/>
        <v>7.2486812979619059E-3</v>
      </c>
      <c r="BH1766" s="5">
        <f t="shared" si="2067"/>
        <v>2.1253248757608229E-3</v>
      </c>
      <c r="BI1766" s="5">
        <f t="shared" si="2068"/>
        <v>4.985189048162782E-4</v>
      </c>
      <c r="BJ1766" s="8">
        <f t="shared" si="2069"/>
        <v>7.5265827881065395E-2</v>
      </c>
      <c r="BK1766" s="8">
        <f t="shared" si="2070"/>
        <v>0.1008040631355884</v>
      </c>
      <c r="BL1766" s="8">
        <f t="shared" si="2071"/>
        <v>0.67869279833011276</v>
      </c>
      <c r="BM1766" s="8">
        <f t="shared" si="2072"/>
        <v>0.7821403817882544</v>
      </c>
      <c r="BN1766" s="8">
        <f t="shared" si="2073"/>
        <v>0.13743342579453868</v>
      </c>
    </row>
    <row r="1767" spans="1:66" x14ac:dyDescent="0.25">
      <c r="A1767" t="s">
        <v>34</v>
      </c>
      <c r="B1767" t="s">
        <v>492</v>
      </c>
      <c r="C1767" t="s">
        <v>204</v>
      </c>
      <c r="D1767" s="7" t="s">
        <v>544</v>
      </c>
      <c r="E1767">
        <f>VLOOKUP(A1767,home!$A$2:$E$405,3,FALSE)</f>
        <v>1.4921</v>
      </c>
      <c r="F1767">
        <f>VLOOKUP(B1767,home!$B$2:$E$405,3,FALSE)</f>
        <v>0.89359999999999995</v>
      </c>
      <c r="G1767">
        <f>VLOOKUP(C1767,away!$B$2:$E$405,4,FALSE)</f>
        <v>0</v>
      </c>
      <c r="H1767">
        <f>VLOOKUP(A1767,away!$A$2:$E$405,3,FALSE)</f>
        <v>1.2222</v>
      </c>
      <c r="I1767">
        <f>VLOOKUP(C1767,away!$B$2:$E$405,3,FALSE)</f>
        <v>0.40910000000000002</v>
      </c>
      <c r="J1767">
        <f>VLOOKUP(B1767,home!$B$2:$E$405,4,FALSE)</f>
        <v>1.0909</v>
      </c>
      <c r="K1767" s="3">
        <f t="shared" si="2018"/>
        <v>0</v>
      </c>
      <c r="L1767" s="3">
        <f t="shared" si="2019"/>
        <v>0.54545220361800006</v>
      </c>
      <c r="M1767" s="5">
        <f t="shared" si="2020"/>
        <v>0.57957963606399299</v>
      </c>
      <c r="N1767" s="5">
        <f t="shared" si="2021"/>
        <v>0</v>
      </c>
      <c r="O1767" s="5">
        <f t="shared" si="2022"/>
        <v>0.31613298966322345</v>
      </c>
      <c r="P1767" s="5">
        <f t="shared" si="2023"/>
        <v>0</v>
      </c>
      <c r="Q1767" s="5">
        <f t="shared" si="2024"/>
        <v>0</v>
      </c>
      <c r="R1767" s="5">
        <f t="shared" si="2025"/>
        <v>8.6217717924075829E-2</v>
      </c>
      <c r="S1767" s="5">
        <f t="shared" si="2026"/>
        <v>0</v>
      </c>
      <c r="T1767" s="5">
        <f t="shared" si="2027"/>
        <v>0</v>
      </c>
      <c r="U1767" s="5">
        <f t="shared" si="2028"/>
        <v>0</v>
      </c>
      <c r="V1767" s="5">
        <f t="shared" si="2029"/>
        <v>0</v>
      </c>
      <c r="W1767" s="5">
        <f t="shared" si="2030"/>
        <v>0</v>
      </c>
      <c r="X1767" s="5">
        <f t="shared" si="2031"/>
        <v>0</v>
      </c>
      <c r="Y1767" s="5">
        <f t="shared" si="2032"/>
        <v>0</v>
      </c>
      <c r="Z1767" s="5">
        <f t="shared" si="2033"/>
        <v>1.567588141086744E-2</v>
      </c>
      <c r="AA1767" s="5">
        <f t="shared" si="2034"/>
        <v>0</v>
      </c>
      <c r="AB1767" s="5">
        <f t="shared" si="2035"/>
        <v>0</v>
      </c>
      <c r="AC1767" s="5">
        <f t="shared" si="2036"/>
        <v>0</v>
      </c>
      <c r="AD1767" s="5">
        <f t="shared" si="2037"/>
        <v>0</v>
      </c>
      <c r="AE1767" s="5">
        <f t="shared" si="2038"/>
        <v>0</v>
      </c>
      <c r="AF1767" s="5">
        <f t="shared" si="2039"/>
        <v>0</v>
      </c>
      <c r="AG1767" s="5">
        <f t="shared" si="2040"/>
        <v>0</v>
      </c>
      <c r="AH1767" s="5">
        <f t="shared" si="2041"/>
        <v>2.1376110148030214E-3</v>
      </c>
      <c r="AI1767" s="5">
        <f t="shared" si="2042"/>
        <v>0</v>
      </c>
      <c r="AJ1767" s="5">
        <f t="shared" si="2043"/>
        <v>0</v>
      </c>
      <c r="AK1767" s="5">
        <f t="shared" si="2044"/>
        <v>0</v>
      </c>
      <c r="AL1767" s="5">
        <f t="shared" si="2045"/>
        <v>0</v>
      </c>
      <c r="AM1767" s="5">
        <f t="shared" si="2046"/>
        <v>0</v>
      </c>
      <c r="AN1767" s="5">
        <f t="shared" si="2047"/>
        <v>0</v>
      </c>
      <c r="AO1767" s="5">
        <f t="shared" si="2048"/>
        <v>0</v>
      </c>
      <c r="AP1767" s="5">
        <f t="shared" si="2049"/>
        <v>0</v>
      </c>
      <c r="AQ1767" s="5">
        <f t="shared" si="2050"/>
        <v>0</v>
      </c>
      <c r="AR1767" s="5">
        <f t="shared" si="2051"/>
        <v>2.3319292770048353E-4</v>
      </c>
      <c r="AS1767" s="5">
        <f t="shared" si="2052"/>
        <v>0</v>
      </c>
      <c r="AT1767" s="5">
        <f t="shared" si="2053"/>
        <v>0</v>
      </c>
      <c r="AU1767" s="5">
        <f t="shared" si="2054"/>
        <v>0</v>
      </c>
      <c r="AV1767" s="5">
        <f t="shared" si="2055"/>
        <v>0</v>
      </c>
      <c r="AW1767" s="5">
        <f t="shared" si="2056"/>
        <v>0</v>
      </c>
      <c r="AX1767" s="5">
        <f t="shared" si="2057"/>
        <v>0</v>
      </c>
      <c r="AY1767" s="5">
        <f t="shared" si="2058"/>
        <v>0</v>
      </c>
      <c r="AZ1767" s="5">
        <f t="shared" si="2059"/>
        <v>0</v>
      </c>
      <c r="BA1767" s="5">
        <f t="shared" si="2060"/>
        <v>0</v>
      </c>
      <c r="BB1767" s="5">
        <f t="shared" si="2061"/>
        <v>0</v>
      </c>
      <c r="BC1767" s="5">
        <f t="shared" si="2062"/>
        <v>0</v>
      </c>
      <c r="BD1767" s="5">
        <f t="shared" si="2063"/>
        <v>2.1199266047060286E-5</v>
      </c>
      <c r="BE1767" s="5">
        <f t="shared" si="2064"/>
        <v>0</v>
      </c>
      <c r="BF1767" s="5">
        <f t="shared" si="2065"/>
        <v>0</v>
      </c>
      <c r="BG1767" s="5">
        <f t="shared" si="2066"/>
        <v>0</v>
      </c>
      <c r="BH1767" s="5">
        <f t="shared" si="2067"/>
        <v>0</v>
      </c>
      <c r="BI1767" s="5">
        <f t="shared" si="2068"/>
        <v>0</v>
      </c>
      <c r="BJ1767" s="8">
        <f t="shared" si="2069"/>
        <v>0</v>
      </c>
      <c r="BK1767" s="8">
        <f t="shared" si="2070"/>
        <v>0.57957963606399299</v>
      </c>
      <c r="BL1767" s="8">
        <f t="shared" si="2071"/>
        <v>0.40474271079584984</v>
      </c>
      <c r="BM1767" s="8">
        <f t="shared" si="2072"/>
        <v>1.8067884619418002E-2</v>
      </c>
      <c r="BN1767" s="8">
        <f t="shared" si="2073"/>
        <v>0.98193034365129228</v>
      </c>
    </row>
    <row r="1768" spans="1:66" x14ac:dyDescent="0.25">
      <c r="A1768" t="s">
        <v>34</v>
      </c>
      <c r="B1768" t="s">
        <v>207</v>
      </c>
      <c r="C1768" t="s">
        <v>209</v>
      </c>
      <c r="D1768" s="7" t="s">
        <v>544</v>
      </c>
      <c r="E1768">
        <f>VLOOKUP(A1768,home!$A$2:$E$405,3,FALSE)</f>
        <v>1.4921</v>
      </c>
      <c r="F1768">
        <f>VLOOKUP(B1768,home!$B$2:$E$405,3,FALSE)</f>
        <v>1.117</v>
      </c>
      <c r="G1768">
        <f>VLOOKUP(C1768,away!$B$2:$E$405,4,FALSE)</f>
        <v>1.3404</v>
      </c>
      <c r="H1768">
        <f>VLOOKUP(A1768,away!$A$2:$E$405,3,FALSE)</f>
        <v>1.2222</v>
      </c>
      <c r="I1768">
        <f>VLOOKUP(C1768,away!$B$2:$E$405,3,FALSE)</f>
        <v>1.4318</v>
      </c>
      <c r="J1768">
        <f>VLOOKUP(B1768,home!$B$2:$E$405,4,FALSE)</f>
        <v>0</v>
      </c>
      <c r="K1768" s="3">
        <f t="shared" si="2018"/>
        <v>2.23401210828</v>
      </c>
      <c r="L1768" s="3">
        <f t="shared" si="2019"/>
        <v>0</v>
      </c>
      <c r="M1768" s="5">
        <f t="shared" si="2020"/>
        <v>0.10709787871791521</v>
      </c>
      <c r="N1768" s="5">
        <f t="shared" si="2021"/>
        <v>0.23925795782692547</v>
      </c>
      <c r="O1768" s="5">
        <f t="shared" si="2022"/>
        <v>0</v>
      </c>
      <c r="P1768" s="5">
        <f t="shared" si="2023"/>
        <v>0</v>
      </c>
      <c r="Q1768" s="5">
        <f t="shared" si="2024"/>
        <v>0.26725258739384861</v>
      </c>
      <c r="R1768" s="5">
        <f t="shared" si="2025"/>
        <v>0</v>
      </c>
      <c r="S1768" s="5">
        <f t="shared" si="2026"/>
        <v>0</v>
      </c>
      <c r="T1768" s="5">
        <f t="shared" si="2027"/>
        <v>0</v>
      </c>
      <c r="U1768" s="5">
        <f t="shared" si="2028"/>
        <v>0</v>
      </c>
      <c r="V1768" s="5">
        <f t="shared" si="2029"/>
        <v>0</v>
      </c>
      <c r="W1768" s="5">
        <f t="shared" si="2030"/>
        <v>0.19901517206900557</v>
      </c>
      <c r="X1768" s="5">
        <f t="shared" si="2031"/>
        <v>0</v>
      </c>
      <c r="Y1768" s="5">
        <f t="shared" si="2032"/>
        <v>0</v>
      </c>
      <c r="Z1768" s="5">
        <f t="shared" si="2033"/>
        <v>0</v>
      </c>
      <c r="AA1768" s="5">
        <f t="shared" si="2034"/>
        <v>0</v>
      </c>
      <c r="AB1768" s="5">
        <f t="shared" si="2035"/>
        <v>0</v>
      </c>
      <c r="AC1768" s="5">
        <f t="shared" si="2036"/>
        <v>0</v>
      </c>
      <c r="AD1768" s="5">
        <f t="shared" si="2037"/>
        <v>0.11115057603339658</v>
      </c>
      <c r="AE1768" s="5">
        <f t="shared" si="2038"/>
        <v>0</v>
      </c>
      <c r="AF1768" s="5">
        <f t="shared" si="2039"/>
        <v>0</v>
      </c>
      <c r="AG1768" s="5">
        <f t="shared" si="2040"/>
        <v>0</v>
      </c>
      <c r="AH1768" s="5">
        <f t="shared" si="2041"/>
        <v>0</v>
      </c>
      <c r="AI1768" s="5">
        <f t="shared" si="2042"/>
        <v>0</v>
      </c>
      <c r="AJ1768" s="5">
        <f t="shared" si="2043"/>
        <v>0</v>
      </c>
      <c r="AK1768" s="5">
        <f t="shared" si="2044"/>
        <v>0</v>
      </c>
      <c r="AL1768" s="5">
        <f t="shared" si="2045"/>
        <v>0</v>
      </c>
      <c r="AM1768" s="5">
        <f t="shared" si="2046"/>
        <v>4.966234654018091E-2</v>
      </c>
      <c r="AN1768" s="5">
        <f t="shared" si="2047"/>
        <v>0</v>
      </c>
      <c r="AO1768" s="5">
        <f t="shared" si="2048"/>
        <v>0</v>
      </c>
      <c r="AP1768" s="5">
        <f t="shared" si="2049"/>
        <v>0</v>
      </c>
      <c r="AQ1768" s="5">
        <f t="shared" si="2050"/>
        <v>0</v>
      </c>
      <c r="AR1768" s="5">
        <f t="shared" si="2051"/>
        <v>0</v>
      </c>
      <c r="AS1768" s="5">
        <f t="shared" si="2052"/>
        <v>0</v>
      </c>
      <c r="AT1768" s="5">
        <f t="shared" si="2053"/>
        <v>0</v>
      </c>
      <c r="AU1768" s="5">
        <f t="shared" si="2054"/>
        <v>0</v>
      </c>
      <c r="AV1768" s="5">
        <f t="shared" si="2055"/>
        <v>0</v>
      </c>
      <c r="AW1768" s="5">
        <f t="shared" si="2056"/>
        <v>0</v>
      </c>
      <c r="AX1768" s="5">
        <f t="shared" si="2057"/>
        <v>1.8491047249393586E-2</v>
      </c>
      <c r="AY1768" s="5">
        <f t="shared" si="2058"/>
        <v>0</v>
      </c>
      <c r="AZ1768" s="5">
        <f t="shared" si="2059"/>
        <v>0</v>
      </c>
      <c r="BA1768" s="5">
        <f t="shared" si="2060"/>
        <v>0</v>
      </c>
      <c r="BB1768" s="5">
        <f t="shared" si="2061"/>
        <v>0</v>
      </c>
      <c r="BC1768" s="5">
        <f t="shared" si="2062"/>
        <v>0</v>
      </c>
      <c r="BD1768" s="5">
        <f t="shared" si="2063"/>
        <v>0</v>
      </c>
      <c r="BE1768" s="5">
        <f t="shared" si="2064"/>
        <v>0</v>
      </c>
      <c r="BF1768" s="5">
        <f t="shared" si="2065"/>
        <v>0</v>
      </c>
      <c r="BG1768" s="5">
        <f t="shared" si="2066"/>
        <v>0</v>
      </c>
      <c r="BH1768" s="5">
        <f t="shared" si="2067"/>
        <v>0</v>
      </c>
      <c r="BI1768" s="5">
        <f t="shared" si="2068"/>
        <v>0</v>
      </c>
      <c r="BJ1768" s="8">
        <f t="shared" si="2069"/>
        <v>0.88482968711275067</v>
      </c>
      <c r="BK1768" s="8">
        <f t="shared" si="2070"/>
        <v>0.10709787871791521</v>
      </c>
      <c r="BL1768" s="8">
        <f t="shared" si="2071"/>
        <v>0</v>
      </c>
      <c r="BM1768" s="8">
        <f t="shared" si="2072"/>
        <v>0.37831914189197668</v>
      </c>
      <c r="BN1768" s="8">
        <f t="shared" si="2073"/>
        <v>0.61360842393868931</v>
      </c>
    </row>
    <row r="1769" spans="1:66" x14ac:dyDescent="0.25">
      <c r="A1769" t="s">
        <v>34</v>
      </c>
      <c r="B1769" t="s">
        <v>439</v>
      </c>
      <c r="C1769" t="s">
        <v>271</v>
      </c>
      <c r="D1769" s="7" t="s">
        <v>544</v>
      </c>
      <c r="E1769">
        <f>VLOOKUP(A1769,home!$A$2:$E$405,3,FALSE)</f>
        <v>1.4921</v>
      </c>
      <c r="F1769">
        <f>VLOOKUP(B1769,home!$B$2:$E$405,3,FALSE)</f>
        <v>1.5638000000000001</v>
      </c>
      <c r="G1769">
        <f>VLOOKUP(C1769,away!$B$2:$E$405,4,FALSE)</f>
        <v>0.33510000000000001</v>
      </c>
      <c r="H1769">
        <f>VLOOKUP(A1769,away!$A$2:$E$405,3,FALSE)</f>
        <v>1.2222</v>
      </c>
      <c r="I1769">
        <f>VLOOKUP(C1769,away!$B$2:$E$405,3,FALSE)</f>
        <v>1.0226999999999999</v>
      </c>
      <c r="J1769">
        <f>VLOOKUP(B1769,home!$B$2:$E$405,4,FALSE)</f>
        <v>0.54549999999999998</v>
      </c>
      <c r="K1769" s="3">
        <f t="shared" ref="K1769:K1832" si="2074">E1769*F1769*G1769</f>
        <v>0.78190423789800012</v>
      </c>
      <c r="L1769" s="3">
        <f t="shared" ref="L1769:L1832" si="2075">H1769*I1769*J1769</f>
        <v>0.68184441926999995</v>
      </c>
      <c r="M1769" s="5">
        <f t="shared" ref="M1769:M1832" si="2076">_xlfn.POISSON.DIST(0,K1769,FALSE) * _xlfn.POISSON.DIST(0,L1769,FALSE)</f>
        <v>0.23136733025884815</v>
      </c>
      <c r="N1769" s="5">
        <f t="shared" ref="N1769:N1832" si="2077">_xlfn.POISSON.DIST(1,K1769,FALSE) * _xlfn.POISSON.DIST(0,L1769,FALSE)</f>
        <v>0.18090709604053956</v>
      </c>
      <c r="O1769" s="5">
        <f t="shared" ref="O1769:O1832" si="2078">_xlfn.POISSON.DIST(0,K1769,FALSE) * _xlfn.POISSON.DIST(1,L1769,FALSE)</f>
        <v>0.15775652293839459</v>
      </c>
      <c r="P1769" s="5">
        <f t="shared" ref="P1769:P1832" si="2079">_xlfn.POISSON.DIST(1,K1769,FALSE) * _xlfn.POISSON.DIST(1,L1769,FALSE)</f>
        <v>0.12335049384158379</v>
      </c>
      <c r="Q1769" s="5">
        <f t="shared" ref="Q1769:Q1832" si="2080">_xlfn.POISSON.DIST(2,K1769,FALSE) * _xlfn.POISSON.DIST(0,L1769,FALSE)</f>
        <v>7.0726012529959179E-2</v>
      </c>
      <c r="R1769" s="5">
        <f t="shared" ref="R1769:R1832" si="2081">_xlfn.POISSON.DIST(0,K1769,FALSE) * _xlfn.POISSON.DIST(2,L1769,FALSE)</f>
        <v>5.3782702384492044E-2</v>
      </c>
      <c r="S1769" s="5">
        <f t="shared" ref="S1769:S1832" si="2082">_xlfn.POISSON.DIST(2,K1769,FALSE) * _xlfn.POISSON.DIST(2,L1769,FALSE)</f>
        <v>1.6440679323589075E-2</v>
      </c>
      <c r="T1769" s="5">
        <f t="shared" ref="T1769:T1832" si="2083">_xlfn.POISSON.DIST(2,K1769,FALSE) * _xlfn.POISSON.DIST(1,L1769,FALSE)</f>
        <v>4.8224136940772752E-2</v>
      </c>
      <c r="U1769" s="5">
        <f t="shared" ref="U1769:U1832" si="2084">_xlfn.POISSON.DIST(1,K1769,FALSE) * _xlfn.POISSON.DIST(2,L1769,FALSE)</f>
        <v>4.2052922920041202E-2</v>
      </c>
      <c r="V1769" s="5">
        <f t="shared" ref="V1769:V1832" si="2085">_xlfn.POISSON.DIST(3,K1769,FALSE) * _xlfn.POISSON.DIST(3,L1769,FALSE)</f>
        <v>9.7390390298261048E-4</v>
      </c>
      <c r="W1769" s="5">
        <f t="shared" ref="W1769:W1832" si="2086">_xlfn.POISSON.DIST(3,K1769,FALSE) * _xlfn.POISSON.DIST(0,L1769,FALSE)</f>
        <v>1.8433656308934052E-2</v>
      </c>
      <c r="X1769" s="5">
        <f t="shared" ref="X1769:X1832" si="2087">_xlfn.POISSON.DIST(3,K1769,FALSE) * _xlfn.POISSON.DIST(1,L1769,FALSE)</f>
        <v>1.2568885680987909E-2</v>
      </c>
      <c r="Y1769" s="5">
        <f t="shared" ref="Y1769:Y1832" si="2088">_xlfn.POISSON.DIST(3,K1769,FALSE) * _xlfn.POISSON.DIST(2,L1769,FALSE)</f>
        <v>4.2850122790121089E-3</v>
      </c>
      <c r="Z1769" s="5">
        <f t="shared" ref="Z1769:Z1832" si="2089">_xlfn.POISSON.DIST(0,K1769,FALSE) * _xlfn.POISSON.DIST(3,L1769,FALSE)</f>
        <v>1.2223811824708409E-2</v>
      </c>
      <c r="AA1769" s="5">
        <f t="shared" ref="AA1769:AA1832" si="2090">_xlfn.POISSON.DIST(1,K1769,FALSE) * _xlfn.POISSON.DIST(3,L1769,FALSE)</f>
        <v>9.5578502690071895E-3</v>
      </c>
      <c r="AB1769" s="5">
        <f t="shared" ref="AB1769:AB1832" si="2091">_xlfn.POISSON.DIST(2,K1769,FALSE) * _xlfn.POISSON.DIST(3,L1769,FALSE)</f>
        <v>3.7366618152656302E-3</v>
      </c>
      <c r="AC1769" s="5">
        <f t="shared" ref="AC1769:AC1832" si="2092">_xlfn.POISSON.DIST(4,K1769,FALSE) * _xlfn.POISSON.DIST(4,L1769,FALSE)</f>
        <v>3.2451515316777502E-5</v>
      </c>
      <c r="AD1769" s="5">
        <f t="shared" ref="AD1769:AD1832" si="2093">_xlfn.POISSON.DIST(4,K1769,FALSE) * _xlfn.POISSON.DIST(0,L1769,FALSE)</f>
        <v>3.6033384969776849E-3</v>
      </c>
      <c r="AE1769" s="5">
        <f t="shared" ref="AE1769:AE1832" si="2094">_xlfn.POISSON.DIST(4,K1769,FALSE) * _xlfn.POISSON.DIST(1,L1769,FALSE)</f>
        <v>2.4569162449049838E-3</v>
      </c>
      <c r="AF1769" s="5">
        <f t="shared" ref="AF1769:AF1832" si="2095">_xlfn.POISSON.DIST(4,K1769,FALSE) * _xlfn.POISSON.DIST(2,L1769,FALSE)</f>
        <v>8.3761731510113391E-4</v>
      </c>
      <c r="AG1769" s="5">
        <f t="shared" ref="AG1769:AG1832" si="2096">_xlfn.POISSON.DIST(4,K1769,FALSE) * _xlfn.POISSON.DIST(3,L1769,FALSE)</f>
        <v>1.9037489726187644E-4</v>
      </c>
      <c r="AH1769" s="5">
        <f t="shared" ref="AH1769:AH1832" si="2097">_xlfn.POISSON.DIST(0,K1769,FALSE) * _xlfn.POISSON.DIST(4,L1769,FALSE)</f>
        <v>2.0836844687210153E-3</v>
      </c>
      <c r="AI1769" s="5">
        <f t="shared" ref="AI1769:AI1832" si="2098">_xlfn.POISSON.DIST(1,K1769,FALSE) * _xlfn.POISSON.DIST(4,L1769,FALSE)</f>
        <v>1.6292417165352047E-3</v>
      </c>
      <c r="AJ1769" s="5">
        <f t="shared" ref="AJ1769:AJ1832" si="2099">_xlfn.POISSON.DIST(2,K1769,FALSE) * _xlfn.POISSON.DIST(4,L1769,FALSE)</f>
        <v>6.369555013595443E-4</v>
      </c>
      <c r="AK1769" s="5">
        <f t="shared" ref="AK1769:AK1832" si="2100">_xlfn.POISSON.DIST(3,K1769,FALSE) * _xlfn.POISSON.DIST(4,L1769,FALSE)</f>
        <v>1.6601273528849106E-4</v>
      </c>
      <c r="AL1769" s="5">
        <f t="shared" ref="AL1769:AL1832" si="2101">_xlfn.POISSON.DIST(5,K1769,FALSE) * _xlfn.POISSON.DIST(5,L1769,FALSE)</f>
        <v>6.9204419409669793E-7</v>
      </c>
      <c r="AM1769" s="5">
        <f t="shared" ref="AM1769:AM1832" si="2102">_xlfn.POISSON.DIST(5,K1769,FALSE) * _xlfn.POISSON.DIST(0,L1769,FALSE)</f>
        <v>5.6349312827357252E-4</v>
      </c>
      <c r="AN1769" s="5">
        <f t="shared" ref="AN1769:AN1832" si="2103">_xlfn.POISSON.DIST(5,K1769,FALSE) * _xlfn.POISSON.DIST(1,L1769,FALSE)</f>
        <v>3.8421464481032961E-4</v>
      </c>
      <c r="AO1769" s="5">
        <f t="shared" ref="AO1769:AO1832" si="2104">_xlfn.POISSON.DIST(5,K1769,FALSE) * _xlfn.POISSON.DIST(2,L1769,FALSE)</f>
        <v>1.3098730568286425E-4</v>
      </c>
      <c r="AP1769" s="5">
        <f t="shared" ref="AP1769:AP1832" si="2105">_xlfn.POISSON.DIST(5,K1769,FALSE) * _xlfn.POISSON.DIST(3,L1769,FALSE)</f>
        <v>2.9770987791691519E-5</v>
      </c>
      <c r="AQ1769" s="5">
        <f t="shared" ref="AQ1769:AQ1832" si="2106">_xlfn.POISSON.DIST(5,K1769,FALSE) * _xlfn.POISSON.DIST(4,L1769,FALSE)</f>
        <v>5.0747954704800398E-6</v>
      </c>
      <c r="AR1769" s="5">
        <f t="shared" ref="AR1769:AR1832" si="2107">_xlfn.POISSON.DIST(0,K1769,FALSE) * _xlfn.POISSON.DIST(5,L1769,FALSE)</f>
        <v>2.8414972530339989E-4</v>
      </c>
      <c r="AS1769" s="5">
        <f t="shared" ref="AS1769:AS1832" si="2108">_xlfn.POISSON.DIST(1,K1769,FALSE) * _xlfn.POISSON.DIST(5,L1769,FALSE)</f>
        <v>2.2217787441228097E-4</v>
      </c>
      <c r="AT1769" s="5">
        <f t="shared" ref="AT1769:AT1832" si="2109">_xlfn.POISSON.DIST(2,K1769,FALSE) * _xlfn.POISSON.DIST(5,L1769,FALSE)</f>
        <v>8.6860910785066037E-5</v>
      </c>
      <c r="AU1769" s="5">
        <f t="shared" ref="AU1769:AU1832" si="2110">_xlfn.POISSON.DIST(3,K1769,FALSE) * _xlfn.POISSON.DIST(5,L1769,FALSE)</f>
        <v>2.2638971416841087E-5</v>
      </c>
      <c r="AV1769" s="5">
        <f t="shared" ref="AV1769:AV1832" si="2111">_xlfn.POISSON.DIST(4,K1769,FALSE) * _xlfn.POISSON.DIST(5,L1769,FALSE)</f>
        <v>4.4253769231199342E-6</v>
      </c>
      <c r="AW1769" s="5">
        <f t="shared" ref="AW1769:AW1832" si="2112">_xlfn.POISSON.DIST(6,K1769,FALSE) * _xlfn.POISSON.DIST(6,L1769,FALSE)</f>
        <v>1.0248733163662466E-8</v>
      </c>
      <c r="AX1769" s="5">
        <f t="shared" ref="AX1769:AX1832" si="2113">_xlfn.POISSON.DIST(6,K1769,FALSE) * _xlfn.POISSON.DIST(0,L1769,FALSE)</f>
        <v>7.3432944170584595E-5</v>
      </c>
      <c r="AY1769" s="5">
        <f t="shared" ref="AY1769:AY1832" si="2114">_xlfn.POISSON.DIST(6,K1769,FALSE) * _xlfn.POISSON.DIST(1,L1769,FALSE)</f>
        <v>5.0069843173278578E-5</v>
      </c>
      <c r="AZ1769" s="5">
        <f t="shared" ref="AZ1769:AZ1832" si="2115">_xlfn.POISSON.DIST(6,K1769,FALSE) * _xlfn.POISSON.DIST(2,L1769,FALSE)</f>
        <v>1.7069921570712051E-5</v>
      </c>
      <c r="BA1769" s="5">
        <f t="shared" ref="BA1769:BA1832" si="2116">_xlfn.POISSON.DIST(6,K1769,FALSE) * _xlfn.POISSON.DIST(3,L1769,FALSE)</f>
        <v>3.8796769201222019E-6</v>
      </c>
      <c r="BB1769" s="5">
        <f t="shared" ref="BB1769:BB1832" si="2117">_xlfn.POISSON.DIST(6,K1769,FALSE) * _xlfn.POISSON.DIST(4,L1769,FALSE)</f>
        <v>6.613340141389861E-7</v>
      </c>
      <c r="BC1769" s="5">
        <f t="shared" ref="BC1769:BC1832" si="2118">_xlfn.POISSON.DIST(6,K1769,FALSE) * _xlfn.POISSON.DIST(5,L1769,FALSE)</f>
        <v>9.0185381362818995E-8</v>
      </c>
      <c r="BD1769" s="5">
        <f t="shared" ref="BD1769:BD1832" si="2119">_xlfn.POISSON.DIST(0,K1769,FALSE) * _xlfn.POISSON.DIST(6,L1769,FALSE)</f>
        <v>3.2290984072537783E-5</v>
      </c>
      <c r="BE1769" s="5">
        <f t="shared" ref="BE1769:BE1832" si="2120">_xlfn.POISSON.DIST(1,K1769,FALSE) * _xlfn.POISSON.DIST(6,L1769,FALSE)</f>
        <v>2.5248457292214115E-5</v>
      </c>
      <c r="BF1769" s="5">
        <f t="shared" ref="BF1769:BF1832" si="2121">_xlfn.POISSON.DIST(2,K1769,FALSE) * _xlfn.POISSON.DIST(6,L1769,FALSE)</f>
        <v>9.8709378785844385E-6</v>
      </c>
      <c r="BG1769" s="5">
        <f t="shared" ref="BG1769:BG1832" si="2122">_xlfn.POISSON.DIST(3,K1769,FALSE) * _xlfn.POISSON.DIST(6,L1769,FALSE)</f>
        <v>2.5727093864310232E-6</v>
      </c>
      <c r="BH1769" s="5">
        <f t="shared" ref="BH1769:BH1832" si="2123">_xlfn.POISSON.DIST(4,K1769,FALSE) * _xlfn.POISSON.DIST(6,L1769,FALSE)</f>
        <v>5.0290309303259508E-7</v>
      </c>
      <c r="BI1769" s="5">
        <f t="shared" ref="BI1769:BI1832" si="2124">_xlfn.POISSON.DIST(5,K1769,FALSE) * _xlfn.POISSON.DIST(6,L1769,FALSE)</f>
        <v>7.8644411938839693E-8</v>
      </c>
      <c r="BJ1769" s="8">
        <f t="shared" ref="BJ1769:BJ1832" si="2125">SUM(N1769,Q1769,T1769,W1769,X1769,Y1769,AD1769,AE1769,AF1769,AG1769,AM1769,AN1769,AO1769,AP1769,AQ1769,AX1769,AY1769,AZ1769,BA1769,BB1769,BC1769)</f>
        <v>0.34349179150171033</v>
      </c>
      <c r="BK1769" s="8">
        <f t="shared" ref="BK1769:BK1832" si="2126">SUM(M1769,P1769,S1769,V1769,AC1769,AL1769,AY1769)</f>
        <v>0.37221562072968783</v>
      </c>
      <c r="BL1769" s="8">
        <f t="shared" ref="BL1769:BL1832" si="2127">SUM(O1769,R1769,U1769,AA1769,AB1769,AH1769,AI1769,AJ1769,AK1769,AR1769,AS1769,AT1769,AU1769,AV1769,BD1769,BE1769,BF1769,BG1769,BH1769,BI1769)</f>
        <v>0.27209337224408042</v>
      </c>
      <c r="BM1769" s="8">
        <f t="shared" ref="BM1769:BM1832" si="2128">SUM(S1769:BI1769)</f>
        <v>0.1820843787119294</v>
      </c>
      <c r="BN1769" s="8">
        <f t="shared" ref="BN1769:BN1832" si="2129">SUM(M1769:R1769)</f>
        <v>0.81789015799381726</v>
      </c>
    </row>
    <row r="1770" spans="1:66" x14ac:dyDescent="0.25">
      <c r="A1770" t="s">
        <v>10</v>
      </c>
      <c r="B1770" t="s">
        <v>12</v>
      </c>
      <c r="C1770" t="s">
        <v>40</v>
      </c>
      <c r="D1770" s="7" t="s">
        <v>545</v>
      </c>
      <c r="E1770">
        <f>VLOOKUP(A1770,home!$A$2:$E$405,3,FALSE)</f>
        <v>1.5185</v>
      </c>
      <c r="F1770">
        <f>VLOOKUP(B1770,home!$B$2:$E$405,3,FALSE)</f>
        <v>1.4488000000000001</v>
      </c>
      <c r="G1770">
        <f>VLOOKUP(C1770,away!$B$2:$E$405,4,FALSE)</f>
        <v>0.82320000000000004</v>
      </c>
      <c r="H1770">
        <f>VLOOKUP(A1770,away!$A$2:$E$405,3,FALSE)</f>
        <v>1.4074</v>
      </c>
      <c r="I1770">
        <f>VLOOKUP(C1770,away!$B$2:$E$405,3,FALSE)</f>
        <v>1.0658000000000001</v>
      </c>
      <c r="J1770">
        <f>VLOOKUP(B1770,home!$B$2:$E$405,4,FALSE)</f>
        <v>0.71050000000000002</v>
      </c>
      <c r="K1770" s="3">
        <f t="shared" si="2074"/>
        <v>1.8110423049600002</v>
      </c>
      <c r="L1770" s="3">
        <f t="shared" si="2075"/>
        <v>1.0657549166600002</v>
      </c>
      <c r="M1770" s="5">
        <f t="shared" si="2076"/>
        <v>5.6314838255807659E-2</v>
      </c>
      <c r="N1770" s="5">
        <f t="shared" si="2077"/>
        <v>0.10198855447824749</v>
      </c>
      <c r="O1770" s="5">
        <f t="shared" si="2078"/>
        <v>6.001781575203969E-2</v>
      </c>
      <c r="P1770" s="5">
        <f t="shared" si="2079"/>
        <v>0.10869480337823856</v>
      </c>
      <c r="Q1770" s="5">
        <f t="shared" si="2080"/>
        <v>9.2352793390911958E-2</v>
      </c>
      <c r="R1770" s="5">
        <f t="shared" si="2081"/>
        <v>3.198214111246514E-2</v>
      </c>
      <c r="S1770" s="5">
        <f t="shared" si="2082"/>
        <v>5.24487002331731E-2</v>
      </c>
      <c r="T1770" s="5">
        <f t="shared" si="2083"/>
        <v>9.8425443623649606E-2</v>
      </c>
      <c r="U1770" s="5">
        <f t="shared" si="2084"/>
        <v>5.7921010557874852E-2</v>
      </c>
      <c r="V1770" s="5">
        <f t="shared" si="2085"/>
        <v>1.1248073896010685E-2</v>
      </c>
      <c r="W1770" s="5">
        <f t="shared" si="2086"/>
        <v>5.5751605270723967E-2</v>
      </c>
      <c r="X1770" s="5">
        <f t="shared" si="2087"/>
        <v>5.9417547428961652E-2</v>
      </c>
      <c r="Y1770" s="5">
        <f t="shared" si="2088"/>
        <v>3.1662271654147305E-2</v>
      </c>
      <c r="Z1770" s="5">
        <f t="shared" si="2089"/>
        <v>1.1361708045307886E-2</v>
      </c>
      <c r="AA1770" s="5">
        <f t="shared" si="2090"/>
        <v>2.0576533926656971E-2</v>
      </c>
      <c r="AB1770" s="5">
        <f t="shared" si="2091"/>
        <v>1.8632486715310245E-2</v>
      </c>
      <c r="AC1770" s="5">
        <f t="shared" si="2092"/>
        <v>1.3568883645695875E-3</v>
      </c>
      <c r="AD1770" s="5">
        <f t="shared" si="2093"/>
        <v>2.5242128928678009E-2</v>
      </c>
      <c r="AE1770" s="5">
        <f t="shared" si="2094"/>
        <v>2.6901923012704214E-2</v>
      </c>
      <c r="AF1770" s="5">
        <f t="shared" si="2095"/>
        <v>1.4335428359199156E-2</v>
      </c>
      <c r="AG1770" s="5">
        <f t="shared" si="2096"/>
        <v>5.0926844187479002E-3</v>
      </c>
      <c r="AH1770" s="5">
        <f t="shared" si="2097"/>
        <v>3.0271990527355897E-3</v>
      </c>
      <c r="AI1770" s="5">
        <f t="shared" si="2098"/>
        <v>5.482385550038992E-3</v>
      </c>
      <c r="AJ1770" s="5">
        <f t="shared" si="2099"/>
        <v>4.964416081611008E-3</v>
      </c>
      <c r="AK1770" s="5">
        <f t="shared" si="2100"/>
        <v>2.9969225144070976E-3</v>
      </c>
      <c r="AL1770" s="5">
        <f t="shared" si="2101"/>
        <v>1.047586878066908E-4</v>
      </c>
      <c r="AM1770" s="5">
        <f t="shared" si="2102"/>
        <v>9.1429126714181047E-3</v>
      </c>
      <c r="AN1770" s="5">
        <f t="shared" si="2103"/>
        <v>9.7441041321568618E-3</v>
      </c>
      <c r="AO1770" s="5">
        <f t="shared" si="2104"/>
        <v>5.1924134436465985E-3</v>
      </c>
      <c r="AP1770" s="5">
        <f t="shared" si="2105"/>
        <v>1.8446133856326154E-3</v>
      </c>
      <c r="AQ1770" s="5">
        <f t="shared" si="2106"/>
        <v>4.9147644626870214E-4</v>
      </c>
      <c r="AR1770" s="5">
        <f t="shared" si="2107"/>
        <v>6.4525045483229031E-4</v>
      </c>
      <c r="AS1770" s="5">
        <f t="shared" si="2108"/>
        <v>1.1685758709959594E-3</v>
      </c>
      <c r="AT1770" s="5">
        <f t="shared" si="2109"/>
        <v>1.0581701694645812E-3</v>
      </c>
      <c r="AU1770" s="5">
        <f t="shared" si="2110"/>
        <v>6.3879698091568317E-4</v>
      </c>
      <c r="AV1770" s="5">
        <f t="shared" si="2111"/>
        <v>2.8922208917975706E-4</v>
      </c>
      <c r="AW1770" s="5">
        <f t="shared" si="2112"/>
        <v>5.6165999179207995E-6</v>
      </c>
      <c r="AX1770" s="5">
        <f t="shared" si="2113"/>
        <v>2.7597002730821722E-3</v>
      </c>
      <c r="AY1770" s="5">
        <f t="shared" si="2114"/>
        <v>2.9411641345452708E-3</v>
      </c>
      <c r="AZ1770" s="5">
        <f t="shared" si="2115"/>
        <v>1.5672800685478379E-3</v>
      </c>
      <c r="BA1770" s="5">
        <f t="shared" si="2116"/>
        <v>5.5677881294602686E-4</v>
      </c>
      <c r="BB1770" s="5">
        <f t="shared" si="2117"/>
        <v>1.4834743934733665E-4</v>
      </c>
      <c r="BC1770" s="5">
        <f t="shared" si="2118"/>
        <v>3.162040257166906E-5</v>
      </c>
      <c r="BD1770" s="5">
        <f t="shared" si="2119"/>
        <v>1.1461314078576908E-4</v>
      </c>
      <c r="BE1770" s="5">
        <f t="shared" si="2120"/>
        <v>2.0756924666736422E-4</v>
      </c>
      <c r="BF1770" s="5">
        <f t="shared" si="2121"/>
        <v>1.8795834346163709E-4</v>
      </c>
      <c r="BG1770" s="5">
        <f t="shared" si="2122"/>
        <v>1.1346683719307555E-4</v>
      </c>
      <c r="BH1770" s="5">
        <f t="shared" si="2123"/>
        <v>5.1373310591667163E-5</v>
      </c>
      <c r="BI1770" s="5">
        <f t="shared" si="2124"/>
        <v>1.8607847765471779E-5</v>
      </c>
      <c r="BJ1770" s="8">
        <f t="shared" si="2125"/>
        <v>0.54559079177613434</v>
      </c>
      <c r="BK1770" s="8">
        <f t="shared" si="2126"/>
        <v>0.23310922695015154</v>
      </c>
      <c r="BL1770" s="8">
        <f t="shared" si="2127"/>
        <v>0.21009451555499278</v>
      </c>
      <c r="BM1770" s="8">
        <f t="shared" si="2128"/>
        <v>0.54586974842424874</v>
      </c>
      <c r="BN1770" s="8">
        <f t="shared" si="2129"/>
        <v>0.45135094636771045</v>
      </c>
    </row>
    <row r="1771" spans="1:66" x14ac:dyDescent="0.25">
      <c r="A1771" t="s">
        <v>10</v>
      </c>
      <c r="B1771" t="s">
        <v>210</v>
      </c>
      <c r="C1771" t="s">
        <v>212</v>
      </c>
      <c r="D1771" s="7" t="s">
        <v>545</v>
      </c>
      <c r="E1771">
        <f>VLOOKUP(A1771,home!$A$2:$E$405,3,FALSE)</f>
        <v>1.5185</v>
      </c>
      <c r="F1771">
        <f>VLOOKUP(B1771,home!$B$2:$E$405,3,FALSE)</f>
        <v>0.98780000000000001</v>
      </c>
      <c r="G1771">
        <f>VLOOKUP(C1771,away!$B$2:$E$405,4,FALSE)</f>
        <v>1.6464000000000001</v>
      </c>
      <c r="H1771">
        <f>VLOOKUP(A1771,away!$A$2:$E$405,3,FALSE)</f>
        <v>1.4074</v>
      </c>
      <c r="I1771">
        <f>VLOOKUP(C1771,away!$B$2:$E$405,3,FALSE)</f>
        <v>0.17760000000000001</v>
      </c>
      <c r="J1771">
        <f>VLOOKUP(B1771,home!$B$2:$E$405,4,FALSE)</f>
        <v>0.71050000000000002</v>
      </c>
      <c r="K1771" s="3">
        <f t="shared" si="2074"/>
        <v>2.46955768752</v>
      </c>
      <c r="L1771" s="3">
        <f t="shared" si="2075"/>
        <v>0.17759248752000001</v>
      </c>
      <c r="M1771" s="5">
        <f t="shared" si="2076"/>
        <v>7.0852843820587944E-2</v>
      </c>
      <c r="N1771" s="5">
        <f t="shared" si="2077"/>
        <v>0.17497518513978685</v>
      </c>
      <c r="O1771" s="5">
        <f t="shared" si="2078"/>
        <v>1.2582932781964273E-2</v>
      </c>
      <c r="P1771" s="5">
        <f t="shared" si="2079"/>
        <v>3.1074278383247285E-2</v>
      </c>
      <c r="Q1771" s="5">
        <f t="shared" si="2080"/>
        <v>0.21605565679359803</v>
      </c>
      <c r="R1771" s="5">
        <f t="shared" si="2081"/>
        <v>1.1173171665229942E-3</v>
      </c>
      <c r="S1771" s="5">
        <f t="shared" si="2082"/>
        <v>3.4070995776988456E-3</v>
      </c>
      <c r="T1771" s="5">
        <f t="shared" si="2083"/>
        <v>3.8369861532742459E-2</v>
      </c>
      <c r="U1771" s="5">
        <f t="shared" si="2084"/>
        <v>2.7592791979849239E-3</v>
      </c>
      <c r="V1771" s="5">
        <f t="shared" si="2085"/>
        <v>1.6602981467233067E-4</v>
      </c>
      <c r="W1771" s="5">
        <f t="shared" si="2086"/>
        <v>0.17785396938893755</v>
      </c>
      <c r="X1771" s="5">
        <f t="shared" si="2087"/>
        <v>3.158552883908735E-2</v>
      </c>
      <c r="Y1771" s="5">
        <f t="shared" si="2088"/>
        <v>2.8046763180841093E-3</v>
      </c>
      <c r="Z1771" s="5">
        <f t="shared" si="2089"/>
        <v>6.614237831720557E-5</v>
      </c>
      <c r="AA1771" s="5">
        <f t="shared" si="2090"/>
        <v>1.6334241884411116E-4</v>
      </c>
      <c r="AB1771" s="5">
        <f t="shared" si="2091"/>
        <v>2.0169176307729329E-4</v>
      </c>
      <c r="AC1771" s="5">
        <f t="shared" si="2092"/>
        <v>4.5510317607285408E-6</v>
      </c>
      <c r="AD1771" s="5">
        <f t="shared" si="2093"/>
        <v>0.10980515934009934</v>
      </c>
      <c r="AE1771" s="5">
        <f t="shared" si="2094"/>
        <v>1.9500571389738205E-2</v>
      </c>
      <c r="AF1771" s="5">
        <f t="shared" si="2095"/>
        <v>1.731577490582475E-3</v>
      </c>
      <c r="AG1771" s="5">
        <f t="shared" si="2096"/>
        <v>1.0250505129539375E-4</v>
      </c>
      <c r="AH1771" s="5">
        <f t="shared" si="2097"/>
        <v>2.9365973739603601E-6</v>
      </c>
      <c r="AI1771" s="5">
        <f t="shared" si="2098"/>
        <v>7.2520966200148515E-6</v>
      </c>
      <c r="AJ1771" s="5">
        <f t="shared" si="2099"/>
        <v>8.9547354792977453E-6</v>
      </c>
      <c r="AK1771" s="5">
        <f t="shared" si="2100"/>
        <v>7.3714119475359445E-6</v>
      </c>
      <c r="AL1771" s="5">
        <f t="shared" si="2101"/>
        <v>7.9838730663785103E-8</v>
      </c>
      <c r="AM1771" s="5">
        <f t="shared" si="2102"/>
        <v>5.4234035075540171E-2</v>
      </c>
      <c r="AN1771" s="5">
        <f t="shared" si="2103"/>
        <v>9.63155719731211E-3</v>
      </c>
      <c r="AO1771" s="5">
        <f t="shared" si="2104"/>
        <v>8.5524610068090821E-4</v>
      </c>
      <c r="AP1771" s="5">
        <f t="shared" si="2105"/>
        <v>5.0628427487234309E-5</v>
      </c>
      <c r="AQ1771" s="5">
        <f t="shared" si="2106"/>
        <v>2.2478070941709698E-6</v>
      </c>
      <c r="AR1771" s="5">
        <f t="shared" si="2107"/>
        <v>1.0430352649726404E-7</v>
      </c>
      <c r="AS1771" s="5">
        <f t="shared" si="2108"/>
        <v>2.5758357569676438E-7</v>
      </c>
      <c r="AT1771" s="5">
        <f t="shared" si="2109"/>
        <v>3.1805874977041733E-7</v>
      </c>
      <c r="AU1771" s="5">
        <f t="shared" si="2110"/>
        <v>2.6182147685951134E-7</v>
      </c>
      <c r="AV1771" s="5">
        <f t="shared" si="2111"/>
        <v>1.6164581023406145E-7</v>
      </c>
      <c r="AW1771" s="5">
        <f t="shared" si="2112"/>
        <v>9.7264618728396542E-10</v>
      </c>
      <c r="AX1771" s="5">
        <f t="shared" si="2113"/>
        <v>2.2322346374338258E-2</v>
      </c>
      <c r="AY1771" s="5">
        <f t="shared" si="2114"/>
        <v>3.9642810199017843E-3</v>
      </c>
      <c r="AZ1771" s="5">
        <f t="shared" si="2115"/>
        <v>3.5201326377634016E-4</v>
      </c>
      <c r="BA1771" s="5">
        <f t="shared" si="2116"/>
        <v>2.0838303718024728E-5</v>
      </c>
      <c r="BB1771" s="5">
        <f t="shared" si="2117"/>
        <v>9.2518154824531846E-7</v>
      </c>
      <c r="BC1771" s="5">
        <f t="shared" si="2118"/>
        <v>3.2861058512098211E-8</v>
      </c>
      <c r="BD1771" s="5">
        <f t="shared" si="2119"/>
        <v>3.0872537879595595E-9</v>
      </c>
      <c r="BE1771" s="5">
        <f t="shared" si="2120"/>
        <v>7.6241513253807694E-9</v>
      </c>
      <c r="BF1771" s="5">
        <f t="shared" si="2121"/>
        <v>9.414140758204942E-9</v>
      </c>
      <c r="BG1771" s="5">
        <f t="shared" si="2122"/>
        <v>7.7495878936067898E-9</v>
      </c>
      <c r="BH1771" s="5">
        <f t="shared" si="2123"/>
        <v>4.7845135894421421E-9</v>
      </c>
      <c r="BI1771" s="5">
        <f t="shared" si="2124"/>
        <v>2.3631264631701501E-9</v>
      </c>
      <c r="BJ1771" s="8">
        <f t="shared" si="2125"/>
        <v>0.8642188428964076</v>
      </c>
      <c r="BK1771" s="8">
        <f t="shared" si="2126"/>
        <v>0.10946916348659959</v>
      </c>
      <c r="BL1771" s="8">
        <f t="shared" si="2127"/>
        <v>1.6852216605727287E-2</v>
      </c>
      <c r="BM1771" s="8">
        <f t="shared" si="2128"/>
        <v>0.47998387123408837</v>
      </c>
      <c r="BN1771" s="8">
        <f t="shared" si="2129"/>
        <v>0.50665821408570733</v>
      </c>
    </row>
    <row r="1772" spans="1:66" x14ac:dyDescent="0.25">
      <c r="A1772" t="s">
        <v>10</v>
      </c>
      <c r="B1772" t="s">
        <v>37</v>
      </c>
      <c r="C1772" t="s">
        <v>211</v>
      </c>
      <c r="D1772" s="7" t="s">
        <v>545</v>
      </c>
      <c r="E1772">
        <f>VLOOKUP(A1772,home!$A$2:$E$405,3,FALSE)</f>
        <v>1.5185</v>
      </c>
      <c r="F1772">
        <f>VLOOKUP(B1772,home!$B$2:$E$405,3,FALSE)</f>
        <v>0.1646</v>
      </c>
      <c r="G1772">
        <f>VLOOKUP(C1772,away!$B$2:$E$405,4,FALSE)</f>
        <v>0.1646</v>
      </c>
      <c r="H1772">
        <f>VLOOKUP(A1772,away!$A$2:$E$405,3,FALSE)</f>
        <v>1.4074</v>
      </c>
      <c r="I1772">
        <f>VLOOKUP(C1772,away!$B$2:$E$405,3,FALSE)</f>
        <v>1.2434000000000001</v>
      </c>
      <c r="J1772">
        <f>VLOOKUP(B1772,home!$B$2:$E$405,4,FALSE)</f>
        <v>1.2434000000000001</v>
      </c>
      <c r="K1772" s="3">
        <f t="shared" si="2074"/>
        <v>4.1140963459999992E-2</v>
      </c>
      <c r="L1772" s="3">
        <f t="shared" si="2075"/>
        <v>2.1759017063440003</v>
      </c>
      <c r="M1772" s="5">
        <f t="shared" si="2076"/>
        <v>0.10893077722744923</v>
      </c>
      <c r="N1772" s="5">
        <f t="shared" si="2077"/>
        <v>4.4815171255838887E-3</v>
      </c>
      <c r="O1772" s="5">
        <f t="shared" si="2078"/>
        <v>0.23702266404258496</v>
      </c>
      <c r="P1772" s="5">
        <f t="shared" si="2079"/>
        <v>9.751340760567842E-3</v>
      </c>
      <c r="Q1772" s="5">
        <f t="shared" si="2080"/>
        <v>9.2186966154505468E-5</v>
      </c>
      <c r="R1772" s="5">
        <f t="shared" si="2081"/>
        <v>0.25786900956623071</v>
      </c>
      <c r="S1772" s="5">
        <f t="shared" si="2082"/>
        <v>2.1823181897932573E-4</v>
      </c>
      <c r="T1772" s="5">
        <f t="shared" si="2083"/>
        <v>2.0058977695826505E-4</v>
      </c>
      <c r="U1772" s="5">
        <f t="shared" si="2084"/>
        <v>1.0608979500030686E-2</v>
      </c>
      <c r="V1772" s="5">
        <f t="shared" si="2085"/>
        <v>2.1706474574751195E-6</v>
      </c>
      <c r="W1772" s="5">
        <f t="shared" si="2086"/>
        <v>1.2642202020169224E-6</v>
      </c>
      <c r="X1772" s="5">
        <f t="shared" si="2087"/>
        <v>2.7508188947631777E-6</v>
      </c>
      <c r="Y1772" s="5">
        <f t="shared" si="2088"/>
        <v>2.9927557634792585E-6</v>
      </c>
      <c r="Z1772" s="5">
        <f t="shared" si="2089"/>
        <v>0.18703253930946623</v>
      </c>
      <c r="AA1772" s="5">
        <f t="shared" si="2090"/>
        <v>7.6946988655617627E-3</v>
      </c>
      <c r="AB1772" s="5">
        <f t="shared" si="2091"/>
        <v>1.5828366243188992E-4</v>
      </c>
      <c r="AC1772" s="5">
        <f t="shared" si="2092"/>
        <v>1.2144595154627195E-8</v>
      </c>
      <c r="AD1772" s="5">
        <f t="shared" si="2093"/>
        <v>1.3002809284142993E-8</v>
      </c>
      <c r="AE1772" s="5">
        <f t="shared" si="2094"/>
        <v>2.829283490863235E-8</v>
      </c>
      <c r="AF1772" s="5">
        <f t="shared" si="2095"/>
        <v>3.0781213877501121E-8</v>
      </c>
      <c r="AG1772" s="5">
        <f t="shared" si="2096"/>
        <v>2.2325631933131433E-8</v>
      </c>
      <c r="AH1772" s="5">
        <f t="shared" si="2097"/>
        <v>0.10174110535632971</v>
      </c>
      <c r="AI1772" s="5">
        <f t="shared" si="2098"/>
        <v>4.1857270978447698E-3</v>
      </c>
      <c r="AJ1772" s="5">
        <f t="shared" si="2099"/>
        <v>8.6102422792981746E-5</v>
      </c>
      <c r="AK1772" s="5">
        <f t="shared" si="2100"/>
        <v>1.1807788766478447E-6</v>
      </c>
      <c r="AL1772" s="5">
        <f t="shared" si="2101"/>
        <v>4.3486731212661889E-11</v>
      </c>
      <c r="AM1772" s="5">
        <f t="shared" si="2102"/>
        <v>1.069896203272551E-10</v>
      </c>
      <c r="AN1772" s="5">
        <f t="shared" si="2103"/>
        <v>2.3279889743117112E-10</v>
      </c>
      <c r="AO1772" s="5">
        <f t="shared" si="2104"/>
        <v>2.532737590777436E-10</v>
      </c>
      <c r="AP1772" s="5">
        <f t="shared" si="2105"/>
        <v>1.8369960151647383E-10</v>
      </c>
      <c r="AQ1772" s="5">
        <f t="shared" si="2106"/>
        <v>9.9928069098602075E-11</v>
      </c>
      <c r="AR1772" s="5">
        <f t="shared" si="2107"/>
        <v>4.4275728950032511E-2</v>
      </c>
      <c r="AS1772" s="5">
        <f t="shared" si="2108"/>
        <v>1.8215461468981515E-3</v>
      </c>
      <c r="AT1772" s="5">
        <f t="shared" si="2109"/>
        <v>3.7470081735120312E-5</v>
      </c>
      <c r="AU1772" s="5">
        <f t="shared" si="2110"/>
        <v>5.1385175450259946E-7</v>
      </c>
      <c r="AV1772" s="5">
        <f t="shared" si="2111"/>
        <v>5.2850890639620793E-9</v>
      </c>
      <c r="AW1772" s="5">
        <f t="shared" si="2112"/>
        <v>1.0813542564754376E-13</v>
      </c>
      <c r="AX1772" s="5">
        <f t="shared" si="2113"/>
        <v>7.3360934341381315E-13</v>
      </c>
      <c r="AY1772" s="5">
        <f t="shared" si="2114"/>
        <v>1.5962618221240178E-12</v>
      </c>
      <c r="AZ1772" s="5">
        <f t="shared" si="2115"/>
        <v>1.7366544112657171E-12</v>
      </c>
      <c r="BA1772" s="5">
        <f t="shared" si="2116"/>
        <v>1.2595964322676361E-12</v>
      </c>
      <c r="BB1772" s="5">
        <f t="shared" si="2117"/>
        <v>6.8518950656899107E-13</v>
      </c>
      <c r="BC1772" s="5">
        <f t="shared" si="2118"/>
        <v>2.9818100330249428E-13</v>
      </c>
      <c r="BD1772" s="5">
        <f t="shared" si="2119"/>
        <v>1.6056605695333348E-2</v>
      </c>
      <c r="BE1772" s="5">
        <f t="shared" si="2120"/>
        <v>6.6058422820333695E-4</v>
      </c>
      <c r="BF1772" s="5">
        <f t="shared" si="2121"/>
        <v>1.3588535797382891E-5</v>
      </c>
      <c r="BG1772" s="5">
        <f t="shared" si="2122"/>
        <v>1.8634848490501053E-7</v>
      </c>
      <c r="BH1772" s="5">
        <f t="shared" si="2123"/>
        <v>1.9166390520758484E-9</v>
      </c>
      <c r="BI1772" s="5">
        <f t="shared" si="2124"/>
        <v>1.5770475441492298E-11</v>
      </c>
      <c r="BJ1772" s="8">
        <f t="shared" si="2125"/>
        <v>4.7813969490463617E-3</v>
      </c>
      <c r="BK1772" s="8">
        <f t="shared" si="2126"/>
        <v>0.11890253264413202</v>
      </c>
      <c r="BL1772" s="8">
        <f t="shared" si="2127"/>
        <v>0.68223398234842203</v>
      </c>
      <c r="BM1772" s="8">
        <f t="shared" si="2128"/>
        <v>0.37480295556100746</v>
      </c>
      <c r="BN1772" s="8">
        <f t="shared" si="2129"/>
        <v>0.61814749568857108</v>
      </c>
    </row>
    <row r="1773" spans="1:66" x14ac:dyDescent="0.25">
      <c r="A1773" t="s">
        <v>10</v>
      </c>
      <c r="B1773" t="s">
        <v>215</v>
      </c>
      <c r="C1773" t="s">
        <v>11</v>
      </c>
      <c r="D1773" s="7" t="s">
        <v>545</v>
      </c>
      <c r="E1773">
        <f>VLOOKUP(A1773,home!$A$2:$E$405,3,FALSE)</f>
        <v>1.5185</v>
      </c>
      <c r="F1773">
        <f>VLOOKUP(B1773,home!$B$2:$E$405,3,FALSE)</f>
        <v>0.82320000000000004</v>
      </c>
      <c r="G1773">
        <f>VLOOKUP(C1773,away!$B$2:$E$405,4,FALSE)</f>
        <v>1.3170999999999999</v>
      </c>
      <c r="H1773">
        <f>VLOOKUP(A1773,away!$A$2:$E$405,3,FALSE)</f>
        <v>1.4074</v>
      </c>
      <c r="I1773">
        <f>VLOOKUP(C1773,away!$B$2:$E$405,3,FALSE)</f>
        <v>0.71050000000000002</v>
      </c>
      <c r="J1773">
        <f>VLOOKUP(B1773,home!$B$2:$E$405,4,FALSE)</f>
        <v>1.2434000000000001</v>
      </c>
      <c r="K1773" s="3">
        <f t="shared" si="2074"/>
        <v>1.6464134593199999</v>
      </c>
      <c r="L1773" s="3">
        <f t="shared" si="2075"/>
        <v>1.2433474041800001</v>
      </c>
      <c r="M1773" s="5">
        <f t="shared" si="2076"/>
        <v>5.5589504501674936E-2</v>
      </c>
      <c r="N1773" s="5">
        <f t="shared" si="2077"/>
        <v>9.1523308408487339E-2</v>
      </c>
      <c r="O1773" s="5">
        <f t="shared" si="2078"/>
        <v>6.911706612180997E-2</v>
      </c>
      <c r="P1773" s="5">
        <f t="shared" si="2079"/>
        <v>0.11379526793165831</v>
      </c>
      <c r="Q1773" s="5">
        <f t="shared" si="2080"/>
        <v>7.534260340261445E-2</v>
      </c>
      <c r="R1773" s="5">
        <f t="shared" si="2081"/>
        <v>4.2968262373544938E-2</v>
      </c>
      <c r="S1773" s="5">
        <f t="shared" si="2082"/>
        <v>5.823654626768502E-2</v>
      </c>
      <c r="T1773" s="5">
        <f t="shared" si="2083"/>
        <v>9.3677030364803932E-2</v>
      </c>
      <c r="U1773" s="5">
        <f t="shared" si="2084"/>
        <v>7.0743525495397502E-2</v>
      </c>
      <c r="V1773" s="5">
        <f t="shared" si="2085"/>
        <v>1.3245992397211831E-2</v>
      </c>
      <c r="W1773" s="5">
        <f t="shared" si="2086"/>
        <v>4.1348358767424417E-2</v>
      </c>
      <c r="X1773" s="5">
        <f t="shared" si="2087"/>
        <v>5.1410374540580499E-2</v>
      </c>
      <c r="Y1773" s="5">
        <f t="shared" si="2088"/>
        <v>3.196047786647617E-2</v>
      </c>
      <c r="Z1773" s="5">
        <f t="shared" si="2089"/>
        <v>1.7808159161424086E-2</v>
      </c>
      <c r="AA1773" s="5">
        <f t="shared" si="2090"/>
        <v>2.931959292908138E-2</v>
      </c>
      <c r="AB1773" s="5">
        <f t="shared" si="2091"/>
        <v>2.4136086210111547E-2</v>
      </c>
      <c r="AC1773" s="5">
        <f t="shared" si="2092"/>
        <v>1.6947120542062197E-3</v>
      </c>
      <c r="AD1773" s="5">
        <f t="shared" si="2093"/>
        <v>1.7019123598869933E-2</v>
      </c>
      <c r="AE1773" s="5">
        <f t="shared" si="2094"/>
        <v>2.1160683148073515E-2</v>
      </c>
      <c r="AF1773" s="5">
        <f t="shared" si="2095"/>
        <v>1.3155040231416342E-2</v>
      </c>
      <c r="AG1773" s="5">
        <f t="shared" si="2096"/>
        <v>5.4520950412049922E-3</v>
      </c>
      <c r="AH1773" s="5">
        <f t="shared" si="2097"/>
        <v>5.5354321166452324E-3</v>
      </c>
      <c r="AI1773" s="5">
        <f t="shared" si="2098"/>
        <v>9.1136099399969049E-3</v>
      </c>
      <c r="AJ1773" s="5">
        <f t="shared" si="2099"/>
        <v>7.5023850341017235E-3</v>
      </c>
      <c r="AK1773" s="5">
        <f t="shared" si="2100"/>
        <v>4.1173425657153378E-3</v>
      </c>
      <c r="AL1773" s="5">
        <f t="shared" si="2101"/>
        <v>1.3876735474020776E-4</v>
      </c>
      <c r="AM1773" s="5">
        <f t="shared" si="2102"/>
        <v>5.604102831802015E-3</v>
      </c>
      <c r="AN1773" s="5">
        <f t="shared" si="2103"/>
        <v>6.9678467086788237E-3</v>
      </c>
      <c r="AO1773" s="5">
        <f t="shared" si="2104"/>
        <v>4.3317270589799872E-3</v>
      </c>
      <c r="AP1773" s="5">
        <f t="shared" si="2105"/>
        <v>1.7952805314663445E-3</v>
      </c>
      <c r="AQ1773" s="5">
        <f t="shared" si="2106"/>
        <v>5.5803934714339267E-4</v>
      </c>
      <c r="AR1773" s="5">
        <f t="shared" si="2107"/>
        <v>1.3764930306490897E-3</v>
      </c>
      <c r="AS1773" s="5">
        <f t="shared" si="2108"/>
        <v>2.2662766523208382E-3</v>
      </c>
      <c r="AT1773" s="5">
        <f t="shared" si="2109"/>
        <v>1.8656141914618505E-3</v>
      </c>
      <c r="AU1773" s="5">
        <f t="shared" si="2110"/>
        <v>1.0238574382403966E-3</v>
      </c>
      <c r="AV1773" s="5">
        <f t="shared" si="2111"/>
        <v>4.2142316668597148E-4</v>
      </c>
      <c r="AW1773" s="5">
        <f t="shared" si="2112"/>
        <v>7.8907122918188186E-6</v>
      </c>
      <c r="AX1773" s="5">
        <f t="shared" si="2113"/>
        <v>1.5377783882820277E-3</v>
      </c>
      <c r="AY1773" s="5">
        <f t="shared" si="2114"/>
        <v>1.9119927672745637E-3</v>
      </c>
      <c r="AZ1773" s="5">
        <f t="shared" si="2115"/>
        <v>1.1886356220008822E-3</v>
      </c>
      <c r="BA1773" s="5">
        <f t="shared" si="2116"/>
        <v>4.9262900504355885E-4</v>
      </c>
      <c r="BB1773" s="5">
        <f t="shared" si="2117"/>
        <v>1.531272486611713E-4</v>
      </c>
      <c r="BC1773" s="5">
        <f t="shared" si="2118"/>
        <v>3.807807342641852E-5</v>
      </c>
      <c r="BD1773" s="5">
        <f t="shared" si="2119"/>
        <v>2.8524317275490117E-4</v>
      </c>
      <c r="BE1773" s="5">
        <f t="shared" si="2120"/>
        <v>4.6962819880280916E-4</v>
      </c>
      <c r="BF1773" s="5">
        <f t="shared" si="2121"/>
        <v>3.8660109369257695E-4</v>
      </c>
      <c r="BG1773" s="5">
        <f t="shared" si="2122"/>
        <v>2.1216841468109696E-4</v>
      </c>
      <c r="BH1773" s="5">
        <f t="shared" si="2123"/>
        <v>8.7329233393386354E-5</v>
      </c>
      <c r="BI1773" s="5">
        <f t="shared" si="2124"/>
        <v>2.8756005050193757E-5</v>
      </c>
      <c r="BJ1773" s="8">
        <f t="shared" si="2125"/>
        <v>0.46662833295271067</v>
      </c>
      <c r="BK1773" s="8">
        <f t="shared" si="2126"/>
        <v>0.24461278327445107</v>
      </c>
      <c r="BL1773" s="8">
        <f t="shared" si="2127"/>
        <v>0.2709766933841376</v>
      </c>
      <c r="BM1773" s="8">
        <f t="shared" si="2128"/>
        <v>0.54978585397795077</v>
      </c>
      <c r="BN1773" s="8">
        <f t="shared" si="2129"/>
        <v>0.4483360127397899</v>
      </c>
    </row>
    <row r="1774" spans="1:66" x14ac:dyDescent="0.25">
      <c r="A1774" t="s">
        <v>13</v>
      </c>
      <c r="B1774" t="s">
        <v>45</v>
      </c>
      <c r="C1774" t="s">
        <v>46</v>
      </c>
      <c r="D1774" s="7" t="s">
        <v>545</v>
      </c>
      <c r="E1774">
        <f>VLOOKUP(A1774,home!$A$2:$E$405,3,FALSE)</f>
        <v>1.2857000000000001</v>
      </c>
      <c r="F1774">
        <f>VLOOKUP(B1774,home!$B$2:$E$405,3,FALSE)</f>
        <v>0.77780000000000005</v>
      </c>
      <c r="G1774">
        <f>VLOOKUP(C1774,away!$B$2:$E$405,4,FALSE)</f>
        <v>1.0369999999999999</v>
      </c>
      <c r="H1774">
        <f>VLOOKUP(A1774,away!$A$2:$E$405,3,FALSE)</f>
        <v>1.4921</v>
      </c>
      <c r="I1774">
        <f>VLOOKUP(C1774,away!$B$2:$E$405,3,FALSE)</f>
        <v>0.89359999999999995</v>
      </c>
      <c r="J1774">
        <f>VLOOKUP(B1774,home!$B$2:$E$405,4,FALSE)</f>
        <v>0.89359999999999995</v>
      </c>
      <c r="K1774" s="3">
        <f t="shared" si="2074"/>
        <v>1.0370181060199999</v>
      </c>
      <c r="L1774" s="3">
        <f t="shared" si="2075"/>
        <v>1.191473124416</v>
      </c>
      <c r="M1774" s="5">
        <f t="shared" si="2076"/>
        <v>0.10769078820810842</v>
      </c>
      <c r="N1774" s="5">
        <f t="shared" si="2077"/>
        <v>0.11167729722337354</v>
      </c>
      <c r="O1774" s="5">
        <f t="shared" si="2078"/>
        <v>0.12831067989713665</v>
      </c>
      <c r="P1774" s="5">
        <f t="shared" si="2079"/>
        <v>0.13306049824906713</v>
      </c>
      <c r="Q1774" s="5">
        <f t="shared" si="2080"/>
        <v>5.79056896260077E-2</v>
      </c>
      <c r="R1774" s="5">
        <f t="shared" si="2081"/>
        <v>7.6439363336491345E-2</v>
      </c>
      <c r="S1774" s="5">
        <f t="shared" si="2082"/>
        <v>4.1101696089538231E-2</v>
      </c>
      <c r="T1774" s="5">
        <f t="shared" si="2083"/>
        <v>6.8993072940162548E-2</v>
      </c>
      <c r="U1774" s="5">
        <f t="shared" si="2084"/>
        <v>7.9269003792582879E-2</v>
      </c>
      <c r="V1774" s="5">
        <f t="shared" si="2085"/>
        <v>5.6427112100361403E-3</v>
      </c>
      <c r="W1774" s="5">
        <f t="shared" si="2086"/>
        <v>2.0016416194581488E-2</v>
      </c>
      <c r="X1774" s="5">
        <f t="shared" si="2087"/>
        <v>2.3849021942969027E-2</v>
      </c>
      <c r="Y1774" s="5">
        <f t="shared" si="2088"/>
        <v>1.4207734344327526E-2</v>
      </c>
      <c r="Z1774" s="5">
        <f t="shared" si="2089"/>
        <v>3.035848235429971E-2</v>
      </c>
      <c r="AA1774" s="5">
        <f t="shared" si="2090"/>
        <v>3.1482295872697477E-2</v>
      </c>
      <c r="AB1774" s="5">
        <f t="shared" si="2091"/>
        <v>1.6323855419532997E-2</v>
      </c>
      <c r="AC1774" s="5">
        <f t="shared" si="2092"/>
        <v>4.3575103867755515E-4</v>
      </c>
      <c r="AD1774" s="5">
        <f t="shared" si="2093"/>
        <v>5.1893465028532365E-3</v>
      </c>
      <c r="AE1774" s="5">
        <f t="shared" si="2094"/>
        <v>6.1829668914317884E-3</v>
      </c>
      <c r="AF1774" s="5">
        <f t="shared" si="2095"/>
        <v>3.6834194401474587E-3</v>
      </c>
      <c r="AG1774" s="5">
        <f t="shared" si="2096"/>
        <v>1.4628984229623748E-3</v>
      </c>
      <c r="AH1774" s="5">
        <f t="shared" si="2097"/>
        <v>9.0428289558013731E-3</v>
      </c>
      <c r="AI1774" s="5">
        <f t="shared" si="2098"/>
        <v>9.3775773568079545E-3</v>
      </c>
      <c r="AJ1774" s="5">
        <f t="shared" si="2099"/>
        <v>4.8623587548065105E-3</v>
      </c>
      <c r="AK1774" s="5">
        <f t="shared" si="2100"/>
        <v>1.6807846888997377E-3</v>
      </c>
      <c r="AL1774" s="5">
        <f t="shared" si="2101"/>
        <v>2.1536196840508735E-5</v>
      </c>
      <c r="AM1774" s="5">
        <f t="shared" si="2102"/>
        <v>1.076289256374075E-3</v>
      </c>
      <c r="AN1774" s="5">
        <f t="shared" si="2103"/>
        <v>1.2823697230673922E-3</v>
      </c>
      <c r="AO1774" s="5">
        <f t="shared" si="2104"/>
        <v>7.6395453029979329E-4</v>
      </c>
      <c r="AP1774" s="5">
        <f t="shared" si="2105"/>
        <v>3.0341043037601737E-4</v>
      </c>
      <c r="AQ1774" s="5">
        <f t="shared" si="2106"/>
        <v>9.0376343365129193E-5</v>
      </c>
      <c r="AR1774" s="5">
        <f t="shared" si="2107"/>
        <v>2.1548575339056268E-3</v>
      </c>
      <c r="AS1774" s="5">
        <f t="shared" si="2108"/>
        <v>2.2346262785537408E-3</v>
      </c>
      <c r="AT1774" s="5">
        <f t="shared" si="2109"/>
        <v>1.1586739555241603E-3</v>
      </c>
      <c r="AU1774" s="5">
        <f t="shared" si="2110"/>
        <v>4.0052195695078883E-4</v>
      </c>
      <c r="AV1774" s="5">
        <f t="shared" si="2111"/>
        <v>1.0383713030413272E-4</v>
      </c>
      <c r="AW1774" s="5">
        <f t="shared" si="2112"/>
        <v>7.3915769235381445E-7</v>
      </c>
      <c r="AX1774" s="5">
        <f t="shared" si="2113"/>
        <v>1.8602190769578616E-4</v>
      </c>
      <c r="AY1774" s="5">
        <f t="shared" si="2114"/>
        <v>2.2164010357212307E-4</v>
      </c>
      <c r="AZ1774" s="5">
        <f t="shared" si="2115"/>
        <v>1.3203911334948168E-4</v>
      </c>
      <c r="BA1774" s="5">
        <f t="shared" si="2116"/>
        <v>5.2440351642541751E-5</v>
      </c>
      <c r="BB1774" s="5">
        <f t="shared" si="2117"/>
        <v>1.562031740425324E-5</v>
      </c>
      <c r="BC1774" s="5">
        <f t="shared" si="2118"/>
        <v>3.7222376764030445E-6</v>
      </c>
      <c r="BD1774" s="5">
        <f t="shared" si="2119"/>
        <v>4.279091397656489E-4</v>
      </c>
      <c r="BE1774" s="5">
        <f t="shared" si="2120"/>
        <v>4.4374952566842064E-4</v>
      </c>
      <c r="BF1774" s="5">
        <f t="shared" si="2121"/>
        <v>2.3008814632796942E-4</v>
      </c>
      <c r="BG1774" s="5">
        <f t="shared" si="2122"/>
        <v>7.9535191240894489E-5</v>
      </c>
      <c r="BH1774" s="5">
        <f t="shared" si="2123"/>
        <v>2.0619858345642722E-5</v>
      </c>
      <c r="BI1774" s="5">
        <f t="shared" si="2124"/>
        <v>4.2766332895998211E-6</v>
      </c>
      <c r="BJ1774" s="8">
        <f t="shared" si="2125"/>
        <v>0.31729574784363967</v>
      </c>
      <c r="BK1774" s="8">
        <f t="shared" si="2126"/>
        <v>0.28817462109584008</v>
      </c>
      <c r="BL1774" s="8">
        <f t="shared" si="2127"/>
        <v>0.36404744342463363</v>
      </c>
      <c r="BM1774" s="8">
        <f t="shared" si="2128"/>
        <v>0.38457107723234862</v>
      </c>
      <c r="BN1774" s="8">
        <f t="shared" si="2129"/>
        <v>0.61508431654018481</v>
      </c>
    </row>
    <row r="1775" spans="1:66" x14ac:dyDescent="0.25">
      <c r="A1775" t="s">
        <v>13</v>
      </c>
      <c r="B1775" t="s">
        <v>220</v>
      </c>
      <c r="C1775" t="s">
        <v>49</v>
      </c>
      <c r="D1775" s="7" t="s">
        <v>545</v>
      </c>
      <c r="E1775">
        <f>VLOOKUP(A1775,home!$A$2:$E$405,3,FALSE)</f>
        <v>1.2857000000000001</v>
      </c>
      <c r="F1775">
        <f>VLOOKUP(B1775,home!$B$2:$E$405,3,FALSE)</f>
        <v>1.5556000000000001</v>
      </c>
      <c r="G1775">
        <f>VLOOKUP(C1775,away!$B$2:$E$405,4,FALSE)</f>
        <v>0.51849999999999996</v>
      </c>
      <c r="H1775">
        <f>VLOOKUP(A1775,away!$A$2:$E$405,3,FALSE)</f>
        <v>1.4921</v>
      </c>
      <c r="I1775">
        <f>VLOOKUP(C1775,away!$B$2:$E$405,3,FALSE)</f>
        <v>0.67020000000000002</v>
      </c>
      <c r="J1775">
        <f>VLOOKUP(B1775,home!$B$2:$E$405,4,FALSE)</f>
        <v>2.0106000000000002</v>
      </c>
      <c r="K1775" s="3">
        <f t="shared" si="2074"/>
        <v>1.0370181060199999</v>
      </c>
      <c r="L1775" s="3">
        <f t="shared" si="2075"/>
        <v>2.0106108974520001</v>
      </c>
      <c r="M1775" s="5">
        <f t="shared" si="2076"/>
        <v>4.7471345458756878E-2</v>
      </c>
      <c r="N1775" s="5">
        <f t="shared" si="2077"/>
        <v>4.9228644757861179E-2</v>
      </c>
      <c r="O1775" s="5">
        <f t="shared" si="2078"/>
        <v>9.5446404496085088E-2</v>
      </c>
      <c r="P1775" s="5">
        <f t="shared" si="2079"/>
        <v>9.8979649616948953E-2</v>
      </c>
      <c r="Q1775" s="5">
        <f t="shared" si="2080"/>
        <v>2.5525497974364295E-2</v>
      </c>
      <c r="R1775" s="5">
        <f t="shared" si="2081"/>
        <v>9.5952790501220145E-2</v>
      </c>
      <c r="S1775" s="5">
        <f t="shared" si="2082"/>
        <v>5.1594129804081491E-2</v>
      </c>
      <c r="T1775" s="5">
        <f t="shared" si="2083"/>
        <v>5.1321844390145803E-2</v>
      </c>
      <c r="U1775" s="5">
        <f t="shared" si="2084"/>
        <v>9.9504781072909165E-2</v>
      </c>
      <c r="V1775" s="5">
        <f t="shared" si="2085"/>
        <v>1.195286883287925E-2</v>
      </c>
      <c r="W1775" s="5">
        <f t="shared" si="2086"/>
        <v>8.8234678548642035E-3</v>
      </c>
      <c r="X1775" s="5">
        <f t="shared" si="2087"/>
        <v>1.7740560622307389E-2</v>
      </c>
      <c r="Y1775" s="5">
        <f t="shared" si="2088"/>
        <v>1.7834682257059541E-2</v>
      </c>
      <c r="Z1775" s="5">
        <f t="shared" si="2089"/>
        <v>6.430790874089401E-2</v>
      </c>
      <c r="AA1775" s="5">
        <f t="shared" si="2090"/>
        <v>6.6688465724588905E-2</v>
      </c>
      <c r="AB1775" s="5">
        <f t="shared" si="2091"/>
        <v>3.457857320954643E-2</v>
      </c>
      <c r="AC1775" s="5">
        <f t="shared" si="2092"/>
        <v>1.5576380308511681E-3</v>
      </c>
      <c r="AD1775" s="5">
        <f t="shared" si="2093"/>
        <v>2.2875239808449067E-3</v>
      </c>
      <c r="AE1775" s="5">
        <f t="shared" si="2094"/>
        <v>4.5993206440695491E-3</v>
      </c>
      <c r="AF1775" s="5">
        <f t="shared" si="2095"/>
        <v>4.6237221039210951E-3</v>
      </c>
      <c r="AG1775" s="5">
        <f t="shared" si="2096"/>
        <v>3.0988353496444812E-3</v>
      </c>
      <c r="AH1775" s="5">
        <f t="shared" si="2097"/>
        <v>3.232454552669755E-2</v>
      </c>
      <c r="AI1775" s="5">
        <f t="shared" si="2098"/>
        <v>3.3521138980053156E-2</v>
      </c>
      <c r="AJ1775" s="5">
        <f t="shared" si="2099"/>
        <v>1.7381014028363954E-2</v>
      </c>
      <c r="AK1775" s="5">
        <f t="shared" si="2100"/>
        <v>6.0081420828003466E-3</v>
      </c>
      <c r="AL1775" s="5">
        <f t="shared" si="2101"/>
        <v>1.2990949806352531E-4</v>
      </c>
      <c r="AM1775" s="5">
        <f t="shared" si="2102"/>
        <v>4.7444075721822315E-4</v>
      </c>
      <c r="AN1775" s="5">
        <f t="shared" si="2103"/>
        <v>9.5391575665833804E-4</v>
      </c>
      <c r="AO1775" s="5">
        <f t="shared" si="2104"/>
        <v>9.5897670779421273E-4</v>
      </c>
      <c r="AP1775" s="5">
        <f t="shared" si="2105"/>
        <v>6.4270967303122894E-4</v>
      </c>
      <c r="AQ1775" s="5">
        <f t="shared" si="2106"/>
        <v>3.2305976812360015E-4</v>
      </c>
      <c r="AR1775" s="5">
        <f t="shared" si="2107"/>
        <v>1.2998416698232276E-2</v>
      </c>
      <c r="AS1775" s="5">
        <f t="shared" si="2108"/>
        <v>1.3479593465659577E-2</v>
      </c>
      <c r="AT1775" s="5">
        <f t="shared" si="2109"/>
        <v>6.9892912428389294E-3</v>
      </c>
      <c r="AU1775" s="5">
        <f t="shared" si="2110"/>
        <v>2.4160071890236665E-3</v>
      </c>
      <c r="AV1775" s="5">
        <f t="shared" si="2111"/>
        <v>6.263607998230065E-4</v>
      </c>
      <c r="AW1775" s="5">
        <f t="shared" si="2112"/>
        <v>7.5240690965954593E-6</v>
      </c>
      <c r="AX1775" s="5">
        <f t="shared" si="2113"/>
        <v>8.2000609244856036E-5</v>
      </c>
      <c r="AY1775" s="5">
        <f t="shared" si="2114"/>
        <v>1.6487131854541075E-4</v>
      </c>
      <c r="AZ1775" s="5">
        <f t="shared" si="2115"/>
        <v>1.6574603487234151E-4</v>
      </c>
      <c r="BA1775" s="5">
        <f t="shared" si="2116"/>
        <v>1.1108359464126305E-4</v>
      </c>
      <c r="BB1775" s="5">
        <f t="shared" si="2117"/>
        <v>5.5836471478466009E-5</v>
      </c>
      <c r="BC1775" s="5">
        <f t="shared" si="2118"/>
        <v>2.2453083605974306E-5</v>
      </c>
      <c r="BD1775" s="5">
        <f t="shared" si="2119"/>
        <v>4.355793043847974E-3</v>
      </c>
      <c r="BE1775" s="5">
        <f t="shared" si="2120"/>
        <v>4.5170362525463166E-3</v>
      </c>
      <c r="BF1775" s="5">
        <f t="shared" si="2121"/>
        <v>2.342124189719629E-3</v>
      </c>
      <c r="BG1775" s="5">
        <f t="shared" si="2122"/>
        <v>8.0960839709555898E-4</v>
      </c>
      <c r="BH1775" s="5">
        <f t="shared" si="2123"/>
        <v>2.0989464164348112E-4</v>
      </c>
      <c r="BI1775" s="5">
        <f t="shared" si="2124"/>
        <v>4.3532908748173882E-5</v>
      </c>
      <c r="BJ1775" s="8">
        <f t="shared" si="2125"/>
        <v>0.18903919371029637</v>
      </c>
      <c r="BK1775" s="8">
        <f t="shared" si="2126"/>
        <v>0.21185041256012666</v>
      </c>
      <c r="BL1775" s="8">
        <f t="shared" si="2127"/>
        <v>0.53019351445144325</v>
      </c>
      <c r="BM1775" s="8">
        <f t="shared" si="2128"/>
        <v>0.58262934940807509</v>
      </c>
      <c r="BN1775" s="8">
        <f t="shared" si="2129"/>
        <v>0.41260433280523656</v>
      </c>
    </row>
    <row r="1776" spans="1:66" x14ac:dyDescent="0.25">
      <c r="A1776" t="s">
        <v>16</v>
      </c>
      <c r="B1776" t="s">
        <v>462</v>
      </c>
      <c r="C1776" t="s">
        <v>464</v>
      </c>
      <c r="D1776" s="7" t="s">
        <v>545</v>
      </c>
      <c r="E1776">
        <f>VLOOKUP(A1776,home!$A$2:$E$405,3,FALSE)</f>
        <v>1.7778</v>
      </c>
      <c r="F1776">
        <f>VLOOKUP(B1776,home!$B$2:$E$405,3,FALSE)</f>
        <v>1.2375</v>
      </c>
      <c r="G1776">
        <f>VLOOKUP(C1776,away!$B$2:$E$405,4,FALSE)</f>
        <v>1.5468999999999999</v>
      </c>
      <c r="H1776">
        <f>VLOOKUP(A1776,away!$A$2:$E$405,3,FALSE)</f>
        <v>1.2716000000000001</v>
      </c>
      <c r="I1776">
        <f>VLOOKUP(C1776,away!$B$2:$E$405,3,FALSE)</f>
        <v>0.39319999999999999</v>
      </c>
      <c r="J1776">
        <f>VLOOKUP(B1776,home!$B$2:$E$405,4,FALSE)</f>
        <v>1.5728</v>
      </c>
      <c r="K1776" s="3">
        <f t="shared" si="2074"/>
        <v>3.4032225397499998</v>
      </c>
      <c r="L1776" s="3">
        <f t="shared" si="2075"/>
        <v>0.78638917913600004</v>
      </c>
      <c r="M1776" s="5">
        <f t="shared" si="2076"/>
        <v>1.5152167031302035E-2</v>
      </c>
      <c r="N1776" s="5">
        <f t="shared" si="2077"/>
        <v>5.1566196366983931E-2</v>
      </c>
      <c r="O1776" s="5">
        <f t="shared" si="2078"/>
        <v>1.191550019387717E-2</v>
      </c>
      <c r="P1776" s="5">
        <f t="shared" si="2079"/>
        <v>4.0551098832198276E-2</v>
      </c>
      <c r="Q1776" s="5">
        <f t="shared" si="2080"/>
        <v>8.774562088264716E-2</v>
      </c>
      <c r="R1776" s="5">
        <f t="shared" si="2081"/>
        <v>4.6851102082289577E-3</v>
      </c>
      <c r="S1776" s="5">
        <f t="shared" si="2082"/>
        <v>2.7131294373630748E-2</v>
      </c>
      <c r="T1776" s="5">
        <f t="shared" si="2083"/>
        <v>6.9002206778683559E-2</v>
      </c>
      <c r="U1776" s="5">
        <f t="shared" si="2084"/>
        <v>1.5944472661857605E-2</v>
      </c>
      <c r="V1776" s="5">
        <f t="shared" si="2085"/>
        <v>8.0678140868322614E-3</v>
      </c>
      <c r="W1776" s="5">
        <f t="shared" si="2086"/>
        <v>9.953929158406101E-2</v>
      </c>
      <c r="X1776" s="5">
        <f t="shared" si="2087"/>
        <v>7.8276621800568685E-2</v>
      </c>
      <c r="Y1776" s="5">
        <f t="shared" si="2088"/>
        <v>3.0777944181644167E-2</v>
      </c>
      <c r="Z1776" s="5">
        <f t="shared" si="2089"/>
        <v>1.228106656936955E-3</v>
      </c>
      <c r="AA1776" s="5">
        <f t="shared" si="2090"/>
        <v>4.1795202561048655E-3</v>
      </c>
      <c r="AB1776" s="5">
        <f t="shared" si="2091"/>
        <v>7.1119187704588877E-3</v>
      </c>
      <c r="AC1776" s="5">
        <f t="shared" si="2092"/>
        <v>1.3494716866202913E-3</v>
      </c>
      <c r="AD1776" s="5">
        <f t="shared" si="2093"/>
        <v>8.4688590177405959E-2</v>
      </c>
      <c r="AE1776" s="5">
        <f t="shared" si="2094"/>
        <v>6.6598190911795391E-2</v>
      </c>
      <c r="AF1776" s="5">
        <f t="shared" si="2095"/>
        <v>2.6186048341534696E-2</v>
      </c>
      <c r="AG1776" s="5">
        <f t="shared" si="2096"/>
        <v>6.8641416867050286E-3</v>
      </c>
      <c r="AH1776" s="5">
        <f t="shared" si="2097"/>
        <v>2.4144244646002726E-4</v>
      </c>
      <c r="AI1776" s="5">
        <f t="shared" si="2098"/>
        <v>8.2168237584514723E-4</v>
      </c>
      <c r="AJ1776" s="5">
        <f t="shared" si="2099"/>
        <v>1.3981839909957686E-3</v>
      </c>
      <c r="AK1776" s="5">
        <f t="shared" si="2100"/>
        <v>1.5861104242914697E-3</v>
      </c>
      <c r="AL1776" s="5">
        <f t="shared" si="2101"/>
        <v>1.4446134238711703E-4</v>
      </c>
      <c r="AM1776" s="5">
        <f t="shared" si="2102"/>
        <v>5.7642823790279678E-2</v>
      </c>
      <c r="AN1776" s="5">
        <f t="shared" si="2103"/>
        <v>4.5329692883519131E-2</v>
      </c>
      <c r="AO1776" s="5">
        <f t="shared" si="2104"/>
        <v>1.7823389988578794E-2</v>
      </c>
      <c r="AP1776" s="5">
        <f t="shared" si="2105"/>
        <v>4.6720403408464272E-3</v>
      </c>
      <c r="AQ1776" s="5">
        <f t="shared" si="2106"/>
        <v>9.1851049213212464E-4</v>
      </c>
      <c r="AR1776" s="5">
        <f t="shared" si="2107"/>
        <v>3.7973545456057705E-5</v>
      </c>
      <c r="AS1776" s="5">
        <f t="shared" si="2108"/>
        <v>1.2923242581027678E-4</v>
      </c>
      <c r="AT1776" s="5">
        <f t="shared" si="2109"/>
        <v>2.1990335219205186E-4</v>
      </c>
      <c r="AU1776" s="5">
        <f t="shared" si="2110"/>
        <v>2.494600149155244E-4</v>
      </c>
      <c r="AV1776" s="5">
        <f t="shared" si="2111"/>
        <v>2.1224198638172093E-4</v>
      </c>
      <c r="AW1776" s="5">
        <f t="shared" si="2112"/>
        <v>1.0739325933581636E-5</v>
      </c>
      <c r="AX1776" s="5">
        <f t="shared" si="2113"/>
        <v>3.2695226196319552E-2</v>
      </c>
      <c r="AY1776" s="5">
        <f t="shared" si="2114"/>
        <v>2.5711172090189575E-2</v>
      </c>
      <c r="AZ1776" s="5">
        <f t="shared" si="2115"/>
        <v>1.0109493757314306E-2</v>
      </c>
      <c r="BA1776" s="5">
        <f t="shared" si="2116"/>
        <v>2.6499988324316381E-3</v>
      </c>
      <c r="BB1776" s="5">
        <f t="shared" si="2117"/>
        <v>5.2098260163681851E-4</v>
      </c>
      <c r="BC1776" s="5">
        <f t="shared" si="2118"/>
        <v>8.1939016089063122E-5</v>
      </c>
      <c r="BD1776" s="5">
        <f t="shared" si="2119"/>
        <v>4.976997540012132E-6</v>
      </c>
      <c r="BE1776" s="5">
        <f t="shared" si="2120"/>
        <v>1.6937830208449592E-5</v>
      </c>
      <c r="BF1776" s="5">
        <f t="shared" si="2121"/>
        <v>2.8821602769927051E-5</v>
      </c>
      <c r="BG1776" s="5">
        <f t="shared" si="2122"/>
        <v>3.2695442726112252E-5</v>
      </c>
      <c r="BH1776" s="5">
        <f t="shared" si="2123"/>
        <v>2.7817466908152595E-5</v>
      </c>
      <c r="BI1776" s="5">
        <f t="shared" si="2124"/>
        <v>1.8933806076114927E-5</v>
      </c>
      <c r="BJ1776" s="8">
        <f t="shared" si="2125"/>
        <v>0.79940012270136673</v>
      </c>
      <c r="BK1776" s="8">
        <f t="shared" si="2126"/>
        <v>0.1181074794431603</v>
      </c>
      <c r="BL1776" s="8">
        <f t="shared" si="2127"/>
        <v>4.8862935799104307E-2</v>
      </c>
      <c r="BM1776" s="8">
        <f t="shared" si="2128"/>
        <v>0.73028251832107482</v>
      </c>
      <c r="BN1776" s="8">
        <f t="shared" si="2129"/>
        <v>0.21161569351523754</v>
      </c>
    </row>
    <row r="1777" spans="1:66" x14ac:dyDescent="0.25">
      <c r="A1777" t="s">
        <v>16</v>
      </c>
      <c r="B1777" t="s">
        <v>224</v>
      </c>
      <c r="C1777" t="s">
        <v>55</v>
      </c>
      <c r="D1777" s="7" t="s">
        <v>545</v>
      </c>
      <c r="E1777">
        <f>VLOOKUP(A1777,home!$A$2:$E$405,3,FALSE)</f>
        <v>1.7778</v>
      </c>
      <c r="F1777">
        <f>VLOOKUP(B1777,home!$B$2:$E$405,3,FALSE)</f>
        <v>0.98440000000000005</v>
      </c>
      <c r="G1777">
        <f>VLOOKUP(C1777,away!$B$2:$E$405,4,FALSE)</f>
        <v>1.125</v>
      </c>
      <c r="H1777">
        <f>VLOOKUP(A1777,away!$A$2:$E$405,3,FALSE)</f>
        <v>1.2716000000000001</v>
      </c>
      <c r="I1777">
        <f>VLOOKUP(C1777,away!$B$2:$E$405,3,FALSE)</f>
        <v>0.94369999999999998</v>
      </c>
      <c r="J1777">
        <f>VLOOKUP(B1777,home!$B$2:$E$405,4,FALSE)</f>
        <v>0.98299999999999998</v>
      </c>
      <c r="K1777" s="3">
        <f t="shared" si="2074"/>
        <v>1.9688246100000002</v>
      </c>
      <c r="L1777" s="3">
        <f t="shared" si="2075"/>
        <v>1.1796087683600001</v>
      </c>
      <c r="M1777" s="5">
        <f t="shared" si="2076"/>
        <v>4.2919312549841215E-2</v>
      </c>
      <c r="N1777" s="5">
        <f t="shared" si="2077"/>
        <v>8.4500598792409246E-2</v>
      </c>
      <c r="O1777" s="5">
        <f t="shared" si="2078"/>
        <v>5.0627997415776088E-2</v>
      </c>
      <c r="P1777" s="5">
        <f t="shared" si="2079"/>
        <v>9.967764726719637E-2</v>
      </c>
      <c r="Q1777" s="5">
        <f t="shared" si="2080"/>
        <v>8.3183429231115838E-2</v>
      </c>
      <c r="R1777" s="5">
        <f t="shared" si="2081"/>
        <v>2.9860614838078461E-2</v>
      </c>
      <c r="S1777" s="5">
        <f t="shared" si="2082"/>
        <v>5.7873907889284135E-2</v>
      </c>
      <c r="T1777" s="5">
        <f t="shared" si="2083"/>
        <v>9.812390250327778E-2</v>
      </c>
      <c r="U1777" s="5">
        <f t="shared" si="2084"/>
        <v>5.8790313362940036E-2</v>
      </c>
      <c r="V1777" s="5">
        <f t="shared" si="2085"/>
        <v>1.4934315460132774E-2</v>
      </c>
      <c r="W1777" s="5">
        <f t="shared" si="2086"/>
        <v>5.4591194204804752E-2</v>
      </c>
      <c r="X1777" s="5">
        <f t="shared" si="2087"/>
        <v>6.4396251359231299E-2</v>
      </c>
      <c r="Y1777" s="5">
        <f t="shared" si="2088"/>
        <v>3.7981191376431918E-2</v>
      </c>
      <c r="Z1777" s="5">
        <f t="shared" si="2089"/>
        <v>1.174128103053936E-2</v>
      </c>
      <c r="AA1777" s="5">
        <f t="shared" si="2090"/>
        <v>2.3116523045852055E-2</v>
      </c>
      <c r="AB1777" s="5">
        <f t="shared" si="2091"/>
        <v>2.2756189735152855E-2</v>
      </c>
      <c r="AC1777" s="5">
        <f t="shared" si="2092"/>
        <v>2.1677558134281837E-3</v>
      </c>
      <c r="AD1777" s="5">
        <f t="shared" si="2093"/>
        <v>2.6870121659927252E-2</v>
      </c>
      <c r="AE1777" s="5">
        <f t="shared" si="2094"/>
        <v>3.1696231116950142E-2</v>
      </c>
      <c r="AF1777" s="5">
        <f t="shared" si="2095"/>
        <v>1.8694576074759741E-2</v>
      </c>
      <c r="AG1777" s="5">
        <f t="shared" si="2096"/>
        <v>7.3507619528532225E-3</v>
      </c>
      <c r="AH1777" s="5">
        <f t="shared" si="2097"/>
        <v>3.4625295138507907E-3</v>
      </c>
      <c r="AI1777" s="5">
        <f t="shared" si="2098"/>
        <v>6.8171133197207729E-3</v>
      </c>
      <c r="AJ1777" s="5">
        <f t="shared" si="2099"/>
        <v>6.7108502365125309E-3</v>
      </c>
      <c r="AK1777" s="5">
        <f t="shared" si="2100"/>
        <v>4.4041623665567308E-3</v>
      </c>
      <c r="AL1777" s="5">
        <f t="shared" si="2101"/>
        <v>2.0137955292865749E-4</v>
      </c>
      <c r="AM1777" s="5">
        <f t="shared" si="2102"/>
        <v>1.0580511359551755E-2</v>
      </c>
      <c r="AN1777" s="5">
        <f t="shared" si="2103"/>
        <v>1.2480863973459835E-2</v>
      </c>
      <c r="AO1777" s="5">
        <f t="shared" si="2104"/>
        <v>7.3612682899008288E-3</v>
      </c>
      <c r="AP1777" s="5">
        <f t="shared" si="2105"/>
        <v>2.8944722070058143E-3</v>
      </c>
      <c r="AQ1777" s="5">
        <f t="shared" si="2106"/>
        <v>8.5358619878959452E-4</v>
      </c>
      <c r="AR1777" s="5">
        <f t="shared" si="2107"/>
        <v>8.168860350487359E-4</v>
      </c>
      <c r="AS1777" s="5">
        <f t="shared" si="2108"/>
        <v>1.6083053293692738E-3</v>
      </c>
      <c r="AT1777" s="5">
        <f t="shared" si="2109"/>
        <v>1.5832355564281918E-3</v>
      </c>
      <c r="AU1777" s="5">
        <f t="shared" si="2110"/>
        <v>1.0390377089742892E-3</v>
      </c>
      <c r="AV1777" s="5">
        <f t="shared" si="2111"/>
        <v>5.1142075303664981E-4</v>
      </c>
      <c r="AW1777" s="5">
        <f t="shared" si="2112"/>
        <v>1.2991457983148987E-5</v>
      </c>
      <c r="AX1777" s="5">
        <f t="shared" si="2113"/>
        <v>3.4718618585116764E-3</v>
      </c>
      <c r="AY1777" s="5">
        <f t="shared" si="2114"/>
        <v>4.0954386908350193E-3</v>
      </c>
      <c r="AZ1777" s="5">
        <f t="shared" si="2115"/>
        <v>2.4155076949948949E-3</v>
      </c>
      <c r="BA1777" s="5">
        <f t="shared" si="2116"/>
        <v>9.4978468568567714E-4</v>
      </c>
      <c r="BB1777" s="5">
        <f t="shared" si="2117"/>
        <v>2.8009358582221775E-4</v>
      </c>
      <c r="BC1777" s="5">
        <f t="shared" si="2118"/>
        <v>6.6080169959456425E-5</v>
      </c>
      <c r="BD1777" s="5">
        <f t="shared" si="2119"/>
        <v>1.606009882823873E-4</v>
      </c>
      <c r="BE1777" s="5">
        <f t="shared" si="2120"/>
        <v>3.1619517812068575E-4</v>
      </c>
      <c r="BF1777" s="5">
        <f t="shared" si="2121"/>
        <v>3.1126642412366998E-4</v>
      </c>
      <c r="BG1777" s="5">
        <f t="shared" si="2122"/>
        <v>2.0427633202712639E-4</v>
      </c>
      <c r="BH1777" s="5">
        <f t="shared" si="2123"/>
        <v>1.0054606743388444E-4</v>
      </c>
      <c r="BI1777" s="5">
        <f t="shared" si="2124"/>
        <v>3.9591514400510212E-5</v>
      </c>
      <c r="BJ1777" s="8">
        <f t="shared" si="2125"/>
        <v>0.55283772698627787</v>
      </c>
      <c r="BK1777" s="8">
        <f t="shared" si="2126"/>
        <v>0.22186975722364632</v>
      </c>
      <c r="BL1777" s="8">
        <f t="shared" si="2127"/>
        <v>0.21323765572168565</v>
      </c>
      <c r="BM1777" s="8">
        <f t="shared" si="2128"/>
        <v>0.60483437363488035</v>
      </c>
      <c r="BN1777" s="8">
        <f t="shared" si="2129"/>
        <v>0.39076960009441719</v>
      </c>
    </row>
    <row r="1778" spans="1:66" x14ac:dyDescent="0.25">
      <c r="A1778" t="s">
        <v>16</v>
      </c>
      <c r="B1778" t="s">
        <v>463</v>
      </c>
      <c r="C1778" t="s">
        <v>225</v>
      </c>
      <c r="D1778" s="7" t="s">
        <v>545</v>
      </c>
      <c r="E1778">
        <f>VLOOKUP(A1778,home!$A$2:$E$405,3,FALSE)</f>
        <v>1.7778</v>
      </c>
      <c r="F1778">
        <f>VLOOKUP(B1778,home!$B$2:$E$405,3,FALSE)</f>
        <v>0.5625</v>
      </c>
      <c r="G1778">
        <f>VLOOKUP(C1778,away!$B$2:$E$405,4,FALSE)</f>
        <v>1.125</v>
      </c>
      <c r="H1778">
        <f>VLOOKUP(A1778,away!$A$2:$E$405,3,FALSE)</f>
        <v>1.2716000000000001</v>
      </c>
      <c r="I1778">
        <f>VLOOKUP(C1778,away!$B$2:$E$405,3,FALSE)</f>
        <v>0.58979999999999999</v>
      </c>
      <c r="J1778">
        <f>VLOOKUP(B1778,home!$B$2:$E$405,4,FALSE)</f>
        <v>1.7694000000000001</v>
      </c>
      <c r="K1778" s="3">
        <f t="shared" si="2074"/>
        <v>1.1250140625</v>
      </c>
      <c r="L1778" s="3">
        <f t="shared" si="2075"/>
        <v>1.327031739792</v>
      </c>
      <c r="M1778" s="5">
        <f t="shared" si="2076"/>
        <v>8.6117227341819341E-2</v>
      </c>
      <c r="N1778" s="5">
        <f t="shared" si="2077"/>
        <v>9.6883091783056263E-2</v>
      </c>
      <c r="O1778" s="5">
        <f t="shared" si="2078"/>
        <v>0.11428029402547769</v>
      </c>
      <c r="P1778" s="5">
        <f t="shared" si="2079"/>
        <v>0.12856693784529716</v>
      </c>
      <c r="Q1778" s="5">
        <f t="shared" si="2080"/>
        <v>5.4497420337208252E-2</v>
      </c>
      <c r="R1778" s="5">
        <f t="shared" si="2081"/>
        <v>7.58267887022855E-2</v>
      </c>
      <c r="S1778" s="5">
        <f t="shared" si="2082"/>
        <v>4.7985339336655719E-2</v>
      </c>
      <c r="T1778" s="5">
        <f t="shared" si="2083"/>
        <v>7.2319806524261385E-2</v>
      </c>
      <c r="U1778" s="5">
        <f t="shared" si="2084"/>
        <v>8.5306203604287312E-2</v>
      </c>
      <c r="V1778" s="5">
        <f t="shared" si="2085"/>
        <v>7.9598580400357527E-3</v>
      </c>
      <c r="W1778" s="5">
        <f t="shared" si="2086"/>
        <v>2.0436788083110925E-2</v>
      </c>
      <c r="X1778" s="5">
        <f t="shared" si="2087"/>
        <v>2.7120266445691103E-2</v>
      </c>
      <c r="Y1778" s="5">
        <f t="shared" si="2088"/>
        <v>1.7994727182524036E-2</v>
      </c>
      <c r="Z1778" s="5">
        <f t="shared" si="2089"/>
        <v>3.3541518444811423E-2</v>
      </c>
      <c r="AA1778" s="5">
        <f t="shared" si="2090"/>
        <v>3.7734679928015984E-2</v>
      </c>
      <c r="AB1778" s="5">
        <f t="shared" si="2091"/>
        <v>2.1226022781477241E-2</v>
      </c>
      <c r="AC1778" s="5">
        <f t="shared" si="2092"/>
        <v>7.4271911489080886E-4</v>
      </c>
      <c r="AD1778" s="5">
        <f t="shared" si="2093"/>
        <v>5.7479184964580555E-3</v>
      </c>
      <c r="AE1778" s="5">
        <f t="shared" si="2094"/>
        <v>7.627670282537349E-3</v>
      </c>
      <c r="AF1778" s="5">
        <f t="shared" si="2095"/>
        <v>5.0610802827976377E-3</v>
      </c>
      <c r="AG1778" s="5">
        <f t="shared" si="2096"/>
        <v>2.2387380576359786E-3</v>
      </c>
      <c r="AH1778" s="5">
        <f t="shared" si="2097"/>
        <v>1.1127664894270891E-2</v>
      </c>
      <c r="AI1778" s="5">
        <f t="shared" si="2098"/>
        <v>1.2518779488842328E-2</v>
      </c>
      <c r="AJ1778" s="5">
        <f t="shared" si="2099"/>
        <v>7.041901485142092E-3</v>
      </c>
      <c r="AK1778" s="5">
        <f t="shared" si="2100"/>
        <v>2.6407460658414961E-3</v>
      </c>
      <c r="AL1778" s="5">
        <f t="shared" si="2101"/>
        <v>4.4353087171124147E-5</v>
      </c>
      <c r="AM1778" s="5">
        <f t="shared" si="2102"/>
        <v>1.2932978277238334E-3</v>
      </c>
      <c r="AN1778" s="5">
        <f t="shared" si="2103"/>
        <v>1.7162472663935727E-3</v>
      </c>
      <c r="AO1778" s="5">
        <f t="shared" si="2104"/>
        <v>1.1387572979177638E-3</v>
      </c>
      <c r="AP1778" s="5">
        <f t="shared" si="2105"/>
        <v>5.037223594188822E-4</v>
      </c>
      <c r="AQ1778" s="5">
        <f t="shared" si="2106"/>
        <v>1.671138897479426E-4</v>
      </c>
      <c r="AR1778" s="5">
        <f t="shared" si="2107"/>
        <v>2.9533529008933324E-3</v>
      </c>
      <c r="AS1778" s="5">
        <f t="shared" si="2108"/>
        <v>3.3225635450301679E-3</v>
      </c>
      <c r="AT1778" s="5">
        <f t="shared" si="2109"/>
        <v>1.8689653558543959E-3</v>
      </c>
      <c r="AU1778" s="5">
        <f t="shared" si="2110"/>
        <v>7.0087076922050406E-4</v>
      </c>
      <c r="AV1778" s="5">
        <f t="shared" si="2111"/>
        <v>1.9712236784206487E-4</v>
      </c>
      <c r="AW1778" s="5">
        <f t="shared" si="2112"/>
        <v>1.8393340674460494E-6</v>
      </c>
      <c r="AX1778" s="5">
        <f t="shared" si="2113"/>
        <v>2.4249637386500265E-4</v>
      </c>
      <c r="AY1778" s="5">
        <f t="shared" si="2114"/>
        <v>3.218003849033257E-4</v>
      </c>
      <c r="AZ1778" s="5">
        <f t="shared" si="2115"/>
        <v>2.1351966232199782E-4</v>
      </c>
      <c r="BA1778" s="5">
        <f t="shared" si="2116"/>
        <v>9.4449122990320351E-5</v>
      </c>
      <c r="BB1778" s="5">
        <f t="shared" si="2117"/>
        <v>3.1334246000918348E-5</v>
      </c>
      <c r="BC1778" s="5">
        <f t="shared" si="2118"/>
        <v>8.3163077971338394E-6</v>
      </c>
      <c r="BD1778" s="5">
        <f t="shared" si="2119"/>
        <v>6.5319883971537169E-4</v>
      </c>
      <c r="BE1778" s="5">
        <f t="shared" si="2120"/>
        <v>7.3485788028847666E-4</v>
      </c>
      <c r="BF1778" s="5">
        <f t="shared" si="2121"/>
        <v>4.1336272463173902E-4</v>
      </c>
      <c r="BG1778" s="5">
        <f t="shared" si="2122"/>
        <v>1.5501295937467383E-4</v>
      </c>
      <c r="BH1778" s="5">
        <f t="shared" si="2123"/>
        <v>4.3597939791562337E-5</v>
      </c>
      <c r="BI1778" s="5">
        <f t="shared" si="2124"/>
        <v>9.8096590723071876E-6</v>
      </c>
      <c r="BJ1778" s="8">
        <f t="shared" si="2125"/>
        <v>0.31565856221436162</v>
      </c>
      <c r="BK1778" s="8">
        <f t="shared" si="2126"/>
        <v>0.27173823515077322</v>
      </c>
      <c r="BL1778" s="8">
        <f t="shared" si="2127"/>
        <v>0.37875579591735525</v>
      </c>
      <c r="BM1778" s="8">
        <f t="shared" si="2128"/>
        <v>0.44320239064132139</v>
      </c>
      <c r="BN1778" s="8">
        <f t="shared" si="2129"/>
        <v>0.55617176003514424</v>
      </c>
    </row>
    <row r="1779" spans="1:66" x14ac:dyDescent="0.25">
      <c r="A1779" t="s">
        <v>59</v>
      </c>
      <c r="B1779" t="s">
        <v>231</v>
      </c>
      <c r="C1779" t="s">
        <v>230</v>
      </c>
      <c r="D1779" s="7" t="s">
        <v>545</v>
      </c>
      <c r="E1779">
        <f>VLOOKUP(A1779,home!$A$2:$E$405,3,FALSE)</f>
        <v>1.806</v>
      </c>
      <c r="F1779">
        <f>VLOOKUP(B1779,home!$B$2:$E$405,3,FALSE)</f>
        <v>2.5840000000000001</v>
      </c>
      <c r="G1779">
        <f>VLOOKUP(C1779,away!$B$2:$E$405,4,FALSE)</f>
        <v>0.73829999999999996</v>
      </c>
      <c r="H1779">
        <f>VLOOKUP(A1779,away!$A$2:$E$405,3,FALSE)</f>
        <v>1.1493</v>
      </c>
      <c r="I1779">
        <f>VLOOKUP(C1779,away!$B$2:$E$405,3,FALSE)</f>
        <v>0.58009999999999995</v>
      </c>
      <c r="J1779">
        <f>VLOOKUP(B1779,home!$B$2:$E$405,4,FALSE)</f>
        <v>0.58009999999999995</v>
      </c>
      <c r="K1779" s="3">
        <f t="shared" si="2074"/>
        <v>3.4454275632</v>
      </c>
      <c r="L1779" s="3">
        <f t="shared" si="2075"/>
        <v>0.38675785029299997</v>
      </c>
      <c r="M1779" s="5">
        <f t="shared" si="2076"/>
        <v>2.1662222948088766E-2</v>
      </c>
      <c r="N1779" s="5">
        <f t="shared" si="2077"/>
        <v>7.4635620025528593E-2</v>
      </c>
      <c r="O1779" s="5">
        <f t="shared" si="2078"/>
        <v>8.3780347799705043E-3</v>
      </c>
      <c r="P1779" s="5">
        <f t="shared" si="2079"/>
        <v>2.8865911956358622E-2</v>
      </c>
      <c r="Q1779" s="5">
        <f t="shared" si="2080"/>
        <v>0.12857581121623907</v>
      </c>
      <c r="R1779" s="5">
        <f t="shared" si="2081"/>
        <v>1.6201353605906894E-3</v>
      </c>
      <c r="S1779" s="5">
        <f t="shared" si="2082"/>
        <v>9.6162900163688347E-3</v>
      </c>
      <c r="T1779" s="5">
        <f t="shared" si="2083"/>
        <v>4.9727704345671218E-2</v>
      </c>
      <c r="U1779" s="5">
        <f t="shared" si="2084"/>
        <v>5.5820590274941323E-3</v>
      </c>
      <c r="V1779" s="5">
        <f t="shared" si="2085"/>
        <v>1.423794479164702E-3</v>
      </c>
      <c r="W1779" s="5">
        <f t="shared" si="2086"/>
        <v>0.14766621464174329</v>
      </c>
      <c r="X1779" s="5">
        <f t="shared" si="2087"/>
        <v>5.7111067735745348E-2</v>
      </c>
      <c r="Y1779" s="5">
        <f t="shared" si="2088"/>
        <v>1.1044076892707389E-2</v>
      </c>
      <c r="Z1779" s="5">
        <f t="shared" si="2089"/>
        <v>2.0886668974857649E-4</v>
      </c>
      <c r="AA1779" s="5">
        <f t="shared" si="2090"/>
        <v>7.1963504989408836E-4</v>
      </c>
      <c r="AB1779" s="5">
        <f t="shared" si="2091"/>
        <v>1.2397252181749498E-3</v>
      </c>
      <c r="AC1779" s="5">
        <f t="shared" si="2092"/>
        <v>1.1857949140886726E-4</v>
      </c>
      <c r="AD1779" s="5">
        <f t="shared" si="2093"/>
        <v>0.12719331152001742</v>
      </c>
      <c r="AE1779" s="5">
        <f t="shared" si="2094"/>
        <v>4.9193011735129806E-2</v>
      </c>
      <c r="AF1779" s="5">
        <f t="shared" si="2095"/>
        <v>9.5128917340585612E-3</v>
      </c>
      <c r="AG1779" s="5">
        <f t="shared" si="2096"/>
        <v>1.2263951857115129E-3</v>
      </c>
      <c r="AH1779" s="5">
        <f t="shared" si="2097"/>
        <v>2.0195207981243598E-5</v>
      </c>
      <c r="AI1779" s="5">
        <f t="shared" si="2098"/>
        <v>6.9581126223133328E-5</v>
      </c>
      <c r="AJ1779" s="5">
        <f t="shared" si="2099"/>
        <v>1.1986836508384094E-4</v>
      </c>
      <c r="AK1779" s="5">
        <f t="shared" si="2100"/>
        <v>1.3766592300519536E-4</v>
      </c>
      <c r="AL1779" s="5">
        <f t="shared" si="2101"/>
        <v>6.3205058262779001E-6</v>
      </c>
      <c r="AM1779" s="5">
        <f t="shared" si="2102"/>
        <v>8.7647068273150427E-2</v>
      </c>
      <c r="AN1779" s="5">
        <f t="shared" si="2103"/>
        <v>3.3898191709807457E-2</v>
      </c>
      <c r="AO1779" s="5">
        <f t="shared" si="2104"/>
        <v>6.5551958772525629E-3</v>
      </c>
      <c r="AP1779" s="5">
        <f t="shared" si="2105"/>
        <v>8.4509115524524598E-4</v>
      </c>
      <c r="AQ1779" s="5">
        <f t="shared" si="2106"/>
        <v>8.1711409626069776E-5</v>
      </c>
      <c r="AR1779" s="5">
        <f t="shared" si="2107"/>
        <v>1.5621310450091625E-6</v>
      </c>
      <c r="AS1779" s="5">
        <f t="shared" si="2108"/>
        <v>5.3822093598049876E-6</v>
      </c>
      <c r="AT1779" s="5">
        <f t="shared" si="2109"/>
        <v>9.2720062395925662E-6</v>
      </c>
      <c r="AU1779" s="5">
        <f t="shared" si="2110"/>
        <v>1.0648675288018204E-5</v>
      </c>
      <c r="AV1779" s="5">
        <f t="shared" si="2111"/>
        <v>9.1723098372261538E-6</v>
      </c>
      <c r="AW1779" s="5">
        <f t="shared" si="2112"/>
        <v>2.3395460426174086E-7</v>
      </c>
      <c r="AX1779" s="5">
        <f t="shared" si="2113"/>
        <v>5.0330270810330778E-2</v>
      </c>
      <c r="AY1779" s="5">
        <f t="shared" si="2114"/>
        <v>1.9465627343268056E-2</v>
      </c>
      <c r="AZ1779" s="5">
        <f t="shared" si="2115"/>
        <v>3.7642420929434963E-3</v>
      </c>
      <c r="BA1779" s="5">
        <f t="shared" si="2116"/>
        <v>4.8528339328308333E-4</v>
      </c>
      <c r="BB1779" s="5">
        <f t="shared" si="2117"/>
        <v>4.6921790492264427E-5</v>
      </c>
      <c r="BC1779" s="5">
        <f t="shared" si="2118"/>
        <v>3.6294741645373438E-6</v>
      </c>
      <c r="BD1779" s="5">
        <f t="shared" si="2119"/>
        <v>1.006944074739502E-7</v>
      </c>
      <c r="BE1779" s="5">
        <f t="shared" si="2120"/>
        <v>3.4693528697084006E-7</v>
      </c>
      <c r="BF1779" s="5">
        <f t="shared" si="2121"/>
        <v>5.9767020018801719E-7</v>
      </c>
      <c r="BG1779" s="5">
        <f t="shared" si="2122"/>
        <v>6.8640979381035214E-7</v>
      </c>
      <c r="BH1779" s="5">
        <f t="shared" si="2123"/>
        <v>5.9124380581115393E-7</v>
      </c>
      <c r="BI1779" s="5">
        <f t="shared" si="2124"/>
        <v>4.0741754102260366E-7</v>
      </c>
      <c r="BJ1779" s="8">
        <f t="shared" si="2125"/>
        <v>0.85900933836211624</v>
      </c>
      <c r="BK1779" s="8">
        <f t="shared" si="2126"/>
        <v>8.1158746740484122E-2</v>
      </c>
      <c r="BL1779" s="8">
        <f t="shared" si="2127"/>
        <v>1.7925667761222706E-2</v>
      </c>
      <c r="BM1779" s="8">
        <f t="shared" si="2128"/>
        <v>0.6750994898781314</v>
      </c>
      <c r="BN1779" s="8">
        <f t="shared" si="2129"/>
        <v>0.26373773628677621</v>
      </c>
    </row>
    <row r="1780" spans="1:66" x14ac:dyDescent="0.25">
      <c r="A1780" t="s">
        <v>59</v>
      </c>
      <c r="B1780" t="s">
        <v>62</v>
      </c>
      <c r="C1780" t="s">
        <v>294</v>
      </c>
      <c r="D1780" s="7" t="s">
        <v>545</v>
      </c>
      <c r="E1780">
        <f>VLOOKUP(A1780,home!$A$2:$E$405,3,FALSE)</f>
        <v>1.806</v>
      </c>
      <c r="F1780">
        <f>VLOOKUP(B1780,home!$B$2:$E$405,3,FALSE)</f>
        <v>1.1073999999999999</v>
      </c>
      <c r="G1780">
        <f>VLOOKUP(C1780,away!$B$2:$E$405,4,FALSE)</f>
        <v>1.292</v>
      </c>
      <c r="H1780">
        <f>VLOOKUP(A1780,away!$A$2:$E$405,3,FALSE)</f>
        <v>1.1493</v>
      </c>
      <c r="I1780">
        <f>VLOOKUP(C1780,away!$B$2:$E$405,3,FALSE)</f>
        <v>0.58009999999999995</v>
      </c>
      <c r="J1780">
        <f>VLOOKUP(B1780,home!$B$2:$E$405,4,FALSE)</f>
        <v>0.58009999999999995</v>
      </c>
      <c r="K1780" s="3">
        <f t="shared" si="2074"/>
        <v>2.5839540047999998</v>
      </c>
      <c r="L1780" s="3">
        <f t="shared" si="2075"/>
        <v>0.38675785029299997</v>
      </c>
      <c r="M1780" s="5">
        <f t="shared" si="2076"/>
        <v>5.126680280474781E-2</v>
      </c>
      <c r="N1780" s="5">
        <f t="shared" si="2077"/>
        <v>0.13247106042061998</v>
      </c>
      <c r="O1780" s="5">
        <f t="shared" si="2078"/>
        <v>1.9827838444159408E-2</v>
      </c>
      <c r="P1780" s="5">
        <f t="shared" si="2079"/>
        <v>5.1234222554313091E-2</v>
      </c>
      <c r="Q1780" s="5">
        <f t="shared" si="2080"/>
        <v>0.17114956354698188</v>
      </c>
      <c r="R1780" s="5">
        <f t="shared" si="2081"/>
        <v>3.8342860863099962E-3</v>
      </c>
      <c r="S1780" s="5">
        <f t="shared" si="2082"/>
        <v>1.280041575218822E-2</v>
      </c>
      <c r="T1780" s="5">
        <f t="shared" si="2083"/>
        <v>6.6193437276015912E-2</v>
      </c>
      <c r="U1780" s="5">
        <f t="shared" si="2084"/>
        <v>9.9076188882696314E-3</v>
      </c>
      <c r="V1780" s="5">
        <f t="shared" si="2085"/>
        <v>1.4213645598585879E-3</v>
      </c>
      <c r="W1780" s="5">
        <f t="shared" si="2086"/>
        <v>0.14741420004899863</v>
      </c>
      <c r="X1780" s="5">
        <f t="shared" si="2087"/>
        <v>5.7013599113612964E-2</v>
      </c>
      <c r="Y1780" s="5">
        <f t="shared" si="2088"/>
        <v>1.1025228515323919E-2</v>
      </c>
      <c r="Z1780" s="5">
        <f t="shared" si="2089"/>
        <v>4.9431341471653815E-4</v>
      </c>
      <c r="AA1780" s="5">
        <f t="shared" si="2090"/>
        <v>1.2772831275831621E-3</v>
      </c>
      <c r="AB1780" s="5">
        <f t="shared" si="2091"/>
        <v>1.6502204263909906E-3</v>
      </c>
      <c r="AC1780" s="5">
        <f t="shared" si="2092"/>
        <v>8.8778829825750388E-5</v>
      </c>
      <c r="AD1780" s="5">
        <f t="shared" si="2093"/>
        <v>9.5227878145249592E-2</v>
      </c>
      <c r="AE1780" s="5">
        <f t="shared" si="2094"/>
        <v>3.6830129439420489E-2</v>
      </c>
      <c r="AF1780" s="5">
        <f t="shared" si="2095"/>
        <v>7.1221708440015992E-3</v>
      </c>
      <c r="AG1780" s="5">
        <f t="shared" si="2096"/>
        <v>9.181851616818468E-4</v>
      </c>
      <c r="AH1780" s="5">
        <f t="shared" si="2097"/>
        <v>4.7794898411690105E-5</v>
      </c>
      <c r="AI1780" s="5">
        <f t="shared" si="2098"/>
        <v>1.2349981915989579E-4</v>
      </c>
      <c r="AJ1780" s="5">
        <f t="shared" si="2099"/>
        <v>1.5955892615514427E-4</v>
      </c>
      <c r="AK1780" s="5">
        <f t="shared" si="2100"/>
        <v>1.3743097541339084E-4</v>
      </c>
      <c r="AL1780" s="5">
        <f t="shared" si="2101"/>
        <v>3.5488964215125554E-6</v>
      </c>
      <c r="AM1780" s="5">
        <f t="shared" si="2102"/>
        <v>4.9212891420404796E-2</v>
      </c>
      <c r="AN1780" s="5">
        <f t="shared" si="2103"/>
        <v>1.9033472092458582E-2</v>
      </c>
      <c r="AO1780" s="5">
        <f t="shared" si="2104"/>
        <v>3.680672375045544E-3</v>
      </c>
      <c r="AP1780" s="5">
        <f t="shared" si="2105"/>
        <v>4.7450964513514845E-4</v>
      </c>
      <c r="AQ1780" s="5">
        <f t="shared" si="2106"/>
        <v>4.588008257394106E-5</v>
      </c>
      <c r="AR1780" s="5">
        <f t="shared" si="2107"/>
        <v>3.6970104329355179E-6</v>
      </c>
      <c r="AS1780" s="5">
        <f t="shared" si="2108"/>
        <v>9.5529049139711122E-6</v>
      </c>
      <c r="AT1780" s="5">
        <f t="shared" si="2109"/>
        <v>1.2342133454964629E-5</v>
      </c>
      <c r="AU1780" s="5">
        <f t="shared" si="2110"/>
        <v>1.0630501722910637E-5</v>
      </c>
      <c r="AV1780" s="5">
        <f t="shared" si="2111"/>
        <v>6.8671818749870595E-6</v>
      </c>
      <c r="AW1780" s="5">
        <f t="shared" si="2112"/>
        <v>9.8517807893946658E-8</v>
      </c>
      <c r="AX1780" s="5">
        <f t="shared" si="2113"/>
        <v>2.1193974645590429E-2</v>
      </c>
      <c r="AY1780" s="5">
        <f t="shared" si="2114"/>
        <v>8.1969360730928999E-3</v>
      </c>
      <c r="AZ1780" s="5">
        <f t="shared" si="2115"/>
        <v>1.5851146873092775E-3</v>
      </c>
      <c r="BA1780" s="5">
        <f t="shared" si="2116"/>
        <v>2.043518496438657E-4</v>
      </c>
      <c r="BB1780" s="5">
        <f t="shared" si="2117"/>
        <v>1.9758670517914957E-5</v>
      </c>
      <c r="BC1780" s="5">
        <f t="shared" si="2118"/>
        <v>1.5283641868312933E-6</v>
      </c>
      <c r="BD1780" s="5">
        <f t="shared" si="2119"/>
        <v>2.3830796792548898E-7</v>
      </c>
      <c r="BE1780" s="5">
        <f t="shared" si="2120"/>
        <v>6.1577682809681714E-7</v>
      </c>
      <c r="BF1780" s="5">
        <f t="shared" si="2121"/>
        <v>7.9556950051190601E-7</v>
      </c>
      <c r="BG1780" s="5">
        <f t="shared" si="2122"/>
        <v>6.8523833231482504E-7</v>
      </c>
      <c r="BH1780" s="5">
        <f t="shared" si="2123"/>
        <v>4.426560832568413E-7</v>
      </c>
      <c r="BI1780" s="5">
        <f t="shared" si="2124"/>
        <v>2.2876059181611936E-7</v>
      </c>
      <c r="BJ1780" s="8">
        <f t="shared" si="2125"/>
        <v>0.8290145424178661</v>
      </c>
      <c r="BK1780" s="8">
        <f t="shared" si="2126"/>
        <v>0.12501206947044788</v>
      </c>
      <c r="BL1780" s="8">
        <f t="shared" si="2127"/>
        <v>3.7011627633557011E-2</v>
      </c>
      <c r="BM1780" s="8">
        <f t="shared" si="2128"/>
        <v>0.55355194152417031</v>
      </c>
      <c r="BN1780" s="8">
        <f t="shared" si="2129"/>
        <v>0.42978377385713218</v>
      </c>
    </row>
    <row r="1781" spans="1:66" x14ac:dyDescent="0.25">
      <c r="A1781" t="s">
        <v>70</v>
      </c>
      <c r="B1781" t="s">
        <v>74</v>
      </c>
      <c r="C1781" t="s">
        <v>85</v>
      </c>
      <c r="D1781" s="7" t="s">
        <v>545</v>
      </c>
      <c r="E1781">
        <f>VLOOKUP(A1781,home!$A$2:$E$405,3,FALSE)</f>
        <v>1.359</v>
      </c>
      <c r="F1781">
        <f>VLOOKUP(B1781,home!$B$2:$E$405,3,FALSE)</f>
        <v>0.91979999999999995</v>
      </c>
      <c r="G1781">
        <f>VLOOKUP(C1781,away!$B$2:$E$405,4,FALSE)</f>
        <v>0.73580000000000001</v>
      </c>
      <c r="H1781">
        <f>VLOOKUP(A1781,away!$A$2:$E$405,3,FALSE)</f>
        <v>1.0342</v>
      </c>
      <c r="I1781">
        <f>VLOOKUP(C1781,away!$B$2:$E$405,3,FALSE)</f>
        <v>0.58020000000000005</v>
      </c>
      <c r="J1781">
        <f>VLOOKUP(B1781,home!$B$2:$E$405,4,FALSE)</f>
        <v>0.96689999999999998</v>
      </c>
      <c r="K1781" s="3">
        <f t="shared" si="2074"/>
        <v>0.91975603355999991</v>
      </c>
      <c r="L1781" s="3">
        <f t="shared" si="2075"/>
        <v>0.58018142199600009</v>
      </c>
      <c r="M1781" s="5">
        <f t="shared" si="2076"/>
        <v>0.22314411613666615</v>
      </c>
      <c r="N1781" s="5">
        <f t="shared" si="2077"/>
        <v>0.20523814717011205</v>
      </c>
      <c r="O1781" s="5">
        <f t="shared" si="2078"/>
        <v>0.12946407061021153</v>
      </c>
      <c r="P1781" s="5">
        <f t="shared" si="2079"/>
        <v>0.11907536007297995</v>
      </c>
      <c r="Q1781" s="5">
        <f t="shared" si="2080"/>
        <v>9.4384512088192873E-2</v>
      </c>
      <c r="R1781" s="5">
        <f t="shared" si="2081"/>
        <v>3.7556324292011542E-2</v>
      </c>
      <c r="S1781" s="5">
        <f t="shared" si="2082"/>
        <v>1.5885408073930383E-2</v>
      </c>
      <c r="T1781" s="5">
        <f t="shared" si="2083"/>
        <v>5.4760140437726396E-2</v>
      </c>
      <c r="U1781" s="5">
        <f t="shared" si="2084"/>
        <v>3.454265586591361E-2</v>
      </c>
      <c r="V1781" s="5">
        <f t="shared" si="2085"/>
        <v>9.4187296187196094E-4</v>
      </c>
      <c r="W1781" s="5">
        <f t="shared" si="2086"/>
        <v>2.8936908155910716E-2</v>
      </c>
      <c r="X1781" s="5">
        <f t="shared" si="2087"/>
        <v>1.6788656522063929E-2</v>
      </c>
      <c r="Y1781" s="5">
        <f t="shared" si="2088"/>
        <v>4.870233307186736E-3</v>
      </c>
      <c r="Z1781" s="5">
        <f t="shared" si="2089"/>
        <v>7.2631605442273935E-3</v>
      </c>
      <c r="AA1781" s="5">
        <f t="shared" si="2090"/>
        <v>6.680335733268079E-3</v>
      </c>
      <c r="AB1781" s="5">
        <f t="shared" si="2091"/>
        <v>3.0721395484398905E-3</v>
      </c>
      <c r="AC1781" s="5">
        <f t="shared" si="2092"/>
        <v>3.141295634959136E-5</v>
      </c>
      <c r="AD1781" s="5">
        <f t="shared" si="2093"/>
        <v>6.6537239672426118E-3</v>
      </c>
      <c r="AE1781" s="5">
        <f t="shared" si="2094"/>
        <v>3.8603670328836853E-3</v>
      </c>
      <c r="AF1781" s="5">
        <f t="shared" si="2095"/>
        <v>1.119856617282468E-3</v>
      </c>
      <c r="AG1781" s="5">
        <f t="shared" si="2096"/>
        <v>2.1657333488219092E-4</v>
      </c>
      <c r="AH1781" s="5">
        <f t="shared" si="2097"/>
        <v>1.0534877031837726E-3</v>
      </c>
      <c r="AI1781" s="5">
        <f t="shared" si="2098"/>
        <v>9.6895167128454131E-4</v>
      </c>
      <c r="AJ1781" s="5">
        <f t="shared" si="2099"/>
        <v>4.4559957294600122E-4</v>
      </c>
      <c r="AK1781" s="5">
        <f t="shared" si="2100"/>
        <v>1.3661429858961464E-4</v>
      </c>
      <c r="AL1781" s="5">
        <f t="shared" si="2101"/>
        <v>6.7051000995132586E-7</v>
      </c>
      <c r="AM1781" s="5">
        <f t="shared" si="2102"/>
        <v>1.2239605529028347E-3</v>
      </c>
      <c r="AN1781" s="5">
        <f t="shared" si="2103"/>
        <v>7.101191740501771E-4</v>
      </c>
      <c r="AO1781" s="5">
        <f t="shared" si="2104"/>
        <v>2.0599897609352839E-4</v>
      </c>
      <c r="AP1781" s="5">
        <f t="shared" si="2105"/>
        <v>3.9838926293221116E-5</v>
      </c>
      <c r="AQ1781" s="5">
        <f t="shared" si="2106"/>
        <v>5.7784512268987144E-6</v>
      </c>
      <c r="AR1781" s="5">
        <f t="shared" si="2107"/>
        <v>1.2224279873769231E-4</v>
      </c>
      <c r="AS1781" s="5">
        <f t="shared" si="2108"/>
        <v>1.1243355169825326E-4</v>
      </c>
      <c r="AT1781" s="5">
        <f t="shared" si="2109"/>
        <v>5.1705718774524296E-5</v>
      </c>
      <c r="AU1781" s="5">
        <f t="shared" si="2110"/>
        <v>1.5852215604141765E-5</v>
      </c>
      <c r="AV1781" s="5">
        <f t="shared" si="2111"/>
        <v>3.6450427368008411E-6</v>
      </c>
      <c r="AW1781" s="5">
        <f t="shared" si="2112"/>
        <v>9.938920770849884E-9</v>
      </c>
      <c r="AX1781" s="5">
        <f t="shared" si="2113"/>
        <v>1.8762418389530253E-4</v>
      </c>
      <c r="AY1781" s="5">
        <f t="shared" si="2114"/>
        <v>1.0885606581321562E-4</v>
      </c>
      <c r="AZ1781" s="5">
        <f t="shared" si="2115"/>
        <v>3.1578133528200807E-5</v>
      </c>
      <c r="BA1781" s="5">
        <f t="shared" si="2116"/>
        <v>6.107015471457037E-6</v>
      </c>
      <c r="BB1781" s="5">
        <f t="shared" si="2117"/>
        <v>8.8579423009537907E-7</v>
      </c>
      <c r="BC1781" s="5">
        <f t="shared" si="2118"/>
        <v>1.0278427120251788E-7</v>
      </c>
      <c r="BD1781" s="5">
        <f t="shared" si="2119"/>
        <v>1.1820500133400853E-5</v>
      </c>
      <c r="BE1781" s="5">
        <f t="shared" si="2120"/>
        <v>1.087197631739222E-5</v>
      </c>
      <c r="BF1781" s="5">
        <f t="shared" si="2121"/>
        <v>4.9997829073214608E-6</v>
      </c>
      <c r="BG1781" s="5">
        <f t="shared" si="2122"/>
        <v>1.5328601651663573E-6</v>
      </c>
      <c r="BH1781" s="5">
        <f t="shared" si="2123"/>
        <v>3.5246434637888372E-7</v>
      </c>
      <c r="BI1781" s="5">
        <f t="shared" si="2124"/>
        <v>6.4836241839352026E-8</v>
      </c>
      <c r="BJ1781" s="8">
        <f t="shared" si="2125"/>
        <v>0.41934996869125968</v>
      </c>
      <c r="BK1781" s="8">
        <f t="shared" si="2126"/>
        <v>0.3591876967776213</v>
      </c>
      <c r="BL1781" s="8">
        <f t="shared" si="2127"/>
        <v>0.21425570104351149</v>
      </c>
      <c r="BM1781" s="8">
        <f t="shared" si="2128"/>
        <v>0.19108515055955341</v>
      </c>
      <c r="BN1781" s="8">
        <f t="shared" si="2129"/>
        <v>0.80886253037017397</v>
      </c>
    </row>
    <row r="1782" spans="1:66" x14ac:dyDescent="0.25">
      <c r="A1782" t="s">
        <v>19</v>
      </c>
      <c r="B1782" t="s">
        <v>331</v>
      </c>
      <c r="C1782" t="s">
        <v>241</v>
      </c>
      <c r="D1782" s="7" t="s">
        <v>545</v>
      </c>
      <c r="E1782">
        <f>VLOOKUP(A1782,home!$A$2:$E$405,3,FALSE)</f>
        <v>1.4750000000000001</v>
      </c>
      <c r="F1782">
        <f>VLOOKUP(B1782,home!$B$2:$E$405,3,FALSE)</f>
        <v>1.8079000000000001</v>
      </c>
      <c r="G1782">
        <f>VLOOKUP(C1782,away!$B$2:$E$405,4,FALSE)</f>
        <v>0.84750000000000003</v>
      </c>
      <c r="H1782">
        <f>VLOOKUP(A1782,away!$A$2:$E$405,3,FALSE)</f>
        <v>1.5625</v>
      </c>
      <c r="I1782">
        <f>VLOOKUP(C1782,away!$B$2:$E$405,3,FALSE)</f>
        <v>1.28</v>
      </c>
      <c r="J1782">
        <f>VLOOKUP(B1782,home!$B$2:$E$405,4,FALSE)</f>
        <v>0.85329999999999995</v>
      </c>
      <c r="K1782" s="3">
        <f t="shared" si="2074"/>
        <v>2.2599879937500003</v>
      </c>
      <c r="L1782" s="3">
        <f t="shared" si="2075"/>
        <v>1.7065999999999999</v>
      </c>
      <c r="M1782" s="5">
        <f t="shared" si="2076"/>
        <v>1.8937939392263133E-2</v>
      </c>
      <c r="N1782" s="5">
        <f t="shared" si="2077"/>
        <v>4.2799515652879858E-2</v>
      </c>
      <c r="O1782" s="5">
        <f t="shared" si="2078"/>
        <v>3.2319487366836264E-2</v>
      </c>
      <c r="P1782" s="5">
        <f t="shared" si="2079"/>
        <v>7.304165341320476E-2</v>
      </c>
      <c r="Q1782" s="5">
        <f t="shared" si="2080"/>
        <v>4.8363195756911843E-2</v>
      </c>
      <c r="R1782" s="5">
        <f t="shared" si="2081"/>
        <v>2.7578218570121386E-2</v>
      </c>
      <c r="S1782" s="5">
        <f t="shared" si="2082"/>
        <v>7.0428506275533764E-2</v>
      </c>
      <c r="T1782" s="5">
        <f t="shared" si="2083"/>
        <v>8.2536629878745757E-2</v>
      </c>
      <c r="U1782" s="5">
        <f t="shared" si="2084"/>
        <v>6.2326442857487632E-2</v>
      </c>
      <c r="V1782" s="5">
        <f t="shared" si="2085"/>
        <v>3.0181709959948091E-2</v>
      </c>
      <c r="W1782" s="5">
        <f t="shared" si="2086"/>
        <v>3.6433413916667247E-2</v>
      </c>
      <c r="X1782" s="5">
        <f t="shared" si="2087"/>
        <v>6.2177264190184316E-2</v>
      </c>
      <c r="Y1782" s="5">
        <f t="shared" si="2088"/>
        <v>5.3055859533484288E-2</v>
      </c>
      <c r="Z1782" s="5">
        <f t="shared" si="2089"/>
        <v>1.5688329270589718E-2</v>
      </c>
      <c r="AA1782" s="5">
        <f t="shared" si="2090"/>
        <v>3.5455435793529458E-2</v>
      </c>
      <c r="AB1782" s="5">
        <f t="shared" si="2091"/>
        <v>4.0064429603275296E-2</v>
      </c>
      <c r="AC1782" s="5">
        <f t="shared" si="2092"/>
        <v>7.2754813520426792E-3</v>
      </c>
      <c r="AD1782" s="5">
        <f t="shared" si="2093"/>
        <v>2.058476950574804E-2</v>
      </c>
      <c r="AE1782" s="5">
        <f t="shared" si="2094"/>
        <v>3.5129967638509604E-2</v>
      </c>
      <c r="AF1782" s="5">
        <f t="shared" si="2095"/>
        <v>2.9976401385940248E-2</v>
      </c>
      <c r="AG1782" s="5">
        <f t="shared" si="2096"/>
        <v>1.7052575535081875E-2</v>
      </c>
      <c r="AH1782" s="5">
        <f t="shared" si="2097"/>
        <v>6.6934256832971006E-3</v>
      </c>
      <c r="AI1782" s="5">
        <f t="shared" si="2098"/>
        <v>1.5127061681309338E-2</v>
      </c>
      <c r="AJ1782" s="5">
        <f t="shared" si="2099"/>
        <v>1.7093488890237402E-2</v>
      </c>
      <c r="AK1782" s="5">
        <f t="shared" si="2100"/>
        <v>1.2877026554411848E-2</v>
      </c>
      <c r="AL1782" s="5">
        <f t="shared" si="2101"/>
        <v>1.12243085443021E-3</v>
      </c>
      <c r="AM1782" s="5">
        <f t="shared" si="2102"/>
        <v>9.3042663874203426E-3</v>
      </c>
      <c r="AN1782" s="5">
        <f t="shared" si="2103"/>
        <v>1.5878661016771555E-2</v>
      </c>
      <c r="AO1782" s="5">
        <f t="shared" si="2104"/>
        <v>1.3549261445611171E-2</v>
      </c>
      <c r="AP1782" s="5">
        <f t="shared" si="2105"/>
        <v>7.7077231943600069E-3</v>
      </c>
      <c r="AQ1782" s="5">
        <f t="shared" si="2106"/>
        <v>3.2885001008736959E-3</v>
      </c>
      <c r="AR1782" s="5">
        <f t="shared" si="2107"/>
        <v>2.2846000542229663E-3</v>
      </c>
      <c r="AS1782" s="5">
        <f t="shared" si="2108"/>
        <v>5.1631686930645035E-3</v>
      </c>
      <c r="AT1782" s="5">
        <f t="shared" si="2109"/>
        <v>5.8343496280158303E-3</v>
      </c>
      <c r="AU1782" s="5">
        <f t="shared" si="2110"/>
        <v>4.3951867035518519E-3</v>
      </c>
      <c r="AV1782" s="5">
        <f t="shared" si="2111"/>
        <v>2.4832672950792075E-3</v>
      </c>
      <c r="AW1782" s="5">
        <f t="shared" si="2112"/>
        <v>1.2025273674687394E-4</v>
      </c>
      <c r="AX1782" s="5">
        <f t="shared" si="2113"/>
        <v>3.504588387703607E-3</v>
      </c>
      <c r="AY1782" s="5">
        <f t="shared" si="2114"/>
        <v>5.9809305424549757E-3</v>
      </c>
      <c r="AZ1782" s="5">
        <f t="shared" si="2115"/>
        <v>5.1035280318768314E-3</v>
      </c>
      <c r="BA1782" s="5">
        <f t="shared" si="2116"/>
        <v>2.9032269797336662E-3</v>
      </c>
      <c r="BB1782" s="5">
        <f t="shared" si="2117"/>
        <v>1.2386617909033685E-3</v>
      </c>
      <c r="BC1782" s="5">
        <f t="shared" si="2118"/>
        <v>4.2278004247113771E-4</v>
      </c>
      <c r="BD1782" s="5">
        <f t="shared" si="2119"/>
        <v>6.4981640875615252E-4</v>
      </c>
      <c r="BE1782" s="5">
        <f t="shared" si="2120"/>
        <v>1.4685772819306472E-3</v>
      </c>
      <c r="BF1782" s="5">
        <f t="shared" si="2121"/>
        <v>1.6594835125286361E-3</v>
      </c>
      <c r="BG1782" s="5">
        <f t="shared" si="2122"/>
        <v>1.2501376047135985E-3</v>
      </c>
      <c r="BH1782" s="5">
        <f t="shared" si="2123"/>
        <v>7.0632399429702928E-4</v>
      </c>
      <c r="BI1782" s="5">
        <f t="shared" si="2124"/>
        <v>3.1925674936176607E-4</v>
      </c>
      <c r="BJ1782" s="8">
        <f t="shared" si="2125"/>
        <v>0.49699172091433352</v>
      </c>
      <c r="BK1782" s="8">
        <f t="shared" si="2126"/>
        <v>0.20696865178987758</v>
      </c>
      <c r="BL1782" s="8">
        <f t="shared" si="2127"/>
        <v>0.27574918492602796</v>
      </c>
      <c r="BM1782" s="8">
        <f t="shared" si="2128"/>
        <v>0.74649719894290334</v>
      </c>
      <c r="BN1782" s="8">
        <f t="shared" si="2129"/>
        <v>0.24304001015221724</v>
      </c>
    </row>
    <row r="1783" spans="1:66" x14ac:dyDescent="0.25">
      <c r="A1783" t="s">
        <v>19</v>
      </c>
      <c r="B1783" t="s">
        <v>146</v>
      </c>
      <c r="C1783" t="s">
        <v>152</v>
      </c>
      <c r="D1783" s="7" t="s">
        <v>545</v>
      </c>
      <c r="E1783">
        <f>VLOOKUP(A1783,home!$A$2:$E$405,3,FALSE)</f>
        <v>1.4750000000000001</v>
      </c>
      <c r="F1783">
        <f>VLOOKUP(B1783,home!$B$2:$E$405,3,FALSE)</f>
        <v>0.16950000000000001</v>
      </c>
      <c r="G1783">
        <f>VLOOKUP(C1783,away!$B$2:$E$405,4,FALSE)</f>
        <v>0.84750000000000003</v>
      </c>
      <c r="H1783">
        <f>VLOOKUP(A1783,away!$A$2:$E$405,3,FALSE)</f>
        <v>1.5625</v>
      </c>
      <c r="I1783">
        <f>VLOOKUP(C1783,away!$B$2:$E$405,3,FALSE)</f>
        <v>0.8</v>
      </c>
      <c r="J1783">
        <f>VLOOKUP(B1783,home!$B$2:$E$405,4,FALSE)</f>
        <v>0.8</v>
      </c>
      <c r="K1783" s="3">
        <f t="shared" si="2074"/>
        <v>0.21188559375000002</v>
      </c>
      <c r="L1783" s="3">
        <f t="shared" si="2075"/>
        <v>1</v>
      </c>
      <c r="M1783" s="5">
        <f t="shared" si="2076"/>
        <v>0.29763553028530532</v>
      </c>
      <c r="N1783" s="5">
        <f t="shared" si="2077"/>
        <v>6.3064681055598024E-2</v>
      </c>
      <c r="O1783" s="5">
        <f t="shared" si="2078"/>
        <v>0.29763553028530532</v>
      </c>
      <c r="P1783" s="5">
        <f t="shared" si="2079"/>
        <v>6.3064681055598024E-2</v>
      </c>
      <c r="Q1783" s="5">
        <f t="shared" si="2080"/>
        <v>6.6812486950598819E-3</v>
      </c>
      <c r="R1783" s="5">
        <f t="shared" si="2081"/>
        <v>0.14881776514265263</v>
      </c>
      <c r="S1783" s="5">
        <f t="shared" si="2082"/>
        <v>3.3406243475299405E-3</v>
      </c>
      <c r="T1783" s="5">
        <f t="shared" si="2083"/>
        <v>6.6812486950598819E-3</v>
      </c>
      <c r="U1783" s="5">
        <f t="shared" si="2084"/>
        <v>3.1532340527799005E-2</v>
      </c>
      <c r="V1783" s="5">
        <f t="shared" si="2085"/>
        <v>7.864779704134309E-5</v>
      </c>
      <c r="W1783" s="5">
        <f t="shared" si="2086"/>
        <v>4.7188678224805851E-4</v>
      </c>
      <c r="X1783" s="5">
        <f t="shared" si="2087"/>
        <v>4.7188678224805851E-4</v>
      </c>
      <c r="Y1783" s="5">
        <f t="shared" si="2088"/>
        <v>2.3594339112402923E-4</v>
      </c>
      <c r="Z1783" s="5">
        <f t="shared" si="2089"/>
        <v>4.9605921714217557E-2</v>
      </c>
      <c r="AA1783" s="5">
        <f t="shared" si="2090"/>
        <v>1.0510780175933003E-2</v>
      </c>
      <c r="AB1783" s="5">
        <f t="shared" si="2091"/>
        <v>1.1135414491766471E-3</v>
      </c>
      <c r="AC1783" s="5">
        <f t="shared" si="2092"/>
        <v>1.0415209483271545E-6</v>
      </c>
      <c r="AD1783" s="5">
        <f t="shared" si="2093"/>
        <v>2.4996502759851711E-5</v>
      </c>
      <c r="AE1783" s="5">
        <f t="shared" si="2094"/>
        <v>2.4996502759851711E-5</v>
      </c>
      <c r="AF1783" s="5">
        <f t="shared" si="2095"/>
        <v>1.2498251379925854E-5</v>
      </c>
      <c r="AG1783" s="5">
        <f t="shared" si="2096"/>
        <v>4.1660837933086188E-6</v>
      </c>
      <c r="AH1783" s="5">
        <f t="shared" si="2097"/>
        <v>1.2401480428554386E-2</v>
      </c>
      <c r="AI1783" s="5">
        <f t="shared" si="2098"/>
        <v>2.6276950439832504E-3</v>
      </c>
      <c r="AJ1783" s="5">
        <f t="shared" si="2099"/>
        <v>2.7838536229416171E-4</v>
      </c>
      <c r="AK1783" s="5">
        <f t="shared" si="2100"/>
        <v>1.9661949260335769E-5</v>
      </c>
      <c r="AL1783" s="5">
        <f t="shared" si="2101"/>
        <v>8.8273313815745006E-9</v>
      </c>
      <c r="AM1783" s="5">
        <f t="shared" si="2102"/>
        <v>1.05927976578894E-6</v>
      </c>
      <c r="AN1783" s="5">
        <f t="shared" si="2103"/>
        <v>1.05927976578894E-6</v>
      </c>
      <c r="AO1783" s="5">
        <f t="shared" si="2104"/>
        <v>5.2963988289446988E-7</v>
      </c>
      <c r="AP1783" s="5">
        <f t="shared" si="2105"/>
        <v>1.7654662763148998E-7</v>
      </c>
      <c r="AQ1783" s="5">
        <f t="shared" si="2106"/>
        <v>4.4136656907872488E-8</v>
      </c>
      <c r="AR1783" s="5">
        <f t="shared" si="2107"/>
        <v>2.480296085710878E-3</v>
      </c>
      <c r="AS1783" s="5">
        <f t="shared" si="2108"/>
        <v>5.2553900879665025E-4</v>
      </c>
      <c r="AT1783" s="5">
        <f t="shared" si="2109"/>
        <v>5.567707245883236E-5</v>
      </c>
      <c r="AU1783" s="5">
        <f t="shared" si="2110"/>
        <v>3.9323898520671552E-6</v>
      </c>
      <c r="AV1783" s="5">
        <f t="shared" si="2111"/>
        <v>2.0830418966543097E-7</v>
      </c>
      <c r="AW1783" s="5">
        <f t="shared" si="2112"/>
        <v>5.1955120861469919E-11</v>
      </c>
      <c r="AX1783" s="5">
        <f t="shared" si="2113"/>
        <v>3.7407687020258351E-8</v>
      </c>
      <c r="AY1783" s="5">
        <f t="shared" si="2114"/>
        <v>3.7407687020258351E-8</v>
      </c>
      <c r="AZ1783" s="5">
        <f t="shared" si="2115"/>
        <v>1.8703843510129172E-8</v>
      </c>
      <c r="BA1783" s="5">
        <f t="shared" si="2116"/>
        <v>6.2346145033763921E-9</v>
      </c>
      <c r="BB1783" s="5">
        <f t="shared" si="2117"/>
        <v>1.5586536258440976E-9</v>
      </c>
      <c r="BC1783" s="5">
        <f t="shared" si="2118"/>
        <v>3.1173072516881964E-10</v>
      </c>
      <c r="BD1783" s="5">
        <f t="shared" si="2119"/>
        <v>4.1338268095181285E-4</v>
      </c>
      <c r="BE1783" s="5">
        <f t="shared" si="2120"/>
        <v>8.7589834799441668E-5</v>
      </c>
      <c r="BF1783" s="5">
        <f t="shared" si="2121"/>
        <v>9.2795120764720566E-6</v>
      </c>
      <c r="BG1783" s="5">
        <f t="shared" si="2122"/>
        <v>6.5539830867785888E-7</v>
      </c>
      <c r="BH1783" s="5">
        <f t="shared" si="2123"/>
        <v>3.4717364944238484E-8</v>
      </c>
      <c r="BI1783" s="5">
        <f t="shared" si="2124"/>
        <v>1.4712218969290829E-9</v>
      </c>
      <c r="BJ1783" s="8">
        <f t="shared" si="2125"/>
        <v>7.7676523248946305E-2</v>
      </c>
      <c r="BK1783" s="8">
        <f t="shared" si="2126"/>
        <v>0.36412057124144137</v>
      </c>
      <c r="BL1783" s="8">
        <f t="shared" si="2127"/>
        <v>0.50851377684069021</v>
      </c>
      <c r="BM1783" s="8">
        <f t="shared" si="2128"/>
        <v>0.12301731917004416</v>
      </c>
      <c r="BN1783" s="8">
        <f t="shared" si="2129"/>
        <v>0.87689943651951929</v>
      </c>
    </row>
    <row r="1784" spans="1:66" x14ac:dyDescent="0.25">
      <c r="A1784" t="s">
        <v>19</v>
      </c>
      <c r="B1784" t="s">
        <v>150</v>
      </c>
      <c r="C1784" t="s">
        <v>233</v>
      </c>
      <c r="D1784" s="7" t="s">
        <v>545</v>
      </c>
      <c r="E1784">
        <f>VLOOKUP(A1784,home!$A$2:$E$405,3,FALSE)</f>
        <v>1.4750000000000001</v>
      </c>
      <c r="F1784">
        <f>VLOOKUP(B1784,home!$B$2:$E$405,3,FALSE)</f>
        <v>0.67800000000000005</v>
      </c>
      <c r="G1784">
        <f>VLOOKUP(C1784,away!$B$2:$E$405,4,FALSE)</f>
        <v>1.3559000000000001</v>
      </c>
      <c r="H1784">
        <f>VLOOKUP(A1784,away!$A$2:$E$405,3,FALSE)</f>
        <v>1.5625</v>
      </c>
      <c r="I1784">
        <f>VLOOKUP(C1784,away!$B$2:$E$405,3,FALSE)</f>
        <v>0.96</v>
      </c>
      <c r="J1784">
        <f>VLOOKUP(B1784,home!$B$2:$E$405,4,FALSE)</f>
        <v>1.1200000000000001</v>
      </c>
      <c r="K1784" s="3">
        <f t="shared" si="2074"/>
        <v>1.3559677950000002</v>
      </c>
      <c r="L1784" s="3">
        <f t="shared" si="2075"/>
        <v>1.6800000000000002</v>
      </c>
      <c r="M1784" s="5">
        <f t="shared" si="2076"/>
        <v>4.8028158963993782E-2</v>
      </c>
      <c r="N1784" s="5">
        <f t="shared" si="2077"/>
        <v>6.5124636808316136E-2</v>
      </c>
      <c r="O1784" s="5">
        <f t="shared" si="2078"/>
        <v>8.068730705950955E-2</v>
      </c>
      <c r="P1784" s="5">
        <f t="shared" si="2079"/>
        <v>0.1094093898379711</v>
      </c>
      <c r="Q1784" s="5">
        <f t="shared" si="2080"/>
        <v>4.4153455086574152E-2</v>
      </c>
      <c r="R1784" s="5">
        <f t="shared" si="2081"/>
        <v>6.7777337929988038E-2</v>
      </c>
      <c r="S1784" s="5">
        <f t="shared" si="2082"/>
        <v>6.2309355818173449E-2</v>
      </c>
      <c r="T1784" s="5">
        <f t="shared" si="2083"/>
        <v>7.4177804545444564E-2</v>
      </c>
      <c r="U1784" s="5">
        <f t="shared" si="2084"/>
        <v>9.1903887463895759E-2</v>
      </c>
      <c r="V1784" s="5">
        <f t="shared" si="2085"/>
        <v>1.5771369565772634E-2</v>
      </c>
      <c r="W1784" s="5">
        <f t="shared" si="2086"/>
        <v>1.995688771179116E-2</v>
      </c>
      <c r="X1784" s="5">
        <f t="shared" si="2087"/>
        <v>3.3527571355809152E-2</v>
      </c>
      <c r="Y1784" s="5">
        <f t="shared" si="2088"/>
        <v>2.8163159938879693E-2</v>
      </c>
      <c r="Z1784" s="5">
        <f t="shared" si="2089"/>
        <v>3.7955309240793308E-2</v>
      </c>
      <c r="AA1784" s="5">
        <f t="shared" si="2090"/>
        <v>5.146617697978164E-2</v>
      </c>
      <c r="AB1784" s="5">
        <f t="shared" si="2091"/>
        <v>3.4893239258177146E-2</v>
      </c>
      <c r="AC1784" s="5">
        <f t="shared" si="2092"/>
        <v>2.2454742674942363E-3</v>
      </c>
      <c r="AD1784" s="5">
        <f t="shared" si="2093"/>
        <v>6.7652242564050155E-3</v>
      </c>
      <c r="AE1784" s="5">
        <f t="shared" si="2094"/>
        <v>1.1365576750760427E-2</v>
      </c>
      <c r="AF1784" s="5">
        <f t="shared" si="2095"/>
        <v>9.5470844706387597E-3</v>
      </c>
      <c r="AG1784" s="5">
        <f t="shared" si="2096"/>
        <v>5.3463673035577079E-3</v>
      </c>
      <c r="AH1784" s="5">
        <f t="shared" si="2097"/>
        <v>1.5941229881133185E-2</v>
      </c>
      <c r="AI1784" s="5">
        <f t="shared" si="2098"/>
        <v>2.161579433150828E-2</v>
      </c>
      <c r="AJ1784" s="5">
        <f t="shared" si="2099"/>
        <v>1.4655160488434394E-2</v>
      </c>
      <c r="AK1784" s="5">
        <f t="shared" si="2100"/>
        <v>6.6239752176245033E-3</v>
      </c>
      <c r="AL1784" s="5">
        <f t="shared" si="2101"/>
        <v>2.0460994117021258E-4</v>
      </c>
      <c r="AM1784" s="5">
        <f t="shared" si="2102"/>
        <v>1.8346852435276052E-3</v>
      </c>
      <c r="AN1784" s="5">
        <f t="shared" si="2103"/>
        <v>3.0822712091263765E-3</v>
      </c>
      <c r="AO1784" s="5">
        <f t="shared" si="2104"/>
        <v>2.5891078156661572E-3</v>
      </c>
      <c r="AP1784" s="5">
        <f t="shared" si="2105"/>
        <v>1.4499003767730484E-3</v>
      </c>
      <c r="AQ1784" s="5">
        <f t="shared" si="2106"/>
        <v>6.089581582446801E-4</v>
      </c>
      <c r="AR1784" s="5">
        <f t="shared" si="2107"/>
        <v>5.3562532400607526E-3</v>
      </c>
      <c r="AS1784" s="5">
        <f t="shared" si="2108"/>
        <v>7.2629068953867851E-3</v>
      </c>
      <c r="AT1784" s="5">
        <f t="shared" si="2109"/>
        <v>4.9241339241139588E-3</v>
      </c>
      <c r="AU1784" s="5">
        <f t="shared" si="2110"/>
        <v>2.2256556731218339E-3</v>
      </c>
      <c r="AV1784" s="5">
        <f t="shared" si="2111"/>
        <v>7.5447935387806375E-4</v>
      </c>
      <c r="AW1784" s="5">
        <f t="shared" si="2112"/>
        <v>1.2947409568970481E-5</v>
      </c>
      <c r="AX1784" s="5">
        <f t="shared" si="2113"/>
        <v>4.1462901736419414E-4</v>
      </c>
      <c r="AY1784" s="5">
        <f t="shared" si="2114"/>
        <v>6.9657674917184616E-4</v>
      </c>
      <c r="AZ1784" s="5">
        <f t="shared" si="2115"/>
        <v>5.8512446930435093E-4</v>
      </c>
      <c r="BA1784" s="5">
        <f t="shared" si="2116"/>
        <v>3.2766970281043658E-4</v>
      </c>
      <c r="BB1784" s="5">
        <f t="shared" si="2117"/>
        <v>1.3762127518038332E-4</v>
      </c>
      <c r="BC1784" s="5">
        <f t="shared" si="2118"/>
        <v>4.6240748460608816E-5</v>
      </c>
      <c r="BD1784" s="5">
        <f t="shared" si="2119"/>
        <v>1.4997509072170122E-3</v>
      </c>
      <c r="BE1784" s="5">
        <f t="shared" si="2120"/>
        <v>2.0336139307083017E-3</v>
      </c>
      <c r="BF1784" s="5">
        <f t="shared" si="2121"/>
        <v>1.3787574987519098E-3</v>
      </c>
      <c r="BG1784" s="5">
        <f t="shared" si="2122"/>
        <v>6.2318358847411419E-4</v>
      </c>
      <c r="BH1784" s="5">
        <f t="shared" si="2123"/>
        <v>2.1125421908585806E-4</v>
      </c>
      <c r="BI1784" s="5">
        <f t="shared" si="2124"/>
        <v>5.7290783527659585E-5</v>
      </c>
      <c r="BJ1784" s="8">
        <f t="shared" si="2125"/>
        <v>0.30990055299380653</v>
      </c>
      <c r="BK1784" s="8">
        <f t="shared" si="2126"/>
        <v>0.23866493514374729</v>
      </c>
      <c r="BL1784" s="8">
        <f t="shared" si="2127"/>
        <v>0.41189138862437868</v>
      </c>
      <c r="BM1784" s="8">
        <f t="shared" si="2128"/>
        <v>0.58254827097677009</v>
      </c>
      <c r="BN1784" s="8">
        <f t="shared" si="2129"/>
        <v>0.41518028568635273</v>
      </c>
    </row>
    <row r="1785" spans="1:66" x14ac:dyDescent="0.25">
      <c r="A1785" t="s">
        <v>19</v>
      </c>
      <c r="B1785" t="s">
        <v>142</v>
      </c>
      <c r="C1785" t="s">
        <v>20</v>
      </c>
      <c r="D1785" s="7" t="s">
        <v>545</v>
      </c>
      <c r="E1785">
        <f>VLOOKUP(A1785,home!$A$2:$E$405,3,FALSE)</f>
        <v>1.4750000000000001</v>
      </c>
      <c r="F1785">
        <f>VLOOKUP(B1785,home!$B$2:$E$405,3,FALSE)</f>
        <v>0.67800000000000005</v>
      </c>
      <c r="G1785">
        <f>VLOOKUP(C1785,away!$B$2:$E$405,4,FALSE)</f>
        <v>1.5819000000000001</v>
      </c>
      <c r="H1785">
        <f>VLOOKUP(A1785,away!$A$2:$E$405,3,FALSE)</f>
        <v>1.5625</v>
      </c>
      <c r="I1785">
        <f>VLOOKUP(C1785,away!$B$2:$E$405,3,FALSE)</f>
        <v>2.1333000000000002</v>
      </c>
      <c r="J1785">
        <f>VLOOKUP(B1785,home!$B$2:$E$405,4,FALSE)</f>
        <v>0.96</v>
      </c>
      <c r="K1785" s="3">
        <f t="shared" si="2074"/>
        <v>1.5819790950000003</v>
      </c>
      <c r="L1785" s="3">
        <f t="shared" si="2075"/>
        <v>3.1999499999999999</v>
      </c>
      <c r="M1785" s="5">
        <f t="shared" si="2076"/>
        <v>8.3798179002892246E-3</v>
      </c>
      <c r="N1785" s="5">
        <f t="shared" si="2077"/>
        <v>1.3256696738164347E-2</v>
      </c>
      <c r="O1785" s="5">
        <f t="shared" si="2078"/>
        <v>2.6814998290030503E-2</v>
      </c>
      <c r="P1785" s="5">
        <f t="shared" si="2079"/>
        <v>4.2420766727289005E-2</v>
      </c>
      <c r="Q1785" s="5">
        <f t="shared" si="2080"/>
        <v>1.0485908554265348E-2</v>
      </c>
      <c r="R1785" s="5">
        <f t="shared" si="2081"/>
        <v>4.2903326889091563E-2</v>
      </c>
      <c r="S1785" s="5">
        <f t="shared" si="2082"/>
        <v>5.3686174065577297E-2</v>
      </c>
      <c r="T1785" s="5">
        <f t="shared" si="2083"/>
        <v>3.3554383078221402E-2</v>
      </c>
      <c r="U1785" s="5">
        <f t="shared" si="2084"/>
        <v>6.7872166244494242E-2</v>
      </c>
      <c r="V1785" s="5">
        <f t="shared" si="2085"/>
        <v>3.0197005519891674E-2</v>
      </c>
      <c r="W1785" s="5">
        <f t="shared" si="2086"/>
        <v>5.5294960416431517E-3</v>
      </c>
      <c r="X1785" s="5">
        <f t="shared" si="2087"/>
        <v>1.7694110858456003E-2</v>
      </c>
      <c r="Y1785" s="5">
        <f t="shared" si="2088"/>
        <v>2.8310135020758149E-2</v>
      </c>
      <c r="Z1785" s="5">
        <f t="shared" si="2089"/>
        <v>4.5762833626249506E-2</v>
      </c>
      <c r="AA1785" s="5">
        <f t="shared" si="2090"/>
        <v>7.2395846124689758E-2</v>
      </c>
      <c r="AB1785" s="5">
        <f t="shared" si="2091"/>
        <v>5.7264357567048008E-2</v>
      </c>
      <c r="AC1785" s="5">
        <f t="shared" si="2092"/>
        <v>9.5540570083403227E-3</v>
      </c>
      <c r="AD1785" s="5">
        <f t="shared" si="2093"/>
        <v>2.1868867859411792E-3</v>
      </c>
      <c r="AE1785" s="5">
        <f t="shared" si="2094"/>
        <v>6.9979283706724767E-3</v>
      </c>
      <c r="AF1785" s="5">
        <f t="shared" si="2095"/>
        <v>1.1196510444866697E-2</v>
      </c>
      <c r="AG1785" s="5">
        <f t="shared" si="2096"/>
        <v>1.194275786601706E-2</v>
      </c>
      <c r="AH1785" s="5">
        <f t="shared" si="2097"/>
        <v>3.6609694865579273E-2</v>
      </c>
      <c r="AI1785" s="5">
        <f t="shared" si="2098"/>
        <v>5.7915771951675257E-2</v>
      </c>
      <c r="AJ1785" s="5">
        <f t="shared" si="2099"/>
        <v>4.5810770249168818E-2</v>
      </c>
      <c r="AK1785" s="5">
        <f t="shared" si="2100"/>
        <v>2.4157226953344341E-2</v>
      </c>
      <c r="AL1785" s="5">
        <f t="shared" si="2101"/>
        <v>1.9346025341960577E-3</v>
      </c>
      <c r="AM1785" s="5">
        <f t="shared" si="2102"/>
        <v>6.9192183569813728E-4</v>
      </c>
      <c r="AN1785" s="5">
        <f t="shared" si="2103"/>
        <v>2.2141152781422545E-3</v>
      </c>
      <c r="AO1785" s="5">
        <f t="shared" si="2104"/>
        <v>3.5425290921456544E-3</v>
      </c>
      <c r="AP1785" s="5">
        <f t="shared" si="2105"/>
        <v>3.7786386561371615E-3</v>
      </c>
      <c r="AQ1785" s="5">
        <f t="shared" si="2106"/>
        <v>3.0228636919265276E-3</v>
      </c>
      <c r="AR1785" s="5">
        <f t="shared" si="2107"/>
        <v>2.3429838617022074E-2</v>
      </c>
      <c r="AS1785" s="5">
        <f t="shared" si="2108"/>
        <v>3.7065514891352631E-2</v>
      </c>
      <c r="AT1785" s="5">
        <f t="shared" si="2109"/>
        <v>2.9318434851765544E-2</v>
      </c>
      <c r="AU1785" s="5">
        <f t="shared" si="2110"/>
        <v>1.546038367787084E-2</v>
      </c>
      <c r="AV1785" s="5">
        <f t="shared" si="2111"/>
        <v>6.1145009447677217E-3</v>
      </c>
      <c r="AW1785" s="5">
        <f t="shared" si="2112"/>
        <v>2.7204026185846349E-4</v>
      </c>
      <c r="AX1785" s="5">
        <f t="shared" si="2113"/>
        <v>1.8243431324141304E-4</v>
      </c>
      <c r="AY1785" s="5">
        <f t="shared" si="2114"/>
        <v>5.8378068065685976E-4</v>
      </c>
      <c r="AZ1785" s="5">
        <f t="shared" si="2115"/>
        <v>9.3403449453395928E-4</v>
      </c>
      <c r="BA1785" s="5">
        <f t="shared" si="2116"/>
        <v>9.9628789359464749E-4</v>
      </c>
      <c r="BB1785" s="5">
        <f t="shared" si="2117"/>
        <v>7.9701786127704807E-4</v>
      </c>
      <c r="BC1785" s="5">
        <f t="shared" si="2118"/>
        <v>5.1008346103869782E-4</v>
      </c>
      <c r="BD1785" s="5">
        <f t="shared" si="2119"/>
        <v>1.2495718680423297E-2</v>
      </c>
      <c r="BE1785" s="5">
        <f t="shared" si="2120"/>
        <v>1.9767965729430643E-2</v>
      </c>
      <c r="BF1785" s="5">
        <f t="shared" si="2121"/>
        <v>1.5636254267317858E-2</v>
      </c>
      <c r="BG1785" s="5">
        <f t="shared" si="2122"/>
        <v>8.2454091250004653E-3</v>
      </c>
      <c r="BH1785" s="5">
        <f t="shared" si="2123"/>
        <v>3.2610162163682452E-3</v>
      </c>
      <c r="BI1785" s="5">
        <f t="shared" si="2124"/>
        <v>1.0317718965501125E-3</v>
      </c>
      <c r="BJ1785" s="8">
        <f t="shared" si="2125"/>
        <v>0.15840852101739822</v>
      </c>
      <c r="BK1785" s="8">
        <f t="shared" si="2126"/>
        <v>0.14675620443624046</v>
      </c>
      <c r="BL1785" s="8">
        <f t="shared" si="2127"/>
        <v>0.60357096803299115</v>
      </c>
      <c r="BM1785" s="8">
        <f t="shared" si="2128"/>
        <v>0.80992527159495109</v>
      </c>
      <c r="BN1785" s="8">
        <f t="shared" si="2129"/>
        <v>0.14426151509912999</v>
      </c>
    </row>
    <row r="1786" spans="1:66" x14ac:dyDescent="0.25">
      <c r="A1786" t="s">
        <v>19</v>
      </c>
      <c r="B1786" t="s">
        <v>144</v>
      </c>
      <c r="C1786" t="s">
        <v>242</v>
      </c>
      <c r="D1786" s="7" t="s">
        <v>545</v>
      </c>
      <c r="E1786">
        <f>VLOOKUP(A1786,home!$A$2:$E$405,3,FALSE)</f>
        <v>1.4750000000000001</v>
      </c>
      <c r="F1786">
        <f>VLOOKUP(B1786,home!$B$2:$E$405,3,FALSE)</f>
        <v>0.90400000000000003</v>
      </c>
      <c r="G1786">
        <f>VLOOKUP(C1786,away!$B$2:$E$405,4,FALSE)</f>
        <v>1.3559000000000001</v>
      </c>
      <c r="H1786">
        <f>VLOOKUP(A1786,away!$A$2:$E$405,3,FALSE)</f>
        <v>1.5625</v>
      </c>
      <c r="I1786">
        <f>VLOOKUP(C1786,away!$B$2:$E$405,3,FALSE)</f>
        <v>0.96</v>
      </c>
      <c r="J1786">
        <f>VLOOKUP(B1786,home!$B$2:$E$405,4,FALSE)</f>
        <v>1.0667</v>
      </c>
      <c r="K1786" s="3">
        <f t="shared" si="2074"/>
        <v>1.8079570600000003</v>
      </c>
      <c r="L1786" s="3">
        <f t="shared" si="2075"/>
        <v>1.60005</v>
      </c>
      <c r="M1786" s="5">
        <f t="shared" si="2076"/>
        <v>3.3107115166058264E-2</v>
      </c>
      <c r="N1786" s="5">
        <f t="shared" si="2077"/>
        <v>5.9856242600708112E-2</v>
      </c>
      <c r="O1786" s="5">
        <f t="shared" si="2078"/>
        <v>5.2973039621451515E-2</v>
      </c>
      <c r="P1786" s="5">
        <f t="shared" si="2079"/>
        <v>9.5772980973263006E-2</v>
      </c>
      <c r="Q1786" s="5">
        <f t="shared" si="2080"/>
        <v>5.4108758197511521E-2</v>
      </c>
      <c r="R1786" s="5">
        <f t="shared" si="2081"/>
        <v>4.2379756023151763E-2</v>
      </c>
      <c r="S1786" s="5">
        <f t="shared" si="2082"/>
        <v>6.926353926110651E-2</v>
      </c>
      <c r="T1786" s="5">
        <f t="shared" si="2083"/>
        <v>8.6576718553928303E-2</v>
      </c>
      <c r="U1786" s="5">
        <f t="shared" si="2084"/>
        <v>7.6620779103134751E-2</v>
      </c>
      <c r="V1786" s="5">
        <f t="shared" si="2085"/>
        <v>2.2263007663063113E-2</v>
      </c>
      <c r="W1786" s="5">
        <f t="shared" si="2086"/>
        <v>3.2608770463674622E-2</v>
      </c>
      <c r="X1786" s="5">
        <f t="shared" si="2087"/>
        <v>5.2175663180402572E-2</v>
      </c>
      <c r="Y1786" s="5">
        <f t="shared" si="2088"/>
        <v>4.1741834935901577E-2</v>
      </c>
      <c r="Z1786" s="5">
        <f t="shared" si="2089"/>
        <v>2.2603242874947999E-2</v>
      </c>
      <c r="AA1786" s="5">
        <f t="shared" si="2090"/>
        <v>4.0865692534656932E-2</v>
      </c>
      <c r="AB1786" s="5">
        <f t="shared" si="2091"/>
        <v>3.6941708664911165E-2</v>
      </c>
      <c r="AC1786" s="5">
        <f t="shared" si="2092"/>
        <v>4.0251819711327828E-3</v>
      </c>
      <c r="AD1786" s="5">
        <f t="shared" si="2093"/>
        <v>1.4738814194429996E-2</v>
      </c>
      <c r="AE1786" s="5">
        <f t="shared" si="2094"/>
        <v>2.3582839651797711E-2</v>
      </c>
      <c r="AF1786" s="5">
        <f t="shared" si="2095"/>
        <v>1.8866861292429468E-2</v>
      </c>
      <c r="AG1786" s="5">
        <f t="shared" si="2096"/>
        <v>1.006264047031726E-2</v>
      </c>
      <c r="AH1786" s="5">
        <f t="shared" si="2097"/>
        <v>9.0415796905151339E-3</v>
      </c>
      <c r="AI1786" s="5">
        <f t="shared" si="2098"/>
        <v>1.6346787835019454E-2</v>
      </c>
      <c r="AJ1786" s="5">
        <f t="shared" si="2099"/>
        <v>1.4777145237322774E-2</v>
      </c>
      <c r="AK1786" s="5">
        <f t="shared" si="2100"/>
        <v>8.9054813528210326E-3</v>
      </c>
      <c r="AL1786" s="5">
        <f t="shared" si="2101"/>
        <v>4.6576534911195564E-4</v>
      </c>
      <c r="AM1786" s="5">
        <f t="shared" si="2102"/>
        <v>5.3294286357695878E-3</v>
      </c>
      <c r="AN1786" s="5">
        <f t="shared" si="2103"/>
        <v>8.5273522886631283E-3</v>
      </c>
      <c r="AO1786" s="5">
        <f t="shared" si="2104"/>
        <v>6.8220950147377208E-3</v>
      </c>
      <c r="AP1786" s="5">
        <f t="shared" si="2105"/>
        <v>3.6385643761103646E-3</v>
      </c>
      <c r="AQ1786" s="5">
        <f t="shared" si="2106"/>
        <v>1.4554712324988471E-3</v>
      </c>
      <c r="AR1786" s="5">
        <f t="shared" si="2107"/>
        <v>2.8933959167617459E-3</v>
      </c>
      <c r="AS1786" s="5">
        <f t="shared" si="2108"/>
        <v>5.2311355750845707E-3</v>
      </c>
      <c r="AT1786" s="5">
        <f t="shared" si="2109"/>
        <v>4.7288342473956572E-3</v>
      </c>
      <c r="AU1786" s="5">
        <f t="shared" si="2110"/>
        <v>2.849843087716256E-3</v>
      </c>
      <c r="AV1786" s="5">
        <f t="shared" si="2111"/>
        <v>1.2880984825822007E-3</v>
      </c>
      <c r="AW1786" s="5">
        <f t="shared" si="2112"/>
        <v>3.7427114059891177E-5</v>
      </c>
      <c r="AX1786" s="5">
        <f t="shared" si="2113"/>
        <v>1.6058963546342997E-3</v>
      </c>
      <c r="AY1786" s="5">
        <f t="shared" si="2114"/>
        <v>2.5695144622326109E-3</v>
      </c>
      <c r="AZ1786" s="5">
        <f t="shared" si="2115"/>
        <v>2.0556758076476452E-3</v>
      </c>
      <c r="BA1786" s="5">
        <f t="shared" si="2116"/>
        <v>1.0963946920088717E-3</v>
      </c>
      <c r="BB1786" s="5">
        <f t="shared" si="2117"/>
        <v>4.3857158173719879E-4</v>
      </c>
      <c r="BC1786" s="5">
        <f t="shared" si="2118"/>
        <v>1.4034729187172086E-4</v>
      </c>
      <c r="BD1786" s="5">
        <f t="shared" si="2119"/>
        <v>7.7159635610243892E-4</v>
      </c>
      <c r="BE1786" s="5">
        <f t="shared" si="2120"/>
        <v>1.3950130794856785E-3</v>
      </c>
      <c r="BF1786" s="5">
        <f t="shared" si="2121"/>
        <v>1.2610618729242376E-3</v>
      </c>
      <c r="BG1786" s="5">
        <f t="shared" si="2122"/>
        <v>7.5998190541673298E-4</v>
      </c>
      <c r="BH1786" s="5">
        <f t="shared" si="2123"/>
        <v>3.4350366284260849E-4</v>
      </c>
      <c r="BI1786" s="5">
        <f t="shared" si="2124"/>
        <v>1.2420797447443082E-4</v>
      </c>
      <c r="BJ1786" s="8">
        <f t="shared" si="2125"/>
        <v>0.4279984552790132</v>
      </c>
      <c r="BK1786" s="8">
        <f t="shared" si="2126"/>
        <v>0.22746710484596824</v>
      </c>
      <c r="BL1786" s="8">
        <f t="shared" si="2127"/>
        <v>0.32049864222377111</v>
      </c>
      <c r="BM1786" s="8">
        <f t="shared" si="2128"/>
        <v>0.65783746529338316</v>
      </c>
      <c r="BN1786" s="8">
        <f t="shared" si="2129"/>
        <v>0.33819789258214417</v>
      </c>
    </row>
    <row r="1787" spans="1:66" x14ac:dyDescent="0.25">
      <c r="A1787" t="s">
        <v>19</v>
      </c>
      <c r="B1787" t="s">
        <v>21</v>
      </c>
      <c r="C1787" t="s">
        <v>235</v>
      </c>
      <c r="D1787" s="7" t="s">
        <v>545</v>
      </c>
      <c r="E1787">
        <f>VLOOKUP(A1787,home!$A$2:$E$405,3,FALSE)</f>
        <v>1.4750000000000001</v>
      </c>
      <c r="F1787">
        <f>VLOOKUP(B1787,home!$B$2:$E$405,3,FALSE)</f>
        <v>1.0168999999999999</v>
      </c>
      <c r="G1787">
        <f>VLOOKUP(C1787,away!$B$2:$E$405,4,FALSE)</f>
        <v>1.0168999999999999</v>
      </c>
      <c r="H1787">
        <f>VLOOKUP(A1787,away!$A$2:$E$405,3,FALSE)</f>
        <v>1.5625</v>
      </c>
      <c r="I1787">
        <f>VLOOKUP(C1787,away!$B$2:$E$405,3,FALSE)</f>
        <v>0.64</v>
      </c>
      <c r="J1787">
        <f>VLOOKUP(B1787,home!$B$2:$E$405,4,FALSE)</f>
        <v>1.6</v>
      </c>
      <c r="K1787" s="3">
        <f t="shared" si="2074"/>
        <v>1.5252762747499997</v>
      </c>
      <c r="L1787" s="3">
        <f t="shared" si="2075"/>
        <v>1.6</v>
      </c>
      <c r="M1787" s="5">
        <f t="shared" si="2076"/>
        <v>4.3924796634703805E-2</v>
      </c>
      <c r="N1787" s="5">
        <f t="shared" si="2077"/>
        <v>6.6997450180132354E-2</v>
      </c>
      <c r="O1787" s="5">
        <f t="shared" si="2078"/>
        <v>7.0279674615526103E-2</v>
      </c>
      <c r="P1787" s="5">
        <f t="shared" si="2079"/>
        <v>0.10719592028821179</v>
      </c>
      <c r="Q1787" s="5">
        <f t="shared" si="2080"/>
        <v>5.1094810614250495E-2</v>
      </c>
      <c r="R1787" s="5">
        <f t="shared" si="2081"/>
        <v>5.62237396924209E-2</v>
      </c>
      <c r="S1787" s="5">
        <f t="shared" si="2082"/>
        <v>6.540135758624066E-2</v>
      </c>
      <c r="T1787" s="5">
        <f t="shared" si="2083"/>
        <v>8.1751696982800812E-2</v>
      </c>
      <c r="U1787" s="5">
        <f t="shared" si="2084"/>
        <v>8.5756736230569452E-2</v>
      </c>
      <c r="V1787" s="5">
        <f t="shared" si="2085"/>
        <v>1.7734246944486005E-2</v>
      </c>
      <c r="W1787" s="5">
        <f t="shared" si="2086"/>
        <v>2.5977900797586911E-2</v>
      </c>
      <c r="X1787" s="5">
        <f t="shared" si="2087"/>
        <v>4.1564641276139069E-2</v>
      </c>
      <c r="Y1787" s="5">
        <f t="shared" si="2088"/>
        <v>3.3251713020911261E-2</v>
      </c>
      <c r="Z1787" s="5">
        <f t="shared" si="2089"/>
        <v>2.9985994502624475E-2</v>
      </c>
      <c r="AA1787" s="5">
        <f t="shared" si="2090"/>
        <v>4.5736925989637037E-2</v>
      </c>
      <c r="AB1787" s="5">
        <f t="shared" si="2091"/>
        <v>3.4880724045995015E-2</v>
      </c>
      <c r="AC1787" s="5">
        <f t="shared" si="2092"/>
        <v>2.7049626114982197E-3</v>
      </c>
      <c r="AD1787" s="5">
        <f t="shared" si="2093"/>
        <v>9.9058689385921102E-3</v>
      </c>
      <c r="AE1787" s="5">
        <f t="shared" si="2094"/>
        <v>1.5849390301747382E-2</v>
      </c>
      <c r="AF1787" s="5">
        <f t="shared" si="2095"/>
        <v>1.2679512241397907E-2</v>
      </c>
      <c r="AG1787" s="5">
        <f t="shared" si="2096"/>
        <v>6.7624065287455503E-3</v>
      </c>
      <c r="AH1787" s="5">
        <f t="shared" si="2097"/>
        <v>1.1994397801049788E-2</v>
      </c>
      <c r="AI1787" s="5">
        <f t="shared" si="2098"/>
        <v>1.8294770395854809E-2</v>
      </c>
      <c r="AJ1787" s="5">
        <f t="shared" si="2099"/>
        <v>1.3952289618398004E-2</v>
      </c>
      <c r="AK1787" s="5">
        <f t="shared" si="2100"/>
        <v>7.0936987777944008E-3</v>
      </c>
      <c r="AL1787" s="5">
        <f t="shared" si="2101"/>
        <v>2.6405217890585814E-4</v>
      </c>
      <c r="AM1787" s="5">
        <f t="shared" si="2102"/>
        <v>3.0218373745635012E-3</v>
      </c>
      <c r="AN1787" s="5">
        <f t="shared" si="2103"/>
        <v>4.8349397993016031E-3</v>
      </c>
      <c r="AO1787" s="5">
        <f t="shared" si="2104"/>
        <v>3.8679518394412835E-3</v>
      </c>
      <c r="AP1787" s="5">
        <f t="shared" si="2105"/>
        <v>2.0629076477020176E-3</v>
      </c>
      <c r="AQ1787" s="5">
        <f t="shared" si="2106"/>
        <v>8.2516305908080683E-4</v>
      </c>
      <c r="AR1787" s="5">
        <f t="shared" si="2107"/>
        <v>3.8382072963359312E-3</v>
      </c>
      <c r="AS1787" s="5">
        <f t="shared" si="2108"/>
        <v>5.8543265266735381E-3</v>
      </c>
      <c r="AT1787" s="5">
        <f t="shared" si="2109"/>
        <v>4.4647326778873599E-3</v>
      </c>
      <c r="AU1787" s="5">
        <f t="shared" si="2110"/>
        <v>2.2699836088942078E-3</v>
      </c>
      <c r="AV1787" s="5">
        <f t="shared" si="2111"/>
        <v>8.6558803567943004E-4</v>
      </c>
      <c r="AW1787" s="5">
        <f t="shared" si="2112"/>
        <v>1.7900112168051009E-5</v>
      </c>
      <c r="AX1787" s="5">
        <f t="shared" si="2113"/>
        <v>7.6818947559575545E-4</v>
      </c>
      <c r="AY1787" s="5">
        <f t="shared" si="2114"/>
        <v>1.2291031609532089E-3</v>
      </c>
      <c r="AZ1787" s="5">
        <f t="shared" si="2115"/>
        <v>9.832825287625674E-4</v>
      </c>
      <c r="BA1787" s="5">
        <f t="shared" si="2116"/>
        <v>5.2441734867336926E-4</v>
      </c>
      <c r="BB1787" s="5">
        <f t="shared" si="2117"/>
        <v>2.0976693946934765E-4</v>
      </c>
      <c r="BC1787" s="5">
        <f t="shared" si="2118"/>
        <v>6.7125420630191233E-5</v>
      </c>
      <c r="BD1787" s="5">
        <f t="shared" si="2119"/>
        <v>1.0235219456895825E-3</v>
      </c>
      <c r="BE1787" s="5">
        <f t="shared" si="2120"/>
        <v>1.5611537404462781E-3</v>
      </c>
      <c r="BF1787" s="5">
        <f t="shared" si="2121"/>
        <v>1.1905953807699638E-3</v>
      </c>
      <c r="BG1787" s="5">
        <f t="shared" si="2122"/>
        <v>6.0532896237178917E-4</v>
      </c>
      <c r="BH1787" s="5">
        <f t="shared" si="2123"/>
        <v>2.3082347618118154E-4</v>
      </c>
      <c r="BI1787" s="5">
        <f t="shared" si="2124"/>
        <v>7.0413914374895561E-5</v>
      </c>
      <c r="BJ1787" s="8">
        <f t="shared" si="2125"/>
        <v>0.36423007547647751</v>
      </c>
      <c r="BK1787" s="8">
        <f t="shared" si="2126"/>
        <v>0.23845443940499952</v>
      </c>
      <c r="BL1787" s="8">
        <f t="shared" si="2127"/>
        <v>0.36618763273254984</v>
      </c>
      <c r="BM1787" s="8">
        <f t="shared" si="2128"/>
        <v>0.60193054704262061</v>
      </c>
      <c r="BN1787" s="8">
        <f t="shared" si="2129"/>
        <v>0.39571639202524544</v>
      </c>
    </row>
    <row r="1788" spans="1:66" x14ac:dyDescent="0.25">
      <c r="A1788" t="s">
        <v>19</v>
      </c>
      <c r="B1788" t="s">
        <v>236</v>
      </c>
      <c r="C1788" t="s">
        <v>243</v>
      </c>
      <c r="D1788" s="7" t="s">
        <v>545</v>
      </c>
      <c r="E1788">
        <f>VLOOKUP(A1788,home!$A$2:$E$405,3,FALSE)</f>
        <v>1.4750000000000001</v>
      </c>
      <c r="F1788">
        <f>VLOOKUP(B1788,home!$B$2:$E$405,3,FALSE)</f>
        <v>1.8644000000000001</v>
      </c>
      <c r="G1788">
        <f>VLOOKUP(C1788,away!$B$2:$E$405,4,FALSE)</f>
        <v>1.3559000000000001</v>
      </c>
      <c r="H1788">
        <f>VLOOKUP(A1788,away!$A$2:$E$405,3,FALSE)</f>
        <v>1.5625</v>
      </c>
      <c r="I1788">
        <f>VLOOKUP(C1788,away!$B$2:$E$405,3,FALSE)</f>
        <v>0.64</v>
      </c>
      <c r="J1788">
        <f>VLOOKUP(B1788,home!$B$2:$E$405,4,FALSE)</f>
        <v>0.8</v>
      </c>
      <c r="K1788" s="3">
        <f t="shared" si="2074"/>
        <v>3.7287114410000006</v>
      </c>
      <c r="L1788" s="3">
        <f t="shared" si="2075"/>
        <v>0.8</v>
      </c>
      <c r="M1788" s="5">
        <f t="shared" si="2076"/>
        <v>1.0794576563800777E-2</v>
      </c>
      <c r="N1788" s="5">
        <f t="shared" si="2077"/>
        <v>4.0249861134194431E-2</v>
      </c>
      <c r="O1788" s="5">
        <f t="shared" si="2078"/>
        <v>8.6356612510406217E-3</v>
      </c>
      <c r="P1788" s="5">
        <f t="shared" si="2079"/>
        <v>3.2199888907355548E-2</v>
      </c>
      <c r="Q1788" s="5">
        <f t="shared" si="2080"/>
        <v>7.5040058854866018E-2</v>
      </c>
      <c r="R1788" s="5">
        <f t="shared" si="2081"/>
        <v>3.4542645004162491E-3</v>
      </c>
      <c r="S1788" s="5">
        <f t="shared" si="2082"/>
        <v>2.4012818833557131E-2</v>
      </c>
      <c r="T1788" s="5">
        <f t="shared" si="2083"/>
        <v>6.0032047083892821E-2</v>
      </c>
      <c r="U1788" s="5">
        <f t="shared" si="2084"/>
        <v>1.2879955562942219E-2</v>
      </c>
      <c r="V1788" s="5">
        <f t="shared" si="2085"/>
        <v>7.9588330946973127E-3</v>
      </c>
      <c r="W1788" s="5">
        <f t="shared" si="2086"/>
        <v>9.326757532848412E-2</v>
      </c>
      <c r="X1788" s="5">
        <f t="shared" si="2087"/>
        <v>7.4614060262787302E-2</v>
      </c>
      <c r="Y1788" s="5">
        <f t="shared" si="2088"/>
        <v>2.9845624105114921E-2</v>
      </c>
      <c r="Z1788" s="5">
        <f t="shared" si="2089"/>
        <v>9.2113720011099986E-4</v>
      </c>
      <c r="AA1788" s="5">
        <f t="shared" si="2090"/>
        <v>3.4346548167845919E-3</v>
      </c>
      <c r="AB1788" s="5">
        <f t="shared" si="2091"/>
        <v>6.4034183556152353E-3</v>
      </c>
      <c r="AC1788" s="5">
        <f t="shared" si="2092"/>
        <v>1.4838096008603656E-3</v>
      </c>
      <c r="AD1788" s="5">
        <f t="shared" si="2093"/>
        <v>8.6941968800412037E-2</v>
      </c>
      <c r="AE1788" s="5">
        <f t="shared" si="2094"/>
        <v>6.9553575040329635E-2</v>
      </c>
      <c r="AF1788" s="5">
        <f t="shared" si="2095"/>
        <v>2.7821430016131857E-2</v>
      </c>
      <c r="AG1788" s="5">
        <f t="shared" si="2096"/>
        <v>7.419048004301829E-3</v>
      </c>
      <c r="AH1788" s="5">
        <f t="shared" si="2097"/>
        <v>1.8422744002219993E-4</v>
      </c>
      <c r="AI1788" s="5">
        <f t="shared" si="2098"/>
        <v>6.8693096335691831E-4</v>
      </c>
      <c r="AJ1788" s="5">
        <f t="shared" si="2099"/>
        <v>1.2806836711230468E-3</v>
      </c>
      <c r="AK1788" s="5">
        <f t="shared" si="2100"/>
        <v>1.5917666189394625E-3</v>
      </c>
      <c r="AL1788" s="5">
        <f t="shared" si="2101"/>
        <v>1.7704633071979813E-4</v>
      </c>
      <c r="AM1788" s="5">
        <f t="shared" si="2102"/>
        <v>6.4836302753832287E-2</v>
      </c>
      <c r="AN1788" s="5">
        <f t="shared" si="2103"/>
        <v>5.1869042203065832E-2</v>
      </c>
      <c r="AO1788" s="5">
        <f t="shared" si="2104"/>
        <v>2.0747616881226335E-2</v>
      </c>
      <c r="AP1788" s="5">
        <f t="shared" si="2105"/>
        <v>5.5326978349936901E-3</v>
      </c>
      <c r="AQ1788" s="5">
        <f t="shared" si="2106"/>
        <v>1.1065395669987378E-3</v>
      </c>
      <c r="AR1788" s="5">
        <f t="shared" si="2107"/>
        <v>2.9476390403552002E-5</v>
      </c>
      <c r="AS1788" s="5">
        <f t="shared" si="2108"/>
        <v>1.0990895413710698E-4</v>
      </c>
      <c r="AT1788" s="5">
        <f t="shared" si="2109"/>
        <v>2.0490938737968757E-4</v>
      </c>
      <c r="AU1788" s="5">
        <f t="shared" si="2110"/>
        <v>2.546826590303141E-4</v>
      </c>
      <c r="AV1788" s="5">
        <f t="shared" si="2111"/>
        <v>2.3740953613765858E-4</v>
      </c>
      <c r="AW1788" s="5">
        <f t="shared" si="2112"/>
        <v>1.4670103976488457E-5</v>
      </c>
      <c r="AX1788" s="5">
        <f t="shared" si="2113"/>
        <v>4.0292643978392363E-2</v>
      </c>
      <c r="AY1788" s="5">
        <f t="shared" si="2114"/>
        <v>3.2234115182713893E-2</v>
      </c>
      <c r="AZ1788" s="5">
        <f t="shared" si="2115"/>
        <v>1.2893646073085557E-2</v>
      </c>
      <c r="BA1788" s="5">
        <f t="shared" si="2116"/>
        <v>3.4383056194894823E-3</v>
      </c>
      <c r="BB1788" s="5">
        <f t="shared" si="2117"/>
        <v>6.8766112389789639E-4</v>
      </c>
      <c r="BC1788" s="5">
        <f t="shared" si="2118"/>
        <v>1.1002577982366345E-4</v>
      </c>
      <c r="BD1788" s="5">
        <f t="shared" si="2119"/>
        <v>3.9301853871402658E-6</v>
      </c>
      <c r="BE1788" s="5">
        <f t="shared" si="2120"/>
        <v>1.4654527218280925E-5</v>
      </c>
      <c r="BF1788" s="5">
        <f t="shared" si="2121"/>
        <v>2.7321251650625002E-5</v>
      </c>
      <c r="BG1788" s="5">
        <f t="shared" si="2122"/>
        <v>3.3957687870708534E-5</v>
      </c>
      <c r="BH1788" s="5">
        <f t="shared" si="2123"/>
        <v>3.1654604818354469E-5</v>
      </c>
      <c r="BI1788" s="5">
        <f t="shared" si="2124"/>
        <v>2.360617742930641E-5</v>
      </c>
      <c r="BJ1788" s="8">
        <f t="shared" si="2125"/>
        <v>0.79853384562803453</v>
      </c>
      <c r="BK1788" s="8">
        <f t="shared" si="2126"/>
        <v>0.10886108851370482</v>
      </c>
      <c r="BL1788" s="8">
        <f t="shared" si="2127"/>
        <v>3.9523074541703278E-2</v>
      </c>
      <c r="BM1788" s="8">
        <f t="shared" si="2128"/>
        <v>0.74524538959314268</v>
      </c>
      <c r="BN1788" s="8">
        <f t="shared" si="2129"/>
        <v>0.17037431121167362</v>
      </c>
    </row>
    <row r="1789" spans="1:66" x14ac:dyDescent="0.25">
      <c r="A1789" t="s">
        <v>448</v>
      </c>
      <c r="B1789" t="s">
        <v>450</v>
      </c>
      <c r="C1789" t="s">
        <v>461</v>
      </c>
      <c r="D1789" s="7" t="s">
        <v>545</v>
      </c>
      <c r="E1789">
        <f>VLOOKUP(A1789,home!$A$2:$E$405,3,FALSE)</f>
        <v>1.2285999999999999</v>
      </c>
      <c r="F1789">
        <f>VLOOKUP(B1789,home!$B$2:$E$405,3,FALSE)</f>
        <v>0</v>
      </c>
      <c r="G1789">
        <f>VLOOKUP(C1789,away!$B$2:$E$405,4,FALSE)</f>
        <v>1.2209000000000001</v>
      </c>
      <c r="H1789">
        <f>VLOOKUP(A1789,away!$A$2:$E$405,3,FALSE)</f>
        <v>0.9143</v>
      </c>
      <c r="I1789">
        <f>VLOOKUP(C1789,away!$B$2:$E$405,3,FALSE)</f>
        <v>1.0936999999999999</v>
      </c>
      <c r="J1789">
        <f>VLOOKUP(B1789,home!$B$2:$E$405,4,FALSE)</f>
        <v>1.0936999999999999</v>
      </c>
      <c r="K1789" s="3">
        <f t="shared" si="2074"/>
        <v>0</v>
      </c>
      <c r="L1789" s="3">
        <f t="shared" si="2075"/>
        <v>1.0936670905669998</v>
      </c>
      <c r="M1789" s="5">
        <f t="shared" si="2076"/>
        <v>0.33498581525799098</v>
      </c>
      <c r="N1789" s="5">
        <f t="shared" si="2077"/>
        <v>0</v>
      </c>
      <c r="O1789" s="5">
        <f t="shared" si="2078"/>
        <v>0.36636296195442153</v>
      </c>
      <c r="P1789" s="5">
        <f t="shared" si="2079"/>
        <v>0</v>
      </c>
      <c r="Q1789" s="5">
        <f t="shared" si="2080"/>
        <v>0</v>
      </c>
      <c r="R1789" s="5">
        <f t="shared" si="2081"/>
        <v>0.20033955734610032</v>
      </c>
      <c r="S1789" s="5">
        <f t="shared" si="2082"/>
        <v>0</v>
      </c>
      <c r="T1789" s="5">
        <f t="shared" si="2083"/>
        <v>0</v>
      </c>
      <c r="U1789" s="5">
        <f t="shared" si="2084"/>
        <v>0</v>
      </c>
      <c r="V1789" s="5">
        <f t="shared" si="2085"/>
        <v>0</v>
      </c>
      <c r="W1789" s="5">
        <f t="shared" si="2086"/>
        <v>0</v>
      </c>
      <c r="X1789" s="5">
        <f t="shared" si="2087"/>
        <v>0</v>
      </c>
      <c r="Y1789" s="5">
        <f t="shared" si="2088"/>
        <v>0</v>
      </c>
      <c r="Z1789" s="5">
        <f t="shared" si="2089"/>
        <v>7.3034926936063393E-2</v>
      </c>
      <c r="AA1789" s="5">
        <f t="shared" si="2090"/>
        <v>0</v>
      </c>
      <c r="AB1789" s="5">
        <f t="shared" si="2091"/>
        <v>0</v>
      </c>
      <c r="AC1789" s="5">
        <f t="shared" si="2092"/>
        <v>0</v>
      </c>
      <c r="AD1789" s="5">
        <f t="shared" si="2093"/>
        <v>0</v>
      </c>
      <c r="AE1789" s="5">
        <f t="shared" si="2094"/>
        <v>0</v>
      </c>
      <c r="AF1789" s="5">
        <f t="shared" si="2095"/>
        <v>0</v>
      </c>
      <c r="AG1789" s="5">
        <f t="shared" si="2096"/>
        <v>0</v>
      </c>
      <c r="AH1789" s="5">
        <f t="shared" si="2097"/>
        <v>1.9968974012984461E-2</v>
      </c>
      <c r="AI1789" s="5">
        <f t="shared" si="2098"/>
        <v>0</v>
      </c>
      <c r="AJ1789" s="5">
        <f t="shared" si="2099"/>
        <v>0</v>
      </c>
      <c r="AK1789" s="5">
        <f t="shared" si="2100"/>
        <v>0</v>
      </c>
      <c r="AL1789" s="5">
        <f t="shared" si="2101"/>
        <v>0</v>
      </c>
      <c r="AM1789" s="5">
        <f t="shared" si="2102"/>
        <v>0</v>
      </c>
      <c r="AN1789" s="5">
        <f t="shared" si="2103"/>
        <v>0</v>
      </c>
      <c r="AO1789" s="5">
        <f t="shared" si="2104"/>
        <v>0</v>
      </c>
      <c r="AP1789" s="5">
        <f t="shared" si="2105"/>
        <v>0</v>
      </c>
      <c r="AQ1789" s="5">
        <f t="shared" si="2106"/>
        <v>0</v>
      </c>
      <c r="AR1789" s="5">
        <f t="shared" si="2107"/>
        <v>4.3678819420777497E-3</v>
      </c>
      <c r="AS1789" s="5">
        <f t="shared" si="2108"/>
        <v>0</v>
      </c>
      <c r="AT1789" s="5">
        <f t="shared" si="2109"/>
        <v>0</v>
      </c>
      <c r="AU1789" s="5">
        <f t="shared" si="2110"/>
        <v>0</v>
      </c>
      <c r="AV1789" s="5">
        <f t="shared" si="2111"/>
        <v>0</v>
      </c>
      <c r="AW1789" s="5">
        <f t="shared" si="2112"/>
        <v>0</v>
      </c>
      <c r="AX1789" s="5">
        <f t="shared" si="2113"/>
        <v>0</v>
      </c>
      <c r="AY1789" s="5">
        <f t="shared" si="2114"/>
        <v>0</v>
      </c>
      <c r="AZ1789" s="5">
        <f t="shared" si="2115"/>
        <v>0</v>
      </c>
      <c r="BA1789" s="5">
        <f t="shared" si="2116"/>
        <v>0</v>
      </c>
      <c r="BB1789" s="5">
        <f t="shared" si="2117"/>
        <v>0</v>
      </c>
      <c r="BC1789" s="5">
        <f t="shared" si="2118"/>
        <v>0</v>
      </c>
      <c r="BD1789" s="5">
        <f t="shared" si="2119"/>
        <v>7.9616812258871802E-4</v>
      </c>
      <c r="BE1789" s="5">
        <f t="shared" si="2120"/>
        <v>0</v>
      </c>
      <c r="BF1789" s="5">
        <f t="shared" si="2121"/>
        <v>0</v>
      </c>
      <c r="BG1789" s="5">
        <f t="shared" si="2122"/>
        <v>0</v>
      </c>
      <c r="BH1789" s="5">
        <f t="shared" si="2123"/>
        <v>0</v>
      </c>
      <c r="BI1789" s="5">
        <f t="shared" si="2124"/>
        <v>0</v>
      </c>
      <c r="BJ1789" s="8">
        <f t="shared" si="2125"/>
        <v>0</v>
      </c>
      <c r="BK1789" s="8">
        <f t="shared" si="2126"/>
        <v>0.33498581525799098</v>
      </c>
      <c r="BL1789" s="8">
        <f t="shared" si="2127"/>
        <v>0.59183554337817279</v>
      </c>
      <c r="BM1789" s="8">
        <f t="shared" si="2128"/>
        <v>9.8167951013714325E-2</v>
      </c>
      <c r="BN1789" s="8">
        <f t="shared" si="2129"/>
        <v>0.90168833455851283</v>
      </c>
    </row>
    <row r="1790" spans="1:66" x14ac:dyDescent="0.25">
      <c r="A1790" t="s">
        <v>448</v>
      </c>
      <c r="B1790" t="s">
        <v>458</v>
      </c>
      <c r="C1790" t="s">
        <v>459</v>
      </c>
      <c r="D1790" s="7" t="s">
        <v>545</v>
      </c>
      <c r="E1790">
        <f>VLOOKUP(A1790,home!$A$2:$E$405,3,FALSE)</f>
        <v>1.2285999999999999</v>
      </c>
      <c r="F1790">
        <f>VLOOKUP(B1790,home!$B$2:$E$405,3,FALSE)</f>
        <v>1.6278999999999999</v>
      </c>
      <c r="G1790">
        <f>VLOOKUP(C1790,away!$B$2:$E$405,4,FALSE)</f>
        <v>1.2209000000000001</v>
      </c>
      <c r="H1790">
        <f>VLOOKUP(A1790,away!$A$2:$E$405,3,FALSE)</f>
        <v>0.9143</v>
      </c>
      <c r="I1790">
        <f>VLOOKUP(C1790,away!$B$2:$E$405,3,FALSE)</f>
        <v>2.7343000000000002</v>
      </c>
      <c r="J1790">
        <f>VLOOKUP(B1790,home!$B$2:$E$405,4,FALSE)</f>
        <v>0.72919999999999996</v>
      </c>
      <c r="K1790" s="3">
        <f t="shared" si="2074"/>
        <v>2.441846320946</v>
      </c>
      <c r="L1790" s="3">
        <f t="shared" si="2075"/>
        <v>1.8229784813080001</v>
      </c>
      <c r="M1790" s="5">
        <f t="shared" si="2076"/>
        <v>1.4054329204163191E-2</v>
      </c>
      <c r="N1790" s="5">
        <f t="shared" si="2077"/>
        <v>3.4318512060549804E-2</v>
      </c>
      <c r="O1790" s="5">
        <f t="shared" si="2078"/>
        <v>2.5620739708408086E-2</v>
      </c>
      <c r="P1790" s="5">
        <f t="shared" si="2079"/>
        <v>6.2561908996891374E-2</v>
      </c>
      <c r="Q1790" s="5">
        <f t="shared" si="2080"/>
        <v>4.1900266207697247E-2</v>
      </c>
      <c r="R1790" s="5">
        <f t="shared" si="2081"/>
        <v>2.3353028581810681E-2</v>
      </c>
      <c r="S1790" s="5">
        <f t="shared" si="2082"/>
        <v>6.9622541219824155E-2</v>
      </c>
      <c r="T1790" s="5">
        <f t="shared" si="2083"/>
        <v>7.6383283657708842E-2</v>
      </c>
      <c r="U1790" s="5">
        <f t="shared" si="2084"/>
        <v>5.7024506925441192E-2</v>
      </c>
      <c r="V1790" s="5">
        <f t="shared" si="2085"/>
        <v>3.4435566473288368E-2</v>
      </c>
      <c r="W1790" s="5">
        <f t="shared" si="2086"/>
        <v>3.4104670295307837E-2</v>
      </c>
      <c r="X1790" s="5">
        <f t="shared" si="2087"/>
        <v>6.2172080060450344E-2</v>
      </c>
      <c r="Y1790" s="5">
        <f t="shared" si="2088"/>
        <v>5.666918204417961E-2</v>
      </c>
      <c r="Z1790" s="5">
        <f t="shared" si="2089"/>
        <v>1.4190689526003848E-2</v>
      </c>
      <c r="AA1790" s="5">
        <f t="shared" si="2090"/>
        <v>3.4651483010759432E-2</v>
      </c>
      <c r="AB1790" s="5">
        <f t="shared" si="2091"/>
        <v>4.2306798152572878E-2</v>
      </c>
      <c r="AC1790" s="5">
        <f t="shared" si="2092"/>
        <v>9.5804767016206376E-3</v>
      </c>
      <c r="AD1790" s="5">
        <f t="shared" si="2093"/>
        <v>2.081959092191844E-2</v>
      </c>
      <c r="AE1790" s="5">
        <f t="shared" si="2094"/>
        <v>3.7953666240292699E-2</v>
      </c>
      <c r="AF1790" s="5">
        <f t="shared" si="2095"/>
        <v>3.4594358421399768E-2</v>
      </c>
      <c r="AG1790" s="5">
        <f t="shared" si="2096"/>
        <v>2.102159032562265E-2</v>
      </c>
      <c r="AH1790" s="5">
        <f t="shared" si="2097"/>
        <v>6.4673304102069633E-3</v>
      </c>
      <c r="AI1790" s="5">
        <f t="shared" si="2098"/>
        <v>1.5792226968506056E-2</v>
      </c>
      <c r="AJ1790" s="5">
        <f t="shared" si="2099"/>
        <v>1.9281095661295364E-2</v>
      </c>
      <c r="AK1790" s="5">
        <f t="shared" si="2100"/>
        <v>1.5693824168113987E-2</v>
      </c>
      <c r="AL1790" s="5">
        <f t="shared" si="2101"/>
        <v>1.7058741199148283E-3</v>
      </c>
      <c r="AM1790" s="5">
        <f t="shared" si="2102"/>
        <v>1.0167648299257466E-2</v>
      </c>
      <c r="AN1790" s="5">
        <f t="shared" si="2103"/>
        <v>1.8535404055054244E-2</v>
      </c>
      <c r="AO1790" s="5">
        <f t="shared" si="2104"/>
        <v>1.6894821367356472E-2</v>
      </c>
      <c r="AP1790" s="5">
        <f t="shared" si="2105"/>
        <v>1.0266298599411148E-2</v>
      </c>
      <c r="AQ1790" s="5">
        <f t="shared" si="2106"/>
        <v>4.6788103573522479E-3</v>
      </c>
      <c r="AR1790" s="5">
        <f t="shared" si="2107"/>
        <v>2.3579608338632268E-3</v>
      </c>
      <c r="AS1790" s="5">
        <f t="shared" si="2108"/>
        <v>5.7577779871036813E-3</v>
      </c>
      <c r="AT1790" s="5">
        <f t="shared" si="2109"/>
        <v>7.0298044973164976E-3</v>
      </c>
      <c r="AU1790" s="5">
        <f t="shared" si="2110"/>
        <v>5.7219007495806435E-3</v>
      </c>
      <c r="AV1790" s="5">
        <f t="shared" si="2111"/>
        <v>3.493000573545413E-3</v>
      </c>
      <c r="AW1790" s="5">
        <f t="shared" si="2112"/>
        <v>2.1093291275420657E-4</v>
      </c>
      <c r="AX1790" s="5">
        <f t="shared" si="2113"/>
        <v>4.1379724320357789E-3</v>
      </c>
      <c r="AY1790" s="5">
        <f t="shared" si="2114"/>
        <v>7.5434346998469555E-3</v>
      </c>
      <c r="AZ1790" s="5">
        <f t="shared" si="2115"/>
        <v>6.8757595664865395E-3</v>
      </c>
      <c r="BA1790" s="5">
        <f t="shared" si="2116"/>
        <v>4.1781205774508601E-3</v>
      </c>
      <c r="BB1790" s="5">
        <f t="shared" si="2117"/>
        <v>1.9041559762507695E-3</v>
      </c>
      <c r="BC1790" s="5">
        <f t="shared" si="2118"/>
        <v>6.9424707395183592E-4</v>
      </c>
      <c r="BD1790" s="5">
        <f t="shared" si="2119"/>
        <v>7.1641864331662103E-4</v>
      </c>
      <c r="BE1790" s="5">
        <f t="shared" si="2120"/>
        <v>1.7493842284398156E-3</v>
      </c>
      <c r="BF1790" s="5">
        <f t="shared" si="2121"/>
        <v>2.1358637210683608E-3</v>
      </c>
      <c r="BG1790" s="5">
        <f t="shared" si="2122"/>
        <v>1.7384836564442699E-3</v>
      </c>
      <c r="BH1790" s="5">
        <f t="shared" si="2123"/>
        <v>1.0612774801282974E-3</v>
      </c>
      <c r="BI1790" s="5">
        <f t="shared" si="2124"/>
        <v>5.1829530207082527E-4</v>
      </c>
      <c r="BJ1790" s="8">
        <f t="shared" si="2125"/>
        <v>0.5058138732395816</v>
      </c>
      <c r="BK1790" s="8">
        <f t="shared" si="2126"/>
        <v>0.19950413141554948</v>
      </c>
      <c r="BL1790" s="8">
        <f t="shared" si="2127"/>
        <v>0.27247120125999225</v>
      </c>
      <c r="BM1790" s="8">
        <f t="shared" si="2128"/>
        <v>0.78283860889451395</v>
      </c>
      <c r="BN1790" s="8">
        <f t="shared" si="2129"/>
        <v>0.20180878475952038</v>
      </c>
    </row>
    <row r="1791" spans="1:66" x14ac:dyDescent="0.25">
      <c r="A1791" t="s">
        <v>448</v>
      </c>
      <c r="B1791" t="s">
        <v>452</v>
      </c>
      <c r="C1791" t="s">
        <v>460</v>
      </c>
      <c r="D1791" s="7" t="s">
        <v>545</v>
      </c>
      <c r="E1791">
        <f>VLOOKUP(A1791,home!$A$2:$E$405,3,FALSE)</f>
        <v>1.2285999999999999</v>
      </c>
      <c r="F1791">
        <f>VLOOKUP(B1791,home!$B$2:$E$405,3,FALSE)</f>
        <v>1.3566</v>
      </c>
      <c r="G1791">
        <f>VLOOKUP(C1791,away!$B$2:$E$405,4,FALSE)</f>
        <v>1.2209000000000001</v>
      </c>
      <c r="H1791">
        <f>VLOOKUP(A1791,away!$A$2:$E$405,3,FALSE)</f>
        <v>0.9143</v>
      </c>
      <c r="I1791">
        <f>VLOOKUP(C1791,away!$B$2:$E$405,3,FALSE)</f>
        <v>1.6406000000000001</v>
      </c>
      <c r="J1791">
        <f>VLOOKUP(B1791,home!$B$2:$E$405,4,FALSE)</f>
        <v>1.4582999999999999</v>
      </c>
      <c r="K1791" s="3">
        <f t="shared" si="2074"/>
        <v>2.0348969340840002</v>
      </c>
      <c r="L1791" s="3">
        <f t="shared" si="2075"/>
        <v>2.1874508458139998</v>
      </c>
      <c r="M1791" s="5">
        <f t="shared" si="2076"/>
        <v>1.4664175801103092E-2</v>
      </c>
      <c r="N1791" s="5">
        <f t="shared" si="2077"/>
        <v>2.984008637853347E-2</v>
      </c>
      <c r="O1791" s="5">
        <f t="shared" si="2078"/>
        <v>3.2077163759288145E-2</v>
      </c>
      <c r="P1791" s="5">
        <f t="shared" si="2079"/>
        <v>6.5273722187885852E-2</v>
      </c>
      <c r="Q1791" s="5">
        <f t="shared" si="2080"/>
        <v>3.0360750142239754E-2</v>
      </c>
      <c r="R1791" s="5">
        <f t="shared" si="2081"/>
        <v>3.5083609498284526E-2</v>
      </c>
      <c r="S1791" s="5">
        <f t="shared" si="2082"/>
        <v>7.2637202152554689E-2</v>
      </c>
      <c r="T1791" s="5">
        <f t="shared" si="2083"/>
        <v>6.6412648578189862E-2</v>
      </c>
      <c r="U1791" s="5">
        <f t="shared" si="2084"/>
        <v>7.1391529404659482E-2</v>
      </c>
      <c r="V1791" s="5">
        <f t="shared" si="2085"/>
        <v>3.5925044802453593E-2</v>
      </c>
      <c r="W1791" s="5">
        <f t="shared" si="2086"/>
        <v>2.0593665793644685E-2</v>
      </c>
      <c r="X1791" s="5">
        <f t="shared" si="2087"/>
        <v>4.5047631658718904E-2</v>
      </c>
      <c r="Y1791" s="5">
        <f t="shared" si="2088"/>
        <v>4.9269739986891097E-2</v>
      </c>
      <c r="Z1791" s="5">
        <f t="shared" si="2089"/>
        <v>2.5581223757076853E-2</v>
      </c>
      <c r="AA1791" s="5">
        <f t="shared" si="2090"/>
        <v>5.2055153793392477E-2</v>
      </c>
      <c r="AB1791" s="5">
        <f t="shared" si="2091"/>
        <v>5.296343642872274E-2</v>
      </c>
      <c r="AC1791" s="5">
        <f t="shared" si="2092"/>
        <v>9.9944305847311597E-3</v>
      </c>
      <c r="AD1791" s="5">
        <f t="shared" si="2093"/>
        <v>1.047649684625953E-2</v>
      </c>
      <c r="AE1791" s="5">
        <f t="shared" si="2094"/>
        <v>2.2916821887518108E-2</v>
      </c>
      <c r="AF1791" s="5">
        <f t="shared" si="2095"/>
        <v>2.5064710710610141E-2</v>
      </c>
      <c r="AG1791" s="5">
        <f t="shared" si="2096"/>
        <v>1.827594088133579E-2</v>
      </c>
      <c r="AH1791" s="5">
        <f t="shared" si="2097"/>
        <v>1.3989417386093739E-2</v>
      </c>
      <c r="AI1791" s="5">
        <f t="shared" si="2098"/>
        <v>2.8467022548583559E-2</v>
      </c>
      <c r="AJ1791" s="5">
        <f t="shared" si="2099"/>
        <v>2.89637284533064E-2</v>
      </c>
      <c r="AK1791" s="5">
        <f t="shared" si="2100"/>
        <v>1.9646067409758241E-2</v>
      </c>
      <c r="AL1791" s="5">
        <f t="shared" si="2101"/>
        <v>1.7795031763456546E-3</v>
      </c>
      <c r="AM1791" s="5">
        <f t="shared" si="2102"/>
        <v>4.2637182624788387E-3</v>
      </c>
      <c r="AN1791" s="5">
        <f t="shared" si="2103"/>
        <v>9.326674119571934E-3</v>
      </c>
      <c r="AO1791" s="5">
        <f t="shared" si="2104"/>
        <v>1.0200820595744587E-2</v>
      </c>
      <c r="AP1791" s="5">
        <f t="shared" si="2105"/>
        <v>7.4379312133861213E-3</v>
      </c>
      <c r="AQ1791" s="5">
        <f t="shared" si="2106"/>
        <v>4.0675272309569563E-3</v>
      </c>
      <c r="AR1791" s="5">
        <f t="shared" si="2107"/>
        <v>6.1202325787311669E-3</v>
      </c>
      <c r="AS1791" s="5">
        <f t="shared" si="2108"/>
        <v>1.2454042510341067E-2</v>
      </c>
      <c r="AT1791" s="5">
        <f t="shared" si="2109"/>
        <v>1.2671346460622424E-2</v>
      </c>
      <c r="AU1791" s="5">
        <f t="shared" si="2110"/>
        <v>8.5949613544789062E-3</v>
      </c>
      <c r="AV1791" s="5">
        <f t="shared" si="2111"/>
        <v>4.372465127199898E-3</v>
      </c>
      <c r="AW1791" s="5">
        <f t="shared" si="2112"/>
        <v>2.2002751152935796E-4</v>
      </c>
      <c r="AX1791" s="5">
        <f t="shared" si="2113"/>
        <v>1.4460378700193602E-3</v>
      </c>
      <c r="AY1791" s="5">
        <f t="shared" si="2114"/>
        <v>3.1631367618529236E-3</v>
      </c>
      <c r="AZ1791" s="5">
        <f t="shared" si="2115"/>
        <v>3.4596030925702682E-3</v>
      </c>
      <c r="BA1791" s="5">
        <f t="shared" si="2116"/>
        <v>2.5225705703411875E-3</v>
      </c>
      <c r="BB1791" s="5">
        <f t="shared" si="2117"/>
        <v>1.379499781929584E-3</v>
      </c>
      <c r="BC1791" s="5">
        <f t="shared" si="2118"/>
        <v>6.0351759295641945E-4</v>
      </c>
      <c r="BD1791" s="5">
        <f t="shared" si="2119"/>
        <v>2.2312846551539793E-3</v>
      </c>
      <c r="BE1791" s="5">
        <f t="shared" si="2120"/>
        <v>4.5404343038415078E-3</v>
      </c>
      <c r="BF1791" s="5">
        <f t="shared" si="2121"/>
        <v>4.6196579221484541E-3</v>
      </c>
      <c r="BG1791" s="5">
        <f t="shared" si="2122"/>
        <v>3.1335092474322514E-3</v>
      </c>
      <c r="BH1791" s="5">
        <f t="shared" si="2123"/>
        <v>1.5940920901309377E-3</v>
      </c>
      <c r="BI1791" s="5">
        <f t="shared" si="2124"/>
        <v>6.4876262137099957E-4</v>
      </c>
      <c r="BJ1791" s="8">
        <f t="shared" si="2125"/>
        <v>0.36612952995574932</v>
      </c>
      <c r="BK1791" s="8">
        <f t="shared" si="2126"/>
        <v>0.20343721546692695</v>
      </c>
      <c r="BL1791" s="8">
        <f t="shared" si="2127"/>
        <v>0.39561791755354087</v>
      </c>
      <c r="BM1791" s="8">
        <f t="shared" si="2128"/>
        <v>0.78052326971563601</v>
      </c>
      <c r="BN1791" s="8">
        <f t="shared" si="2129"/>
        <v>0.20729950776733486</v>
      </c>
    </row>
    <row r="1792" spans="1:66" x14ac:dyDescent="0.25">
      <c r="A1792" t="s">
        <v>448</v>
      </c>
      <c r="B1792" t="s">
        <v>454</v>
      </c>
      <c r="C1792" t="s">
        <v>451</v>
      </c>
      <c r="D1792" s="7" t="s">
        <v>545</v>
      </c>
      <c r="E1792">
        <f>VLOOKUP(A1792,home!$A$2:$E$405,3,FALSE)</f>
        <v>1.2285999999999999</v>
      </c>
      <c r="F1792">
        <f>VLOOKUP(B1792,home!$B$2:$E$405,3,FALSE)</f>
        <v>1.0851999999999999</v>
      </c>
      <c r="G1792">
        <f>VLOOKUP(C1792,away!$B$2:$E$405,4,FALSE)</f>
        <v>0</v>
      </c>
      <c r="H1792">
        <f>VLOOKUP(A1792,away!$A$2:$E$405,3,FALSE)</f>
        <v>0.9143</v>
      </c>
      <c r="I1792">
        <f>VLOOKUP(C1792,away!$B$2:$E$405,3,FALSE)</f>
        <v>2.1875</v>
      </c>
      <c r="J1792">
        <f>VLOOKUP(B1792,home!$B$2:$E$405,4,FALSE)</f>
        <v>0.36459999999999998</v>
      </c>
      <c r="K1792" s="3">
        <f t="shared" si="2074"/>
        <v>0</v>
      </c>
      <c r="L1792" s="3">
        <f t="shared" si="2075"/>
        <v>0.72921139374999999</v>
      </c>
      <c r="M1792" s="5">
        <f t="shared" si="2076"/>
        <v>0.48228917642067382</v>
      </c>
      <c r="N1792" s="5">
        <f t="shared" si="2077"/>
        <v>0</v>
      </c>
      <c r="O1792" s="5">
        <f t="shared" si="2078"/>
        <v>0.35169076252825915</v>
      </c>
      <c r="P1792" s="5">
        <f t="shared" si="2079"/>
        <v>0</v>
      </c>
      <c r="Q1792" s="5">
        <f t="shared" si="2080"/>
        <v>0</v>
      </c>
      <c r="R1792" s="5">
        <f t="shared" si="2081"/>
        <v>0.12822845555611606</v>
      </c>
      <c r="S1792" s="5">
        <f t="shared" si="2082"/>
        <v>0</v>
      </c>
      <c r="T1792" s="5">
        <f t="shared" si="2083"/>
        <v>0</v>
      </c>
      <c r="U1792" s="5">
        <f t="shared" si="2084"/>
        <v>0</v>
      </c>
      <c r="V1792" s="5">
        <f t="shared" si="2085"/>
        <v>0</v>
      </c>
      <c r="W1792" s="5">
        <f t="shared" si="2086"/>
        <v>0</v>
      </c>
      <c r="X1792" s="5">
        <f t="shared" si="2087"/>
        <v>0</v>
      </c>
      <c r="Y1792" s="5">
        <f t="shared" si="2088"/>
        <v>0</v>
      </c>
      <c r="Z1792" s="5">
        <f t="shared" si="2089"/>
        <v>3.1168550264828444E-2</v>
      </c>
      <c r="AA1792" s="5">
        <f t="shared" si="2090"/>
        <v>0</v>
      </c>
      <c r="AB1792" s="5">
        <f t="shared" si="2091"/>
        <v>0</v>
      </c>
      <c r="AC1792" s="5">
        <f t="shared" si="2092"/>
        <v>0</v>
      </c>
      <c r="AD1792" s="5">
        <f t="shared" si="2093"/>
        <v>0</v>
      </c>
      <c r="AE1792" s="5">
        <f t="shared" si="2094"/>
        <v>0</v>
      </c>
      <c r="AF1792" s="5">
        <f t="shared" si="2095"/>
        <v>0</v>
      </c>
      <c r="AG1792" s="5">
        <f t="shared" si="2096"/>
        <v>0</v>
      </c>
      <c r="AH1792" s="5">
        <f t="shared" si="2097"/>
        <v>5.6821154949456189E-3</v>
      </c>
      <c r="AI1792" s="5">
        <f t="shared" si="2098"/>
        <v>0</v>
      </c>
      <c r="AJ1792" s="5">
        <f t="shared" si="2099"/>
        <v>0</v>
      </c>
      <c r="AK1792" s="5">
        <f t="shared" si="2100"/>
        <v>0</v>
      </c>
      <c r="AL1792" s="5">
        <f t="shared" si="2101"/>
        <v>0</v>
      </c>
      <c r="AM1792" s="5">
        <f t="shared" si="2102"/>
        <v>0</v>
      </c>
      <c r="AN1792" s="5">
        <f t="shared" si="2103"/>
        <v>0</v>
      </c>
      <c r="AO1792" s="5">
        <f t="shared" si="2104"/>
        <v>0</v>
      </c>
      <c r="AP1792" s="5">
        <f t="shared" si="2105"/>
        <v>0</v>
      </c>
      <c r="AQ1792" s="5">
        <f t="shared" si="2106"/>
        <v>0</v>
      </c>
      <c r="AR1792" s="5">
        <f t="shared" si="2107"/>
        <v>8.2869267190355343E-4</v>
      </c>
      <c r="AS1792" s="5">
        <f t="shared" si="2108"/>
        <v>0</v>
      </c>
      <c r="AT1792" s="5">
        <f t="shared" si="2109"/>
        <v>0</v>
      </c>
      <c r="AU1792" s="5">
        <f t="shared" si="2110"/>
        <v>0</v>
      </c>
      <c r="AV1792" s="5">
        <f t="shared" si="2111"/>
        <v>0</v>
      </c>
      <c r="AW1792" s="5">
        <f t="shared" si="2112"/>
        <v>0</v>
      </c>
      <c r="AX1792" s="5">
        <f t="shared" si="2113"/>
        <v>0</v>
      </c>
      <c r="AY1792" s="5">
        <f t="shared" si="2114"/>
        <v>0</v>
      </c>
      <c r="AZ1792" s="5">
        <f t="shared" si="2115"/>
        <v>0</v>
      </c>
      <c r="BA1792" s="5">
        <f t="shared" si="2116"/>
        <v>0</v>
      </c>
      <c r="BB1792" s="5">
        <f t="shared" si="2117"/>
        <v>0</v>
      </c>
      <c r="BC1792" s="5">
        <f t="shared" si="2118"/>
        <v>0</v>
      </c>
      <c r="BD1792" s="5">
        <f t="shared" si="2119"/>
        <v>1.0071535637820025E-4</v>
      </c>
      <c r="BE1792" s="5">
        <f t="shared" si="2120"/>
        <v>0</v>
      </c>
      <c r="BF1792" s="5">
        <f t="shared" si="2121"/>
        <v>0</v>
      </c>
      <c r="BG1792" s="5">
        <f t="shared" si="2122"/>
        <v>0</v>
      </c>
      <c r="BH1792" s="5">
        <f t="shared" si="2123"/>
        <v>0</v>
      </c>
      <c r="BI1792" s="5">
        <f t="shared" si="2124"/>
        <v>0</v>
      </c>
      <c r="BJ1792" s="8">
        <f t="shared" si="2125"/>
        <v>0</v>
      </c>
      <c r="BK1792" s="8">
        <f t="shared" si="2126"/>
        <v>0.48228917642067382</v>
      </c>
      <c r="BL1792" s="8">
        <f t="shared" si="2127"/>
        <v>0.48653074160760257</v>
      </c>
      <c r="BM1792" s="8">
        <f t="shared" si="2128"/>
        <v>3.7780073788055812E-2</v>
      </c>
      <c r="BN1792" s="8">
        <f t="shared" si="2129"/>
        <v>0.96220839450504903</v>
      </c>
    </row>
    <row r="1793" spans="1:66" x14ac:dyDescent="0.25">
      <c r="A1793" t="s">
        <v>22</v>
      </c>
      <c r="B1793" t="s">
        <v>23</v>
      </c>
      <c r="C1793" t="s">
        <v>161</v>
      </c>
      <c r="D1793" s="7" t="s">
        <v>545</v>
      </c>
      <c r="E1793">
        <f>VLOOKUP(A1793,home!$A$2:$E$405,3,FALSE)</f>
        <v>1.4</v>
      </c>
      <c r="F1793">
        <f>VLOOKUP(B1793,home!$B$2:$E$405,3,FALSE)</f>
        <v>1.4286000000000001</v>
      </c>
      <c r="G1793">
        <f>VLOOKUP(C1793,away!$B$2:$E$405,4,FALSE)</f>
        <v>1.4286000000000001</v>
      </c>
      <c r="H1793">
        <f>VLOOKUP(A1793,away!$A$2:$E$405,3,FALSE)</f>
        <v>1.0286</v>
      </c>
      <c r="I1793">
        <f>VLOOKUP(C1793,away!$B$2:$E$405,3,FALSE)</f>
        <v>0</v>
      </c>
      <c r="J1793">
        <f>VLOOKUP(B1793,home!$B$2:$E$405,4,FALSE)</f>
        <v>0.97219999999999995</v>
      </c>
      <c r="K1793" s="3">
        <f t="shared" si="2074"/>
        <v>2.8572571440000001</v>
      </c>
      <c r="L1793" s="3">
        <f t="shared" si="2075"/>
        <v>0</v>
      </c>
      <c r="M1793" s="5">
        <f t="shared" si="2076"/>
        <v>5.7426055849127147E-2</v>
      </c>
      <c r="N1793" s="5">
        <f t="shared" si="2077"/>
        <v>0.1640810083266615</v>
      </c>
      <c r="O1793" s="5">
        <f t="shared" si="2078"/>
        <v>0</v>
      </c>
      <c r="P1793" s="5">
        <f t="shared" si="2079"/>
        <v>0</v>
      </c>
      <c r="Q1793" s="5">
        <f t="shared" si="2080"/>
        <v>0.23441081661803864</v>
      </c>
      <c r="R1793" s="5">
        <f t="shared" si="2081"/>
        <v>0</v>
      </c>
      <c r="S1793" s="5">
        <f t="shared" si="2082"/>
        <v>0</v>
      </c>
      <c r="T1793" s="5">
        <f t="shared" si="2083"/>
        <v>0</v>
      </c>
      <c r="U1793" s="5">
        <f t="shared" si="2084"/>
        <v>0</v>
      </c>
      <c r="V1793" s="5">
        <f t="shared" si="2085"/>
        <v>0</v>
      </c>
      <c r="W1793" s="5">
        <f t="shared" si="2086"/>
        <v>0.22325732680425492</v>
      </c>
      <c r="X1793" s="5">
        <f t="shared" si="2087"/>
        <v>0</v>
      </c>
      <c r="Y1793" s="5">
        <f t="shared" si="2088"/>
        <v>0</v>
      </c>
      <c r="Z1793" s="5">
        <f t="shared" si="2089"/>
        <v>0</v>
      </c>
      <c r="AA1793" s="5">
        <f t="shared" si="2090"/>
        <v>0</v>
      </c>
      <c r="AB1793" s="5">
        <f t="shared" si="2091"/>
        <v>0</v>
      </c>
      <c r="AC1793" s="5">
        <f t="shared" si="2092"/>
        <v>0</v>
      </c>
      <c r="AD1793" s="5">
        <f t="shared" si="2093"/>
        <v>0.15947589799045003</v>
      </c>
      <c r="AE1793" s="5">
        <f t="shared" si="2094"/>
        <v>0</v>
      </c>
      <c r="AF1793" s="5">
        <f t="shared" si="2095"/>
        <v>0</v>
      </c>
      <c r="AG1793" s="5">
        <f t="shared" si="2096"/>
        <v>0</v>
      </c>
      <c r="AH1793" s="5">
        <f t="shared" si="2097"/>
        <v>0</v>
      </c>
      <c r="AI1793" s="5">
        <f t="shared" si="2098"/>
        <v>0</v>
      </c>
      <c r="AJ1793" s="5">
        <f t="shared" si="2099"/>
        <v>0</v>
      </c>
      <c r="AK1793" s="5">
        <f t="shared" si="2100"/>
        <v>0</v>
      </c>
      <c r="AL1793" s="5">
        <f t="shared" si="2101"/>
        <v>0</v>
      </c>
      <c r="AM1793" s="5">
        <f t="shared" si="2102"/>
        <v>9.1132729765805734E-2</v>
      </c>
      <c r="AN1793" s="5">
        <f t="shared" si="2103"/>
        <v>0</v>
      </c>
      <c r="AO1793" s="5">
        <f t="shared" si="2104"/>
        <v>0</v>
      </c>
      <c r="AP1793" s="5">
        <f t="shared" si="2105"/>
        <v>0</v>
      </c>
      <c r="AQ1793" s="5">
        <f t="shared" si="2106"/>
        <v>0</v>
      </c>
      <c r="AR1793" s="5">
        <f t="shared" si="2107"/>
        <v>0</v>
      </c>
      <c r="AS1793" s="5">
        <f t="shared" si="2108"/>
        <v>0</v>
      </c>
      <c r="AT1793" s="5">
        <f t="shared" si="2109"/>
        <v>0</v>
      </c>
      <c r="AU1793" s="5">
        <f t="shared" si="2110"/>
        <v>0</v>
      </c>
      <c r="AV1793" s="5">
        <f t="shared" si="2111"/>
        <v>0</v>
      </c>
      <c r="AW1793" s="5">
        <f t="shared" si="2112"/>
        <v>0</v>
      </c>
      <c r="AX1793" s="5">
        <f t="shared" si="2113"/>
        <v>4.3398273862594997E-2</v>
      </c>
      <c r="AY1793" s="5">
        <f t="shared" si="2114"/>
        <v>0</v>
      </c>
      <c r="AZ1793" s="5">
        <f t="shared" si="2115"/>
        <v>0</v>
      </c>
      <c r="BA1793" s="5">
        <f t="shared" si="2116"/>
        <v>0</v>
      </c>
      <c r="BB1793" s="5">
        <f t="shared" si="2117"/>
        <v>0</v>
      </c>
      <c r="BC1793" s="5">
        <f t="shared" si="2118"/>
        <v>0</v>
      </c>
      <c r="BD1793" s="5">
        <f t="shared" si="2119"/>
        <v>0</v>
      </c>
      <c r="BE1793" s="5">
        <f t="shared" si="2120"/>
        <v>0</v>
      </c>
      <c r="BF1793" s="5">
        <f t="shared" si="2121"/>
        <v>0</v>
      </c>
      <c r="BG1793" s="5">
        <f t="shared" si="2122"/>
        <v>0</v>
      </c>
      <c r="BH1793" s="5">
        <f t="shared" si="2123"/>
        <v>0</v>
      </c>
      <c r="BI1793" s="5">
        <f t="shared" si="2124"/>
        <v>0</v>
      </c>
      <c r="BJ1793" s="8">
        <f t="shared" si="2125"/>
        <v>0.91575605336780586</v>
      </c>
      <c r="BK1793" s="8">
        <f t="shared" si="2126"/>
        <v>5.7426055849127147E-2</v>
      </c>
      <c r="BL1793" s="8">
        <f t="shared" si="2127"/>
        <v>0</v>
      </c>
      <c r="BM1793" s="8">
        <f t="shared" si="2128"/>
        <v>0.51726422842310571</v>
      </c>
      <c r="BN1793" s="8">
        <f t="shared" si="2129"/>
        <v>0.45591788079382728</v>
      </c>
    </row>
    <row r="1794" spans="1:66" x14ac:dyDescent="0.25">
      <c r="A1794" t="s">
        <v>22</v>
      </c>
      <c r="B1794" t="s">
        <v>172</v>
      </c>
      <c r="C1794" t="s">
        <v>254</v>
      </c>
      <c r="D1794" s="7" t="s">
        <v>545</v>
      </c>
      <c r="E1794">
        <f>VLOOKUP(A1794,home!$A$2:$E$405,3,FALSE)</f>
        <v>1.4</v>
      </c>
      <c r="F1794">
        <f>VLOOKUP(B1794,home!$B$2:$E$405,3,FALSE)</f>
        <v>0.71430000000000005</v>
      </c>
      <c r="G1794">
        <f>VLOOKUP(C1794,away!$B$2:$E$405,4,FALSE)</f>
        <v>1.4286000000000001</v>
      </c>
      <c r="H1794">
        <f>VLOOKUP(A1794,away!$A$2:$E$405,3,FALSE)</f>
        <v>1.0286</v>
      </c>
      <c r="I1794">
        <f>VLOOKUP(C1794,away!$B$2:$E$405,3,FALSE)</f>
        <v>0.97219999999999995</v>
      </c>
      <c r="J1794">
        <f>VLOOKUP(B1794,home!$B$2:$E$405,4,FALSE)</f>
        <v>1.2963</v>
      </c>
      <c r="K1794" s="3">
        <f t="shared" si="2074"/>
        <v>1.428628572</v>
      </c>
      <c r="L1794" s="3">
        <f t="shared" si="2075"/>
        <v>1.2963063777959998</v>
      </c>
      <c r="M1794" s="5">
        <f t="shared" si="2076"/>
        <v>6.5550466650565922E-2</v>
      </c>
      <c r="N1794" s="5">
        <f t="shared" si="2077"/>
        <v>9.3647269564931621E-2</v>
      </c>
      <c r="O1794" s="5">
        <f t="shared" si="2078"/>
        <v>8.4973487986632595E-2</v>
      </c>
      <c r="P1794" s="5">
        <f t="shared" si="2079"/>
        <v>0.12139555280020209</v>
      </c>
      <c r="Q1794" s="5">
        <f t="shared" si="2080"/>
        <v>6.6893582495123671E-2</v>
      </c>
      <c r="R1794" s="5">
        <f t="shared" si="2081"/>
        <v>5.5075837210321797E-2</v>
      </c>
      <c r="S1794" s="5">
        <f t="shared" si="2082"/>
        <v>5.6204330009675924E-2</v>
      </c>
      <c r="T1794" s="5">
        <f t="shared" si="2083"/>
        <v>8.6714577622051661E-2</v>
      </c>
      <c r="U1794" s="5">
        <f t="shared" si="2084"/>
        <v>7.8682914665486506E-2</v>
      </c>
      <c r="V1794" s="5">
        <f t="shared" si="2085"/>
        <v>1.1565229492332589E-2</v>
      </c>
      <c r="W1794" s="5">
        <f t="shared" si="2086"/>
        <v>3.1855361078657586E-2</v>
      </c>
      <c r="X1794" s="5">
        <f t="shared" si="2087"/>
        <v>4.129430773325829E-2</v>
      </c>
      <c r="Y1794" s="5">
        <f t="shared" si="2088"/>
        <v>2.6765037240646695E-2</v>
      </c>
      <c r="Z1794" s="5">
        <f t="shared" si="2089"/>
        <v>2.3798386346064803E-2</v>
      </c>
      <c r="AA1794" s="5">
        <f t="shared" si="2090"/>
        <v>3.3999054701482859E-2</v>
      </c>
      <c r="AB1794" s="5">
        <f t="shared" si="2091"/>
        <v>2.4286010483764674E-2</v>
      </c>
      <c r="AC1794" s="5">
        <f t="shared" si="2092"/>
        <v>1.3386321822153587E-3</v>
      </c>
      <c r="AD1794" s="5">
        <f t="shared" si="2093"/>
        <v>1.1377369752086744E-2</v>
      </c>
      <c r="AE1794" s="5">
        <f t="shared" si="2094"/>
        <v>1.474855697217334E-2</v>
      </c>
      <c r="AF1794" s="5">
        <f t="shared" si="2095"/>
        <v>9.5593242331579783E-3</v>
      </c>
      <c r="AG1794" s="5">
        <f t="shared" si="2096"/>
        <v>4.1306043236208493E-3</v>
      </c>
      <c r="AH1794" s="5">
        <f t="shared" si="2097"/>
        <v>7.712500000414256E-3</v>
      </c>
      <c r="AI1794" s="5">
        <f t="shared" si="2098"/>
        <v>1.1018297862141818E-2</v>
      </c>
      <c r="AJ1794" s="5">
        <f t="shared" si="2099"/>
        <v>7.8705275703311612E-3</v>
      </c>
      <c r="AK1794" s="5">
        <f t="shared" si="2100"/>
        <v>3.7480201878962796E-3</v>
      </c>
      <c r="AL1794" s="5">
        <f t="shared" si="2101"/>
        <v>9.9162676978301105E-5</v>
      </c>
      <c r="AM1794" s="5">
        <f t="shared" si="2102"/>
        <v>3.2508071004079329E-3</v>
      </c>
      <c r="AN1794" s="5">
        <f t="shared" si="2103"/>
        <v>4.2140419772433244E-3</v>
      </c>
      <c r="AO1794" s="5">
        <f t="shared" si="2104"/>
        <v>2.7313447457002933E-3</v>
      </c>
      <c r="AP1794" s="5">
        <f t="shared" si="2105"/>
        <v>1.1802198712702948E-3</v>
      </c>
      <c r="AQ1794" s="5">
        <f t="shared" si="2106"/>
        <v>3.8248163658231399E-4</v>
      </c>
      <c r="AR1794" s="5">
        <f t="shared" si="2107"/>
        <v>1.9995525878577307E-3</v>
      </c>
      <c r="AS1794" s="5">
        <f t="shared" si="2108"/>
        <v>2.8566179582300948E-3</v>
      </c>
      <c r="AT1794" s="5">
        <f t="shared" si="2109"/>
        <v>2.0405230172079081E-3</v>
      </c>
      <c r="AU1794" s="5">
        <f t="shared" si="2110"/>
        <v>9.7171649473562201E-4</v>
      </c>
      <c r="AV1794" s="5">
        <f t="shared" si="2111"/>
        <v>3.4705548706574936E-4</v>
      </c>
      <c r="AW1794" s="5">
        <f t="shared" si="2112"/>
        <v>5.1012044629420123E-6</v>
      </c>
      <c r="AX1794" s="5">
        <f t="shared" si="2113"/>
        <v>7.7403265095054175E-4</v>
      </c>
      <c r="AY1794" s="5">
        <f t="shared" si="2114"/>
        <v>1.0033834620495322E-3</v>
      </c>
      <c r="AZ1794" s="5">
        <f t="shared" si="2115"/>
        <v>6.5034619061491946E-4</v>
      </c>
      <c r="BA1794" s="5">
        <f t="shared" si="2116"/>
        <v>2.8101597155648448E-4</v>
      </c>
      <c r="BB1794" s="5">
        <f t="shared" si="2117"/>
        <v>9.1070699047802453E-5</v>
      </c>
      <c r="BC1794" s="5">
        <f t="shared" si="2118"/>
        <v>2.3611105601201287E-5</v>
      </c>
      <c r="BD1794" s="5">
        <f t="shared" si="2119"/>
        <v>4.3200546206307862E-4</v>
      </c>
      <c r="BE1794" s="5">
        <f t="shared" si="2120"/>
        <v>6.1717534636337621E-4</v>
      </c>
      <c r="BF1794" s="5">
        <f t="shared" si="2121"/>
        <v>4.4085716687435782E-4</v>
      </c>
      <c r="BG1794" s="5">
        <f t="shared" si="2122"/>
        <v>2.0994038158922659E-4</v>
      </c>
      <c r="BH1794" s="5">
        <f t="shared" si="2123"/>
        <v>7.498170688873798E-5</v>
      </c>
      <c r="BI1794" s="5">
        <f t="shared" si="2124"/>
        <v>2.142420176771604E-5</v>
      </c>
      <c r="BJ1794" s="8">
        <f t="shared" si="2125"/>
        <v>0.40156834642673328</v>
      </c>
      <c r="BK1794" s="8">
        <f t="shared" si="2126"/>
        <v>0.25715675727401971</v>
      </c>
      <c r="BL1794" s="8">
        <f t="shared" si="2127"/>
        <v>0.31737850047911548</v>
      </c>
      <c r="BM1794" s="8">
        <f t="shared" si="2128"/>
        <v>0.51136751156056903</v>
      </c>
      <c r="BN1794" s="8">
        <f t="shared" si="2129"/>
        <v>0.48753619670777765</v>
      </c>
    </row>
    <row r="1795" spans="1:66" x14ac:dyDescent="0.25">
      <c r="A1795" t="s">
        <v>22</v>
      </c>
      <c r="B1795" t="s">
        <v>162</v>
      </c>
      <c r="C1795" t="s">
        <v>166</v>
      </c>
      <c r="D1795" s="7" t="s">
        <v>545</v>
      </c>
      <c r="E1795">
        <f>VLOOKUP(A1795,home!$A$2:$E$405,3,FALSE)</f>
        <v>1.4</v>
      </c>
      <c r="F1795">
        <f>VLOOKUP(B1795,home!$B$2:$E$405,3,FALSE)</f>
        <v>0.35709999999999997</v>
      </c>
      <c r="G1795">
        <f>VLOOKUP(C1795,away!$B$2:$E$405,4,FALSE)</f>
        <v>1.9048</v>
      </c>
      <c r="H1795">
        <f>VLOOKUP(A1795,away!$A$2:$E$405,3,FALSE)</f>
        <v>1.0286</v>
      </c>
      <c r="I1795">
        <f>VLOOKUP(C1795,away!$B$2:$E$405,3,FALSE)</f>
        <v>0.3241</v>
      </c>
      <c r="J1795">
        <f>VLOOKUP(B1795,home!$B$2:$E$405,4,FALSE)</f>
        <v>1.2152000000000001</v>
      </c>
      <c r="K1795" s="3">
        <f t="shared" si="2074"/>
        <v>0.9522857119999999</v>
      </c>
      <c r="L1795" s="3">
        <f t="shared" si="2075"/>
        <v>0.40511032475200004</v>
      </c>
      <c r="M1795" s="5">
        <f t="shared" si="2076"/>
        <v>0.25732998309991506</v>
      </c>
      <c r="N1795" s="5">
        <f t="shared" si="2077"/>
        <v>0.24505166617525051</v>
      </c>
      <c r="O1795" s="5">
        <f t="shared" si="2078"/>
        <v>0.10424703302203327</v>
      </c>
      <c r="P1795" s="5">
        <f t="shared" si="2079"/>
        <v>9.9272960065274446E-2</v>
      </c>
      <c r="Q1795" s="5">
        <f t="shared" si="2080"/>
        <v>0.11667960020024236</v>
      </c>
      <c r="R1795" s="5">
        <f t="shared" si="2081"/>
        <v>2.1115774700994183E-2</v>
      </c>
      <c r="S1795" s="5">
        <f t="shared" si="2082"/>
        <v>9.5743998439302216E-3</v>
      </c>
      <c r="T1795" s="5">
        <f t="shared" si="2083"/>
        <v>4.7268110729053715E-2</v>
      </c>
      <c r="U1795" s="5">
        <f t="shared" si="2084"/>
        <v>2.0108250545567828E-2</v>
      </c>
      <c r="V1795" s="5">
        <f t="shared" si="2085"/>
        <v>4.1040215364531341E-4</v>
      </c>
      <c r="W1795" s="5">
        <f t="shared" si="2086"/>
        <v>3.7037438717521048E-2</v>
      </c>
      <c r="X1795" s="5">
        <f t="shared" si="2087"/>
        <v>1.5004248826837253E-2</v>
      </c>
      <c r="Y1795" s="5">
        <f t="shared" si="2088"/>
        <v>3.0391880574499272E-3</v>
      </c>
      <c r="Z1795" s="5">
        <f t="shared" si="2089"/>
        <v>2.8514061155032735E-3</v>
      </c>
      <c r="AA1795" s="5">
        <f t="shared" si="2090"/>
        <v>2.7153533029031884E-3</v>
      </c>
      <c r="AB1795" s="5">
        <f t="shared" si="2091"/>
        <v>1.2928960766933572E-3</v>
      </c>
      <c r="AC1795" s="5">
        <f t="shared" si="2092"/>
        <v>9.8953287814392442E-6</v>
      </c>
      <c r="AD1795" s="5">
        <f t="shared" si="2093"/>
        <v>8.8175559249427226E-3</v>
      </c>
      <c r="AE1795" s="5">
        <f t="shared" si="2094"/>
        <v>3.5720829442724682E-3</v>
      </c>
      <c r="AF1795" s="5">
        <f t="shared" si="2095"/>
        <v>7.2354384079765003E-4</v>
      </c>
      <c r="AG1795" s="5">
        <f t="shared" si="2096"/>
        <v>9.7705026772615145E-5</v>
      </c>
      <c r="AH1795" s="5">
        <f t="shared" si="2097"/>
        <v>2.887835143628425E-4</v>
      </c>
      <c r="AI1795" s="5">
        <f t="shared" si="2098"/>
        <v>2.7500441458888164E-4</v>
      </c>
      <c r="AJ1795" s="5">
        <f t="shared" si="2099"/>
        <v>1.3094138737495815E-4</v>
      </c>
      <c r="AK1795" s="5">
        <f t="shared" si="2100"/>
        <v>4.1564537435543277E-5</v>
      </c>
      <c r="AL1795" s="5">
        <f t="shared" si="2101"/>
        <v>1.5269710386933978E-7</v>
      </c>
      <c r="AM1795" s="5">
        <f t="shared" si="2102"/>
        <v>1.6793665044167801E-3</v>
      </c>
      <c r="AN1795" s="5">
        <f t="shared" si="2103"/>
        <v>6.803287099819129E-4</v>
      </c>
      <c r="AO1795" s="5">
        <f t="shared" si="2104"/>
        <v>1.3780409231944099E-4</v>
      </c>
      <c r="AP1795" s="5">
        <f t="shared" si="2105"/>
        <v>1.8608620197227778E-5</v>
      </c>
      <c r="AQ1795" s="5">
        <f t="shared" si="2106"/>
        <v>1.8846360428213928E-6</v>
      </c>
      <c r="AR1795" s="5">
        <f t="shared" si="2107"/>
        <v>2.3397836657311004E-5</v>
      </c>
      <c r="AS1795" s="5">
        <f t="shared" si="2108"/>
        <v>2.2281425540467107E-5</v>
      </c>
      <c r="AT1795" s="5">
        <f t="shared" si="2109"/>
        <v>1.0609141592589349E-5</v>
      </c>
      <c r="AU1795" s="5">
        <f t="shared" si="2110"/>
        <v>3.3676446517359213E-6</v>
      </c>
      <c r="AV1795" s="5">
        <f t="shared" si="2111"/>
        <v>8.0173997123533321E-7</v>
      </c>
      <c r="AW1795" s="5">
        <f t="shared" si="2112"/>
        <v>1.6363224145873631E-9</v>
      </c>
      <c r="AX1795" s="5">
        <f t="shared" si="2113"/>
        <v>2.6653945456124725E-4</v>
      </c>
      <c r="AY1795" s="5">
        <f t="shared" si="2114"/>
        <v>1.0797788499652784E-4</v>
      </c>
      <c r="AZ1795" s="5">
        <f t="shared" si="2115"/>
        <v>2.1871478028488752E-5</v>
      </c>
      <c r="BA1795" s="5">
        <f t="shared" si="2116"/>
        <v>2.9534538556424374E-6</v>
      </c>
      <c r="BB1795" s="5">
        <f t="shared" si="2117"/>
        <v>2.9911866264983861E-7</v>
      </c>
      <c r="BC1795" s="5">
        <f t="shared" si="2118"/>
        <v>2.423521171309202E-8</v>
      </c>
      <c r="BD1795" s="5">
        <f t="shared" si="2119"/>
        <v>1.5797842011229179E-6</v>
      </c>
      <c r="BE1795" s="5">
        <f t="shared" si="2120"/>
        <v>1.5044059227726889E-6</v>
      </c>
      <c r="BF1795" s="5">
        <f t="shared" si="2121"/>
        <v>7.1631213265230345E-7</v>
      </c>
      <c r="BG1795" s="5">
        <f t="shared" si="2122"/>
        <v>2.2737793641901242E-7</v>
      </c>
      <c r="BH1795" s="5">
        <f t="shared" si="2123"/>
        <v>5.4132190018967475E-8</v>
      </c>
      <c r="BI1795" s="5">
        <f t="shared" si="2124"/>
        <v>1.0309862222866349E-8</v>
      </c>
      <c r="BJ1795" s="8">
        <f t="shared" si="2125"/>
        <v>0.48020879863141475</v>
      </c>
      <c r="BK1795" s="8">
        <f t="shared" si="2126"/>
        <v>0.36670577107364677</v>
      </c>
      <c r="BL1795" s="8">
        <f t="shared" si="2127"/>
        <v>0.1502801516126126</v>
      </c>
      <c r="BM1795" s="8">
        <f t="shared" si="2128"/>
        <v>0.15624113392079353</v>
      </c>
      <c r="BN1795" s="8">
        <f t="shared" si="2129"/>
        <v>0.84369701726370994</v>
      </c>
    </row>
    <row r="1796" spans="1:66" x14ac:dyDescent="0.25">
      <c r="A1796" t="s">
        <v>22</v>
      </c>
      <c r="B1796" t="s">
        <v>248</v>
      </c>
      <c r="C1796" t="s">
        <v>256</v>
      </c>
      <c r="D1796" s="7" t="s">
        <v>545</v>
      </c>
      <c r="E1796">
        <f>VLOOKUP(A1796,home!$A$2:$E$405,3,FALSE)</f>
        <v>1.4</v>
      </c>
      <c r="F1796">
        <f>VLOOKUP(B1796,home!$B$2:$E$405,3,FALSE)</f>
        <v>0.47620000000000001</v>
      </c>
      <c r="G1796">
        <f>VLOOKUP(C1796,away!$B$2:$E$405,4,FALSE)</f>
        <v>0.71430000000000005</v>
      </c>
      <c r="H1796">
        <f>VLOOKUP(A1796,away!$A$2:$E$405,3,FALSE)</f>
        <v>1.0286</v>
      </c>
      <c r="I1796">
        <f>VLOOKUP(C1796,away!$B$2:$E$405,3,FALSE)</f>
        <v>0.97219999999999995</v>
      </c>
      <c r="J1796">
        <f>VLOOKUP(B1796,home!$B$2:$E$405,4,FALSE)</f>
        <v>0.97219999999999995</v>
      </c>
      <c r="K1796" s="3">
        <f t="shared" si="2074"/>
        <v>0.476209524</v>
      </c>
      <c r="L1796" s="3">
        <f t="shared" si="2075"/>
        <v>0.97220478322399984</v>
      </c>
      <c r="M1796" s="5">
        <f t="shared" si="2076"/>
        <v>0.23494253956532715</v>
      </c>
      <c r="N1796" s="5">
        <f t="shared" si="2077"/>
        <v>0.11188187493375562</v>
      </c>
      <c r="O1796" s="5">
        <f t="shared" si="2078"/>
        <v>0.22841226074820489</v>
      </c>
      <c r="P1796" s="5">
        <f t="shared" si="2079"/>
        <v>0.10877209396666652</v>
      </c>
      <c r="Q1796" s="5">
        <f t="shared" si="2080"/>
        <v>2.6639607203215641E-2</v>
      </c>
      <c r="R1796" s="5">
        <f t="shared" si="2081"/>
        <v>0.11103174622320611</v>
      </c>
      <c r="S1796" s="5">
        <f t="shared" si="2082"/>
        <v>1.2589640479521961E-2</v>
      </c>
      <c r="T1796" s="5">
        <f t="shared" si="2083"/>
        <v>2.5899153546174766E-2</v>
      </c>
      <c r="U1796" s="5">
        <f t="shared" si="2084"/>
        <v>5.2874375017841778E-2</v>
      </c>
      <c r="V1796" s="5">
        <f t="shared" si="2085"/>
        <v>6.476295389685376E-4</v>
      </c>
      <c r="W1796" s="5">
        <f t="shared" si="2086"/>
        <v>4.228678221930098E-3</v>
      </c>
      <c r="X1796" s="5">
        <f t="shared" si="2087"/>
        <v>4.1111411940755998E-3</v>
      </c>
      <c r="Y1796" s="5">
        <f t="shared" si="2088"/>
        <v>1.9984355666947617E-3</v>
      </c>
      <c r="Z1796" s="5">
        <f t="shared" si="2089"/>
        <v>3.5981864922638093E-2</v>
      </c>
      <c r="AA1796" s="5">
        <f t="shared" si="2090"/>
        <v>1.7134906767441786E-2</v>
      </c>
      <c r="AB1796" s="5">
        <f t="shared" si="2091"/>
        <v>4.0799028977539144E-3</v>
      </c>
      <c r="AC1796" s="5">
        <f t="shared" si="2092"/>
        <v>1.8739694075465441E-5</v>
      </c>
      <c r="AD1796" s="5">
        <f t="shared" si="2093"/>
        <v>5.0343421080362443E-4</v>
      </c>
      <c r="AE1796" s="5">
        <f t="shared" si="2094"/>
        <v>4.8944114778188316E-4</v>
      </c>
      <c r="AF1796" s="5">
        <f t="shared" si="2095"/>
        <v>2.3791851249009563E-4</v>
      </c>
      <c r="AG1796" s="5">
        <f t="shared" si="2096"/>
        <v>7.7101838620136665E-5</v>
      </c>
      <c r="AH1796" s="5">
        <f t="shared" si="2097"/>
        <v>8.7454352967771525E-3</v>
      </c>
      <c r="AI1796" s="5">
        <f t="shared" si="2098"/>
        <v>4.1646595798510459E-3</v>
      </c>
      <c r="AJ1796" s="5">
        <f t="shared" si="2099"/>
        <v>9.9162527807145312E-4</v>
      </c>
      <c r="AK1796" s="5">
        <f t="shared" si="2100"/>
        <v>1.5740713388559148E-4</v>
      </c>
      <c r="AL1796" s="5">
        <f t="shared" si="2101"/>
        <v>3.470390281222504E-7</v>
      </c>
      <c r="AM1796" s="5">
        <f t="shared" si="2102"/>
        <v>4.7948033178421947E-5</v>
      </c>
      <c r="AN1796" s="5">
        <f t="shared" si="2103"/>
        <v>4.6615307202244857E-5</v>
      </c>
      <c r="AO1796" s="5">
        <f t="shared" si="2104"/>
        <v>2.2659812316739306E-5</v>
      </c>
      <c r="AP1796" s="5">
        <f t="shared" si="2105"/>
        <v>7.3433259737640218E-6</v>
      </c>
      <c r="AQ1796" s="5">
        <f t="shared" si="2106"/>
        <v>1.7848041591166042E-6</v>
      </c>
      <c r="AR1796" s="5">
        <f t="shared" si="2107"/>
        <v>1.7004708053805499E-3</v>
      </c>
      <c r="AS1796" s="5">
        <f t="shared" si="2108"/>
        <v>8.097803928061683E-4</v>
      </c>
      <c r="AT1796" s="5">
        <f t="shared" si="2109"/>
        <v>1.928125677013792E-4</v>
      </c>
      <c r="AU1796" s="5">
        <f t="shared" si="2110"/>
        <v>3.0606393695430523E-5</v>
      </c>
      <c r="AV1796" s="5">
        <f t="shared" si="2111"/>
        <v>3.6437640432643919E-6</v>
      </c>
      <c r="AW1796" s="5">
        <f t="shared" si="2112"/>
        <v>4.4630489280547783E-9</v>
      </c>
      <c r="AX1796" s="5">
        <f t="shared" si="2113"/>
        <v>3.8055516761054193E-6</v>
      </c>
      <c r="AY1796" s="5">
        <f t="shared" si="2114"/>
        <v>3.6997755423157982E-6</v>
      </c>
      <c r="AZ1796" s="5">
        <f t="shared" si="2115"/>
        <v>1.7984697395472932E-6</v>
      </c>
      <c r="BA1796" s="5">
        <f t="shared" si="2116"/>
        <v>5.8282696109049999E-7</v>
      </c>
      <c r="BB1796" s="5">
        <f t="shared" si="2117"/>
        <v>1.4165678984102302E-7</v>
      </c>
      <c r="BC1796" s="5">
        <f t="shared" si="2118"/>
        <v>2.7543881731919906E-8</v>
      </c>
      <c r="BD1796" s="5">
        <f t="shared" si="2119"/>
        <v>2.7553430845395625E-4</v>
      </c>
      <c r="BE1796" s="5">
        <f t="shared" si="2120"/>
        <v>1.3121206187452768E-4</v>
      </c>
      <c r="BF1796" s="5">
        <f t="shared" si="2121"/>
        <v>3.1242216764163676E-5</v>
      </c>
      <c r="BG1796" s="5">
        <f t="shared" si="2122"/>
        <v>4.9592803913224026E-6</v>
      </c>
      <c r="BH1796" s="5">
        <f t="shared" si="2123"/>
        <v>5.9041413863354362E-7</v>
      </c>
      <c r="BI1796" s="5">
        <f t="shared" si="2124"/>
        <v>5.6232167184309982E-8</v>
      </c>
      <c r="BJ1796" s="8">
        <f t="shared" si="2125"/>
        <v>0.17620319348296315</v>
      </c>
      <c r="BK1796" s="8">
        <f t="shared" si="2126"/>
        <v>0.35697469005913002</v>
      </c>
      <c r="BL1796" s="8">
        <f t="shared" si="2127"/>
        <v>0.43077322738045026</v>
      </c>
      <c r="BM1796" s="8">
        <f t="shared" si="2128"/>
        <v>0.17824915789231227</v>
      </c>
      <c r="BN1796" s="8">
        <f t="shared" si="2129"/>
        <v>0.82168012264037593</v>
      </c>
    </row>
    <row r="1797" spans="1:66" x14ac:dyDescent="0.25">
      <c r="A1797" t="s">
        <v>22</v>
      </c>
      <c r="B1797" t="s">
        <v>250</v>
      </c>
      <c r="C1797" t="s">
        <v>246</v>
      </c>
      <c r="D1797" s="7" t="s">
        <v>545</v>
      </c>
      <c r="E1797">
        <f>VLOOKUP(A1797,home!$A$2:$E$405,3,FALSE)</f>
        <v>1.4</v>
      </c>
      <c r="F1797">
        <f>VLOOKUP(B1797,home!$B$2:$E$405,3,FALSE)</f>
        <v>1.1904999999999999</v>
      </c>
      <c r="G1797">
        <f>VLOOKUP(C1797,away!$B$2:$E$405,4,FALSE)</f>
        <v>0.71430000000000005</v>
      </c>
      <c r="H1797">
        <f>VLOOKUP(A1797,away!$A$2:$E$405,3,FALSE)</f>
        <v>1.0286</v>
      </c>
      <c r="I1797">
        <f>VLOOKUP(C1797,away!$B$2:$E$405,3,FALSE)</f>
        <v>0.3241</v>
      </c>
      <c r="J1797">
        <f>VLOOKUP(B1797,home!$B$2:$E$405,4,FALSE)</f>
        <v>0.97219999999999995</v>
      </c>
      <c r="K1797" s="3">
        <f t="shared" si="2074"/>
        <v>1.19052381</v>
      </c>
      <c r="L1797" s="3">
        <f t="shared" si="2075"/>
        <v>0.324101594572</v>
      </c>
      <c r="M1797" s="5">
        <f t="shared" si="2076"/>
        <v>0.21989053941270137</v>
      </c>
      <c r="N1797" s="5">
        <f t="shared" si="2077"/>
        <v>0.26178492276456444</v>
      </c>
      <c r="O1797" s="5">
        <f t="shared" si="2078"/>
        <v>7.1266874454953735E-2</v>
      </c>
      <c r="P1797" s="5">
        <f t="shared" si="2079"/>
        <v>8.4844910902903192E-2</v>
      </c>
      <c r="Q1797" s="5">
        <f t="shared" si="2080"/>
        <v>0.15583059182511252</v>
      </c>
      <c r="R1797" s="5">
        <f t="shared" si="2081"/>
        <v>1.1548853825506517E-2</v>
      </c>
      <c r="S1797" s="5">
        <f t="shared" si="2082"/>
        <v>8.1843663276149232E-3</v>
      </c>
      <c r="T1797" s="5">
        <f t="shared" si="2083"/>
        <v>5.0504943293617433E-2</v>
      </c>
      <c r="U1797" s="5">
        <f t="shared" si="2084"/>
        <v>1.3749185457475095E-2</v>
      </c>
      <c r="V1797" s="5">
        <f t="shared" si="2085"/>
        <v>3.5088257685839954E-4</v>
      </c>
      <c r="W1797" s="5">
        <f t="shared" si="2086"/>
        <v>6.184000996472927E-2</v>
      </c>
      <c r="X1797" s="5">
        <f t="shared" si="2087"/>
        <v>2.0042445837917127E-2</v>
      </c>
      <c r="Y1797" s="5">
        <f t="shared" si="2088"/>
        <v>3.247894327595942E-3</v>
      </c>
      <c r="Z1797" s="5">
        <f t="shared" si="2089"/>
        <v>1.2476673134418682E-3</v>
      </c>
      <c r="AA1797" s="5">
        <f t="shared" si="2090"/>
        <v>1.4853776436112773E-3</v>
      </c>
      <c r="AB1797" s="5">
        <f t="shared" si="2091"/>
        <v>8.841887257804602E-4</v>
      </c>
      <c r="AC1797" s="5">
        <f t="shared" si="2092"/>
        <v>8.461767230426708E-6</v>
      </c>
      <c r="AD1797" s="5">
        <f t="shared" si="2093"/>
        <v>1.8405501068411864E-2</v>
      </c>
      <c r="AE1797" s="5">
        <f t="shared" si="2094"/>
        <v>5.9652522451689345E-3</v>
      </c>
      <c r="AF1797" s="5">
        <f t="shared" si="2095"/>
        <v>9.6667388234172728E-4</v>
      </c>
      <c r="AG1797" s="5">
        <f t="shared" si="2096"/>
        <v>1.0443351556601991E-4</v>
      </c>
      <c r="AH1797" s="5">
        <f t="shared" si="2097"/>
        <v>1.0109274144546819E-4</v>
      </c>
      <c r="AI1797" s="5">
        <f t="shared" si="2098"/>
        <v>1.203533157090037E-4</v>
      </c>
      <c r="AJ1797" s="5">
        <f t="shared" si="2099"/>
        <v>7.1641743982007986E-5</v>
      </c>
      <c r="AK1797" s="5">
        <f t="shared" si="2100"/>
        <v>2.8430400666834905E-5</v>
      </c>
      <c r="AL1797" s="5">
        <f t="shared" si="2101"/>
        <v>1.3059914058407006E-7</v>
      </c>
      <c r="AM1797" s="5">
        <f t="shared" si="2102"/>
        <v>4.382437451384948E-3</v>
      </c>
      <c r="AN1797" s="5">
        <f t="shared" si="2103"/>
        <v>1.4203549661059133E-3</v>
      </c>
      <c r="AO1797" s="5">
        <f t="shared" si="2104"/>
        <v>2.3016965468659274E-4</v>
      </c>
      <c r="AP1797" s="5">
        <f t="shared" si="2105"/>
        <v>2.4866117368670442E-5</v>
      </c>
      <c r="AQ1797" s="5">
        <f t="shared" si="2106"/>
        <v>2.0147870725001483E-6</v>
      </c>
      <c r="AR1797" s="5">
        <f t="shared" si="2107"/>
        <v>6.5528637404262352E-6</v>
      </c>
      <c r="AS1797" s="5">
        <f t="shared" si="2108"/>
        <v>7.8013403066630934E-6</v>
      </c>
      <c r="AT1797" s="5">
        <f t="shared" si="2109"/>
        <v>4.6438406924975574E-6</v>
      </c>
      <c r="AU1797" s="5">
        <f t="shared" si="2110"/>
        <v>1.8428676380884102E-6</v>
      </c>
      <c r="AV1797" s="5">
        <f t="shared" si="2111"/>
        <v>5.4849445045567885E-7</v>
      </c>
      <c r="AW1797" s="5">
        <f t="shared" si="2112"/>
        <v>1.3997712574586419E-9</v>
      </c>
      <c r="AX1797" s="5">
        <f t="shared" si="2113"/>
        <v>8.695660219515827E-4</v>
      </c>
      <c r="AY1797" s="5">
        <f t="shared" si="2114"/>
        <v>2.8182773430013872E-4</v>
      </c>
      <c r="AZ1797" s="5">
        <f t="shared" si="2115"/>
        <v>4.5670409040644443E-5</v>
      </c>
      <c r="BA1797" s="5">
        <f t="shared" si="2116"/>
        <v>4.9339507982761168E-6</v>
      </c>
      <c r="BB1797" s="5">
        <f t="shared" si="2117"/>
        <v>3.9977533031527037E-7</v>
      </c>
      <c r="BC1797" s="5">
        <f t="shared" si="2118"/>
        <v>2.5913564405145444E-8</v>
      </c>
      <c r="BD1797" s="5">
        <f t="shared" si="2119"/>
        <v>3.5396559788086355E-7</v>
      </c>
      <c r="BE1797" s="5">
        <f t="shared" si="2120"/>
        <v>4.2140447219805364E-7</v>
      </c>
      <c r="BF1797" s="5">
        <f t="shared" si="2121"/>
        <v>2.5084602889613295E-7</v>
      </c>
      <c r="BG1797" s="5">
        <f t="shared" si="2122"/>
        <v>9.954605668159811E-8</v>
      </c>
      <c r="BH1797" s="5">
        <f t="shared" si="2123"/>
        <v>2.9627987667763035E-8</v>
      </c>
      <c r="BI1797" s="5">
        <f t="shared" si="2124"/>
        <v>7.0545649521716448E-9</v>
      </c>
      <c r="BJ1797" s="8">
        <f t="shared" si="2125"/>
        <v>0.58595493550662936</v>
      </c>
      <c r="BK1797" s="8">
        <f t="shared" si="2126"/>
        <v>0.31356111932074898</v>
      </c>
      <c r="BL1797" s="8">
        <f t="shared" si="2127"/>
        <v>9.9278550160666779E-2</v>
      </c>
      <c r="BM1797" s="8">
        <f t="shared" si="2128"/>
        <v>0.19459375278121638</v>
      </c>
      <c r="BN1797" s="8">
        <f t="shared" si="2129"/>
        <v>0.80516669318574174</v>
      </c>
    </row>
    <row r="1798" spans="1:66" x14ac:dyDescent="0.25">
      <c r="A1798" t="s">
        <v>22</v>
      </c>
      <c r="B1798" t="s">
        <v>253</v>
      </c>
      <c r="C1798" t="s">
        <v>158</v>
      </c>
      <c r="D1798" s="7" t="s">
        <v>545</v>
      </c>
      <c r="E1798">
        <f>VLOOKUP(A1798,home!$A$2:$E$405,3,FALSE)</f>
        <v>1.4</v>
      </c>
      <c r="F1798">
        <f>VLOOKUP(B1798,home!$B$2:$E$405,3,FALSE)</f>
        <v>1.4286000000000001</v>
      </c>
      <c r="G1798">
        <f>VLOOKUP(C1798,away!$B$2:$E$405,4,FALSE)</f>
        <v>1.4286000000000001</v>
      </c>
      <c r="H1798">
        <f>VLOOKUP(A1798,away!$A$2:$E$405,3,FALSE)</f>
        <v>1.0286</v>
      </c>
      <c r="I1798">
        <f>VLOOKUP(C1798,away!$B$2:$E$405,3,FALSE)</f>
        <v>0.97219999999999995</v>
      </c>
      <c r="J1798">
        <f>VLOOKUP(B1798,home!$B$2:$E$405,4,FALSE)</f>
        <v>0.72909999999999997</v>
      </c>
      <c r="K1798" s="3">
        <f t="shared" si="2074"/>
        <v>2.8572571440000001</v>
      </c>
      <c r="L1798" s="3">
        <f t="shared" si="2075"/>
        <v>0.72910358717199986</v>
      </c>
      <c r="M1798" s="5">
        <f t="shared" si="2076"/>
        <v>2.7698951148744291E-2</v>
      </c>
      <c r="N1798" s="5">
        <f t="shared" si="2077"/>
        <v>7.9143026051056622E-2</v>
      </c>
      <c r="O1798" s="5">
        <f t="shared" si="2078"/>
        <v>2.0195404643451449E-2</v>
      </c>
      <c r="P1798" s="5">
        <f t="shared" si="2079"/>
        <v>5.7703464193472422E-2</v>
      </c>
      <c r="Q1798" s="5">
        <f t="shared" si="2080"/>
        <v>0.11306598829107986</v>
      </c>
      <c r="R1798" s="5">
        <f t="shared" si="2081"/>
        <v>7.3622709849652567E-3</v>
      </c>
      <c r="S1798" s="5">
        <f t="shared" si="2082"/>
        <v>3.0052489731892826E-2</v>
      </c>
      <c r="T1798" s="5">
        <f t="shared" si="2083"/>
        <v>8.2436817650173674E-2</v>
      </c>
      <c r="U1798" s="5">
        <f t="shared" si="2084"/>
        <v>2.1035901367855894E-2</v>
      </c>
      <c r="V1798" s="5">
        <f t="shared" si="2085"/>
        <v>6.9562712796380887E-3</v>
      </c>
      <c r="W1798" s="5">
        <f t="shared" si="2086"/>
        <v>0.10768620092936942</v>
      </c>
      <c r="X1798" s="5">
        <f t="shared" si="2087"/>
        <v>7.8514395386527991E-2</v>
      </c>
      <c r="Y1798" s="5">
        <f t="shared" si="2088"/>
        <v>2.8622563660479137E-2</v>
      </c>
      <c r="Z1798" s="5">
        <f t="shared" si="2089"/>
        <v>1.7892860616235005E-3</v>
      </c>
      <c r="AA1798" s="5">
        <f t="shared" si="2090"/>
        <v>5.1124503822333701E-3</v>
      </c>
      <c r="AB1798" s="5">
        <f t="shared" si="2091"/>
        <v>7.3037926889909172E-3</v>
      </c>
      <c r="AC1798" s="5">
        <f t="shared" si="2092"/>
        <v>9.0572236054431367E-4</v>
      </c>
      <c r="AD1798" s="5">
        <f t="shared" si="2093"/>
        <v>7.692179172891507E-2</v>
      </c>
      <c r="AE1798" s="5">
        <f t="shared" si="2094"/>
        <v>5.6083954281249446E-2</v>
      </c>
      <c r="AF1798" s="5">
        <f t="shared" si="2095"/>
        <v>2.0445506124624702E-2</v>
      </c>
      <c r="AG1798" s="5">
        <f t="shared" si="2096"/>
        <v>4.9689639523369886E-3</v>
      </c>
      <c r="AH1798" s="5">
        <f t="shared" si="2097"/>
        <v>3.2614372150163842E-4</v>
      </c>
      <c r="AI1798" s="5">
        <f t="shared" si="2098"/>
        <v>9.3187647823130264E-4</v>
      </c>
      <c r="AJ1798" s="5">
        <f t="shared" si="2099"/>
        <v>1.3313053623759757E-3</v>
      </c>
      <c r="AK1798" s="5">
        <f t="shared" si="2100"/>
        <v>1.2679605858314216E-3</v>
      </c>
      <c r="AL1798" s="5">
        <f t="shared" si="2101"/>
        <v>7.5473352792660469E-5</v>
      </c>
      <c r="AM1798" s="5">
        <f t="shared" si="2102"/>
        <v>4.3957067789344544E-2</v>
      </c>
      <c r="AN1798" s="5">
        <f t="shared" si="2103"/>
        <v>3.2049255806773876E-2</v>
      </c>
      <c r="AO1798" s="5">
        <f t="shared" si="2104"/>
        <v>1.1683613687455938E-2</v>
      </c>
      <c r="AP1798" s="5">
        <f t="shared" si="2105"/>
        <v>2.8395215502186677E-3</v>
      </c>
      <c r="AQ1798" s="5">
        <f t="shared" si="2106"/>
        <v>5.1757633702915692E-4</v>
      </c>
      <c r="AR1798" s="5">
        <f t="shared" si="2107"/>
        <v>4.7558511456094064E-5</v>
      </c>
      <c r="AS1798" s="5">
        <f t="shared" si="2108"/>
        <v>1.3588689661593058E-4</v>
      </c>
      <c r="AT1798" s="5">
        <f t="shared" si="2109"/>
        <v>1.9413190306592865E-4</v>
      </c>
      <c r="AU1798" s="5">
        <f t="shared" si="2110"/>
        <v>1.8489492230448003E-4</v>
      </c>
      <c r="AV1798" s="5">
        <f t="shared" si="2111"/>
        <v>1.3207308441095015E-4</v>
      </c>
      <c r="AW1798" s="5">
        <f t="shared" si="2112"/>
        <v>4.367467729740324E-6</v>
      </c>
      <c r="AX1798" s="5">
        <f t="shared" si="2113"/>
        <v>2.0932774328399503E-2</v>
      </c>
      <c r="AY1798" s="5">
        <f t="shared" si="2114"/>
        <v>1.5262160852298031E-2</v>
      </c>
      <c r="AZ1798" s="5">
        <f t="shared" si="2115"/>
        <v>5.5638481127032796E-3</v>
      </c>
      <c r="BA1798" s="5">
        <f t="shared" si="2116"/>
        <v>1.3522072058173742E-3</v>
      </c>
      <c r="BB1798" s="5">
        <f t="shared" si="2117"/>
        <v>2.4647478109031845E-4</v>
      </c>
      <c r="BC1798" s="5">
        <f t="shared" si="2118"/>
        <v>3.5941129408076926E-5</v>
      </c>
      <c r="BD1798" s="5">
        <f t="shared" si="2119"/>
        <v>5.7791802171998051E-6</v>
      </c>
      <c r="BE1798" s="5">
        <f t="shared" si="2120"/>
        <v>1.6512603962057612E-5</v>
      </c>
      <c r="BF1798" s="5">
        <f t="shared" si="2121"/>
        <v>2.3590377818315922E-5</v>
      </c>
      <c r="BG1798" s="5">
        <f t="shared" si="2122"/>
        <v>2.2467925183680762E-5</v>
      </c>
      <c r="BH1798" s="5">
        <f t="shared" si="2123"/>
        <v>1.6049159935482347E-5</v>
      </c>
      <c r="BI1798" s="5">
        <f t="shared" si="2124"/>
        <v>9.1713153761711037E-6</v>
      </c>
      <c r="BJ1798" s="8">
        <f t="shared" si="2125"/>
        <v>0.78232964963635188</v>
      </c>
      <c r="BK1798" s="8">
        <f t="shared" si="2126"/>
        <v>0.13865453291938262</v>
      </c>
      <c r="BL1798" s="8">
        <f t="shared" si="2127"/>
        <v>6.5655222095783505E-2</v>
      </c>
      <c r="BM1798" s="8">
        <f t="shared" si="2128"/>
        <v>0.66800179201580312</v>
      </c>
      <c r="BN1798" s="8">
        <f t="shared" si="2129"/>
        <v>0.30516910531276992</v>
      </c>
    </row>
    <row r="1799" spans="1:66" x14ac:dyDescent="0.25">
      <c r="A1799" t="s">
        <v>25</v>
      </c>
      <c r="B1799" t="s">
        <v>247</v>
      </c>
      <c r="C1799" t="s">
        <v>165</v>
      </c>
      <c r="D1799" s="7" t="s">
        <v>545</v>
      </c>
      <c r="E1799">
        <f>VLOOKUP(A1799,home!$A$2:$E$405,3,FALSE)</f>
        <v>1.35</v>
      </c>
      <c r="F1799">
        <f>VLOOKUP(B1799,home!$B$2:$E$405,3,FALSE)</f>
        <v>0.49380000000000002</v>
      </c>
      <c r="G1799">
        <f>VLOOKUP(C1799,away!$B$2:$E$405,4,FALSE)</f>
        <v>1.1111</v>
      </c>
      <c r="H1799">
        <f>VLOOKUP(A1799,away!$A$2:$E$405,3,FALSE)</f>
        <v>1.0667</v>
      </c>
      <c r="I1799">
        <f>VLOOKUP(C1799,away!$B$2:$E$405,3,FALSE)</f>
        <v>1.4061999999999999</v>
      </c>
      <c r="J1799">
        <f>VLOOKUP(B1799,home!$B$2:$E$405,4,FALSE)</f>
        <v>1.25</v>
      </c>
      <c r="K1799" s="3">
        <f t="shared" si="2074"/>
        <v>0.74069259300000001</v>
      </c>
      <c r="L1799" s="3">
        <f t="shared" si="2075"/>
        <v>1.874991925</v>
      </c>
      <c r="M1799" s="5">
        <f t="shared" si="2076"/>
        <v>7.3117721165617489E-2</v>
      </c>
      <c r="N1799" s="5">
        <f t="shared" si="2077"/>
        <v>5.4157754484412207E-2</v>
      </c>
      <c r="O1799" s="5">
        <f t="shared" si="2078"/>
        <v>0.1370951367599344</v>
      </c>
      <c r="P1799" s="5">
        <f t="shared" si="2079"/>
        <v>0.10154535233440544</v>
      </c>
      <c r="Q1799" s="5">
        <f t="shared" si="2080"/>
        <v>2.0057123800058325E-2</v>
      </c>
      <c r="R1799" s="5">
        <f t="shared" si="2081"/>
        <v>0.12852613719082387</v>
      </c>
      <c r="S1799" s="5">
        <f t="shared" si="2082"/>
        <v>3.5256359253053919E-2</v>
      </c>
      <c r="T1799" s="5">
        <f t="shared" si="2083"/>
        <v>3.7606945163834678E-2</v>
      </c>
      <c r="U1799" s="5">
        <f t="shared" si="2084"/>
        <v>9.5198357824145069E-2</v>
      </c>
      <c r="V1799" s="5">
        <f t="shared" si="2085"/>
        <v>5.4404191020950062E-3</v>
      </c>
      <c r="W1799" s="5">
        <f t="shared" si="2086"/>
        <v>4.9520543451957383E-3</v>
      </c>
      <c r="X1799" s="5">
        <f t="shared" si="2087"/>
        <v>9.2850619094031733E-3</v>
      </c>
      <c r="Y1799" s="5">
        <f t="shared" si="2088"/>
        <v>8.7047080516280181E-3</v>
      </c>
      <c r="Z1799" s="5">
        <f t="shared" si="2089"/>
        <v>8.0328489794745661E-2</v>
      </c>
      <c r="AA1799" s="5">
        <f t="shared" si="2090"/>
        <v>5.9498717397844202E-2</v>
      </c>
      <c r="AB1799" s="5">
        <f t="shared" si="2091"/>
        <v>2.2035129634791713E-2</v>
      </c>
      <c r="AC1799" s="5">
        <f t="shared" si="2092"/>
        <v>4.7222587233480416E-4</v>
      </c>
      <c r="AD1799" s="5">
        <f t="shared" si="2093"/>
        <v>9.1698749340498697E-4</v>
      </c>
      <c r="AE1799" s="5">
        <f t="shared" si="2094"/>
        <v>1.7193441454603417E-3</v>
      </c>
      <c r="AF1799" s="5">
        <f t="shared" si="2095"/>
        <v>1.6118781945170834E-3</v>
      </c>
      <c r="AG1799" s="5">
        <f t="shared" si="2096"/>
        <v>1.0074195329343703E-3</v>
      </c>
      <c r="AH1799" s="5">
        <f t="shared" si="2097"/>
        <v>3.7653817428148266E-2</v>
      </c>
      <c r="AI1799" s="5">
        <f t="shared" si="2098"/>
        <v>2.7889903667203734E-2</v>
      </c>
      <c r="AJ1799" s="5">
        <f t="shared" si="2099"/>
        <v>1.0328922532890668E-2</v>
      </c>
      <c r="AK1799" s="5">
        <f t="shared" si="2100"/>
        <v>2.5501854712609729E-3</v>
      </c>
      <c r="AL1799" s="5">
        <f t="shared" si="2101"/>
        <v>2.6232952462532976E-5</v>
      </c>
      <c r="AM1799" s="5">
        <f t="shared" si="2102"/>
        <v>1.3584116884774209E-4</v>
      </c>
      <c r="AN1799" s="5">
        <f t="shared" si="2103"/>
        <v>2.5470109467207798E-4</v>
      </c>
      <c r="AO1799" s="5">
        <f t="shared" si="2104"/>
        <v>2.3878124789940345E-4</v>
      </c>
      <c r="AP1799" s="5">
        <f t="shared" si="2105"/>
        <v>1.4923763721760158E-4</v>
      </c>
      <c r="AQ1799" s="5">
        <f t="shared" si="2106"/>
        <v>6.9954841172270633E-5</v>
      </c>
      <c r="AR1799" s="5">
        <f t="shared" si="2107"/>
        <v>1.4120120724640443E-2</v>
      </c>
      <c r="AS1799" s="5">
        <f t="shared" si="2108"/>
        <v>1.045866883300697E-2</v>
      </c>
      <c r="AT1799" s="5">
        <f t="shared" si="2109"/>
        <v>3.8733292686241073E-3</v>
      </c>
      <c r="AU1799" s="5">
        <f t="shared" si="2110"/>
        <v>9.5631543317332805E-4</v>
      </c>
      <c r="AV1799" s="5">
        <f t="shared" si="2111"/>
        <v>1.7708393948076762E-4</v>
      </c>
      <c r="AW1799" s="5">
        <f t="shared" si="2112"/>
        <v>1.0120036406563479E-6</v>
      </c>
      <c r="AX1799" s="5">
        <f t="shared" si="2113"/>
        <v>1.6769424598330818E-5</v>
      </c>
      <c r="AY1799" s="5">
        <f t="shared" si="2114"/>
        <v>3.1442535708766655E-5</v>
      </c>
      <c r="AZ1799" s="5">
        <f t="shared" si="2115"/>
        <v>2.9477250277730821E-5</v>
      </c>
      <c r="BA1799" s="5">
        <f t="shared" si="2116"/>
        <v>1.8423202080649767E-5</v>
      </c>
      <c r="BB1799" s="5">
        <f t="shared" si="2117"/>
        <v>8.6358387834653812E-6</v>
      </c>
      <c r="BC1799" s="5">
        <f t="shared" si="2118"/>
        <v>3.2384255969198806E-6</v>
      </c>
      <c r="BD1799" s="5">
        <f t="shared" si="2119"/>
        <v>4.4125187231210021E-3</v>
      </c>
      <c r="BE1799" s="5">
        <f t="shared" si="2120"/>
        <v>3.2683199346895441E-3</v>
      </c>
      <c r="BF1799" s="5">
        <f t="shared" si="2121"/>
        <v>1.2104101835893942E-3</v>
      </c>
      <c r="BG1799" s="5">
        <f t="shared" si="2122"/>
        <v>2.9884728582547823E-4</v>
      </c>
      <c r="BH1799" s="5">
        <f t="shared" si="2123"/>
        <v>5.5338492762271394E-5</v>
      </c>
      <c r="BI1799" s="5">
        <f t="shared" si="2124"/>
        <v>8.197762339359709E-6</v>
      </c>
      <c r="BJ1799" s="8">
        <f t="shared" si="2125"/>
        <v>0.14097577978770393</v>
      </c>
      <c r="BK1799" s="8">
        <f t="shared" si="2126"/>
        <v>0.21588975321567797</v>
      </c>
      <c r="BL1799" s="8">
        <f t="shared" si="2127"/>
        <v>0.55961545848829564</v>
      </c>
      <c r="BM1799" s="8">
        <f t="shared" si="2128"/>
        <v>0.4822798250191031</v>
      </c>
      <c r="BN1799" s="8">
        <f t="shared" si="2129"/>
        <v>0.51449922573525164</v>
      </c>
    </row>
    <row r="1800" spans="1:66" x14ac:dyDescent="0.25">
      <c r="A1800" t="s">
        <v>173</v>
      </c>
      <c r="B1800" t="s">
        <v>178</v>
      </c>
      <c r="C1800" t="s">
        <v>503</v>
      </c>
      <c r="D1800" s="7" t="s">
        <v>545</v>
      </c>
      <c r="E1800">
        <f>VLOOKUP(A1800,home!$A$2:$E$405,3,FALSE)</f>
        <v>1.8412999999999999</v>
      </c>
      <c r="F1800">
        <f>VLOOKUP(B1800,home!$B$2:$E$405,3,FALSE)</f>
        <v>0.95040000000000002</v>
      </c>
      <c r="G1800">
        <f>VLOOKUP(C1800,away!$B$2:$E$405,4,FALSE)</f>
        <v>1.9008</v>
      </c>
      <c r="H1800">
        <f>VLOOKUP(A1800,away!$A$2:$E$405,3,FALSE)</f>
        <v>1.4127000000000001</v>
      </c>
      <c r="I1800">
        <f>VLOOKUP(C1800,away!$B$2:$E$405,3,FALSE)</f>
        <v>0.70789999999999997</v>
      </c>
      <c r="J1800">
        <f>VLOOKUP(B1800,home!$B$2:$E$405,4,FALSE)</f>
        <v>1.9466000000000001</v>
      </c>
      <c r="K1800" s="3">
        <f t="shared" si="2074"/>
        <v>3.3263458652160001</v>
      </c>
      <c r="L1800" s="3">
        <f t="shared" si="2075"/>
        <v>1.9466979723780002</v>
      </c>
      <c r="M1800" s="5">
        <f t="shared" si="2076"/>
        <v>5.1279780612822996E-3</v>
      </c>
      <c r="N1800" s="5">
        <f t="shared" si="2077"/>
        <v>1.7057428621064734E-2</v>
      </c>
      <c r="O1800" s="5">
        <f t="shared" si="2078"/>
        <v>9.9826244942971196E-3</v>
      </c>
      <c r="P1800" s="5">
        <f t="shared" si="2079"/>
        <v>3.320566171060918E-2</v>
      </c>
      <c r="Q1800" s="5">
        <f t="shared" si="2080"/>
        <v>2.8369453582447877E-2</v>
      </c>
      <c r="R1800" s="5">
        <f t="shared" si="2081"/>
        <v>9.7165774310295841E-3</v>
      </c>
      <c r="S1800" s="5">
        <f t="shared" si="2082"/>
        <v>5.375490868245341E-2</v>
      </c>
      <c r="T1800" s="5">
        <f t="shared" si="2083"/>
        <v>5.5226757766423072E-2</v>
      </c>
      <c r="U1800" s="5">
        <f t="shared" si="2084"/>
        <v>3.2320697161756354E-2</v>
      </c>
      <c r="V1800" s="5">
        <f t="shared" si="2085"/>
        <v>3.8676004279591204E-2</v>
      </c>
      <c r="W1800" s="5">
        <f t="shared" si="2086"/>
        <v>3.1455538207470907E-2</v>
      </c>
      <c r="X1800" s="5">
        <f t="shared" si="2087"/>
        <v>6.1234432448542327E-2</v>
      </c>
      <c r="Y1800" s="5">
        <f t="shared" si="2088"/>
        <v>5.9602472743647508E-2</v>
      </c>
      <c r="Z1800" s="5">
        <f t="shared" si="2089"/>
        <v>6.3050805278130426E-3</v>
      </c>
      <c r="AA1800" s="5">
        <f t="shared" si="2090"/>
        <v>2.0972878543544828E-2</v>
      </c>
      <c r="AB1800" s="5">
        <f t="shared" si="2091"/>
        <v>3.4881523912498866E-2</v>
      </c>
      <c r="AC1800" s="5">
        <f t="shared" si="2092"/>
        <v>1.5652640025445978E-2</v>
      </c>
      <c r="AD1800" s="5">
        <f t="shared" si="2093"/>
        <v>2.6157999863641195E-2</v>
      </c>
      <c r="AE1800" s="5">
        <f t="shared" si="2094"/>
        <v>5.0921725296014311E-2</v>
      </c>
      <c r="AF1800" s="5">
        <f t="shared" si="2095"/>
        <v>4.9564609691870307E-2</v>
      </c>
      <c r="AG1800" s="5">
        <f t="shared" si="2096"/>
        <v>3.2162441729623632E-2</v>
      </c>
      <c r="AH1800" s="5">
        <f t="shared" si="2097"/>
        <v>3.0685218697934155E-3</v>
      </c>
      <c r="AI1800" s="5">
        <f t="shared" si="2098"/>
        <v>1.0206965033912196E-2</v>
      </c>
      <c r="AJ1800" s="5">
        <f t="shared" si="2099"/>
        <v>1.6975947968479069E-2</v>
      </c>
      <c r="AK1800" s="5">
        <f t="shared" si="2100"/>
        <v>1.8822624777690766E-2</v>
      </c>
      <c r="AL1800" s="5">
        <f t="shared" si="2101"/>
        <v>4.0542784181329368E-3</v>
      </c>
      <c r="AM1800" s="5">
        <f t="shared" si="2102"/>
        <v>1.7402110937748714E-2</v>
      </c>
      <c r="AN1800" s="5">
        <f t="shared" si="2103"/>
        <v>3.3876654077612436E-2</v>
      </c>
      <c r="AO1800" s="5">
        <f t="shared" si="2104"/>
        <v>3.2973806901919533E-2</v>
      </c>
      <c r="AP1800" s="5">
        <f t="shared" si="2105"/>
        <v>2.1396681012516818E-2</v>
      </c>
      <c r="AQ1800" s="5">
        <f t="shared" si="2106"/>
        <v>1.0413218885671337E-2</v>
      </c>
      <c r="AR1800" s="5">
        <f t="shared" si="2107"/>
        <v>1.1946970604248782E-3</v>
      </c>
      <c r="AS1800" s="5">
        <f t="shared" si="2108"/>
        <v>3.9739756271300027E-3</v>
      </c>
      <c r="AT1800" s="5">
        <f t="shared" si="2109"/>
        <v>6.6094086978865253E-3</v>
      </c>
      <c r="AU1800" s="5">
        <f t="shared" si="2110"/>
        <v>7.3283930979125018E-3</v>
      </c>
      <c r="AV1800" s="5">
        <f t="shared" si="2111"/>
        <v>6.0941925199796817E-3</v>
      </c>
      <c r="AW1800" s="5">
        <f t="shared" si="2112"/>
        <v>7.2925102699294086E-4</v>
      </c>
      <c r="AX1800" s="5">
        <f t="shared" si="2113"/>
        <v>9.6475732939684238E-3</v>
      </c>
      <c r="AY1800" s="5">
        <f t="shared" si="2114"/>
        <v>1.8780911369736475E-2</v>
      </c>
      <c r="AZ1800" s="5">
        <f t="shared" si="2115"/>
        <v>1.8280381041438469E-2</v>
      </c>
      <c r="BA1800" s="5">
        <f t="shared" si="2116"/>
        <v>1.1862126902555167E-2</v>
      </c>
      <c r="BB1800" s="5">
        <f t="shared" si="2117"/>
        <v>5.772994597323668E-3</v>
      </c>
      <c r="BC1800" s="5">
        <f t="shared" si="2118"/>
        <v>2.2476553754318261E-3</v>
      </c>
      <c r="BD1800" s="5">
        <f t="shared" si="2119"/>
        <v>3.8761905752251091E-4</v>
      </c>
      <c r="BE1800" s="5">
        <f t="shared" si="2120"/>
        <v>1.2893550492689269E-3</v>
      </c>
      <c r="BF1800" s="5">
        <f t="shared" si="2121"/>
        <v>2.1444204184655345E-3</v>
      </c>
      <c r="BG1800" s="5">
        <f t="shared" si="2122"/>
        <v>2.3776946640825312E-3</v>
      </c>
      <c r="BH1800" s="5">
        <f t="shared" si="2123"/>
        <v>1.9772587036542685E-3</v>
      </c>
      <c r="BI1800" s="5">
        <f t="shared" si="2124"/>
        <v>1.3154092626725448E-3</v>
      </c>
      <c r="BJ1800" s="8">
        <f t="shared" si="2125"/>
        <v>0.59440697434666878</v>
      </c>
      <c r="BK1800" s="8">
        <f t="shared" si="2126"/>
        <v>0.16925238254725147</v>
      </c>
      <c r="BL1800" s="8">
        <f t="shared" si="2127"/>
        <v>0.19164078535200207</v>
      </c>
      <c r="BM1800" s="8">
        <f t="shared" si="2128"/>
        <v>0.84009383853026121</v>
      </c>
      <c r="BN1800" s="8">
        <f t="shared" si="2129"/>
        <v>0.1034597239007308</v>
      </c>
    </row>
    <row r="1801" spans="1:66" x14ac:dyDescent="0.25">
      <c r="A1801" t="s">
        <v>173</v>
      </c>
      <c r="B1801" t="s">
        <v>486</v>
      </c>
      <c r="C1801" t="s">
        <v>177</v>
      </c>
      <c r="D1801" s="7" t="s">
        <v>545</v>
      </c>
      <c r="E1801">
        <f>VLOOKUP(A1801,home!$A$2:$E$405,3,FALSE)</f>
        <v>1.8412999999999999</v>
      </c>
      <c r="F1801">
        <f>VLOOKUP(B1801,home!$B$2:$E$405,3,FALSE)</f>
        <v>1.0862000000000001</v>
      </c>
      <c r="G1801">
        <f>VLOOKUP(C1801,away!$B$2:$E$405,4,FALSE)</f>
        <v>1.4482999999999999</v>
      </c>
      <c r="H1801">
        <f>VLOOKUP(A1801,away!$A$2:$E$405,3,FALSE)</f>
        <v>1.4127000000000001</v>
      </c>
      <c r="I1801">
        <f>VLOOKUP(C1801,away!$B$2:$E$405,3,FALSE)</f>
        <v>1.8875999999999999</v>
      </c>
      <c r="J1801">
        <f>VLOOKUP(B1801,home!$B$2:$E$405,4,FALSE)</f>
        <v>1.8875999999999999</v>
      </c>
      <c r="K1801" s="3">
        <f t="shared" si="2074"/>
        <v>2.8966290528980001</v>
      </c>
      <c r="L1801" s="3">
        <f t="shared" si="2075"/>
        <v>5.0334977927519997</v>
      </c>
      <c r="M1801" s="5">
        <f t="shared" si="2076"/>
        <v>3.597407784834004E-4</v>
      </c>
      <c r="N1801" s="5">
        <f t="shared" si="2077"/>
        <v>1.0420355904671612E-3</v>
      </c>
      <c r="O1801" s="5">
        <f t="shared" si="2078"/>
        <v>1.8107544144590822E-3</v>
      </c>
      <c r="P1801" s="5">
        <f t="shared" si="2079"/>
        <v>5.2450838445854842E-3</v>
      </c>
      <c r="Q1801" s="5">
        <f t="shared" si="2080"/>
        <v>1.5091952827504512E-3</v>
      </c>
      <c r="R1801" s="5">
        <f t="shared" si="2081"/>
        <v>4.5572141741978657E-3</v>
      </c>
      <c r="S1801" s="5">
        <f t="shared" si="2082"/>
        <v>1.9118561324012569E-2</v>
      </c>
      <c r="T1801" s="5">
        <f t="shared" si="2083"/>
        <v>7.5965311245561268E-3</v>
      </c>
      <c r="U1801" s="5">
        <f t="shared" si="2084"/>
        <v>1.3200558977260106E-2</v>
      </c>
      <c r="V1801" s="5">
        <f t="shared" si="2085"/>
        <v>3.0972443100418138E-2</v>
      </c>
      <c r="W1801" s="5">
        <f t="shared" si="2086"/>
        <v>1.4571929675038563E-3</v>
      </c>
      <c r="X1801" s="5">
        <f t="shared" si="2087"/>
        <v>7.3347775855443975E-3</v>
      </c>
      <c r="Y1801" s="5">
        <f t="shared" si="2088"/>
        <v>1.8459793393582287E-2</v>
      </c>
      <c r="Z1801" s="5">
        <f t="shared" si="2089"/>
        <v>7.6462424956410301E-3</v>
      </c>
      <c r="AA1801" s="5">
        <f t="shared" si="2090"/>
        <v>2.2148328158377119E-2</v>
      </c>
      <c r="AB1801" s="5">
        <f t="shared" si="2091"/>
        <v>3.2077745408337015E-2</v>
      </c>
      <c r="AC1801" s="5">
        <f t="shared" si="2092"/>
        <v>2.8223979364081594E-2</v>
      </c>
      <c r="AD1801" s="5">
        <f t="shared" si="2093"/>
        <v>1.0552368713375804E-3</v>
      </c>
      <c r="AE1801" s="5">
        <f t="shared" si="2094"/>
        <v>5.3115324627082379E-3</v>
      </c>
      <c r="AF1801" s="5">
        <f t="shared" si="2095"/>
        <v>1.3367793463586257E-2</v>
      </c>
      <c r="AG1801" s="5">
        <f t="shared" si="2096"/>
        <v>2.242891963097535E-2</v>
      </c>
      <c r="AH1801" s="5">
        <f t="shared" si="2097"/>
        <v>9.6218361811639137E-3</v>
      </c>
      <c r="AI1801" s="5">
        <f t="shared" si="2098"/>
        <v>2.7870890224584537E-2</v>
      </c>
      <c r="AJ1801" s="5">
        <f t="shared" si="2099"/>
        <v>4.0365815177331225E-2</v>
      </c>
      <c r="AK1801" s="5">
        <f t="shared" si="2100"/>
        <v>3.8974930995522884E-2</v>
      </c>
      <c r="AL1801" s="5">
        <f t="shared" si="2101"/>
        <v>1.6460423398932434E-2</v>
      </c>
      <c r="AM1801" s="5">
        <f t="shared" si="2102"/>
        <v>6.1132595584112459E-4</v>
      </c>
      <c r="AN1801" s="5">
        <f t="shared" si="2103"/>
        <v>3.0771078493783072E-3</v>
      </c>
      <c r="AO1801" s="5">
        <f t="shared" si="2104"/>
        <v>7.7443077839527827E-3</v>
      </c>
      <c r="AP1801" s="5">
        <f t="shared" si="2105"/>
        <v>1.299365204563949E-2</v>
      </c>
      <c r="AQ1801" s="5">
        <f t="shared" si="2106"/>
        <v>1.6350879722878464E-2</v>
      </c>
      <c r="AR1801" s="5">
        <f t="shared" si="2107"/>
        <v>9.6862982360219774E-3</v>
      </c>
      <c r="AS1801" s="5">
        <f t="shared" si="2108"/>
        <v>2.8057612885495908E-2</v>
      </c>
      <c r="AT1801" s="5">
        <f t="shared" si="2109"/>
        <v>4.0636248319546375E-2</v>
      </c>
      <c r="AU1801" s="5">
        <f t="shared" si="2110"/>
        <v>3.9236045827725184E-2</v>
      </c>
      <c r="AV1801" s="5">
        <f t="shared" si="2111"/>
        <v>2.8413067566356538E-2</v>
      </c>
      <c r="AW1801" s="5">
        <f t="shared" si="2112"/>
        <v>6.6665519242274495E-3</v>
      </c>
      <c r="AX1801" s="5">
        <f t="shared" si="2113"/>
        <v>2.9513075408000683E-4</v>
      </c>
      <c r="AY1801" s="5">
        <f t="shared" si="2114"/>
        <v>1.485539999234948E-3</v>
      </c>
      <c r="AZ1801" s="5">
        <f t="shared" si="2115"/>
        <v>3.7387311535969597E-3</v>
      </c>
      <c r="BA1801" s="5">
        <f t="shared" si="2116"/>
        <v>6.2729650031078128E-3</v>
      </c>
      <c r="BB1801" s="5">
        <f t="shared" si="2117"/>
        <v>7.8937388742884255E-3</v>
      </c>
      <c r="BC1801" s="5">
        <f t="shared" si="2118"/>
        <v>7.94662344005829E-3</v>
      </c>
      <c r="BD1801" s="5">
        <f t="shared" si="2119"/>
        <v>8.1259934651590343E-3</v>
      </c>
      <c r="BE1801" s="5">
        <f t="shared" si="2120"/>
        <v>2.3537988754838948E-2</v>
      </c>
      <c r="BF1801" s="5">
        <f t="shared" si="2121"/>
        <v>3.4090411037026466E-2</v>
      </c>
      <c r="BG1801" s="5">
        <f t="shared" si="2122"/>
        <v>3.2915758345028502E-2</v>
      </c>
      <c r="BH1801" s="5">
        <f t="shared" si="2123"/>
        <v>2.3836185480094838E-2</v>
      </c>
      <c r="BI1801" s="5">
        <f t="shared" si="2124"/>
        <v>1.3808917474381628E-2</v>
      </c>
      <c r="BJ1801" s="8">
        <f t="shared" si="2125"/>
        <v>0.14797301095506832</v>
      </c>
      <c r="BK1801" s="8">
        <f t="shared" si="2126"/>
        <v>0.10186577180974857</v>
      </c>
      <c r="BL1801" s="8">
        <f t="shared" si="2127"/>
        <v>0.47297260110290917</v>
      </c>
      <c r="BM1801" s="8">
        <f t="shared" si="2128"/>
        <v>0.72111461420341616</v>
      </c>
      <c r="BN1801" s="8">
        <f t="shared" si="2129"/>
        <v>1.4524024084943445E-2</v>
      </c>
    </row>
    <row r="1802" spans="1:66" s="14" customFormat="1" x14ac:dyDescent="0.25">
      <c r="A1802" t="s">
        <v>173</v>
      </c>
      <c r="B1802" t="s">
        <v>436</v>
      </c>
      <c r="C1802" t="s">
        <v>262</v>
      </c>
      <c r="D1802" s="7" t="s">
        <v>545</v>
      </c>
      <c r="E1802">
        <f>VLOOKUP(A1802,home!$A$2:$E$405,3,FALSE)</f>
        <v>1.8412999999999999</v>
      </c>
      <c r="F1802">
        <f>VLOOKUP(B1802,home!$B$2:$E$405,3,FALSE)</f>
        <v>0.36209999999999998</v>
      </c>
      <c r="G1802">
        <f>VLOOKUP(C1802,away!$B$2:$E$405,4,FALSE)</f>
        <v>1.222</v>
      </c>
      <c r="H1802">
        <f>VLOOKUP(A1802,away!$A$2:$E$405,3,FALSE)</f>
        <v>1.4127000000000001</v>
      </c>
      <c r="I1802">
        <f>VLOOKUP(C1802,away!$B$2:$E$405,3,FALSE)</f>
        <v>2.3006000000000002</v>
      </c>
      <c r="J1802">
        <f>VLOOKUP(B1802,home!$B$2:$E$405,4,FALSE)</f>
        <v>0.70789999999999997</v>
      </c>
      <c r="K1802" s="3">
        <f t="shared" si="2074"/>
        <v>0.81474984005999995</v>
      </c>
      <c r="L1802" s="3">
        <f t="shared" si="2075"/>
        <v>2.3007157891980006</v>
      </c>
      <c r="M1802" s="5">
        <f t="shared" si="2076"/>
        <v>4.4357848026253317E-2</v>
      </c>
      <c r="N1802" s="5">
        <f t="shared" si="2077"/>
        <v>3.6140549584795671E-2</v>
      </c>
      <c r="O1802" s="5">
        <f t="shared" si="2078"/>
        <v>0.10205480132884634</v>
      </c>
      <c r="P1802" s="5">
        <f t="shared" si="2079"/>
        <v>8.3149133060032632E-2</v>
      </c>
      <c r="Q1802" s="5">
        <f t="shared" si="2080"/>
        <v>1.4722753496946385E-2</v>
      </c>
      <c r="R1802" s="5">
        <f t="shared" si="2081"/>
        <v>0.11739954639037098</v>
      </c>
      <c r="S1802" s="5">
        <f t="shared" si="2082"/>
        <v>3.8965925063266571E-2</v>
      </c>
      <c r="T1802" s="5">
        <f t="shared" si="2083"/>
        <v>3.3872871430894617E-2</v>
      </c>
      <c r="U1802" s="5">
        <f t="shared" si="2084"/>
        <v>9.5651261644671304E-2</v>
      </c>
      <c r="V1802" s="5">
        <f t="shared" si="2085"/>
        <v>8.1157701438016368E-3</v>
      </c>
      <c r="W1802" s="5">
        <f t="shared" si="2086"/>
        <v>3.9984536856266248E-3</v>
      </c>
      <c r="X1802" s="5">
        <f t="shared" si="2087"/>
        <v>9.1993055268981116E-3</v>
      </c>
      <c r="Y1802" s="5">
        <f t="shared" si="2088"/>
        <v>1.0582493737695464E-2</v>
      </c>
      <c r="Z1802" s="5">
        <f t="shared" si="2089"/>
        <v>9.0034330008336536E-2</v>
      </c>
      <c r="AA1802" s="5">
        <f t="shared" si="2090"/>
        <v>7.3355455974201442E-2</v>
      </c>
      <c r="AB1802" s="5">
        <f t="shared" si="2091"/>
        <v>2.9883173011254493E-2</v>
      </c>
      <c r="AC1802" s="5">
        <f t="shared" si="2092"/>
        <v>9.5081716313792023E-4</v>
      </c>
      <c r="AD1802" s="5">
        <f t="shared" si="2093"/>
        <v>8.1443487521290232E-4</v>
      </c>
      <c r="AE1802" s="5">
        <f t="shared" si="2094"/>
        <v>1.8737831766758271E-3</v>
      </c>
      <c r="AF1802" s="5">
        <f t="shared" si="2095"/>
        <v>2.1555212700558319E-3</v>
      </c>
      <c r="AG1802" s="5">
        <f t="shared" si="2096"/>
        <v>1.6530806066565264E-3</v>
      </c>
      <c r="AH1802" s="5">
        <f t="shared" si="2097"/>
        <v>5.1785851155010824E-2</v>
      </c>
      <c r="AI1802" s="5">
        <f t="shared" si="2098"/>
        <v>4.2192513945916027E-2</v>
      </c>
      <c r="AJ1802" s="5">
        <f t="shared" si="2099"/>
        <v>1.71881719945822E-2</v>
      </c>
      <c r="AK1802" s="5">
        <f t="shared" si="2100"/>
        <v>4.6680201278365401E-3</v>
      </c>
      <c r="AL1802" s="5">
        <f t="shared" si="2101"/>
        <v>7.1292568356089779E-5</v>
      </c>
      <c r="AM1802" s="5">
        <f t="shared" si="2102"/>
        <v>1.3271213686379967E-4</v>
      </c>
      <c r="AN1802" s="5">
        <f t="shared" si="2103"/>
        <v>3.0533290870074986E-4</v>
      </c>
      <c r="AO1802" s="5">
        <f t="shared" si="2104"/>
        <v>3.5124212200478354E-4</v>
      </c>
      <c r="AP1802" s="5">
        <f t="shared" si="2105"/>
        <v>2.6936943197593857E-4</v>
      </c>
      <c r="AQ1802" s="5">
        <f t="shared" si="2106"/>
        <v>1.5493562631858473E-4</v>
      </c>
      <c r="AR1802" s="5">
        <f t="shared" si="2107"/>
        <v>2.3828905081878165E-2</v>
      </c>
      <c r="AS1802" s="5">
        <f t="shared" si="2108"/>
        <v>1.9414596604265155E-2</v>
      </c>
      <c r="AT1802" s="5">
        <f t="shared" si="2109"/>
        <v>7.9090197390772263E-3</v>
      </c>
      <c r="AU1802" s="5">
        <f t="shared" si="2110"/>
        <v>2.1479575224815179E-3</v>
      </c>
      <c r="AV1802" s="5">
        <f t="shared" si="2111"/>
        <v>4.3751201197437254E-4</v>
      </c>
      <c r="AW1802" s="5">
        <f t="shared" si="2112"/>
        <v>3.7121799161694712E-6</v>
      </c>
      <c r="AX1802" s="5">
        <f t="shared" si="2113"/>
        <v>1.8021198713966928E-5</v>
      </c>
      <c r="AY1802" s="5">
        <f t="shared" si="2114"/>
        <v>4.1461656421498404E-5</v>
      </c>
      <c r="AZ1802" s="5">
        <f t="shared" si="2115"/>
        <v>4.7695743787622045E-5</v>
      </c>
      <c r="BA1802" s="5">
        <f t="shared" si="2116"/>
        <v>3.6578116936574818E-5</v>
      </c>
      <c r="BB1802" s="5">
        <f t="shared" si="2117"/>
        <v>2.1038962793777132E-5</v>
      </c>
      <c r="BC1802" s="5">
        <f t="shared" si="2118"/>
        <v>9.6809347775984569E-6</v>
      </c>
      <c r="BD1802" s="5">
        <f t="shared" si="2119"/>
        <v>9.1372563601962702E-3</v>
      </c>
      <c r="BE1802" s="5">
        <f t="shared" si="2120"/>
        <v>7.4445781580571285E-3</v>
      </c>
      <c r="BF1802" s="5">
        <f t="shared" si="2121"/>
        <v>3.0327344317956071E-3</v>
      </c>
      <c r="BG1802" s="5">
        <f t="shared" si="2122"/>
        <v>8.2363996441664207E-4</v>
      </c>
      <c r="BH1802" s="5">
        <f t="shared" si="2123"/>
        <v>1.6776513231887076E-4</v>
      </c>
      <c r="BI1802" s="5">
        <f t="shared" si="2124"/>
        <v>2.7337322944888943E-5</v>
      </c>
      <c r="BJ1802" s="8">
        <f t="shared" si="2125"/>
        <v>0.11640131623075287</v>
      </c>
      <c r="BK1802" s="8">
        <f t="shared" si="2126"/>
        <v>0.17565224768126964</v>
      </c>
      <c r="BL1802" s="8">
        <f t="shared" si="2127"/>
        <v>0.60855009790209602</v>
      </c>
      <c r="BM1802" s="8">
        <f t="shared" si="2128"/>
        <v>0.59277561045870442</v>
      </c>
      <c r="BN1802" s="8">
        <f t="shared" si="2129"/>
        <v>0.39782463188724537</v>
      </c>
    </row>
    <row r="1803" spans="1:66" x14ac:dyDescent="0.25">
      <c r="A1803" t="s">
        <v>173</v>
      </c>
      <c r="B1803" t="s">
        <v>257</v>
      </c>
      <c r="C1803" t="s">
        <v>175</v>
      </c>
      <c r="D1803" s="7" t="s">
        <v>545</v>
      </c>
      <c r="E1803">
        <f>VLOOKUP(A1803,home!$A$2:$E$405,3,FALSE)</f>
        <v>1.8412999999999999</v>
      </c>
      <c r="F1803">
        <f>VLOOKUP(B1803,home!$B$2:$E$405,3,FALSE)</f>
        <v>1.6293</v>
      </c>
      <c r="G1803">
        <f>VLOOKUP(C1803,away!$B$2:$E$405,4,FALSE)</f>
        <v>0.54310000000000003</v>
      </c>
      <c r="H1803">
        <f>VLOOKUP(A1803,away!$A$2:$E$405,3,FALSE)</f>
        <v>1.4127000000000001</v>
      </c>
      <c r="I1803">
        <f>VLOOKUP(C1803,away!$B$2:$E$405,3,FALSE)</f>
        <v>0.23599999999999999</v>
      </c>
      <c r="J1803">
        <f>VLOOKUP(B1803,home!$B$2:$E$405,4,FALSE)</f>
        <v>1.0618000000000001</v>
      </c>
      <c r="K1803" s="3">
        <f t="shared" si="2074"/>
        <v>1.629316341879</v>
      </c>
      <c r="L1803" s="3">
        <f t="shared" si="2075"/>
        <v>0.35400114696000001</v>
      </c>
      <c r="M1803" s="5">
        <f t="shared" si="2076"/>
        <v>0.1376119530941429</v>
      </c>
      <c r="N1803" s="5">
        <f t="shared" si="2077"/>
        <v>0.22421340401417342</v>
      </c>
      <c r="O1803" s="5">
        <f t="shared" si="2078"/>
        <v>4.871478923073231E-2</v>
      </c>
      <c r="P1803" s="5">
        <f t="shared" si="2079"/>
        <v>7.9371802184823259E-2</v>
      </c>
      <c r="Q1803" s="5">
        <f t="shared" si="2080"/>
        <v>0.18265728161430572</v>
      </c>
      <c r="R1803" s="5">
        <f t="shared" si="2081"/>
        <v>8.6225456307969465E-3</v>
      </c>
      <c r="S1803" s="5">
        <f t="shared" si="2082"/>
        <v>1.1445014114720195E-2</v>
      </c>
      <c r="T1803" s="5">
        <f t="shared" si="2083"/>
        <v>6.4660887192059952E-2</v>
      </c>
      <c r="U1803" s="5">
        <f t="shared" si="2084"/>
        <v>1.4048854504854831E-2</v>
      </c>
      <c r="V1803" s="5">
        <f t="shared" si="2085"/>
        <v>7.3347261862946242E-4</v>
      </c>
      <c r="W1803" s="5">
        <f t="shared" si="2086"/>
        <v>9.9202164632460968E-2</v>
      </c>
      <c r="X1803" s="5">
        <f t="shared" si="2087"/>
        <v>3.5117680060805935E-2</v>
      </c>
      <c r="Y1803" s="5">
        <f t="shared" si="2088"/>
        <v>6.2158495100498104E-3</v>
      </c>
      <c r="Z1803" s="5">
        <f t="shared" si="2089"/>
        <v>1.0174636810056851E-3</v>
      </c>
      <c r="AA1803" s="5">
        <f t="shared" si="2090"/>
        <v>1.6577702027309245E-3</v>
      </c>
      <c r="AB1803" s="5">
        <f t="shared" si="2091"/>
        <v>1.3505160411947795E-3</v>
      </c>
      <c r="AC1803" s="5">
        <f t="shared" si="2092"/>
        <v>2.6440764358063528E-5</v>
      </c>
      <c r="AD1803" s="5">
        <f t="shared" si="2093"/>
        <v>4.0407926996359894E-2</v>
      </c>
      <c r="AE1803" s="5">
        <f t="shared" si="2094"/>
        <v>1.4304452502987352E-2</v>
      </c>
      <c r="AF1803" s="5">
        <f t="shared" si="2095"/>
        <v>2.531896296346182E-3</v>
      </c>
      <c r="AG1803" s="5">
        <f t="shared" si="2096"/>
        <v>2.9876473096344155E-4</v>
      </c>
      <c r="AH1803" s="5">
        <f t="shared" si="2097"/>
        <v>9.0045827516539012E-5</v>
      </c>
      <c r="AI1803" s="5">
        <f t="shared" si="2098"/>
        <v>1.4671313829071474E-4</v>
      </c>
      <c r="AJ1803" s="5">
        <f t="shared" si="2099"/>
        <v>1.1952105689270762E-4</v>
      </c>
      <c r="AK1803" s="5">
        <f t="shared" si="2100"/>
        <v>6.491253706464607E-5</v>
      </c>
      <c r="AL1803" s="5">
        <f t="shared" si="2101"/>
        <v>6.1002000801718739E-7</v>
      </c>
      <c r="AM1803" s="5">
        <f t="shared" si="2102"/>
        <v>1.3167459159324567E-2</v>
      </c>
      <c r="AN1803" s="5">
        <f t="shared" si="2103"/>
        <v>4.661295644949855E-3</v>
      </c>
      <c r="AO1803" s="5">
        <f t="shared" si="2104"/>
        <v>8.2505200231595055E-4</v>
      </c>
      <c r="AP1803" s="5">
        <f t="shared" si="2105"/>
        <v>9.7356451707163706E-5</v>
      </c>
      <c r="AQ1803" s="5">
        <f t="shared" si="2106"/>
        <v>8.6160738920729483E-6</v>
      </c>
      <c r="AR1803" s="5">
        <f t="shared" si="2107"/>
        <v>6.3752652439634314E-6</v>
      </c>
      <c r="AS1803" s="5">
        <f t="shared" si="2108"/>
        <v>1.0387323845802828E-5</v>
      </c>
      <c r="AT1803" s="5">
        <f t="shared" si="2109"/>
        <v>8.4621182451779869E-6</v>
      </c>
      <c r="AU1803" s="5">
        <f t="shared" si="2110"/>
        <v>4.5958225145936467E-6</v>
      </c>
      <c r="AV1803" s="5">
        <f t="shared" si="2111"/>
        <v>1.8720121818507163E-6</v>
      </c>
      <c r="AW1803" s="5">
        <f t="shared" si="2112"/>
        <v>9.7735347508496718E-9</v>
      </c>
      <c r="AX1803" s="5">
        <f t="shared" si="2113"/>
        <v>3.5756593982186361E-3</v>
      </c>
      <c r="AY1803" s="5">
        <f t="shared" si="2114"/>
        <v>1.2657875281077008E-3</v>
      </c>
      <c r="AZ1803" s="5">
        <f t="shared" si="2115"/>
        <v>2.2404511837889461E-4</v>
      </c>
      <c r="BA1803" s="5">
        <f t="shared" si="2116"/>
        <v>2.6437409625639226E-5</v>
      </c>
      <c r="BB1803" s="5">
        <f t="shared" si="2117"/>
        <v>2.3397183325319069E-6</v>
      </c>
      <c r="BC1803" s="5">
        <f t="shared" si="2118"/>
        <v>1.6565259465592685E-7</v>
      </c>
      <c r="BD1803" s="5">
        <f t="shared" si="2119"/>
        <v>3.7614186808954624E-7</v>
      </c>
      <c r="BE1803" s="5">
        <f t="shared" si="2120"/>
        <v>6.1285409254319271E-7</v>
      </c>
      <c r="BF1803" s="5">
        <f t="shared" si="2121"/>
        <v>4.9926659408402459E-7</v>
      </c>
      <c r="BG1803" s="5">
        <f t="shared" si="2122"/>
        <v>2.7115440689845688E-7</v>
      </c>
      <c r="BH1803" s="5">
        <f t="shared" si="2123"/>
        <v>1.1044907658304087E-7</v>
      </c>
      <c r="BI1803" s="5">
        <f t="shared" si="2124"/>
        <v>3.5991297084438762E-8</v>
      </c>
      <c r="BJ1803" s="8">
        <f t="shared" si="2125"/>
        <v>0.69346452170796058</v>
      </c>
      <c r="BK1803" s="8">
        <f t="shared" si="2126"/>
        <v>0.23045508032478956</v>
      </c>
      <c r="BL1803" s="8">
        <f t="shared" si="2127"/>
        <v>7.4849266569441048E-2</v>
      </c>
      <c r="BM1803" s="8">
        <f t="shared" si="2128"/>
        <v>0.31732877875964915</v>
      </c>
      <c r="BN1803" s="8">
        <f t="shared" si="2129"/>
        <v>0.68119177576897449</v>
      </c>
    </row>
    <row r="1804" spans="1:66" x14ac:dyDescent="0.25">
      <c r="A1804" t="s">
        <v>173</v>
      </c>
      <c r="B1804" t="s">
        <v>487</v>
      </c>
      <c r="C1804" t="s">
        <v>260</v>
      </c>
      <c r="D1804" s="7" t="s">
        <v>545</v>
      </c>
      <c r="E1804">
        <f>VLOOKUP(A1804,home!$A$2:$E$405,3,FALSE)</f>
        <v>1.8412999999999999</v>
      </c>
      <c r="F1804">
        <f>VLOOKUP(B1804,home!$B$2:$E$405,3,FALSE)</f>
        <v>0.72409999999999997</v>
      </c>
      <c r="G1804">
        <f>VLOOKUP(C1804,away!$B$2:$E$405,4,FALSE)</f>
        <v>0.9052</v>
      </c>
      <c r="H1804">
        <f>VLOOKUP(A1804,away!$A$2:$E$405,3,FALSE)</f>
        <v>1.4127000000000001</v>
      </c>
      <c r="I1804">
        <f>VLOOKUP(C1804,away!$B$2:$E$405,3,FALSE)</f>
        <v>0.94379999999999997</v>
      </c>
      <c r="J1804">
        <f>VLOOKUP(B1804,home!$B$2:$E$405,4,FALSE)</f>
        <v>1.4157</v>
      </c>
      <c r="K1804" s="3">
        <f t="shared" si="2074"/>
        <v>1.2068898807159998</v>
      </c>
      <c r="L1804" s="3">
        <f t="shared" si="2075"/>
        <v>1.8875616722820001</v>
      </c>
      <c r="M1804" s="5">
        <f t="shared" si="2076"/>
        <v>4.5299850215577871E-2</v>
      </c>
      <c r="N1804" s="5">
        <f t="shared" si="2077"/>
        <v>5.4671930823131432E-2</v>
      </c>
      <c r="O1804" s="5">
        <f t="shared" si="2078"/>
        <v>8.5506261027040287E-2</v>
      </c>
      <c r="P1804" s="5">
        <f t="shared" si="2079"/>
        <v>0.10319664117139579</v>
      </c>
      <c r="Q1804" s="5">
        <f t="shared" si="2080"/>
        <v>3.2991500034821243E-2</v>
      </c>
      <c r="R1804" s="5">
        <f t="shared" si="2081"/>
        <v>8.0699170527390701E-2</v>
      </c>
      <c r="S1804" s="5">
        <f t="shared" si="2082"/>
        <v>5.8772527383521136E-2</v>
      </c>
      <c r="T1804" s="5">
        <f t="shared" si="2083"/>
        <v>6.2273490976818856E-2</v>
      </c>
      <c r="U1804" s="5">
        <f t="shared" si="2084"/>
        <v>9.7395012291682695E-2</v>
      </c>
      <c r="V1804" s="5">
        <f t="shared" si="2085"/>
        <v>1.4876496133283438E-2</v>
      </c>
      <c r="W1804" s="5">
        <f t="shared" si="2086"/>
        <v>1.327236918055578E-2</v>
      </c>
      <c r="X1804" s="5">
        <f t="shared" si="2087"/>
        <v>2.5052415365593945E-2</v>
      </c>
      <c r="Y1804" s="5">
        <f t="shared" si="2088"/>
        <v>2.3643989521091899E-2</v>
      </c>
      <c r="Z1804" s="5">
        <f t="shared" si="2089"/>
        <v>5.0774887090817303E-2</v>
      </c>
      <c r="AA1804" s="5">
        <f t="shared" si="2090"/>
        <v>6.1279697424404853E-2</v>
      </c>
      <c r="AB1804" s="5">
        <f t="shared" si="2091"/>
        <v>3.6978923357426273E-2</v>
      </c>
      <c r="AC1804" s="5">
        <f t="shared" si="2092"/>
        <v>2.1181146654572366E-3</v>
      </c>
      <c r="AD1804" s="5">
        <f t="shared" si="2093"/>
        <v>4.0045720142849166E-3</v>
      </c>
      <c r="AE1804" s="5">
        <f t="shared" si="2094"/>
        <v>7.5588766480573352E-3</v>
      </c>
      <c r="AF1804" s="5">
        <f t="shared" si="2095"/>
        <v>7.1339229231902335E-3</v>
      </c>
      <c r="AG1804" s="5">
        <f t="shared" si="2096"/>
        <v>4.4885731609426178E-3</v>
      </c>
      <c r="AH1804" s="5">
        <f t="shared" si="2097"/>
        <v>2.3960182696768202E-2</v>
      </c>
      <c r="AI1804" s="5">
        <f t="shared" si="2098"/>
        <v>2.8917302036836137E-2</v>
      </c>
      <c r="AJ1804" s="5">
        <f t="shared" si="2099"/>
        <v>1.7449999602932854E-2</v>
      </c>
      <c r="AK1804" s="5">
        <f t="shared" si="2100"/>
        <v>7.020075979759296E-3</v>
      </c>
      <c r="AL1804" s="5">
        <f t="shared" si="2101"/>
        <v>1.930093084642426E-4</v>
      </c>
      <c r="AM1804" s="5">
        <f t="shared" si="2102"/>
        <v>9.6661548812779067E-4</v>
      </c>
      <c r="AN1804" s="5">
        <f t="shared" si="2103"/>
        <v>1.8245463472241743E-3</v>
      </c>
      <c r="AO1804" s="5">
        <f t="shared" si="2104"/>
        <v>1.7219718771612391E-3</v>
      </c>
      <c r="AP1804" s="5">
        <f t="shared" si="2105"/>
        <v>1.0834427053590145E-3</v>
      </c>
      <c r="AQ1804" s="5">
        <f t="shared" si="2106"/>
        <v>5.1126623118729871E-4</v>
      </c>
      <c r="AR1804" s="5">
        <f t="shared" si="2107"/>
        <v>9.0452645038588044E-3</v>
      </c>
      <c r="AS1804" s="5">
        <f t="shared" si="2108"/>
        <v>1.0916638198106818E-2</v>
      </c>
      <c r="AT1804" s="5">
        <f t="shared" si="2109"/>
        <v>6.587590086366433E-3</v>
      </c>
      <c r="AU1804" s="5">
        <f t="shared" si="2110"/>
        <v>2.6501652711802305E-3</v>
      </c>
      <c r="AV1804" s="5">
        <f t="shared" si="2111"/>
        <v>7.9961441200309801E-4</v>
      </c>
      <c r="AW1804" s="5">
        <f t="shared" si="2112"/>
        <v>1.221362411522344E-5</v>
      </c>
      <c r="AX1804" s="5">
        <f t="shared" si="2113"/>
        <v>1.9443307519413118E-4</v>
      </c>
      <c r="AY1804" s="5">
        <f t="shared" si="2114"/>
        <v>3.6700442056036614E-4</v>
      </c>
      <c r="AZ1804" s="5">
        <f t="shared" si="2115"/>
        <v>3.4637173890390567E-4</v>
      </c>
      <c r="BA1804" s="5">
        <f t="shared" si="2116"/>
        <v>2.1793267290556018E-4</v>
      </c>
      <c r="BB1804" s="5">
        <f t="shared" si="2117"/>
        <v>1.0284034012862628E-4</v>
      </c>
      <c r="BC1804" s="5">
        <f t="shared" si="2118"/>
        <v>3.8823496878247894E-5</v>
      </c>
      <c r="BD1804" s="5">
        <f t="shared" si="2119"/>
        <v>2.845582432189458E-3</v>
      </c>
      <c r="BE1804" s="5">
        <f t="shared" si="2120"/>
        <v>3.4343046421526796E-3</v>
      </c>
      <c r="BF1804" s="5">
        <f t="shared" si="2121"/>
        <v>2.0724137599550264E-3</v>
      </c>
      <c r="BG1804" s="5">
        <f t="shared" si="2122"/>
        <v>8.3372506518210646E-4</v>
      </c>
      <c r="BH1804" s="5">
        <f t="shared" si="2123"/>
        <v>2.5155358611689277E-4</v>
      </c>
      <c r="BI1804" s="5">
        <f t="shared" si="2124"/>
        <v>6.0719495508459723E-5</v>
      </c>
      <c r="BJ1804" s="8">
        <f t="shared" si="2125"/>
        <v>0.24246688904211858</v>
      </c>
      <c r="BK1804" s="8">
        <f t="shared" si="2126"/>
        <v>0.2248236432982601</v>
      </c>
      <c r="BL1804" s="8">
        <f t="shared" si="2127"/>
        <v>0.47870419639686129</v>
      </c>
      <c r="BM1804" s="8">
        <f t="shared" si="2128"/>
        <v>0.59404947123225482</v>
      </c>
      <c r="BN1804" s="8">
        <f t="shared" si="2129"/>
        <v>0.40236535379935734</v>
      </c>
    </row>
    <row r="1805" spans="1:66" x14ac:dyDescent="0.25">
      <c r="A1805" t="s">
        <v>27</v>
      </c>
      <c r="B1805" t="s">
        <v>488</v>
      </c>
      <c r="C1805" t="s">
        <v>263</v>
      </c>
      <c r="D1805" s="7" t="s">
        <v>545</v>
      </c>
      <c r="E1805">
        <f>VLOOKUP(A1805,home!$A$2:$E$405,3,FALSE)</f>
        <v>1.381</v>
      </c>
      <c r="F1805">
        <f>VLOOKUP(B1805,home!$B$2:$E$405,3,FALSE)</f>
        <v>1.2069000000000001</v>
      </c>
      <c r="G1805">
        <f>VLOOKUP(C1805,away!$B$2:$E$405,4,FALSE)</f>
        <v>0.96550000000000002</v>
      </c>
      <c r="H1805">
        <f>VLOOKUP(A1805,away!$A$2:$E$405,3,FALSE)</f>
        <v>1.127</v>
      </c>
      <c r="I1805">
        <f>VLOOKUP(C1805,away!$B$2:$E$405,3,FALSE)</f>
        <v>0.29580000000000001</v>
      </c>
      <c r="J1805">
        <f>VLOOKUP(B1805,home!$B$2:$E$405,4,FALSE)</f>
        <v>1.4789000000000001</v>
      </c>
      <c r="K1805" s="3">
        <f t="shared" si="2074"/>
        <v>1.6092267529500002</v>
      </c>
      <c r="L1805" s="3">
        <f t="shared" si="2075"/>
        <v>0.49301586474000003</v>
      </c>
      <c r="M1805" s="5">
        <f t="shared" si="2076"/>
        <v>0.12218211300780685</v>
      </c>
      <c r="N1805" s="5">
        <f t="shared" si="2077"/>
        <v>0.196618724984123</v>
      </c>
      <c r="O1805" s="5">
        <f t="shared" si="2078"/>
        <v>6.0237720100304301E-2</v>
      </c>
      <c r="P1805" s="5">
        <f t="shared" si="2079"/>
        <v>9.6936150722123651E-2</v>
      </c>
      <c r="Q1805" s="5">
        <f t="shared" si="2080"/>
        <v>0.15820205618768468</v>
      </c>
      <c r="R1805" s="5">
        <f t="shared" si="2081"/>
        <v>1.4849075832608801E-2</v>
      </c>
      <c r="S1805" s="5">
        <f t="shared" si="2082"/>
        <v>1.9226663145492241E-2</v>
      </c>
      <c r="T1805" s="5">
        <f t="shared" si="2083"/>
        <v>7.7996123535017434E-2</v>
      </c>
      <c r="U1805" s="5">
        <f t="shared" si="2084"/>
        <v>2.3895530086417382E-2</v>
      </c>
      <c r="V1805" s="5">
        <f t="shared" si="2085"/>
        <v>1.6948823092149813E-3</v>
      </c>
      <c r="W1805" s="5">
        <f t="shared" si="2086"/>
        <v>8.4860993729640469E-2</v>
      </c>
      <c r="X1805" s="5">
        <f t="shared" si="2087"/>
        <v>4.1837816206314417E-2</v>
      </c>
      <c r="Y1805" s="5">
        <f t="shared" si="2088"/>
        <v>1.0313353567894644E-2</v>
      </c>
      <c r="Z1805" s="5">
        <f t="shared" si="2089"/>
        <v>2.4402766540678224E-3</v>
      </c>
      <c r="AA1805" s="5">
        <f t="shared" si="2090"/>
        <v>3.9269584763252522E-3</v>
      </c>
      <c r="AB1805" s="5">
        <f t="shared" si="2091"/>
        <v>3.1596833189131831E-3</v>
      </c>
      <c r="AC1805" s="5">
        <f t="shared" si="2092"/>
        <v>8.404225613399862E-5</v>
      </c>
      <c r="AD1805" s="5">
        <f t="shared" si="2093"/>
        <v>3.4140145347914902E-2</v>
      </c>
      <c r="AE1805" s="5">
        <f t="shared" si="2094"/>
        <v>1.6831633281051552E-2</v>
      </c>
      <c r="AF1805" s="5">
        <f t="shared" si="2095"/>
        <v>4.1491311185220979E-3</v>
      </c>
      <c r="AG1805" s="5">
        <f t="shared" si="2096"/>
        <v>6.8186248877260538E-4</v>
      </c>
      <c r="AH1805" s="5">
        <f t="shared" si="2097"/>
        <v>3.0077377620252023E-4</v>
      </c>
      <c r="AI1805" s="5">
        <f t="shared" si="2098"/>
        <v>4.8401320725089168E-4</v>
      </c>
      <c r="AJ1805" s="5">
        <f t="shared" si="2099"/>
        <v>3.8944350094463398E-4</v>
      </c>
      <c r="AK1805" s="5">
        <f t="shared" si="2100"/>
        <v>2.0890096682753796E-4</v>
      </c>
      <c r="AL1805" s="5">
        <f t="shared" si="2101"/>
        <v>2.6670787096674531E-6</v>
      </c>
      <c r="AM1805" s="5">
        <f t="shared" si="2102"/>
        <v>1.0987847048693227E-2</v>
      </c>
      <c r="AN1805" s="5">
        <f t="shared" si="2103"/>
        <v>5.4171829143423479E-3</v>
      </c>
      <c r="AO1805" s="5">
        <f t="shared" si="2104"/>
        <v>1.335378559484623E-3</v>
      </c>
      <c r="AP1805" s="5">
        <f t="shared" si="2105"/>
        <v>2.1945427175318907E-4</v>
      </c>
      <c r="AQ1805" s="5">
        <f t="shared" si="2106"/>
        <v>2.7048609389821359E-5</v>
      </c>
      <c r="AR1805" s="5">
        <f t="shared" si="2107"/>
        <v>2.9657248673120159E-5</v>
      </c>
      <c r="AS1805" s="5">
        <f t="shared" si="2108"/>
        <v>4.7725237983675858E-5</v>
      </c>
      <c r="AT1805" s="5">
        <f t="shared" si="2109"/>
        <v>3.8400364877118359E-5</v>
      </c>
      <c r="AU1805" s="5">
        <f t="shared" si="2110"/>
        <v>2.0598298161100144E-5</v>
      </c>
      <c r="AV1805" s="5">
        <f t="shared" si="2111"/>
        <v>8.2868331165207832E-6</v>
      </c>
      <c r="AW1805" s="5">
        <f t="shared" si="2112"/>
        <v>5.8777548762525463E-8</v>
      </c>
      <c r="AX1805" s="5">
        <f t="shared" si="2113"/>
        <v>2.9469895713466429E-3</v>
      </c>
      <c r="AY1805" s="5">
        <f t="shared" si="2114"/>
        <v>1.4529126118972271E-3</v>
      </c>
      <c r="AZ1805" s="5">
        <f t="shared" si="2115"/>
        <v>3.5815448387308175E-4</v>
      </c>
      <c r="BA1805" s="5">
        <f t="shared" si="2116"/>
        <v>5.8858614192398612E-5</v>
      </c>
      <c r="BB1805" s="5">
        <f t="shared" si="2117"/>
        <v>7.2545576433658578E-6</v>
      </c>
      <c r="BC1805" s="5">
        <f t="shared" si="2118"/>
        <v>7.1532240197003918E-7</v>
      </c>
      <c r="BD1805" s="5">
        <f t="shared" si="2119"/>
        <v>2.4369156833979252E-6</v>
      </c>
      <c r="BE1805" s="5">
        <f t="shared" si="2120"/>
        <v>3.921549912407374E-6</v>
      </c>
      <c r="BF1805" s="5">
        <f t="shared" si="2121"/>
        <v>3.1553315160373386E-6</v>
      </c>
      <c r="BG1805" s="5">
        <f t="shared" si="2122"/>
        <v>1.6925479633445232E-6</v>
      </c>
      <c r="BH1805" s="5">
        <f t="shared" si="2123"/>
        <v>6.8092336581626052E-7</v>
      </c>
      <c r="BI1805" s="5">
        <f t="shared" si="2124"/>
        <v>2.1915201939605711E-7</v>
      </c>
      <c r="BJ1805" s="8">
        <f t="shared" si="2125"/>
        <v>0.64844363701195373</v>
      </c>
      <c r="BK1805" s="8">
        <f t="shared" si="2126"/>
        <v>0.24157943113137859</v>
      </c>
      <c r="BL1805" s="8">
        <f t="shared" si="2127"/>
        <v>0.10760887366906645</v>
      </c>
      <c r="BM1805" s="8">
        <f t="shared" si="2128"/>
        <v>0.34959352379746689</v>
      </c>
      <c r="BN1805" s="8">
        <f t="shared" si="2129"/>
        <v>0.6490258408346512</v>
      </c>
    </row>
    <row r="1806" spans="1:66" x14ac:dyDescent="0.25">
      <c r="A1806" t="s">
        <v>27</v>
      </c>
      <c r="B1806" t="s">
        <v>180</v>
      </c>
      <c r="C1806" t="s">
        <v>432</v>
      </c>
      <c r="D1806" s="7" t="s">
        <v>545</v>
      </c>
      <c r="E1806">
        <f>VLOOKUP(A1806,home!$A$2:$E$405,3,FALSE)</f>
        <v>1.381</v>
      </c>
      <c r="F1806">
        <f>VLOOKUP(B1806,home!$B$2:$E$405,3,FALSE)</f>
        <v>0.48270000000000002</v>
      </c>
      <c r="G1806">
        <f>VLOOKUP(C1806,away!$B$2:$E$405,4,FALSE)</f>
        <v>1.2069000000000001</v>
      </c>
      <c r="H1806">
        <f>VLOOKUP(A1806,away!$A$2:$E$405,3,FALSE)</f>
        <v>1.127</v>
      </c>
      <c r="I1806">
        <f>VLOOKUP(C1806,away!$B$2:$E$405,3,FALSE)</f>
        <v>0.59150000000000003</v>
      </c>
      <c r="J1806">
        <f>VLOOKUP(B1806,home!$B$2:$E$405,4,FALSE)</f>
        <v>2.6619000000000002</v>
      </c>
      <c r="K1806" s="3">
        <f t="shared" si="2074"/>
        <v>0.80453004003000017</v>
      </c>
      <c r="L1806" s="3">
        <f t="shared" si="2075"/>
        <v>1.7744771089500002</v>
      </c>
      <c r="M1806" s="5">
        <f t="shared" si="2076"/>
        <v>7.5849273679623672E-2</v>
      </c>
      <c r="N1806" s="5">
        <f t="shared" si="2077"/>
        <v>6.1023019189714069E-2</v>
      </c>
      <c r="O1806" s="5">
        <f t="shared" si="2078"/>
        <v>0.13459279987497594</v>
      </c>
      <c r="P1806" s="5">
        <f t="shared" si="2079"/>
        <v>0.10828395067116418</v>
      </c>
      <c r="Q1806" s="5">
        <f t="shared" si="2080"/>
        <v>2.4547426035726065E-2</v>
      </c>
      <c r="R1806" s="5">
        <f t="shared" si="2081"/>
        <v>0.11941592120381665</v>
      </c>
      <c r="S1806" s="5">
        <f t="shared" si="2082"/>
        <v>3.8647087190582644E-2</v>
      </c>
      <c r="T1806" s="5">
        <f t="shared" si="2083"/>
        <v>4.3558845584039149E-2</v>
      </c>
      <c r="U1806" s="5">
        <f t="shared" si="2084"/>
        <v>9.6073695866325956E-2</v>
      </c>
      <c r="V1806" s="5">
        <f t="shared" si="2085"/>
        <v>6.1303733340142613E-3</v>
      </c>
      <c r="W1806" s="5">
        <f t="shared" si="2086"/>
        <v>6.5830472170520524E-3</v>
      </c>
      <c r="X1806" s="5">
        <f t="shared" si="2087"/>
        <v>1.168146659379587E-2</v>
      </c>
      <c r="Y1806" s="5">
        <f t="shared" si="2088"/>
        <v>1.0364247534827453E-2</v>
      </c>
      <c r="Z1806" s="5">
        <f t="shared" si="2089"/>
        <v>7.0633606206783203E-2</v>
      </c>
      <c r="AA1806" s="5">
        <f t="shared" si="2090"/>
        <v>5.6826858029006555E-2</v>
      </c>
      <c r="AB1806" s="5">
        <f t="shared" si="2091"/>
        <v>2.2859457182427892E-2</v>
      </c>
      <c r="AC1806" s="5">
        <f t="shared" si="2092"/>
        <v>5.4699027714169741E-4</v>
      </c>
      <c r="AD1806" s="5">
        <f t="shared" si="2093"/>
        <v>1.3240648102635672E-3</v>
      </c>
      <c r="AE1806" s="5">
        <f t="shared" si="2094"/>
        <v>2.3495226965789249E-3</v>
      </c>
      <c r="AF1806" s="5">
        <f t="shared" si="2095"/>
        <v>2.0845871210188904E-3</v>
      </c>
      <c r="AG1806" s="5">
        <f t="shared" si="2096"/>
        <v>1.2330173759533348E-3</v>
      </c>
      <c r="AH1806" s="5">
        <f t="shared" si="2097"/>
        <v>3.1334429334131365E-2</v>
      </c>
      <c r="AI1806" s="5">
        <f t="shared" si="2098"/>
        <v>2.520948968650592E-2</v>
      </c>
      <c r="AJ1806" s="5">
        <f t="shared" si="2099"/>
        <v>1.0140895873310242E-2</v>
      </c>
      <c r="AK1806" s="5">
        <f t="shared" si="2100"/>
        <v>2.7195517876314507E-3</v>
      </c>
      <c r="AL1806" s="5">
        <f t="shared" si="2101"/>
        <v>3.1235773430236423E-5</v>
      </c>
      <c r="AM1806" s="5">
        <f t="shared" si="2102"/>
        <v>2.1304998296073252E-4</v>
      </c>
      <c r="AN1806" s="5">
        <f t="shared" si="2103"/>
        <v>3.7805231782600741E-4</v>
      </c>
      <c r="AO1806" s="5">
        <f t="shared" si="2104"/>
        <v>3.3542259198387022E-4</v>
      </c>
      <c r="AP1806" s="5">
        <f t="shared" si="2105"/>
        <v>1.9839990376668452E-4</v>
      </c>
      <c r="AQ1806" s="5">
        <f t="shared" si="2106"/>
        <v>8.8014021912966167E-5</v>
      </c>
      <c r="AR1806" s="5">
        <f t="shared" si="2107"/>
        <v>1.1120445515085498E-2</v>
      </c>
      <c r="AS1806" s="5">
        <f t="shared" si="2108"/>
        <v>8.9467324754031706E-3</v>
      </c>
      <c r="AT1806" s="5">
        <f t="shared" si="2109"/>
        <v>3.598957518286908E-3</v>
      </c>
      <c r="AU1806" s="5">
        <f t="shared" si="2110"/>
        <v>9.6515647875121196E-4</v>
      </c>
      <c r="AV1806" s="5">
        <f t="shared" si="2111"/>
        <v>1.9412434512123164E-4</v>
      </c>
      <c r="AW1806" s="5">
        <f t="shared" si="2112"/>
        <v>1.2386894228259798E-6</v>
      </c>
      <c r="AX1806" s="5">
        <f t="shared" si="2113"/>
        <v>2.8567518553298157E-5</v>
      </c>
      <c r="AY1806" s="5">
        <f t="shared" si="2114"/>
        <v>5.0692407732332003E-5</v>
      </c>
      <c r="AZ1806" s="5">
        <f t="shared" si="2115"/>
        <v>4.4976258559291569E-5</v>
      </c>
      <c r="BA1806" s="5">
        <f t="shared" si="2116"/>
        <v>2.6603113753226469E-5</v>
      </c>
      <c r="BB1806" s="5">
        <f t="shared" si="2117"/>
        <v>1.1801654095473327E-5</v>
      </c>
      <c r="BC1806" s="5">
        <f t="shared" si="2118"/>
        <v>4.1883530080326864E-6</v>
      </c>
      <c r="BD1806" s="5">
        <f t="shared" si="2119"/>
        <v>3.2888293346408186E-3</v>
      </c>
      <c r="BE1806" s="5">
        <f t="shared" si="2120"/>
        <v>2.6459619962504169E-3</v>
      </c>
      <c r="BF1806" s="5">
        <f t="shared" si="2121"/>
        <v>1.0643779553806034E-3</v>
      </c>
      <c r="BG1806" s="5">
        <f t="shared" si="2122"/>
        <v>2.8544134634980218E-4</v>
      </c>
      <c r="BH1806" s="5">
        <f t="shared" si="2123"/>
        <v>5.7411534451255871E-5</v>
      </c>
      <c r="BI1806" s="5">
        <f t="shared" si="2124"/>
        <v>9.2378608220505277E-6</v>
      </c>
      <c r="BJ1806" s="8">
        <f t="shared" si="2125"/>
        <v>0.16612901228312127</v>
      </c>
      <c r="BK1806" s="8">
        <f t="shared" si="2126"/>
        <v>0.22953960333368903</v>
      </c>
      <c r="BL1806" s="8">
        <f t="shared" si="2127"/>
        <v>0.53134977519867488</v>
      </c>
      <c r="BM1806" s="8">
        <f t="shared" si="2128"/>
        <v>0.47389015264893841</v>
      </c>
      <c r="BN1806" s="8">
        <f t="shared" si="2129"/>
        <v>0.52371239065502062</v>
      </c>
    </row>
    <row r="1807" spans="1:66" x14ac:dyDescent="0.25">
      <c r="A1807" t="s">
        <v>27</v>
      </c>
      <c r="B1807" t="s">
        <v>264</v>
      </c>
      <c r="C1807" t="s">
        <v>183</v>
      </c>
      <c r="D1807" s="7" t="s">
        <v>545</v>
      </c>
      <c r="E1807">
        <f>VLOOKUP(A1807,home!$A$2:$E$405,3,FALSE)</f>
        <v>1.381</v>
      </c>
      <c r="F1807">
        <f>VLOOKUP(B1807,home!$B$2:$E$405,3,FALSE)</f>
        <v>0.2414</v>
      </c>
      <c r="G1807">
        <f>VLOOKUP(C1807,away!$B$2:$E$405,4,FALSE)</f>
        <v>0.72409999999999997</v>
      </c>
      <c r="H1807">
        <f>VLOOKUP(A1807,away!$A$2:$E$405,3,FALSE)</f>
        <v>1.127</v>
      </c>
      <c r="I1807">
        <f>VLOOKUP(C1807,away!$B$2:$E$405,3,FALSE)</f>
        <v>0.88729999999999998</v>
      </c>
      <c r="J1807">
        <f>VLOOKUP(B1807,home!$B$2:$E$405,4,FALSE)</f>
        <v>1.1831</v>
      </c>
      <c r="K1807" s="3">
        <f t="shared" si="2074"/>
        <v>0.24139567893999997</v>
      </c>
      <c r="L1807" s="3">
        <f t="shared" si="2075"/>
        <v>1.18308473801</v>
      </c>
      <c r="M1807" s="5">
        <f t="shared" si="2076"/>
        <v>0.24063345979944967</v>
      </c>
      <c r="N1807" s="5">
        <f t="shared" si="2077"/>
        <v>5.8087877403969347E-2</v>
      </c>
      <c r="O1807" s="5">
        <f t="shared" si="2078"/>
        <v>0.28468977374327181</v>
      </c>
      <c r="P1807" s="5">
        <f t="shared" si="2079"/>
        <v>6.8722881220032075E-2</v>
      </c>
      <c r="Q1807" s="5">
        <f t="shared" si="2080"/>
        <v>7.011081302057332E-3</v>
      </c>
      <c r="R1807" s="5">
        <f t="shared" si="2081"/>
        <v>0.16840606319159251</v>
      </c>
      <c r="S1807" s="5">
        <f t="shared" si="2082"/>
        <v>4.9066684316457637E-3</v>
      </c>
      <c r="T1807" s="5">
        <f t="shared" si="2083"/>
        <v>8.2947032854113079E-3</v>
      </c>
      <c r="U1807" s="5">
        <f t="shared" si="2084"/>
        <v>4.0652495961747012E-2</v>
      </c>
      <c r="V1807" s="5">
        <f t="shared" si="2085"/>
        <v>1.5570033457853043E-4</v>
      </c>
      <c r="W1807" s="5">
        <f t="shared" si="2086"/>
        <v>5.6414824367122306E-4</v>
      </c>
      <c r="X1807" s="5">
        <f t="shared" si="2087"/>
        <v>6.6743517706257063E-4</v>
      </c>
      <c r="Y1807" s="5">
        <f t="shared" si="2088"/>
        <v>3.948161857968648E-4</v>
      </c>
      <c r="Z1807" s="5">
        <f t="shared" si="2089"/>
        <v>6.6412881050106912E-2</v>
      </c>
      <c r="AA1807" s="5">
        <f t="shared" si="2090"/>
        <v>1.6031782511452018E-2</v>
      </c>
      <c r="AB1807" s="5">
        <f t="shared" si="2091"/>
        <v>1.9350015119851888E-3</v>
      </c>
      <c r="AC1807" s="5">
        <f t="shared" si="2092"/>
        <v>2.7791686804687839E-6</v>
      </c>
      <c r="AD1807" s="5">
        <f t="shared" si="2093"/>
        <v>3.4045737075955849E-5</v>
      </c>
      <c r="AE1807" s="5">
        <f t="shared" si="2094"/>
        <v>4.027899192886457E-5</v>
      </c>
      <c r="AF1807" s="5">
        <f t="shared" si="2095"/>
        <v>2.3826730306733831E-5</v>
      </c>
      <c r="AG1807" s="5">
        <f t="shared" si="2096"/>
        <v>9.3963469941923749E-6</v>
      </c>
      <c r="AH1807" s="5">
        <f t="shared" si="2097"/>
        <v>1.9643016494413756E-2</v>
      </c>
      <c r="AI1807" s="5">
        <f t="shared" si="2098"/>
        <v>4.7417393030986269E-3</v>
      </c>
      <c r="AJ1807" s="5">
        <f t="shared" si="2099"/>
        <v>5.7231768921398767E-4</v>
      </c>
      <c r="AK1807" s="5">
        <f t="shared" si="2100"/>
        <v>4.6051672385727503E-5</v>
      </c>
      <c r="AL1807" s="5">
        <f t="shared" si="2101"/>
        <v>3.1748282932467938E-8</v>
      </c>
      <c r="AM1807" s="5">
        <f t="shared" si="2102"/>
        <v>1.6436987632926184E-6</v>
      </c>
      <c r="AN1807" s="5">
        <f t="shared" si="2103"/>
        <v>1.9446349207374087E-6</v>
      </c>
      <c r="AO1807" s="5">
        <f t="shared" si="2104"/>
        <v>1.1503339478628575E-6</v>
      </c>
      <c r="AP1807" s="5">
        <f t="shared" si="2105"/>
        <v>4.5364751244377932E-7</v>
      </c>
      <c r="AQ1807" s="5">
        <f t="shared" si="2106"/>
        <v>1.3417586210210919E-7</v>
      </c>
      <c r="AR1807" s="5">
        <f t="shared" si="2107"/>
        <v>4.64787060460392E-3</v>
      </c>
      <c r="AS1807" s="5">
        <f t="shared" si="2108"/>
        <v>1.1219758802236315E-3</v>
      </c>
      <c r="AT1807" s="5">
        <f t="shared" si="2109"/>
        <v>1.3542006468044381E-4</v>
      </c>
      <c r="AU1807" s="5">
        <f t="shared" si="2110"/>
        <v>1.089660615187815E-5</v>
      </c>
      <c r="AV1807" s="5">
        <f t="shared" si="2111"/>
        <v>6.5759841004360146E-7</v>
      </c>
      <c r="AW1807" s="5">
        <f t="shared" si="2112"/>
        <v>2.518622535709572E-10</v>
      </c>
      <c r="AX1807" s="5">
        <f t="shared" si="2113"/>
        <v>6.6130296489643342E-8</v>
      </c>
      <c r="AY1807" s="5">
        <f t="shared" si="2114"/>
        <v>7.8237744496973328E-8</v>
      </c>
      <c r="AZ1807" s="5">
        <f t="shared" si="2115"/>
        <v>4.6280940725347516E-8</v>
      </c>
      <c r="BA1807" s="5">
        <f t="shared" si="2116"/>
        <v>1.8251424877634704E-8</v>
      </c>
      <c r="BB1807" s="5">
        <f t="shared" si="2117"/>
        <v>5.3982455549164119E-9</v>
      </c>
      <c r="BC1807" s="5">
        <f t="shared" si="2118"/>
        <v>1.2773163856103857E-9</v>
      </c>
      <c r="BD1807" s="5">
        <f t="shared" si="2119"/>
        <v>9.1647079609203481E-4</v>
      </c>
      <c r="BE1807" s="5">
        <f t="shared" si="2120"/>
        <v>2.2123209005131902E-4</v>
      </c>
      <c r="BF1807" s="5">
        <f t="shared" si="2121"/>
        <v>2.6702235290626683E-5</v>
      </c>
      <c r="BG1807" s="5">
        <f t="shared" si="2122"/>
        <v>2.1486014057321528E-6</v>
      </c>
      <c r="BH1807" s="5">
        <f t="shared" si="2123"/>
        <v>1.2966577377703781E-7</v>
      </c>
      <c r="BI1807" s="5">
        <f t="shared" si="2124"/>
        <v>6.2601514992376974E-9</v>
      </c>
      <c r="BJ1807" s="8">
        <f t="shared" si="2125"/>
        <v>7.513315147124934E-2</v>
      </c>
      <c r="BK1807" s="8">
        <f t="shared" si="2126"/>
        <v>0.31442159894041394</v>
      </c>
      <c r="BL1807" s="8">
        <f t="shared" si="2127"/>
        <v>0.54380175248199558</v>
      </c>
      <c r="BM1807" s="8">
        <f t="shared" si="2128"/>
        <v>0.17221816929751083</v>
      </c>
      <c r="BN1807" s="8">
        <f t="shared" si="2129"/>
        <v>0.82755113666037272</v>
      </c>
    </row>
    <row r="1808" spans="1:66" x14ac:dyDescent="0.25">
      <c r="A1808" t="s">
        <v>285</v>
      </c>
      <c r="B1808" t="s">
        <v>317</v>
      </c>
      <c r="C1808" t="s">
        <v>361</v>
      </c>
      <c r="D1808" s="7" t="s">
        <v>545</v>
      </c>
      <c r="E1808">
        <f>VLOOKUP(A1808,home!$A$2:$E$405,3,FALSE)</f>
        <v>1.35</v>
      </c>
      <c r="F1808">
        <f>VLOOKUP(B1808,home!$B$2:$E$405,3,FALSE)</f>
        <v>0.74070000000000003</v>
      </c>
      <c r="G1808">
        <f>VLOOKUP(C1808,away!$B$2:$E$405,4,FALSE)</f>
        <v>1.1111</v>
      </c>
      <c r="H1808">
        <f>VLOOKUP(A1808,away!$A$2:$E$405,3,FALSE)</f>
        <v>1.3</v>
      </c>
      <c r="I1808">
        <f>VLOOKUP(C1808,away!$B$2:$E$405,3,FALSE)</f>
        <v>0.3846</v>
      </c>
      <c r="J1808">
        <f>VLOOKUP(B1808,home!$B$2:$E$405,4,FALSE)</f>
        <v>2.0512999999999999</v>
      </c>
      <c r="K1808" s="3">
        <f t="shared" si="2074"/>
        <v>1.1110388895000001</v>
      </c>
      <c r="L1808" s="3">
        <f t="shared" si="2075"/>
        <v>1.0256089740000001</v>
      </c>
      <c r="M1808" s="5">
        <f t="shared" si="2076"/>
        <v>0.11804989988781255</v>
      </c>
      <c r="N1808" s="5">
        <f t="shared" si="2077"/>
        <v>0.13115802967694143</v>
      </c>
      <c r="O1808" s="5">
        <f t="shared" si="2078"/>
        <v>0.12107303670474213</v>
      </c>
      <c r="P1808" s="5">
        <f t="shared" si="2079"/>
        <v>0.13451685224882942</v>
      </c>
      <c r="Q1808" s="5">
        <f t="shared" si="2080"/>
        <v>7.2860835820638542E-2</v>
      </c>
      <c r="R1808" s="5">
        <f t="shared" si="2081"/>
        <v>6.2086796476907465E-2</v>
      </c>
      <c r="S1808" s="5">
        <f t="shared" si="2082"/>
        <v>3.8320200940724219E-2</v>
      </c>
      <c r="T1808" s="5">
        <f t="shared" si="2083"/>
        <v>7.4726727070787535E-2</v>
      </c>
      <c r="U1808" s="5">
        <f t="shared" si="2084"/>
        <v>6.898084541031578E-2</v>
      </c>
      <c r="V1808" s="5">
        <f t="shared" si="2085"/>
        <v>4.8517268384787385E-3</v>
      </c>
      <c r="W1808" s="5">
        <f t="shared" si="2086"/>
        <v>2.6983740706068023E-2</v>
      </c>
      <c r="X1808" s="5">
        <f t="shared" si="2087"/>
        <v>2.7674766620232459E-2</v>
      </c>
      <c r="Y1808" s="5">
        <f t="shared" si="2088"/>
        <v>1.419174449953303E-2</v>
      </c>
      <c r="Z1808" s="5">
        <f t="shared" si="2089"/>
        <v>2.1225591877875961E-2</v>
      </c>
      <c r="AA1808" s="5">
        <f t="shared" si="2090"/>
        <v>2.3582458028975527E-2</v>
      </c>
      <c r="AB1808" s="5">
        <f t="shared" si="2091"/>
        <v>1.3100513990096669E-2</v>
      </c>
      <c r="AC1808" s="5">
        <f t="shared" si="2092"/>
        <v>3.4553132981452833E-4</v>
      </c>
      <c r="AD1808" s="5">
        <f t="shared" si="2093"/>
        <v>7.494996327156442E-3</v>
      </c>
      <c r="AE1808" s="5">
        <f t="shared" si="2094"/>
        <v>7.686935493228686E-3</v>
      </c>
      <c r="AF1808" s="5">
        <f t="shared" si="2095"/>
        <v>3.9418950122072291E-3</v>
      </c>
      <c r="AG1808" s="5">
        <f t="shared" si="2096"/>
        <v>1.3476142996951912E-3</v>
      </c>
      <c r="AH1808" s="5">
        <f t="shared" si="2097"/>
        <v>5.4422893771027738E-3</v>
      </c>
      <c r="AI1808" s="5">
        <f t="shared" si="2098"/>
        <v>6.046595145873912E-3</v>
      </c>
      <c r="AJ1808" s="5">
        <f t="shared" si="2099"/>
        <v>3.359001178063922E-3</v>
      </c>
      <c r="AK1808" s="5">
        <f t="shared" si="2100"/>
        <v>1.2439936462351104E-3</v>
      </c>
      <c r="AL1808" s="5">
        <f t="shared" si="2101"/>
        <v>1.5749199917720905E-5</v>
      </c>
      <c r="AM1808" s="5">
        <f t="shared" si="2102"/>
        <v>1.6654464792260934E-3</v>
      </c>
      <c r="AN1808" s="5">
        <f t="shared" si="2103"/>
        <v>1.7080968548109858E-3</v>
      </c>
      <c r="AO1808" s="5">
        <f t="shared" si="2104"/>
        <v>8.7591973137766108E-4</v>
      </c>
      <c r="AP1808" s="5">
        <f t="shared" si="2105"/>
        <v>2.9945037900153289E-4</v>
      </c>
      <c r="AQ1808" s="5">
        <f t="shared" si="2106"/>
        <v>7.677974899291831E-5</v>
      </c>
      <c r="AR1808" s="5">
        <f t="shared" si="2107"/>
        <v>1.1163321648522957E-3</v>
      </c>
      <c r="AS1808" s="5">
        <f t="shared" si="2108"/>
        <v>1.2402884487506254E-3</v>
      </c>
      <c r="AT1808" s="5">
        <f t="shared" si="2109"/>
        <v>6.8900435037978639E-4</v>
      </c>
      <c r="AU1808" s="5">
        <f t="shared" si="2110"/>
        <v>2.551702094355423E-4</v>
      </c>
      <c r="AV1808" s="5">
        <f t="shared" si="2111"/>
        <v>7.087600653118685E-5</v>
      </c>
      <c r="AW1808" s="5">
        <f t="shared" si="2112"/>
        <v>4.9850218715952242E-7</v>
      </c>
      <c r="AX1808" s="5">
        <f t="shared" si="2113"/>
        <v>3.0839596780017398E-4</v>
      </c>
      <c r="AY1808" s="5">
        <f t="shared" si="2114"/>
        <v>3.1629367212127345E-4</v>
      </c>
      <c r="AZ1808" s="5">
        <f t="shared" si="2115"/>
        <v>1.6219681427349583E-4</v>
      </c>
      <c r="BA1808" s="5">
        <f t="shared" si="2116"/>
        <v>5.5450169424369546E-5</v>
      </c>
      <c r="BB1808" s="5">
        <f t="shared" si="2117"/>
        <v>1.4217547842863452E-5</v>
      </c>
      <c r="BC1808" s="5">
        <f t="shared" si="2118"/>
        <v>2.9163289311830213E-6</v>
      </c>
      <c r="BD1808" s="5">
        <f t="shared" si="2119"/>
        <v>1.908200477062269E-4</v>
      </c>
      <c r="BE1808" s="5">
        <f t="shared" si="2120"/>
        <v>2.1200849389786336E-4</v>
      </c>
      <c r="BF1808" s="5">
        <f t="shared" si="2121"/>
        <v>1.1777484081242484E-4</v>
      </c>
      <c r="BG1808" s="5">
        <f t="shared" si="2122"/>
        <v>4.3617476115758594E-5</v>
      </c>
      <c r="BH1808" s="5">
        <f t="shared" si="2123"/>
        <v>1.2115178056611303E-5</v>
      </c>
      <c r="BI1808" s="5">
        <f t="shared" si="2124"/>
        <v>2.6920867948224361E-6</v>
      </c>
      <c r="BJ1808" s="8">
        <f t="shared" si="2125"/>
        <v>0.37355244922029113</v>
      </c>
      <c r="BK1808" s="8">
        <f t="shared" si="2126"/>
        <v>0.29641625411769845</v>
      </c>
      <c r="BL1808" s="8">
        <f t="shared" si="2127"/>
        <v>0.30886622926164636</v>
      </c>
      <c r="BM1808" s="8">
        <f t="shared" si="2128"/>
        <v>0.35999927849170621</v>
      </c>
      <c r="BN1808" s="8">
        <f t="shared" si="2129"/>
        <v>0.63974545081587153</v>
      </c>
    </row>
    <row r="1809" spans="1:66" x14ac:dyDescent="0.25">
      <c r="A1809" t="s">
        <v>285</v>
      </c>
      <c r="B1809" t="s">
        <v>305</v>
      </c>
      <c r="C1809" t="s">
        <v>299</v>
      </c>
      <c r="D1809" s="7" t="s">
        <v>545</v>
      </c>
      <c r="E1809">
        <f>VLOOKUP(A1809,home!$A$2:$E$405,3,FALSE)</f>
        <v>1.35</v>
      </c>
      <c r="F1809">
        <f>VLOOKUP(B1809,home!$B$2:$E$405,3,FALSE)</f>
        <v>1.4815</v>
      </c>
      <c r="G1809">
        <f>VLOOKUP(C1809,away!$B$2:$E$405,4,FALSE)</f>
        <v>1.1111</v>
      </c>
      <c r="H1809">
        <f>VLOOKUP(A1809,away!$A$2:$E$405,3,FALSE)</f>
        <v>1.3</v>
      </c>
      <c r="I1809">
        <f>VLOOKUP(C1809,away!$B$2:$E$405,3,FALSE)</f>
        <v>1.1537999999999999</v>
      </c>
      <c r="J1809">
        <f>VLOOKUP(B1809,home!$B$2:$E$405,4,FALSE)</f>
        <v>1.5385</v>
      </c>
      <c r="K1809" s="3">
        <f t="shared" si="2074"/>
        <v>2.2222277775000006</v>
      </c>
      <c r="L1809" s="3">
        <f t="shared" si="2075"/>
        <v>2.3076576900000001</v>
      </c>
      <c r="M1809" s="5">
        <f t="shared" si="2076"/>
        <v>1.0781910881236881E-2</v>
      </c>
      <c r="N1809" s="5">
        <f t="shared" si="2077"/>
        <v>2.3959861854814104E-2</v>
      </c>
      <c r="O1809" s="5">
        <f t="shared" si="2078"/>
        <v>2.4880959557980968E-2</v>
      </c>
      <c r="P1809" s="5">
        <f t="shared" si="2079"/>
        <v>5.5291159460599433E-2</v>
      </c>
      <c r="Q1809" s="5">
        <f t="shared" si="2080"/>
        <v>2.6622135279415305E-2</v>
      </c>
      <c r="R1809" s="5">
        <f t="shared" si="2081"/>
        <v>2.8708368829276895E-2</v>
      </c>
      <c r="S1809" s="5">
        <f t="shared" si="2082"/>
        <v>7.0885215713884897E-2</v>
      </c>
      <c r="T1809" s="5">
        <f t="shared" si="2083"/>
        <v>6.1434775201763034E-2</v>
      </c>
      <c r="U1809" s="5">
        <f t="shared" si="2084"/>
        <v>6.3796534659134277E-2</v>
      </c>
      <c r="V1809" s="5">
        <f t="shared" si="2085"/>
        <v>4.0389931376800213E-2</v>
      </c>
      <c r="W1809" s="5">
        <f t="shared" si="2086"/>
        <v>1.972014950475981E-2</v>
      </c>
      <c r="X1809" s="5">
        <f t="shared" si="2087"/>
        <v>4.5507354652608668E-2</v>
      </c>
      <c r="Y1809" s="5">
        <f t="shared" si="2088"/>
        <v>5.2507698457824846E-2</v>
      </c>
      <c r="Z1809" s="5">
        <f t="shared" si="2089"/>
        <v>2.2083029365412375E-2</v>
      </c>
      <c r="AA1809" s="5">
        <f t="shared" si="2090"/>
        <v>4.9073521267167589E-2</v>
      </c>
      <c r="AB1809" s="5">
        <f t="shared" si="2091"/>
        <v>5.4526271049818442E-2</v>
      </c>
      <c r="AC1809" s="5">
        <f t="shared" si="2092"/>
        <v>1.2945328992213042E-2</v>
      </c>
      <c r="AD1809" s="5">
        <f t="shared" si="2093"/>
        <v>1.0955666001482532E-2</v>
      </c>
      <c r="AE1809" s="5">
        <f t="shared" si="2094"/>
        <v>2.5281926897392715E-2</v>
      </c>
      <c r="AF1809" s="5">
        <f t="shared" si="2095"/>
        <v>2.9171016511393075E-2</v>
      </c>
      <c r="AG1809" s="5">
        <f t="shared" si="2096"/>
        <v>2.2438906859211068E-2</v>
      </c>
      <c r="AH1809" s="5">
        <f t="shared" si="2097"/>
        <v>1.274001813339742E-2</v>
      </c>
      <c r="AI1809" s="5">
        <f t="shared" si="2098"/>
        <v>2.8311222181889452E-2</v>
      </c>
      <c r="AJ1809" s="5">
        <f t="shared" si="2099"/>
        <v>3.1456992173784469E-2</v>
      </c>
      <c r="AK1809" s="5">
        <f t="shared" si="2100"/>
        <v>2.3301533935061323E-2</v>
      </c>
      <c r="AL1809" s="5">
        <f t="shared" si="2101"/>
        <v>2.6554189047285522E-3</v>
      </c>
      <c r="AM1809" s="5">
        <f t="shared" si="2102"/>
        <v>4.8691970619013699E-3</v>
      </c>
      <c r="AN1809" s="5">
        <f t="shared" si="2103"/>
        <v>1.1236440044022104E-2</v>
      </c>
      <c r="AO1809" s="5">
        <f t="shared" si="2104"/>
        <v>1.2964928637905774E-2</v>
      </c>
      <c r="AP1809" s="5">
        <f t="shared" si="2105"/>
        <v>9.9728724238548287E-3</v>
      </c>
      <c r="AQ1809" s="5">
        <f t="shared" si="2106"/>
        <v>5.7534939350743835E-3</v>
      </c>
      <c r="AR1809" s="5">
        <f t="shared" si="2107"/>
        <v>5.8799201632548006E-3</v>
      </c>
      <c r="AS1809" s="5">
        <f t="shared" si="2108"/>
        <v>1.3066521916267155E-2</v>
      </c>
      <c r="AT1809" s="5">
        <f t="shared" si="2109"/>
        <v>1.4518393978820709E-2</v>
      </c>
      <c r="AU1809" s="5">
        <f t="shared" si="2110"/>
        <v>1.0754392794808046E-2</v>
      </c>
      <c r="AV1809" s="5">
        <f t="shared" si="2111"/>
        <v>5.9746775996920749E-3</v>
      </c>
      <c r="AW1809" s="5">
        <f t="shared" si="2112"/>
        <v>3.7826007249363506E-4</v>
      </c>
      <c r="AX1809" s="5">
        <f t="shared" si="2113"/>
        <v>1.803410827513102E-3</v>
      </c>
      <c r="AY1809" s="5">
        <f t="shared" si="2114"/>
        <v>4.1616548643398739E-3</v>
      </c>
      <c r="AZ1809" s="5">
        <f t="shared" si="2115"/>
        <v>4.8018374254099093E-3</v>
      </c>
      <c r="BA1809" s="5">
        <f t="shared" si="2116"/>
        <v>3.6936656869589928E-3</v>
      </c>
      <c r="BB1809" s="5">
        <f t="shared" si="2117"/>
        <v>2.1309290067000127E-3</v>
      </c>
      <c r="BC1809" s="5">
        <f t="shared" si="2118"/>
        <v>9.8349094183106914E-4</v>
      </c>
      <c r="BD1809" s="5">
        <f t="shared" si="2119"/>
        <v>2.2614738302201669E-3</v>
      </c>
      <c r="BE1809" s="5">
        <f t="shared" si="2120"/>
        <v>5.0255099636045747E-3</v>
      </c>
      <c r="BF1809" s="5">
        <f t="shared" si="2121"/>
        <v>5.5839139186125535E-3</v>
      </c>
      <c r="BG1809" s="5">
        <f t="shared" si="2122"/>
        <v>4.1362428723698977E-3</v>
      </c>
      <c r="BH1809" s="5">
        <f t="shared" si="2123"/>
        <v>2.2979184513666939E-3</v>
      </c>
      <c r="BI1809" s="5">
        <f t="shared" si="2124"/>
        <v>1.0212996426113706E-3</v>
      </c>
      <c r="BJ1809" s="8">
        <f t="shared" si="2125"/>
        <v>0.37997141207617663</v>
      </c>
      <c r="BK1809" s="8">
        <f t="shared" si="2126"/>
        <v>0.1971106201938029</v>
      </c>
      <c r="BL1809" s="8">
        <f t="shared" si="2127"/>
        <v>0.38731568691913892</v>
      </c>
      <c r="BM1809" s="8">
        <f t="shared" si="2128"/>
        <v>0.81245295789936078</v>
      </c>
      <c r="BN1809" s="8">
        <f t="shared" si="2129"/>
        <v>0.17024439586332357</v>
      </c>
    </row>
    <row r="1810" spans="1:66" x14ac:dyDescent="0.25">
      <c r="A1810" t="s">
        <v>285</v>
      </c>
      <c r="B1810" t="s">
        <v>322</v>
      </c>
      <c r="C1810" t="s">
        <v>351</v>
      </c>
      <c r="D1810" s="7" t="s">
        <v>545</v>
      </c>
      <c r="E1810">
        <f>VLOOKUP(A1810,home!$A$2:$E$405,3,FALSE)</f>
        <v>1.35</v>
      </c>
      <c r="F1810">
        <f>VLOOKUP(B1810,home!$B$2:$E$405,3,FALSE)</f>
        <v>1.2345999999999999</v>
      </c>
      <c r="G1810">
        <f>VLOOKUP(C1810,away!$B$2:$E$405,4,FALSE)</f>
        <v>0.49380000000000002</v>
      </c>
      <c r="H1810">
        <f>VLOOKUP(A1810,away!$A$2:$E$405,3,FALSE)</f>
        <v>1.3</v>
      </c>
      <c r="I1810">
        <f>VLOOKUP(C1810,away!$B$2:$E$405,3,FALSE)</f>
        <v>0.76919999999999999</v>
      </c>
      <c r="J1810">
        <f>VLOOKUP(B1810,home!$B$2:$E$405,4,FALSE)</f>
        <v>0.76919999999999999</v>
      </c>
      <c r="K1810" s="3">
        <f t="shared" si="2074"/>
        <v>0.82302139799999996</v>
      </c>
      <c r="L1810" s="3">
        <f t="shared" si="2075"/>
        <v>0.76916923200000009</v>
      </c>
      <c r="M1810" s="5">
        <f t="shared" si="2076"/>
        <v>0.20347937511948999</v>
      </c>
      <c r="N1810" s="5">
        <f t="shared" si="2077"/>
        <v>0.16746787977500907</v>
      </c>
      <c r="O1810" s="5">
        <f t="shared" si="2078"/>
        <v>0.15651007468849804</v>
      </c>
      <c r="P1810" s="5">
        <f t="shared" si="2079"/>
        <v>0.12881114047121206</v>
      </c>
      <c r="Q1810" s="5">
        <f t="shared" si="2080"/>
        <v>6.8914824266261929E-2</v>
      </c>
      <c r="R1810" s="5">
        <f t="shared" si="2081"/>
        <v>6.0191366974207336E-2</v>
      </c>
      <c r="S1810" s="5">
        <f t="shared" si="2082"/>
        <v>2.0385739217734913E-2</v>
      </c>
      <c r="T1810" s="5">
        <f t="shared" si="2083"/>
        <v>5.3007162454295653E-2</v>
      </c>
      <c r="U1810" s="5">
        <f t="shared" si="2084"/>
        <v>4.9538782994643149E-2</v>
      </c>
      <c r="V1810" s="5">
        <f t="shared" si="2085"/>
        <v>1.433893793600089E-3</v>
      </c>
      <c r="W1810" s="5">
        <f t="shared" si="2086"/>
        <v>1.8906125003514407E-2</v>
      </c>
      <c r="X1810" s="5">
        <f t="shared" si="2087"/>
        <v>1.4542009649049174E-2</v>
      </c>
      <c r="Y1810" s="5">
        <f t="shared" si="2088"/>
        <v>5.5926331967478711E-3</v>
      </c>
      <c r="Z1810" s="5">
        <f t="shared" si="2089"/>
        <v>1.5432449169527079E-2</v>
      </c>
      <c r="AA1810" s="5">
        <f t="shared" si="2090"/>
        <v>1.2701235890068115E-2</v>
      </c>
      <c r="AB1810" s="5">
        <f t="shared" si="2091"/>
        <v>5.2266944592858165E-3</v>
      </c>
      <c r="AC1810" s="5">
        <f t="shared" si="2092"/>
        <v>5.6732253195120257E-5</v>
      </c>
      <c r="AD1810" s="5">
        <f t="shared" si="2093"/>
        <v>3.8900363577887946E-3</v>
      </c>
      <c r="AE1810" s="5">
        <f t="shared" si="2094"/>
        <v>2.9920962777724843E-3</v>
      </c>
      <c r="AF1810" s="5">
        <f t="shared" si="2095"/>
        <v>1.1507141980221602E-3</v>
      </c>
      <c r="AG1810" s="5">
        <f t="shared" si="2096"/>
        <v>2.9503131864806709E-4</v>
      </c>
      <c r="AH1810" s="5">
        <f t="shared" si="2097"/>
        <v>2.9675412689010448E-3</v>
      </c>
      <c r="AI1810" s="5">
        <f t="shared" si="2098"/>
        <v>2.4423499637536319E-3</v>
      </c>
      <c r="AJ1810" s="5">
        <f t="shared" si="2099"/>
        <v>1.0050531407868816E-3</v>
      </c>
      <c r="AK1810" s="5">
        <f t="shared" si="2100"/>
        <v>2.7572674699823671E-4</v>
      </c>
      <c r="AL1810" s="5">
        <f t="shared" si="2101"/>
        <v>1.4365576326885518E-6</v>
      </c>
      <c r="AM1810" s="5">
        <f t="shared" si="2102"/>
        <v>6.403166322916325E-4</v>
      </c>
      <c r="AN1810" s="5">
        <f t="shared" si="2103"/>
        <v>4.9251185229658146E-4</v>
      </c>
      <c r="AO1810" s="5">
        <f t="shared" si="2104"/>
        <v>1.8941248159092948E-4</v>
      </c>
      <c r="AP1810" s="5">
        <f t="shared" si="2105"/>
        <v>4.8563417665503138E-5</v>
      </c>
      <c r="AQ1810" s="5">
        <f t="shared" si="2106"/>
        <v>9.3383716672675693E-6</v>
      </c>
      <c r="AR1810" s="5">
        <f t="shared" si="2107"/>
        <v>4.5650828774578461E-4</v>
      </c>
      <c r="AS1810" s="5">
        <f t="shared" si="2108"/>
        <v>3.7571608917912194E-4</v>
      </c>
      <c r="AT1810" s="5">
        <f t="shared" si="2109"/>
        <v>1.5461119048364676E-4</v>
      </c>
      <c r="AU1810" s="5">
        <f t="shared" si="2110"/>
        <v>4.2416106046098418E-5</v>
      </c>
      <c r="AV1810" s="5">
        <f t="shared" si="2111"/>
        <v>8.7273407239440418E-6</v>
      </c>
      <c r="AW1810" s="5">
        <f t="shared" si="2112"/>
        <v>2.5261177086344382E-8</v>
      </c>
      <c r="AX1810" s="5">
        <f t="shared" si="2113"/>
        <v>8.7832381645218543E-5</v>
      </c>
      <c r="AY1810" s="5">
        <f t="shared" si="2114"/>
        <v>6.755796553478364E-5</v>
      </c>
      <c r="AZ1810" s="5">
        <f t="shared" si="2115"/>
        <v>2.5981754232936002E-5</v>
      </c>
      <c r="BA1810" s="5">
        <f t="shared" si="2116"/>
        <v>6.6614553164533801E-6</v>
      </c>
      <c r="BB1810" s="5">
        <f t="shared" si="2117"/>
        <v>1.2809466174396907E-6</v>
      </c>
      <c r="BC1810" s="5">
        <f t="shared" si="2118"/>
        <v>1.9705294519381702E-7</v>
      </c>
      <c r="BD1810" s="5">
        <f t="shared" si="2119"/>
        <v>5.8522021514510015E-5</v>
      </c>
      <c r="BE1810" s="5">
        <f t="shared" si="2120"/>
        <v>4.8164875960658109E-5</v>
      </c>
      <c r="BF1810" s="5">
        <f t="shared" si="2121"/>
        <v>1.982036177381871E-5</v>
      </c>
      <c r="BG1810" s="5">
        <f t="shared" si="2122"/>
        <v>5.4375272853180115E-6</v>
      </c>
      <c r="BH1810" s="5">
        <f t="shared" si="2123"/>
        <v>1.1188003270063934E-6</v>
      </c>
      <c r="BI1810" s="5">
        <f t="shared" si="2124"/>
        <v>1.8415932184313186E-7</v>
      </c>
      <c r="BJ1810" s="8">
        <f t="shared" si="2125"/>
        <v>0.33832816680891353</v>
      </c>
      <c r="BK1810" s="8">
        <f t="shared" si="2126"/>
        <v>0.35423587537839962</v>
      </c>
      <c r="BL1810" s="8">
        <f t="shared" si="2127"/>
        <v>0.292030052887504</v>
      </c>
      <c r="BM1810" s="8">
        <f t="shared" si="2128"/>
        <v>0.21458435024530814</v>
      </c>
      <c r="BN1810" s="8">
        <f t="shared" si="2129"/>
        <v>0.78537466129467848</v>
      </c>
    </row>
    <row r="1811" spans="1:66" x14ac:dyDescent="0.25">
      <c r="A1811" t="s">
        <v>285</v>
      </c>
      <c r="B1811" t="s">
        <v>347</v>
      </c>
      <c r="C1811" t="s">
        <v>339</v>
      </c>
      <c r="D1811" s="7" t="s">
        <v>545</v>
      </c>
      <c r="E1811">
        <f>VLOOKUP(A1811,home!$A$2:$E$405,3,FALSE)</f>
        <v>1.35</v>
      </c>
      <c r="F1811">
        <f>VLOOKUP(B1811,home!$B$2:$E$405,3,FALSE)</f>
        <v>2.2222</v>
      </c>
      <c r="G1811">
        <f>VLOOKUP(C1811,away!$B$2:$E$405,4,FALSE)</f>
        <v>0.37040000000000001</v>
      </c>
      <c r="H1811">
        <f>VLOOKUP(A1811,away!$A$2:$E$405,3,FALSE)</f>
        <v>1.3</v>
      </c>
      <c r="I1811">
        <f>VLOOKUP(C1811,away!$B$2:$E$405,3,FALSE)</f>
        <v>0.3846</v>
      </c>
      <c r="J1811">
        <f>VLOOKUP(B1811,home!$B$2:$E$405,4,FALSE)</f>
        <v>0.76919999999999999</v>
      </c>
      <c r="K1811" s="3">
        <f t="shared" si="2074"/>
        <v>1.111188888</v>
      </c>
      <c r="L1811" s="3">
        <f t="shared" si="2075"/>
        <v>0.38458461600000005</v>
      </c>
      <c r="M1811" s="5">
        <f t="shared" si="2076"/>
        <v>0.22407521460540455</v>
      </c>
      <c r="N1811" s="5">
        <f t="shared" si="2077"/>
        <v>0.24898988854574086</v>
      </c>
      <c r="O1811" s="5">
        <f t="shared" si="2078"/>
        <v>8.6175880364137106E-2</v>
      </c>
      <c r="P1811" s="5">
        <f t="shared" si="2079"/>
        <v>9.5757680674246545E-2</v>
      </c>
      <c r="Q1811" s="5">
        <f t="shared" si="2080"/>
        <v>0.13833739868819289</v>
      </c>
      <c r="R1811" s="5">
        <f t="shared" si="2081"/>
        <v>1.6570958929151808E-2</v>
      </c>
      <c r="S1811" s="5">
        <f t="shared" si="2082"/>
        <v>1.0230419085237162E-2</v>
      </c>
      <c r="T1811" s="5">
        <f t="shared" si="2083"/>
        <v>5.3202435352937567E-2</v>
      </c>
      <c r="U1811" s="5">
        <f t="shared" si="2084"/>
        <v>1.8413465425577868E-2</v>
      </c>
      <c r="V1811" s="5">
        <f t="shared" si="2085"/>
        <v>4.857700252584093E-4</v>
      </c>
      <c r="W1811" s="5">
        <f t="shared" si="2086"/>
        <v>5.1239660072381892E-2</v>
      </c>
      <c r="X1811" s="5">
        <f t="shared" si="2087"/>
        <v>1.9705984992907523E-2</v>
      </c>
      <c r="Y1811" s="5">
        <f t="shared" si="2088"/>
        <v>3.7893093356995517E-3</v>
      </c>
      <c r="Z1811" s="5">
        <f t="shared" si="2089"/>
        <v>2.1243119588398741E-3</v>
      </c>
      <c r="AA1811" s="5">
        <f t="shared" si="2090"/>
        <v>2.3605118433083815E-3</v>
      </c>
      <c r="AB1811" s="5">
        <f t="shared" si="2091"/>
        <v>1.3114872651383356E-3</v>
      </c>
      <c r="AC1811" s="5">
        <f t="shared" si="2092"/>
        <v>1.2974496934469719E-5</v>
      </c>
      <c r="AD1811" s="5">
        <f t="shared" si="2093"/>
        <v>1.4234235224332014E-2</v>
      </c>
      <c r="AE1811" s="5">
        <f t="shared" si="2094"/>
        <v>5.4742678878034016E-3</v>
      </c>
      <c r="AF1811" s="5">
        <f t="shared" si="2095"/>
        <v>1.0526596067560014E-3</v>
      </c>
      <c r="AG1811" s="5">
        <f t="shared" si="2096"/>
        <v>1.34945563547656E-4</v>
      </c>
      <c r="AH1811" s="5">
        <f t="shared" si="2097"/>
        <v>2.042444247386602E-4</v>
      </c>
      <c r="AI1811" s="5">
        <f t="shared" si="2098"/>
        <v>2.269541352055515E-4</v>
      </c>
      <c r="AJ1811" s="5">
        <f t="shared" si="2099"/>
        <v>1.2609445656302923E-4</v>
      </c>
      <c r="AK1811" s="5">
        <f t="shared" si="2100"/>
        <v>4.670491965707891E-5</v>
      </c>
      <c r="AL1811" s="5">
        <f t="shared" si="2101"/>
        <v>2.2178405345683894E-7</v>
      </c>
      <c r="AM1811" s="5">
        <f t="shared" si="2102"/>
        <v>3.1633848020911843E-3</v>
      </c>
      <c r="AN1811" s="5">
        <f t="shared" si="2103"/>
        <v>1.2165891293724742E-3</v>
      </c>
      <c r="AO1811" s="5">
        <f t="shared" si="2104"/>
        <v>2.3394073157474368E-4</v>
      </c>
      <c r="AP1811" s="5">
        <f t="shared" si="2105"/>
        <v>2.999000213981064E-5</v>
      </c>
      <c r="AQ1811" s="5">
        <f t="shared" si="2106"/>
        <v>2.8834233641945633E-6</v>
      </c>
      <c r="AR1811" s="5">
        <f t="shared" si="2107"/>
        <v>1.570985273165171E-5</v>
      </c>
      <c r="AS1811" s="5">
        <f t="shared" si="2108"/>
        <v>1.7456613787527826E-5</v>
      </c>
      <c r="AT1811" s="5">
        <f t="shared" si="2109"/>
        <v>9.6987976314042606E-6</v>
      </c>
      <c r="AU1811" s="5">
        <f t="shared" si="2110"/>
        <v>3.5923987183257099E-6</v>
      </c>
      <c r="AV1811" s="5">
        <f t="shared" si="2111"/>
        <v>9.9795838426724317E-7</v>
      </c>
      <c r="AW1811" s="5">
        <f t="shared" si="2112"/>
        <v>2.6327378270629139E-9</v>
      </c>
      <c r="AX1811" s="5">
        <f t="shared" si="2113"/>
        <v>5.8585300675863348E-4</v>
      </c>
      <c r="AY1811" s="5">
        <f t="shared" si="2114"/>
        <v>2.2531005363671448E-4</v>
      </c>
      <c r="AZ1811" s="5">
        <f t="shared" si="2115"/>
        <v>4.3325390229407621E-5</v>
      </c>
      <c r="BA1811" s="5">
        <f t="shared" si="2116"/>
        <v>5.5540928548089635E-6</v>
      </c>
      <c r="BB1811" s="5">
        <f t="shared" si="2117"/>
        <v>5.3400466694876222E-7</v>
      </c>
      <c r="BC1811" s="5">
        <f t="shared" si="2118"/>
        <v>4.1073995956139542E-8</v>
      </c>
      <c r="BD1811" s="5">
        <f t="shared" si="2119"/>
        <v>1.0069612800364711E-6</v>
      </c>
      <c r="BE1811" s="5">
        <f t="shared" si="2120"/>
        <v>1.1189241850227828E-6</v>
      </c>
      <c r="BF1811" s="5">
        <f t="shared" si="2121"/>
        <v>6.2166806045588635E-7</v>
      </c>
      <c r="BG1811" s="5">
        <f t="shared" si="2122"/>
        <v>2.3026354693436432E-7</v>
      </c>
      <c r="BH1811" s="5">
        <f t="shared" si="2123"/>
        <v>6.3966573666233043E-8</v>
      </c>
      <c r="BI1811" s="5">
        <f t="shared" si="2124"/>
        <v>1.4215789172270317E-8</v>
      </c>
      <c r="BJ1811" s="8">
        <f t="shared" si="2125"/>
        <v>0.54166819098098429</v>
      </c>
      <c r="BK1811" s="8">
        <f t="shared" si="2126"/>
        <v>0.33078759072477132</v>
      </c>
      <c r="BL1811" s="8">
        <f t="shared" si="2127"/>
        <v>0.12548681338416626</v>
      </c>
      <c r="BM1811" s="8">
        <f t="shared" si="2128"/>
        <v>0.18993457782098899</v>
      </c>
      <c r="BN1811" s="8">
        <f t="shared" si="2129"/>
        <v>0.80990702180687379</v>
      </c>
    </row>
    <row r="1812" spans="1:66" x14ac:dyDescent="0.25">
      <c r="A1812" t="s">
        <v>287</v>
      </c>
      <c r="B1812" t="s">
        <v>286</v>
      </c>
      <c r="C1812" t="s">
        <v>343</v>
      </c>
      <c r="D1812" s="7" t="s">
        <v>545</v>
      </c>
      <c r="E1812">
        <f>VLOOKUP(A1812,home!$A$2:$E$405,3,FALSE)</f>
        <v>1.2423999999999999</v>
      </c>
      <c r="F1812">
        <f>VLOOKUP(B1812,home!$B$2:$E$405,3,FALSE)</f>
        <v>1.0731999999999999</v>
      </c>
      <c r="G1812">
        <f>VLOOKUP(C1812,away!$B$2:$E$405,4,FALSE)</f>
        <v>0.80489999999999995</v>
      </c>
      <c r="H1812">
        <f>VLOOKUP(A1812,away!$A$2:$E$405,3,FALSE)</f>
        <v>0.87880000000000003</v>
      </c>
      <c r="I1812">
        <f>VLOOKUP(C1812,away!$B$2:$E$405,3,FALSE)</f>
        <v>1.5172000000000001</v>
      </c>
      <c r="J1812">
        <f>VLOOKUP(B1812,home!$B$2:$E$405,4,FALSE)</f>
        <v>0.75860000000000005</v>
      </c>
      <c r="K1812" s="3">
        <f t="shared" si="2074"/>
        <v>1.0732083280319997</v>
      </c>
      <c r="L1812" s="3">
        <f t="shared" si="2075"/>
        <v>1.011453032096</v>
      </c>
      <c r="M1812" s="5">
        <f t="shared" si="2076"/>
        <v>0.12434922264142718</v>
      </c>
      <c r="N1812" s="5">
        <f t="shared" si="2077"/>
        <v>0.13345262132308494</v>
      </c>
      <c r="O1812" s="5">
        <f t="shared" si="2078"/>
        <v>0.12577339827945208</v>
      </c>
      <c r="P1812" s="5">
        <f t="shared" si="2079"/>
        <v>0.13498105847839356</v>
      </c>
      <c r="Q1812" s="5">
        <f t="shared" si="2080"/>
        <v>7.1611232300817784E-2</v>
      </c>
      <c r="R1812" s="5">
        <f t="shared" si="2081"/>
        <v>6.3606942523384821E-2</v>
      </c>
      <c r="S1812" s="5">
        <f t="shared" si="2082"/>
        <v>3.6630478584667711E-2</v>
      </c>
      <c r="T1812" s="5">
        <f t="shared" si="2083"/>
        <v>7.2431398042793152E-2</v>
      </c>
      <c r="U1812" s="5">
        <f t="shared" si="2084"/>
        <v>6.8263500436749322E-2</v>
      </c>
      <c r="V1812" s="5">
        <f t="shared" si="2085"/>
        <v>4.418041979675511E-3</v>
      </c>
      <c r="W1812" s="5">
        <f t="shared" si="2086"/>
        <v>2.5617923628623931E-2</v>
      </c>
      <c r="X1812" s="5">
        <f t="shared" si="2087"/>
        <v>2.5911326530175433E-2</v>
      </c>
      <c r="Y1812" s="5">
        <f t="shared" si="2088"/>
        <v>1.3104044892287735E-2</v>
      </c>
      <c r="Z1812" s="5">
        <f t="shared" si="2089"/>
        <v>2.1445144959211196E-2</v>
      </c>
      <c r="AA1812" s="5">
        <f t="shared" si="2090"/>
        <v>2.301510816607891E-2</v>
      </c>
      <c r="AB1812" s="5">
        <f t="shared" si="2091"/>
        <v>1.2350002877196583E-2</v>
      </c>
      <c r="AC1812" s="5">
        <f t="shared" si="2092"/>
        <v>2.9973648515389974E-4</v>
      </c>
      <c r="AD1812" s="5">
        <f t="shared" si="2093"/>
        <v>6.8733422462817365E-3</v>
      </c>
      <c r="AE1812" s="5">
        <f t="shared" si="2094"/>
        <v>6.9520628556351931E-3</v>
      </c>
      <c r="AF1812" s="5">
        <f t="shared" si="2095"/>
        <v>3.5158425273270964E-3</v>
      </c>
      <c r="AG1812" s="5">
        <f t="shared" si="2096"/>
        <v>1.1853698615456852E-3</v>
      </c>
      <c r="AH1812" s="5">
        <f t="shared" si="2097"/>
        <v>5.4226892231831036E-3</v>
      </c>
      <c r="AI1812" s="5">
        <f t="shared" si="2098"/>
        <v>5.8196752346494811E-3</v>
      </c>
      <c r="AJ1812" s="5">
        <f t="shared" si="2099"/>
        <v>3.1228619641337023E-3</v>
      </c>
      <c r="AK1812" s="5">
        <f t="shared" si="2100"/>
        <v>1.1171604890675526E-3</v>
      </c>
      <c r="AL1812" s="5">
        <f t="shared" si="2101"/>
        <v>1.3014555996810166E-5</v>
      </c>
      <c r="AM1812" s="5">
        <f t="shared" si="2102"/>
        <v>1.4753056280247467E-3</v>
      </c>
      <c r="AN1812" s="5">
        <f t="shared" si="2103"/>
        <v>1.4922023507339234E-3</v>
      </c>
      <c r="AO1812" s="5">
        <f t="shared" si="2104"/>
        <v>7.5464629607530282E-4</v>
      </c>
      <c r="AP1812" s="5">
        <f t="shared" si="2105"/>
        <v>2.544297614417936E-4</v>
      </c>
      <c r="AQ1812" s="5">
        <f t="shared" si="2106"/>
        <v>6.433593841644103E-5</v>
      </c>
      <c r="AR1812" s="5">
        <f t="shared" si="2107"/>
        <v>1.0969590913805709E-3</v>
      </c>
      <c r="AS1812" s="5">
        <f t="shared" si="2108"/>
        <v>1.177265632380044E-3</v>
      </c>
      <c r="AT1812" s="5">
        <f t="shared" si="2109"/>
        <v>6.3172564048806078E-4</v>
      </c>
      <c r="AU1812" s="5">
        <f t="shared" si="2110"/>
        <v>2.2599107280104531E-4</v>
      </c>
      <c r="AV1812" s="5">
        <f t="shared" si="2111"/>
        <v>6.0633875347741937E-5</v>
      </c>
      <c r="AW1812" s="5">
        <f t="shared" si="2112"/>
        <v>3.9242494885674266E-7</v>
      </c>
      <c r="AX1812" s="5">
        <f t="shared" si="2113"/>
        <v>2.6388504773143957E-4</v>
      </c>
      <c r="AY1812" s="5">
        <f t="shared" si="2114"/>
        <v>2.669073316527622E-4</v>
      </c>
      <c r="AZ1812" s="5">
        <f t="shared" si="2115"/>
        <v>1.349821149444195E-4</v>
      </c>
      <c r="BA1812" s="5">
        <f t="shared" si="2116"/>
        <v>4.5509356479754638E-5</v>
      </c>
      <c r="BB1812" s="5">
        <f t="shared" si="2117"/>
        <v>1.1507644150046393E-5</v>
      </c>
      <c r="BC1812" s="5">
        <f t="shared" si="2118"/>
        <v>2.3278883135692451E-6</v>
      </c>
      <c r="BD1812" s="5">
        <f t="shared" si="2119"/>
        <v>1.8492043317702519E-4</v>
      </c>
      <c r="BE1812" s="5">
        <f t="shared" si="2120"/>
        <v>1.9845814890886833E-4</v>
      </c>
      <c r="BF1812" s="5">
        <f t="shared" si="2121"/>
        <v>1.0649346908740608E-4</v>
      </c>
      <c r="BG1812" s="5">
        <f t="shared" si="2122"/>
        <v>3.8096559301874179E-5</v>
      </c>
      <c r="BH1812" s="5">
        <f t="shared" si="2123"/>
        <v>1.0221386178034078E-5</v>
      </c>
      <c r="BI1812" s="5">
        <f t="shared" si="2124"/>
        <v>2.1939353540594693E-6</v>
      </c>
      <c r="BJ1812" s="8">
        <f t="shared" si="2125"/>
        <v>0.36542120356653673</v>
      </c>
      <c r="BK1812" s="8">
        <f t="shared" si="2126"/>
        <v>0.30095846005696747</v>
      </c>
      <c r="BL1812" s="8">
        <f t="shared" si="2127"/>
        <v>0.31222429843830024</v>
      </c>
      <c r="BM1812" s="8">
        <f t="shared" si="2128"/>
        <v>0.34600811656775149</v>
      </c>
      <c r="BN1812" s="8">
        <f t="shared" si="2129"/>
        <v>0.65377447554656043</v>
      </c>
    </row>
    <row r="1813" spans="1:66" x14ac:dyDescent="0.25">
      <c r="A1813" t="s">
        <v>287</v>
      </c>
      <c r="B1813" t="s">
        <v>328</v>
      </c>
      <c r="C1813" t="s">
        <v>507</v>
      </c>
      <c r="D1813" s="7" t="s">
        <v>545</v>
      </c>
      <c r="E1813">
        <f>VLOOKUP(A1813,home!$A$2:$E$405,3,FALSE)</f>
        <v>1.2423999999999999</v>
      </c>
      <c r="F1813">
        <f>VLOOKUP(B1813,home!$B$2:$E$405,3,FALSE)</f>
        <v>0.80489999999999995</v>
      </c>
      <c r="G1813">
        <f>VLOOKUP(C1813,away!$B$2:$E$405,4,FALSE)</f>
        <v>1.0731999999999999</v>
      </c>
      <c r="H1813">
        <f>VLOOKUP(A1813,away!$A$2:$E$405,3,FALSE)</f>
        <v>0.87880000000000003</v>
      </c>
      <c r="I1813">
        <f>VLOOKUP(C1813,away!$B$2:$E$405,3,FALSE)</f>
        <v>1.8965000000000001</v>
      </c>
      <c r="J1813">
        <f>VLOOKUP(B1813,home!$B$2:$E$405,4,FALSE)</f>
        <v>1.1378999999999999</v>
      </c>
      <c r="K1813" s="3">
        <f t="shared" si="2074"/>
        <v>1.0732083280319999</v>
      </c>
      <c r="L1813" s="3">
        <f t="shared" si="2075"/>
        <v>1.89647443518</v>
      </c>
      <c r="M1813" s="5">
        <f t="shared" si="2076"/>
        <v>5.1319588211137128E-2</v>
      </c>
      <c r="N1813" s="5">
        <f t="shared" si="2077"/>
        <v>5.5076609459365211E-2</v>
      </c>
      <c r="O1813" s="5">
        <f t="shared" si="2078"/>
        <v>9.7326287066386463E-2</v>
      </c>
      <c r="P1813" s="5">
        <f t="shared" si="2079"/>
        <v>0.10445138181607908</v>
      </c>
      <c r="Q1813" s="5">
        <f t="shared" si="2080"/>
        <v>2.9554337975778382E-2</v>
      </c>
      <c r="R1813" s="5">
        <f t="shared" si="2081"/>
        <v>9.2288407646195947E-2</v>
      </c>
      <c r="S1813" s="5">
        <f t="shared" si="2082"/>
        <v>5.3147791825620516E-2</v>
      </c>
      <c r="T1813" s="5">
        <f t="shared" si="2083"/>
        <v>5.6049046419733128E-2</v>
      </c>
      <c r="U1813" s="5">
        <f t="shared" si="2084"/>
        <v>9.9044687666709583E-2</v>
      </c>
      <c r="V1813" s="5">
        <f t="shared" si="2085"/>
        <v>1.201914965105024E-2</v>
      </c>
      <c r="W1813" s="5">
        <f t="shared" si="2086"/>
        <v>1.0572653881692588E-2</v>
      </c>
      <c r="X1813" s="5">
        <f t="shared" si="2087"/>
        <v>2.0050767798636585E-2</v>
      </c>
      <c r="Y1813" s="5">
        <f t="shared" si="2088"/>
        <v>1.9012884267922334E-2</v>
      </c>
      <c r="Z1813" s="5">
        <f t="shared" si="2089"/>
        <v>5.8340868588160358E-2</v>
      </c>
      <c r="AA1813" s="5">
        <f t="shared" si="2090"/>
        <v>6.2611906033434195E-2</v>
      </c>
      <c r="AB1813" s="5">
        <f t="shared" si="2091"/>
        <v>3.35978094945193E-2</v>
      </c>
      <c r="AC1813" s="5">
        <f t="shared" si="2092"/>
        <v>1.5289200881511522E-3</v>
      </c>
      <c r="AD1813" s="5">
        <f t="shared" si="2093"/>
        <v>2.8366650488080834E-3</v>
      </c>
      <c r="AE1813" s="5">
        <f t="shared" si="2094"/>
        <v>5.3796627462331563E-3</v>
      </c>
      <c r="AF1813" s="5">
        <f t="shared" si="2095"/>
        <v>5.1011964340607089E-3</v>
      </c>
      <c r="AG1813" s="5">
        <f t="shared" si="2096"/>
        <v>3.2247628753425046E-3</v>
      </c>
      <c r="AH1813" s="5">
        <f t="shared" si="2097"/>
        <v>2.7660491450910499E-2</v>
      </c>
      <c r="AI1813" s="5">
        <f t="shared" si="2098"/>
        <v>2.9685469782575087E-2</v>
      </c>
      <c r="AJ1813" s="5">
        <f t="shared" si="2099"/>
        <v>1.5929346696100931E-2</v>
      </c>
      <c r="AK1813" s="5">
        <f t="shared" si="2100"/>
        <v>5.6985025114548492E-3</v>
      </c>
      <c r="AL1813" s="5">
        <f t="shared" si="2101"/>
        <v>1.244731857447698E-4</v>
      </c>
      <c r="AM1813" s="5">
        <f t="shared" si="2102"/>
        <v>6.0886651084362706E-4</v>
      </c>
      <c r="AN1813" s="5">
        <f t="shared" si="2103"/>
        <v>1.1546997722521851E-3</v>
      </c>
      <c r="AO1813" s="5">
        <f t="shared" si="2104"/>
        <v>1.0949292991922191E-3</v>
      </c>
      <c r="AP1813" s="5">
        <f t="shared" si="2105"/>
        <v>6.921684747491991E-4</v>
      </c>
      <c r="AQ1813" s="5">
        <f t="shared" si="2106"/>
        <v>3.2816995429984732E-4</v>
      </c>
      <c r="AR1813" s="5">
        <f t="shared" si="2107"/>
        <v>1.0491482980233337E-2</v>
      </c>
      <c r="AS1813" s="5">
        <f t="shared" si="2108"/>
        <v>1.1259546907792402E-2</v>
      </c>
      <c r="AT1813" s="5">
        <f t="shared" si="2109"/>
        <v>6.0419197556548796E-3</v>
      </c>
      <c r="AU1813" s="5">
        <f t="shared" si="2110"/>
        <v>2.1614128663566281E-3</v>
      </c>
      <c r="AV1813" s="5">
        <f t="shared" si="2111"/>
        <v>5.7991157212236219E-4</v>
      </c>
      <c r="AW1813" s="5">
        <f t="shared" si="2112"/>
        <v>7.0372718960647795E-6</v>
      </c>
      <c r="AX1813" s="5">
        <f t="shared" si="2113"/>
        <v>1.0890676834952775E-4</v>
      </c>
      <c r="AY1813" s="5">
        <f t="shared" si="2114"/>
        <v>2.0653890199294971E-4</v>
      </c>
      <c r="AZ1813" s="5">
        <f t="shared" si="2115"/>
        <v>1.9584787374988844E-4</v>
      </c>
      <c r="BA1813" s="5">
        <f t="shared" si="2116"/>
        <v>1.2380682858367456E-4</v>
      </c>
      <c r="BB1813" s="5">
        <f t="shared" si="2117"/>
        <v>5.8699121327412813E-5</v>
      </c>
      <c r="BC1813" s="5">
        <f t="shared" si="2118"/>
        <v>2.2264276592993489E-5</v>
      </c>
      <c r="BD1813" s="5">
        <f t="shared" si="2119"/>
        <v>3.3161382098564371E-3</v>
      </c>
      <c r="BE1813" s="5">
        <f t="shared" si="2120"/>
        <v>3.5589071437230565E-3</v>
      </c>
      <c r="BF1813" s="5">
        <f t="shared" si="2121"/>
        <v>1.9097243926680808E-3</v>
      </c>
      <c r="BG1813" s="5">
        <f t="shared" si="2122"/>
        <v>6.8317737415241259E-4</v>
      </c>
      <c r="BH1813" s="5">
        <f t="shared" si="2123"/>
        <v>1.8329791186585064E-4</v>
      </c>
      <c r="BI1813" s="5">
        <f t="shared" si="2124"/>
        <v>3.9343369105061307E-5</v>
      </c>
      <c r="BJ1813" s="8">
        <f t="shared" si="2125"/>
        <v>0.21145348468950623</v>
      </c>
      <c r="BK1813" s="8">
        <f t="shared" si="2126"/>
        <v>0.22279784367977584</v>
      </c>
      <c r="BL1813" s="8">
        <f t="shared" si="2127"/>
        <v>0.50406777083181742</v>
      </c>
      <c r="BM1813" s="8">
        <f t="shared" si="2128"/>
        <v>0.56644385398422092</v>
      </c>
      <c r="BN1813" s="8">
        <f t="shared" si="2129"/>
        <v>0.43001661217494219</v>
      </c>
    </row>
    <row r="1814" spans="1:66" x14ac:dyDescent="0.25">
      <c r="A1814" t="s">
        <v>287</v>
      </c>
      <c r="B1814" t="s">
        <v>323</v>
      </c>
      <c r="C1814" t="s">
        <v>326</v>
      </c>
      <c r="D1814" s="7" t="s">
        <v>545</v>
      </c>
      <c r="E1814">
        <f>VLOOKUP(A1814,home!$A$2:$E$405,3,FALSE)</f>
        <v>1.2423999999999999</v>
      </c>
      <c r="F1814">
        <f>VLOOKUP(B1814,home!$B$2:$E$405,3,FALSE)</f>
        <v>1.8781000000000001</v>
      </c>
      <c r="G1814">
        <f>VLOOKUP(C1814,away!$B$2:$E$405,4,FALSE)</f>
        <v>1.0731999999999999</v>
      </c>
      <c r="H1814">
        <f>VLOOKUP(A1814,away!$A$2:$E$405,3,FALSE)</f>
        <v>0.87880000000000003</v>
      </c>
      <c r="I1814">
        <f>VLOOKUP(C1814,away!$B$2:$E$405,3,FALSE)</f>
        <v>0.75860000000000005</v>
      </c>
      <c r="J1814">
        <f>VLOOKUP(B1814,home!$B$2:$E$405,4,FALSE)</f>
        <v>0.37930000000000003</v>
      </c>
      <c r="K1814" s="3">
        <f t="shared" si="2074"/>
        <v>2.5041527654079996</v>
      </c>
      <c r="L1814" s="3">
        <f t="shared" si="2075"/>
        <v>0.252863258024</v>
      </c>
      <c r="M1814" s="5">
        <f t="shared" si="2076"/>
        <v>6.3480911572484686E-2</v>
      </c>
      <c r="N1814" s="5">
        <f t="shared" si="2077"/>
        <v>0.15896590026485821</v>
      </c>
      <c r="O1814" s="5">
        <f t="shared" si="2078"/>
        <v>1.6051990122551922E-2</v>
      </c>
      <c r="P1814" s="5">
        <f t="shared" si="2079"/>
        <v>4.0196635455690286E-2</v>
      </c>
      <c r="Q1814" s="5">
        <f t="shared" si="2080"/>
        <v>0.19903744937690854</v>
      </c>
      <c r="R1814" s="5">
        <f t="shared" si="2081"/>
        <v>2.029479260078773E-3</v>
      </c>
      <c r="S1814" s="5">
        <f t="shared" si="2082"/>
        <v>6.3632100655671786E-3</v>
      </c>
      <c r="T1814" s="5">
        <f t="shared" si="2083"/>
        <v>5.0329257918232055E-2</v>
      </c>
      <c r="U1814" s="5">
        <f t="shared" si="2084"/>
        <v>5.0821261014644395E-3</v>
      </c>
      <c r="V1814" s="5">
        <f t="shared" si="2085"/>
        <v>4.4769299585527121E-4</v>
      </c>
      <c r="W1814" s="5">
        <f t="shared" si="2086"/>
        <v>0.16614005975898005</v>
      </c>
      <c r="X1814" s="5">
        <f t="shared" si="2087"/>
        <v>4.2010716798957751E-2</v>
      </c>
      <c r="Y1814" s="5">
        <f t="shared" si="2088"/>
        <v>5.3114833608540225E-3</v>
      </c>
      <c r="Z1814" s="5">
        <f t="shared" si="2089"/>
        <v>1.7106024593188516E-4</v>
      </c>
      <c r="AA1814" s="5">
        <f t="shared" si="2090"/>
        <v>4.2836098790170269E-4</v>
      </c>
      <c r="AB1814" s="5">
        <f t="shared" si="2091"/>
        <v>5.3634067622347593E-4</v>
      </c>
      <c r="AC1814" s="5">
        <f t="shared" si="2092"/>
        <v>1.7717680504942052E-5</v>
      </c>
      <c r="AD1814" s="5">
        <f t="shared" si="2093"/>
        <v>0.10401002252262506</v>
      </c>
      <c r="AE1814" s="5">
        <f t="shared" si="2094"/>
        <v>2.630031316222059E-2</v>
      </c>
      <c r="AF1814" s="5">
        <f t="shared" si="2095"/>
        <v>3.325191436625294E-3</v>
      </c>
      <c r="AG1814" s="5">
        <f t="shared" si="2096"/>
        <v>2.802729134061924E-4</v>
      </c>
      <c r="AH1814" s="5">
        <f t="shared" si="2097"/>
        <v>1.081371277618079E-5</v>
      </c>
      <c r="AI1814" s="5">
        <f t="shared" si="2098"/>
        <v>2.7079188752800939E-5</v>
      </c>
      <c r="AJ1814" s="5">
        <f t="shared" si="2099"/>
        <v>3.3905212700165845E-5</v>
      </c>
      <c r="AK1814" s="5">
        <f t="shared" si="2100"/>
        <v>2.8301277381622241E-5</v>
      </c>
      <c r="AL1814" s="5">
        <f t="shared" si="2101"/>
        <v>4.4875924225778771E-7</v>
      </c>
      <c r="AM1814" s="5">
        <f t="shared" si="2102"/>
        <v>5.2091397106035969E-2</v>
      </c>
      <c r="AN1814" s="5">
        <f t="shared" si="2103"/>
        <v>1.317200038725422E-2</v>
      </c>
      <c r="AO1814" s="5">
        <f t="shared" si="2104"/>
        <v>1.6653574663072458E-3</v>
      </c>
      <c r="AP1814" s="5">
        <f t="shared" si="2105"/>
        <v>1.4036923823501469E-4</v>
      </c>
      <c r="AQ1814" s="5">
        <f t="shared" si="2106"/>
        <v>8.8735557266132084E-6</v>
      </c>
      <c r="AR1814" s="5">
        <f t="shared" si="2107"/>
        <v>5.4687812878416571E-7</v>
      </c>
      <c r="AS1814" s="5">
        <f t="shared" si="2108"/>
        <v>1.3694663785360206E-6</v>
      </c>
      <c r="AT1814" s="5">
        <f t="shared" si="2109"/>
        <v>1.7146765094721278E-6</v>
      </c>
      <c r="AU1814" s="5">
        <f t="shared" si="2110"/>
        <v>1.431270640991588E-6</v>
      </c>
      <c r="AV1814" s="5">
        <f t="shared" si="2111"/>
        <v>8.9603008342159143E-7</v>
      </c>
      <c r="AW1814" s="5">
        <f t="shared" si="2112"/>
        <v>7.8932790020276856E-9</v>
      </c>
      <c r="AX1814" s="5">
        <f t="shared" si="2113"/>
        <v>2.1740802686174378E-2</v>
      </c>
      <c r="AY1814" s="5">
        <f t="shared" si="2114"/>
        <v>5.4974501992829843E-3</v>
      </c>
      <c r="AZ1814" s="5">
        <f t="shared" si="2115"/>
        <v>6.9505158410769171E-4</v>
      </c>
      <c r="BA1814" s="5">
        <f t="shared" si="2116"/>
        <v>5.8584336017404405E-5</v>
      </c>
      <c r="BB1814" s="5">
        <f t="shared" si="2117"/>
        <v>3.7034565186334106E-6</v>
      </c>
      <c r="BC1814" s="5">
        <f t="shared" si="2118"/>
        <v>1.8729361625037298E-7</v>
      </c>
      <c r="BD1814" s="5">
        <f t="shared" si="2119"/>
        <v>2.3047564231072139E-8</v>
      </c>
      <c r="BE1814" s="5">
        <f t="shared" si="2120"/>
        <v>5.7714621705157787E-8</v>
      </c>
      <c r="BF1814" s="5">
        <f t="shared" si="2121"/>
        <v>7.2263114773723734E-8</v>
      </c>
      <c r="BG1814" s="5">
        <f t="shared" si="2122"/>
        <v>6.0319292899205319E-8</v>
      </c>
      <c r="BH1814" s="5">
        <f t="shared" si="2123"/>
        <v>3.7762181030250027E-8</v>
      </c>
      <c r="BI1814" s="5">
        <f t="shared" si="2124"/>
        <v>1.8912454010947623E-8</v>
      </c>
      <c r="BJ1814" s="8">
        <f t="shared" si="2125"/>
        <v>0.85078444482294402</v>
      </c>
      <c r="BK1814" s="8">
        <f t="shared" si="2126"/>
        <v>0.11600406672862761</v>
      </c>
      <c r="BL1814" s="8">
        <f t="shared" si="2127"/>
        <v>2.4234624880800953E-2</v>
      </c>
      <c r="BM1814" s="8">
        <f t="shared" si="2128"/>
        <v>0.50593438831972826</v>
      </c>
      <c r="BN1814" s="8">
        <f t="shared" si="2129"/>
        <v>0.47976236605257244</v>
      </c>
    </row>
    <row r="1815" spans="1:66" x14ac:dyDescent="0.25">
      <c r="A1815" t="s">
        <v>287</v>
      </c>
      <c r="B1815" t="s">
        <v>340</v>
      </c>
      <c r="C1815" t="s">
        <v>304</v>
      </c>
      <c r="D1815" s="7" t="s">
        <v>545</v>
      </c>
      <c r="E1815">
        <f>VLOOKUP(A1815,home!$A$2:$E$405,3,FALSE)</f>
        <v>1.2423999999999999</v>
      </c>
      <c r="F1815">
        <f>VLOOKUP(B1815,home!$B$2:$E$405,3,FALSE)</f>
        <v>0.40239999999999998</v>
      </c>
      <c r="G1815">
        <f>VLOOKUP(C1815,away!$B$2:$E$405,4,FALSE)</f>
        <v>0.80489999999999995</v>
      </c>
      <c r="H1815">
        <f>VLOOKUP(A1815,away!$A$2:$E$405,3,FALSE)</f>
        <v>0.87880000000000003</v>
      </c>
      <c r="I1815">
        <f>VLOOKUP(C1815,away!$B$2:$E$405,3,FALSE)</f>
        <v>1.5172000000000001</v>
      </c>
      <c r="J1815">
        <f>VLOOKUP(B1815,home!$B$2:$E$405,4,FALSE)</f>
        <v>0.85340000000000005</v>
      </c>
      <c r="K1815" s="3">
        <f t="shared" si="2074"/>
        <v>0.40240312262399996</v>
      </c>
      <c r="L1815" s="3">
        <f t="shared" si="2075"/>
        <v>1.1378513282240001</v>
      </c>
      <c r="M1815" s="5">
        <f t="shared" si="2076"/>
        <v>0.21432655891341332</v>
      </c>
      <c r="N1815" s="5">
        <f t="shared" si="2077"/>
        <v>8.6245676568014226E-2</v>
      </c>
      <c r="O1815" s="5">
        <f t="shared" si="2078"/>
        <v>0.24387175973330677</v>
      </c>
      <c r="P1815" s="5">
        <f t="shared" si="2079"/>
        <v>9.8134757636492514E-2</v>
      </c>
      <c r="Q1815" s="5">
        <f t="shared" si="2080"/>
        <v>1.7352764781894233E-2</v>
      </c>
      <c r="R1815" s="5">
        <f t="shared" si="2081"/>
        <v>0.13874490286443372</v>
      </c>
      <c r="S1815" s="5">
        <f t="shared" si="2082"/>
        <v>1.1233361260962256E-2</v>
      </c>
      <c r="T1815" s="5">
        <f t="shared" si="2083"/>
        <v>1.9744866455437007E-2</v>
      </c>
      <c r="U1815" s="5">
        <f t="shared" si="2084"/>
        <v>5.5831382160811689E-2</v>
      </c>
      <c r="V1815" s="5">
        <f t="shared" si="2085"/>
        <v>5.7149716373438393E-4</v>
      </c>
      <c r="W1815" s="5">
        <f t="shared" si="2086"/>
        <v>2.327602244798005E-3</v>
      </c>
      <c r="X1815" s="5">
        <f t="shared" si="2087"/>
        <v>2.6484653058205742E-3</v>
      </c>
      <c r="Y1815" s="5">
        <f t="shared" si="2088"/>
        <v>1.506779882991562E-3</v>
      </c>
      <c r="Z1815" s="5">
        <f t="shared" si="2089"/>
        <v>5.262369066953524E-2</v>
      </c>
      <c r="AA1815" s="5">
        <f t="shared" si="2090"/>
        <v>2.1175937449420434E-2</v>
      </c>
      <c r="AB1815" s="5">
        <f t="shared" si="2091"/>
        <v>4.2606316770686424E-3</v>
      </c>
      <c r="AC1815" s="5">
        <f t="shared" si="2092"/>
        <v>1.6354638902823211E-5</v>
      </c>
      <c r="AD1815" s="5">
        <f t="shared" si="2093"/>
        <v>2.3415860288333729E-4</v>
      </c>
      <c r="AE1815" s="5">
        <f t="shared" si="2094"/>
        <v>2.6643767730588153E-4</v>
      </c>
      <c r="AF1815" s="5">
        <f t="shared" si="2095"/>
        <v>1.5158323250570745E-4</v>
      </c>
      <c r="AG1815" s="5">
        <f t="shared" si="2096"/>
        <v>5.7493060814368867E-5</v>
      </c>
      <c r="AH1815" s="5">
        <f t="shared" si="2097"/>
        <v>1.4969484081094903E-2</v>
      </c>
      <c r="AI1815" s="5">
        <f t="shared" si="2098"/>
        <v>6.0237671383028485E-3</v>
      </c>
      <c r="AJ1815" s="5">
        <f t="shared" si="2099"/>
        <v>1.2119913532064512E-3</v>
      </c>
      <c r="AK1815" s="5">
        <f t="shared" si="2100"/>
        <v>1.6256970170785444E-4</v>
      </c>
      <c r="AL1815" s="5">
        <f t="shared" si="2101"/>
        <v>2.9953516411548434E-7</v>
      </c>
      <c r="AM1815" s="5">
        <f t="shared" si="2102"/>
        <v>1.8845230597905628E-5</v>
      </c>
      <c r="AN1815" s="5">
        <f t="shared" si="2103"/>
        <v>2.1443070666514488E-5</v>
      </c>
      <c r="AO1815" s="5">
        <f t="shared" si="2104"/>
        <v>1.2199513219547306E-5</v>
      </c>
      <c r="AP1815" s="5">
        <f t="shared" si="2105"/>
        <v>4.6270774401827148E-6</v>
      </c>
      <c r="AQ1815" s="5">
        <f t="shared" si="2106"/>
        <v>1.3162315527768026E-6</v>
      </c>
      <c r="AR1815" s="5">
        <f t="shared" si="2107"/>
        <v>3.40660946890037E-3</v>
      </c>
      <c r="AS1815" s="5">
        <f t="shared" si="2108"/>
        <v>1.3708302878459951E-3</v>
      </c>
      <c r="AT1815" s="5">
        <f t="shared" si="2109"/>
        <v>2.7581319420839256E-4</v>
      </c>
      <c r="AU1815" s="5">
        <f t="shared" si="2110"/>
        <v>3.6996030203452311E-5</v>
      </c>
      <c r="AV1815" s="5">
        <f t="shared" si="2111"/>
        <v>3.7218295196402562E-6</v>
      </c>
      <c r="AW1815" s="5">
        <f t="shared" si="2112"/>
        <v>3.8097122658558744E-9</v>
      </c>
      <c r="AX1815" s="5">
        <f t="shared" si="2113"/>
        <v>1.2638966065277615E-6</v>
      </c>
      <c r="AY1815" s="5">
        <f t="shared" si="2114"/>
        <v>1.4381264324754199E-6</v>
      </c>
      <c r="AZ1815" s="5">
        <f t="shared" si="2115"/>
        <v>8.1818703567309985E-7</v>
      </c>
      <c r="BA1815" s="5">
        <f t="shared" si="2116"/>
        <v>3.1032506842543125E-7</v>
      </c>
      <c r="BB1815" s="5">
        <f t="shared" si="2117"/>
        <v>8.8275947822270199E-8</v>
      </c>
      <c r="BC1815" s="5">
        <f t="shared" si="2118"/>
        <v>2.0088980895960521E-8</v>
      </c>
      <c r="BD1815" s="5">
        <f t="shared" si="2119"/>
        <v>6.4603585148812371E-4</v>
      </c>
      <c r="BE1815" s="5">
        <f t="shared" si="2120"/>
        <v>2.5996684396587568E-4</v>
      </c>
      <c r="BF1815" s="5">
        <f t="shared" si="2121"/>
        <v>5.2305734895287272E-5</v>
      </c>
      <c r="BG1815" s="5">
        <f t="shared" si="2122"/>
        <v>7.0159970176689069E-6</v>
      </c>
      <c r="BH1815" s="5">
        <f t="shared" si="2123"/>
        <v>7.0581477705765977E-7</v>
      </c>
      <c r="BI1815" s="5">
        <f t="shared" si="2124"/>
        <v>5.6804414056432965E-8</v>
      </c>
      <c r="BJ1815" s="8">
        <f t="shared" si="2125"/>
        <v>0.13059819783601367</v>
      </c>
      <c r="BK1815" s="8">
        <f t="shared" si="2126"/>
        <v>0.3242842672751019</v>
      </c>
      <c r="BL1815" s="8">
        <f t="shared" si="2127"/>
        <v>0.49231248401658928</v>
      </c>
      <c r="BM1815" s="8">
        <f t="shared" si="2128"/>
        <v>0.20114078498296503</v>
      </c>
      <c r="BN1815" s="8">
        <f t="shared" si="2129"/>
        <v>0.79867642049755472</v>
      </c>
    </row>
    <row r="1816" spans="1:66" x14ac:dyDescent="0.25">
      <c r="A1816" t="s">
        <v>287</v>
      </c>
      <c r="B1816" t="s">
        <v>435</v>
      </c>
      <c r="C1816" t="s">
        <v>332</v>
      </c>
      <c r="D1816" s="7" t="s">
        <v>545</v>
      </c>
      <c r="E1816">
        <f>VLOOKUP(A1816,home!$A$2:$E$405,3,FALSE)</f>
        <v>1.2423999999999999</v>
      </c>
      <c r="F1816">
        <f>VLOOKUP(B1816,home!$B$2:$E$405,3,FALSE)</f>
        <v>0.53659999999999997</v>
      </c>
      <c r="G1816">
        <f>VLOOKUP(C1816,away!$B$2:$E$405,4,FALSE)</f>
        <v>1.3414999999999999</v>
      </c>
      <c r="H1816">
        <f>VLOOKUP(A1816,away!$A$2:$E$405,3,FALSE)</f>
        <v>0.87880000000000003</v>
      </c>
      <c r="I1816">
        <f>VLOOKUP(C1816,away!$B$2:$E$405,3,FALSE)</f>
        <v>1.5172000000000001</v>
      </c>
      <c r="J1816">
        <f>VLOOKUP(B1816,home!$B$2:$E$405,4,FALSE)</f>
        <v>1.1378999999999999</v>
      </c>
      <c r="K1816" s="3">
        <f t="shared" si="2074"/>
        <v>0.89434027335999977</v>
      </c>
      <c r="L1816" s="3">
        <f t="shared" si="2075"/>
        <v>1.517179548144</v>
      </c>
      <c r="M1816" s="5">
        <f t="shared" si="2076"/>
        <v>8.9678895033899711E-2</v>
      </c>
      <c r="N1816" s="5">
        <f t="shared" si="2077"/>
        <v>8.0203447499240604E-2</v>
      </c>
      <c r="O1816" s="5">
        <f t="shared" si="2078"/>
        <v>0.13605898544558517</v>
      </c>
      <c r="P1816" s="5">
        <f t="shared" si="2079"/>
        <v>0.12168303023648887</v>
      </c>
      <c r="Q1816" s="5">
        <f t="shared" si="2080"/>
        <v>3.5864586580442608E-2</v>
      </c>
      <c r="R1816" s="5">
        <f t="shared" si="2081"/>
        <v>0.10321295502963201</v>
      </c>
      <c r="S1816" s="5">
        <f t="shared" si="2082"/>
        <v>4.1277158471726069E-2</v>
      </c>
      <c r="T1816" s="5">
        <f t="shared" si="2083"/>
        <v>5.4413017262487276E-2</v>
      </c>
      <c r="U1816" s="5">
        <f t="shared" si="2084"/>
        <v>9.2307502415494472E-2</v>
      </c>
      <c r="V1816" s="5">
        <f t="shared" si="2085"/>
        <v>6.2231038869819755E-3</v>
      </c>
      <c r="W1816" s="5">
        <f t="shared" si="2086"/>
        <v>1.0691714722098809E-2</v>
      </c>
      <c r="X1816" s="5">
        <f t="shared" si="2087"/>
        <v>1.6221250910958423E-2</v>
      </c>
      <c r="Y1816" s="5">
        <f t="shared" si="2088"/>
        <v>1.2305275063709178E-2</v>
      </c>
      <c r="Z1816" s="5">
        <f t="shared" si="2089"/>
        <v>5.2197528158154718E-2</v>
      </c>
      <c r="AA1816" s="5">
        <f t="shared" si="2090"/>
        <v>4.6682351601680376E-2</v>
      </c>
      <c r="AB1816" s="5">
        <f t="shared" si="2091"/>
        <v>2.0874953546267221E-2</v>
      </c>
      <c r="AC1816" s="5">
        <f t="shared" si="2092"/>
        <v>5.2774829166758687E-4</v>
      </c>
      <c r="AD1816" s="5">
        <f t="shared" si="2093"/>
        <v>2.3905077668122453E-3</v>
      </c>
      <c r="AE1816" s="5">
        <f t="shared" si="2094"/>
        <v>3.6268294934869243E-3</v>
      </c>
      <c r="AF1816" s="5">
        <f t="shared" si="2095"/>
        <v>2.7512757660619132E-3</v>
      </c>
      <c r="AG1816" s="5">
        <f t="shared" si="2096"/>
        <v>1.391393107857784E-3</v>
      </c>
      <c r="AH1816" s="5">
        <f t="shared" si="2097"/>
        <v>1.9798255546305713E-2</v>
      </c>
      <c r="AI1816" s="5">
        <f t="shared" si="2098"/>
        <v>1.7706377277334182E-2</v>
      </c>
      <c r="AJ1816" s="5">
        <f t="shared" si="2099"/>
        <v>7.91776314721317E-3</v>
      </c>
      <c r="AK1816" s="5">
        <f t="shared" si="2100"/>
        <v>2.3603914858261197E-3</v>
      </c>
      <c r="AL1816" s="5">
        <f t="shared" si="2101"/>
        <v>2.8643533713463862E-5</v>
      </c>
      <c r="AM1816" s="5">
        <f t="shared" si="2102"/>
        <v>4.2758547392801334E-4</v>
      </c>
      <c r="AN1816" s="5">
        <f t="shared" si="2103"/>
        <v>6.4872393612704126E-4</v>
      </c>
      <c r="AO1816" s="5">
        <f t="shared" si="2104"/>
        <v>4.9211534414171101E-4</v>
      </c>
      <c r="AP1816" s="5">
        <f t="shared" si="2105"/>
        <v>2.4887577848655009E-4</v>
      </c>
      <c r="AQ1816" s="5">
        <f t="shared" si="2106"/>
        <v>9.4397310287052546E-5</v>
      </c>
      <c r="AR1816" s="5">
        <f t="shared" si="2107"/>
        <v>6.0075016807567081E-3</v>
      </c>
      <c r="AS1816" s="5">
        <f t="shared" si="2108"/>
        <v>5.3727506953786123E-3</v>
      </c>
      <c r="AT1816" s="5">
        <f t="shared" si="2109"/>
        <v>2.4025336628000181E-3</v>
      </c>
      <c r="AU1816" s="5">
        <f t="shared" si="2110"/>
        <v>7.1622753758172333E-4</v>
      </c>
      <c r="AV1816" s="5">
        <f t="shared" si="2111"/>
        <v>1.6013778293719948E-4</v>
      </c>
      <c r="AW1816" s="5">
        <f t="shared" si="2112"/>
        <v>1.079602451990818E-6</v>
      </c>
      <c r="AX1816" s="5">
        <f t="shared" si="2113"/>
        <v>6.3734484939590718E-5</v>
      </c>
      <c r="AY1816" s="5">
        <f t="shared" si="2114"/>
        <v>9.6696657061838814E-5</v>
      </c>
      <c r="AZ1816" s="5">
        <f t="shared" si="2115"/>
        <v>7.3353095234057999E-5</v>
      </c>
      <c r="BA1816" s="5">
        <f t="shared" si="2116"/>
        <v>3.7096605294057313E-5</v>
      </c>
      <c r="BB1816" s="5">
        <f t="shared" si="2117"/>
        <v>1.4070552714428543E-5</v>
      </c>
      <c r="BC1816" s="5">
        <f t="shared" si="2118"/>
        <v>4.2695109618826056E-6</v>
      </c>
      <c r="BD1816" s="5">
        <f t="shared" si="2119"/>
        <v>1.5190764475807976E-3</v>
      </c>
      <c r="BE1816" s="5">
        <f t="shared" si="2120"/>
        <v>1.3585712453841479E-3</v>
      </c>
      <c r="BF1816" s="5">
        <f t="shared" si="2121"/>
        <v>6.0751248948794697E-4</v>
      </c>
      <c r="BG1816" s="5">
        <f t="shared" si="2122"/>
        <v>1.8110762863942154E-4</v>
      </c>
      <c r="BH1816" s="5">
        <f t="shared" si="2123"/>
        <v>4.0492961526240388E-5</v>
      </c>
      <c r="BI1816" s="5">
        <f t="shared" si="2124"/>
        <v>7.2428972561067583E-6</v>
      </c>
      <c r="BJ1816" s="8">
        <f t="shared" si="2125"/>
        <v>0.22206021692233202</v>
      </c>
      <c r="BK1816" s="8">
        <f t="shared" si="2126"/>
        <v>0.25951527611153952</v>
      </c>
      <c r="BL1816" s="8">
        <f t="shared" si="2127"/>
        <v>0.46529269052466743</v>
      </c>
      <c r="BM1816" s="8">
        <f t="shared" si="2128"/>
        <v>0.43226819483679474</v>
      </c>
      <c r="BN1816" s="8">
        <f t="shared" si="2129"/>
        <v>0.56670189982528907</v>
      </c>
    </row>
    <row r="1817" spans="1:66" x14ac:dyDescent="0.25">
      <c r="A1817" t="s">
        <v>34</v>
      </c>
      <c r="B1817" t="s">
        <v>284</v>
      </c>
      <c r="C1817" t="s">
        <v>440</v>
      </c>
      <c r="D1817" s="7" t="s">
        <v>545</v>
      </c>
      <c r="E1817">
        <f>VLOOKUP(A1817,home!$A$2:$E$405,3,FALSE)</f>
        <v>1.4921</v>
      </c>
      <c r="F1817">
        <f>VLOOKUP(B1817,home!$B$2:$E$405,3,FALSE)</f>
        <v>1.117</v>
      </c>
      <c r="G1817">
        <f>VLOOKUP(C1817,away!$B$2:$E$405,4,FALSE)</f>
        <v>0.89359999999999995</v>
      </c>
      <c r="H1817">
        <f>VLOOKUP(A1817,away!$A$2:$E$405,3,FALSE)</f>
        <v>1.2222</v>
      </c>
      <c r="I1817">
        <f>VLOOKUP(C1817,away!$B$2:$E$405,3,FALSE)</f>
        <v>0.54549999999999998</v>
      </c>
      <c r="J1817">
        <f>VLOOKUP(B1817,home!$B$2:$E$405,4,FALSE)</f>
        <v>1.3636999999999999</v>
      </c>
      <c r="K1817" s="3">
        <f t="shared" si="2074"/>
        <v>1.4893414055199998</v>
      </c>
      <c r="L1817" s="3">
        <f t="shared" si="2075"/>
        <v>0.90919256336999987</v>
      </c>
      <c r="M1817" s="5">
        <f t="shared" si="2076"/>
        <v>9.0851046166482027E-2</v>
      </c>
      <c r="N1817" s="5">
        <f t="shared" si="2077"/>
        <v>0.13530822479055074</v>
      </c>
      <c r="O1817" s="5">
        <f t="shared" si="2078"/>
        <v>8.2601095548949996E-2</v>
      </c>
      <c r="P1817" s="5">
        <f t="shared" si="2079"/>
        <v>0.123021231742365</v>
      </c>
      <c r="Q1817" s="5">
        <f t="shared" si="2080"/>
        <v>0.10076007084398746</v>
      </c>
      <c r="R1817" s="5">
        <f t="shared" si="2081"/>
        <v>3.7550150899660059E-2</v>
      </c>
      <c r="S1817" s="5">
        <f t="shared" si="2082"/>
        <v>4.1645704969856985E-2</v>
      </c>
      <c r="T1817" s="5">
        <f t="shared" si="2083"/>
        <v>9.1610307095987747E-2</v>
      </c>
      <c r="U1817" s="5">
        <f t="shared" si="2084"/>
        <v>5.5924994518387804E-2</v>
      </c>
      <c r="V1817" s="5">
        <f t="shared" si="2085"/>
        <v>6.2658190256984214E-3</v>
      </c>
      <c r="W1817" s="5">
        <f t="shared" si="2086"/>
        <v>5.0022048510359685E-2</v>
      </c>
      <c r="X1817" s="5">
        <f t="shared" si="2087"/>
        <v>4.5479674510152404E-2</v>
      </c>
      <c r="Y1817" s="5">
        <f t="shared" si="2088"/>
        <v>2.0674890924559351E-2</v>
      </c>
      <c r="Z1817" s="5">
        <f t="shared" si="2089"/>
        <v>1.1380105983797415E-2</v>
      </c>
      <c r="AA1817" s="5">
        <f t="shared" si="2090"/>
        <v>1.6948863040875402E-2</v>
      </c>
      <c r="AB1817" s="5">
        <f t="shared" si="2091"/>
        <v>1.2621321751631675E-2</v>
      </c>
      <c r="AC1817" s="5">
        <f t="shared" si="2092"/>
        <v>5.3028336418633733E-4</v>
      </c>
      <c r="AD1817" s="5">
        <f t="shared" si="2093"/>
        <v>1.8624977008852184E-2</v>
      </c>
      <c r="AE1817" s="5">
        <f t="shared" si="2094"/>
        <v>1.6933690589385632E-2</v>
      </c>
      <c r="AF1817" s="5">
        <f t="shared" si="2095"/>
        <v>7.6979927771389815E-3</v>
      </c>
      <c r="AG1817" s="5">
        <f t="shared" si="2096"/>
        <v>2.3329859286169122E-3</v>
      </c>
      <c r="AH1817" s="5">
        <f t="shared" si="2097"/>
        <v>2.5866769327077608E-3</v>
      </c>
      <c r="AI1817" s="5">
        <f t="shared" si="2098"/>
        <v>3.8524450585851388E-3</v>
      </c>
      <c r="AJ1817" s="5">
        <f t="shared" si="2099"/>
        <v>2.8688029691208844E-3</v>
      </c>
      <c r="AK1817" s="5">
        <f t="shared" si="2100"/>
        <v>1.4242090153968156E-3</v>
      </c>
      <c r="AL1817" s="5">
        <f t="shared" si="2101"/>
        <v>2.8722228477213081E-5</v>
      </c>
      <c r="AM1817" s="5">
        <f t="shared" si="2102"/>
        <v>5.5477898872283108E-3</v>
      </c>
      <c r="AN1817" s="5">
        <f t="shared" si="2103"/>
        <v>5.0440093086072703E-3</v>
      </c>
      <c r="AO1817" s="5">
        <f t="shared" si="2104"/>
        <v>2.2929878764773922E-3</v>
      </c>
      <c r="AP1817" s="5">
        <f t="shared" si="2105"/>
        <v>6.9492250839693777E-4</v>
      </c>
      <c r="AQ1817" s="5">
        <f t="shared" si="2106"/>
        <v>1.5795459418823049E-4</v>
      </c>
      <c r="AR1817" s="5">
        <f t="shared" si="2107"/>
        <v>4.7035748621172368E-4</v>
      </c>
      <c r="AS1817" s="5">
        <f t="shared" si="2108"/>
        <v>7.0052287961142263E-4</v>
      </c>
      <c r="AT1817" s="5">
        <f t="shared" si="2109"/>
        <v>5.2165886505969687E-4</v>
      </c>
      <c r="AU1817" s="5">
        <f t="shared" si="2110"/>
        <v>2.5897604909665893E-4</v>
      </c>
      <c r="AV1817" s="5">
        <f t="shared" si="2111"/>
        <v>9.6425938239408677E-5</v>
      </c>
      <c r="AW1817" s="5">
        <f t="shared" si="2112"/>
        <v>1.0803532187967478E-6</v>
      </c>
      <c r="AX1817" s="5">
        <f t="shared" si="2113"/>
        <v>1.3770921980290442E-3</v>
      </c>
      <c r="AY1817" s="5">
        <f t="shared" si="2114"/>
        <v>1.252041985522854E-3</v>
      </c>
      <c r="AZ1817" s="5">
        <f t="shared" si="2115"/>
        <v>5.6917363113219389E-4</v>
      </c>
      <c r="BA1817" s="5">
        <f t="shared" si="2116"/>
        <v>1.7249614423056343E-4</v>
      </c>
      <c r="BB1817" s="5">
        <f t="shared" si="2117"/>
        <v>3.9208052886106784E-5</v>
      </c>
      <c r="BC1817" s="5">
        <f t="shared" si="2118"/>
        <v>7.1295340216531926E-6</v>
      </c>
      <c r="BD1817" s="5">
        <f t="shared" si="2119"/>
        <v>7.127425476485103E-5</v>
      </c>
      <c r="BE1817" s="5">
        <f t="shared" si="2120"/>
        <v>1.061516987688738E-4</v>
      </c>
      <c r="BF1817" s="5">
        <f t="shared" si="2121"/>
        <v>7.9048060121385063E-5</v>
      </c>
      <c r="BG1817" s="5">
        <f t="shared" si="2122"/>
        <v>3.9243182988271031E-5</v>
      </c>
      <c r="BH1817" s="5">
        <f t="shared" si="2123"/>
        <v>1.4611624327207536E-5</v>
      </c>
      <c r="BI1817" s="5">
        <f t="shared" si="2124"/>
        <v>4.3523394224826926E-6</v>
      </c>
      <c r="BJ1817" s="8">
        <f t="shared" si="2125"/>
        <v>0.5065996687003117</v>
      </c>
      <c r="BK1817" s="8">
        <f t="shared" si="2126"/>
        <v>0.26359484948258882</v>
      </c>
      <c r="BL1817" s="8">
        <f t="shared" si="2127"/>
        <v>0.21874118211392746</v>
      </c>
      <c r="BM1817" s="8">
        <f t="shared" si="2128"/>
        <v>0.42897302465632592</v>
      </c>
      <c r="BN1817" s="8">
        <f t="shared" si="2129"/>
        <v>0.57009181999199532</v>
      </c>
    </row>
    <row r="1818" spans="1:66" x14ac:dyDescent="0.25">
      <c r="A1818" t="s">
        <v>34</v>
      </c>
      <c r="B1818" t="s">
        <v>205</v>
      </c>
      <c r="C1818" t="s">
        <v>269</v>
      </c>
      <c r="D1818" s="7" t="s">
        <v>545</v>
      </c>
      <c r="E1818">
        <f>VLOOKUP(A1818,home!$A$2:$E$405,3,FALSE)</f>
        <v>1.4921</v>
      </c>
      <c r="F1818">
        <f>VLOOKUP(B1818,home!$B$2:$E$405,3,FALSE)</f>
        <v>0.50260000000000005</v>
      </c>
      <c r="G1818">
        <f>VLOOKUP(C1818,away!$B$2:$E$405,4,FALSE)</f>
        <v>0.67020000000000002</v>
      </c>
      <c r="H1818">
        <f>VLOOKUP(A1818,away!$A$2:$E$405,3,FALSE)</f>
        <v>1.2222</v>
      </c>
      <c r="I1818">
        <f>VLOOKUP(C1818,away!$B$2:$E$405,3,FALSE)</f>
        <v>0</v>
      </c>
      <c r="J1818">
        <f>VLOOKUP(B1818,home!$B$2:$E$405,4,FALSE)</f>
        <v>0.61360000000000003</v>
      </c>
      <c r="K1818" s="3">
        <f t="shared" si="2074"/>
        <v>0.50260272409200002</v>
      </c>
      <c r="L1818" s="3">
        <f t="shared" si="2075"/>
        <v>0</v>
      </c>
      <c r="M1818" s="5">
        <f t="shared" si="2076"/>
        <v>0.60495408034261899</v>
      </c>
      <c r="N1818" s="5">
        <f t="shared" si="2077"/>
        <v>0.30405156873077088</v>
      </c>
      <c r="O1818" s="5">
        <f t="shared" si="2078"/>
        <v>0</v>
      </c>
      <c r="P1818" s="5">
        <f t="shared" si="2079"/>
        <v>0</v>
      </c>
      <c r="Q1818" s="5">
        <f t="shared" si="2080"/>
        <v>7.6408573354265708E-2</v>
      </c>
      <c r="R1818" s="5">
        <f t="shared" si="2081"/>
        <v>0</v>
      </c>
      <c r="S1818" s="5">
        <f t="shared" si="2082"/>
        <v>0</v>
      </c>
      <c r="T1818" s="5">
        <f t="shared" si="2083"/>
        <v>0</v>
      </c>
      <c r="U1818" s="5">
        <f t="shared" si="2084"/>
        <v>0</v>
      </c>
      <c r="V1818" s="5">
        <f t="shared" si="2085"/>
        <v>0</v>
      </c>
      <c r="W1818" s="5">
        <f t="shared" si="2086"/>
        <v>1.2801052370612449E-2</v>
      </c>
      <c r="X1818" s="5">
        <f t="shared" si="2087"/>
        <v>0</v>
      </c>
      <c r="Y1818" s="5">
        <f t="shared" si="2088"/>
        <v>0</v>
      </c>
      <c r="Z1818" s="5">
        <f t="shared" si="2089"/>
        <v>0</v>
      </c>
      <c r="AA1818" s="5">
        <f t="shared" si="2090"/>
        <v>0</v>
      </c>
      <c r="AB1818" s="5">
        <f t="shared" si="2091"/>
        <v>0</v>
      </c>
      <c r="AC1818" s="5">
        <f t="shared" si="2092"/>
        <v>0</v>
      </c>
      <c r="AD1818" s="5">
        <f t="shared" si="2093"/>
        <v>1.6084609481785428E-3</v>
      </c>
      <c r="AE1818" s="5">
        <f t="shared" si="2094"/>
        <v>0</v>
      </c>
      <c r="AF1818" s="5">
        <f t="shared" si="2095"/>
        <v>0</v>
      </c>
      <c r="AG1818" s="5">
        <f t="shared" si="2096"/>
        <v>0</v>
      </c>
      <c r="AH1818" s="5">
        <f t="shared" si="2097"/>
        <v>0</v>
      </c>
      <c r="AI1818" s="5">
        <f t="shared" si="2098"/>
        <v>0</v>
      </c>
      <c r="AJ1818" s="5">
        <f t="shared" si="2099"/>
        <v>0</v>
      </c>
      <c r="AK1818" s="5">
        <f t="shared" si="2100"/>
        <v>0</v>
      </c>
      <c r="AL1818" s="5">
        <f t="shared" si="2101"/>
        <v>0</v>
      </c>
      <c r="AM1818" s="5">
        <f t="shared" si="2102"/>
        <v>1.6168337083002747E-4</v>
      </c>
      <c r="AN1818" s="5">
        <f t="shared" si="2103"/>
        <v>0</v>
      </c>
      <c r="AO1818" s="5">
        <f t="shared" si="2104"/>
        <v>0</v>
      </c>
      <c r="AP1818" s="5">
        <f t="shared" si="2105"/>
        <v>0</v>
      </c>
      <c r="AQ1818" s="5">
        <f t="shared" si="2106"/>
        <v>0</v>
      </c>
      <c r="AR1818" s="5">
        <f t="shared" si="2107"/>
        <v>0</v>
      </c>
      <c r="AS1818" s="5">
        <f t="shared" si="2108"/>
        <v>0</v>
      </c>
      <c r="AT1818" s="5">
        <f t="shared" si="2109"/>
        <v>0</v>
      </c>
      <c r="AU1818" s="5">
        <f t="shared" si="2110"/>
        <v>0</v>
      </c>
      <c r="AV1818" s="5">
        <f t="shared" si="2111"/>
        <v>0</v>
      </c>
      <c r="AW1818" s="5">
        <f t="shared" si="2112"/>
        <v>0</v>
      </c>
      <c r="AX1818" s="5">
        <f t="shared" si="2113"/>
        <v>1.3543750436591456E-5</v>
      </c>
      <c r="AY1818" s="5">
        <f t="shared" si="2114"/>
        <v>0</v>
      </c>
      <c r="AZ1818" s="5">
        <f t="shared" si="2115"/>
        <v>0</v>
      </c>
      <c r="BA1818" s="5">
        <f t="shared" si="2116"/>
        <v>0</v>
      </c>
      <c r="BB1818" s="5">
        <f t="shared" si="2117"/>
        <v>0</v>
      </c>
      <c r="BC1818" s="5">
        <f t="shared" si="2118"/>
        <v>0</v>
      </c>
      <c r="BD1818" s="5">
        <f t="shared" si="2119"/>
        <v>0</v>
      </c>
      <c r="BE1818" s="5">
        <f t="shared" si="2120"/>
        <v>0</v>
      </c>
      <c r="BF1818" s="5">
        <f t="shared" si="2121"/>
        <v>0</v>
      </c>
      <c r="BG1818" s="5">
        <f t="shared" si="2122"/>
        <v>0</v>
      </c>
      <c r="BH1818" s="5">
        <f t="shared" si="2123"/>
        <v>0</v>
      </c>
      <c r="BI1818" s="5">
        <f t="shared" si="2124"/>
        <v>0</v>
      </c>
      <c r="BJ1818" s="8">
        <f t="shared" si="2125"/>
        <v>0.39504488252509423</v>
      </c>
      <c r="BK1818" s="8">
        <f t="shared" si="2126"/>
        <v>0.60495408034261899</v>
      </c>
      <c r="BL1818" s="8">
        <f t="shared" si="2127"/>
        <v>0</v>
      </c>
      <c r="BM1818" s="8">
        <f t="shared" si="2128"/>
        <v>1.4584740440057611E-2</v>
      </c>
      <c r="BN1818" s="8">
        <f t="shared" si="2129"/>
        <v>0.98541422242765564</v>
      </c>
    </row>
    <row r="1819" spans="1:66" x14ac:dyDescent="0.25">
      <c r="A1819" t="s">
        <v>34</v>
      </c>
      <c r="B1819" t="s">
        <v>203</v>
      </c>
      <c r="C1819" t="s">
        <v>493</v>
      </c>
      <c r="D1819" s="7" t="s">
        <v>545</v>
      </c>
      <c r="E1819">
        <f>VLOOKUP(A1819,home!$A$2:$E$405,3,FALSE)</f>
        <v>1.4921</v>
      </c>
      <c r="F1819">
        <f>VLOOKUP(B1819,home!$B$2:$E$405,3,FALSE)</f>
        <v>0.44679999999999997</v>
      </c>
      <c r="G1819">
        <f>VLOOKUP(C1819,away!$B$2:$E$405,4,FALSE)</f>
        <v>1.117</v>
      </c>
      <c r="H1819">
        <f>VLOOKUP(A1819,away!$A$2:$E$405,3,FALSE)</f>
        <v>1.2222</v>
      </c>
      <c r="I1819">
        <f>VLOOKUP(C1819,away!$B$2:$E$405,3,FALSE)</f>
        <v>1.0909</v>
      </c>
      <c r="J1819">
        <f>VLOOKUP(B1819,home!$B$2:$E$405,4,FALSE)</f>
        <v>0</v>
      </c>
      <c r="K1819" s="3">
        <f t="shared" si="2074"/>
        <v>0.74467070275999991</v>
      </c>
      <c r="L1819" s="3">
        <f t="shared" si="2075"/>
        <v>0</v>
      </c>
      <c r="M1819" s="5">
        <f t="shared" si="2076"/>
        <v>0.47489065437674538</v>
      </c>
      <c r="N1819" s="5">
        <f t="shared" si="2077"/>
        <v>0.35363715732888718</v>
      </c>
      <c r="O1819" s="5">
        <f t="shared" si="2078"/>
        <v>0</v>
      </c>
      <c r="P1819" s="5">
        <f t="shared" si="2079"/>
        <v>0</v>
      </c>
      <c r="Q1819" s="5">
        <f t="shared" si="2080"/>
        <v>0.13167161523507551</v>
      </c>
      <c r="R1819" s="5">
        <f t="shared" si="2081"/>
        <v>0</v>
      </c>
      <c r="S1819" s="5">
        <f t="shared" si="2082"/>
        <v>0</v>
      </c>
      <c r="T1819" s="5">
        <f t="shared" si="2083"/>
        <v>0</v>
      </c>
      <c r="U1819" s="5">
        <f t="shared" si="2084"/>
        <v>0</v>
      </c>
      <c r="V1819" s="5">
        <f t="shared" si="2085"/>
        <v>0</v>
      </c>
      <c r="W1819" s="5">
        <f t="shared" si="2086"/>
        <v>3.268399808354934E-2</v>
      </c>
      <c r="X1819" s="5">
        <f t="shared" si="2087"/>
        <v>0</v>
      </c>
      <c r="Y1819" s="5">
        <f t="shared" si="2088"/>
        <v>0</v>
      </c>
      <c r="Z1819" s="5">
        <f t="shared" si="2089"/>
        <v>0</v>
      </c>
      <c r="AA1819" s="5">
        <f t="shared" si="2090"/>
        <v>0</v>
      </c>
      <c r="AB1819" s="5">
        <f t="shared" si="2091"/>
        <v>0</v>
      </c>
      <c r="AC1819" s="5">
        <f t="shared" si="2092"/>
        <v>0</v>
      </c>
      <c r="AD1819" s="5">
        <f t="shared" si="2093"/>
        <v>6.0847039554707931E-3</v>
      </c>
      <c r="AE1819" s="5">
        <f t="shared" si="2094"/>
        <v>0</v>
      </c>
      <c r="AF1819" s="5">
        <f t="shared" si="2095"/>
        <v>0</v>
      </c>
      <c r="AG1819" s="5">
        <f t="shared" si="2096"/>
        <v>0</v>
      </c>
      <c r="AH1819" s="5">
        <f t="shared" si="2097"/>
        <v>0</v>
      </c>
      <c r="AI1819" s="5">
        <f t="shared" si="2098"/>
        <v>0</v>
      </c>
      <c r="AJ1819" s="5">
        <f t="shared" si="2099"/>
        <v>0</v>
      </c>
      <c r="AK1819" s="5">
        <f t="shared" si="2100"/>
        <v>0</v>
      </c>
      <c r="AL1819" s="5">
        <f t="shared" si="2101"/>
        <v>0</v>
      </c>
      <c r="AM1819" s="5">
        <f t="shared" si="2102"/>
        <v>9.0622015412139762E-4</v>
      </c>
      <c r="AN1819" s="5">
        <f t="shared" si="2103"/>
        <v>0</v>
      </c>
      <c r="AO1819" s="5">
        <f t="shared" si="2104"/>
        <v>0</v>
      </c>
      <c r="AP1819" s="5">
        <f t="shared" si="2105"/>
        <v>0</v>
      </c>
      <c r="AQ1819" s="5">
        <f t="shared" si="2106"/>
        <v>0</v>
      </c>
      <c r="AR1819" s="5">
        <f t="shared" si="2107"/>
        <v>0</v>
      </c>
      <c r="AS1819" s="5">
        <f t="shared" si="2108"/>
        <v>0</v>
      </c>
      <c r="AT1819" s="5">
        <f t="shared" si="2109"/>
        <v>0</v>
      </c>
      <c r="AU1819" s="5">
        <f t="shared" si="2110"/>
        <v>0</v>
      </c>
      <c r="AV1819" s="5">
        <f t="shared" si="2111"/>
        <v>0</v>
      </c>
      <c r="AW1819" s="5">
        <f t="shared" si="2112"/>
        <v>0</v>
      </c>
      <c r="AX1819" s="5">
        <f t="shared" si="2113"/>
        <v>1.1247259983747607E-4</v>
      </c>
      <c r="AY1819" s="5">
        <f t="shared" si="2114"/>
        <v>0</v>
      </c>
      <c r="AZ1819" s="5">
        <f t="shared" si="2115"/>
        <v>0</v>
      </c>
      <c r="BA1819" s="5">
        <f t="shared" si="2116"/>
        <v>0</v>
      </c>
      <c r="BB1819" s="5">
        <f t="shared" si="2117"/>
        <v>0</v>
      </c>
      <c r="BC1819" s="5">
        <f t="shared" si="2118"/>
        <v>0</v>
      </c>
      <c r="BD1819" s="5">
        <f t="shared" si="2119"/>
        <v>0</v>
      </c>
      <c r="BE1819" s="5">
        <f t="shared" si="2120"/>
        <v>0</v>
      </c>
      <c r="BF1819" s="5">
        <f t="shared" si="2121"/>
        <v>0</v>
      </c>
      <c r="BG1819" s="5">
        <f t="shared" si="2122"/>
        <v>0</v>
      </c>
      <c r="BH1819" s="5">
        <f t="shared" si="2123"/>
        <v>0</v>
      </c>
      <c r="BI1819" s="5">
        <f t="shared" si="2124"/>
        <v>0</v>
      </c>
      <c r="BJ1819" s="8">
        <f t="shared" si="2125"/>
        <v>0.52509616735694176</v>
      </c>
      <c r="BK1819" s="8">
        <f t="shared" si="2126"/>
        <v>0.47489065437674538</v>
      </c>
      <c r="BL1819" s="8">
        <f t="shared" si="2127"/>
        <v>0</v>
      </c>
      <c r="BM1819" s="8">
        <f t="shared" si="2128"/>
        <v>3.9787394792979006E-2</v>
      </c>
      <c r="BN1819" s="8">
        <f t="shared" si="2129"/>
        <v>0.96019942694070803</v>
      </c>
    </row>
    <row r="1820" spans="1:66" x14ac:dyDescent="0.25">
      <c r="A1820" t="s">
        <v>34</v>
      </c>
      <c r="B1820" t="s">
        <v>270</v>
      </c>
      <c r="C1820" t="s">
        <v>279</v>
      </c>
      <c r="D1820" s="7" t="s">
        <v>545</v>
      </c>
      <c r="E1820">
        <f>VLOOKUP(A1820,home!$A$2:$E$405,3,FALSE)</f>
        <v>1.4921</v>
      </c>
      <c r="F1820">
        <f>VLOOKUP(B1820,home!$B$2:$E$405,3,FALSE)</f>
        <v>1.3404</v>
      </c>
      <c r="G1820">
        <f>VLOOKUP(C1820,away!$B$2:$E$405,4,FALSE)</f>
        <v>0.33510000000000001</v>
      </c>
      <c r="H1820">
        <f>VLOOKUP(A1820,away!$A$2:$E$405,3,FALSE)</f>
        <v>1.2222</v>
      </c>
      <c r="I1820">
        <f>VLOOKUP(C1820,away!$B$2:$E$405,3,FALSE)</f>
        <v>2.4546000000000001</v>
      </c>
      <c r="J1820">
        <f>VLOOKUP(B1820,home!$B$2:$E$405,4,FALSE)</f>
        <v>0.61360000000000003</v>
      </c>
      <c r="K1820" s="3">
        <f t="shared" si="2074"/>
        <v>0.67020363248399994</v>
      </c>
      <c r="L1820" s="3">
        <f t="shared" si="2075"/>
        <v>1.8408074368320002</v>
      </c>
      <c r="M1820" s="5">
        <f t="shared" si="2076"/>
        <v>8.1186112942516223E-2</v>
      </c>
      <c r="N1820" s="5">
        <f t="shared" si="2077"/>
        <v>5.4411227801330654E-2</v>
      </c>
      <c r="O1820" s="5">
        <f t="shared" si="2078"/>
        <v>0.14944800047206658</v>
      </c>
      <c r="P1820" s="5">
        <f t="shared" si="2079"/>
        <v>0.10016059278384956</v>
      </c>
      <c r="Q1820" s="5">
        <f t="shared" si="2080"/>
        <v>1.8233301260183105E-2</v>
      </c>
      <c r="R1820" s="5">
        <f t="shared" si="2081"/>
        <v>0.13755249534432623</v>
      </c>
      <c r="S1820" s="5">
        <f t="shared" si="2082"/>
        <v>3.0892427236648805E-2</v>
      </c>
      <c r="T1820" s="5">
        <f t="shared" si="2083"/>
        <v>3.3563996557743343E-2</v>
      </c>
      <c r="U1820" s="5">
        <f t="shared" si="2084"/>
        <v>9.2188182037005934E-2</v>
      </c>
      <c r="V1820" s="5">
        <f t="shared" si="2085"/>
        <v>4.2347196150891988E-3</v>
      </c>
      <c r="W1820" s="5">
        <f t="shared" si="2086"/>
        <v>4.0733415789166042E-3</v>
      </c>
      <c r="X1820" s="5">
        <f t="shared" si="2087"/>
        <v>7.4982374712266866E-3</v>
      </c>
      <c r="Y1820" s="5">
        <f t="shared" si="2088"/>
        <v>6.9014056500832288E-3</v>
      </c>
      <c r="Z1820" s="5">
        <f t="shared" si="2089"/>
        <v>8.4402552128211641E-2</v>
      </c>
      <c r="AA1820" s="5">
        <f t="shared" si="2090"/>
        <v>5.6566897027247598E-2</v>
      </c>
      <c r="AB1820" s="5">
        <f t="shared" si="2091"/>
        <v>1.8955669933004859E-2</v>
      </c>
      <c r="AC1820" s="5">
        <f t="shared" si="2092"/>
        <v>3.2652753927652151E-4</v>
      </c>
      <c r="AD1820" s="5">
        <f t="shared" si="2093"/>
        <v>6.8249208063450486E-4</v>
      </c>
      <c r="AE1820" s="5">
        <f t="shared" si="2094"/>
        <v>1.2563364976109416E-3</v>
      </c>
      <c r="AF1820" s="5">
        <f t="shared" si="2095"/>
        <v>1.1563367839828452E-3</v>
      </c>
      <c r="AG1820" s="5">
        <f t="shared" si="2096"/>
        <v>7.0953111714600677E-4</v>
      </c>
      <c r="AH1820" s="5">
        <f t="shared" si="2097"/>
        <v>3.8842211411303125E-2</v>
      </c>
      <c r="AI1820" s="5">
        <f t="shared" si="2098"/>
        <v>2.6032191181566827E-2</v>
      </c>
      <c r="AJ1820" s="5">
        <f t="shared" si="2099"/>
        <v>8.7234345457020187E-3</v>
      </c>
      <c r="AK1820" s="5">
        <f t="shared" si="2100"/>
        <v>1.9488258400886353E-3</v>
      </c>
      <c r="AL1820" s="5">
        <f t="shared" si="2101"/>
        <v>1.6113687776797496E-5</v>
      </c>
      <c r="AM1820" s="5">
        <f t="shared" si="2102"/>
        <v>9.1481734316561672E-5</v>
      </c>
      <c r="AN1820" s="5">
        <f t="shared" si="2103"/>
        <v>1.6840025686421591E-4</v>
      </c>
      <c r="AO1820" s="5">
        <f t="shared" si="2104"/>
        <v>1.5499622260003391E-4</v>
      </c>
      <c r="AP1820" s="5">
        <f t="shared" si="2105"/>
        <v>9.5106066414336887E-5</v>
      </c>
      <c r="AQ1820" s="5">
        <f t="shared" si="2106"/>
        <v>4.3767988585837354E-5</v>
      </c>
      <c r="AR1820" s="5">
        <f t="shared" si="2107"/>
        <v>1.4300206325785511E-2</v>
      </c>
      <c r="AS1820" s="5">
        <f t="shared" si="2108"/>
        <v>9.584050224812124E-3</v>
      </c>
      <c r="AT1820" s="5">
        <f t="shared" si="2109"/>
        <v>3.2116326372890907E-3</v>
      </c>
      <c r="AU1820" s="5">
        <f t="shared" si="2110"/>
        <v>7.1748261990510584E-4</v>
      </c>
      <c r="AV1820" s="5">
        <f t="shared" si="2111"/>
        <v>1.2021486452613472E-4</v>
      </c>
      <c r="AW1820" s="5">
        <f t="shared" si="2112"/>
        <v>5.5221421399736592E-7</v>
      </c>
      <c r="AX1820" s="5">
        <f t="shared" si="2113"/>
        <v>1.0218565107482628E-5</v>
      </c>
      <c r="AY1820" s="5">
        <f t="shared" si="2114"/>
        <v>1.8810410643606011E-5</v>
      </c>
      <c r="AZ1820" s="5">
        <f t="shared" si="2115"/>
        <v>1.7313171901306881E-5</v>
      </c>
      <c r="BA1820" s="5">
        <f t="shared" si="2116"/>
        <v>1.0623405197025513E-5</v>
      </c>
      <c r="BB1820" s="5">
        <f t="shared" si="2117"/>
        <v>4.8889108227910699E-6</v>
      </c>
      <c r="BC1820" s="5">
        <f t="shared" si="2118"/>
        <v>1.7999086801204503E-6</v>
      </c>
      <c r="BD1820" s="5">
        <f t="shared" si="2119"/>
        <v>4.3873210254563319E-3</v>
      </c>
      <c r="BE1820" s="5">
        <f t="shared" si="2120"/>
        <v>2.9403984881342612E-3</v>
      </c>
      <c r="BF1820" s="5">
        <f t="shared" si="2121"/>
        <v>9.8533287384902158E-4</v>
      </c>
      <c r="BG1820" s="5">
        <f t="shared" si="2122"/>
        <v>2.2012455708650443E-4</v>
      </c>
      <c r="BH1820" s="5">
        <f t="shared" si="2123"/>
        <v>3.6882069439576712E-5</v>
      </c>
      <c r="BI1820" s="5">
        <f t="shared" si="2124"/>
        <v>4.9436993823862897E-6</v>
      </c>
      <c r="BJ1820" s="8">
        <f t="shared" si="2125"/>
        <v>0.12910361343999124</v>
      </c>
      <c r="BK1820" s="8">
        <f t="shared" si="2126"/>
        <v>0.21683530421580074</v>
      </c>
      <c r="BL1820" s="8">
        <f t="shared" si="2127"/>
        <v>0.56676649717797789</v>
      </c>
      <c r="BM1820" s="8">
        <f t="shared" si="2128"/>
        <v>0.45609797816127945</v>
      </c>
      <c r="BN1820" s="8">
        <f t="shared" si="2129"/>
        <v>0.5409917306042723</v>
      </c>
    </row>
    <row r="1821" spans="1:66" x14ac:dyDescent="0.25">
      <c r="A1821" t="s">
        <v>59</v>
      </c>
      <c r="B1821" t="s">
        <v>68</v>
      </c>
      <c r="C1821" t="s">
        <v>83</v>
      </c>
      <c r="D1821" s="7" t="s">
        <v>546</v>
      </c>
      <c r="E1821">
        <f>VLOOKUP(A1821,home!$A$2:$E$405,3,FALSE)</f>
        <v>1.806</v>
      </c>
      <c r="F1821">
        <f>VLOOKUP(B1821,home!$B$2:$E$405,3,FALSE)</f>
        <v>0.55369999999999997</v>
      </c>
      <c r="G1821">
        <f>VLOOKUP(C1821,away!$B$2:$E$405,4,FALSE)</f>
        <v>1.6611</v>
      </c>
      <c r="H1821">
        <f>VLOOKUP(A1821,away!$A$2:$E$405,3,FALSE)</f>
        <v>1.1493</v>
      </c>
      <c r="I1821">
        <f>VLOOKUP(C1821,away!$B$2:$E$405,3,FALSE)</f>
        <v>0.28999999999999998</v>
      </c>
      <c r="J1821">
        <f>VLOOKUP(B1821,home!$B$2:$E$405,4,FALSE)</f>
        <v>1.4501999999999999</v>
      </c>
      <c r="K1821" s="3">
        <f t="shared" si="2074"/>
        <v>1.6610704324199999</v>
      </c>
      <c r="L1821" s="3">
        <f t="shared" si="2075"/>
        <v>0.48334730939999992</v>
      </c>
      <c r="M1821" s="5">
        <f t="shared" si="2076"/>
        <v>0.11713622071463552</v>
      </c>
      <c r="N1821" s="5">
        <f t="shared" si="2077"/>
        <v>0.19457151279450413</v>
      </c>
      <c r="O1821" s="5">
        <f t="shared" si="2078"/>
        <v>5.6617477115703599E-2</v>
      </c>
      <c r="P1821" s="5">
        <f t="shared" si="2079"/>
        <v>9.4045617195111203E-2</v>
      </c>
      <c r="Q1821" s="5">
        <f t="shared" si="2080"/>
        <v>0.16159849344709029</v>
      </c>
      <c r="R1821" s="5">
        <f t="shared" si="2081"/>
        <v>1.3682952614445701E-2</v>
      </c>
      <c r="S1821" s="5">
        <f t="shared" si="2082"/>
        <v>1.8876693433614259E-2</v>
      </c>
      <c r="T1821" s="5">
        <f t="shared" si="2083"/>
        <v>7.810819701074459E-2</v>
      </c>
      <c r="U1821" s="5">
        <f t="shared" si="2084"/>
        <v>2.2728348016059687E-2</v>
      </c>
      <c r="V1821" s="5">
        <f t="shared" si="2085"/>
        <v>1.6839561037344415E-3</v>
      </c>
      <c r="W1821" s="5">
        <f t="shared" si="2086"/>
        <v>8.9475493129526268E-2</v>
      </c>
      <c r="X1821" s="5">
        <f t="shared" si="2087"/>
        <v>4.3247738861394693E-2</v>
      </c>
      <c r="Y1821" s="5">
        <f t="shared" si="2088"/>
        <v>1.045183910814447E-2</v>
      </c>
      <c r="Z1821" s="5">
        <f t="shared" si="2089"/>
        <v>2.2045394436133415E-3</v>
      </c>
      <c r="AA1821" s="5">
        <f t="shared" si="2090"/>
        <v>3.6618952868897586E-3</v>
      </c>
      <c r="AB1821" s="5">
        <f t="shared" si="2091"/>
        <v>3.0413329938353659E-3</v>
      </c>
      <c r="AC1821" s="5">
        <f t="shared" si="2092"/>
        <v>8.4500277827702393E-5</v>
      </c>
      <c r="AD1821" s="5">
        <f t="shared" si="2093"/>
        <v>3.7156274015913732E-2</v>
      </c>
      <c r="AE1821" s="5">
        <f t="shared" si="2094"/>
        <v>1.7959385072921028E-2</v>
      </c>
      <c r="AF1821" s="5">
        <f t="shared" si="2095"/>
        <v>4.3403102267374509E-3</v>
      </c>
      <c r="AG1821" s="5">
        <f t="shared" si="2096"/>
        <v>6.9929242335161669E-4</v>
      </c>
      <c r="AH1821" s="5">
        <f t="shared" si="2097"/>
        <v>2.6638955213417032E-4</v>
      </c>
      <c r="AI1821" s="5">
        <f t="shared" si="2098"/>
        <v>4.4249180855567634E-4</v>
      </c>
      <c r="AJ1821" s="5">
        <f t="shared" si="2099"/>
        <v>3.6750502988994264E-4</v>
      </c>
      <c r="AK1821" s="5">
        <f t="shared" si="2100"/>
        <v>2.0348391297193732E-4</v>
      </c>
      <c r="AL1821" s="5">
        <f t="shared" si="2101"/>
        <v>2.7137227863359712E-6</v>
      </c>
      <c r="AM1821" s="5">
        <f t="shared" si="2102"/>
        <v>1.2343837629345969E-2</v>
      </c>
      <c r="AN1821" s="5">
        <f t="shared" si="2103"/>
        <v>5.9663607058148462E-3</v>
      </c>
      <c r="AO1821" s="5">
        <f t="shared" si="2104"/>
        <v>1.4419121970327452E-3</v>
      </c>
      <c r="AP1821" s="5">
        <f t="shared" si="2105"/>
        <v>2.3231479360893997E-4</v>
      </c>
      <c r="AQ1821" s="5">
        <f t="shared" si="2106"/>
        <v>2.8072182606174354E-5</v>
      </c>
      <c r="AR1821" s="5">
        <f t="shared" si="2107"/>
        <v>2.5751734655264453E-5</v>
      </c>
      <c r="AS1821" s="5">
        <f t="shared" si="2108"/>
        <v>4.2775445019385217E-5</v>
      </c>
      <c r="AT1821" s="5">
        <f t="shared" si="2109"/>
        <v>3.5526513477654071E-5</v>
      </c>
      <c r="AU1821" s="5">
        <f t="shared" si="2110"/>
        <v>1.9670680368233936E-5</v>
      </c>
      <c r="AV1821" s="5">
        <f t="shared" si="2111"/>
        <v>8.1685963863144875E-6</v>
      </c>
      <c r="AW1821" s="5">
        <f t="shared" si="2112"/>
        <v>6.0521590631918302E-8</v>
      </c>
      <c r="AX1821" s="5">
        <f t="shared" si="2113"/>
        <v>3.4173306181166608E-3</v>
      </c>
      <c r="AY1821" s="5">
        <f t="shared" si="2114"/>
        <v>1.6517575595969261E-3</v>
      </c>
      <c r="AZ1821" s="5">
        <f t="shared" si="2115"/>
        <v>3.9918628610614214E-4</v>
      </c>
      <c r="BA1821" s="5">
        <f t="shared" si="2116"/>
        <v>6.4315205779594126E-5</v>
      </c>
      <c r="BB1821" s="5">
        <f t="shared" si="2117"/>
        <v>7.7716454167685349E-6</v>
      </c>
      <c r="BC1821" s="5">
        <f t="shared" si="2118"/>
        <v>7.5128078036118275E-7</v>
      </c>
      <c r="BD1821" s="5">
        <f t="shared" si="2119"/>
        <v>2.0745052763341336E-6</v>
      </c>
      <c r="BE1821" s="5">
        <f t="shared" si="2120"/>
        <v>3.4458993764179101E-6</v>
      </c>
      <c r="BF1821" s="5">
        <f t="shared" si="2121"/>
        <v>2.8619407836311538E-6</v>
      </c>
      <c r="BG1821" s="5">
        <f t="shared" si="2122"/>
        <v>1.584628405008878E-6</v>
      </c>
      <c r="BH1821" s="5">
        <f t="shared" si="2123"/>
        <v>6.5804484748327797E-7</v>
      </c>
      <c r="BI1821" s="5">
        <f t="shared" si="2124"/>
        <v>2.1861176787216031E-7</v>
      </c>
      <c r="BJ1821" s="8">
        <f t="shared" si="2125"/>
        <v>0.66316214619453329</v>
      </c>
      <c r="BK1821" s="8">
        <f t="shared" si="2126"/>
        <v>0.23348145900730638</v>
      </c>
      <c r="BL1821" s="8">
        <f t="shared" si="2127"/>
        <v>0.10115461293084943</v>
      </c>
      <c r="BM1821" s="8">
        <f t="shared" si="2128"/>
        <v>0.36069878665680583</v>
      </c>
      <c r="BN1821" s="8">
        <f t="shared" si="2129"/>
        <v>0.63765227388149048</v>
      </c>
    </row>
    <row r="1822" spans="1:66" x14ac:dyDescent="0.25">
      <c r="A1822" t="s">
        <v>141</v>
      </c>
      <c r="B1822" t="s">
        <v>474</v>
      </c>
      <c r="C1822" t="s">
        <v>238</v>
      </c>
      <c r="D1822" s="7" t="s">
        <v>546</v>
      </c>
      <c r="E1822">
        <f>VLOOKUP(A1822,home!$A$2:$E$405,3,FALSE)</f>
        <v>1.3483000000000001</v>
      </c>
      <c r="F1822">
        <f>VLOOKUP(B1822,home!$B$2:$E$405,3,FALSE)</f>
        <v>0.92710000000000004</v>
      </c>
      <c r="G1822">
        <f>VLOOKUP(C1822,away!$B$2:$E$405,4,FALSE)</f>
        <v>0.55630000000000002</v>
      </c>
      <c r="H1822">
        <f>VLOOKUP(A1822,away!$A$2:$E$405,3,FALSE)</f>
        <v>1.1460999999999999</v>
      </c>
      <c r="I1822">
        <f>VLOOKUP(C1822,away!$B$2:$E$405,3,FALSE)</f>
        <v>1.3088</v>
      </c>
      <c r="J1822">
        <f>VLOOKUP(B1822,home!$B$2:$E$405,4,FALSE)</f>
        <v>1.9632000000000001</v>
      </c>
      <c r="K1822" s="3">
        <f t="shared" si="2074"/>
        <v>0.69537996775900013</v>
      </c>
      <c r="L1822" s="3">
        <f t="shared" si="2075"/>
        <v>2.9448307829759997</v>
      </c>
      <c r="M1822" s="5">
        <f t="shared" si="2076"/>
        <v>2.6246811847871154E-2</v>
      </c>
      <c r="N1822" s="5">
        <f t="shared" si="2077"/>
        <v>1.8251507176549182E-2</v>
      </c>
      <c r="O1822" s="5">
        <f t="shared" si="2078"/>
        <v>7.7292419484590147E-2</v>
      </c>
      <c r="P1822" s="5">
        <f t="shared" si="2079"/>
        <v>5.3747600169209403E-2</v>
      </c>
      <c r="Q1822" s="5">
        <f t="shared" si="2080"/>
        <v>6.345866235990965E-3</v>
      </c>
      <c r="R1822" s="5">
        <f t="shared" si="2081"/>
        <v>0.11380654809445755</v>
      </c>
      <c r="S1822" s="5">
        <f t="shared" si="2082"/>
        <v>2.7515765921333292E-2</v>
      </c>
      <c r="T1822" s="5">
        <f t="shared" si="2083"/>
        <v>1.8687502236394232E-2</v>
      </c>
      <c r="U1822" s="5">
        <f t="shared" si="2084"/>
        <v>7.9138793744686964E-2</v>
      </c>
      <c r="V1822" s="5">
        <f t="shared" si="2085"/>
        <v>6.2606815878830553E-3</v>
      </c>
      <c r="W1822" s="5">
        <f t="shared" si="2086"/>
        <v>1.4709294195287749E-3</v>
      </c>
      <c r="X1822" s="5">
        <f t="shared" si="2087"/>
        <v>4.3316382342133549E-3</v>
      </c>
      <c r="Y1822" s="5">
        <f t="shared" si="2088"/>
        <v>6.377970806413647E-3</v>
      </c>
      <c r="Z1822" s="5">
        <f t="shared" si="2089"/>
        <v>0.11171367537759905</v>
      </c>
      <c r="AA1822" s="5">
        <f t="shared" si="2090"/>
        <v>7.7683451982314217E-2</v>
      </c>
      <c r="AB1822" s="5">
        <f t="shared" si="2091"/>
        <v>2.7009758167434748E-2</v>
      </c>
      <c r="AC1822" s="5">
        <f t="shared" si="2092"/>
        <v>8.0127972475912892E-4</v>
      </c>
      <c r="AD1822" s="5">
        <f t="shared" si="2093"/>
        <v>2.5571371308192106E-4</v>
      </c>
      <c r="AE1822" s="5">
        <f t="shared" si="2094"/>
        <v>7.5303361391273365E-4</v>
      </c>
      <c r="AF1822" s="5">
        <f t="shared" si="2095"/>
        <v>1.1087782834329413E-3</v>
      </c>
      <c r="AG1822" s="5">
        <f t="shared" si="2096"/>
        <v>1.088388140182871E-3</v>
      </c>
      <c r="AH1822" s="5">
        <f t="shared" si="2097"/>
        <v>8.2244467532835402E-2</v>
      </c>
      <c r="AI1822" s="5">
        <f t="shared" si="2098"/>
        <v>5.7191155181339208E-2</v>
      </c>
      <c r="AJ1822" s="5">
        <f t="shared" si="2099"/>
        <v>1.9884791823049815E-2</v>
      </c>
      <c r="AK1822" s="5">
        <f t="shared" si="2100"/>
        <v>4.6091619656022705E-3</v>
      </c>
      <c r="AL1822" s="5">
        <f t="shared" si="2101"/>
        <v>6.5633666320568315E-5</v>
      </c>
      <c r="AM1822" s="5">
        <f t="shared" si="2102"/>
        <v>3.5563638711688104E-5</v>
      </c>
      <c r="AN1822" s="5">
        <f t="shared" si="2103"/>
        <v>1.0472889803281604E-4</v>
      </c>
      <c r="AO1822" s="5">
        <f t="shared" si="2104"/>
        <v>1.5420444139709568E-4</v>
      </c>
      <c r="AP1822" s="5">
        <f t="shared" si="2105"/>
        <v>1.5136866196592864E-4</v>
      </c>
      <c r="AQ1822" s="5">
        <f t="shared" si="2106"/>
        <v>1.1143877383378875E-4</v>
      </c>
      <c r="AR1822" s="5">
        <f t="shared" si="2107"/>
        <v>4.8439207944032794E-2</v>
      </c>
      <c r="AS1822" s="5">
        <f t="shared" si="2108"/>
        <v>3.3683654858393024E-2</v>
      </c>
      <c r="AT1822" s="5">
        <f t="shared" si="2109"/>
        <v>1.1711469414717313E-2</v>
      </c>
      <c r="AU1822" s="5">
        <f t="shared" si="2110"/>
        <v>2.7146404080055473E-3</v>
      </c>
      <c r="AV1822" s="5">
        <f t="shared" si="2111"/>
        <v>4.7192663984904404E-4</v>
      </c>
      <c r="AW1822" s="5">
        <f t="shared" si="2112"/>
        <v>3.7334185740388343E-6</v>
      </c>
      <c r="AX1822" s="5">
        <f t="shared" si="2113"/>
        <v>4.1217069901210656E-6</v>
      </c>
      <c r="AY1822" s="5">
        <f t="shared" si="2114"/>
        <v>1.2137729622915868E-5</v>
      </c>
      <c r="AZ1822" s="5">
        <f t="shared" si="2115"/>
        <v>1.7871779914501164E-5</v>
      </c>
      <c r="BA1822" s="5">
        <f t="shared" si="2116"/>
        <v>1.7543122546265068E-5</v>
      </c>
      <c r="BB1822" s="5">
        <f t="shared" si="2117"/>
        <v>1.2915381825940417E-5</v>
      </c>
      <c r="BC1822" s="5">
        <f t="shared" si="2118"/>
        <v>7.6067227949836262E-6</v>
      </c>
      <c r="BD1822" s="5">
        <f t="shared" si="2119"/>
        <v>2.3774211776093884E-2</v>
      </c>
      <c r="BE1822" s="5">
        <f t="shared" si="2120"/>
        <v>1.6532110618355803E-2</v>
      </c>
      <c r="BF1822" s="5">
        <f t="shared" si="2121"/>
        <v>5.7480492743902404E-3</v>
      </c>
      <c r="BG1822" s="5">
        <f t="shared" si="2122"/>
        <v>1.3323594397008766E-3</v>
      </c>
      <c r="BH1822" s="5">
        <f t="shared" si="2123"/>
        <v>2.3162401605564872E-4</v>
      </c>
      <c r="BI1822" s="5">
        <f t="shared" si="2124"/>
        <v>3.2213340163397434E-5</v>
      </c>
      <c r="BJ1822" s="8">
        <f t="shared" si="2125"/>
        <v>5.9300828717336662E-2</v>
      </c>
      <c r="BK1822" s="8">
        <f t="shared" si="2126"/>
        <v>0.11464991064699952</v>
      </c>
      <c r="BL1822" s="8">
        <f t="shared" si="2127"/>
        <v>0.6835320157060677</v>
      </c>
      <c r="BM1822" s="8">
        <f t="shared" si="2128"/>
        <v>0.67349727312828589</v>
      </c>
      <c r="BN1822" s="8">
        <f t="shared" si="2129"/>
        <v>0.29569075300866837</v>
      </c>
    </row>
    <row r="1823" spans="1:66" x14ac:dyDescent="0.25">
      <c r="A1823" t="s">
        <v>448</v>
      </c>
      <c r="B1823" t="s">
        <v>455</v>
      </c>
      <c r="C1823" t="s">
        <v>449</v>
      </c>
      <c r="D1823" s="7" t="s">
        <v>546</v>
      </c>
      <c r="E1823">
        <f>VLOOKUP(A1823,home!$A$2:$E$405,3,FALSE)</f>
        <v>1.2285999999999999</v>
      </c>
      <c r="F1823">
        <f>VLOOKUP(B1823,home!$B$2:$E$405,3,FALSE)</f>
        <v>1.2209000000000001</v>
      </c>
      <c r="G1823">
        <f>VLOOKUP(C1823,away!$B$2:$E$405,4,FALSE)</f>
        <v>0.81389999999999996</v>
      </c>
      <c r="H1823">
        <f>VLOOKUP(A1823,away!$A$2:$E$405,3,FALSE)</f>
        <v>0.9143</v>
      </c>
      <c r="I1823">
        <f>VLOOKUP(C1823,away!$B$2:$E$405,3,FALSE)</f>
        <v>1.0936999999999999</v>
      </c>
      <c r="J1823">
        <f>VLOOKUP(B1823,home!$B$2:$E$405,4,FALSE)</f>
        <v>1.0936999999999999</v>
      </c>
      <c r="K1823" s="3">
        <f t="shared" si="2074"/>
        <v>1.220848160586</v>
      </c>
      <c r="L1823" s="3">
        <f t="shared" si="2075"/>
        <v>1.0936670905669998</v>
      </c>
      <c r="M1823" s="5">
        <f t="shared" si="2076"/>
        <v>9.8814072401934711E-2</v>
      </c>
      <c r="N1823" s="5">
        <f t="shared" si="2077"/>
        <v>0.12063697853191382</v>
      </c>
      <c r="O1823" s="5">
        <f t="shared" si="2078"/>
        <v>0.10806969907090082</v>
      </c>
      <c r="P1823" s="5">
        <f t="shared" si="2079"/>
        <v>0.1319366933257918</v>
      </c>
      <c r="Q1823" s="5">
        <f t="shared" si="2080"/>
        <v>7.3639716669669897E-2</v>
      </c>
      <c r="R1823" s="5">
        <f t="shared" si="2081"/>
        <v>5.9096136680661653E-2</v>
      </c>
      <c r="S1823" s="5">
        <f t="shared" si="2082"/>
        <v>4.4040516250910072E-2</v>
      </c>
      <c r="T1823" s="5">
        <f t="shared" si="2083"/>
        <v>8.0537334680296072E-2</v>
      </c>
      <c r="U1823" s="5">
        <f t="shared" si="2084"/>
        <v>7.2147409764324613E-2</v>
      </c>
      <c r="V1823" s="5">
        <f t="shared" si="2085"/>
        <v>6.5336623792149329E-3</v>
      </c>
      <c r="W1823" s="5">
        <f t="shared" si="2086"/>
        <v>2.9967637547413561E-2</v>
      </c>
      <c r="X1823" s="5">
        <f t="shared" si="2087"/>
        <v>3.2774618967646177E-2</v>
      </c>
      <c r="Y1823" s="5">
        <f t="shared" si="2088"/>
        <v>1.7922261085393798E-2</v>
      </c>
      <c r="Z1823" s="5">
        <f t="shared" si="2089"/>
        <v>2.1543833289096332E-2</v>
      </c>
      <c r="AA1823" s="5">
        <f t="shared" si="2090"/>
        <v>2.6301749242964689E-2</v>
      </c>
      <c r="AB1823" s="5">
        <f t="shared" si="2091"/>
        <v>1.6055221091733834E-2</v>
      </c>
      <c r="AC1823" s="5">
        <f t="shared" si="2092"/>
        <v>5.4523472003205949E-4</v>
      </c>
      <c r="AD1823" s="5">
        <f t="shared" si="2093"/>
        <v>9.1464837942169565E-3</v>
      </c>
      <c r="AE1823" s="5">
        <f t="shared" si="2094"/>
        <v>1.0003208320139474E-2</v>
      </c>
      <c r="AF1823" s="5">
        <f t="shared" si="2095"/>
        <v>5.4700898699112715E-3</v>
      </c>
      <c r="AG1823" s="5">
        <f t="shared" si="2096"/>
        <v>1.9941524243886266E-3</v>
      </c>
      <c r="AH1823" s="5">
        <f t="shared" si="2097"/>
        <v>5.890445368236615E-3</v>
      </c>
      <c r="AI1823" s="5">
        <f t="shared" si="2098"/>
        <v>7.1913393928439949E-3</v>
      </c>
      <c r="AJ1823" s="5">
        <f t="shared" si="2099"/>
        <v>4.3897667349516176E-3</v>
      </c>
      <c r="AK1823" s="5">
        <f t="shared" si="2100"/>
        <v>1.7864128812557641E-3</v>
      </c>
      <c r="AL1823" s="5">
        <f t="shared" si="2101"/>
        <v>2.9119927677845712E-5</v>
      </c>
      <c r="AM1823" s="5">
        <f t="shared" si="2102"/>
        <v>2.2332935831998828E-3</v>
      </c>
      <c r="AN1823" s="5">
        <f t="shared" si="2103"/>
        <v>2.4424796955201662E-3</v>
      </c>
      <c r="AO1823" s="5">
        <f t="shared" si="2104"/>
        <v>1.3356298311842558E-3</v>
      </c>
      <c r="AP1823" s="5">
        <f t="shared" si="2105"/>
        <v>4.8691146384859281E-4</v>
      </c>
      <c r="AQ1823" s="5">
        <f t="shared" si="2106"/>
        <v>1.3312976100775234E-4</v>
      </c>
      <c r="AR1823" s="5">
        <f t="shared" si="2107"/>
        <v>1.28843724960464E-3</v>
      </c>
      <c r="AS1823" s="5">
        <f t="shared" si="2108"/>
        <v>1.5729862462103097E-3</v>
      </c>
      <c r="AT1823" s="5">
        <f t="shared" si="2109"/>
        <v>9.60188682656467E-4</v>
      </c>
      <c r="AU1823" s="5">
        <f t="shared" si="2110"/>
        <v>3.9074819567888066E-4</v>
      </c>
      <c r="AV1823" s="5">
        <f t="shared" si="2111"/>
        <v>1.1926105398671508E-4</v>
      </c>
      <c r="AW1823" s="5">
        <f t="shared" si="2112"/>
        <v>1.0800269396834591E-6</v>
      </c>
      <c r="AX1823" s="5">
        <f t="shared" si="2113"/>
        <v>4.5441872718301584E-4</v>
      </c>
      <c r="AY1823" s="5">
        <f t="shared" si="2114"/>
        <v>4.9698280725740825E-4</v>
      </c>
      <c r="AZ1823" s="5">
        <f t="shared" si="2115"/>
        <v>2.7176687043751482E-4</v>
      </c>
      <c r="BA1823" s="5">
        <f t="shared" si="2116"/>
        <v>9.9074160834631902E-5</v>
      </c>
      <c r="BB1823" s="5">
        <f t="shared" si="2117"/>
        <v>2.7088537307594714E-5</v>
      </c>
      <c r="BC1823" s="5">
        <f t="shared" si="2118"/>
        <v>5.9251683569825493E-6</v>
      </c>
      <c r="BD1823" s="5">
        <f t="shared" si="2119"/>
        <v>2.3485356969220894E-4</v>
      </c>
      <c r="BE1823" s="5">
        <f t="shared" si="2120"/>
        <v>2.8672054856578922E-4</v>
      </c>
      <c r="BF1823" s="5">
        <f t="shared" si="2121"/>
        <v>1.7502112715937638E-4</v>
      </c>
      <c r="BG1823" s="5">
        <f t="shared" si="2122"/>
        <v>7.1224740385404347E-5</v>
      </c>
      <c r="BH1823" s="5">
        <f t="shared" si="2123"/>
        <v>2.1738648321934089E-5</v>
      </c>
      <c r="BI1823" s="5">
        <f t="shared" si="2124"/>
        <v>5.3079177634918269E-6</v>
      </c>
      <c r="BJ1823" s="8">
        <f t="shared" si="2125"/>
        <v>0.39007918249712736</v>
      </c>
      <c r="BK1823" s="8">
        <f t="shared" si="2126"/>
        <v>0.28239628181281878</v>
      </c>
      <c r="BL1823" s="8">
        <f t="shared" si="2127"/>
        <v>0.30605466820789884</v>
      </c>
      <c r="BM1823" s="8">
        <f t="shared" si="2128"/>
        <v>0.40738476634575088</v>
      </c>
      <c r="BN1823" s="8">
        <f t="shared" si="2129"/>
        <v>0.59219329668087262</v>
      </c>
    </row>
    <row r="1824" spans="1:66" x14ac:dyDescent="0.25">
      <c r="A1824" t="s">
        <v>448</v>
      </c>
      <c r="B1824" t="s">
        <v>456</v>
      </c>
      <c r="C1824" t="s">
        <v>457</v>
      </c>
      <c r="D1824" s="7" t="s">
        <v>546</v>
      </c>
      <c r="E1824">
        <f>VLOOKUP(A1824,home!$A$2:$E$405,3,FALSE)</f>
        <v>1.2285999999999999</v>
      </c>
      <c r="F1824">
        <f>VLOOKUP(B1824,home!$B$2:$E$405,3,FALSE)</f>
        <v>0.81389999999999996</v>
      </c>
      <c r="G1824">
        <f>VLOOKUP(C1824,away!$B$2:$E$405,4,FALSE)</f>
        <v>1.6278999999999999</v>
      </c>
      <c r="H1824">
        <f>VLOOKUP(A1824,away!$A$2:$E$405,3,FALSE)</f>
        <v>0.9143</v>
      </c>
      <c r="I1824">
        <f>VLOOKUP(C1824,away!$B$2:$E$405,3,FALSE)</f>
        <v>0.36459999999999998</v>
      </c>
      <c r="J1824">
        <f>VLOOKUP(B1824,home!$B$2:$E$405,4,FALSE)</f>
        <v>0.54690000000000005</v>
      </c>
      <c r="K1824" s="3">
        <f t="shared" si="2074"/>
        <v>1.6278308793659997</v>
      </c>
      <c r="L1824" s="3">
        <f t="shared" si="2075"/>
        <v>0.18231118228200002</v>
      </c>
      <c r="M1824" s="5">
        <f t="shared" si="2076"/>
        <v>0.16363088947764365</v>
      </c>
      <c r="N1824" s="5">
        <f t="shared" si="2077"/>
        <v>0.26636341470983332</v>
      </c>
      <c r="O1824" s="5">
        <f t="shared" si="2078"/>
        <v>2.9831740918524488E-2</v>
      </c>
      <c r="P1824" s="5">
        <f t="shared" si="2079"/>
        <v>4.8561029052420386E-2</v>
      </c>
      <c r="Q1824" s="5">
        <f t="shared" si="2080"/>
        <v>0.2167972957990193</v>
      </c>
      <c r="R1824" s="5">
        <f t="shared" si="2081"/>
        <v>2.7193299781932585E-3</v>
      </c>
      <c r="S1824" s="5">
        <f t="shared" si="2082"/>
        <v>3.6028856626001047E-3</v>
      </c>
      <c r="T1824" s="5">
        <f t="shared" si="2083"/>
        <v>3.9524571312659684E-2</v>
      </c>
      <c r="U1824" s="5">
        <f t="shared" si="2084"/>
        <v>4.4266093096886564E-3</v>
      </c>
      <c r="V1824" s="5">
        <f t="shared" si="2085"/>
        <v>1.1880386255824805E-4</v>
      </c>
      <c r="W1824" s="5">
        <f t="shared" si="2086"/>
        <v>0.11763644422156276</v>
      </c>
      <c r="X1824" s="5">
        <f t="shared" si="2087"/>
        <v>2.1446439225483657E-2</v>
      </c>
      <c r="Y1824" s="5">
        <f t="shared" si="2088"/>
        <v>1.9549628454684932E-3</v>
      </c>
      <c r="Z1824" s="5">
        <f t="shared" si="2089"/>
        <v>1.6525475444643286E-4</v>
      </c>
      <c r="AA1824" s="5">
        <f t="shared" si="2090"/>
        <v>2.6900679224994909E-4</v>
      </c>
      <c r="AB1824" s="5">
        <f t="shared" si="2091"/>
        <v>2.1894878159183081E-4</v>
      </c>
      <c r="AC1824" s="5">
        <f t="shared" si="2092"/>
        <v>2.203602052020819E-6</v>
      </c>
      <c r="AD1824" s="5">
        <f t="shared" si="2093"/>
        <v>4.7873059110668977E-2</v>
      </c>
      <c r="AE1824" s="5">
        <f t="shared" si="2094"/>
        <v>8.7277940059221348E-3</v>
      </c>
      <c r="AF1824" s="5">
        <f t="shared" si="2095"/>
        <v>7.9558722196670863E-4</v>
      </c>
      <c r="AG1824" s="5">
        <f t="shared" si="2096"/>
        <v>4.8348149015067577E-5</v>
      </c>
      <c r="AH1824" s="5">
        <f t="shared" si="2097"/>
        <v>7.5319474152126862E-6</v>
      </c>
      <c r="AI1824" s="5">
        <f t="shared" si="2098"/>
        <v>1.2260736584244134E-5</v>
      </c>
      <c r="AJ1824" s="5">
        <f t="shared" si="2099"/>
        <v>9.9792028078025093E-6</v>
      </c>
      <c r="AK1824" s="5">
        <f t="shared" si="2100"/>
        <v>5.4148181606656036E-6</v>
      </c>
      <c r="AL1824" s="5">
        <f t="shared" si="2101"/>
        <v>2.6158675445634971E-8</v>
      </c>
      <c r="AM1824" s="5">
        <f t="shared" si="2102"/>
        <v>1.5585848782012149E-2</v>
      </c>
      <c r="AN1824" s="5">
        <f t="shared" si="2103"/>
        <v>2.841474518317105E-3</v>
      </c>
      <c r="AO1824" s="5">
        <f t="shared" si="2104"/>
        <v>2.5901628942928397E-4</v>
      </c>
      <c r="AP1824" s="5">
        <f t="shared" si="2105"/>
        <v>1.5740521985383165E-5</v>
      </c>
      <c r="AQ1824" s="5">
        <f t="shared" si="2106"/>
        <v>7.1741829322275397E-7</v>
      </c>
      <c r="AR1824" s="5">
        <f t="shared" si="2107"/>
        <v>2.746316476306558E-7</v>
      </c>
      <c r="AS1824" s="5">
        <f t="shared" si="2108"/>
        <v>4.4705387646434378E-7</v>
      </c>
      <c r="AT1824" s="5">
        <f t="shared" si="2109"/>
        <v>3.6386405242446601E-7</v>
      </c>
      <c r="AU1824" s="5">
        <f t="shared" si="2110"/>
        <v>1.9743638014259821E-7</v>
      </c>
      <c r="AV1824" s="5">
        <f t="shared" si="2111"/>
        <v>8.0348259076591365E-8</v>
      </c>
      <c r="AW1824" s="5">
        <f t="shared" si="2112"/>
        <v>2.1564323526896587E-10</v>
      </c>
      <c r="AX1824" s="5">
        <f t="shared" si="2113"/>
        <v>4.2285209880813844E-3</v>
      </c>
      <c r="AY1824" s="5">
        <f t="shared" si="2114"/>
        <v>7.7090666064136824E-4</v>
      </c>
      <c r="AZ1824" s="5">
        <f t="shared" si="2115"/>
        <v>7.0272452365298209E-5</v>
      </c>
      <c r="BA1824" s="5">
        <f t="shared" si="2116"/>
        <v>4.2704846241910171E-6</v>
      </c>
      <c r="BB1824" s="5">
        <f t="shared" si="2117"/>
        <v>1.9463927518834153E-7</v>
      </c>
      <c r="BC1824" s="5">
        <f t="shared" si="2118"/>
        <v>7.0969832756196202E-9</v>
      </c>
      <c r="BD1824" s="5">
        <f t="shared" si="2119"/>
        <v>8.3447367285997548E-9</v>
      </c>
      <c r="BE1824" s="5">
        <f t="shared" si="2120"/>
        <v>1.3583820126994293E-8</v>
      </c>
      <c r="BF1824" s="5">
        <f t="shared" si="2121"/>
        <v>1.1056080931237348E-8</v>
      </c>
      <c r="BG1824" s="5">
        <f t="shared" si="2122"/>
        <v>5.9991433148792503E-9</v>
      </c>
      <c r="BH1824" s="5">
        <f t="shared" si="2123"/>
        <v>2.4413976844256374E-9</v>
      </c>
      <c r="BI1824" s="5">
        <f t="shared" si="2124"/>
        <v>7.9483650790413989E-10</v>
      </c>
      <c r="BJ1824" s="8">
        <f t="shared" si="2125"/>
        <v>0.74494488645360779</v>
      </c>
      <c r="BK1824" s="8">
        <f t="shared" si="2126"/>
        <v>0.21668674447659123</v>
      </c>
      <c r="BL1824" s="8">
        <f t="shared" si="2127"/>
        <v>3.7502228039447132E-2</v>
      </c>
      <c r="BM1824" s="8">
        <f t="shared" si="2128"/>
        <v>0.27062450734346033</v>
      </c>
      <c r="BN1824" s="8">
        <f t="shared" si="2129"/>
        <v>0.72790369993563442</v>
      </c>
    </row>
    <row r="1825" spans="1:66" x14ac:dyDescent="0.25">
      <c r="A1825" t="s">
        <v>22</v>
      </c>
      <c r="B1825" t="s">
        <v>159</v>
      </c>
      <c r="C1825" t="s">
        <v>163</v>
      </c>
      <c r="D1825" s="7" t="s">
        <v>546</v>
      </c>
      <c r="E1825">
        <f>VLOOKUP(A1825,home!$A$2:$E$405,3,FALSE)</f>
        <v>1.4</v>
      </c>
      <c r="F1825">
        <f>VLOOKUP(B1825,home!$B$2:$E$405,3,FALSE)</f>
        <v>0.95240000000000002</v>
      </c>
      <c r="G1825">
        <f>VLOOKUP(C1825,away!$B$2:$E$405,4,FALSE)</f>
        <v>1.4286000000000001</v>
      </c>
      <c r="H1825">
        <f>VLOOKUP(A1825,away!$A$2:$E$405,3,FALSE)</f>
        <v>1.0286</v>
      </c>
      <c r="I1825">
        <f>VLOOKUP(C1825,away!$B$2:$E$405,3,FALSE)</f>
        <v>2.2685</v>
      </c>
      <c r="J1825">
        <f>VLOOKUP(B1825,home!$B$2:$E$405,4,FALSE)</f>
        <v>2.2685</v>
      </c>
      <c r="K1825" s="3">
        <f t="shared" si="2074"/>
        <v>1.904838096</v>
      </c>
      <c r="L1825" s="3">
        <f t="shared" si="2075"/>
        <v>5.2932704883499992</v>
      </c>
      <c r="M1825" s="5">
        <f t="shared" si="2076"/>
        <v>7.4799924873894595E-4</v>
      </c>
      <c r="N1825" s="5">
        <f t="shared" si="2077"/>
        <v>1.4248174647773241E-3</v>
      </c>
      <c r="O1825" s="5">
        <f t="shared" si="2078"/>
        <v>3.9593623486578328E-3</v>
      </c>
      <c r="P1825" s="5">
        <f t="shared" si="2079"/>
        <v>7.5419442375914744E-3</v>
      </c>
      <c r="Q1825" s="5">
        <f t="shared" si="2080"/>
        <v>1.3570232933769928E-3</v>
      </c>
      <c r="R1825" s="5">
        <f t="shared" si="2081"/>
        <v>1.0478987936417324E-2</v>
      </c>
      <c r="S1825" s="5">
        <f t="shared" si="2082"/>
        <v>1.9011022731251059E-2</v>
      </c>
      <c r="T1825" s="5">
        <f t="shared" si="2083"/>
        <v>7.1830913508359592E-3</v>
      </c>
      <c r="U1825" s="5">
        <f t="shared" si="2084"/>
        <v>1.9960775428812146E-2</v>
      </c>
      <c r="V1825" s="5">
        <f t="shared" si="2085"/>
        <v>2.1298309171715879E-2</v>
      </c>
      <c r="W1825" s="5">
        <f t="shared" si="2086"/>
        <v>8.6163655546129343E-4</v>
      </c>
      <c r="X1825" s="5">
        <f t="shared" si="2087"/>
        <v>4.5608753507068115E-3</v>
      </c>
      <c r="Y1825" s="5">
        <f t="shared" si="2088"/>
        <v>1.2070973447469662E-2</v>
      </c>
      <c r="Z1825" s="5">
        <f t="shared" si="2089"/>
        <v>1.8489372530537836E-2</v>
      </c>
      <c r="AA1825" s="5">
        <f t="shared" si="2090"/>
        <v>3.5219261167304394E-2</v>
      </c>
      <c r="AB1825" s="5">
        <f t="shared" si="2091"/>
        <v>3.3543495192227428E-2</v>
      </c>
      <c r="AC1825" s="5">
        <f t="shared" si="2092"/>
        <v>1.342169296951767E-2</v>
      </c>
      <c r="AD1825" s="5">
        <f t="shared" si="2093"/>
        <v>4.1031953393722204E-4</v>
      </c>
      <c r="AE1825" s="5">
        <f t="shared" si="2094"/>
        <v>2.1719322797834235E-3</v>
      </c>
      <c r="AF1825" s="5">
        <f t="shared" si="2095"/>
        <v>5.748312519636165E-3</v>
      </c>
      <c r="AG1825" s="5">
        <f t="shared" si="2096"/>
        <v>1.0142457672667651E-2</v>
      </c>
      <c r="AH1825" s="5">
        <f t="shared" si="2097"/>
        <v>2.4467312491001262E-2</v>
      </c>
      <c r="AI1825" s="5">
        <f t="shared" si="2098"/>
        <v>4.6606268939595859E-2</v>
      </c>
      <c r="AJ1825" s="5">
        <f t="shared" si="2099"/>
        <v>4.4388698294281867E-2</v>
      </c>
      <c r="AK1825" s="5">
        <f t="shared" si="2100"/>
        <v>2.818442784759944E-2</v>
      </c>
      <c r="AL1825" s="5">
        <f t="shared" si="2101"/>
        <v>5.413142332473325E-3</v>
      </c>
      <c r="AM1825" s="5">
        <f t="shared" si="2102"/>
        <v>1.5631845595531717E-4</v>
      </c>
      <c r="AN1825" s="5">
        <f t="shared" si="2103"/>
        <v>8.2743586969271949E-4</v>
      </c>
      <c r="AO1825" s="5">
        <f t="shared" si="2104"/>
        <v>2.1899209350233441E-3</v>
      </c>
      <c r="AP1825" s="5">
        <f t="shared" si="2105"/>
        <v>3.86394795239297E-3</v>
      </c>
      <c r="AQ1825" s="5">
        <f t="shared" si="2106"/>
        <v>5.1132304162305273E-3</v>
      </c>
      <c r="AR1825" s="5">
        <f t="shared" si="2107"/>
        <v>2.5902420627570852E-2</v>
      </c>
      <c r="AS1825" s="5">
        <f t="shared" si="2108"/>
        <v>4.9339917590013181E-2</v>
      </c>
      <c r="AT1825" s="5">
        <f t="shared" si="2109"/>
        <v>4.6992277339478819E-2</v>
      </c>
      <c r="AU1825" s="5">
        <f t="shared" si="2110"/>
        <v>2.9837560031345592E-2</v>
      </c>
      <c r="AV1825" s="5">
        <f t="shared" si="2111"/>
        <v>1.4208930259848505E-2</v>
      </c>
      <c r="AW1825" s="5">
        <f t="shared" si="2112"/>
        <v>1.5161043755683985E-3</v>
      </c>
      <c r="AX1825" s="5">
        <f t="shared" si="2113"/>
        <v>4.9626891668597711E-5</v>
      </c>
      <c r="AY1825" s="5">
        <f t="shared" si="2114"/>
        <v>2.6268856109793072E-4</v>
      </c>
      <c r="AZ1825" s="5">
        <f t="shared" si="2115"/>
        <v>6.9524080404340116E-4</v>
      </c>
      <c r="BA1825" s="5">
        <f t="shared" si="2116"/>
        <v>1.2266992101132208E-3</v>
      </c>
      <c r="BB1825" s="5">
        <f t="shared" si="2117"/>
        <v>1.6233126817436412E-3</v>
      </c>
      <c r="BC1825" s="5">
        <f t="shared" si="2118"/>
        <v>1.7185266223275816E-3</v>
      </c>
      <c r="BD1825" s="5">
        <f t="shared" si="2119"/>
        <v>2.2851419780791506E-2</v>
      </c>
      <c r="BE1825" s="5">
        <f t="shared" si="2120"/>
        <v>4.3528254946139627E-2</v>
      </c>
      <c r="BF1825" s="5">
        <f t="shared" si="2121"/>
        <v>4.1457139136903604E-2</v>
      </c>
      <c r="BG1825" s="5">
        <f t="shared" si="2122"/>
        <v>2.6323045993048848E-2</v>
      </c>
      <c r="BH1825" s="5">
        <f t="shared" si="2123"/>
        <v>1.2535285202579896E-2</v>
      </c>
      <c r="BI1825" s="5">
        <f t="shared" si="2124"/>
        <v>4.7755377596198547E-3</v>
      </c>
      <c r="BJ1825" s="8">
        <f t="shared" si="2125"/>
        <v>6.3658387868941763E-2</v>
      </c>
      <c r="BK1825" s="8">
        <f t="shared" si="2126"/>
        <v>6.769679925238628E-2</v>
      </c>
      <c r="BL1825" s="8">
        <f t="shared" si="2127"/>
        <v>0.56456037831323769</v>
      </c>
      <c r="BM1825" s="8">
        <f t="shared" si="2128"/>
        <v>0.69014821925001424</v>
      </c>
      <c r="BN1825" s="8">
        <f t="shared" si="2129"/>
        <v>2.5510134529559893E-2</v>
      </c>
    </row>
    <row r="1826" spans="1:66" x14ac:dyDescent="0.25">
      <c r="A1826" t="s">
        <v>27</v>
      </c>
      <c r="B1826" t="s">
        <v>266</v>
      </c>
      <c r="C1826" t="s">
        <v>490</v>
      </c>
      <c r="D1826" s="7" t="s">
        <v>546</v>
      </c>
      <c r="E1826">
        <f>VLOOKUP(A1826,home!$A$2:$E$405,3,FALSE)</f>
        <v>1.381</v>
      </c>
      <c r="F1826">
        <f>VLOOKUP(B1826,home!$B$2:$E$405,3,FALSE)</f>
        <v>0.48270000000000002</v>
      </c>
      <c r="G1826">
        <f>VLOOKUP(C1826,away!$B$2:$E$405,4,FALSE)</f>
        <v>0.48270000000000002</v>
      </c>
      <c r="H1826">
        <f>VLOOKUP(A1826,away!$A$2:$E$405,3,FALSE)</f>
        <v>1.127</v>
      </c>
      <c r="I1826">
        <f>VLOOKUP(C1826,away!$B$2:$E$405,3,FALSE)</f>
        <v>1.1831</v>
      </c>
      <c r="J1826">
        <f>VLOOKUP(B1826,home!$B$2:$E$405,4,FALSE)</f>
        <v>1.4789000000000001</v>
      </c>
      <c r="K1826" s="3">
        <f t="shared" si="2074"/>
        <v>0.32177201949000006</v>
      </c>
      <c r="L1826" s="3">
        <f t="shared" si="2075"/>
        <v>1.9718967869300001</v>
      </c>
      <c r="M1826" s="5">
        <f t="shared" si="2076"/>
        <v>0.10089561550620402</v>
      </c>
      <c r="N1826" s="5">
        <f t="shared" si="2077"/>
        <v>3.2465385959117826E-2</v>
      </c>
      <c r="O1826" s="5">
        <f t="shared" si="2078"/>
        <v>0.19895574003200836</v>
      </c>
      <c r="P1826" s="5">
        <f t="shared" si="2079"/>
        <v>6.4018390259226787E-2</v>
      </c>
      <c r="Q1826" s="5">
        <f t="shared" si="2080"/>
        <v>5.2232264017938171E-3</v>
      </c>
      <c r="R1826" s="5">
        <f t="shared" si="2081"/>
        <v>0.19616009225519893</v>
      </c>
      <c r="S1826" s="5">
        <f t="shared" si="2082"/>
        <v>1.0154936542140074E-2</v>
      </c>
      <c r="T1826" s="5">
        <f t="shared" si="2083"/>
        <v>1.0299663359105173E-2</v>
      </c>
      <c r="U1826" s="5">
        <f t="shared" si="2084"/>
        <v>6.3118829028300072E-2</v>
      </c>
      <c r="V1826" s="5">
        <f t="shared" si="2085"/>
        <v>7.159243930260356E-4</v>
      </c>
      <c r="W1826" s="5">
        <f t="shared" si="2086"/>
        <v>5.6022936918622768E-4</v>
      </c>
      <c r="X1826" s="5">
        <f t="shared" si="2087"/>
        <v>1.104714493042143E-3</v>
      </c>
      <c r="Y1826" s="5">
        <f t="shared" si="2088"/>
        <v>1.0891914796524033E-3</v>
      </c>
      <c r="Z1826" s="5">
        <f t="shared" si="2089"/>
        <v>0.1289358185473064</v>
      </c>
      <c r="AA1826" s="5">
        <f t="shared" si="2090"/>
        <v>4.1487938718562982E-2</v>
      </c>
      <c r="AB1826" s="5">
        <f t="shared" si="2091"/>
        <v>6.674828912974687E-3</v>
      </c>
      <c r="AC1826" s="5">
        <f t="shared" si="2092"/>
        <v>2.8390930913409327E-5</v>
      </c>
      <c r="AD1826" s="5">
        <f t="shared" si="2093"/>
        <v>4.5066533875165307E-5</v>
      </c>
      <c r="AE1826" s="5">
        <f t="shared" si="2094"/>
        <v>8.8866553346510471E-5</v>
      </c>
      <c r="AF1826" s="5">
        <f t="shared" si="2095"/>
        <v>8.7617835504763748E-5</v>
      </c>
      <c r="AG1826" s="5">
        <f t="shared" si="2096"/>
        <v>5.759110943653498E-5</v>
      </c>
      <c r="AH1826" s="5">
        <f t="shared" si="2097"/>
        <v>6.3562031578405731E-2</v>
      </c>
      <c r="AI1826" s="5">
        <f t="shared" si="2098"/>
        <v>2.0452483263870769E-2</v>
      </c>
      <c r="AJ1826" s="5">
        <f t="shared" si="2099"/>
        <v>3.2905184217005617E-3</v>
      </c>
      <c r="AK1826" s="5">
        <f t="shared" si="2100"/>
        <v>3.5293225257321248E-4</v>
      </c>
      <c r="AL1826" s="5">
        <f t="shared" si="2101"/>
        <v>7.2056320224366031E-7</v>
      </c>
      <c r="AM1826" s="5">
        <f t="shared" si="2102"/>
        <v>2.9002299232852892E-6</v>
      </c>
      <c r="AN1826" s="5">
        <f t="shared" si="2103"/>
        <v>5.7189540670845018E-6</v>
      </c>
      <c r="AO1826" s="5">
        <f t="shared" si="2104"/>
        <v>5.6385935747420943E-6</v>
      </c>
      <c r="AP1826" s="5">
        <f t="shared" si="2105"/>
        <v>3.7062415176126936E-6</v>
      </c>
      <c r="AQ1826" s="5">
        <f t="shared" si="2106"/>
        <v>1.8270814350417591E-6</v>
      </c>
      <c r="AR1826" s="5">
        <f t="shared" si="2107"/>
        <v>2.5067553168040314E-2</v>
      </c>
      <c r="AS1826" s="5">
        <f t="shared" si="2108"/>
        <v>8.0660372065532813E-3</v>
      </c>
      <c r="AT1826" s="5">
        <f t="shared" si="2109"/>
        <v>1.2977125406170638E-3</v>
      </c>
      <c r="AU1826" s="5">
        <f t="shared" si="2110"/>
        <v>1.3918919497061711E-4</v>
      </c>
      <c r="AV1826" s="5">
        <f t="shared" si="2111"/>
        <v>1.1196797089220702E-5</v>
      </c>
      <c r="AW1826" s="5">
        <f t="shared" si="2112"/>
        <v>1.2699950685621729E-8</v>
      </c>
      <c r="AX1826" s="5">
        <f t="shared" si="2113"/>
        <v>1.5553547323347247E-7</v>
      </c>
      <c r="AY1826" s="5">
        <f t="shared" si="2114"/>
        <v>3.0669989992272134E-7</v>
      </c>
      <c r="AZ1826" s="5">
        <f t="shared" si="2115"/>
        <v>3.0239027360468351E-7</v>
      </c>
      <c r="BA1826" s="5">
        <f t="shared" si="2116"/>
        <v>1.9876080297331972E-7</v>
      </c>
      <c r="BB1826" s="5">
        <f t="shared" si="2117"/>
        <v>9.7983947187678962E-8</v>
      </c>
      <c r="BC1826" s="5">
        <f t="shared" si="2118"/>
        <v>3.864284612602063E-8</v>
      </c>
      <c r="BD1826" s="5">
        <f t="shared" si="2119"/>
        <v>8.2384379247092635E-3</v>
      </c>
      <c r="BE1826" s="5">
        <f t="shared" si="2120"/>
        <v>2.6508988084767045E-3</v>
      </c>
      <c r="BF1826" s="5">
        <f t="shared" si="2121"/>
        <v>4.2649253153359198E-4</v>
      </c>
      <c r="BG1826" s="5">
        <f t="shared" si="2122"/>
        <v>4.5744454389655474E-5</v>
      </c>
      <c r="BH1826" s="5">
        <f t="shared" si="2123"/>
        <v>3.6798213673569088E-6</v>
      </c>
      <c r="BI1826" s="5">
        <f t="shared" si="2124"/>
        <v>2.3681271054737728E-7</v>
      </c>
      <c r="BJ1826" s="8">
        <f t="shared" si="2125"/>
        <v>5.1042444207821364E-2</v>
      </c>
      <c r="BK1826" s="8">
        <f t="shared" si="2126"/>
        <v>0.17581428489461251</v>
      </c>
      <c r="BL1826" s="8">
        <f t="shared" si="2127"/>
        <v>0.64000257372405289</v>
      </c>
      <c r="BM1826" s="8">
        <f t="shared" si="2128"/>
        <v>0.39807637696029413</v>
      </c>
      <c r="BN1826" s="8">
        <f t="shared" si="2129"/>
        <v>0.59771845041354976</v>
      </c>
    </row>
    <row r="1827" spans="1:66" x14ac:dyDescent="0.25">
      <c r="A1827" t="s">
        <v>285</v>
      </c>
      <c r="B1827" t="s">
        <v>363</v>
      </c>
      <c r="C1827" t="s">
        <v>315</v>
      </c>
      <c r="D1827" s="7" t="s">
        <v>546</v>
      </c>
      <c r="E1827">
        <f>VLOOKUP(A1827,home!$A$2:$E$405,3,FALSE)</f>
        <v>1.35</v>
      </c>
      <c r="F1827">
        <f>VLOOKUP(B1827,home!$B$2:$E$405,3,FALSE)</f>
        <v>0.74070000000000003</v>
      </c>
      <c r="G1827">
        <f>VLOOKUP(C1827,away!$B$2:$E$405,4,FALSE)</f>
        <v>2.4691000000000001</v>
      </c>
      <c r="H1827">
        <f>VLOOKUP(A1827,away!$A$2:$E$405,3,FALSE)</f>
        <v>1.3</v>
      </c>
      <c r="I1827">
        <f>VLOOKUP(C1827,away!$B$2:$E$405,3,FALSE)</f>
        <v>0</v>
      </c>
      <c r="J1827">
        <f>VLOOKUP(B1827,home!$B$2:$E$405,4,FALSE)</f>
        <v>1.1537999999999999</v>
      </c>
      <c r="K1827" s="3">
        <f t="shared" si="2074"/>
        <v>2.4689641995000002</v>
      </c>
      <c r="L1827" s="3">
        <f t="shared" si="2075"/>
        <v>0</v>
      </c>
      <c r="M1827" s="5">
        <f t="shared" si="2076"/>
        <v>8.4672517431296335E-2</v>
      </c>
      <c r="N1827" s="5">
        <f t="shared" si="2077"/>
        <v>0.2090534142194104</v>
      </c>
      <c r="O1827" s="5">
        <f t="shared" si="2078"/>
        <v>0</v>
      </c>
      <c r="P1827" s="5">
        <f t="shared" si="2079"/>
        <v>0</v>
      </c>
      <c r="Q1827" s="5">
        <f t="shared" si="2080"/>
        <v>0.2580726977454843</v>
      </c>
      <c r="R1827" s="5">
        <f t="shared" si="2081"/>
        <v>0</v>
      </c>
      <c r="S1827" s="5">
        <f t="shared" si="2082"/>
        <v>0</v>
      </c>
      <c r="T1827" s="5">
        <f t="shared" si="2083"/>
        <v>0</v>
      </c>
      <c r="U1827" s="5">
        <f t="shared" si="2084"/>
        <v>0</v>
      </c>
      <c r="V1827" s="5">
        <f t="shared" si="2085"/>
        <v>0</v>
      </c>
      <c r="W1827" s="5">
        <f t="shared" si="2086"/>
        <v>0.21239075053399506</v>
      </c>
      <c r="X1827" s="5">
        <f t="shared" si="2087"/>
        <v>0</v>
      </c>
      <c r="Y1827" s="5">
        <f t="shared" si="2088"/>
        <v>0</v>
      </c>
      <c r="Z1827" s="5">
        <f t="shared" si="2089"/>
        <v>0</v>
      </c>
      <c r="AA1827" s="5">
        <f t="shared" si="2090"/>
        <v>0</v>
      </c>
      <c r="AB1827" s="5">
        <f t="shared" si="2091"/>
        <v>0</v>
      </c>
      <c r="AC1827" s="5">
        <f t="shared" si="2092"/>
        <v>0</v>
      </c>
      <c r="AD1827" s="5">
        <f t="shared" si="2093"/>
        <v>0.13109628984334235</v>
      </c>
      <c r="AE1827" s="5">
        <f t="shared" si="2094"/>
        <v>0</v>
      </c>
      <c r="AF1827" s="5">
        <f t="shared" si="2095"/>
        <v>0</v>
      </c>
      <c r="AG1827" s="5">
        <f t="shared" si="2096"/>
        <v>0</v>
      </c>
      <c r="AH1827" s="5">
        <f t="shared" si="2097"/>
        <v>0</v>
      </c>
      <c r="AI1827" s="5">
        <f t="shared" si="2098"/>
        <v>0</v>
      </c>
      <c r="AJ1827" s="5">
        <f t="shared" si="2099"/>
        <v>0</v>
      </c>
      <c r="AK1827" s="5">
        <f t="shared" si="2100"/>
        <v>0</v>
      </c>
      <c r="AL1827" s="5">
        <f t="shared" si="2101"/>
        <v>0</v>
      </c>
      <c r="AM1827" s="5">
        <f t="shared" si="2102"/>
        <v>6.4734409262097517E-2</v>
      </c>
      <c r="AN1827" s="5">
        <f t="shared" si="2103"/>
        <v>0</v>
      </c>
      <c r="AO1827" s="5">
        <f t="shared" si="2104"/>
        <v>0</v>
      </c>
      <c r="AP1827" s="5">
        <f t="shared" si="2105"/>
        <v>0</v>
      </c>
      <c r="AQ1827" s="5">
        <f t="shared" si="2106"/>
        <v>0</v>
      </c>
      <c r="AR1827" s="5">
        <f t="shared" si="2107"/>
        <v>0</v>
      </c>
      <c r="AS1827" s="5">
        <f t="shared" si="2108"/>
        <v>0</v>
      </c>
      <c r="AT1827" s="5">
        <f t="shared" si="2109"/>
        <v>0</v>
      </c>
      <c r="AU1827" s="5">
        <f t="shared" si="2110"/>
        <v>0</v>
      </c>
      <c r="AV1827" s="5">
        <f t="shared" si="2111"/>
        <v>0</v>
      </c>
      <c r="AW1827" s="5">
        <f t="shared" si="2112"/>
        <v>0</v>
      </c>
      <c r="AX1827" s="5">
        <f t="shared" si="2113"/>
        <v>2.6637823157316665E-2</v>
      </c>
      <c r="AY1827" s="5">
        <f t="shared" si="2114"/>
        <v>0</v>
      </c>
      <c r="AZ1827" s="5">
        <f t="shared" si="2115"/>
        <v>0</v>
      </c>
      <c r="BA1827" s="5">
        <f t="shared" si="2116"/>
        <v>0</v>
      </c>
      <c r="BB1827" s="5">
        <f t="shared" si="2117"/>
        <v>0</v>
      </c>
      <c r="BC1827" s="5">
        <f t="shared" si="2118"/>
        <v>0</v>
      </c>
      <c r="BD1827" s="5">
        <f t="shared" si="2119"/>
        <v>0</v>
      </c>
      <c r="BE1827" s="5">
        <f t="shared" si="2120"/>
        <v>0</v>
      </c>
      <c r="BF1827" s="5">
        <f t="shared" si="2121"/>
        <v>0</v>
      </c>
      <c r="BG1827" s="5">
        <f t="shared" si="2122"/>
        <v>0</v>
      </c>
      <c r="BH1827" s="5">
        <f t="shared" si="2123"/>
        <v>0</v>
      </c>
      <c r="BI1827" s="5">
        <f t="shared" si="2124"/>
        <v>0</v>
      </c>
      <c r="BJ1827" s="8">
        <f t="shared" si="2125"/>
        <v>0.90198538476164625</v>
      </c>
      <c r="BK1827" s="8">
        <f t="shared" si="2126"/>
        <v>8.4672517431296335E-2</v>
      </c>
      <c r="BL1827" s="8">
        <f t="shared" si="2127"/>
        <v>0</v>
      </c>
      <c r="BM1827" s="8">
        <f t="shared" si="2128"/>
        <v>0.43485927279675157</v>
      </c>
      <c r="BN1827" s="8">
        <f t="shared" si="2129"/>
        <v>0.55179862939619095</v>
      </c>
    </row>
    <row r="1828" spans="1:66" x14ac:dyDescent="0.25">
      <c r="A1828" t="s">
        <v>287</v>
      </c>
      <c r="B1828" t="s">
        <v>368</v>
      </c>
      <c r="C1828" t="s">
        <v>314</v>
      </c>
      <c r="D1828" s="7" t="s">
        <v>546</v>
      </c>
      <c r="E1828">
        <f>VLOOKUP(A1828,home!$A$2:$E$405,3,FALSE)</f>
        <v>1.2423999999999999</v>
      </c>
      <c r="F1828">
        <f>VLOOKUP(B1828,home!$B$2:$E$405,3,FALSE)</f>
        <v>0.53659999999999997</v>
      </c>
      <c r="G1828">
        <f>VLOOKUP(C1828,away!$B$2:$E$405,4,FALSE)</f>
        <v>1.6097999999999999</v>
      </c>
      <c r="H1828">
        <f>VLOOKUP(A1828,away!$A$2:$E$405,3,FALSE)</f>
        <v>0.87880000000000003</v>
      </c>
      <c r="I1828">
        <f>VLOOKUP(C1828,away!$B$2:$E$405,3,FALSE)</f>
        <v>1.1378999999999999</v>
      </c>
      <c r="J1828">
        <f>VLOOKUP(B1828,home!$B$2:$E$405,4,FALSE)</f>
        <v>0.75860000000000005</v>
      </c>
      <c r="K1828" s="3">
        <f t="shared" si="2074"/>
        <v>1.0732083280319997</v>
      </c>
      <c r="L1828" s="3">
        <f t="shared" si="2075"/>
        <v>0.75858977407200001</v>
      </c>
      <c r="M1828" s="5">
        <f t="shared" si="2076"/>
        <v>0.16012538696834849</v>
      </c>
      <c r="N1828" s="5">
        <f t="shared" si="2077"/>
        <v>0.17184789882377821</v>
      </c>
      <c r="O1828" s="5">
        <f t="shared" si="2078"/>
        <v>0.12146948112351107</v>
      </c>
      <c r="P1828" s="5">
        <f t="shared" si="2079"/>
        <v>0.13036205874347784</v>
      </c>
      <c r="Q1828" s="5">
        <f t="shared" si="2080"/>
        <v>9.2214298086239627E-2</v>
      </c>
      <c r="R1828" s="5">
        <f t="shared" si="2081"/>
        <v>4.6072753121063646E-2</v>
      </c>
      <c r="S1828" s="5">
        <f t="shared" si="2082"/>
        <v>2.6532748306795924E-2</v>
      </c>
      <c r="T1828" s="5">
        <f t="shared" si="2083"/>
        <v>6.9952823551448592E-2</v>
      </c>
      <c r="U1828" s="5">
        <f t="shared" si="2084"/>
        <v>4.9445662344887807E-2</v>
      </c>
      <c r="V1828" s="5">
        <f t="shared" si="2085"/>
        <v>2.4001077869752621E-3</v>
      </c>
      <c r="W1828" s="5">
        <f t="shared" si="2086"/>
        <v>3.2988384223259226E-2</v>
      </c>
      <c r="X1828" s="5">
        <f t="shared" si="2087"/>
        <v>2.5024650934922545E-2</v>
      </c>
      <c r="Y1828" s="5">
        <f t="shared" si="2088"/>
        <v>9.4917221494767758E-3</v>
      </c>
      <c r="Z1828" s="5">
        <f t="shared" si="2089"/>
        <v>1.165010646032757E-2</v>
      </c>
      <c r="AA1828" s="5">
        <f t="shared" si="2090"/>
        <v>1.2502991275682948E-2</v>
      </c>
      <c r="AB1828" s="5">
        <f t="shared" si="2091"/>
        <v>6.709157181187188E-3</v>
      </c>
      <c r="AC1828" s="5">
        <f t="shared" si="2092"/>
        <v>1.2212421396762743E-4</v>
      </c>
      <c r="AD1828" s="5">
        <f t="shared" si="2093"/>
        <v>8.8508521691803062E-3</v>
      </c>
      <c r="AE1828" s="5">
        <f t="shared" si="2094"/>
        <v>6.7141659473631604E-3</v>
      </c>
      <c r="AF1828" s="5">
        <f t="shared" si="2095"/>
        <v>2.5466488145460672E-3</v>
      </c>
      <c r="AG1828" s="5">
        <f t="shared" si="2096"/>
        <v>6.4395391628907592E-4</v>
      </c>
      <c r="AH1828" s="5">
        <f t="shared" si="2097"/>
        <v>2.2094129069136596E-3</v>
      </c>
      <c r="AI1828" s="5">
        <f t="shared" si="2098"/>
        <v>2.3711603317611287E-3</v>
      </c>
      <c r="AJ1828" s="5">
        <f t="shared" si="2099"/>
        <v>1.2723745075725813E-3</v>
      </c>
      <c r="AK1828" s="5">
        <f t="shared" si="2100"/>
        <v>4.5517430596750299E-4</v>
      </c>
      <c r="AL1828" s="5">
        <f t="shared" si="2101"/>
        <v>3.9769743590742035E-6</v>
      </c>
      <c r="AM1828" s="5">
        <f t="shared" si="2102"/>
        <v>1.8997616516288794E-3</v>
      </c>
      <c r="AN1828" s="5">
        <f t="shared" si="2103"/>
        <v>1.4411397620998014E-3</v>
      </c>
      <c r="AO1828" s="5">
        <f t="shared" si="2104"/>
        <v>5.4661694326873188E-4</v>
      </c>
      <c r="AP1828" s="5">
        <f t="shared" si="2105"/>
        <v>1.3821934116605154E-4</v>
      </c>
      <c r="AQ1828" s="5">
        <f t="shared" si="2106"/>
        <v>2.6212944696883931E-5</v>
      </c>
      <c r="AR1828" s="5">
        <f t="shared" si="2107"/>
        <v>3.3520760757747891E-4</v>
      </c>
      <c r="AS1828" s="5">
        <f t="shared" si="2108"/>
        <v>3.5974759607183273E-4</v>
      </c>
      <c r="AT1828" s="5">
        <f t="shared" si="2109"/>
        <v>1.9304205804689139E-4</v>
      </c>
      <c r="AU1828" s="5">
        <f t="shared" si="2110"/>
        <v>6.9058114785453524E-5</v>
      </c>
      <c r="AV1828" s="5">
        <f t="shared" si="2111"/>
        <v>1.8528435976484623E-5</v>
      </c>
      <c r="AW1828" s="5">
        <f t="shared" si="2112"/>
        <v>8.9937602933599072E-8</v>
      </c>
      <c r="AX1828" s="5">
        <f t="shared" si="2113"/>
        <v>3.3980667096732327E-4</v>
      </c>
      <c r="AY1828" s="5">
        <f t="shared" si="2114"/>
        <v>2.5777386575726019E-4</v>
      </c>
      <c r="AZ1828" s="5">
        <f t="shared" si="2115"/>
        <v>9.7772309293233005E-5</v>
      </c>
      <c r="BA1828" s="5">
        <f t="shared" si="2116"/>
        <v>2.4723024672417115E-5</v>
      </c>
      <c r="BB1828" s="5">
        <f t="shared" si="2117"/>
        <v>4.6886584251563453E-6</v>
      </c>
      <c r="BC1828" s="5">
        <f t="shared" si="2118"/>
        <v>7.1135366708802646E-7</v>
      </c>
      <c r="BD1828" s="5">
        <f t="shared" si="2119"/>
        <v>4.2380843883235871E-5</v>
      </c>
      <c r="BE1828" s="5">
        <f t="shared" si="2120"/>
        <v>4.5483474604512766E-5</v>
      </c>
      <c r="BF1828" s="5">
        <f t="shared" si="2121"/>
        <v>2.4406621866697531E-5</v>
      </c>
      <c r="BG1828" s="5">
        <f t="shared" si="2122"/>
        <v>8.731129948822568E-6</v>
      </c>
      <c r="BH1828" s="5">
        <f t="shared" si="2123"/>
        <v>2.3425803435514966E-6</v>
      </c>
      <c r="BI1828" s="5">
        <f t="shared" si="2124"/>
        <v>5.0281534675670594E-7</v>
      </c>
      <c r="BJ1828" s="8">
        <f t="shared" si="2125"/>
        <v>0.4250528251421466</v>
      </c>
      <c r="BK1828" s="8">
        <f t="shared" si="2126"/>
        <v>0.31980417685968143</v>
      </c>
      <c r="BL1828" s="8">
        <f t="shared" si="2127"/>
        <v>0.24360759837699925</v>
      </c>
      <c r="BM1828" s="8">
        <f t="shared" si="2128"/>
        <v>0.27776514604458158</v>
      </c>
      <c r="BN1828" s="8">
        <f t="shared" si="2129"/>
        <v>0.72209187686641885</v>
      </c>
    </row>
    <row r="1829" spans="1:66" x14ac:dyDescent="0.25">
      <c r="A1829" t="s">
        <v>34</v>
      </c>
      <c r="B1829" t="s">
        <v>35</v>
      </c>
      <c r="C1829" t="s">
        <v>500</v>
      </c>
      <c r="D1829" s="7" t="s">
        <v>546</v>
      </c>
      <c r="E1829">
        <f>VLOOKUP(A1829,home!$A$2:$E$405,3,FALSE)</f>
        <v>1.4921</v>
      </c>
      <c r="F1829">
        <f>VLOOKUP(B1829,home!$B$2:$E$405,3,FALSE)</f>
        <v>1.5638000000000001</v>
      </c>
      <c r="G1829">
        <f>VLOOKUP(C1829,away!$B$2:$E$405,4,FALSE)</f>
        <v>0.44679999999999997</v>
      </c>
      <c r="H1829">
        <f>VLOOKUP(A1829,away!$A$2:$E$405,3,FALSE)</f>
        <v>1.2222</v>
      </c>
      <c r="I1829">
        <f>VLOOKUP(C1829,away!$B$2:$E$405,3,FALSE)</f>
        <v>0.54549999999999998</v>
      </c>
      <c r="J1829">
        <f>VLOOKUP(B1829,home!$B$2:$E$405,4,FALSE)</f>
        <v>1.6364000000000001</v>
      </c>
      <c r="K1829" s="3">
        <f t="shared" si="2074"/>
        <v>1.042538983864</v>
      </c>
      <c r="L1829" s="3">
        <f t="shared" si="2075"/>
        <v>1.0910044076400001</v>
      </c>
      <c r="M1829" s="5">
        <f t="shared" si="2076"/>
        <v>0.11841695195277709</v>
      </c>
      <c r="N1829" s="5">
        <f t="shared" si="2077"/>
        <v>0.12345428876112033</v>
      </c>
      <c r="O1829" s="5">
        <f t="shared" si="2078"/>
        <v>0.1291934165197739</v>
      </c>
      <c r="P1829" s="5">
        <f t="shared" si="2079"/>
        <v>0.1346891731804436</v>
      </c>
      <c r="Q1829" s="5">
        <f t="shared" si="2080"/>
        <v>6.4352954379335608E-2</v>
      </c>
      <c r="R1829" s="5">
        <f t="shared" si="2081"/>
        <v>7.0475293430571864E-2</v>
      </c>
      <c r="S1829" s="5">
        <f t="shared" si="2082"/>
        <v>3.8299358902739604E-2</v>
      </c>
      <c r="T1829" s="5">
        <f t="shared" si="2083"/>
        <v>7.0209356872510981E-2</v>
      </c>
      <c r="U1829" s="5">
        <f t="shared" si="2084"/>
        <v>7.347324080062563E-2</v>
      </c>
      <c r="V1829" s="5">
        <f t="shared" si="2085"/>
        <v>4.8402501114200424E-3</v>
      </c>
      <c r="W1829" s="5">
        <f t="shared" si="2086"/>
        <v>2.2363487889092964E-2</v>
      </c>
      <c r="X1829" s="5">
        <f t="shared" si="2087"/>
        <v>2.4398663857204184E-2</v>
      </c>
      <c r="Y1829" s="5">
        <f t="shared" si="2088"/>
        <v>1.3309524904368264E-2</v>
      </c>
      <c r="Z1829" s="5">
        <f t="shared" si="2089"/>
        <v>2.5629618587492079E-2</v>
      </c>
      <c r="AA1829" s="5">
        <f t="shared" si="2090"/>
        <v>2.6719876519025881E-2</v>
      </c>
      <c r="AB1829" s="5">
        <f t="shared" si="2091"/>
        <v>1.3928256457558396E-2</v>
      </c>
      <c r="AC1829" s="5">
        <f t="shared" si="2092"/>
        <v>3.4408570455018918E-4</v>
      </c>
      <c r="AD1829" s="5">
        <f t="shared" si="2093"/>
        <v>5.8287019848874619E-3</v>
      </c>
      <c r="AE1829" s="5">
        <f t="shared" si="2094"/>
        <v>6.359139556332237E-3</v>
      </c>
      <c r="AF1829" s="5">
        <f t="shared" si="2095"/>
        <v>3.4689246423781728E-3</v>
      </c>
      <c r="AG1829" s="5">
        <f t="shared" si="2096"/>
        <v>1.2615373582018658E-3</v>
      </c>
      <c r="AH1829" s="5">
        <f t="shared" si="2097"/>
        <v>6.9905067112714814E-3</v>
      </c>
      <c r="AI1829" s="5">
        <f t="shared" si="2098"/>
        <v>7.2878757634634427E-3</v>
      </c>
      <c r="AJ1829" s="5">
        <f t="shared" si="2099"/>
        <v>3.798947296484125E-3</v>
      </c>
      <c r="AK1829" s="5">
        <f t="shared" si="2100"/>
        <v>1.3201835514098166E-3</v>
      </c>
      <c r="AL1829" s="5">
        <f t="shared" si="2101"/>
        <v>1.5654724525440233E-5</v>
      </c>
      <c r="AM1829" s="5">
        <f t="shared" si="2102"/>
        <v>1.2153298089141314E-3</v>
      </c>
      <c r="AN1829" s="5">
        <f t="shared" si="2103"/>
        <v>1.3259301782615964E-3</v>
      </c>
      <c r="AO1829" s="5">
        <f t="shared" si="2104"/>
        <v>7.2329783435314628E-4</v>
      </c>
      <c r="AP1829" s="5">
        <f t="shared" si="2105"/>
        <v>2.6304037510524973E-4</v>
      </c>
      <c r="AQ1829" s="5">
        <f t="shared" si="2106"/>
        <v>7.1744552156776582E-5</v>
      </c>
      <c r="AR1829" s="5">
        <f t="shared" si="2107"/>
        <v>1.5253347267268384E-3</v>
      </c>
      <c r="AS1829" s="5">
        <f t="shared" si="2108"/>
        <v>1.5902209160542702E-3</v>
      </c>
      <c r="AT1829" s="5">
        <f t="shared" si="2109"/>
        <v>8.2893364897124893E-4</v>
      </c>
      <c r="AU1829" s="5">
        <f t="shared" si="2110"/>
        <v>2.8806521469638784E-4</v>
      </c>
      <c r="AV1829" s="5">
        <f t="shared" si="2111"/>
        <v>7.5079804054034295E-5</v>
      </c>
      <c r="AW1829" s="5">
        <f t="shared" si="2112"/>
        <v>4.9460868471020245E-7</v>
      </c>
      <c r="AX1829" s="5">
        <f t="shared" si="2113"/>
        <v>2.111714506741612E-4</v>
      </c>
      <c r="AY1829" s="5">
        <f t="shared" si="2114"/>
        <v>2.3038898345324274E-4</v>
      </c>
      <c r="AZ1829" s="5">
        <f t="shared" si="2115"/>
        <v>1.2567769820959342E-4</v>
      </c>
      <c r="BA1829" s="5">
        <f t="shared" si="2116"/>
        <v>4.5704974229572057E-5</v>
      </c>
      <c r="BB1829" s="5">
        <f t="shared" si="2117"/>
        <v>1.2466082083883929E-5</v>
      </c>
      <c r="BC1829" s="5">
        <f t="shared" si="2118"/>
        <v>2.7201100999038823E-6</v>
      </c>
      <c r="BD1829" s="5">
        <f t="shared" si="2119"/>
        <v>2.773578183308891E-4</v>
      </c>
      <c r="BE1829" s="5">
        <f t="shared" si="2120"/>
        <v>2.8915633808942104E-4</v>
      </c>
      <c r="BF1829" s="5">
        <f t="shared" si="2121"/>
        <v>1.5072837744479011E-4</v>
      </c>
      <c r="BG1829" s="5">
        <f t="shared" si="2122"/>
        <v>5.2380069820253647E-5</v>
      </c>
      <c r="BH1829" s="5">
        <f t="shared" si="2123"/>
        <v>1.3652066191283151E-5</v>
      </c>
      <c r="BI1829" s="5">
        <f t="shared" si="2124"/>
        <v>2.8465622429408821E-6</v>
      </c>
      <c r="BJ1829" s="8">
        <f t="shared" si="2125"/>
        <v>0.33923405225297332</v>
      </c>
      <c r="BK1829" s="8">
        <f t="shared" si="2126"/>
        <v>0.29683586355990915</v>
      </c>
      <c r="BL1829" s="8">
        <f t="shared" si="2127"/>
        <v>0.33828135259280684</v>
      </c>
      <c r="BM1829" s="8">
        <f t="shared" si="2128"/>
        <v>0.35916891439439064</v>
      </c>
      <c r="BN1829" s="8">
        <f t="shared" si="2129"/>
        <v>0.64058207822402247</v>
      </c>
    </row>
    <row r="1830" spans="1:66" x14ac:dyDescent="0.25">
      <c r="A1830" t="s">
        <v>10</v>
      </c>
      <c r="B1830" t="s">
        <v>213</v>
      </c>
      <c r="C1830" t="s">
        <v>425</v>
      </c>
      <c r="D1830" t="s">
        <v>547</v>
      </c>
      <c r="E1830">
        <f>VLOOKUP(A1830,home!$A$2:$E$405,3,FALSE)</f>
        <v>1.5185</v>
      </c>
      <c r="F1830">
        <f>VLOOKUP(B1830,home!$B$2:$E$405,3,FALSE)</f>
        <v>1.1854</v>
      </c>
      <c r="G1830">
        <f>VLOOKUP(C1830,away!$B$2:$E$405,4,FALSE)</f>
        <v>1.3170999999999999</v>
      </c>
      <c r="H1830">
        <f>VLOOKUP(A1830,away!$A$2:$E$405,3,FALSE)</f>
        <v>1.4074</v>
      </c>
      <c r="I1830">
        <f>VLOOKUP(C1830,away!$B$2:$E$405,3,FALSE)</f>
        <v>1.1368</v>
      </c>
      <c r="J1830">
        <f>VLOOKUP(B1830,home!$B$2:$E$405,4,FALSE)</f>
        <v>0.71050000000000002</v>
      </c>
      <c r="K1830" s="3">
        <f t="shared" si="2074"/>
        <v>2.37081938129</v>
      </c>
      <c r="L1830" s="3">
        <f t="shared" si="2075"/>
        <v>1.1367519133599999</v>
      </c>
      <c r="M1830" s="5">
        <f t="shared" si="2076"/>
        <v>2.9969613479509334E-2</v>
      </c>
      <c r="N1830" s="5">
        <f t="shared" si="2077"/>
        <v>7.1052540486990765E-2</v>
      </c>
      <c r="O1830" s="5">
        <f t="shared" si="2078"/>
        <v>3.4068015465491874E-2</v>
      </c>
      <c r="P1830" s="5">
        <f t="shared" si="2079"/>
        <v>8.0769111347675601E-2</v>
      </c>
      <c r="Q1830" s="5">
        <f t="shared" si="2080"/>
        <v>8.4226370038225085E-2</v>
      </c>
      <c r="R1830" s="5">
        <f t="shared" si="2081"/>
        <v>1.9363440882387981E-2</v>
      </c>
      <c r="S1830" s="5">
        <f t="shared" si="2082"/>
        <v>5.4418864563881834E-2</v>
      </c>
      <c r="T1830" s="5">
        <f t="shared" si="2083"/>
        <v>9.5744487296319722E-2</v>
      </c>
      <c r="U1830" s="5">
        <f t="shared" si="2084"/>
        <v>4.590722093242857E-2</v>
      </c>
      <c r="V1830" s="5">
        <f t="shared" si="2085"/>
        <v>1.6295629031716941E-2</v>
      </c>
      <c r="W1830" s="5">
        <f t="shared" si="2086"/>
        <v>6.6561836834109128E-2</v>
      </c>
      <c r="X1830" s="5">
        <f t="shared" si="2087"/>
        <v>7.5664295377929652E-2</v>
      </c>
      <c r="Y1830" s="5">
        <f t="shared" si="2088"/>
        <v>4.3005766271948881E-2</v>
      </c>
      <c r="Z1830" s="5">
        <f t="shared" si="2089"/>
        <v>7.3371428240959265E-3</v>
      </c>
      <c r="AA1830" s="5">
        <f t="shared" si="2090"/>
        <v>1.7395040410659469E-2</v>
      </c>
      <c r="AB1830" s="5">
        <f t="shared" si="2091"/>
        <v>2.0620249471957119E-2</v>
      </c>
      <c r="AC1830" s="5">
        <f t="shared" si="2092"/>
        <v>2.7448291013226099E-3</v>
      </c>
      <c r="AD1830" s="5">
        <f t="shared" si="2093"/>
        <v>3.9451523205142128E-2</v>
      </c>
      <c r="AE1830" s="5">
        <f t="shared" si="2094"/>
        <v>4.4846594488411738E-2</v>
      </c>
      <c r="AF1830" s="5">
        <f t="shared" si="2095"/>
        <v>2.5489726046191041E-2</v>
      </c>
      <c r="AG1830" s="5">
        <f t="shared" si="2096"/>
        <v>9.6584982846766292E-3</v>
      </c>
      <c r="AH1830" s="5">
        <f t="shared" si="2097"/>
        <v>2.0851277859716601E-3</v>
      </c>
      <c r="AI1830" s="5">
        <f t="shared" si="2098"/>
        <v>4.943461367447919E-3</v>
      </c>
      <c r="AJ1830" s="5">
        <f t="shared" si="2099"/>
        <v>5.860027010301948E-3</v>
      </c>
      <c r="AK1830" s="5">
        <f t="shared" si="2100"/>
        <v>4.6310218703022512E-3</v>
      </c>
      <c r="AL1830" s="5">
        <f t="shared" si="2101"/>
        <v>2.9589625167057162E-4</v>
      </c>
      <c r="AM1830" s="5">
        <f t="shared" si="2102"/>
        <v>1.8706487167232631E-2</v>
      </c>
      <c r="AN1830" s="5">
        <f t="shared" si="2103"/>
        <v>2.1264635079595976E-2</v>
      </c>
      <c r="AO1830" s="5">
        <f t="shared" si="2104"/>
        <v>1.2086307306816453E-2</v>
      </c>
      <c r="AP1830" s="5">
        <f t="shared" si="2105"/>
        <v>4.5797109854935156E-3</v>
      </c>
      <c r="AQ1830" s="5">
        <f t="shared" si="2106"/>
        <v>1.3014988063488916E-3</v>
      </c>
      <c r="AR1830" s="5">
        <f t="shared" si="2107"/>
        <v>4.7405460006067683E-4</v>
      </c>
      <c r="AS1830" s="5">
        <f t="shared" si="2108"/>
        <v>1.1238978336135324E-3</v>
      </c>
      <c r="AT1830" s="5">
        <f t="shared" si="2109"/>
        <v>1.3322793832604035E-3</v>
      </c>
      <c r="AU1830" s="5">
        <f t="shared" si="2110"/>
        <v>1.0528645943756174E-3</v>
      </c>
      <c r="AV1830" s="5">
        <f t="shared" si="2111"/>
        <v>6.2403794655493689E-4</v>
      </c>
      <c r="AW1830" s="5">
        <f t="shared" si="2112"/>
        <v>2.2151397257833761E-5</v>
      </c>
      <c r="AX1830" s="5">
        <f t="shared" si="2113"/>
        <v>7.3916170553213001E-3</v>
      </c>
      <c r="AY1830" s="5">
        <f t="shared" si="2114"/>
        <v>8.4024348304608948E-3</v>
      </c>
      <c r="AZ1830" s="5">
        <f t="shared" si="2115"/>
        <v>4.7757419352045657E-3</v>
      </c>
      <c r="BA1830" s="5">
        <f t="shared" si="2116"/>
        <v>1.809611260852459E-3</v>
      </c>
      <c r="BB1830" s="5">
        <f t="shared" si="2117"/>
        <v>5.1426976580295884E-4</v>
      </c>
      <c r="BC1830" s="5">
        <f t="shared" si="2118"/>
        <v>1.1691942805194247E-4</v>
      </c>
      <c r="BD1830" s="5">
        <f t="shared" si="2119"/>
        <v>8.9813745609347405E-5</v>
      </c>
      <c r="BE1830" s="5">
        <f t="shared" si="2120"/>
        <v>2.1293216879689049E-4</v>
      </c>
      <c r="BF1830" s="5">
        <f t="shared" si="2121"/>
        <v>2.5241185634189092E-4</v>
      </c>
      <c r="BG1830" s="5">
        <f t="shared" si="2122"/>
        <v>1.9947430702758074E-4</v>
      </c>
      <c r="BH1830" s="5">
        <f t="shared" si="2123"/>
        <v>1.1822938829259509E-4</v>
      </c>
      <c r="BI1830" s="5">
        <f t="shared" si="2124"/>
        <v>5.6060105040429109E-5</v>
      </c>
      <c r="BJ1830" s="8">
        <f t="shared" si="2125"/>
        <v>0.63665087195112624</v>
      </c>
      <c r="BK1830" s="8">
        <f t="shared" si="2126"/>
        <v>0.19289637860623782</v>
      </c>
      <c r="BL1830" s="8">
        <f t="shared" si="2127"/>
        <v>0.1604096611259227</v>
      </c>
      <c r="BM1830" s="8">
        <f t="shared" si="2128"/>
        <v>0.66946467937389909</v>
      </c>
      <c r="BN1830" s="8">
        <f t="shared" si="2129"/>
        <v>0.31944909170028069</v>
      </c>
    </row>
    <row r="1831" spans="1:66" x14ac:dyDescent="0.25">
      <c r="A1831" t="s">
        <v>13</v>
      </c>
      <c r="B1831" t="s">
        <v>217</v>
      </c>
      <c r="C1831" t="s">
        <v>15</v>
      </c>
      <c r="D1831" t="s">
        <v>547</v>
      </c>
      <c r="E1831">
        <f>VLOOKUP(A1831,home!$A$2:$E$405,3,FALSE)</f>
        <v>1.2857000000000001</v>
      </c>
      <c r="F1831">
        <f>VLOOKUP(B1831,home!$B$2:$E$405,3,FALSE)</f>
        <v>1.2963</v>
      </c>
      <c r="G1831">
        <f>VLOOKUP(C1831,away!$B$2:$E$405,4,FALSE)</f>
        <v>0.77780000000000005</v>
      </c>
      <c r="H1831">
        <f>VLOOKUP(A1831,away!$A$2:$E$405,3,FALSE)</f>
        <v>1.4921</v>
      </c>
      <c r="I1831">
        <f>VLOOKUP(C1831,away!$B$2:$E$405,3,FALSE)</f>
        <v>1.117</v>
      </c>
      <c r="J1831">
        <f>VLOOKUP(B1831,home!$B$2:$E$405,4,FALSE)</f>
        <v>0.67020000000000002</v>
      </c>
      <c r="K1831" s="3">
        <f t="shared" si="2074"/>
        <v>1.296322633398</v>
      </c>
      <c r="L1831" s="3">
        <f t="shared" si="2075"/>
        <v>1.11700605414</v>
      </c>
      <c r="M1831" s="5">
        <f t="shared" si="2076"/>
        <v>8.9516824552791585E-2</v>
      </c>
      <c r="N1831" s="5">
        <f t="shared" si="2077"/>
        <v>0.11604268573770152</v>
      </c>
      <c r="O1831" s="5">
        <f t="shared" si="2078"/>
        <v>9.9990834972856407E-2</v>
      </c>
      <c r="P1831" s="5">
        <f t="shared" si="2079"/>
        <v>0.12962038250767804</v>
      </c>
      <c r="Q1831" s="5">
        <f t="shared" si="2080"/>
        <v>7.5214379981036902E-2</v>
      </c>
      <c r="R1831" s="5">
        <f t="shared" si="2081"/>
        <v>5.5845184011597132E-2</v>
      </c>
      <c r="S1831" s="5">
        <f t="shared" si="2082"/>
        <v>4.6922585908776016E-2</v>
      </c>
      <c r="T1831" s="5">
        <f t="shared" si="2083"/>
        <v>8.4014917797204644E-2</v>
      </c>
      <c r="U1831" s="5">
        <f t="shared" si="2084"/>
        <v>7.2393376000509477E-2</v>
      </c>
      <c r="V1831" s="5">
        <f t="shared" si="2085"/>
        <v>7.5493239078302642E-3</v>
      </c>
      <c r="W1831" s="5">
        <f t="shared" si="2086"/>
        <v>3.2500701042138529E-2</v>
      </c>
      <c r="X1831" s="5">
        <f t="shared" si="2087"/>
        <v>3.6303479827862951E-2</v>
      </c>
      <c r="Y1831" s="5">
        <f t="shared" si="2088"/>
        <v>2.0275603377036142E-2</v>
      </c>
      <c r="Z1831" s="5">
        <f t="shared" si="2089"/>
        <v>2.0793136211838769E-2</v>
      </c>
      <c r="AA1831" s="5">
        <f t="shared" si="2090"/>
        <v>2.6954613090734148E-2</v>
      </c>
      <c r="AB1831" s="5">
        <f t="shared" si="2091"/>
        <v>1.7470937512002349E-2</v>
      </c>
      <c r="AC1831" s="5">
        <f t="shared" si="2092"/>
        <v>6.8321392200289092E-4</v>
      </c>
      <c r="AD1831" s="5">
        <f t="shared" si="2093"/>
        <v>1.053284859055654E-2</v>
      </c>
      <c r="AE1831" s="5">
        <f t="shared" si="2094"/>
        <v>1.1765255642991622E-2</v>
      </c>
      <c r="AF1831" s="5">
        <f t="shared" si="2095"/>
        <v>6.5709308908632209E-3</v>
      </c>
      <c r="AG1831" s="5">
        <f t="shared" si="2096"/>
        <v>2.4465898621432529E-3</v>
      </c>
      <c r="AH1831" s="5">
        <f t="shared" si="2097"/>
        <v>5.8065147582953974E-3</v>
      </c>
      <c r="AI1831" s="5">
        <f t="shared" si="2098"/>
        <v>7.5271165023378401E-3</v>
      </c>
      <c r="AJ1831" s="5">
        <f t="shared" si="2099"/>
        <v>4.8787857431020669E-3</v>
      </c>
      <c r="AK1831" s="5">
        <f t="shared" si="2100"/>
        <v>2.1081601274275637E-3</v>
      </c>
      <c r="AL1831" s="5">
        <f t="shared" si="2101"/>
        <v>3.9571756637707368E-5</v>
      </c>
      <c r="AM1831" s="5">
        <f t="shared" si="2102"/>
        <v>2.7307940044185297E-3</v>
      </c>
      <c r="AN1831" s="5">
        <f t="shared" si="2103"/>
        <v>3.0503134355447121E-3</v>
      </c>
      <c r="AO1831" s="5">
        <f t="shared" si="2104"/>
        <v>1.7036092872640132E-3</v>
      </c>
      <c r="AP1831" s="5">
        <f t="shared" si="2105"/>
        <v>6.3431396258767749E-4</v>
      </c>
      <c r="AQ1831" s="5">
        <f t="shared" si="2106"/>
        <v>1.7713313410899247E-4</v>
      </c>
      <c r="AR1831" s="5">
        <f t="shared" si="2107"/>
        <v>1.2971824276938417E-3</v>
      </c>
      <c r="AS1831" s="5">
        <f t="shared" si="2108"/>
        <v>1.6815669406656916E-3</v>
      </c>
      <c r="AT1831" s="5">
        <f t="shared" si="2109"/>
        <v>1.089926642379384E-3</v>
      </c>
      <c r="AU1831" s="5">
        <f t="shared" si="2110"/>
        <v>4.7096552508662788E-4</v>
      </c>
      <c r="AV1831" s="5">
        <f t="shared" si="2111"/>
        <v>1.5263081742999238E-4</v>
      </c>
      <c r="AW1831" s="5">
        <f t="shared" si="2112"/>
        <v>1.5916642416121165E-6</v>
      </c>
      <c r="AX1831" s="5">
        <f t="shared" si="2113"/>
        <v>5.8999834584588329E-4</v>
      </c>
      <c r="AY1831" s="5">
        <f t="shared" si="2114"/>
        <v>6.5903172424243721E-4</v>
      </c>
      <c r="AZ1831" s="5">
        <f t="shared" si="2115"/>
        <v>3.6807121292456273E-4</v>
      </c>
      <c r="BA1831" s="5">
        <f t="shared" si="2116"/>
        <v>1.3704592439712981E-4</v>
      </c>
      <c r="BB1831" s="5">
        <f t="shared" si="2117"/>
        <v>3.8270281811701712E-5</v>
      </c>
      <c r="BC1831" s="5">
        <f t="shared" si="2118"/>
        <v>8.5496272954629364E-6</v>
      </c>
      <c r="BD1831" s="5">
        <f t="shared" si="2119"/>
        <v>2.4149343750967412E-4</v>
      </c>
      <c r="BE1831" s="5">
        <f t="shared" si="2120"/>
        <v>3.1305340886087608E-4</v>
      </c>
      <c r="BF1831" s="5">
        <f t="shared" si="2121"/>
        <v>2.0290910968437587E-4</v>
      </c>
      <c r="BG1831" s="5">
        <f t="shared" si="2122"/>
        <v>8.7678557135497943E-5</v>
      </c>
      <c r="BH1831" s="5">
        <f t="shared" si="2123"/>
        <v>2.8414924519606436E-5</v>
      </c>
      <c r="BI1831" s="5">
        <f t="shared" si="2124"/>
        <v>7.3669819562123132E-6</v>
      </c>
      <c r="BJ1831" s="8">
        <f t="shared" si="2125"/>
        <v>0.40576452368997645</v>
      </c>
      <c r="BK1831" s="8">
        <f t="shared" si="2126"/>
        <v>0.27499093427995891</v>
      </c>
      <c r="BL1831" s="8">
        <f t="shared" si="2127"/>
        <v>0.29854871149178419</v>
      </c>
      <c r="BM1831" s="8">
        <f t="shared" si="2128"/>
        <v>0.43320957384989595</v>
      </c>
      <c r="BN1831" s="8">
        <f t="shared" si="2129"/>
        <v>0.56623029176366158</v>
      </c>
    </row>
    <row r="1832" spans="1:66" x14ac:dyDescent="0.25">
      <c r="A1832" t="s">
        <v>16</v>
      </c>
      <c r="B1832" t="s">
        <v>57</v>
      </c>
      <c r="C1832" t="s">
        <v>272</v>
      </c>
      <c r="D1832" t="s">
        <v>547</v>
      </c>
      <c r="E1832">
        <f>VLOOKUP(A1832,home!$A$2:$E$405,3,FALSE)</f>
        <v>1.7778</v>
      </c>
      <c r="F1832">
        <f>VLOOKUP(B1832,home!$B$2:$E$405,3,FALSE)</f>
        <v>0.84370000000000001</v>
      </c>
      <c r="G1832">
        <f>VLOOKUP(C1832,away!$B$2:$E$405,4,FALSE)</f>
        <v>0.28120000000000001</v>
      </c>
      <c r="H1832">
        <f>VLOOKUP(A1832,away!$A$2:$E$405,3,FALSE)</f>
        <v>1.2716000000000001</v>
      </c>
      <c r="I1832">
        <f>VLOOKUP(C1832,away!$B$2:$E$405,3,FALSE)</f>
        <v>1.7694000000000001</v>
      </c>
      <c r="J1832">
        <f>VLOOKUP(B1832,home!$B$2:$E$405,4,FALSE)</f>
        <v>0.78639999999999999</v>
      </c>
      <c r="K1832" s="3">
        <f t="shared" si="2074"/>
        <v>0.42178027663200002</v>
      </c>
      <c r="L1832" s="3">
        <f t="shared" si="2075"/>
        <v>1.7693756530560003</v>
      </c>
      <c r="M1832" s="5">
        <f t="shared" si="2076"/>
        <v>0.11178745546631</v>
      </c>
      <c r="N1832" s="5">
        <f t="shared" si="2077"/>
        <v>4.7149743890567607E-2</v>
      </c>
      <c r="O1832" s="5">
        <f t="shared" si="2078"/>
        <v>0.1977940020191708</v>
      </c>
      <c r="P1832" s="5">
        <f t="shared" si="2079"/>
        <v>8.3425608887796224E-2</v>
      </c>
      <c r="Q1832" s="5">
        <f t="shared" si="2080"/>
        <v>9.9434160106457795E-3</v>
      </c>
      <c r="R1832" s="5">
        <f t="shared" si="2081"/>
        <v>0.17498594574661511</v>
      </c>
      <c r="S1832" s="5">
        <f t="shared" si="2082"/>
        <v>1.5564877537616619E-2</v>
      </c>
      <c r="T1832" s="5">
        <f t="shared" si="2083"/>
        <v>1.7593638197443865E-2</v>
      </c>
      <c r="U1832" s="5">
        <f t="shared" si="2084"/>
        <v>7.3805620603719466E-2</v>
      </c>
      <c r="V1832" s="5">
        <f t="shared" si="2085"/>
        <v>1.2906530526793501E-3</v>
      </c>
      <c r="W1832" s="5">
        <f t="shared" si="2086"/>
        <v>1.3979789185457451E-3</v>
      </c>
      <c r="X1832" s="5">
        <f t="shared" si="2087"/>
        <v>2.4735498619603987E-3</v>
      </c>
      <c r="Y1832" s="5">
        <f t="shared" si="2088"/>
        <v>2.1883194511863806E-3</v>
      </c>
      <c r="Z1832" s="5">
        <f t="shared" si="2089"/>
        <v>0.10320529067701299</v>
      </c>
      <c r="AA1832" s="5">
        <f t="shared" si="2090"/>
        <v>4.3529956051636509E-2</v>
      </c>
      <c r="AB1832" s="5">
        <f t="shared" si="2091"/>
        <v>9.1800384526190253E-3</v>
      </c>
      <c r="AC1832" s="5">
        <f t="shared" si="2092"/>
        <v>6.0199910364225679E-5</v>
      </c>
      <c r="AD1832" s="5">
        <f t="shared" si="2093"/>
        <v>1.4740998374748214E-4</v>
      </c>
      <c r="AE1832" s="5">
        <f t="shared" si="2094"/>
        <v>2.608236362601756E-4</v>
      </c>
      <c r="AF1832" s="5">
        <f t="shared" si="2095"/>
        <v>2.3074749587014448E-4</v>
      </c>
      <c r="AG1832" s="5">
        <f t="shared" si="2096"/>
        <v>1.3609300039875788E-4</v>
      </c>
      <c r="AH1832" s="5">
        <f t="shared" si="2097"/>
        <v>4.565223214761855E-2</v>
      </c>
      <c r="AI1832" s="5">
        <f t="shared" si="2098"/>
        <v>1.9255211104090834E-2</v>
      </c>
      <c r="AJ1832" s="5">
        <f t="shared" si="2099"/>
        <v>4.0607341330454955E-3</v>
      </c>
      <c r="AK1832" s="5">
        <f t="shared" si="2100"/>
        <v>5.7091252198831132E-4</v>
      </c>
      <c r="AL1832" s="5">
        <f t="shared" si="2101"/>
        <v>1.7970582320445991E-6</v>
      </c>
      <c r="AM1832" s="5">
        <f t="shared" si="2102"/>
        <v>1.2434924744666335E-5</v>
      </c>
      <c r="AN1832" s="5">
        <f t="shared" si="2103"/>
        <v>2.2002053090796211E-5</v>
      </c>
      <c r="AO1832" s="5">
        <f t="shared" si="2104"/>
        <v>1.9464948528050174E-5</v>
      </c>
      <c r="AP1832" s="5">
        <f t="shared" si="2105"/>
        <v>1.1480268671173403E-5</v>
      </c>
      <c r="AQ1832" s="5">
        <f t="shared" si="2106"/>
        <v>5.0782269693289442E-6</v>
      </c>
      <c r="AR1832" s="5">
        <f t="shared" si="2107"/>
        <v>1.615518961393134E-2</v>
      </c>
      <c r="AS1832" s="5">
        <f t="shared" si="2108"/>
        <v>6.8139403444063742E-3</v>
      </c>
      <c r="AT1832" s="5">
        <f t="shared" si="2109"/>
        <v>1.4369928217088331E-3</v>
      </c>
      <c r="AU1832" s="5">
        <f t="shared" si="2110"/>
        <v>2.0203174328618331E-4</v>
      </c>
      <c r="AV1832" s="5">
        <f t="shared" si="2111"/>
        <v>2.1303251142922901E-5</v>
      </c>
      <c r="AW1832" s="5">
        <f t="shared" si="2112"/>
        <v>3.7253404137384429E-8</v>
      </c>
      <c r="AX1832" s="5">
        <f t="shared" si="2113"/>
        <v>8.7413433311724403E-7</v>
      </c>
      <c r="AY1832" s="5">
        <f t="shared" si="2114"/>
        <v>1.546672006517995E-6</v>
      </c>
      <c r="AZ1832" s="5">
        <f t="shared" si="2115"/>
        <v>1.368321895798106E-6</v>
      </c>
      <c r="BA1832" s="5">
        <f t="shared" si="2116"/>
        <v>8.0702514932286612E-7</v>
      </c>
      <c r="BB1832" s="5">
        <f t="shared" si="2117"/>
        <v>3.569826626539406E-7</v>
      </c>
      <c r="BC1832" s="5">
        <f t="shared" si="2118"/>
        <v>1.2632728637259722E-7</v>
      </c>
      <c r="BD1832" s="5">
        <f t="shared" si="2119"/>
        <v>4.7640998622322144E-3</v>
      </c>
      <c r="BE1832" s="5">
        <f t="shared" si="2120"/>
        <v>2.0094033577947763E-3</v>
      </c>
      <c r="BF1832" s="5">
        <f t="shared" si="2121"/>
        <v>4.2376335205797524E-4</v>
      </c>
      <c r="BG1832" s="5">
        <f t="shared" si="2122"/>
        <v>5.9578341285838807E-5</v>
      </c>
      <c r="BH1832" s="5">
        <f t="shared" si="2123"/>
        <v>6.2822423172041992E-6</v>
      </c>
      <c r="BI1832" s="5">
        <f t="shared" si="2124"/>
        <v>5.2994518048392908E-7</v>
      </c>
      <c r="BJ1832" s="8">
        <f t="shared" si="2125"/>
        <v>8.1597260331964114E-2</v>
      </c>
      <c r="BK1832" s="8">
        <f t="shared" si="2126"/>
        <v>0.21213213858500504</v>
      </c>
      <c r="BL1832" s="8">
        <f t="shared" si="2127"/>
        <v>0.60072776765584834</v>
      </c>
      <c r="BM1832" s="8">
        <f t="shared" si="2128"/>
        <v>0.37257477581012227</v>
      </c>
      <c r="BN1832" s="8">
        <f t="shared" si="2129"/>
        <v>0.6250861720211055</v>
      </c>
    </row>
    <row r="1833" spans="1:66" x14ac:dyDescent="0.25">
      <c r="A1833" t="s">
        <v>16</v>
      </c>
      <c r="B1833" t="s">
        <v>18</v>
      </c>
      <c r="C1833" t="s">
        <v>222</v>
      </c>
      <c r="D1833" t="s">
        <v>547</v>
      </c>
      <c r="E1833">
        <f>VLOOKUP(A1833,home!$A$2:$E$405,3,FALSE)</f>
        <v>1.7778</v>
      </c>
      <c r="F1833">
        <f>VLOOKUP(B1833,home!$B$2:$E$405,3,FALSE)</f>
        <v>2.25</v>
      </c>
      <c r="G1833">
        <f>VLOOKUP(C1833,away!$B$2:$E$405,4,FALSE)</f>
        <v>0.84370000000000001</v>
      </c>
      <c r="H1833">
        <f>VLOOKUP(A1833,away!$A$2:$E$405,3,FALSE)</f>
        <v>1.2716000000000001</v>
      </c>
      <c r="I1833">
        <f>VLOOKUP(C1833,away!$B$2:$E$405,3,FALSE)</f>
        <v>1.1796</v>
      </c>
      <c r="J1833">
        <f>VLOOKUP(B1833,home!$B$2:$E$405,4,FALSE)</f>
        <v>0.62909999999999999</v>
      </c>
      <c r="K1833" s="3">
        <f t="shared" ref="K1833:K1841" si="2130">E1833*F1833*G1833</f>
        <v>3.3748421849999999</v>
      </c>
      <c r="L1833" s="3">
        <f t="shared" ref="L1833:L1841" si="2131">H1833*I1833*J1833</f>
        <v>0.94363701537599998</v>
      </c>
      <c r="M1833" s="5">
        <f t="shared" ref="M1833:M1841" si="2132">_xlfn.POISSON.DIST(0,K1833,FALSE) * _xlfn.POISSON.DIST(0,L1833,FALSE)</f>
        <v>1.332012538832884E-2</v>
      </c>
      <c r="N1833" s="5">
        <f t="shared" ref="N1833:N1841" si="2133">_xlfn.POISSON.DIST(1,K1833,FALSE) * _xlfn.POISSON.DIST(0,L1833,FALSE)</f>
        <v>4.495332107002168E-2</v>
      </c>
      <c r="O1833" s="5">
        <f t="shared" ref="O1833:O1841" si="2134">_xlfn.POISSON.DIST(0,K1833,FALSE) * _xlfn.POISSON.DIST(1,L1833,FALSE)</f>
        <v>1.2569363365876709E-2</v>
      </c>
      <c r="P1833" s="5">
        <f t="shared" ref="P1833:P1841" si="2135">_xlfn.POISSON.DIST(1,K1833,FALSE) * _xlfn.POISSON.DIST(1,L1833,FALSE)</f>
        <v>4.2419617725754311E-2</v>
      </c>
      <c r="Q1833" s="5">
        <f t="shared" ref="Q1833:Q1841" si="2136">_xlfn.POISSON.DIST(2,K1833,FALSE) * _xlfn.POISSON.DIST(0,L1833,FALSE)</f>
        <v>7.5855182151479253E-2</v>
      </c>
      <c r="R1833" s="5">
        <f t="shared" ref="R1833:R1841" si="2137">_xlfn.POISSON.DIST(0,K1833,FALSE) * _xlfn.POISSON.DIST(2,L1833,FALSE)</f>
        <v>5.9304582658761635E-3</v>
      </c>
      <c r="S1833" s="5">
        <f t="shared" ref="S1833:S1841" si="2138">_xlfn.POISSON.DIST(2,K1833,FALSE) * _xlfn.POISSON.DIST(2,L1833,FALSE)</f>
        <v>3.3772654452183179E-2</v>
      </c>
      <c r="T1833" s="5">
        <f t="shared" ref="T1833:T1841" si="2139">_xlfn.POISSON.DIST(2,K1833,FALSE) * _xlfn.POISSON.DIST(1,L1833,FALSE)</f>
        <v>7.157975768622471E-2</v>
      </c>
      <c r="U1833" s="5">
        <f t="shared" ref="U1833:U1841" si="2140">_xlfn.POISSON.DIST(1,K1833,FALSE) * _xlfn.POISSON.DIST(2,L1833,FALSE)</f>
        <v>2.0014360732060824E-2</v>
      </c>
      <c r="V1833" s="5">
        <f t="shared" ref="V1833:V1841" si="2141">_xlfn.POISSON.DIST(3,K1833,FALSE) * _xlfn.POISSON.DIST(3,L1833,FALSE)</f>
        <v>1.195036374307938E-2</v>
      </c>
      <c r="W1833" s="5">
        <f t="shared" ref="W1833:W1841" si="2142">_xlfn.POISSON.DIST(3,K1833,FALSE) * _xlfn.POISSON.DIST(0,L1833,FALSE)</f>
        <v>8.5333089558557076E-2</v>
      </c>
      <c r="X1833" s="5">
        <f t="shared" ref="X1833:X1841" si="2143">_xlfn.POISSON.DIST(3,K1833,FALSE) * _xlfn.POISSON.DIST(1,L1833,FALSE)</f>
        <v>8.0523461943849711E-2</v>
      </c>
      <c r="Y1833" s="5">
        <f t="shared" ref="Y1833:Y1841" si="2144">_xlfn.POISSON.DIST(3,K1833,FALSE) * _xlfn.POISSON.DIST(2,L1833,FALSE)</f>
        <v>3.7992459648218617E-2</v>
      </c>
      <c r="Z1833" s="5">
        <f t="shared" ref="Z1833:Z1841" si="2145">_xlfn.POISSON.DIST(0,K1833,FALSE) * _xlfn.POISSON.DIST(3,L1833,FALSE)</f>
        <v>1.8653999792744378E-3</v>
      </c>
      <c r="AA1833" s="5">
        <f t="shared" ref="AA1833:AA1841" si="2146">_xlfn.POISSON.DIST(1,K1833,FALSE) * _xlfn.POISSON.DIST(3,L1833,FALSE)</f>
        <v>6.2954305419534989E-3</v>
      </c>
      <c r="AB1833" s="5">
        <f t="shared" ref="AB1833:AB1841" si="2147">_xlfn.POISSON.DIST(2,K1833,FALSE) * _xlfn.POISSON.DIST(3,L1833,FALSE)</f>
        <v>1.0623042282861041E-2</v>
      </c>
      <c r="AC1833" s="5">
        <f t="shared" ref="AC1833:AC1841" si="2148">_xlfn.POISSON.DIST(4,K1833,FALSE) * _xlfn.POISSON.DIST(4,L1833,FALSE)</f>
        <v>2.3785899479469058E-3</v>
      </c>
      <c r="AD1833" s="5">
        <f t="shared" ref="AD1833:AD1841" si="2149">_xlfn.POISSON.DIST(4,K1833,FALSE) * _xlfn.POISSON.DIST(0,L1833,FALSE)</f>
        <v>7.1996427604650373E-2</v>
      </c>
      <c r="AE1833" s="5">
        <f t="shared" ref="AE1833:AE1841" si="2150">_xlfn.POISSON.DIST(4,K1833,FALSE) * _xlfn.POISSON.DIST(1,L1833,FALSE)</f>
        <v>6.7938494062586521E-2</v>
      </c>
      <c r="AF1833" s="5">
        <f t="shared" ref="AF1833:AF1841" si="2151">_xlfn.POISSON.DIST(4,K1833,FALSE) * _xlfn.POISSON.DIST(2,L1833,FALSE)</f>
        <v>3.2054638883179616E-2</v>
      </c>
      <c r="AG1833" s="5">
        <f t="shared" ref="AG1833:AG1841" si="2152">_xlfn.POISSON.DIST(4,K1833,FALSE) * _xlfn.POISSON.DIST(3,L1833,FALSE)</f>
        <v>1.0082647921559698E-2</v>
      </c>
      <c r="AH1833" s="5">
        <f t="shared" ref="AH1833:AH1841" si="2153">_xlfn.POISSON.DIST(0,K1833,FALSE) * _xlfn.POISSON.DIST(4,L1833,FALSE)</f>
        <v>4.4006511723124561E-4</v>
      </c>
      <c r="AI1833" s="5">
        <f t="shared" ref="AI1833:AI1841" si="2154">_xlfn.POISSON.DIST(1,K1833,FALSE) * _xlfn.POISSON.DIST(4,L1833,FALSE)</f>
        <v>1.4851503217789782E-3</v>
      </c>
      <c r="AJ1833" s="5">
        <f t="shared" ref="AJ1833:AJ1841" si="2155">_xlfn.POISSON.DIST(2,K1833,FALSE) * _xlfn.POISSON.DIST(4,L1833,FALSE)</f>
        <v>2.5060739785030101E-3</v>
      </c>
      <c r="AK1833" s="5">
        <f t="shared" ref="AK1833:AK1841" si="2156">_xlfn.POISSON.DIST(3,K1833,FALSE) * _xlfn.POISSON.DIST(4,L1833,FALSE)</f>
        <v>2.8192013937942471E-3</v>
      </c>
      <c r="AL1833" s="5">
        <f t="shared" ref="AL1833:AL1841" si="2157">_xlfn.POISSON.DIST(5,K1833,FALSE) * _xlfn.POISSON.DIST(5,L1833,FALSE)</f>
        <v>3.0299677631154335E-4</v>
      </c>
      <c r="AM1833" s="5">
        <f t="shared" ref="AM1833:AM1841" si="2158">_xlfn.POISSON.DIST(5,K1833,FALSE) * _xlfn.POISSON.DIST(0,L1833,FALSE)</f>
        <v>4.8595316209894504E-2</v>
      </c>
      <c r="AN1833" s="5">
        <f t="shared" ref="AN1833:AN1841" si="2159">_xlfn.POISSON.DIST(5,K1833,FALSE) * _xlfn.POISSON.DIST(1,L1833,FALSE)</f>
        <v>4.58563391495578E-2</v>
      </c>
      <c r="AO1833" s="5">
        <f t="shared" ref="AO1833:AO1841" si="2160">_xlfn.POISSON.DIST(5,K1833,FALSE) * _xlfn.POISSON.DIST(2,L1833,FALSE)</f>
        <v>2.1635869505579164E-2</v>
      </c>
      <c r="AP1833" s="5">
        <f t="shared" ref="AP1833:AP1841" si="2161">_xlfn.POISSON.DIST(5,K1833,FALSE) * _xlfn.POISSON.DIST(3,L1833,FALSE)</f>
        <v>6.8054691084364471E-3</v>
      </c>
      <c r="AQ1833" s="5">
        <f t="shared" ref="AQ1833:AQ1841" si="2162">_xlfn.POISSON.DIST(5,K1833,FALSE) * _xlfn.POISSON.DIST(4,L1833,FALSE)</f>
        <v>1.6054731394296339E-3</v>
      </c>
      <c r="AR1833" s="5">
        <f t="shared" ref="AR1833:AR1841" si="2163">_xlfn.POISSON.DIST(0,K1833,FALSE) * _xlfn.POISSON.DIST(5,L1833,FALSE)</f>
        <v>8.3052346759036446E-5</v>
      </c>
      <c r="AS1833" s="5">
        <f t="shared" ref="AS1833:AS1841" si="2164">_xlfn.POISSON.DIST(1,K1833,FALSE) * _xlfn.POISSON.DIST(5,L1833,FALSE)</f>
        <v>2.8028856340564425E-4</v>
      </c>
      <c r="AT1833" s="5">
        <f t="shared" ref="AT1833:AT1841" si="2165">_xlfn.POISSON.DIST(2,K1833,FALSE) * _xlfn.POISSON.DIST(5,L1833,FALSE)</f>
        <v>4.7296483387720782E-4</v>
      </c>
      <c r="AU1833" s="5">
        <f t="shared" ref="AU1833:AU1841" si="2166">_xlfn.POISSON.DIST(3,K1833,FALSE) * _xlfn.POISSON.DIST(5,L1833,FALSE)</f>
        <v>5.3206055779677264E-4</v>
      </c>
      <c r="AV1833" s="5">
        <f t="shared" ref="AV1833:AV1841" si="2167">_xlfn.POISSON.DIST(4,K1833,FALSE) * _xlfn.POISSON.DIST(5,L1833,FALSE)</f>
        <v>4.4890510385679473E-4</v>
      </c>
      <c r="AW1833" s="5">
        <f t="shared" ref="AW1833:AW1841" si="2168">_xlfn.POISSON.DIST(6,K1833,FALSE) * _xlfn.POISSON.DIST(6,L1833,FALSE)</f>
        <v>2.6803650383996768E-5</v>
      </c>
      <c r="AX1833" s="5">
        <f t="shared" ref="AX1833:AX1841" si="2169">_xlfn.POISSON.DIST(6,K1833,FALSE) * _xlfn.POISSON.DIST(0,L1833,FALSE)</f>
        <v>2.7333587189761054E-2</v>
      </c>
      <c r="AY1833" s="5">
        <f t="shared" ref="AY1833:AY1841" si="2170">_xlfn.POISSON.DIST(6,K1833,FALSE) * _xlfn.POISSON.DIST(1,L1833,FALSE)</f>
        <v>2.5792984635265786E-2</v>
      </c>
      <c r="AZ1833" s="5">
        <f t="shared" ref="AZ1833:AZ1841" si="2171">_xlfn.POISSON.DIST(6,K1833,FALSE) * _xlfn.POISSON.DIST(2,L1833,FALSE)</f>
        <v>1.2169607519430614E-2</v>
      </c>
      <c r="BA1833" s="5">
        <f t="shared" ref="BA1833:BA1841" si="2172">_xlfn.POISSON.DIST(6,K1833,FALSE) * _xlfn.POISSON.DIST(3,L1833,FALSE)</f>
        <v>3.8278973726442781E-3</v>
      </c>
      <c r="BB1833" s="5">
        <f t="shared" ref="BB1833:BB1841" si="2173">_xlfn.POISSON.DIST(6,K1833,FALSE) * _xlfn.POISSON.DIST(4,L1833,FALSE)</f>
        <v>9.0303641297191954E-4</v>
      </c>
      <c r="BC1833" s="5">
        <f t="shared" ref="BC1833:BC1841" si="2174">_xlfn.POISSON.DIST(6,K1833,FALSE) * _xlfn.POISSON.DIST(5,L1833,FALSE)</f>
        <v>1.7042771710253424E-4</v>
      </c>
      <c r="BD1833" s="5">
        <f t="shared" ref="BD1833:BD1841" si="2175">_xlfn.POISSON.DIST(0,K1833,FALSE) * _xlfn.POISSON.DIST(6,L1833,FALSE)</f>
        <v>1.306187810261162E-5</v>
      </c>
      <c r="BE1833" s="5">
        <f t="shared" ref="BE1833:BE1841" si="2176">_xlfn.POISSON.DIST(1,K1833,FALSE) * _xlfn.POISSON.DIST(6,L1833,FALSE)</f>
        <v>4.4081777236021454E-5</v>
      </c>
      <c r="BF1833" s="5">
        <f t="shared" ref="BF1833:BF1841" si="2177">_xlfn.POISSON.DIST(2,K1833,FALSE) * _xlfn.POISSON.DIST(6,L1833,FALSE)</f>
        <v>7.4384520702948964E-5</v>
      </c>
      <c r="BG1833" s="5">
        <f t="shared" ref="BG1833:BG1841" si="2178">_xlfn.POISSON.DIST(3,K1833,FALSE) * _xlfn.POISSON.DIST(6,L1833,FALSE)</f>
        <v>8.3678672793105997E-5</v>
      </c>
      <c r="BH1833" s="5">
        <f t="shared" ref="BH1833:BH1841" si="2179">_xlfn.POISSON.DIST(4,K1833,FALSE) * _xlfn.POISSON.DIST(6,L1833,FALSE)</f>
        <v>7.060057873174648E-5</v>
      </c>
      <c r="BI1833" s="5">
        <f t="shared" ref="BI1833:BI1841" si="2180">_xlfn.POISSON.DIST(5,K1833,FALSE) * _xlfn.POISSON.DIST(6,L1833,FALSE)</f>
        <v>4.7653162277862351E-5</v>
      </c>
      <c r="BJ1833" s="8">
        <f t="shared" ref="BJ1833:BJ1841" si="2181">SUM(N1833,Q1833,T1833,W1833,X1833,Y1833,AD1833,AE1833,AF1833,AG1833,AM1833,AN1833,AO1833,AP1833,AQ1833,AX1833,AY1833,AZ1833,BA1833,BB1833,BC1833)</f>
        <v>0.77300548849040107</v>
      </c>
      <c r="BK1833" s="8">
        <f t="shared" ref="BK1833:BK1841" si="2182">SUM(M1833,P1833,S1833,V1833,AC1833,AL1833,AY1833)</f>
        <v>0.12993733266886995</v>
      </c>
      <c r="BL1833" s="8">
        <f t="shared" ref="BL1833:BL1841" si="2183">SUM(O1833,R1833,U1833,AA1833,AB1833,AH1833,AI1833,AJ1833,AK1833,AR1833,AS1833,AT1833,AU1833,AV1833,BD1833,BE1833,BF1833,BG1833,BH1833,BI1833)</f>
        <v>6.4833877995475478E-2</v>
      </c>
      <c r="BM1833" s="8">
        <f t="shared" ref="BM1833:BM1841" si="2184">SUM(S1833:BI1833)</f>
        <v>0.74882785018180209</v>
      </c>
      <c r="BN1833" s="8">
        <f t="shared" ref="BN1833:BN1841" si="2185">SUM(M1833:R1833)</f>
        <v>0.19504806796733695</v>
      </c>
    </row>
    <row r="1834" spans="1:66" x14ac:dyDescent="0.25">
      <c r="A1834" t="s">
        <v>70</v>
      </c>
      <c r="B1834" t="s">
        <v>100</v>
      </c>
      <c r="C1834" t="s">
        <v>76</v>
      </c>
      <c r="D1834" t="s">
        <v>547</v>
      </c>
      <c r="E1834">
        <f>VLOOKUP(A1834,home!$A$2:$E$405,3,FALSE)</f>
        <v>1.359</v>
      </c>
      <c r="F1834">
        <f>VLOOKUP(B1834,home!$B$2:$E$405,3,FALSE)</f>
        <v>1.0302</v>
      </c>
      <c r="G1834">
        <f>VLOOKUP(C1834,away!$B$2:$E$405,4,FALSE)</f>
        <v>0.73580000000000001</v>
      </c>
      <c r="H1834">
        <f>VLOOKUP(A1834,away!$A$2:$E$405,3,FALSE)</f>
        <v>1.0342</v>
      </c>
      <c r="I1834">
        <f>VLOOKUP(C1834,away!$B$2:$E$405,3,FALSE)</f>
        <v>1.2087000000000001</v>
      </c>
      <c r="J1834">
        <f>VLOOKUP(B1834,home!$B$2:$E$405,4,FALSE)</f>
        <v>1.7404999999999999</v>
      </c>
      <c r="K1834" s="3">
        <f t="shared" si="2130"/>
        <v>1.0301507564399999</v>
      </c>
      <c r="L1834" s="3">
        <f t="shared" si="2131"/>
        <v>2.1756903383699999</v>
      </c>
      <c r="M1834" s="5">
        <f t="shared" si="2132"/>
        <v>4.052480209868807E-2</v>
      </c>
      <c r="N1834" s="5">
        <f t="shared" si="2133"/>
        <v>4.1746655536544816E-2</v>
      </c>
      <c r="O1834" s="5">
        <f t="shared" si="2134"/>
        <v>8.8169420390471945E-2</v>
      </c>
      <c r="P1834" s="5">
        <f t="shared" si="2135"/>
        <v>9.0827795110121026E-2</v>
      </c>
      <c r="Q1834" s="5">
        <f t="shared" si="2136"/>
        <v>2.1502674389905874E-2</v>
      </c>
      <c r="R1834" s="5">
        <f t="shared" si="2137"/>
        <v>9.5914678041616352E-2</v>
      </c>
      <c r="S1834" s="5">
        <f t="shared" si="2138"/>
        <v>5.0892835605193462E-2</v>
      </c>
      <c r="T1834" s="5">
        <f t="shared" si="2139"/>
        <v>4.6783160919234248E-2</v>
      </c>
      <c r="U1834" s="5">
        <f t="shared" si="2140"/>
        <v>9.8806578138270137E-2</v>
      </c>
      <c r="V1834" s="5">
        <f t="shared" si="2141"/>
        <v>1.2673950561778261E-2</v>
      </c>
      <c r="W1834" s="5">
        <f t="shared" si="2142"/>
        <v>7.3836654294148511E-3</v>
      </c>
      <c r="X1834" s="5">
        <f t="shared" si="2143"/>
        <v>1.606456953653447E-2</v>
      </c>
      <c r="Y1834" s="5">
        <f t="shared" si="2144"/>
        <v>1.7475764365355539E-2</v>
      </c>
      <c r="Z1834" s="5">
        <f t="shared" si="2145"/>
        <v>6.9560212774337965E-2</v>
      </c>
      <c r="AA1834" s="5">
        <f t="shared" si="2146"/>
        <v>7.1657505807611599E-2</v>
      </c>
      <c r="AB1834" s="5">
        <f t="shared" si="2147"/>
        <v>3.6909016906157381E-2</v>
      </c>
      <c r="AC1834" s="5">
        <f t="shared" si="2148"/>
        <v>1.7753741616949579E-3</v>
      </c>
      <c r="AD1834" s="5">
        <f t="shared" si="2149"/>
        <v>1.9015721318528956E-3</v>
      </c>
      <c r="AE1834" s="5">
        <f t="shared" si="2150"/>
        <v>4.1372321149859888E-3</v>
      </c>
      <c r="AF1834" s="5">
        <f t="shared" si="2151"/>
        <v>4.500667970084549E-3</v>
      </c>
      <c r="AG1834" s="5">
        <f t="shared" si="2152"/>
        <v>3.2640199395747578E-3</v>
      </c>
      <c r="AH1834" s="5">
        <f t="shared" si="2153"/>
        <v>3.7835370717022136E-2</v>
      </c>
      <c r="AI1834" s="5">
        <f t="shared" si="2154"/>
        <v>3.8976135764328179E-2</v>
      </c>
      <c r="AJ1834" s="5">
        <f t="shared" si="2155"/>
        <v>2.00756478703654E-2</v>
      </c>
      <c r="AK1834" s="5">
        <f t="shared" si="2156"/>
        <v>6.8936479465599981E-3</v>
      </c>
      <c r="AL1834" s="5">
        <f t="shared" si="2157"/>
        <v>1.591650665777864E-4</v>
      </c>
      <c r="AM1834" s="5">
        <f t="shared" si="2158"/>
        <v>3.9178119401069689E-4</v>
      </c>
      <c r="AN1834" s="5">
        <f t="shared" si="2159"/>
        <v>8.5239455856413583E-4</v>
      </c>
      <c r="AO1834" s="5">
        <f t="shared" si="2160"/>
        <v>9.2727330277357579E-4</v>
      </c>
      <c r="AP1834" s="5">
        <f t="shared" si="2161"/>
        <v>6.7248652195763621E-4</v>
      </c>
      <c r="AQ1834" s="5">
        <f t="shared" si="2162"/>
        <v>3.6578060712681845E-4</v>
      </c>
      <c r="AR1834" s="5">
        <f t="shared" si="2163"/>
        <v>1.6463610103534466E-2</v>
      </c>
      <c r="AS1834" s="5">
        <f t="shared" si="2164"/>
        <v>1.6960000401889254E-2</v>
      </c>
      <c r="AT1834" s="5">
        <f t="shared" si="2165"/>
        <v>8.735678621614458E-3</v>
      </c>
      <c r="AU1834" s="5">
        <f t="shared" si="2166"/>
        <v>2.9996886466909568E-3</v>
      </c>
      <c r="AV1834" s="5">
        <f t="shared" si="2167"/>
        <v>7.7253288211829197E-4</v>
      </c>
      <c r="AW1834" s="5">
        <f t="shared" si="2168"/>
        <v>9.9093033478132242E-6</v>
      </c>
      <c r="AX1834" s="5">
        <f t="shared" si="2169"/>
        <v>6.7265615561514264E-5</v>
      </c>
      <c r="AY1834" s="5">
        <f t="shared" si="2170"/>
        <v>1.4634914988169732E-4</v>
      </c>
      <c r="AZ1834" s="5">
        <f t="shared" si="2171"/>
        <v>1.5920521571313596E-4</v>
      </c>
      <c r="BA1834" s="5">
        <f t="shared" si="2172"/>
        <v>1.1546041654839388E-4</v>
      </c>
      <c r="BB1834" s="5">
        <f t="shared" si="2173"/>
        <v>6.2801528187129055E-5</v>
      </c>
      <c r="BC1834" s="5">
        <f t="shared" si="2174"/>
        <v>2.7327335622321589E-5</v>
      </c>
      <c r="BD1834" s="5">
        <f t="shared" si="2175"/>
        <v>5.9699529061584345E-3</v>
      </c>
      <c r="BE1834" s="5">
        <f t="shared" si="2176"/>
        <v>6.1499515021902875E-3</v>
      </c>
      <c r="BF1834" s="5">
        <f t="shared" si="2177"/>
        <v>3.1676885960253186E-3</v>
      </c>
      <c r="BG1834" s="5">
        <f t="shared" si="2178"/>
        <v>1.0877322677872812E-3</v>
      </c>
      <c r="BH1834" s="5">
        <f t="shared" si="2179"/>
        <v>2.8013205461631597E-4</v>
      </c>
      <c r="BI1834" s="5">
        <f t="shared" si="2180"/>
        <v>5.7715649593217879E-5</v>
      </c>
      <c r="BJ1834" s="8">
        <f t="shared" si="2181"/>
        <v>0.16854810777943507</v>
      </c>
      <c r="BK1834" s="8">
        <f t="shared" si="2182"/>
        <v>0.19700027175393528</v>
      </c>
      <c r="BL1834" s="8">
        <f t="shared" si="2183"/>
        <v>0.55788268521462159</v>
      </c>
      <c r="BM1834" s="8">
        <f t="shared" si="2184"/>
        <v>0.61416881210844754</v>
      </c>
      <c r="BN1834" s="8">
        <f t="shared" si="2185"/>
        <v>0.37868602556734809</v>
      </c>
    </row>
    <row r="1835" spans="1:66" x14ac:dyDescent="0.25">
      <c r="A1835" t="s">
        <v>112</v>
      </c>
      <c r="B1835" t="s">
        <v>335</v>
      </c>
      <c r="C1835" t="s">
        <v>325</v>
      </c>
      <c r="D1835" t="s">
        <v>547</v>
      </c>
      <c r="E1835">
        <f>VLOOKUP(A1835,home!$A$2:$E$405,3,FALSE)</f>
        <v>1.3270999999999999</v>
      </c>
      <c r="F1835">
        <f>VLOOKUP(B1835,home!$B$2:$E$405,3,FALSE)</f>
        <v>1.5069999999999999</v>
      </c>
      <c r="G1835">
        <f>VLOOKUP(C1835,away!$B$2:$E$405,4,FALSE)</f>
        <v>1.9592000000000001</v>
      </c>
      <c r="H1835">
        <f>VLOOKUP(A1835,away!$A$2:$E$405,3,FALSE)</f>
        <v>0.94389999999999996</v>
      </c>
      <c r="I1835">
        <f>VLOOKUP(C1835,away!$B$2:$E$405,3,FALSE)</f>
        <v>0.84750000000000003</v>
      </c>
      <c r="J1835">
        <f>VLOOKUP(B1835,home!$B$2:$E$405,4,FALSE)</f>
        <v>0.79459999999999997</v>
      </c>
      <c r="K1835" s="3">
        <f t="shared" si="2130"/>
        <v>3.91828186024</v>
      </c>
      <c r="L1835" s="3">
        <f t="shared" si="2131"/>
        <v>0.63564444165</v>
      </c>
      <c r="M1835" s="5">
        <f t="shared" si="2132"/>
        <v>1.0525795694012727E-2</v>
      </c>
      <c r="N1835" s="5">
        <f t="shared" si="2133"/>
        <v>4.124303433244237E-2</v>
      </c>
      <c r="O1835" s="5">
        <f t="shared" si="2134"/>
        <v>6.6906635268426939E-3</v>
      </c>
      <c r="P1835" s="5">
        <f t="shared" si="2135"/>
        <v>2.621590553019711E-2</v>
      </c>
      <c r="Q1835" s="5">
        <f t="shared" si="2136"/>
        <v>8.0800916643032225E-2</v>
      </c>
      <c r="R1835" s="5">
        <f t="shared" si="2137"/>
        <v>2.1264415408939722E-3</v>
      </c>
      <c r="S1835" s="5">
        <f t="shared" si="2138"/>
        <v>1.6323556972494574E-2</v>
      </c>
      <c r="T1835" s="5">
        <f t="shared" si="2139"/>
        <v>5.1360653544368404E-2</v>
      </c>
      <c r="U1835" s="5">
        <f t="shared" si="2140"/>
        <v>8.3319973165456446E-3</v>
      </c>
      <c r="V1835" s="5">
        <f t="shared" si="2141"/>
        <v>4.5173341542997913E-3</v>
      </c>
      <c r="W1835" s="5">
        <f t="shared" si="2142"/>
        <v>0.10553358865771918</v>
      </c>
      <c r="X1835" s="5">
        <f t="shared" si="2143"/>
        <v>6.7081839037656674E-2</v>
      </c>
      <c r="Y1835" s="5">
        <f t="shared" si="2144"/>
        <v>2.1320099059973226E-2</v>
      </c>
      <c r="Z1835" s="5">
        <f t="shared" si="2145"/>
        <v>4.5055358198763822E-4</v>
      </c>
      <c r="AA1835" s="5">
        <f t="shared" si="2146"/>
        <v>1.7653959273683185E-3</v>
      </c>
      <c r="AB1835" s="5">
        <f t="shared" si="2147"/>
        <v>3.4586594191744267E-3</v>
      </c>
      <c r="AC1835" s="5">
        <f t="shared" si="2148"/>
        <v>7.0318915120604107E-4</v>
      </c>
      <c r="AD1835" s="5">
        <f t="shared" si="2149"/>
        <v>0.10337758652089274</v>
      </c>
      <c r="AE1835" s="5">
        <f t="shared" si="2150"/>
        <v>6.5711388263197418E-2</v>
      </c>
      <c r="AF1835" s="5">
        <f t="shared" si="2151"/>
        <v>2.0884539351303244E-2</v>
      </c>
      <c r="AG1835" s="5">
        <f t="shared" si="2152"/>
        <v>4.4250471183588692E-3</v>
      </c>
      <c r="AH1835" s="5">
        <f t="shared" si="2153"/>
        <v>7.1597970013984933E-5</v>
      </c>
      <c r="AI1835" s="5">
        <f t="shared" si="2154"/>
        <v>2.8054102713580465E-4</v>
      </c>
      <c r="AJ1835" s="5">
        <f t="shared" si="2155"/>
        <v>5.4961940883966037E-4</v>
      </c>
      <c r="AK1835" s="5">
        <f t="shared" si="2156"/>
        <v>7.1785458656409133E-4</v>
      </c>
      <c r="AL1835" s="5">
        <f t="shared" si="2157"/>
        <v>7.0055474735703283E-5</v>
      </c>
      <c r="AM1835" s="5">
        <f t="shared" si="2158"/>
        <v>8.1012504404041022E-2</v>
      </c>
      <c r="AN1835" s="5">
        <f t="shared" si="2159"/>
        <v>5.1495148128574815E-2</v>
      </c>
      <c r="AO1835" s="5">
        <f t="shared" si="2160"/>
        <v>1.6366302339935992E-2</v>
      </c>
      <c r="AP1835" s="5">
        <f t="shared" si="2161"/>
        <v>3.4677163709145678E-3</v>
      </c>
      <c r="AQ1835" s="5">
        <f t="shared" si="2162"/>
        <v>5.5105865909763855E-4</v>
      </c>
      <c r="AR1835" s="5">
        <f t="shared" si="2163"/>
        <v>9.1021703345625849E-6</v>
      </c>
      <c r="AS1835" s="5">
        <f t="shared" si="2164"/>
        <v>3.5664868910731231E-5</v>
      </c>
      <c r="AT1835" s="5">
        <f t="shared" si="2165"/>
        <v>6.9872504450377843E-5</v>
      </c>
      <c r="AU1835" s="5">
        <f t="shared" si="2166"/>
        <v>9.1260055572484742E-5</v>
      </c>
      <c r="AV1835" s="5">
        <f t="shared" si="2167"/>
        <v>8.9395655078540329E-5</v>
      </c>
      <c r="AW1835" s="5">
        <f t="shared" si="2168"/>
        <v>4.8467375899218027E-6</v>
      </c>
      <c r="AX1835" s="5">
        <f t="shared" si="2169"/>
        <v>5.2904971076494535E-2</v>
      </c>
      <c r="AY1835" s="5">
        <f t="shared" si="2170"/>
        <v>3.3628750800427765E-2</v>
      </c>
      <c r="AZ1835" s="5">
        <f t="shared" si="2171"/>
        <v>1.068796426296245E-2</v>
      </c>
      <c r="BA1835" s="5">
        <f t="shared" si="2172"/>
        <v>2.2645816921019737E-3</v>
      </c>
      <c r="BB1835" s="5">
        <f t="shared" si="2173"/>
        <v>3.5986719131174275E-4</v>
      </c>
      <c r="BC1835" s="5">
        <f t="shared" si="2174"/>
        <v>4.574951597790132E-5</v>
      </c>
      <c r="BD1835" s="5">
        <f t="shared" si="2175"/>
        <v>9.6429066335270403E-7</v>
      </c>
      <c r="BE1835" s="5">
        <f t="shared" si="2176"/>
        <v>3.7783626142136969E-6</v>
      </c>
      <c r="BF1835" s="5">
        <f t="shared" si="2177"/>
        <v>7.4023448463412548E-6</v>
      </c>
      <c r="BG1835" s="5">
        <f t="shared" si="2178"/>
        <v>9.6681578448866648E-6</v>
      </c>
      <c r="BH1835" s="5">
        <f t="shared" si="2179"/>
        <v>9.4706418763891196E-6</v>
      </c>
      <c r="BI1835" s="5">
        <f t="shared" si="2180"/>
        <v>7.4217288538169599E-6</v>
      </c>
      <c r="BJ1835" s="8">
        <f t="shared" si="2181"/>
        <v>0.81452330697078501</v>
      </c>
      <c r="BK1835" s="8">
        <f t="shared" si="2182"/>
        <v>9.19845877773737E-2</v>
      </c>
      <c r="BL1835" s="8">
        <f t="shared" si="2183"/>
        <v>2.4326771504424301E-2</v>
      </c>
      <c r="BM1835" s="8">
        <f t="shared" si="2184"/>
        <v>0.73005855850431156</v>
      </c>
      <c r="BN1835" s="8">
        <f t="shared" si="2185"/>
        <v>0.1676027572674211</v>
      </c>
    </row>
    <row r="1836" spans="1:66" x14ac:dyDescent="0.25">
      <c r="A1836" t="s">
        <v>19</v>
      </c>
      <c r="B1836" t="s">
        <v>139</v>
      </c>
      <c r="C1836" t="s">
        <v>137</v>
      </c>
      <c r="D1836" t="s">
        <v>547</v>
      </c>
      <c r="E1836">
        <f>VLOOKUP(A1836,home!$A$2:$E$405,3,FALSE)</f>
        <v>1.4750000000000001</v>
      </c>
      <c r="F1836">
        <f>VLOOKUP(B1836,home!$B$2:$E$405,3,FALSE)</f>
        <v>0.84750000000000003</v>
      </c>
      <c r="G1836">
        <f>VLOOKUP(C1836,away!$B$2:$E$405,4,FALSE)</f>
        <v>0.22600000000000001</v>
      </c>
      <c r="H1836">
        <f>VLOOKUP(A1836,away!$A$2:$E$405,3,FALSE)</f>
        <v>1.5625</v>
      </c>
      <c r="I1836">
        <f>VLOOKUP(C1836,away!$B$2:$E$405,3,FALSE)</f>
        <v>1.28</v>
      </c>
      <c r="J1836">
        <f>VLOOKUP(B1836,home!$B$2:$E$405,4,FALSE)</f>
        <v>1.28</v>
      </c>
      <c r="K1836" s="3">
        <f t="shared" si="2130"/>
        <v>0.282514125</v>
      </c>
      <c r="L1836" s="3">
        <f t="shared" si="2131"/>
        <v>2.56</v>
      </c>
      <c r="M1836" s="5">
        <f t="shared" si="2132"/>
        <v>5.8278961031602197E-2</v>
      </c>
      <c r="N1836" s="5">
        <f t="shared" si="2133"/>
        <v>1.6464629681752191E-2</v>
      </c>
      <c r="O1836" s="5">
        <f t="shared" si="2134"/>
        <v>0.14919414024090163</v>
      </c>
      <c r="P1836" s="5">
        <f t="shared" si="2135"/>
        <v>4.2149451985285608E-2</v>
      </c>
      <c r="Q1836" s="5">
        <f t="shared" si="2136"/>
        <v>2.3257452239946238E-3</v>
      </c>
      <c r="R1836" s="5">
        <f t="shared" si="2137"/>
        <v>0.19096849950835412</v>
      </c>
      <c r="S1836" s="5">
        <f t="shared" si="2138"/>
        <v>7.6210019499855855E-3</v>
      </c>
      <c r="T1836" s="5">
        <f t="shared" si="2139"/>
        <v>5.9539077734262376E-3</v>
      </c>
      <c r="U1836" s="5">
        <f t="shared" si="2140"/>
        <v>5.3951298541165586E-2</v>
      </c>
      <c r="V1836" s="5">
        <f t="shared" si="2141"/>
        <v>6.1242046507334303E-4</v>
      </c>
      <c r="W1836" s="5">
        <f t="shared" si="2142"/>
        <v>2.1901862564325676E-4</v>
      </c>
      <c r="X1836" s="5">
        <f t="shared" si="2143"/>
        <v>5.6068768164673724E-4</v>
      </c>
      <c r="Y1836" s="5">
        <f t="shared" si="2144"/>
        <v>7.1768023250782392E-4</v>
      </c>
      <c r="Z1836" s="5">
        <f t="shared" si="2145"/>
        <v>0.16295978624712884</v>
      </c>
      <c r="AA1836" s="5">
        <f t="shared" si="2146"/>
        <v>4.6038441421794633E-2</v>
      </c>
      <c r="AB1836" s="5">
        <f t="shared" si="2147"/>
        <v>6.5032549973210322E-3</v>
      </c>
      <c r="AC1836" s="5">
        <f t="shared" si="2148"/>
        <v>2.7682789091566161E-5</v>
      </c>
      <c r="AD1836" s="5">
        <f t="shared" si="2149"/>
        <v>1.5468963845576805E-5</v>
      </c>
      <c r="AE1836" s="5">
        <f t="shared" si="2150"/>
        <v>3.9600547444676627E-5</v>
      </c>
      <c r="AF1836" s="5">
        <f t="shared" si="2151"/>
        <v>5.0688700729186095E-5</v>
      </c>
      <c r="AG1836" s="5">
        <f t="shared" si="2152"/>
        <v>4.3254357955572128E-5</v>
      </c>
      <c r="AH1836" s="5">
        <f t="shared" si="2153"/>
        <v>0.10429426319816246</v>
      </c>
      <c r="AI1836" s="5">
        <f t="shared" si="2154"/>
        <v>2.9464602509948562E-2</v>
      </c>
      <c r="AJ1836" s="5">
        <f t="shared" si="2155"/>
        <v>4.1620831982854605E-3</v>
      </c>
      <c r="AK1836" s="5">
        <f t="shared" si="2156"/>
        <v>3.9194909764693952E-4</v>
      </c>
      <c r="AL1836" s="5">
        <f t="shared" si="2157"/>
        <v>8.0084776322696784E-7</v>
      </c>
      <c r="AM1836" s="5">
        <f t="shared" si="2158"/>
        <v>8.7404015709795311E-7</v>
      </c>
      <c r="AN1836" s="5">
        <f t="shared" si="2159"/>
        <v>2.2375428021707599E-6</v>
      </c>
      <c r="AO1836" s="5">
        <f t="shared" si="2160"/>
        <v>2.8640547867785735E-6</v>
      </c>
      <c r="AP1836" s="5">
        <f t="shared" si="2161"/>
        <v>2.4439934180510493E-6</v>
      </c>
      <c r="AQ1836" s="5">
        <f t="shared" si="2162"/>
        <v>1.5641557875526714E-6</v>
      </c>
      <c r="AR1836" s="5">
        <f t="shared" si="2163"/>
        <v>5.3398662757459178E-2</v>
      </c>
      <c r="AS1836" s="5">
        <f t="shared" si="2164"/>
        <v>1.5085876485093665E-2</v>
      </c>
      <c r="AT1836" s="5">
        <f t="shared" si="2165"/>
        <v>2.130986597522156E-3</v>
      </c>
      <c r="AU1836" s="5">
        <f t="shared" si="2166"/>
        <v>2.0067793799523304E-4</v>
      </c>
      <c r="AV1836" s="5">
        <f t="shared" si="2167"/>
        <v>1.4173588014881876E-5</v>
      </c>
      <c r="AW1836" s="5">
        <f t="shared" si="2168"/>
        <v>1.6088946139468374E-8</v>
      </c>
      <c r="AX1836" s="5">
        <f t="shared" si="2169"/>
        <v>4.1154781699565133E-8</v>
      </c>
      <c r="AY1836" s="5">
        <f t="shared" si="2170"/>
        <v>1.0535624115088674E-7</v>
      </c>
      <c r="AZ1836" s="5">
        <f t="shared" si="2171"/>
        <v>1.3485598867313505E-7</v>
      </c>
      <c r="BA1836" s="5">
        <f t="shared" si="2172"/>
        <v>1.1507711033440858E-7</v>
      </c>
      <c r="BB1836" s="5">
        <f t="shared" si="2173"/>
        <v>7.3649350614021488E-8</v>
      </c>
      <c r="BC1836" s="5">
        <f t="shared" si="2174"/>
        <v>3.7708467514379004E-8</v>
      </c>
      <c r="BD1836" s="5">
        <f t="shared" si="2175"/>
        <v>2.2783429443182585E-2</v>
      </c>
      <c r="BE1836" s="5">
        <f t="shared" si="2176"/>
        <v>6.4366406336399638E-3</v>
      </c>
      <c r="BF1836" s="5">
        <f t="shared" si="2177"/>
        <v>9.0922094827611993E-4</v>
      </c>
      <c r="BG1836" s="5">
        <f t="shared" si="2178"/>
        <v>8.5622586877966107E-5</v>
      </c>
      <c r="BH1836" s="5">
        <f t="shared" si="2179"/>
        <v>6.0473975530162671E-6</v>
      </c>
      <c r="BI1836" s="5">
        <f t="shared" si="2180"/>
        <v>3.416950456435063E-7</v>
      </c>
      <c r="BJ1836" s="8">
        <f t="shared" si="2181"/>
        <v>2.6401173377837522E-2</v>
      </c>
      <c r="BK1836" s="8">
        <f t="shared" si="2182"/>
        <v>0.10869042442504269</v>
      </c>
      <c r="BL1836" s="8">
        <f t="shared" si="2183"/>
        <v>0.68602021278424086</v>
      </c>
      <c r="BM1836" s="8">
        <f t="shared" si="2184"/>
        <v>0.52469007989506433</v>
      </c>
      <c r="BN1836" s="8">
        <f t="shared" si="2185"/>
        <v>0.45938142767189039</v>
      </c>
    </row>
    <row r="1837" spans="1:66" x14ac:dyDescent="0.25">
      <c r="A1837" t="s">
        <v>25</v>
      </c>
      <c r="B1837" t="s">
        <v>167</v>
      </c>
      <c r="C1837" t="s">
        <v>443</v>
      </c>
      <c r="D1837" t="s">
        <v>547</v>
      </c>
      <c r="E1837">
        <f>VLOOKUP(A1837,home!$A$2:$E$405,3,FALSE)</f>
        <v>1.35</v>
      </c>
      <c r="F1837">
        <f>VLOOKUP(B1837,home!$B$2:$E$405,3,FALSE)</f>
        <v>0.74070000000000003</v>
      </c>
      <c r="G1837">
        <f>VLOOKUP(C1837,away!$B$2:$E$405,4,FALSE)</f>
        <v>1.4815</v>
      </c>
      <c r="H1837">
        <f>VLOOKUP(A1837,away!$A$2:$E$405,3,FALSE)</f>
        <v>1.0667</v>
      </c>
      <c r="I1837">
        <f>VLOOKUP(C1837,away!$B$2:$E$405,3,FALSE)</f>
        <v>0.9375</v>
      </c>
      <c r="J1837">
        <f>VLOOKUP(B1837,home!$B$2:$E$405,4,FALSE)</f>
        <v>0.9375</v>
      </c>
      <c r="K1837" s="3">
        <f t="shared" si="2130"/>
        <v>1.4814185175000001</v>
      </c>
      <c r="L1837" s="3">
        <f t="shared" si="2131"/>
        <v>0.93752929687499997</v>
      </c>
      <c r="M1837" s="5">
        <f t="shared" si="2132"/>
        <v>8.9015228746617853E-2</v>
      </c>
      <c r="N1837" s="5">
        <f t="shared" si="2133"/>
        <v>0.13186880820473798</v>
      </c>
      <c r="O1837" s="5">
        <f t="shared" si="2134"/>
        <v>8.3454384817983909E-2</v>
      </c>
      <c r="P1837" s="5">
        <f t="shared" si="2135"/>
        <v>0.12363087103593223</v>
      </c>
      <c r="Q1837" s="5">
        <f t="shared" si="2136"/>
        <v>9.7676447177577425E-2</v>
      </c>
      <c r="R1837" s="5">
        <f t="shared" si="2137"/>
        <v>3.9120465359770061E-2</v>
      </c>
      <c r="S1837" s="5">
        <f t="shared" si="2138"/>
        <v>4.2926902756748951E-2</v>
      </c>
      <c r="T1837" s="5">
        <f t="shared" si="2139"/>
        <v>9.1574530843642227E-2</v>
      </c>
      <c r="U1837" s="5">
        <f t="shared" si="2140"/>
        <v>5.7953781797180672E-2</v>
      </c>
      <c r="V1837" s="5">
        <f t="shared" si="2141"/>
        <v>6.6244474911369578E-3</v>
      </c>
      <c r="W1837" s="5">
        <f t="shared" si="2142"/>
        <v>4.8233232524157947E-2</v>
      </c>
      <c r="X1837" s="5">
        <f t="shared" si="2143"/>
        <v>4.5220068574382176E-2</v>
      </c>
      <c r="Y1837" s="5">
        <f t="shared" si="2144"/>
        <v>2.1197569547589903E-2</v>
      </c>
      <c r="Z1837" s="5">
        <f t="shared" si="2145"/>
        <v>1.2225527460722675E-2</v>
      </c>
      <c r="AA1837" s="5">
        <f t="shared" si="2146"/>
        <v>1.8111122766519324E-2</v>
      </c>
      <c r="AB1837" s="5">
        <f t="shared" si="2147"/>
        <v>1.3415076319518781E-2</v>
      </c>
      <c r="AC1837" s="5">
        <f t="shared" si="2148"/>
        <v>5.7503237437067178E-4</v>
      </c>
      <c r="AD1837" s="5">
        <f t="shared" si="2149"/>
        <v>1.786340095504272E-2</v>
      </c>
      <c r="AE1837" s="5">
        <f t="shared" si="2150"/>
        <v>1.6747461737177404E-2</v>
      </c>
      <c r="AF1837" s="5">
        <f t="shared" si="2151"/>
        <v>7.8506180134484474E-3</v>
      </c>
      <c r="AG1837" s="5">
        <f t="shared" si="2152"/>
        <v>2.4533947953941778E-3</v>
      </c>
      <c r="AH1837" s="5">
        <f t="shared" si="2153"/>
        <v>2.8654475410443323E-3</v>
      </c>
      <c r="AI1837" s="5">
        <f t="shared" si="2154"/>
        <v>4.2449270482279155E-3</v>
      </c>
      <c r="AJ1837" s="5">
        <f t="shared" si="2155"/>
        <v>3.1442567673407255E-3</v>
      </c>
      <c r="AK1837" s="5">
        <f t="shared" si="2156"/>
        <v>1.5526533996377471E-3</v>
      </c>
      <c r="AL1837" s="5">
        <f t="shared" si="2157"/>
        <v>3.1945883560966572E-5</v>
      </c>
      <c r="AM1837" s="5">
        <f t="shared" si="2158"/>
        <v>5.292634592065493E-3</v>
      </c>
      <c r="AN1837" s="5">
        <f t="shared" si="2159"/>
        <v>4.9619999877154632E-3</v>
      </c>
      <c r="AO1837" s="5">
        <f t="shared" si="2160"/>
        <v>2.3260101797883182E-3</v>
      </c>
      <c r="AP1837" s="5">
        <f t="shared" si="2161"/>
        <v>7.2690089612701151E-4</v>
      </c>
      <c r="AQ1837" s="5">
        <f t="shared" si="2162"/>
        <v>1.7037272151094107E-4</v>
      </c>
      <c r="AR1837" s="5">
        <f t="shared" si="2163"/>
        <v>5.3728820367749839E-4</v>
      </c>
      <c r="AS1837" s="5">
        <f t="shared" si="2164"/>
        <v>7.9594869416215776E-4</v>
      </c>
      <c r="AT1837" s="5">
        <f t="shared" si="2165"/>
        <v>5.8956656725588248E-4</v>
      </c>
      <c r="AU1837" s="5">
        <f t="shared" si="2166"/>
        <v>2.9113161001059122E-4</v>
      </c>
      <c r="AV1837" s="5">
        <f t="shared" si="2167"/>
        <v>1.0782193952481961E-4</v>
      </c>
      <c r="AW1837" s="5">
        <f t="shared" si="2168"/>
        <v>1.232466207769478E-6</v>
      </c>
      <c r="AX1837" s="5">
        <f t="shared" si="2169"/>
        <v>1.3067678151744795E-3</v>
      </c>
      <c r="AY1837" s="5">
        <f t="shared" si="2170"/>
        <v>1.2251331109394096E-3</v>
      </c>
      <c r="AZ1837" s="5">
        <f t="shared" si="2171"/>
        <v>5.7429909203865297E-4</v>
      </c>
      <c r="BA1837" s="5">
        <f t="shared" si="2172"/>
        <v>1.7947407465164974E-4</v>
      </c>
      <c r="BB1837" s="5">
        <f t="shared" si="2173"/>
        <v>4.20655507538631E-5</v>
      </c>
      <c r="BC1837" s="5">
        <f t="shared" si="2174"/>
        <v>7.8875372441857834E-6</v>
      </c>
      <c r="BD1837" s="5">
        <f t="shared" si="2175"/>
        <v>8.3953905302166091E-5</v>
      </c>
      <c r="BE1837" s="5">
        <f t="shared" si="2176"/>
        <v>1.2437086993107027E-4</v>
      </c>
      <c r="BF1837" s="5">
        <f t="shared" si="2177"/>
        <v>9.2122654876735749E-5</v>
      </c>
      <c r="BG1837" s="5">
        <f t="shared" si="2178"/>
        <v>4.5490735605219356E-5</v>
      </c>
      <c r="BH1837" s="5">
        <f t="shared" si="2179"/>
        <v>1.6847704525067137E-5</v>
      </c>
      <c r="BI1837" s="5">
        <f t="shared" si="2180"/>
        <v>4.9917002921605989E-6</v>
      </c>
      <c r="BJ1837" s="8">
        <f t="shared" si="2181"/>
        <v>0.49749907793115983</v>
      </c>
      <c r="BK1837" s="8">
        <f t="shared" si="2182"/>
        <v>0.26402956139930706</v>
      </c>
      <c r="BL1837" s="8">
        <f t="shared" si="2183"/>
        <v>0.22655165040238687</v>
      </c>
      <c r="BM1837" s="8">
        <f t="shared" si="2184"/>
        <v>0.43431571120622536</v>
      </c>
      <c r="BN1837" s="8">
        <f t="shared" si="2185"/>
        <v>0.56476620534261945</v>
      </c>
    </row>
    <row r="1838" spans="1:66" x14ac:dyDescent="0.25">
      <c r="A1838" t="s">
        <v>27</v>
      </c>
      <c r="B1838" t="s">
        <v>28</v>
      </c>
      <c r="C1838" t="s">
        <v>265</v>
      </c>
      <c r="D1838" t="s">
        <v>547</v>
      </c>
      <c r="E1838">
        <f>VLOOKUP(A1838,home!$A$2:$E$405,3,FALSE)</f>
        <v>1.381</v>
      </c>
      <c r="F1838">
        <f>VLOOKUP(B1838,home!$B$2:$E$405,3,FALSE)</f>
        <v>1.6896</v>
      </c>
      <c r="G1838">
        <f>VLOOKUP(C1838,away!$B$2:$E$405,4,FALSE)</f>
        <v>0.96550000000000002</v>
      </c>
      <c r="H1838">
        <f>VLOOKUP(A1838,away!$A$2:$E$405,3,FALSE)</f>
        <v>1.127</v>
      </c>
      <c r="I1838">
        <f>VLOOKUP(C1838,away!$B$2:$E$405,3,FALSE)</f>
        <v>1.1831</v>
      </c>
      <c r="J1838">
        <f>VLOOKUP(B1838,home!$B$2:$E$405,4,FALSE)</f>
        <v>0.59150000000000003</v>
      </c>
      <c r="K1838" s="3">
        <f t="shared" si="2130"/>
        <v>2.2528374528000001</v>
      </c>
      <c r="L1838" s="3">
        <f t="shared" si="2131"/>
        <v>0.78867871354999997</v>
      </c>
      <c r="M1838" s="5">
        <f t="shared" si="2132"/>
        <v>4.776241879709018E-2</v>
      </c>
      <c r="N1838" s="5">
        <f t="shared" si="2133"/>
        <v>0.10760096590240348</v>
      </c>
      <c r="O1838" s="5">
        <f t="shared" si="2134"/>
        <v>3.7669203012925423E-2</v>
      </c>
      <c r="P1838" s="5">
        <f t="shared" si="2135"/>
        <v>8.4862591364644996E-2</v>
      </c>
      <c r="Q1838" s="5">
        <f t="shared" si="2136"/>
        <v>0.12120374297119518</v>
      </c>
      <c r="R1838" s="5">
        <f t="shared" si="2137"/>
        <v>1.48544492863439E-2</v>
      </c>
      <c r="S1838" s="5">
        <f t="shared" si="2138"/>
        <v>3.7695219350791467E-2</v>
      </c>
      <c r="T1838" s="5">
        <f t="shared" si="2139"/>
        <v>9.5590812083967081E-2</v>
      </c>
      <c r="U1838" s="5">
        <f t="shared" si="2140"/>
        <v>3.3464659692993767E-2</v>
      </c>
      <c r="V1838" s="5">
        <f t="shared" si="2141"/>
        <v>7.4417271447869016E-3</v>
      </c>
      <c r="W1838" s="5">
        <f t="shared" si="2142"/>
        <v>9.1017443861684436E-2</v>
      </c>
      <c r="X1838" s="5">
        <f t="shared" si="2143"/>
        <v>7.1783520535442624E-2</v>
      </c>
      <c r="Y1838" s="5">
        <f t="shared" si="2144"/>
        <v>2.8307067314991441E-2</v>
      </c>
      <c r="Z1838" s="5">
        <f t="shared" si="2145"/>
        <v>3.9051293178824745E-3</v>
      </c>
      <c r="AA1838" s="5">
        <f t="shared" si="2146"/>
        <v>8.7976215853529556E-3</v>
      </c>
      <c r="AB1838" s="5">
        <f t="shared" si="2147"/>
        <v>9.9098057015224277E-3</v>
      </c>
      <c r="AC1838" s="5">
        <f t="shared" si="2148"/>
        <v>8.2638749465630012E-4</v>
      </c>
      <c r="AD1838" s="5">
        <f t="shared" si="2149"/>
        <v>5.1261876597431061E-2</v>
      </c>
      <c r="AE1838" s="5">
        <f t="shared" si="2150"/>
        <v>4.0429150889020785E-2</v>
      </c>
      <c r="AF1838" s="5">
        <f t="shared" si="2151"/>
        <v>1.5942805356535871E-2</v>
      </c>
      <c r="AG1838" s="5">
        <f t="shared" si="2152"/>
        <v>4.1912504063235873E-3</v>
      </c>
      <c r="AH1838" s="5">
        <f t="shared" si="2153"/>
        <v>7.6997309166848451E-4</v>
      </c>
      <c r="AI1838" s="5">
        <f t="shared" si="2154"/>
        <v>1.7346242185589697E-3</v>
      </c>
      <c r="AJ1838" s="5">
        <f t="shared" si="2155"/>
        <v>1.9539132030517905E-3</v>
      </c>
      <c r="AK1838" s="5">
        <f t="shared" si="2156"/>
        <v>1.4672829477851616E-3</v>
      </c>
      <c r="AL1838" s="5">
        <f t="shared" si="2157"/>
        <v>5.8731853230299806E-5</v>
      </c>
      <c r="AM1838" s="5">
        <f t="shared" si="2158"/>
        <v>2.3096935099900889E-2</v>
      </c>
      <c r="AN1838" s="5">
        <f t="shared" si="2159"/>
        <v>1.8216061061537676E-2</v>
      </c>
      <c r="AO1838" s="5">
        <f t="shared" si="2160"/>
        <v>7.1833098019808894E-3</v>
      </c>
      <c r="AP1838" s="5">
        <f t="shared" si="2161"/>
        <v>1.8884411778857977E-3</v>
      </c>
      <c r="AQ1838" s="5">
        <f t="shared" si="2162"/>
        <v>3.7234333969745432E-4</v>
      </c>
      <c r="AR1838" s="5">
        <f t="shared" si="2163"/>
        <v>1.2145227748104337E-4</v>
      </c>
      <c r="AS1838" s="5">
        <f t="shared" si="2164"/>
        <v>2.7361223943715257E-4</v>
      </c>
      <c r="AT1838" s="5">
        <f t="shared" si="2165"/>
        <v>3.0820195027424929E-4</v>
      </c>
      <c r="AU1838" s="5">
        <f t="shared" si="2166"/>
        <v>2.314429655346107E-4</v>
      </c>
      <c r="AV1838" s="5">
        <f t="shared" si="2167"/>
        <v>1.303508452358677E-4</v>
      </c>
      <c r="AW1838" s="5">
        <f t="shared" si="2168"/>
        <v>2.8986860533972834E-6</v>
      </c>
      <c r="AX1838" s="5">
        <f t="shared" si="2169"/>
        <v>8.6722734063246158E-3</v>
      </c>
      <c r="AY1838" s="5">
        <f t="shared" si="2170"/>
        <v>6.8396374336539747E-3</v>
      </c>
      <c r="AZ1838" s="5">
        <f t="shared" si="2171"/>
        <v>2.6971382261613192E-3</v>
      </c>
      <c r="BA1838" s="5">
        <f t="shared" si="2172"/>
        <v>7.0905850215847955E-4</v>
      </c>
      <c r="BB1838" s="5">
        <f t="shared" si="2173"/>
        <v>1.3980483682850985E-4</v>
      </c>
      <c r="BC1838" s="5">
        <f t="shared" si="2174"/>
        <v>2.205221977159537E-5</v>
      </c>
      <c r="BD1838" s="5">
        <f t="shared" si="2175"/>
        <v>1.596447099357781E-5</v>
      </c>
      <c r="BE1838" s="5">
        <f t="shared" si="2176"/>
        <v>3.5965358168471321E-5</v>
      </c>
      <c r="BF1838" s="5">
        <f t="shared" si="2177"/>
        <v>4.0512052942649316E-5</v>
      </c>
      <c r="BG1838" s="5">
        <f t="shared" si="2178"/>
        <v>3.0422356719672279E-5</v>
      </c>
      <c r="BH1838" s="5">
        <f t="shared" si="2179"/>
        <v>1.7134156155129872E-5</v>
      </c>
      <c r="BI1838" s="5">
        <f t="shared" si="2180"/>
        <v>7.7200937416800396E-6</v>
      </c>
      <c r="BJ1838" s="8">
        <f t="shared" si="2181"/>
        <v>0.69716569102489701</v>
      </c>
      <c r="BK1838" s="8">
        <f t="shared" si="2182"/>
        <v>0.18548671343885412</v>
      </c>
      <c r="BL1838" s="8">
        <f t="shared" si="2183"/>
        <v>0.11183431150688698</v>
      </c>
      <c r="BM1838" s="8">
        <f t="shared" si="2184"/>
        <v>0.57760173520631686</v>
      </c>
      <c r="BN1838" s="8">
        <f t="shared" si="2185"/>
        <v>0.41395337133460314</v>
      </c>
    </row>
    <row r="1839" spans="1:66" x14ac:dyDescent="0.25">
      <c r="A1839" t="s">
        <v>27</v>
      </c>
      <c r="B1839" t="s">
        <v>29</v>
      </c>
      <c r="C1839" t="s">
        <v>181</v>
      </c>
      <c r="D1839" t="s">
        <v>547</v>
      </c>
      <c r="E1839">
        <f>VLOOKUP(A1839,home!$A$2:$E$405,3,FALSE)</f>
        <v>1.381</v>
      </c>
      <c r="F1839">
        <f>VLOOKUP(B1839,home!$B$2:$E$405,3,FALSE)</f>
        <v>2.6551</v>
      </c>
      <c r="G1839">
        <f>VLOOKUP(C1839,away!$B$2:$E$405,4,FALSE)</f>
        <v>0.48270000000000002</v>
      </c>
      <c r="H1839">
        <f>VLOOKUP(A1839,away!$A$2:$E$405,3,FALSE)</f>
        <v>1.127</v>
      </c>
      <c r="I1839">
        <f>VLOOKUP(C1839,away!$B$2:$E$405,3,FALSE)</f>
        <v>3.5491999999999999</v>
      </c>
      <c r="J1839">
        <f>VLOOKUP(B1839,home!$B$2:$E$405,4,FALSE)</f>
        <v>0.29580000000000001</v>
      </c>
      <c r="K1839" s="3">
        <f t="shared" si="2130"/>
        <v>1.7699127593699999</v>
      </c>
      <c r="L1839" s="3">
        <f t="shared" si="2131"/>
        <v>1.1831847367200001</v>
      </c>
      <c r="M1839" s="5">
        <f t="shared" si="2132"/>
        <v>5.2177834741043864E-2</v>
      </c>
      <c r="N1839" s="5">
        <f t="shared" si="2133"/>
        <v>9.2350215464472793E-2</v>
      </c>
      <c r="O1839" s="5">
        <f t="shared" si="2134"/>
        <v>6.1736017660701657E-2</v>
      </c>
      <c r="P1839" s="5">
        <f t="shared" si="2135"/>
        <v>0.10926736537036753</v>
      </c>
      <c r="Q1839" s="5">
        <f t="shared" si="2136"/>
        <v>8.1725912340569556E-2</v>
      </c>
      <c r="R1839" s="5">
        <f t="shared" si="2137"/>
        <v>3.6522556901009286E-2</v>
      </c>
      <c r="S1839" s="5">
        <f t="shared" si="2138"/>
        <v>5.7205119732525615E-2</v>
      </c>
      <c r="T1839" s="5">
        <f t="shared" si="2139"/>
        <v>9.6696852075878595E-2</v>
      </c>
      <c r="U1839" s="5">
        <f t="shared" si="2140"/>
        <v>6.4641739463913189E-2</v>
      </c>
      <c r="V1839" s="5">
        <f t="shared" si="2141"/>
        <v>1.3310574733699327E-2</v>
      </c>
      <c r="W1839" s="5">
        <f t="shared" si="2142"/>
        <v>4.8215911674242724E-2</v>
      </c>
      <c r="X1839" s="5">
        <f t="shared" si="2143"/>
        <v>5.7048330760003652E-2</v>
      </c>
      <c r="Y1839" s="5">
        <f t="shared" si="2144"/>
        <v>3.3749357105295211E-2</v>
      </c>
      <c r="Z1839" s="5">
        <f t="shared" si="2145"/>
        <v>1.4404310623753967E-2</v>
      </c>
      <c r="AA1839" s="5">
        <f t="shared" si="2146"/>
        <v>2.5494373162910991E-2</v>
      </c>
      <c r="AB1839" s="5">
        <f t="shared" si="2147"/>
        <v>2.2561408176588135E-2</v>
      </c>
      <c r="AC1839" s="5">
        <f t="shared" si="2148"/>
        <v>1.742132746518328E-3</v>
      </c>
      <c r="AD1839" s="5">
        <f t="shared" si="2149"/>
        <v>2.1334489319224794E-2</v>
      </c>
      <c r="AE1839" s="5">
        <f t="shared" si="2150"/>
        <v>2.5242642128222643E-2</v>
      </c>
      <c r="AF1839" s="5">
        <f t="shared" si="2151"/>
        <v>1.4933354440299147E-2</v>
      </c>
      <c r="AG1839" s="5">
        <f t="shared" si="2152"/>
        <v>5.8896390139305975E-3</v>
      </c>
      <c r="AH1839" s="5">
        <f t="shared" si="2153"/>
        <v>4.2607401182498577E-3</v>
      </c>
      <c r="AI1839" s="5">
        <f t="shared" si="2154"/>
        <v>7.5411382996500662E-3</v>
      </c>
      <c r="AJ1839" s="5">
        <f t="shared" si="2155"/>
        <v>6.6735784483622201E-3</v>
      </c>
      <c r="AK1839" s="5">
        <f t="shared" si="2156"/>
        <v>3.9372172154709794E-3</v>
      </c>
      <c r="AL1839" s="5">
        <f t="shared" si="2157"/>
        <v>1.4593036010960523E-4</v>
      </c>
      <c r="AM1839" s="5">
        <f t="shared" si="2158"/>
        <v>7.5520369721477926E-3</v>
      </c>
      <c r="AN1839" s="5">
        <f t="shared" si="2159"/>
        <v>8.9354548765903929E-3</v>
      </c>
      <c r="AO1839" s="5">
        <f t="shared" si="2160"/>
        <v>5.2861469128160235E-3</v>
      </c>
      <c r="AP1839" s="5">
        <f t="shared" si="2161"/>
        <v>2.0848294477678227E-3</v>
      </c>
      <c r="AQ1839" s="5">
        <f t="shared" si="2162"/>
        <v>6.1668459531581839E-4</v>
      </c>
      <c r="AR1839" s="5">
        <f t="shared" si="2163"/>
        <v>1.0082485350087595E-3</v>
      </c>
      <c r="AS1839" s="5">
        <f t="shared" si="2164"/>
        <v>1.7845119467281138E-3</v>
      </c>
      <c r="AT1839" s="5">
        <f t="shared" si="2165"/>
        <v>1.5792152318811433E-3</v>
      </c>
      <c r="AU1839" s="5">
        <f t="shared" si="2166"/>
        <v>9.3169106289929613E-4</v>
      </c>
      <c r="AV1839" s="5">
        <f t="shared" si="2167"/>
        <v>4.1225297500411558E-4</v>
      </c>
      <c r="AW1839" s="5">
        <f t="shared" si="2168"/>
        <v>8.4888248343711428E-6</v>
      </c>
      <c r="AX1839" s="5">
        <f t="shared" si="2169"/>
        <v>2.2277410993730598E-3</v>
      </c>
      <c r="AY1839" s="5">
        <f t="shared" si="2170"/>
        <v>2.6358292661420369E-3</v>
      </c>
      <c r="AZ1839" s="5">
        <f t="shared" si="2171"/>
        <v>1.5593364781495689E-3</v>
      </c>
      <c r="BA1839" s="5">
        <f t="shared" si="2172"/>
        <v>6.1499437345243001E-4</v>
      </c>
      <c r="BB1839" s="5">
        <f t="shared" si="2173"/>
        <v>1.8191298895939862E-4</v>
      </c>
      <c r="BC1839" s="5">
        <f t="shared" si="2174"/>
        <v>4.304733438957485E-5</v>
      </c>
      <c r="BD1839" s="5">
        <f t="shared" si="2175"/>
        <v>1.9882404624044391E-4</v>
      </c>
      <c r="BE1839" s="5">
        <f t="shared" si="2176"/>
        <v>3.5190121631053259E-4</v>
      </c>
      <c r="BF1839" s="5">
        <f t="shared" si="2177"/>
        <v>3.1141722639291703E-4</v>
      </c>
      <c r="BG1839" s="5">
        <f t="shared" si="2178"/>
        <v>1.8372710749347989E-4</v>
      </c>
      <c r="BH1839" s="5">
        <f t="shared" si="2179"/>
        <v>8.129523794871344E-5</v>
      </c>
      <c r="BI1839" s="5">
        <f t="shared" si="2180"/>
        <v>2.8777095784289638E-5</v>
      </c>
      <c r="BJ1839" s="8">
        <f t="shared" si="2181"/>
        <v>0.50892471866724354</v>
      </c>
      <c r="BK1839" s="8">
        <f t="shared" si="2182"/>
        <v>0.23648478695040628</v>
      </c>
      <c r="BL1839" s="8">
        <f t="shared" si="2183"/>
        <v>0.24024063112854818</v>
      </c>
      <c r="BM1839" s="8">
        <f t="shared" si="2184"/>
        <v>0.56364720445047989</v>
      </c>
      <c r="BN1839" s="8">
        <f t="shared" si="2185"/>
        <v>0.43377990247816473</v>
      </c>
    </row>
    <row r="1840" spans="1:66" x14ac:dyDescent="0.25">
      <c r="A1840" t="s">
        <v>285</v>
      </c>
      <c r="B1840" t="s">
        <v>295</v>
      </c>
      <c r="C1840" t="s">
        <v>291</v>
      </c>
      <c r="D1840" t="s">
        <v>547</v>
      </c>
      <c r="E1840">
        <f>VLOOKUP(A1840,home!$A$2:$E$405,3,FALSE)</f>
        <v>1.35</v>
      </c>
      <c r="F1840">
        <f>VLOOKUP(B1840,home!$B$2:$E$405,3,FALSE)</f>
        <v>0.74070000000000003</v>
      </c>
      <c r="G1840">
        <f>VLOOKUP(C1840,away!$B$2:$E$405,4,FALSE)</f>
        <v>0.74070000000000003</v>
      </c>
      <c r="H1840">
        <f>VLOOKUP(A1840,away!$A$2:$E$405,3,FALSE)</f>
        <v>1.3</v>
      </c>
      <c r="I1840">
        <f>VLOOKUP(C1840,away!$B$2:$E$405,3,FALSE)</f>
        <v>0.25640000000000002</v>
      </c>
      <c r="J1840">
        <f>VLOOKUP(B1840,home!$B$2:$E$405,4,FALSE)</f>
        <v>0.57689999999999997</v>
      </c>
      <c r="K1840" s="3">
        <f t="shared" si="2130"/>
        <v>0.74065926150000005</v>
      </c>
      <c r="L1840" s="3">
        <f t="shared" si="2131"/>
        <v>0.19229230800000002</v>
      </c>
      <c r="M1840" s="5">
        <f t="shared" si="2132"/>
        <v>0.3933908746134307</v>
      </c>
      <c r="N1840" s="5">
        <f t="shared" si="2133"/>
        <v>0.2913685946720227</v>
      </c>
      <c r="O1840" s="5">
        <f t="shared" si="2134"/>
        <v>7.5646039225555212E-2</v>
      </c>
      <c r="P1840" s="5">
        <f t="shared" si="2135"/>
        <v>5.6027939548199755E-2</v>
      </c>
      <c r="Q1840" s="5">
        <f t="shared" si="2136"/>
        <v>0.10790242407703658</v>
      </c>
      <c r="R1840" s="5">
        <f t="shared" si="2137"/>
        <v>7.2730757368702718E-3</v>
      </c>
      <c r="S1840" s="5">
        <f t="shared" si="2138"/>
        <v>1.9949179128147172E-3</v>
      </c>
      <c r="T1840" s="5">
        <f t="shared" si="2139"/>
        <v>2.0748806164568135E-2</v>
      </c>
      <c r="U1840" s="5">
        <f t="shared" si="2140"/>
        <v>5.3868709041039039E-3</v>
      </c>
      <c r="V1840" s="5">
        <f t="shared" si="2141"/>
        <v>3.1569150129664819E-5</v>
      </c>
      <c r="W1840" s="5">
        <f t="shared" si="2142"/>
        <v>2.6639643243652589E-2</v>
      </c>
      <c r="X1840" s="5">
        <f t="shared" si="2143"/>
        <v>5.1225984836185626E-3</v>
      </c>
      <c r="Y1840" s="5">
        <f t="shared" si="2144"/>
        <v>4.9251814268615678E-4</v>
      </c>
      <c r="Z1840" s="5">
        <f t="shared" si="2145"/>
        <v>4.6618550656719529E-4</v>
      </c>
      <c r="AA1840" s="5">
        <f t="shared" si="2146"/>
        <v>3.4528461301606229E-4</v>
      </c>
      <c r="AB1840" s="5">
        <f t="shared" si="2147"/>
        <v>1.2786912324189498E-4</v>
      </c>
      <c r="AC1840" s="5">
        <f t="shared" si="2148"/>
        <v>2.8101097235526005E-7</v>
      </c>
      <c r="AD1840" s="5">
        <f t="shared" si="2149"/>
        <v>4.9327246228667966E-3</v>
      </c>
      <c r="AE1840" s="5">
        <f t="shared" si="2150"/>
        <v>9.4852500245948593E-4</v>
      </c>
      <c r="AF1840" s="5">
        <f t="shared" si="2151"/>
        <v>9.119703095932011E-5</v>
      </c>
      <c r="AG1840" s="5">
        <f t="shared" si="2152"/>
        <v>5.8454958553050421E-6</v>
      </c>
      <c r="AH1840" s="5">
        <f t="shared" si="2153"/>
        <v>2.2410971753488773E-5</v>
      </c>
      <c r="AI1840" s="5">
        <f t="shared" si="2154"/>
        <v>1.6598893788436355E-5</v>
      </c>
      <c r="AJ1840" s="5">
        <f t="shared" si="2155"/>
        <v>6.1470622075301043E-6</v>
      </c>
      <c r="AK1840" s="5">
        <f t="shared" si="2156"/>
        <v>1.5176261850079362E-6</v>
      </c>
      <c r="AL1840" s="5">
        <f t="shared" si="2157"/>
        <v>1.6008979147747441E-9</v>
      </c>
      <c r="AM1840" s="5">
        <f t="shared" si="2158"/>
        <v>7.3069363527107775E-4</v>
      </c>
      <c r="AN1840" s="5">
        <f t="shared" si="2159"/>
        <v>1.4050676556718575E-4</v>
      </c>
      <c r="AO1840" s="5">
        <f t="shared" si="2160"/>
        <v>1.350918512026454E-5</v>
      </c>
      <c r="AP1840" s="5">
        <f t="shared" si="2161"/>
        <v>8.6590412865830901E-7</v>
      </c>
      <c r="AQ1840" s="5">
        <f t="shared" si="2162"/>
        <v>4.1626675851608776E-8</v>
      </c>
      <c r="AR1840" s="5">
        <f t="shared" si="2163"/>
        <v>8.6189149660023298E-7</v>
      </c>
      <c r="AS1840" s="5">
        <f t="shared" si="2164"/>
        <v>6.3836791936505838E-7</v>
      </c>
      <c r="AT1840" s="5">
        <f t="shared" si="2165"/>
        <v>2.3640655586110784E-7</v>
      </c>
      <c r="AU1840" s="5">
        <f t="shared" si="2166"/>
        <v>5.8365568359282229E-8</v>
      </c>
      <c r="AV1840" s="5">
        <f t="shared" si="2167"/>
        <v>1.0807249689503433E-8</v>
      </c>
      <c r="AW1840" s="5">
        <f t="shared" si="2168"/>
        <v>6.333466942316881E-12</v>
      </c>
      <c r="AX1840" s="5">
        <f t="shared" si="2169"/>
        <v>9.0199168047104438E-5</v>
      </c>
      <c r="AY1840" s="5">
        <f t="shared" si="2170"/>
        <v>1.7344606203457568E-5</v>
      </c>
      <c r="AZ1840" s="5">
        <f t="shared" si="2171"/>
        <v>1.6676171791069867E-6</v>
      </c>
      <c r="BA1840" s="5">
        <f t="shared" si="2172"/>
        <v>1.0688998541031067E-7</v>
      </c>
      <c r="BB1840" s="5">
        <f t="shared" si="2173"/>
        <v>5.1385304991587389E-9</v>
      </c>
      <c r="BC1840" s="5">
        <f t="shared" si="2174"/>
        <v>1.9761997788232525E-10</v>
      </c>
      <c r="BD1840" s="5">
        <f t="shared" si="2175"/>
        <v>2.7622517521138834E-8</v>
      </c>
      <c r="BE1840" s="5">
        <f t="shared" si="2176"/>
        <v>2.0458873427977502E-8</v>
      </c>
      <c r="BF1840" s="5">
        <f t="shared" si="2177"/>
        <v>7.5765270421438947E-9</v>
      </c>
      <c r="BG1840" s="5">
        <f t="shared" si="2178"/>
        <v>1.8705416412563594E-9</v>
      </c>
      <c r="BH1840" s="5">
        <f t="shared" si="2179"/>
        <v>3.4635849765448317E-10</v>
      </c>
      <c r="BI1840" s="5">
        <f t="shared" si="2180"/>
        <v>5.1306725817403821E-11</v>
      </c>
      <c r="BJ1840" s="8">
        <f t="shared" si="2181"/>
        <v>0.45924781767005429</v>
      </c>
      <c r="BK1840" s="8">
        <f t="shared" si="2182"/>
        <v>0.45146292844264851</v>
      </c>
      <c r="BL1840" s="8">
        <f t="shared" si="2183"/>
        <v>8.8827677921636539E-2</v>
      </c>
      <c r="BM1840" s="8">
        <f t="shared" si="2184"/>
        <v>6.8378317067921301E-2</v>
      </c>
      <c r="BN1840" s="8">
        <f t="shared" si="2185"/>
        <v>0.93160894787311521</v>
      </c>
    </row>
    <row r="1841" spans="1:66" s="14" customFormat="1" x14ac:dyDescent="0.25">
      <c r="A1841" s="14" t="s">
        <v>287</v>
      </c>
      <c r="B1841" s="14" t="s">
        <v>359</v>
      </c>
      <c r="C1841" s="14" t="s">
        <v>353</v>
      </c>
      <c r="D1841" s="14" t="s">
        <v>547</v>
      </c>
      <c r="E1841" s="14">
        <f>VLOOKUP(A1841,home!$A$2:$E$405,3,FALSE)</f>
        <v>1.2423999999999999</v>
      </c>
      <c r="F1841" s="14">
        <f>VLOOKUP(B1841,home!$B$2:$E$405,3,FALSE)</f>
        <v>1.3414999999999999</v>
      </c>
      <c r="G1841" s="14">
        <f>VLOOKUP(C1841,away!$B$2:$E$405,4,FALSE)</f>
        <v>0.80489999999999995</v>
      </c>
      <c r="H1841" s="14">
        <f>VLOOKUP(A1841,away!$A$2:$E$405,3,FALSE)</f>
        <v>0.87880000000000003</v>
      </c>
      <c r="I1841" s="14">
        <f>VLOOKUP(C1841,away!$B$2:$E$405,3,FALSE)</f>
        <v>1.5172000000000001</v>
      </c>
      <c r="J1841" s="14">
        <f>VLOOKUP(B1841,home!$B$2:$E$405,4,FALSE)</f>
        <v>0.75860000000000005</v>
      </c>
      <c r="K1841" s="16">
        <f t="shared" si="2130"/>
        <v>1.3415104100399999</v>
      </c>
      <c r="L1841" s="16">
        <f t="shared" si="2131"/>
        <v>1.011453032096</v>
      </c>
      <c r="M1841" s="17">
        <f t="shared" si="2132"/>
        <v>9.5086959573889657E-2</v>
      </c>
      <c r="N1841" s="17">
        <f t="shared" si="2133"/>
        <v>0.12756014612742561</v>
      </c>
      <c r="O1841" s="17">
        <f t="shared" si="2134"/>
        <v>9.6175993573800453E-2</v>
      </c>
      <c r="P1841" s="17">
        <f t="shared" si="2135"/>
        <v>0.12902109657519345</v>
      </c>
      <c r="Q1841" s="17">
        <f t="shared" si="2136"/>
        <v>8.5561631968082544E-2</v>
      </c>
      <c r="R1841" s="17">
        <f t="shared" si="2137"/>
        <v>4.8638750157532946E-2</v>
      </c>
      <c r="S1841" s="17">
        <f t="shared" si="2138"/>
        <v>4.3766367743964606E-2</v>
      </c>
      <c r="T1841" s="17">
        <f t="shared" si="2139"/>
        <v>8.6541572085199123E-2</v>
      </c>
      <c r="U1841" s="17">
        <f t="shared" si="2140"/>
        <v>6.5249389667665136E-2</v>
      </c>
      <c r="V1841" s="17">
        <f t="shared" si="2141"/>
        <v>6.5983866940141009E-3</v>
      </c>
      <c r="W1841" s="17">
        <f t="shared" si="2142"/>
        <v>3.8260606661731346E-2</v>
      </c>
      <c r="X1841" s="17">
        <f t="shared" si="2143"/>
        <v>3.869880661784058E-2</v>
      </c>
      <c r="Y1841" s="17">
        <f t="shared" si="2144"/>
        <v>1.9571012646055805E-2</v>
      </c>
      <c r="Z1841" s="17">
        <f t="shared" si="2145"/>
        <v>1.6398603774732165E-2</v>
      </c>
      <c r="AA1841" s="17">
        <f t="shared" si="2146"/>
        <v>2.1998897673924437E-2</v>
      </c>
      <c r="AB1841" s="17">
        <f t="shared" si="2147"/>
        <v>1.4755875119487191E-2</v>
      </c>
      <c r="AC1841" s="17">
        <f t="shared" si="2148"/>
        <v>5.5957402749014511E-4</v>
      </c>
      <c r="AD1841" s="17">
        <f t="shared" si="2149"/>
        <v>1.283175053278959E-2</v>
      </c>
      <c r="AE1841" s="17">
        <f t="shared" si="2150"/>
        <v>1.2978712983489493E-2</v>
      </c>
      <c r="AF1841" s="17">
        <f t="shared" si="2151"/>
        <v>6.5636792999270851E-3</v>
      </c>
      <c r="AG1841" s="17">
        <f t="shared" si="2152"/>
        <v>2.2129511098723338E-3</v>
      </c>
      <c r="AH1841" s="17">
        <f t="shared" si="2153"/>
        <v>4.1466043775234404E-3</v>
      </c>
      <c r="AI1841" s="17">
        <f t="shared" si="2154"/>
        <v>5.5627129387651282E-3</v>
      </c>
      <c r="AJ1841" s="17">
        <f t="shared" si="2155"/>
        <v>3.7312186577088111E-3</v>
      </c>
      <c r="AK1841" s="17">
        <f t="shared" si="2156"/>
        <v>1.668489557150616E-3</v>
      </c>
      <c r="AL1841" s="17">
        <f t="shared" si="2157"/>
        <v>3.0370875234757566E-5</v>
      </c>
      <c r="AM1841" s="17">
        <f t="shared" si="2158"/>
        <v>3.4427853837547089E-3</v>
      </c>
      <c r="AN1841" s="17">
        <f t="shared" si="2159"/>
        <v>3.4822157152544909E-3</v>
      </c>
      <c r="AO1841" s="17">
        <f t="shared" si="2160"/>
        <v>1.7610488218032481E-3</v>
      </c>
      <c r="AP1841" s="17">
        <f t="shared" si="2161"/>
        <v>5.9373939016066129E-4</v>
      </c>
      <c r="AQ1841" s="17">
        <f t="shared" si="2162"/>
        <v>1.5013487661320771E-4</v>
      </c>
      <c r="AR1841" s="17">
        <f t="shared" si="2163"/>
        <v>8.3881911410972631E-4</v>
      </c>
      <c r="AS1841" s="17">
        <f t="shared" si="2164"/>
        <v>1.1252845737187284E-3</v>
      </c>
      <c r="AT1841" s="17">
        <f t="shared" si="2165"/>
        <v>7.5479048495054909E-4</v>
      </c>
      <c r="AU1841" s="17">
        <f t="shared" si="2166"/>
        <v>3.3751976432010069E-4</v>
      </c>
      <c r="AV1841" s="17">
        <f t="shared" si="2167"/>
        <v>1.1319656935741559E-4</v>
      </c>
      <c r="AW1841" s="17">
        <f t="shared" si="2168"/>
        <v>1.1447076223398821E-6</v>
      </c>
      <c r="AX1841" s="17">
        <f t="shared" si="2169"/>
        <v>7.6975540530674965E-4</v>
      </c>
      <c r="AY1841" s="17">
        <f t="shared" si="2170"/>
        <v>7.7857143866979725E-4</v>
      </c>
      <c r="AZ1841" s="17">
        <f t="shared" si="2171"/>
        <v>3.9374422117295573E-4</v>
      </c>
      <c r="BA1841" s="17">
        <f t="shared" si="2172"/>
        <v>1.3275126212522137E-4</v>
      </c>
      <c r="BB1841" s="17">
        <f t="shared" si="2173"/>
        <v>3.3567916647781509E-5</v>
      </c>
      <c r="BC1841" s="17">
        <f t="shared" si="2174"/>
        <v>6.7904742149088828E-6</v>
      </c>
      <c r="BD1841" s="17">
        <f t="shared" si="2175"/>
        <v>1.4140435605772717E-4</v>
      </c>
      <c r="BE1841" s="17">
        <f t="shared" si="2176"/>
        <v>1.8969541567644371E-4</v>
      </c>
      <c r="BF1841" s="17">
        <f t="shared" si="2177"/>
        <v>1.2723918743340714E-4</v>
      </c>
      <c r="BG1841" s="17">
        <f t="shared" si="2178"/>
        <v>5.6897564835648835E-5</v>
      </c>
      <c r="BH1841" s="17">
        <f t="shared" si="2179"/>
        <v>1.9082168883237186E-5</v>
      </c>
      <c r="BI1841" s="17">
        <f t="shared" si="2180"/>
        <v>5.1197856406008073E-6</v>
      </c>
      <c r="BJ1841" s="18">
        <f t="shared" si="2181"/>
        <v>0.44232597493813719</v>
      </c>
      <c r="BK1841" s="18">
        <f t="shared" si="2182"/>
        <v>0.27584132692845648</v>
      </c>
      <c r="BL1841" s="18">
        <f t="shared" si="2183"/>
        <v>0.26563698070854175</v>
      </c>
      <c r="BM1841" s="18">
        <f t="shared" si="2184"/>
        <v>0.4173808816428955</v>
      </c>
      <c r="BN1841" s="18">
        <f t="shared" si="2185"/>
        <v>0.58204457797592468</v>
      </c>
    </row>
    <row r="1842" spans="1:66" x14ac:dyDescent="0.25">
      <c r="A1842" t="s">
        <v>70</v>
      </c>
      <c r="B1842" t="s">
        <v>77</v>
      </c>
      <c r="C1842" t="s">
        <v>309</v>
      </c>
      <c r="D1842" s="7" t="s">
        <v>548</v>
      </c>
      <c r="E1842">
        <f>VLOOKUP(A1842,home!$A$2:$E$405,3,FALSE)</f>
        <v>1.359</v>
      </c>
      <c r="F1842">
        <f>VLOOKUP(B1842,home!$B$2:$E$405,3,FALSE)</f>
        <v>1.4717</v>
      </c>
      <c r="G1842">
        <f>VLOOKUP(C1842,away!$B$2:$E$405,4,FALSE)</f>
        <v>1.4717</v>
      </c>
      <c r="H1842">
        <f>VLOOKUP(A1842,away!$A$2:$E$405,3,FALSE)</f>
        <v>1.0342</v>
      </c>
      <c r="I1842">
        <f>VLOOKUP(C1842,away!$B$2:$E$405,3,FALSE)</f>
        <v>1.1281000000000001</v>
      </c>
      <c r="J1842">
        <f>VLOOKUP(B1842,home!$B$2:$E$405,4,FALSE)</f>
        <v>0.72519999999999996</v>
      </c>
      <c r="K1842" s="3">
        <f t="shared" ref="K1842:K1880" si="2186">E1842*F1842*G1842</f>
        <v>2.9434593095099997</v>
      </c>
      <c r="L1842" s="3">
        <f t="shared" ref="L1842:L1880" si="2187">H1842*I1842*J1842</f>
        <v>0.84607707570400004</v>
      </c>
      <c r="M1842" s="5">
        <f t="shared" ref="M1842:M1880" si="2188">_xlfn.POISSON.DIST(0,K1842,FALSE) * _xlfn.POISSON.DIST(0,L1842,FALSE)</f>
        <v>2.2606079934948238E-2</v>
      </c>
      <c r="N1842" s="5">
        <f t="shared" ref="N1842:N1880" si="2189">_xlfn.POISSON.DIST(1,K1842,FALSE) * _xlfn.POISSON.DIST(0,L1842,FALSE)</f>
        <v>6.6540076436050602E-2</v>
      </c>
      <c r="O1842" s="5">
        <f t="shared" ref="O1842:O1880" si="2190">_xlfn.POISSON.DIST(0,K1842,FALSE) * _xlfn.POISSON.DIST(1,L1842,FALSE)</f>
        <v>1.9126486004491877E-2</v>
      </c>
      <c r="P1842" s="5">
        <f t="shared" ref="P1842:P1880" si="2191">_xlfn.POISSON.DIST(1,K1842,FALSE) * _xlfn.POISSON.DIST(1,L1842,FALSE)</f>
        <v>5.6298033288134333E-2</v>
      </c>
      <c r="Q1842" s="5">
        <f t="shared" ref="Q1842:Q1880" si="2192">_xlfn.POISSON.DIST(2,K1842,FALSE) * _xlfn.POISSON.DIST(0,L1842,FALSE)</f>
        <v>9.7929003720600066E-2</v>
      </c>
      <c r="R1842" s="5">
        <f t="shared" ref="R1842:R1880" si="2193">_xlfn.POISSON.DIST(0,K1842,FALSE) * _xlfn.POISSON.DIST(2,L1842,FALSE)</f>
        <v>8.0912406735869843E-3</v>
      </c>
      <c r="S1842" s="5">
        <f t="shared" ref="S1842:S1880" si="2194">_xlfn.POISSON.DIST(2,K1842,FALSE) * _xlfn.POISSON.DIST(2,L1842,FALSE)</f>
        <v>3.5051063267408755E-2</v>
      </c>
      <c r="T1842" s="5">
        <f t="shared" ref="T1842:T1880" si="2195">_xlfn.POISSON.DIST(2,K1842,FALSE) * _xlfn.POISSON.DIST(1,L1842,FALSE)</f>
        <v>8.2855485094531445E-2</v>
      </c>
      <c r="U1842" s="5">
        <f t="shared" ref="U1842:U1880" si="2196">_xlfn.POISSON.DIST(1,K1842,FALSE) * _xlfn.POISSON.DIST(2,L1842,FALSE)</f>
        <v>2.3816237686155567E-2</v>
      </c>
      <c r="V1842" s="5">
        <f t="shared" ref="V1842:V1880" si="2197">_xlfn.POISSON.DIST(3,K1842,FALSE) * _xlfn.POISSON.DIST(3,L1842,FALSE)</f>
        <v>9.6989931336638937E-3</v>
      </c>
      <c r="W1842" s="5">
        <f t="shared" ref="W1842:W1880" si="2198">_xlfn.POISSON.DIST(3,K1842,FALSE) * _xlfn.POISSON.DIST(0,L1842,FALSE)</f>
        <v>9.6083345890813215E-2</v>
      </c>
      <c r="X1842" s="5">
        <f t="shared" ref="X1842:X1880" si="2199">_xlfn.POISSON.DIST(3,K1842,FALSE) * _xlfn.POISSON.DIST(1,L1842,FALSE)</f>
        <v>8.1293916315155201E-2</v>
      </c>
      <c r="Y1842" s="5">
        <f t="shared" ref="Y1842:Y1880" si="2200">_xlfn.POISSON.DIST(3,K1842,FALSE) * _xlfn.POISSON.DIST(2,L1842,FALSE)</f>
        <v>3.4390459494226096E-2</v>
      </c>
      <c r="Z1842" s="5">
        <f t="shared" ref="Z1842:Z1880" si="2201">_xlfn.POISSON.DIST(0,K1842,FALSE) * _xlfn.POISSON.DIST(3,L1842,FALSE)</f>
        <v>2.2819377493085795E-3</v>
      </c>
      <c r="AA1842" s="5">
        <f t="shared" ref="AA1842:AA1880" si="2202">_xlfn.POISSON.DIST(1,K1842,FALSE) * _xlfn.POISSON.DIST(3,L1842,FALSE)</f>
        <v>6.7167909119246342E-3</v>
      </c>
      <c r="AB1842" s="5">
        <f t="shared" ref="AB1842:AB1880" si="2203">_xlfn.POISSON.DIST(2,K1842,FALSE) * _xlfn.POISSON.DIST(3,L1842,FALSE)</f>
        <v>9.8853003698683647E-3</v>
      </c>
      <c r="AC1842" s="5">
        <f t="shared" ref="AC1842:AC1880" si="2204">_xlfn.POISSON.DIST(4,K1842,FALSE) * _xlfn.POISSON.DIST(4,L1842,FALSE)</f>
        <v>1.5096443077251686E-3</v>
      </c>
      <c r="AD1842" s="5">
        <f t="shared" ref="AD1842:AD1880" si="2205">_xlfn.POISSON.DIST(4,K1842,FALSE) * _xlfn.POISSON.DIST(0,L1842,FALSE)</f>
        <v>7.0704354737795877E-2</v>
      </c>
      <c r="AE1842" s="5">
        <f t="shared" ref="AE1842:AE1880" si="2206">_xlfn.POISSON.DIST(4,K1842,FALSE) * _xlfn.POISSON.DIST(1,L1842,FALSE)</f>
        <v>5.9821333696092598E-2</v>
      </c>
      <c r="AF1842" s="5">
        <f t="shared" ref="AF1842:AF1880" si="2207">_xlfn.POISSON.DIST(4,K1842,FALSE) * _xlfn.POISSON.DIST(2,L1842,FALSE)</f>
        <v>2.5306729539151588E-2</v>
      </c>
      <c r="AG1842" s="5">
        <f t="shared" ref="AG1842:AG1880" si="2208">_xlfn.POISSON.DIST(4,K1842,FALSE) * _xlfn.POISSON.DIST(3,L1842,FALSE)</f>
        <v>7.1371479080391377E-3</v>
      </c>
      <c r="AH1842" s="5">
        <f t="shared" ref="AH1842:AH1880" si="2209">_xlfn.POISSON.DIST(0,K1842,FALSE) * _xlfn.POISSON.DIST(4,L1842,FALSE)</f>
        <v>4.826738044683926E-4</v>
      </c>
      <c r="AI1842" s="5">
        <f t="shared" ref="AI1842:AI1880" si="2210">_xlfn.POISSON.DIST(1,K1842,FALSE) * _xlfn.POISSON.DIST(4,L1842,FALSE)</f>
        <v>1.4207307032190995E-3</v>
      </c>
      <c r="AJ1842" s="5">
        <f t="shared" ref="AJ1842:AJ1880" si="2211">_xlfn.POISSON.DIST(2,K1842,FALSE) * _xlfn.POISSON.DIST(4,L1842,FALSE)</f>
        <v>2.0909315073484739E-3</v>
      </c>
      <c r="AK1842" s="5">
        <f t="shared" ref="AK1842:AK1880" si="2212">_xlfn.POISSON.DIST(3,K1842,FALSE) * _xlfn.POISSON.DIST(4,L1842,FALSE)</f>
        <v>2.0515239369508806E-3</v>
      </c>
      <c r="AL1842" s="5">
        <f t="shared" ref="AL1842:AL1880" si="2213">_xlfn.POISSON.DIST(5,K1842,FALSE) * _xlfn.POISSON.DIST(5,L1842,FALSE)</f>
        <v>1.5038433153226601E-4</v>
      </c>
      <c r="AM1842" s="5">
        <f t="shared" ref="AM1842:AM1880" si="2214">_xlfn.POISSON.DIST(5,K1842,FALSE) * _xlfn.POISSON.DIST(0,L1842,FALSE)</f>
        <v>4.1623078235172535E-2</v>
      </c>
      <c r="AN1842" s="5">
        <f t="shared" ref="AN1842:AN1880" si="2215">_xlfn.POISSON.DIST(5,K1842,FALSE) * _xlfn.POISSON.DIST(1,L1842,FALSE)</f>
        <v>3.5216332315013588E-2</v>
      </c>
      <c r="AO1842" s="5">
        <f t="shared" ref="AO1842:AO1880" si="2216">_xlfn.POISSON.DIST(5,K1842,FALSE) * _xlfn.POISSON.DIST(2,L1842,FALSE)</f>
        <v>1.4897865731053485E-2</v>
      </c>
      <c r="AP1842" s="5">
        <f t="shared" ref="AP1842:AP1880" si="2217">_xlfn.POISSON.DIST(5,K1842,FALSE) * _xlfn.POISSON.DIST(3,L1842,FALSE)</f>
        <v>4.2015808906535222E-3</v>
      </c>
      <c r="AQ1842" s="5">
        <f t="shared" ref="AQ1842:AQ1880" si="2218">_xlfn.POISSON.DIST(5,K1842,FALSE) * _xlfn.POISSON.DIST(4,L1842,FALSE)</f>
        <v>8.8871531832448493E-4</v>
      </c>
      <c r="AR1842" s="5">
        <f t="shared" ref="AR1842:AR1880" si="2219">_xlfn.POISSON.DIST(0,K1842,FALSE) * _xlfn.POISSON.DIST(5,L1842,FALSE)</f>
        <v>8.1675848200708407E-5</v>
      </c>
      <c r="AS1842" s="5">
        <f t="shared" ref="AS1842:AS1880" si="2220">_xlfn.POISSON.DIST(1,K1842,FALSE) * _xlfn.POISSON.DIST(5,L1842,FALSE)</f>
        <v>2.4040953574850073E-4</v>
      </c>
      <c r="AT1842" s="5">
        <f t="shared" ref="AT1842:AT1880" si="2221">_xlfn.POISSON.DIST(2,K1842,FALSE) * _xlfn.POISSON.DIST(5,L1842,FALSE)</f>
        <v>3.538178430469508E-4</v>
      </c>
      <c r="AU1842" s="5">
        <f t="shared" ref="AU1842:AU1880" si="2222">_xlfn.POISSON.DIST(3,K1842,FALSE) * _xlfn.POISSON.DIST(5,L1842,FALSE)</f>
        <v>3.471494746624318E-4</v>
      </c>
      <c r="AV1842" s="5">
        <f t="shared" ref="AV1842:AV1880" si="2223">_xlfn.POISSON.DIST(4,K1842,FALSE) * _xlfn.POISSON.DIST(5,L1842,FALSE)</f>
        <v>2.5545508824666011E-4</v>
      </c>
      <c r="AW1842" s="5">
        <f t="shared" ref="AW1842:AW1880" si="2224">_xlfn.POISSON.DIST(6,K1842,FALSE) * _xlfn.POISSON.DIST(6,L1842,FALSE)</f>
        <v>1.0403226485701926E-5</v>
      </c>
      <c r="AX1842" s="5">
        <f t="shared" ref="AX1842:AX1880" si="2225">_xlfn.POISSON.DIST(6,K1842,FALSE) * _xlfn.POISSON.DIST(0,L1842,FALSE)</f>
        <v>2.0419306186963623E-2</v>
      </c>
      <c r="AY1842" s="5">
        <f t="shared" ref="AY1842:AY1880" si="2226">_xlfn.POISSON.DIST(6,K1842,FALSE) * _xlfn.POISSON.DIST(1,L1842,FALSE)</f>
        <v>1.7276306866570775E-2</v>
      </c>
      <c r="AZ1842" s="5">
        <f t="shared" ref="AZ1842:AZ1880" si="2227">_xlfn.POISSON.DIST(6,K1842,FALSE) * _xlfn.POISSON.DIST(2,L1842,FALSE)</f>
        <v>7.308543596316568E-3</v>
      </c>
      <c r="BA1842" s="5">
        <f t="shared" ref="BA1842:BA1880" si="2228">_xlfn.POISSON.DIST(6,K1842,FALSE) * _xlfn.POISSON.DIST(3,L1842,FALSE)</f>
        <v>2.0611970645422395E-3</v>
      </c>
      <c r="BB1842" s="5">
        <f t="shared" ref="BB1842:BB1880" si="2229">_xlfn.POISSON.DIST(6,K1842,FALSE) * _xlfn.POISSON.DIST(4,L1842,FALSE)</f>
        <v>4.3598289620439169E-4</v>
      </c>
      <c r="BC1842" s="5">
        <f t="shared" ref="BC1842:BC1880" si="2230">_xlfn.POISSON.DIST(6,K1842,FALSE) * _xlfn.POISSON.DIST(5,L1842,FALSE)</f>
        <v>7.3775026775514481E-5</v>
      </c>
      <c r="BD1842" s="5">
        <f t="shared" ref="BD1842:BD1880" si="2231">_xlfn.POISSON.DIST(0,K1842,FALSE) * _xlfn.POISSON.DIST(6,L1842,FALSE)</f>
        <v>1.1517343800216523E-5</v>
      </c>
      <c r="BE1842" s="5">
        <f t="shared" ref="BE1842:BE1880" si="2232">_xlfn.POISSON.DIST(1,K1842,FALSE) * _xlfn.POISSON.DIST(6,L1842,FALSE)</f>
        <v>3.3900832829574602E-5</v>
      </c>
      <c r="BF1842" s="5">
        <f t="shared" ref="BF1842:BF1880" si="2233">_xlfn.POISSON.DIST(2,K1842,FALSE) * _xlfn.POISSON.DIST(6,L1842,FALSE)</f>
        <v>4.9892860996176803E-5</v>
      </c>
      <c r="BG1842" s="5">
        <f t="shared" ref="BG1842:BG1880" si="2234">_xlfn.POISSON.DIST(3,K1842,FALSE) * _xlfn.POISSON.DIST(6,L1842,FALSE)</f>
        <v>4.895253539242833E-5</v>
      </c>
      <c r="BH1842" s="5">
        <f t="shared" ref="BH1842:BH1880" si="2235">_xlfn.POISSON.DIST(4,K1842,FALSE) * _xlfn.POISSON.DIST(6,L1842,FALSE)</f>
        <v>3.6022449006240224E-5</v>
      </c>
      <c r="BI1842" s="5">
        <f t="shared" ref="BI1842:BI1880" si="2236">_xlfn.POISSON.DIST(5,K1842,FALSE) * _xlfn.POISSON.DIST(6,L1842,FALSE)</f>
        <v>2.1206122575753397E-5</v>
      </c>
      <c r="BJ1842" s="8">
        <f t="shared" ref="BJ1842:BJ1880" si="2237">SUM(N1842,Q1842,T1842,W1842,X1842,Y1842,AD1842,AE1842,AF1842,AG1842,AM1842,AN1842,AO1842,AP1842,AQ1842,AX1842,AY1842,AZ1842,BA1842,BB1842,BC1842)</f>
        <v>0.76646453696004646</v>
      </c>
      <c r="BK1842" s="8">
        <f t="shared" ref="BK1842:BK1880" si="2238">SUM(M1842,P1842,S1842,V1842,AC1842,AL1842,AY1842)</f>
        <v>0.14259050512998345</v>
      </c>
      <c r="BL1842" s="8">
        <f t="shared" ref="BL1842:BL1880" si="2239">SUM(O1842,R1842,U1842,AA1842,AB1842,AH1842,AI1842,AJ1842,AK1842,AR1842,AS1842,AT1842,AU1842,AV1842,BD1842,BE1842,BF1842,BG1842,BH1842,BI1842)</f>
        <v>7.5161915532519899E-2</v>
      </c>
      <c r="BM1842" s="8">
        <f t="shared" ref="BM1842:BM1880" si="2240">SUM(S1842:BI1842)</f>
        <v>0.6986420716739612</v>
      </c>
      <c r="BN1842" s="8">
        <f t="shared" ref="BN1842:BN1880" si="2241">SUM(M1842:R1842)</f>
        <v>0.2705909200578121</v>
      </c>
    </row>
    <row r="1843" spans="1:66" x14ac:dyDescent="0.25">
      <c r="A1843" t="s">
        <v>70</v>
      </c>
      <c r="B1843" t="s">
        <v>76</v>
      </c>
      <c r="C1843" t="s">
        <v>86</v>
      </c>
      <c r="D1843" s="7" t="s">
        <v>548</v>
      </c>
      <c r="E1843">
        <f>VLOOKUP(A1843,home!$A$2:$E$405,3,FALSE)</f>
        <v>1.359</v>
      </c>
      <c r="F1843">
        <f>VLOOKUP(B1843,home!$B$2:$E$405,3,FALSE)</f>
        <v>0.73580000000000001</v>
      </c>
      <c r="G1843">
        <f>VLOOKUP(C1843,away!$B$2:$E$405,4,FALSE)</f>
        <v>1.4717</v>
      </c>
      <c r="H1843">
        <f>VLOOKUP(A1843,away!$A$2:$E$405,3,FALSE)</f>
        <v>1.0342</v>
      </c>
      <c r="I1843">
        <f>VLOOKUP(C1843,away!$B$2:$E$405,3,FALSE)</f>
        <v>0.64459999999999995</v>
      </c>
      <c r="J1843">
        <f>VLOOKUP(B1843,home!$B$2:$E$405,4,FALSE)</f>
        <v>0.96689999999999998</v>
      </c>
      <c r="K1843" s="3">
        <f t="shared" si="2186"/>
        <v>1.4716296527399999</v>
      </c>
      <c r="L1843" s="3">
        <f t="shared" si="2187"/>
        <v>0.64457935990799997</v>
      </c>
      <c r="M1843" s="5">
        <f t="shared" si="2188"/>
        <v>0.12048753051033667</v>
      </c>
      <c r="N1843" s="5">
        <f t="shared" si="2189"/>
        <v>0.17731302268442689</v>
      </c>
      <c r="O1843" s="5">
        <f t="shared" si="2190"/>
        <v>7.766377529324843E-2</v>
      </c>
      <c r="P1843" s="5">
        <f t="shared" si="2191"/>
        <v>0.11429231466528057</v>
      </c>
      <c r="Q1843" s="5">
        <f t="shared" si="2192"/>
        <v>0.13046955099968147</v>
      </c>
      <c r="R1843" s="5">
        <f t="shared" si="2193"/>
        <v>2.5030233283280405E-2</v>
      </c>
      <c r="S1843" s="5">
        <f t="shared" si="2194"/>
        <v>2.7103910952899088E-2</v>
      </c>
      <c r="T1843" s="5">
        <f t="shared" si="2195"/>
        <v>8.4097979670858844E-2</v>
      </c>
      <c r="U1843" s="5">
        <f t="shared" si="2196"/>
        <v>3.6835233514675131E-2</v>
      </c>
      <c r="V1843" s="5">
        <f t="shared" si="2197"/>
        <v>2.8566983065177742E-3</v>
      </c>
      <c r="W1843" s="5">
        <f t="shared" si="2198"/>
        <v>6.4000953343601633E-2</v>
      </c>
      <c r="X1843" s="5">
        <f t="shared" si="2199"/>
        <v>4.1253693539720512E-2</v>
      </c>
      <c r="Y1843" s="5">
        <f t="shared" si="2200"/>
        <v>1.3295639687836917E-2</v>
      </c>
      <c r="Z1843" s="5">
        <f t="shared" si="2201"/>
        <v>5.377990582694934E-3</v>
      </c>
      <c r="AA1843" s="5">
        <f t="shared" si="2202"/>
        <v>7.9144104136503347E-3</v>
      </c>
      <c r="AB1843" s="5">
        <f t="shared" si="2203"/>
        <v>5.8235405243410423E-3</v>
      </c>
      <c r="AC1843" s="5">
        <f t="shared" si="2204"/>
        <v>1.6936330484230747E-4</v>
      </c>
      <c r="AD1843" s="5">
        <f t="shared" si="2205"/>
        <v>2.3546425186018353E-2</v>
      </c>
      <c r="AE1843" s="5">
        <f t="shared" si="2206"/>
        <v>1.517753967452532E-2</v>
      </c>
      <c r="AF1843" s="5">
        <f t="shared" si="2207"/>
        <v>4.8915644041919015E-3</v>
      </c>
      <c r="AG1843" s="5">
        <f t="shared" si="2208"/>
        <v>1.0510004842009246E-3</v>
      </c>
      <c r="AH1843" s="5">
        <f t="shared" si="2209"/>
        <v>8.6663543184618786E-4</v>
      </c>
      <c r="AI1843" s="5">
        <f t="shared" si="2210"/>
        <v>1.2753663996199853E-3</v>
      </c>
      <c r="AJ1843" s="5">
        <f t="shared" si="2211"/>
        <v>9.3843350589451174E-4</v>
      </c>
      <c r="AK1843" s="5">
        <f t="shared" si="2212"/>
        <v>4.603421914663735E-4</v>
      </c>
      <c r="AL1843" s="5">
        <f t="shared" si="2213"/>
        <v>6.4261999719973394E-6</v>
      </c>
      <c r="AM1843" s="5">
        <f t="shared" si="2214"/>
        <v>6.9303235039537186E-3</v>
      </c>
      <c r="AN1843" s="5">
        <f t="shared" si="2215"/>
        <v>4.4671434881338552E-3</v>
      </c>
      <c r="AO1843" s="5">
        <f t="shared" si="2216"/>
        <v>1.4397142450992551E-3</v>
      </c>
      <c r="AP1843" s="5">
        <f t="shared" si="2217"/>
        <v>3.0933669551883578E-4</v>
      </c>
      <c r="AQ1843" s="5">
        <f t="shared" si="2218"/>
        <v>4.9848012298396759E-5</v>
      </c>
      <c r="AR1843" s="5">
        <f t="shared" si="2219"/>
        <v>1.117230623866018E-4</v>
      </c>
      <c r="AS1843" s="5">
        <f t="shared" si="2220"/>
        <v>1.6441497150304415E-4</v>
      </c>
      <c r="AT1843" s="5">
        <f t="shared" si="2221"/>
        <v>1.2097897370914095E-4</v>
      </c>
      <c r="AU1843" s="5">
        <f t="shared" si="2222"/>
        <v>5.9345415022808209E-5</v>
      </c>
      <c r="AV1843" s="5">
        <f t="shared" si="2223"/>
        <v>2.1833618125431607E-5</v>
      </c>
      <c r="AW1843" s="5">
        <f t="shared" si="2224"/>
        <v>1.693271739385803E-7</v>
      </c>
      <c r="AX1843" s="5">
        <f t="shared" si="2225"/>
        <v>1.6998115952498762E-3</v>
      </c>
      <c r="AY1843" s="5">
        <f t="shared" si="2226"/>
        <v>1.0956634700303616E-3</v>
      </c>
      <c r="AZ1843" s="5">
        <f t="shared" si="2227"/>
        <v>3.5312102909337422E-4</v>
      </c>
      <c r="BA1843" s="5">
        <f t="shared" si="2228"/>
        <v>7.5871508967687148E-5</v>
      </c>
      <c r="BB1843" s="5">
        <f t="shared" si="2229"/>
        <v>1.2226302171411463E-5</v>
      </c>
      <c r="BC1843" s="5">
        <f t="shared" si="2230"/>
        <v>1.5761644055380383E-6</v>
      </c>
      <c r="BD1843" s="5">
        <f t="shared" si="2231"/>
        <v>1.2002396673352886E-5</v>
      </c>
      <c r="BE1843" s="5">
        <f t="shared" si="2232"/>
        <v>1.7663082848454039E-5</v>
      </c>
      <c r="BF1843" s="5">
        <f t="shared" si="2233"/>
        <v>1.2996758239294135E-5</v>
      </c>
      <c r="BG1843" s="5">
        <f t="shared" si="2234"/>
        <v>6.3754716048127181E-6</v>
      </c>
      <c r="BH1843" s="5">
        <f t="shared" si="2235"/>
        <v>2.3455832659610679E-6</v>
      </c>
      <c r="BI1843" s="5">
        <f t="shared" si="2236"/>
        <v>6.9036597743180853E-7</v>
      </c>
      <c r="BJ1843" s="8">
        <f t="shared" si="2237"/>
        <v>0.57153200568998497</v>
      </c>
      <c r="BK1843" s="8">
        <f t="shared" si="2238"/>
        <v>0.26601190740987879</v>
      </c>
      <c r="BL1843" s="8">
        <f t="shared" si="2239"/>
        <v>0.15733834025737869</v>
      </c>
      <c r="BM1843" s="8">
        <f t="shared" si="2240"/>
        <v>0.35390832236082681</v>
      </c>
      <c r="BN1843" s="8">
        <f t="shared" si="2241"/>
        <v>0.64525642743625433</v>
      </c>
    </row>
    <row r="1844" spans="1:66" x14ac:dyDescent="0.25">
      <c r="A1844" t="s">
        <v>70</v>
      </c>
      <c r="B1844" t="s">
        <v>227</v>
      </c>
      <c r="C1844" t="s">
        <v>344</v>
      </c>
      <c r="D1844" s="7" t="s">
        <v>548</v>
      </c>
      <c r="E1844">
        <f>VLOOKUP(A1844,home!$A$2:$E$405,3,FALSE)</f>
        <v>1.359</v>
      </c>
      <c r="F1844">
        <f>VLOOKUP(B1844,home!$B$2:$E$405,3,FALSE)</f>
        <v>2.0234999999999999</v>
      </c>
      <c r="G1844">
        <f>VLOOKUP(C1844,away!$B$2:$E$405,4,FALSE)</f>
        <v>0.88300000000000001</v>
      </c>
      <c r="H1844">
        <f>VLOOKUP(A1844,away!$A$2:$E$405,3,FALSE)</f>
        <v>1.0342</v>
      </c>
      <c r="I1844">
        <f>VLOOKUP(C1844,away!$B$2:$E$405,3,FALSE)</f>
        <v>1.3536999999999999</v>
      </c>
      <c r="J1844">
        <f>VLOOKUP(B1844,home!$B$2:$E$405,4,FALSE)</f>
        <v>0.2417</v>
      </c>
      <c r="K1844" s="3">
        <f t="shared" si="2186"/>
        <v>2.4281939294999995</v>
      </c>
      <c r="L1844" s="3">
        <f t="shared" si="2187"/>
        <v>0.33837916371799998</v>
      </c>
      <c r="M1844" s="5">
        <f t="shared" si="2188"/>
        <v>6.2877109953420759E-2</v>
      </c>
      <c r="N1844" s="5">
        <f t="shared" si="2189"/>
        <v>0.15267781669340028</v>
      </c>
      <c r="O1844" s="5">
        <f t="shared" si="2190"/>
        <v>2.127630388304325E-2</v>
      </c>
      <c r="P1844" s="5">
        <f t="shared" si="2191"/>
        <v>5.1662991931002877E-2</v>
      </c>
      <c r="Q1844" s="5">
        <f t="shared" si="2192"/>
        <v>0.18536567383211414</v>
      </c>
      <c r="R1844" s="5">
        <f t="shared" si="2193"/>
        <v>3.5997289574771049E-3</v>
      </c>
      <c r="S1844" s="5">
        <f t="shared" si="2194"/>
        <v>1.0612227316268619E-2</v>
      </c>
      <c r="T1844" s="5">
        <f t="shared" si="2195"/>
        <v>6.272388169333433E-2</v>
      </c>
      <c r="U1844" s="5">
        <f t="shared" si="2196"/>
        <v>8.7408400023912675E-3</v>
      </c>
      <c r="V1844" s="5">
        <f t="shared" si="2197"/>
        <v>9.6883766978423562E-4</v>
      </c>
      <c r="W1844" s="5">
        <f t="shared" si="2198"/>
        <v>0.15003460131227214</v>
      </c>
      <c r="X1844" s="5">
        <f t="shared" si="2199"/>
        <v>5.0768582920810192E-2</v>
      </c>
      <c r="Y1844" s="5">
        <f t="shared" si="2200"/>
        <v>8.5895153159458448E-3</v>
      </c>
      <c r="Z1844" s="5">
        <f t="shared" si="2201"/>
        <v>4.060244247475235E-4</v>
      </c>
      <c r="AA1844" s="5">
        <f t="shared" si="2202"/>
        <v>9.8590604340066581E-4</v>
      </c>
      <c r="AB1844" s="5">
        <f t="shared" si="2203"/>
        <v>1.1969855348214302E-3</v>
      </c>
      <c r="AC1844" s="5">
        <f t="shared" si="2204"/>
        <v>4.975285596140809E-5</v>
      </c>
      <c r="AD1844" s="5">
        <f t="shared" si="2205"/>
        <v>9.1078277030352955E-2</v>
      </c>
      <c r="AE1844" s="5">
        <f t="shared" si="2206"/>
        <v>3.0818991214407156E-2</v>
      </c>
      <c r="AF1844" s="5">
        <f t="shared" si="2207"/>
        <v>5.2142522368817407E-3</v>
      </c>
      <c r="AG1844" s="5">
        <f t="shared" si="2208"/>
        <v>5.8813143711025141E-4</v>
      </c>
      <c r="AH1844" s="5">
        <f t="shared" si="2209"/>
        <v>3.4347551323787257E-5</v>
      </c>
      <c r="AI1844" s="5">
        <f t="shared" si="2210"/>
        <v>8.3402515617609873E-5</v>
      </c>
      <c r="AJ1844" s="5">
        <f t="shared" si="2211"/>
        <v>1.0125874106385462E-4</v>
      </c>
      <c r="AK1844" s="5">
        <f t="shared" si="2212"/>
        <v>8.1958620120021377E-5</v>
      </c>
      <c r="AL1844" s="5">
        <f t="shared" si="2213"/>
        <v>1.6351778241606265E-6</v>
      </c>
      <c r="AM1844" s="5">
        <f t="shared" si="2214"/>
        <v>4.4231143878884445E-2</v>
      </c>
      <c r="AN1844" s="5">
        <f t="shared" si="2215"/>
        <v>1.4966897476027452E-2</v>
      </c>
      <c r="AO1844" s="5">
        <f t="shared" si="2216"/>
        <v>2.5322431256956067E-3</v>
      </c>
      <c r="AP1844" s="5">
        <f t="shared" si="2217"/>
        <v>2.8561943706784457E-4</v>
      </c>
      <c r="AQ1844" s="5">
        <f t="shared" si="2218"/>
        <v>2.4161916564155792E-5</v>
      </c>
      <c r="AR1844" s="5">
        <f t="shared" si="2219"/>
        <v>2.3244991385408445E-6</v>
      </c>
      <c r="AS1844" s="5">
        <f t="shared" si="2220"/>
        <v>5.6443346973328563E-6</v>
      </c>
      <c r="AT1844" s="5">
        <f t="shared" si="2221"/>
        <v>6.8527696240649299E-6</v>
      </c>
      <c r="AU1844" s="5">
        <f t="shared" si="2222"/>
        <v>5.5466178671388195E-6</v>
      </c>
      <c r="AV1844" s="5">
        <f t="shared" si="2223"/>
        <v>3.3670659585606781E-6</v>
      </c>
      <c r="AW1844" s="5">
        <f t="shared" si="2224"/>
        <v>3.7320673258054271E-8</v>
      </c>
      <c r="AX1844" s="5">
        <f t="shared" si="2225"/>
        <v>1.7900299176924716E-2</v>
      </c>
      <c r="AY1844" s="5">
        <f t="shared" si="2226"/>
        <v>6.057088265789789E-3</v>
      </c>
      <c r="AZ1844" s="5">
        <f t="shared" si="2227"/>
        <v>1.0247962309720298E-3</v>
      </c>
      <c r="BA1844" s="5">
        <f t="shared" si="2228"/>
        <v>1.1558989720589125E-4</v>
      </c>
      <c r="BB1844" s="5">
        <f t="shared" si="2229"/>
        <v>9.7783031876947668E-6</v>
      </c>
      <c r="BC1844" s="5">
        <f t="shared" si="2230"/>
        <v>6.6175481104664212E-7</v>
      </c>
      <c r="BD1844" s="5">
        <f t="shared" si="2231"/>
        <v>1.3109367909377692E-7</v>
      </c>
      <c r="BE1844" s="5">
        <f t="shared" si="2232"/>
        <v>3.1832087577133007E-7</v>
      </c>
      <c r="BF1844" s="5">
        <f t="shared" si="2233"/>
        <v>3.8647240909053363E-7</v>
      </c>
      <c r="BG1844" s="5">
        <f t="shared" si="2234"/>
        <v>3.1280998589095807E-7</v>
      </c>
      <c r="BH1844" s="5">
        <f t="shared" si="2235"/>
        <v>1.8989082720685116E-7</v>
      </c>
      <c r="BI1844" s="5">
        <f t="shared" si="2236"/>
        <v>9.2218350778281849E-8</v>
      </c>
      <c r="BJ1844" s="8">
        <f t="shared" si="2237"/>
        <v>0.82500800314975975</v>
      </c>
      <c r="BK1844" s="8">
        <f t="shared" si="2238"/>
        <v>0.13222964317005184</v>
      </c>
      <c r="BL1844" s="8">
        <f t="shared" si="2239"/>
        <v>3.6125897942672465E-2</v>
      </c>
      <c r="BM1844" s="8">
        <f t="shared" si="2240"/>
        <v>0.51025289249165684</v>
      </c>
      <c r="BN1844" s="8">
        <f t="shared" si="2241"/>
        <v>0.47745962525045843</v>
      </c>
    </row>
    <row r="1845" spans="1:66" x14ac:dyDescent="0.25">
      <c r="A1845" t="s">
        <v>70</v>
      </c>
      <c r="B1845" t="s">
        <v>91</v>
      </c>
      <c r="C1845" t="s">
        <v>101</v>
      </c>
      <c r="D1845" s="7" t="s">
        <v>548</v>
      </c>
      <c r="E1845">
        <f>VLOOKUP(A1845,home!$A$2:$E$405,3,FALSE)</f>
        <v>1.359</v>
      </c>
      <c r="F1845">
        <f>VLOOKUP(B1845,home!$B$2:$E$405,3,FALSE)</f>
        <v>1.1037999999999999</v>
      </c>
      <c r="G1845">
        <f>VLOOKUP(C1845,away!$B$2:$E$405,4,FALSE)</f>
        <v>1.2263999999999999</v>
      </c>
      <c r="H1845">
        <f>VLOOKUP(A1845,away!$A$2:$E$405,3,FALSE)</f>
        <v>1.0342</v>
      </c>
      <c r="I1845">
        <f>VLOOKUP(C1845,away!$B$2:$E$405,3,FALSE)</f>
        <v>0.96689999999999998</v>
      </c>
      <c r="J1845">
        <f>VLOOKUP(B1845,home!$B$2:$E$405,4,FALSE)</f>
        <v>0.96689999999999998</v>
      </c>
      <c r="K1845" s="3">
        <f t="shared" si="2186"/>
        <v>1.8396787348799997</v>
      </c>
      <c r="L1845" s="3">
        <f t="shared" si="2187"/>
        <v>0.96686903986200001</v>
      </c>
      <c r="M1845" s="5">
        <f t="shared" si="2188"/>
        <v>6.0413192758273976E-2</v>
      </c>
      <c r="N1845" s="5">
        <f t="shared" si="2189"/>
        <v>0.11114086602360305</v>
      </c>
      <c r="O1845" s="5">
        <f t="shared" si="2190"/>
        <v>5.8411645677190288E-2</v>
      </c>
      <c r="P1845" s="5">
        <f t="shared" si="2191"/>
        <v>0.10745866242167225</v>
      </c>
      <c r="Q1845" s="5">
        <f t="shared" si="2192"/>
        <v>0.10223174389988481</v>
      </c>
      <c r="R1845" s="5">
        <f t="shared" si="2193"/>
        <v>2.8238205886332152E-2</v>
      </c>
      <c r="S1845" s="5">
        <f t="shared" si="2194"/>
        <v>4.7784943992524823E-2</v>
      </c>
      <c r="T1845" s="5">
        <f t="shared" si="2195"/>
        <v>9.8844708067899481E-2</v>
      </c>
      <c r="U1845" s="5">
        <f t="shared" si="2196"/>
        <v>5.19492268802485E-2</v>
      </c>
      <c r="V1845" s="5">
        <f t="shared" si="2197"/>
        <v>9.4440486164027327E-3</v>
      </c>
      <c r="W1845" s="5">
        <f t="shared" si="2198"/>
        <v>6.2691188427438718E-2</v>
      </c>
      <c r="X1845" s="5">
        <f t="shared" si="2199"/>
        <v>6.06141691626454E-2</v>
      </c>
      <c r="Y1845" s="5">
        <f t="shared" si="2200"/>
        <v>2.9302981770159896E-2</v>
      </c>
      <c r="Z1845" s="5">
        <f t="shared" si="2201"/>
        <v>9.1008823375811516E-3</v>
      </c>
      <c r="AA1845" s="5">
        <f t="shared" si="2202"/>
        <v>1.6742699705093029E-2</v>
      </c>
      <c r="AB1845" s="5">
        <f t="shared" si="2203"/>
        <v>1.5400594305970645E-2</v>
      </c>
      <c r="AC1845" s="5">
        <f t="shared" si="2204"/>
        <v>1.0498998499223627E-3</v>
      </c>
      <c r="AD1845" s="5">
        <f t="shared" si="2205"/>
        <v>2.883291155357854E-2</v>
      </c>
      <c r="AE1845" s="5">
        <f t="shared" si="2206"/>
        <v>2.7877649510234449E-2</v>
      </c>
      <c r="AF1845" s="5">
        <f t="shared" si="2207"/>
        <v>1.3477018107784865E-2</v>
      </c>
      <c r="AG1845" s="5">
        <f t="shared" si="2208"/>
        <v>4.3435038526922478E-3</v>
      </c>
      <c r="AH1845" s="5">
        <f t="shared" si="2209"/>
        <v>2.1998403419085299E-3</v>
      </c>
      <c r="AI1845" s="5">
        <f t="shared" si="2210"/>
        <v>4.0469994971402707E-3</v>
      </c>
      <c r="AJ1845" s="5">
        <f t="shared" si="2211"/>
        <v>3.722589457479504E-3</v>
      </c>
      <c r="AK1845" s="5">
        <f t="shared" si="2212"/>
        <v>2.2827895545378392E-3</v>
      </c>
      <c r="AL1845" s="5">
        <f t="shared" si="2213"/>
        <v>7.4699467714472049E-5</v>
      </c>
      <c r="AM1845" s="5">
        <f t="shared" si="2214"/>
        <v>1.0608658849958862E-2</v>
      </c>
      <c r="AN1845" s="5">
        <f t="shared" si="2215"/>
        <v>1.0257183796483235E-2</v>
      </c>
      <c r="AO1845" s="5">
        <f t="shared" si="2216"/>
        <v>4.958676724496903E-3</v>
      </c>
      <c r="AP1845" s="5">
        <f t="shared" si="2217"/>
        <v>1.5981303345334564E-3</v>
      </c>
      <c r="AQ1845" s="5">
        <f t="shared" si="2218"/>
        <v>3.8629568553117484E-4</v>
      </c>
      <c r="AR1845" s="5">
        <f t="shared" si="2219"/>
        <v>4.2539150384615897E-4</v>
      </c>
      <c r="AS1845" s="5">
        <f t="shared" si="2220"/>
        <v>7.8258370362440234E-4</v>
      </c>
      <c r="AT1845" s="5">
        <f t="shared" si="2221"/>
        <v>7.1985129891072265E-4</v>
      </c>
      <c r="AU1845" s="5">
        <f t="shared" si="2222"/>
        <v>4.4143170896060083E-4</v>
      </c>
      <c r="AV1845" s="5">
        <f t="shared" si="2223"/>
        <v>2.0302313196913862E-4</v>
      </c>
      <c r="AW1845" s="5">
        <f t="shared" si="2224"/>
        <v>3.6908351552386359E-6</v>
      </c>
      <c r="AX1845" s="5">
        <f t="shared" si="2225"/>
        <v>3.25275401531097E-3</v>
      </c>
      <c r="AY1845" s="5">
        <f t="shared" si="2226"/>
        <v>3.1449871516909824E-3</v>
      </c>
      <c r="AZ1845" s="5">
        <f t="shared" si="2227"/>
        <v>1.5203953538668929E-3</v>
      </c>
      <c r="BA1845" s="5">
        <f t="shared" si="2228"/>
        <v>4.900077320013096E-4</v>
      </c>
      <c r="BB1845" s="5">
        <f t="shared" si="2229"/>
        <v>1.1844332634126558E-4</v>
      </c>
      <c r="BC1845" s="5">
        <f t="shared" si="2230"/>
        <v>2.2903837043528207E-5</v>
      </c>
      <c r="BD1845" s="5">
        <f t="shared" si="2231"/>
        <v>6.8549645814864636E-5</v>
      </c>
      <c r="BE1845" s="5">
        <f t="shared" si="2232"/>
        <v>1.2610932568916225E-4</v>
      </c>
      <c r="BF1845" s="5">
        <f t="shared" si="2233"/>
        <v>1.1600032237020394E-4</v>
      </c>
      <c r="BG1845" s="5">
        <f t="shared" si="2234"/>
        <v>7.1134442101229622E-5</v>
      </c>
      <c r="BH1845" s="5">
        <f t="shared" si="2235"/>
        <v>3.2716130112796185E-5</v>
      </c>
      <c r="BI1845" s="5">
        <f t="shared" si="2236"/>
        <v>1.2037433771215671E-5</v>
      </c>
      <c r="BJ1845" s="8">
        <f t="shared" si="2237"/>
        <v>0.5757151771831801</v>
      </c>
      <c r="BK1845" s="8">
        <f t="shared" si="2238"/>
        <v>0.22937043425820161</v>
      </c>
      <c r="BL1845" s="8">
        <f t="shared" si="2239"/>
        <v>0.18599341995307125</v>
      </c>
      <c r="BM1845" s="8">
        <f t="shared" si="2240"/>
        <v>0.5291443007485418</v>
      </c>
      <c r="BN1845" s="8">
        <f t="shared" si="2241"/>
        <v>0.46789431666695652</v>
      </c>
    </row>
    <row r="1846" spans="1:66" x14ac:dyDescent="0.25">
      <c r="A1846" t="s">
        <v>70</v>
      </c>
      <c r="B1846" t="s">
        <v>79</v>
      </c>
      <c r="C1846" t="s">
        <v>73</v>
      </c>
      <c r="D1846" s="7" t="s">
        <v>548</v>
      </c>
      <c r="E1846">
        <f>VLOOKUP(A1846,home!$A$2:$E$405,3,FALSE)</f>
        <v>1.359</v>
      </c>
      <c r="F1846">
        <f>VLOOKUP(B1846,home!$B$2:$E$405,3,FALSE)</f>
        <v>0.55189999999999995</v>
      </c>
      <c r="G1846">
        <f>VLOOKUP(C1846,away!$B$2:$E$405,4,FALSE)</f>
        <v>1.1773</v>
      </c>
      <c r="H1846">
        <f>VLOOKUP(A1846,away!$A$2:$E$405,3,FALSE)</f>
        <v>1.0342</v>
      </c>
      <c r="I1846">
        <f>VLOOKUP(C1846,away!$B$2:$E$405,3,FALSE)</f>
        <v>0.77349999999999997</v>
      </c>
      <c r="J1846">
        <f>VLOOKUP(B1846,home!$B$2:$E$405,4,FALSE)</f>
        <v>0.48349999999999999</v>
      </c>
      <c r="K1846" s="3">
        <f t="shared" si="2186"/>
        <v>0.88301279132999988</v>
      </c>
      <c r="L1846" s="3">
        <f t="shared" si="2187"/>
        <v>0.38677761394999999</v>
      </c>
      <c r="M1846" s="5">
        <f t="shared" si="2188"/>
        <v>0.28089048877240363</v>
      </c>
      <c r="N1846" s="5">
        <f t="shared" si="2189"/>
        <v>0.24802989454896812</v>
      </c>
      <c r="O1846" s="5">
        <f t="shared" si="2190"/>
        <v>0.10864215302863953</v>
      </c>
      <c r="P1846" s="5">
        <f t="shared" si="2191"/>
        <v>9.5932410801919984E-2</v>
      </c>
      <c r="Q1846" s="5">
        <f t="shared" si="2192"/>
        <v>0.10950678475948493</v>
      </c>
      <c r="R1846" s="5">
        <f t="shared" si="2193"/>
        <v>2.1010176361403982E-2</v>
      </c>
      <c r="S1846" s="5">
        <f t="shared" si="2194"/>
        <v>8.1909390048137652E-3</v>
      </c>
      <c r="T1846" s="5">
        <f t="shared" si="2195"/>
        <v>4.2354772920609796E-2</v>
      </c>
      <c r="U1846" s="5">
        <f t="shared" si="2196"/>
        <v>1.855225447521891E-2</v>
      </c>
      <c r="V1846" s="5">
        <f t="shared" si="2197"/>
        <v>3.1082755137357035E-4</v>
      </c>
      <c r="W1846" s="5">
        <f t="shared" si="2198"/>
        <v>3.2231963893348765E-2</v>
      </c>
      <c r="X1846" s="5">
        <f t="shared" si="2199"/>
        <v>1.2466602087591984E-2</v>
      </c>
      <c r="Y1846" s="5">
        <f t="shared" si="2200"/>
        <v>2.4109013047514585E-3</v>
      </c>
      <c r="Z1846" s="5">
        <f t="shared" si="2201"/>
        <v>2.708755293910842E-3</v>
      </c>
      <c r="AA1846" s="5">
        <f t="shared" si="2202"/>
        <v>2.3918655731061268E-3</v>
      </c>
      <c r="AB1846" s="5">
        <f t="shared" si="2203"/>
        <v>1.0560239480972853E-3</v>
      </c>
      <c r="AC1846" s="5">
        <f t="shared" si="2204"/>
        <v>6.6348002021272473E-6</v>
      </c>
      <c r="AD1846" s="5">
        <f t="shared" si="2205"/>
        <v>7.1153091018784148E-3</v>
      </c>
      <c r="AE1846" s="5">
        <f t="shared" si="2206"/>
        <v>2.75204227694125E-3</v>
      </c>
      <c r="AF1846" s="5">
        <f t="shared" si="2207"/>
        <v>5.3221417268243089E-4</v>
      </c>
      <c r="AG1846" s="5">
        <f t="shared" si="2208"/>
        <v>6.861617594016132E-5</v>
      </c>
      <c r="AH1846" s="5">
        <f t="shared" si="2209"/>
        <v>2.6192147733831658E-4</v>
      </c>
      <c r="AI1846" s="5">
        <f t="shared" si="2210"/>
        <v>2.3128001481378423E-4</v>
      </c>
      <c r="AJ1846" s="5">
        <f t="shared" si="2211"/>
        <v>1.0211160572978165E-4</v>
      </c>
      <c r="AK1846" s="5">
        <f t="shared" si="2212"/>
        <v>3.0055284667547645E-5</v>
      </c>
      <c r="AL1846" s="5">
        <f t="shared" si="2213"/>
        <v>9.0639221194116304E-8</v>
      </c>
      <c r="AM1846" s="5">
        <f t="shared" si="2214"/>
        <v>1.2565817902450832E-3</v>
      </c>
      <c r="AN1846" s="5">
        <f t="shared" si="2215"/>
        <v>4.8601770656401253E-4</v>
      </c>
      <c r="AO1846" s="5">
        <f t="shared" si="2216"/>
        <v>9.3990384441140014E-5</v>
      </c>
      <c r="AP1846" s="5">
        <f t="shared" si="2217"/>
        <v>1.2117792209462448E-5</v>
      </c>
      <c r="AQ1846" s="5">
        <f t="shared" si="2218"/>
        <v>1.1717226892794461E-6</v>
      </c>
      <c r="AR1846" s="5">
        <f t="shared" si="2219"/>
        <v>2.0261072809434627E-5</v>
      </c>
      <c r="AS1846" s="5">
        <f t="shared" si="2220"/>
        <v>1.7890786456799231E-5</v>
      </c>
      <c r="AT1846" s="5">
        <f t="shared" si="2221"/>
        <v>7.8988966441536221E-6</v>
      </c>
      <c r="AU1846" s="5">
        <f t="shared" si="2222"/>
        <v>2.3249422580604203E-6</v>
      </c>
      <c r="AV1846" s="5">
        <f t="shared" si="2223"/>
        <v>5.1323843824275107E-7</v>
      </c>
      <c r="AW1846" s="5">
        <f t="shared" si="2224"/>
        <v>8.5988819980277477E-10</v>
      </c>
      <c r="AX1846" s="5">
        <f t="shared" si="2225"/>
        <v>1.849296323564598E-4</v>
      </c>
      <c r="AY1846" s="5">
        <f t="shared" si="2226"/>
        <v>7.1526641951482226E-5</v>
      </c>
      <c r="AZ1846" s="5">
        <f t="shared" si="2227"/>
        <v>1.3832451953925133E-5</v>
      </c>
      <c r="BA1846" s="5">
        <f t="shared" si="2228"/>
        <v>1.7833609206057264E-6</v>
      </c>
      <c r="BB1846" s="5">
        <f t="shared" si="2229"/>
        <v>1.7244102042088955E-7</v>
      </c>
      <c r="BC1846" s="5">
        <f t="shared" si="2230"/>
        <v>1.3339265285098981E-8</v>
      </c>
      <c r="BD1846" s="5">
        <f t="shared" si="2231"/>
        <v>1.3060882328833907E-6</v>
      </c>
      <c r="BE1846" s="5">
        <f t="shared" si="2232"/>
        <v>1.1532926162416298E-6</v>
      </c>
      <c r="BF1846" s="5">
        <f t="shared" si="2233"/>
        <v>5.0918606614389988E-7</v>
      </c>
      <c r="BG1846" s="5">
        <f t="shared" si="2234"/>
        <v>1.4987260319068903E-7</v>
      </c>
      <c r="BH1846" s="5">
        <f t="shared" si="2235"/>
        <v>3.3084856421825937E-8</v>
      </c>
      <c r="BI1846" s="5">
        <f t="shared" si="2236"/>
        <v>5.8428702839577599E-9</v>
      </c>
      <c r="BJ1846" s="8">
        <f t="shared" si="2237"/>
        <v>0.45959123850581446</v>
      </c>
      <c r="BK1846" s="8">
        <f t="shared" si="2238"/>
        <v>0.38540291821188577</v>
      </c>
      <c r="BL1846" s="8">
        <f t="shared" si="2239"/>
        <v>0.1523298880728671</v>
      </c>
      <c r="BM1846" s="8">
        <f t="shared" si="2240"/>
        <v>0.13594936602959468</v>
      </c>
      <c r="BN1846" s="8">
        <f t="shared" si="2241"/>
        <v>0.86401190827282026</v>
      </c>
    </row>
    <row r="1847" spans="1:66" x14ac:dyDescent="0.25">
      <c r="A1847" t="s">
        <v>70</v>
      </c>
      <c r="B1847" t="s">
        <v>346</v>
      </c>
      <c r="C1847" t="s">
        <v>80</v>
      </c>
      <c r="D1847" s="7" t="s">
        <v>548</v>
      </c>
      <c r="E1847">
        <f>VLOOKUP(A1847,home!$A$2:$E$405,3,FALSE)</f>
        <v>1.359</v>
      </c>
      <c r="F1847">
        <f>VLOOKUP(B1847,home!$B$2:$E$405,3,FALSE)</f>
        <v>1.1773</v>
      </c>
      <c r="G1847">
        <f>VLOOKUP(C1847,away!$B$2:$E$405,4,FALSE)</f>
        <v>0.73580000000000001</v>
      </c>
      <c r="H1847">
        <f>VLOOKUP(A1847,away!$A$2:$E$405,3,FALSE)</f>
        <v>1.0342</v>
      </c>
      <c r="I1847">
        <f>VLOOKUP(C1847,away!$B$2:$E$405,3,FALSE)</f>
        <v>0.96689999999999998</v>
      </c>
      <c r="J1847">
        <f>VLOOKUP(B1847,home!$B$2:$E$405,4,FALSE)</f>
        <v>0.96689999999999998</v>
      </c>
      <c r="K1847" s="3">
        <f t="shared" si="2186"/>
        <v>1.1772437250600001</v>
      </c>
      <c r="L1847" s="3">
        <f t="shared" si="2187"/>
        <v>0.96686903986200001</v>
      </c>
      <c r="M1847" s="5">
        <f t="shared" si="2188"/>
        <v>0.11717195000389945</v>
      </c>
      <c r="N1847" s="5">
        <f t="shared" si="2189"/>
        <v>0.13793994289513467</v>
      </c>
      <c r="O1847" s="5">
        <f t="shared" si="2190"/>
        <v>0.11328993079902852</v>
      </c>
      <c r="P1847" s="5">
        <f t="shared" si="2191"/>
        <v>0.13336986014563795</v>
      </c>
      <c r="Q1847" s="5">
        <f t="shared" si="2192"/>
        <v>8.1194466104216031E-2</v>
      </c>
      <c r="R1847" s="5">
        <f t="shared" si="2193"/>
        <v>5.4768263308844552E-2</v>
      </c>
      <c r="S1847" s="5">
        <f t="shared" si="2194"/>
        <v>3.7951744412112E-2</v>
      </c>
      <c r="T1847" s="5">
        <f t="shared" si="2195"/>
        <v>7.850441548429106E-2</v>
      </c>
      <c r="U1847" s="5">
        <f t="shared" si="2196"/>
        <v>6.4475594312771084E-2</v>
      </c>
      <c r="V1847" s="5">
        <f t="shared" si="2197"/>
        <v>4.7998014355615593E-3</v>
      </c>
      <c r="W1847" s="5">
        <f t="shared" si="2198"/>
        <v>3.1861891910261717E-2</v>
      </c>
      <c r="X1847" s="5">
        <f t="shared" si="2199"/>
        <v>3.080627683946157E-2</v>
      </c>
      <c r="Y1847" s="5">
        <f t="shared" si="2200"/>
        <v>1.4892817654746586E-2</v>
      </c>
      <c r="Z1847" s="5">
        <f t="shared" si="2201"/>
        <v>1.7651246053443918E-2</v>
      </c>
      <c r="AA1847" s="5">
        <f t="shared" si="2202"/>
        <v>2.0779818655906942E-2</v>
      </c>
      <c r="AB1847" s="5">
        <f t="shared" si="2203"/>
        <v>1.2231455560275589E-2</v>
      </c>
      <c r="AC1847" s="5">
        <f t="shared" si="2204"/>
        <v>3.4145802715921644E-4</v>
      </c>
      <c r="AD1847" s="5">
        <f t="shared" si="2205"/>
        <v>9.3773030799739008E-3</v>
      </c>
      <c r="AE1847" s="5">
        <f t="shared" si="2206"/>
        <v>9.0666240254293397E-3</v>
      </c>
      <c r="AF1847" s="5">
        <f t="shared" si="2207"/>
        <v>4.3831190331283026E-3</v>
      </c>
      <c r="AG1847" s="5">
        <f t="shared" si="2208"/>
        <v>1.4126340303872069E-3</v>
      </c>
      <c r="AH1847" s="5">
        <f t="shared" si="2209"/>
        <v>4.2666108310153083E-3</v>
      </c>
      <c r="AI1847" s="5">
        <f t="shared" si="2210"/>
        <v>5.0228408280858037E-3</v>
      </c>
      <c r="AJ1847" s="5">
        <f t="shared" si="2211"/>
        <v>2.956553923419594E-3</v>
      </c>
      <c r="AK1847" s="5">
        <f t="shared" si="2212"/>
        <v>1.1601948513824132E-3</v>
      </c>
      <c r="AL1847" s="5">
        <f t="shared" si="2213"/>
        <v>1.5546454360899362E-5</v>
      </c>
      <c r="AM1847" s="5">
        <f t="shared" si="2214"/>
        <v>2.2078742417770145E-3</v>
      </c>
      <c r="AN1847" s="5">
        <f t="shared" si="2215"/>
        <v>2.1347252482829828E-3</v>
      </c>
      <c r="AO1847" s="5">
        <f t="shared" si="2216"/>
        <v>1.0319998755882684E-3</v>
      </c>
      <c r="AP1847" s="5">
        <f t="shared" si="2217"/>
        <v>3.3260290961591095E-4</v>
      </c>
      <c r="AQ1847" s="5">
        <f t="shared" si="2218"/>
        <v>8.0395863968910823E-5</v>
      </c>
      <c r="AR1847" s="5">
        <f t="shared" si="2219"/>
        <v>8.250507835297165E-4</v>
      </c>
      <c r="AS1847" s="5">
        <f t="shared" si="2220"/>
        <v>9.712858577661951E-4</v>
      </c>
      <c r="AT1847" s="5">
        <f t="shared" si="2221"/>
        <v>5.7172009064738658E-4</v>
      </c>
      <c r="AU1847" s="5">
        <f t="shared" si="2222"/>
        <v>2.2435129640179001E-4</v>
      </c>
      <c r="AV1847" s="5">
        <f t="shared" si="2223"/>
        <v>6.6029038974520891E-5</v>
      </c>
      <c r="AW1847" s="5">
        <f t="shared" si="2224"/>
        <v>4.9154455951386168E-7</v>
      </c>
      <c r="AX1847" s="5">
        <f t="shared" si="2225"/>
        <v>4.3320101614226615E-4</v>
      </c>
      <c r="AY1847" s="5">
        <f t="shared" si="2226"/>
        <v>4.1884865054471558E-4</v>
      </c>
      <c r="AZ1847" s="5">
        <f t="shared" si="2227"/>
        <v>2.0248589629983171E-4</v>
      </c>
      <c r="BA1847" s="5">
        <f t="shared" si="2228"/>
        <v>6.525911471367162E-5</v>
      </c>
      <c r="BB1847" s="5">
        <f t="shared" si="2229"/>
        <v>1.5774254396362945E-5</v>
      </c>
      <c r="BC1847" s="5">
        <f t="shared" si="2230"/>
        <v>3.0503276405500756E-6</v>
      </c>
      <c r="BD1847" s="5">
        <f t="shared" si="2231"/>
        <v>1.3295267648479457E-4</v>
      </c>
      <c r="BE1847" s="5">
        <f t="shared" si="2232"/>
        <v>1.5651770412165663E-4</v>
      </c>
      <c r="BF1847" s="5">
        <f t="shared" si="2233"/>
        <v>9.2129742519009004E-5</v>
      </c>
      <c r="BG1847" s="5">
        <f t="shared" si="2234"/>
        <v>3.615305375729893E-5</v>
      </c>
      <c r="BH1847" s="5">
        <f t="shared" si="2235"/>
        <v>1.064023891938426E-5</v>
      </c>
      <c r="BI1847" s="5">
        <f t="shared" si="2236"/>
        <v>2.5052309001968602E-6</v>
      </c>
      <c r="BJ1847" s="8">
        <f t="shared" si="2237"/>
        <v>0.40636570845600095</v>
      </c>
      <c r="BK1847" s="8">
        <f t="shared" si="2238"/>
        <v>0.29406920912927587</v>
      </c>
      <c r="BL1847" s="8">
        <f t="shared" si="2239"/>
        <v>0.28204059878475174</v>
      </c>
      <c r="BM1847" s="8">
        <f t="shared" si="2240"/>
        <v>0.36197399206072606</v>
      </c>
      <c r="BN1847" s="8">
        <f t="shared" si="2241"/>
        <v>0.63773441325676106</v>
      </c>
    </row>
    <row r="1848" spans="1:66" x14ac:dyDescent="0.25">
      <c r="A1848" t="s">
        <v>89</v>
      </c>
      <c r="B1848" t="s">
        <v>96</v>
      </c>
      <c r="C1848" t="s">
        <v>98</v>
      </c>
      <c r="D1848" s="7" t="s">
        <v>548</v>
      </c>
      <c r="E1848">
        <f>VLOOKUP(A1848,home!$A$2:$E$405,3,FALSE)</f>
        <v>1.3980999999999999</v>
      </c>
      <c r="F1848">
        <f>VLOOKUP(B1848,home!$B$2:$E$405,3,FALSE)</f>
        <v>0</v>
      </c>
      <c r="G1848">
        <f>VLOOKUP(C1848,away!$B$2:$E$405,4,FALSE)</f>
        <v>0.89410000000000001</v>
      </c>
      <c r="H1848">
        <f>VLOOKUP(A1848,away!$A$2:$E$405,3,FALSE)</f>
        <v>1.1943999999999999</v>
      </c>
      <c r="I1848">
        <f>VLOOKUP(C1848,away!$B$2:$E$405,3,FALSE)</f>
        <v>1.0466</v>
      </c>
      <c r="J1848">
        <f>VLOOKUP(B1848,home!$B$2:$E$405,4,FALSE)</f>
        <v>1.8837999999999999</v>
      </c>
      <c r="K1848" s="3">
        <f t="shared" si="2186"/>
        <v>0</v>
      </c>
      <c r="L1848" s="3">
        <f t="shared" si="2187"/>
        <v>2.3548612195519993</v>
      </c>
      <c r="M1848" s="5">
        <f t="shared" si="2188"/>
        <v>9.4906676811839688E-2</v>
      </c>
      <c r="N1848" s="5">
        <f t="shared" si="2189"/>
        <v>0</v>
      </c>
      <c r="O1848" s="5">
        <f t="shared" si="2190"/>
        <v>0.22349205270075626</v>
      </c>
      <c r="P1848" s="5">
        <f t="shared" si="2191"/>
        <v>0</v>
      </c>
      <c r="Q1848" s="5">
        <f t="shared" si="2192"/>
        <v>0</v>
      </c>
      <c r="R1848" s="5">
        <f t="shared" si="2193"/>
        <v>0.26314638389154132</v>
      </c>
      <c r="S1848" s="5">
        <f t="shared" si="2194"/>
        <v>0</v>
      </c>
      <c r="T1848" s="5">
        <f t="shared" si="2195"/>
        <v>0</v>
      </c>
      <c r="U1848" s="5">
        <f t="shared" si="2196"/>
        <v>0</v>
      </c>
      <c r="V1848" s="5">
        <f t="shared" si="2197"/>
        <v>0</v>
      </c>
      <c r="W1848" s="5">
        <f t="shared" si="2198"/>
        <v>0</v>
      </c>
      <c r="X1848" s="5">
        <f t="shared" si="2199"/>
        <v>0</v>
      </c>
      <c r="Y1848" s="5">
        <f t="shared" si="2200"/>
        <v>0</v>
      </c>
      <c r="Z1848" s="5">
        <f t="shared" si="2201"/>
        <v>0.20655773816384454</v>
      </c>
      <c r="AA1848" s="5">
        <f t="shared" si="2202"/>
        <v>0</v>
      </c>
      <c r="AB1848" s="5">
        <f t="shared" si="2203"/>
        <v>0</v>
      </c>
      <c r="AC1848" s="5">
        <f t="shared" si="2204"/>
        <v>0</v>
      </c>
      <c r="AD1848" s="5">
        <f t="shared" si="2205"/>
        <v>0</v>
      </c>
      <c r="AE1848" s="5">
        <f t="shared" si="2206"/>
        <v>0</v>
      </c>
      <c r="AF1848" s="5">
        <f t="shared" si="2207"/>
        <v>0</v>
      </c>
      <c r="AG1848" s="5">
        <f t="shared" si="2208"/>
        <v>0</v>
      </c>
      <c r="AH1848" s="5">
        <f t="shared" si="2209"/>
        <v>0.12160370180010341</v>
      </c>
      <c r="AI1848" s="5">
        <f t="shared" si="2210"/>
        <v>0</v>
      </c>
      <c r="AJ1848" s="5">
        <f t="shared" si="2211"/>
        <v>0</v>
      </c>
      <c r="AK1848" s="5">
        <f t="shared" si="2212"/>
        <v>0</v>
      </c>
      <c r="AL1848" s="5">
        <f t="shared" si="2213"/>
        <v>0</v>
      </c>
      <c r="AM1848" s="5">
        <f t="shared" si="2214"/>
        <v>0</v>
      </c>
      <c r="AN1848" s="5">
        <f t="shared" si="2215"/>
        <v>0</v>
      </c>
      <c r="AO1848" s="5">
        <f t="shared" si="2216"/>
        <v>0</v>
      </c>
      <c r="AP1848" s="5">
        <f t="shared" si="2217"/>
        <v>0</v>
      </c>
      <c r="AQ1848" s="5">
        <f t="shared" si="2218"/>
        <v>0</v>
      </c>
      <c r="AR1848" s="5">
        <f t="shared" si="2219"/>
        <v>5.7271968304605819E-2</v>
      </c>
      <c r="AS1848" s="5">
        <f t="shared" si="2220"/>
        <v>0</v>
      </c>
      <c r="AT1848" s="5">
        <f t="shared" si="2221"/>
        <v>0</v>
      </c>
      <c r="AU1848" s="5">
        <f t="shared" si="2222"/>
        <v>0</v>
      </c>
      <c r="AV1848" s="5">
        <f t="shared" si="2223"/>
        <v>0</v>
      </c>
      <c r="AW1848" s="5">
        <f t="shared" si="2224"/>
        <v>0</v>
      </c>
      <c r="AX1848" s="5">
        <f t="shared" si="2225"/>
        <v>0</v>
      </c>
      <c r="AY1848" s="5">
        <f t="shared" si="2226"/>
        <v>0</v>
      </c>
      <c r="AZ1848" s="5">
        <f t="shared" si="2227"/>
        <v>0</v>
      </c>
      <c r="BA1848" s="5">
        <f t="shared" si="2228"/>
        <v>0</v>
      </c>
      <c r="BB1848" s="5">
        <f t="shared" si="2229"/>
        <v>0</v>
      </c>
      <c r="BC1848" s="5">
        <f t="shared" si="2230"/>
        <v>0</v>
      </c>
      <c r="BD1848" s="5">
        <f t="shared" si="2231"/>
        <v>2.2477922854654581E-2</v>
      </c>
      <c r="BE1848" s="5">
        <f t="shared" si="2232"/>
        <v>0</v>
      </c>
      <c r="BF1848" s="5">
        <f t="shared" si="2233"/>
        <v>0</v>
      </c>
      <c r="BG1848" s="5">
        <f t="shared" si="2234"/>
        <v>0</v>
      </c>
      <c r="BH1848" s="5">
        <f t="shared" si="2235"/>
        <v>0</v>
      </c>
      <c r="BI1848" s="5">
        <f t="shared" si="2236"/>
        <v>0</v>
      </c>
      <c r="BJ1848" s="8">
        <f t="shared" si="2237"/>
        <v>0</v>
      </c>
      <c r="BK1848" s="8">
        <f t="shared" si="2238"/>
        <v>9.4906676811839688E-2</v>
      </c>
      <c r="BL1848" s="8">
        <f t="shared" si="2239"/>
        <v>0.68799202955166128</v>
      </c>
      <c r="BM1848" s="8">
        <f t="shared" si="2240"/>
        <v>0.40791133112320832</v>
      </c>
      <c r="BN1848" s="8">
        <f t="shared" si="2241"/>
        <v>0.58154511340413728</v>
      </c>
    </row>
    <row r="1849" spans="1:66" x14ac:dyDescent="0.25">
      <c r="A1849" t="s">
        <v>89</v>
      </c>
      <c r="B1849" t="s">
        <v>116</v>
      </c>
      <c r="C1849" t="s">
        <v>115</v>
      </c>
      <c r="D1849" s="7" t="s">
        <v>548</v>
      </c>
      <c r="E1849">
        <f>VLOOKUP(A1849,home!$A$2:$E$405,3,FALSE)</f>
        <v>1.3980999999999999</v>
      </c>
      <c r="F1849">
        <f>VLOOKUP(B1849,home!$B$2:$E$405,3,FALSE)</f>
        <v>0.89410000000000001</v>
      </c>
      <c r="G1849">
        <f>VLOOKUP(C1849,away!$B$2:$E$405,4,FALSE)</f>
        <v>0.53639999999999999</v>
      </c>
      <c r="H1849">
        <f>VLOOKUP(A1849,away!$A$2:$E$405,3,FALSE)</f>
        <v>1.1943999999999999</v>
      </c>
      <c r="I1849">
        <f>VLOOKUP(C1849,away!$B$2:$E$405,3,FALSE)</f>
        <v>0.62790000000000001</v>
      </c>
      <c r="J1849">
        <f>VLOOKUP(B1849,home!$B$2:$E$405,4,FALSE)</f>
        <v>1.6745000000000001</v>
      </c>
      <c r="K1849" s="3">
        <f t="shared" si="2186"/>
        <v>0.67052210504400001</v>
      </c>
      <c r="L1849" s="3">
        <f t="shared" si="2187"/>
        <v>1.2558143161199999</v>
      </c>
      <c r="M1849" s="5">
        <f t="shared" si="2188"/>
        <v>0.14568093561805939</v>
      </c>
      <c r="N1849" s="5">
        <f t="shared" si="2189"/>
        <v>9.768228761540064E-2</v>
      </c>
      <c r="O1849" s="5">
        <f t="shared" si="2190"/>
        <v>0.18294820453491498</v>
      </c>
      <c r="P1849" s="5">
        <f t="shared" si="2191"/>
        <v>0.12267081521877146</v>
      </c>
      <c r="Q1849" s="5">
        <f t="shared" si="2192"/>
        <v>3.2749066558695937E-2</v>
      </c>
      <c r="R1849" s="5">
        <f t="shared" si="2193"/>
        <v>0.1148744871816981</v>
      </c>
      <c r="S1849" s="5">
        <f t="shared" si="2194"/>
        <v>2.5823778592915164E-2</v>
      </c>
      <c r="T1849" s="5">
        <f t="shared" si="2195"/>
        <v>4.1126746623977091E-2</v>
      </c>
      <c r="U1849" s="5">
        <f t="shared" si="2196"/>
        <v>7.7025882960922221E-2</v>
      </c>
      <c r="V1849" s="5">
        <f t="shared" si="2197"/>
        <v>2.4161050300952371E-3</v>
      </c>
      <c r="W1849" s="5">
        <f t="shared" si="2198"/>
        <v>7.3196576823876223E-3</v>
      </c>
      <c r="X1849" s="5">
        <f t="shared" si="2199"/>
        <v>9.1921309066401152E-3</v>
      </c>
      <c r="Y1849" s="5">
        <f t="shared" si="2200"/>
        <v>5.771804794103887E-3</v>
      </c>
      <c r="Z1849" s="5">
        <f t="shared" si="2201"/>
        <v>4.8087008519906639E-2</v>
      </c>
      <c r="AA1849" s="5">
        <f t="shared" si="2202"/>
        <v>3.2243402178036562E-2</v>
      </c>
      <c r="AB1849" s="5">
        <f t="shared" si="2203"/>
        <v>1.0809956951098683E-2</v>
      </c>
      <c r="AC1849" s="5">
        <f t="shared" si="2204"/>
        <v>1.2715526762240931E-4</v>
      </c>
      <c r="AD1849" s="5">
        <f t="shared" si="2205"/>
        <v>1.2269980693490087E-3</v>
      </c>
      <c r="AE1849" s="5">
        <f t="shared" si="2206"/>
        <v>1.5408817413400853E-3</v>
      </c>
      <c r="AF1849" s="5">
        <f t="shared" si="2207"/>
        <v>9.6753067511139721E-4</v>
      </c>
      <c r="AG1849" s="5">
        <f t="shared" si="2208"/>
        <v>4.0501295769671377E-4</v>
      </c>
      <c r="AH1849" s="5">
        <f t="shared" si="2209"/>
        <v>1.5097088429670799E-2</v>
      </c>
      <c r="AI1849" s="5">
        <f t="shared" si="2210"/>
        <v>1.0122931513898282E-2</v>
      </c>
      <c r="AJ1849" s="5">
        <f t="shared" si="2211"/>
        <v>3.3938246739576598E-3</v>
      </c>
      <c r="AK1849" s="5">
        <f t="shared" si="2212"/>
        <v>7.5854482151078582E-4</v>
      </c>
      <c r="AL1849" s="5">
        <f t="shared" si="2213"/>
        <v>4.2828501265249553E-6</v>
      </c>
      <c r="AM1849" s="5">
        <f t="shared" si="2214"/>
        <v>1.6454586566896426E-4</v>
      </c>
      <c r="AN1849" s="5">
        <f t="shared" si="2215"/>
        <v>2.066390537654437E-4</v>
      </c>
      <c r="AO1849" s="5">
        <f t="shared" si="2216"/>
        <v>1.2975014099406734E-4</v>
      </c>
      <c r="AP1849" s="5">
        <f t="shared" si="2217"/>
        <v>5.431402819297942E-5</v>
      </c>
      <c r="AQ1849" s="5">
        <f t="shared" si="2218"/>
        <v>1.7052083542722218E-5</v>
      </c>
      <c r="AR1849" s="5">
        <f t="shared" si="2219"/>
        <v>3.7918279563420336E-3</v>
      </c>
      <c r="AS1849" s="5">
        <f t="shared" si="2220"/>
        <v>2.5425044632511489E-3</v>
      </c>
      <c r="AT1849" s="5">
        <f t="shared" si="2221"/>
        <v>8.5240272239146277E-4</v>
      </c>
      <c r="AU1849" s="5">
        <f t="shared" si="2222"/>
        <v>1.9051828925438667E-4</v>
      </c>
      <c r="AV1849" s="5">
        <f t="shared" si="2223"/>
        <v>3.1936681090058254E-5</v>
      </c>
      <c r="AW1849" s="5">
        <f t="shared" si="2224"/>
        <v>1.0017720389571419E-7</v>
      </c>
      <c r="AX1849" s="5">
        <f t="shared" si="2225"/>
        <v>1.8388606704106853E-5</v>
      </c>
      <c r="AY1849" s="5">
        <f t="shared" si="2226"/>
        <v>2.3092675552517591E-5</v>
      </c>
      <c r="AZ1849" s="5">
        <f t="shared" si="2227"/>
        <v>1.4500056278182965E-5</v>
      </c>
      <c r="BA1849" s="5">
        <f t="shared" si="2228"/>
        <v>6.0697927528959515E-6</v>
      </c>
      <c r="BB1849" s="5">
        <f t="shared" si="2229"/>
        <v>1.9056331587420411E-6</v>
      </c>
      <c r="BC1849" s="5">
        <f t="shared" si="2230"/>
        <v>4.7862428040424557E-7</v>
      </c>
      <c r="BD1849" s="5">
        <f t="shared" si="2231"/>
        <v>7.936386386397285E-4</v>
      </c>
      <c r="BE1849" s="5">
        <f t="shared" si="2232"/>
        <v>5.3215225062496515E-4</v>
      </c>
      <c r="BF1849" s="5">
        <f t="shared" si="2233"/>
        <v>1.7840992364647694E-4</v>
      </c>
      <c r="BG1849" s="5">
        <f t="shared" si="2234"/>
        <v>3.9875932521391683E-5</v>
      </c>
      <c r="BH1849" s="5">
        <f t="shared" si="2235"/>
        <v>6.6844235537090116E-6</v>
      </c>
      <c r="BI1849" s="5">
        <f t="shared" si="2236"/>
        <v>8.9641075044773255E-7</v>
      </c>
      <c r="BJ1849" s="8">
        <f t="shared" si="2237"/>
        <v>0.1986188541855935</v>
      </c>
      <c r="BK1849" s="8">
        <f t="shared" si="2238"/>
        <v>0.29674616525314274</v>
      </c>
      <c r="BL1849" s="8">
        <f t="shared" si="2239"/>
        <v>0.45623517093777394</v>
      </c>
      <c r="BM1849" s="8">
        <f t="shared" si="2240"/>
        <v>0.30305840967052783</v>
      </c>
      <c r="BN1849" s="8">
        <f t="shared" si="2241"/>
        <v>0.69660579672754053</v>
      </c>
    </row>
    <row r="1850" spans="1:66" x14ac:dyDescent="0.25">
      <c r="A1850" t="s">
        <v>89</v>
      </c>
      <c r="B1850" t="s">
        <v>97</v>
      </c>
      <c r="C1850" t="s">
        <v>120</v>
      </c>
      <c r="D1850" s="7" t="s">
        <v>548</v>
      </c>
      <c r="E1850">
        <f>VLOOKUP(A1850,home!$A$2:$E$405,3,FALSE)</f>
        <v>1.3980999999999999</v>
      </c>
      <c r="F1850">
        <f>VLOOKUP(B1850,home!$B$2:$E$405,3,FALSE)</f>
        <v>1.4305000000000001</v>
      </c>
      <c r="G1850">
        <f>VLOOKUP(C1850,away!$B$2:$E$405,4,FALSE)</f>
        <v>1.4305000000000001</v>
      </c>
      <c r="H1850">
        <f>VLOOKUP(A1850,away!$A$2:$E$405,3,FALSE)</f>
        <v>1.1943999999999999</v>
      </c>
      <c r="I1850">
        <f>VLOOKUP(C1850,away!$B$2:$E$405,3,FALSE)</f>
        <v>0.62790000000000001</v>
      </c>
      <c r="J1850">
        <f>VLOOKUP(B1850,home!$B$2:$E$405,4,FALSE)</f>
        <v>0.62790000000000001</v>
      </c>
      <c r="K1850" s="3">
        <f t="shared" si="2186"/>
        <v>2.8609743225250002</v>
      </c>
      <c r="L1850" s="3">
        <f t="shared" si="2187"/>
        <v>0.47090224490400001</v>
      </c>
      <c r="M1850" s="5">
        <f t="shared" si="2188"/>
        <v>3.572599987590374E-2</v>
      </c>
      <c r="N1850" s="5">
        <f t="shared" si="2189"/>
        <v>0.10221116829149196</v>
      </c>
      <c r="O1850" s="5">
        <f t="shared" si="2190"/>
        <v>1.6823453543003096E-2</v>
      </c>
      <c r="P1850" s="5">
        <f t="shared" si="2191"/>
        <v>4.8131468602724103E-2</v>
      </c>
      <c r="Q1850" s="5">
        <f t="shared" si="2192"/>
        <v>0.14621176397862001</v>
      </c>
      <c r="R1850" s="5">
        <f t="shared" si="2193"/>
        <v>3.9611010202191552E-3</v>
      </c>
      <c r="S1850" s="5">
        <f t="shared" si="2194"/>
        <v>1.6211150687888295E-2</v>
      </c>
      <c r="T1850" s="5">
        <f t="shared" si="2195"/>
        <v>6.8851447888905959E-2</v>
      </c>
      <c r="U1850" s="5">
        <f t="shared" si="2196"/>
        <v>1.1332608307774586E-2</v>
      </c>
      <c r="V1850" s="5">
        <f t="shared" si="2197"/>
        <v>2.4266997986478068E-3</v>
      </c>
      <c r="W1850" s="5">
        <f t="shared" si="2198"/>
        <v>0.13943603413130587</v>
      </c>
      <c r="X1850" s="5">
        <f t="shared" si="2199"/>
        <v>6.5660741492942695E-2</v>
      </c>
      <c r="Y1850" s="5">
        <f t="shared" si="2200"/>
        <v>1.5459895285543968E-2</v>
      </c>
      <c r="Z1850" s="5">
        <f t="shared" si="2201"/>
        <v>6.2176378757090834E-4</v>
      </c>
      <c r="AA1850" s="5">
        <f t="shared" si="2202"/>
        <v>1.7788502309162579E-3</v>
      </c>
      <c r="AB1850" s="5">
        <f t="shared" si="2203"/>
        <v>2.5446224171345407E-3</v>
      </c>
      <c r="AC1850" s="5">
        <f t="shared" si="2204"/>
        <v>2.0433407317599112E-4</v>
      </c>
      <c r="AD1850" s="5">
        <f t="shared" si="2205"/>
        <v>9.9730728321096404E-2</v>
      </c>
      <c r="AE1850" s="5">
        <f t="shared" si="2206"/>
        <v>4.6963423852315223E-2</v>
      </c>
      <c r="AF1850" s="5">
        <f t="shared" si="2207"/>
        <v>1.105759086021665E-2</v>
      </c>
      <c r="AG1850" s="5">
        <f t="shared" si="2208"/>
        <v>1.735681453101991E-3</v>
      </c>
      <c r="AH1850" s="5">
        <f t="shared" si="2209"/>
        <v>7.3197490841788639E-5</v>
      </c>
      <c r="AI1850" s="5">
        <f t="shared" si="2210"/>
        <v>2.0941614177161618E-4</v>
      </c>
      <c r="AJ1850" s="5">
        <f t="shared" si="2211"/>
        <v>2.9956710216542454E-4</v>
      </c>
      <c r="AK1850" s="5">
        <f t="shared" si="2212"/>
        <v>2.8568459572283431E-4</v>
      </c>
      <c r="AL1850" s="5">
        <f t="shared" si="2213"/>
        <v>1.1011475185242141E-5</v>
      </c>
      <c r="AM1850" s="5">
        <f t="shared" si="2214"/>
        <v>5.7065410578674695E-2</v>
      </c>
      <c r="AN1850" s="5">
        <f t="shared" si="2215"/>
        <v>2.6872229947866384E-2</v>
      </c>
      <c r="AO1850" s="5">
        <f t="shared" si="2216"/>
        <v>6.3270967040133901E-3</v>
      </c>
      <c r="AP1850" s="5">
        <f t="shared" si="2217"/>
        <v>9.9314801388153493E-4</v>
      </c>
      <c r="AQ1850" s="5">
        <f t="shared" si="2218"/>
        <v>1.1691890731469096E-4</v>
      </c>
      <c r="AR1850" s="5">
        <f t="shared" si="2219"/>
        <v>6.893772551747654E-6</v>
      </c>
      <c r="AS1850" s="5">
        <f t="shared" si="2220"/>
        <v>1.972290625587769E-5</v>
      </c>
      <c r="AT1850" s="5">
        <f t="shared" si="2221"/>
        <v>2.8213364181816881E-5</v>
      </c>
      <c r="AU1850" s="5">
        <f t="shared" si="2222"/>
        <v>2.6905903492074884E-5</v>
      </c>
      <c r="AV1850" s="5">
        <f t="shared" si="2223"/>
        <v>1.9244274753790497E-5</v>
      </c>
      <c r="AW1850" s="5">
        <f t="shared" si="2224"/>
        <v>4.1208587115914371E-7</v>
      </c>
      <c r="AX1850" s="5">
        <f t="shared" si="2225"/>
        <v>2.7210445728322472E-2</v>
      </c>
      <c r="AY1850" s="5">
        <f t="shared" si="2226"/>
        <v>1.2813459978305509E-2</v>
      </c>
      <c r="AZ1850" s="5">
        <f t="shared" si="2227"/>
        <v>3.0169435343858119E-3</v>
      </c>
      <c r="BA1850" s="5">
        <f t="shared" si="2228"/>
        <v>4.7356182769696229E-4</v>
      </c>
      <c r="BB1850" s="5">
        <f t="shared" si="2229"/>
        <v>5.5750331940835204E-5</v>
      </c>
      <c r="BC1850" s="5">
        <f t="shared" si="2230"/>
        <v>5.2505912930164975E-6</v>
      </c>
      <c r="BD1850" s="5">
        <f t="shared" si="2231"/>
        <v>5.4104882841259057E-7</v>
      </c>
      <c r="BE1850" s="5">
        <f t="shared" si="2232"/>
        <v>1.5479268053206566E-6</v>
      </c>
      <c r="BF1850" s="5">
        <f t="shared" si="2233"/>
        <v>2.2142894215852771E-6</v>
      </c>
      <c r="BG1850" s="5">
        <f t="shared" si="2234"/>
        <v>2.1116750592647375E-6</v>
      </c>
      <c r="BH1850" s="5">
        <f t="shared" si="2235"/>
        <v>1.510362030518218E-6</v>
      </c>
      <c r="BI1850" s="5">
        <f t="shared" si="2236"/>
        <v>8.6422139740586804E-7</v>
      </c>
      <c r="BJ1850" s="8">
        <f t="shared" si="2237"/>
        <v>0.8322686916992359</v>
      </c>
      <c r="BK1850" s="8">
        <f t="shared" si="2238"/>
        <v>0.11552412449183069</v>
      </c>
      <c r="BL1850" s="8">
        <f t="shared" si="2239"/>
        <v>3.7418270594327098E-2</v>
      </c>
      <c r="BM1850" s="8">
        <f t="shared" si="2240"/>
        <v>0.61995484736856832</v>
      </c>
      <c r="BN1850" s="8">
        <f t="shared" si="2241"/>
        <v>0.35306495531196214</v>
      </c>
    </row>
    <row r="1851" spans="1:66" x14ac:dyDescent="0.25">
      <c r="A1851" t="s">
        <v>89</v>
      </c>
      <c r="B1851" t="s">
        <v>106</v>
      </c>
      <c r="C1851" t="s">
        <v>349</v>
      </c>
      <c r="D1851" s="7" t="s">
        <v>548</v>
      </c>
      <c r="E1851">
        <f>VLOOKUP(A1851,home!$A$2:$E$405,3,FALSE)</f>
        <v>1.3980999999999999</v>
      </c>
      <c r="F1851">
        <f>VLOOKUP(B1851,home!$B$2:$E$405,3,FALSE)</f>
        <v>1.0729</v>
      </c>
      <c r="G1851">
        <f>VLOOKUP(C1851,away!$B$2:$E$405,4,FALSE)</f>
        <v>0.35759999999999997</v>
      </c>
      <c r="H1851">
        <f>VLOOKUP(A1851,away!$A$2:$E$405,3,FALSE)</f>
        <v>1.1943999999999999</v>
      </c>
      <c r="I1851">
        <f>VLOOKUP(C1851,away!$B$2:$E$405,3,FALSE)</f>
        <v>1.2559</v>
      </c>
      <c r="J1851">
        <f>VLOOKUP(B1851,home!$B$2:$E$405,4,FALSE)</f>
        <v>0</v>
      </c>
      <c r="K1851" s="3">
        <f t="shared" si="2186"/>
        <v>0.53640768482399992</v>
      </c>
      <c r="L1851" s="3">
        <f t="shared" si="2187"/>
        <v>0</v>
      </c>
      <c r="M1851" s="5">
        <f t="shared" si="2188"/>
        <v>0.58484543237525854</v>
      </c>
      <c r="N1851" s="5">
        <f t="shared" si="2189"/>
        <v>0.31371558436030367</v>
      </c>
      <c r="O1851" s="5">
        <f t="shared" si="2190"/>
        <v>0</v>
      </c>
      <c r="P1851" s="5">
        <f t="shared" si="2191"/>
        <v>0</v>
      </c>
      <c r="Q1851" s="5">
        <f t="shared" si="2192"/>
        <v>8.4139725149959335E-2</v>
      </c>
      <c r="R1851" s="5">
        <f t="shared" si="2193"/>
        <v>0</v>
      </c>
      <c r="S1851" s="5">
        <f t="shared" si="2194"/>
        <v>0</v>
      </c>
      <c r="T1851" s="5">
        <f t="shared" si="2195"/>
        <v>0</v>
      </c>
      <c r="U1851" s="5">
        <f t="shared" si="2196"/>
        <v>0</v>
      </c>
      <c r="V1851" s="5">
        <f t="shared" si="2197"/>
        <v>0</v>
      </c>
      <c r="W1851" s="5">
        <f t="shared" si="2198"/>
        <v>1.5044398389805791E-2</v>
      </c>
      <c r="X1851" s="5">
        <f t="shared" si="2199"/>
        <v>0</v>
      </c>
      <c r="Y1851" s="5">
        <f t="shared" si="2200"/>
        <v>0</v>
      </c>
      <c r="Z1851" s="5">
        <f t="shared" si="2201"/>
        <v>0</v>
      </c>
      <c r="AA1851" s="5">
        <f t="shared" si="2202"/>
        <v>0</v>
      </c>
      <c r="AB1851" s="5">
        <f t="shared" si="2203"/>
        <v>0</v>
      </c>
      <c r="AC1851" s="5">
        <f t="shared" si="2204"/>
        <v>0</v>
      </c>
      <c r="AD1851" s="5">
        <f t="shared" si="2205"/>
        <v>2.0174827274614085E-3</v>
      </c>
      <c r="AE1851" s="5">
        <f t="shared" si="2206"/>
        <v>0</v>
      </c>
      <c r="AF1851" s="5">
        <f t="shared" si="2207"/>
        <v>0</v>
      </c>
      <c r="AG1851" s="5">
        <f t="shared" si="2208"/>
        <v>0</v>
      </c>
      <c r="AH1851" s="5">
        <f t="shared" si="2209"/>
        <v>0</v>
      </c>
      <c r="AI1851" s="5">
        <f t="shared" si="2210"/>
        <v>0</v>
      </c>
      <c r="AJ1851" s="5">
        <f t="shared" si="2211"/>
        <v>0</v>
      </c>
      <c r="AK1851" s="5">
        <f t="shared" si="2212"/>
        <v>0</v>
      </c>
      <c r="AL1851" s="5">
        <f t="shared" si="2213"/>
        <v>0</v>
      </c>
      <c r="AM1851" s="5">
        <f t="shared" si="2214"/>
        <v>2.164386478019967E-4</v>
      </c>
      <c r="AN1851" s="5">
        <f t="shared" si="2215"/>
        <v>0</v>
      </c>
      <c r="AO1851" s="5">
        <f t="shared" si="2216"/>
        <v>0</v>
      </c>
      <c r="AP1851" s="5">
        <f t="shared" si="2217"/>
        <v>0</v>
      </c>
      <c r="AQ1851" s="5">
        <f t="shared" si="2218"/>
        <v>0</v>
      </c>
      <c r="AR1851" s="5">
        <f t="shared" si="2219"/>
        <v>0</v>
      </c>
      <c r="AS1851" s="5">
        <f t="shared" si="2220"/>
        <v>0</v>
      </c>
      <c r="AT1851" s="5">
        <f t="shared" si="2221"/>
        <v>0</v>
      </c>
      <c r="AU1851" s="5">
        <f t="shared" si="2222"/>
        <v>0</v>
      </c>
      <c r="AV1851" s="5">
        <f t="shared" si="2223"/>
        <v>0</v>
      </c>
      <c r="AW1851" s="5">
        <f t="shared" si="2224"/>
        <v>0</v>
      </c>
      <c r="AX1851" s="5">
        <f t="shared" si="2225"/>
        <v>1.9349892328984345E-5</v>
      </c>
      <c r="AY1851" s="5">
        <f t="shared" si="2226"/>
        <v>0</v>
      </c>
      <c r="AZ1851" s="5">
        <f t="shared" si="2227"/>
        <v>0</v>
      </c>
      <c r="BA1851" s="5">
        <f t="shared" si="2228"/>
        <v>0</v>
      </c>
      <c r="BB1851" s="5">
        <f t="shared" si="2229"/>
        <v>0</v>
      </c>
      <c r="BC1851" s="5">
        <f t="shared" si="2230"/>
        <v>0</v>
      </c>
      <c r="BD1851" s="5">
        <f t="shared" si="2231"/>
        <v>0</v>
      </c>
      <c r="BE1851" s="5">
        <f t="shared" si="2232"/>
        <v>0</v>
      </c>
      <c r="BF1851" s="5">
        <f t="shared" si="2233"/>
        <v>0</v>
      </c>
      <c r="BG1851" s="5">
        <f t="shared" si="2234"/>
        <v>0</v>
      </c>
      <c r="BH1851" s="5">
        <f t="shared" si="2235"/>
        <v>0</v>
      </c>
      <c r="BI1851" s="5">
        <f t="shared" si="2236"/>
        <v>0</v>
      </c>
      <c r="BJ1851" s="8">
        <f t="shared" si="2237"/>
        <v>0.4151529791676612</v>
      </c>
      <c r="BK1851" s="8">
        <f t="shared" si="2238"/>
        <v>0.58484543237525854</v>
      </c>
      <c r="BL1851" s="8">
        <f t="shared" si="2239"/>
        <v>0</v>
      </c>
      <c r="BM1851" s="8">
        <f t="shared" si="2240"/>
        <v>1.7297669657398179E-2</v>
      </c>
      <c r="BN1851" s="8">
        <f t="shared" si="2241"/>
        <v>0.98270074188552159</v>
      </c>
    </row>
    <row r="1852" spans="1:66" x14ac:dyDescent="0.25">
      <c r="A1852" t="s">
        <v>112</v>
      </c>
      <c r="B1852" t="s">
        <v>325</v>
      </c>
      <c r="C1852" t="s">
        <v>111</v>
      </c>
      <c r="D1852" s="7" t="s">
        <v>548</v>
      </c>
      <c r="E1852">
        <f>VLOOKUP(A1852,home!$A$2:$E$405,3,FALSE)</f>
        <v>1.3270999999999999</v>
      </c>
      <c r="F1852">
        <f>VLOOKUP(B1852,home!$B$2:$E$405,3,FALSE)</f>
        <v>0.37680000000000002</v>
      </c>
      <c r="G1852">
        <f>VLOOKUP(C1852,away!$B$2:$E$405,4,FALSE)</f>
        <v>0.75349999999999995</v>
      </c>
      <c r="H1852">
        <f>VLOOKUP(A1852,away!$A$2:$E$405,3,FALSE)</f>
        <v>0.94389999999999996</v>
      </c>
      <c r="I1852">
        <f>VLOOKUP(C1852,away!$B$2:$E$405,3,FALSE)</f>
        <v>0.79459999999999997</v>
      </c>
      <c r="J1852">
        <f>VLOOKUP(B1852,home!$B$2:$E$405,4,FALSE)</f>
        <v>1.0593999999999999</v>
      </c>
      <c r="K1852" s="3">
        <f t="shared" si="2186"/>
        <v>0.37678863947999996</v>
      </c>
      <c r="L1852" s="3">
        <f t="shared" si="2187"/>
        <v>0.79457430263599982</v>
      </c>
      <c r="M1852" s="5">
        <f t="shared" si="2188"/>
        <v>0.30994421722945437</v>
      </c>
      <c r="N1852" s="5">
        <f t="shared" si="2189"/>
        <v>0.11678345992457967</v>
      </c>
      <c r="O1852" s="5">
        <f t="shared" si="2190"/>
        <v>0.24627371026115452</v>
      </c>
      <c r="P1852" s="5">
        <f t="shared" si="2191"/>
        <v>9.2793136228992115E-2</v>
      </c>
      <c r="Q1852" s="5">
        <f t="shared" si="2192"/>
        <v>2.2001340489374736E-2</v>
      </c>
      <c r="R1852" s="5">
        <f t="shared" si="2193"/>
        <v>9.784138079416857E-2</v>
      </c>
      <c r="S1852" s="5">
        <f t="shared" si="2194"/>
        <v>6.945254704363313E-3</v>
      </c>
      <c r="T1852" s="5">
        <f t="shared" si="2195"/>
        <v>1.7481699776402116E-2</v>
      </c>
      <c r="U1852" s="5">
        <f t="shared" si="2196"/>
        <v>3.6865520754279367E-2</v>
      </c>
      <c r="V1852" s="5">
        <f t="shared" si="2197"/>
        <v>2.3103510965362783E-4</v>
      </c>
      <c r="W1852" s="5">
        <f t="shared" si="2198"/>
        <v>2.763285049909248E-3</v>
      </c>
      <c r="X1852" s="5">
        <f t="shared" si="2199"/>
        <v>2.1956352915161246E-3</v>
      </c>
      <c r="Y1852" s="5">
        <f t="shared" si="2200"/>
        <v>8.7229769029970744E-4</v>
      </c>
      <c r="Z1852" s="5">
        <f t="shared" si="2201"/>
        <v>2.5914082304489935E-2</v>
      </c>
      <c r="AA1852" s="5">
        <f t="shared" si="2202"/>
        <v>9.7641318148815031E-3</v>
      </c>
      <c r="AB1852" s="5">
        <f t="shared" si="2203"/>
        <v>1.8395069711162923E-3</v>
      </c>
      <c r="AC1852" s="5">
        <f t="shared" si="2204"/>
        <v>4.3230505708826738E-6</v>
      </c>
      <c r="AD1852" s="5">
        <f t="shared" si="2205"/>
        <v>2.6029360361268234E-4</v>
      </c>
      <c r="AE1852" s="5">
        <f t="shared" si="2206"/>
        <v>2.0682260857115843E-4</v>
      </c>
      <c r="AF1852" s="5">
        <f t="shared" si="2207"/>
        <v>8.2167964987393284E-5</v>
      </c>
      <c r="AG1852" s="5">
        <f t="shared" si="2208"/>
        <v>2.1762851159625758E-5</v>
      </c>
      <c r="AH1852" s="5">
        <f t="shared" si="2209"/>
        <v>5.1476659688854979E-3</v>
      </c>
      <c r="AI1852" s="5">
        <f t="shared" si="2210"/>
        <v>1.9395820569138621E-3</v>
      </c>
      <c r="AJ1852" s="5">
        <f t="shared" si="2211"/>
        <v>3.6540624219219699E-4</v>
      </c>
      <c r="AK1852" s="5">
        <f t="shared" si="2212"/>
        <v>4.5893640284365765E-5</v>
      </c>
      <c r="AL1852" s="5">
        <f t="shared" si="2213"/>
        <v>5.177053137297462E-8</v>
      </c>
      <c r="AM1852" s="5">
        <f t="shared" si="2214"/>
        <v>1.9615134554113797E-5</v>
      </c>
      <c r="AN1852" s="5">
        <f t="shared" si="2215"/>
        <v>1.5585681859446273E-5</v>
      </c>
      <c r="AO1852" s="5">
        <f t="shared" si="2216"/>
        <v>6.1919911472880373E-6</v>
      </c>
      <c r="AP1852" s="5">
        <f t="shared" si="2217"/>
        <v>1.6399990159282258E-6</v>
      </c>
      <c r="AQ1852" s="5">
        <f t="shared" si="2218"/>
        <v>3.2577526860122397E-7</v>
      </c>
      <c r="AR1852" s="5">
        <f t="shared" si="2219"/>
        <v>8.1804061948605265E-4</v>
      </c>
      <c r="AS1852" s="5">
        <f t="shared" si="2220"/>
        <v>3.0822841205552606E-4</v>
      </c>
      <c r="AT1852" s="5">
        <f t="shared" si="2221"/>
        <v>5.8068482013741245E-5</v>
      </c>
      <c r="AU1852" s="5">
        <f t="shared" si="2222"/>
        <v>7.293181444875472E-6</v>
      </c>
      <c r="AV1852" s="5">
        <f t="shared" si="2223"/>
        <v>6.8699697852385239E-7</v>
      </c>
      <c r="AW1852" s="5">
        <f t="shared" si="2224"/>
        <v>4.3053893995663881E-10</v>
      </c>
      <c r="AX1852" s="5">
        <f t="shared" si="2225"/>
        <v>1.2317933103102784E-6</v>
      </c>
      <c r="AY1852" s="5">
        <f t="shared" si="2226"/>
        <v>9.7875131053147912E-7</v>
      </c>
      <c r="AZ1852" s="5">
        <f t="shared" si="2227"/>
        <v>3.8884532000981045E-7</v>
      </c>
      <c r="BA1852" s="5">
        <f t="shared" si="2228"/>
        <v>1.0298883299335579E-7</v>
      </c>
      <c r="BB1852" s="5">
        <f t="shared" si="2229"/>
        <v>2.045807003874778E-8</v>
      </c>
      <c r="BC1852" s="5">
        <f t="shared" si="2230"/>
        <v>3.251091346863292E-9</v>
      </c>
      <c r="BD1852" s="5">
        <f t="shared" si="2231"/>
        <v>1.0833234245934188E-4</v>
      </c>
      <c r="BE1852" s="5">
        <f t="shared" si="2232"/>
        <v>4.0818395926936853E-5</v>
      </c>
      <c r="BF1852" s="5">
        <f t="shared" si="2233"/>
        <v>7.6899539335332552E-6</v>
      </c>
      <c r="BG1852" s="5">
        <f t="shared" si="2234"/>
        <v>9.6582909342662329E-7</v>
      </c>
      <c r="BH1852" s="5">
        <f t="shared" si="2235"/>
        <v>9.0978357520604787E-8</v>
      </c>
      <c r="BI1852" s="5">
        <f t="shared" si="2236"/>
        <v>6.8559223104627399E-9</v>
      </c>
      <c r="BJ1852" s="8">
        <f t="shared" si="2237"/>
        <v>0.16271484992019303</v>
      </c>
      <c r="BK1852" s="8">
        <f t="shared" si="2238"/>
        <v>0.4099189968448762</v>
      </c>
      <c r="BL1852" s="8">
        <f t="shared" si="2239"/>
        <v>0.40143302055154795</v>
      </c>
      <c r="BM1852" s="8">
        <f t="shared" si="2240"/>
        <v>0.1143427263726116</v>
      </c>
      <c r="BN1852" s="8">
        <f t="shared" si="2241"/>
        <v>0.885637244927724</v>
      </c>
    </row>
    <row r="1853" spans="1:66" x14ac:dyDescent="0.25">
      <c r="A1853" t="s">
        <v>112</v>
      </c>
      <c r="B1853" t="s">
        <v>130</v>
      </c>
      <c r="C1853" t="s">
        <v>358</v>
      </c>
      <c r="D1853" s="7" t="s">
        <v>548</v>
      </c>
      <c r="E1853">
        <f>VLOOKUP(A1853,home!$A$2:$E$405,3,FALSE)</f>
        <v>1.3270999999999999</v>
      </c>
      <c r="F1853">
        <f>VLOOKUP(B1853,home!$B$2:$E$405,3,FALSE)</f>
        <v>1.1303000000000001</v>
      </c>
      <c r="G1853">
        <f>VLOOKUP(C1853,away!$B$2:$E$405,4,FALSE)</f>
        <v>1.1303000000000001</v>
      </c>
      <c r="H1853">
        <f>VLOOKUP(A1853,away!$A$2:$E$405,3,FALSE)</f>
        <v>0.94389999999999996</v>
      </c>
      <c r="I1853">
        <f>VLOOKUP(C1853,away!$B$2:$E$405,3,FALSE)</f>
        <v>0.79459999999999997</v>
      </c>
      <c r="J1853">
        <f>VLOOKUP(B1853,home!$B$2:$E$405,4,FALSE)</f>
        <v>0.52969999999999995</v>
      </c>
      <c r="K1853" s="3">
        <f t="shared" si="2186"/>
        <v>1.6954738832390004</v>
      </c>
      <c r="L1853" s="3">
        <f t="shared" si="2187"/>
        <v>0.39728715131799991</v>
      </c>
      <c r="M1853" s="5">
        <f t="shared" si="2188"/>
        <v>0.12334610238040915</v>
      </c>
      <c r="N1853" s="5">
        <f t="shared" si="2189"/>
        <v>0.20913009518530759</v>
      </c>
      <c r="O1853" s="5">
        <f t="shared" si="2190"/>
        <v>4.9003821640891114E-2</v>
      </c>
      <c r="P1853" s="5">
        <f t="shared" si="2191"/>
        <v>8.3084699771033027E-2</v>
      </c>
      <c r="Q1853" s="5">
        <f t="shared" si="2192"/>
        <v>0.17728730729298767</v>
      </c>
      <c r="R1853" s="5">
        <f t="shared" si="2193"/>
        <v>9.7342943517024928E-3</v>
      </c>
      <c r="S1853" s="5">
        <f t="shared" si="2194"/>
        <v>1.3991255505490336E-2</v>
      </c>
      <c r="T1853" s="5">
        <f t="shared" si="2195"/>
        <v>7.043396927926994E-2</v>
      </c>
      <c r="U1853" s="5">
        <f t="shared" si="2196"/>
        <v>1.6504241845072494E-2</v>
      </c>
      <c r="V1853" s="5">
        <f t="shared" si="2197"/>
        <v>1.047152182769209E-3</v>
      </c>
      <c r="W1853" s="5">
        <f t="shared" si="2198"/>
        <v>0.10019533311500925</v>
      </c>
      <c r="X1853" s="5">
        <f t="shared" si="2199"/>
        <v>3.9806318468620087E-2</v>
      </c>
      <c r="Y1853" s="5">
        <f t="shared" si="2200"/>
        <v>7.9072694344275822E-3</v>
      </c>
      <c r="Z1853" s="5">
        <f t="shared" si="2201"/>
        <v>1.2891033576929271E-3</v>
      </c>
      <c r="AA1853" s="5">
        <f t="shared" si="2202"/>
        <v>2.1856410757640611E-3</v>
      </c>
      <c r="AB1853" s="5">
        <f t="shared" si="2203"/>
        <v>1.8528486810461802E-3</v>
      </c>
      <c r="AC1853" s="5">
        <f t="shared" si="2204"/>
        <v>4.4084451718040299E-5</v>
      </c>
      <c r="AD1853" s="5">
        <f t="shared" si="2205"/>
        <v>4.2469642629732511E-2</v>
      </c>
      <c r="AE1853" s="5">
        <f t="shared" si="2206"/>
        <v>1.687264333785992E-2</v>
      </c>
      <c r="AF1853" s="5">
        <f t="shared" si="2207"/>
        <v>3.351642203451498E-3</v>
      </c>
      <c r="AG1853" s="5">
        <f t="shared" si="2208"/>
        <v>4.438547944154768E-4</v>
      </c>
      <c r="AH1853" s="5">
        <f t="shared" si="2209"/>
        <v>1.2803605018307289E-4</v>
      </c>
      <c r="AI1853" s="5">
        <f t="shared" si="2210"/>
        <v>2.1708177919847808E-4</v>
      </c>
      <c r="AJ1853" s="5">
        <f t="shared" si="2211"/>
        <v>1.8402824357903748E-4</v>
      </c>
      <c r="AK1853" s="5">
        <f t="shared" si="2212"/>
        <v>1.0400502692220111E-4</v>
      </c>
      <c r="AL1853" s="5">
        <f t="shared" si="2213"/>
        <v>1.1877938142764452E-6</v>
      </c>
      <c r="AM1853" s="5">
        <f t="shared" si="2214"/>
        <v>1.4401233981841026E-2</v>
      </c>
      <c r="AN1853" s="5">
        <f t="shared" si="2215"/>
        <v>5.7214252241095977E-3</v>
      </c>
      <c r="AO1853" s="5">
        <f t="shared" si="2216"/>
        <v>1.1365243643827257E-3</v>
      </c>
      <c r="AP1853" s="5">
        <f t="shared" si="2217"/>
        <v>1.5050884237637126E-4</v>
      </c>
      <c r="AQ1853" s="5">
        <f t="shared" si="2218"/>
        <v>1.4948807308969593E-5</v>
      </c>
      <c r="AR1853" s="5">
        <f t="shared" si="2219"/>
        <v>1.0173415528648302E-5</v>
      </c>
      <c r="AS1853" s="5">
        <f t="shared" si="2220"/>
        <v>1.7248760332161281E-5</v>
      </c>
      <c r="AT1853" s="5">
        <f t="shared" si="2221"/>
        <v>1.4622411330714164E-5</v>
      </c>
      <c r="AU1853" s="5">
        <f t="shared" si="2222"/>
        <v>8.263972173734634E-6</v>
      </c>
      <c r="AV1853" s="5">
        <f t="shared" si="2223"/>
        <v>3.5028372480952274E-6</v>
      </c>
      <c r="AW1853" s="5">
        <f t="shared" si="2224"/>
        <v>2.2224611737153644E-8</v>
      </c>
      <c r="AX1853" s="5">
        <f t="shared" si="2225"/>
        <v>4.069486017104244E-3</v>
      </c>
      <c r="AY1853" s="5">
        <f t="shared" si="2226"/>
        <v>1.6167545070637785E-3</v>
      </c>
      <c r="AZ1853" s="5">
        <f t="shared" si="2227"/>
        <v>3.2115789624595286E-4</v>
      </c>
      <c r="BA1853" s="5">
        <f t="shared" si="2228"/>
        <v>4.2530635240945472E-5</v>
      </c>
      <c r="BB1853" s="5">
        <f t="shared" si="2229"/>
        <v>4.2242187296550392E-6</v>
      </c>
      <c r="BC1853" s="5">
        <f t="shared" si="2230"/>
        <v>3.3564556512975817E-7</v>
      </c>
      <c r="BD1853" s="5">
        <f t="shared" si="2231"/>
        <v>6.7362787909183141E-7</v>
      </c>
      <c r="BE1853" s="5">
        <f t="shared" si="2232"/>
        <v>1.1421184760218792E-6</v>
      </c>
      <c r="BF1853" s="5">
        <f t="shared" si="2233"/>
        <v>9.6821602382991261E-7</v>
      </c>
      <c r="BG1853" s="5">
        <f t="shared" si="2234"/>
        <v>5.4719499391237548E-7</v>
      </c>
      <c r="BH1853" s="5">
        <f t="shared" si="2235"/>
        <v>2.3193870530438922E-7</v>
      </c>
      <c r="BI1853" s="5">
        <f t="shared" si="2236"/>
        <v>7.8649203471171739E-8</v>
      </c>
      <c r="BJ1853" s="8">
        <f t="shared" si="2237"/>
        <v>0.69537720588104979</v>
      </c>
      <c r="BK1853" s="8">
        <f t="shared" si="2238"/>
        <v>0.2231312365922978</v>
      </c>
      <c r="BL1853" s="8">
        <f t="shared" si="2239"/>
        <v>7.9971451836254107E-2</v>
      </c>
      <c r="BM1853" s="8">
        <f t="shared" si="2240"/>
        <v>0.34656594476251179</v>
      </c>
      <c r="BN1853" s="8">
        <f t="shared" si="2241"/>
        <v>0.65158632062233102</v>
      </c>
    </row>
    <row r="1854" spans="1:66" x14ac:dyDescent="0.25">
      <c r="A1854" t="s">
        <v>112</v>
      </c>
      <c r="B1854" t="s">
        <v>110</v>
      </c>
      <c r="C1854" t="s">
        <v>128</v>
      </c>
      <c r="D1854" s="7" t="s">
        <v>548</v>
      </c>
      <c r="E1854">
        <f>VLOOKUP(A1854,home!$A$2:$E$405,3,FALSE)</f>
        <v>1.3270999999999999</v>
      </c>
      <c r="F1854">
        <f>VLOOKUP(B1854,home!$B$2:$E$405,3,FALSE)</f>
        <v>1.3187</v>
      </c>
      <c r="G1854">
        <f>VLOOKUP(C1854,away!$B$2:$E$405,4,FALSE)</f>
        <v>0.75349999999999995</v>
      </c>
      <c r="H1854">
        <f>VLOOKUP(A1854,away!$A$2:$E$405,3,FALSE)</f>
        <v>0.94389999999999996</v>
      </c>
      <c r="I1854">
        <f>VLOOKUP(C1854,away!$B$2:$E$405,3,FALSE)</f>
        <v>1.3243</v>
      </c>
      <c r="J1854">
        <f>VLOOKUP(B1854,home!$B$2:$E$405,4,FALSE)</f>
        <v>0.79459999999999997</v>
      </c>
      <c r="K1854" s="3">
        <f t="shared" si="2186"/>
        <v>1.3186602411949999</v>
      </c>
      <c r="L1854" s="3">
        <f t="shared" si="2187"/>
        <v>0.99325537944199993</v>
      </c>
      <c r="M1854" s="5">
        <f t="shared" si="2188"/>
        <v>9.9071286666130035E-2</v>
      </c>
      <c r="N1854" s="5">
        <f t="shared" si="2189"/>
        <v>0.13064136677065802</v>
      </c>
      <c r="O1854" s="5">
        <f t="shared" si="2190"/>
        <v>9.8403088429374119E-2</v>
      </c>
      <c r="P1854" s="5">
        <f t="shared" si="2191"/>
        <v>0.12976024032261138</v>
      </c>
      <c r="Q1854" s="5">
        <f t="shared" si="2192"/>
        <v>8.6135788107920191E-2</v>
      </c>
      <c r="R1854" s="5">
        <f t="shared" si="2193"/>
        <v>4.8869698468091333E-2</v>
      </c>
      <c r="S1854" s="5">
        <f t="shared" si="2194"/>
        <v>4.2488900001180309E-2</v>
      </c>
      <c r="T1854" s="5">
        <f t="shared" si="2195"/>
        <v>8.5554834900667967E-2</v>
      </c>
      <c r="U1854" s="5">
        <f t="shared" si="2196"/>
        <v>6.4442528369060226E-2</v>
      </c>
      <c r="V1854" s="5">
        <f t="shared" si="2197"/>
        <v>6.1833925188038256E-3</v>
      </c>
      <c r="W1854" s="5">
        <f t="shared" si="2198"/>
        <v>3.7861279707303797E-2</v>
      </c>
      <c r="X1854" s="5">
        <f t="shared" si="2199"/>
        <v>3.7605919741837718E-2</v>
      </c>
      <c r="Y1854" s="5">
        <f t="shared" si="2200"/>
        <v>1.867614104122221E-2</v>
      </c>
      <c r="Z1854" s="5">
        <f t="shared" si="2201"/>
        <v>1.6180030298380062E-2</v>
      </c>
      <c r="AA1854" s="5">
        <f t="shared" si="2202"/>
        <v>2.1335962655804262E-2</v>
      </c>
      <c r="AB1854" s="5">
        <f t="shared" si="2203"/>
        <v>1.4067442830915183E-2</v>
      </c>
      <c r="AC1854" s="5">
        <f t="shared" si="2204"/>
        <v>5.0617497653038983E-4</v>
      </c>
      <c r="AD1854" s="5">
        <f t="shared" si="2205"/>
        <v>1.2481541057696154E-2</v>
      </c>
      <c r="AE1854" s="5">
        <f t="shared" si="2206"/>
        <v>1.2397357799282893E-2</v>
      </c>
      <c r="AF1854" s="5">
        <f t="shared" si="2207"/>
        <v>6.1568711625024832E-3</v>
      </c>
      <c r="AG1854" s="5">
        <f t="shared" si="2208"/>
        <v>2.0384484675623044E-3</v>
      </c>
      <c r="AH1854" s="5">
        <f t="shared" si="2209"/>
        <v>4.0177255333501347E-3</v>
      </c>
      <c r="AI1854" s="5">
        <f t="shared" si="2210"/>
        <v>5.2980149208627985E-3</v>
      </c>
      <c r="AJ1854" s="5">
        <f t="shared" si="2211"/>
        <v>3.4931408166998246E-3</v>
      </c>
      <c r="AK1854" s="5">
        <f t="shared" si="2212"/>
        <v>1.535421970625829E-3</v>
      </c>
      <c r="AL1854" s="5">
        <f t="shared" si="2213"/>
        <v>2.6518838630297228E-5</v>
      </c>
      <c r="AM1854" s="5">
        <f t="shared" si="2214"/>
        <v>3.2917823883253762E-3</v>
      </c>
      <c r="AN1854" s="5">
        <f t="shared" si="2215"/>
        <v>3.269580565156614E-3</v>
      </c>
      <c r="AO1854" s="5">
        <f t="shared" si="2216"/>
        <v>1.6237642424304106E-3</v>
      </c>
      <c r="AP1854" s="5">
        <f t="shared" si="2217"/>
        <v>5.3760418957985649E-4</v>
      </c>
      <c r="AQ1854" s="5">
        <f t="shared" si="2218"/>
        <v>1.3349456332768727E-4</v>
      </c>
      <c r="AR1854" s="5">
        <f t="shared" si="2219"/>
        <v>7.9812549982430023E-4</v>
      </c>
      <c r="AS1854" s="5">
        <f t="shared" si="2220"/>
        <v>1.0524563641021915E-3</v>
      </c>
      <c r="AT1854" s="5">
        <f t="shared" si="2221"/>
        <v>6.9391618146710462E-4</v>
      </c>
      <c r="AU1854" s="5">
        <f t="shared" si="2222"/>
        <v>3.0501322640750833E-4</v>
      </c>
      <c r="AV1854" s="5">
        <f t="shared" si="2223"/>
        <v>1.0055220367554759E-4</v>
      </c>
      <c r="AW1854" s="5">
        <f t="shared" si="2224"/>
        <v>9.6481897854140067E-7</v>
      </c>
      <c r="AX1854" s="5">
        <f t="shared" si="2225"/>
        <v>7.2345709302510004E-4</v>
      </c>
      <c r="AY1854" s="5">
        <f t="shared" si="2226"/>
        <v>7.1857764944265187E-4</v>
      </c>
      <c r="AZ1854" s="5">
        <f t="shared" si="2227"/>
        <v>3.5686555792785078E-4</v>
      </c>
      <c r="BA1854" s="5">
        <f t="shared" si="2228"/>
        <v>1.1815287838313618E-4</v>
      </c>
      <c r="BB1854" s="5">
        <f t="shared" si="2229"/>
        <v>2.9338995512651592E-5</v>
      </c>
      <c r="BC1854" s="5">
        <f t="shared" si="2230"/>
        <v>5.8282230240731794E-6</v>
      </c>
      <c r="BD1854" s="5">
        <f t="shared" si="2231"/>
        <v>1.3212374102838681E-4</v>
      </c>
      <c r="BE1854" s="5">
        <f t="shared" si="2232"/>
        <v>1.7422632421207828E-4</v>
      </c>
      <c r="BF1854" s="5">
        <f t="shared" si="2233"/>
        <v>1.1487266335400873E-4</v>
      </c>
      <c r="BG1854" s="5">
        <f t="shared" si="2234"/>
        <v>5.0492671321703038E-5</v>
      </c>
      <c r="BH1854" s="5">
        <f t="shared" si="2235"/>
        <v>1.6645669535914206E-5</v>
      </c>
      <c r="BI1854" s="5">
        <f t="shared" si="2236"/>
        <v>4.3899965210161714E-6</v>
      </c>
      <c r="BJ1854" s="8">
        <f t="shared" si="2237"/>
        <v>0.44035799510278933</v>
      </c>
      <c r="BK1854" s="8">
        <f t="shared" si="2238"/>
        <v>0.27875509097332896</v>
      </c>
      <c r="BL1854" s="8">
        <f t="shared" si="2239"/>
        <v>0.26490583853623345</v>
      </c>
      <c r="BM1854" s="8">
        <f t="shared" si="2240"/>
        <v>0.40659987331548247</v>
      </c>
      <c r="BN1854" s="8">
        <f t="shared" si="2241"/>
        <v>0.59288146876478509</v>
      </c>
    </row>
    <row r="1855" spans="1:66" x14ac:dyDescent="0.25">
      <c r="A1855" t="s">
        <v>112</v>
      </c>
      <c r="B1855" t="s">
        <v>132</v>
      </c>
      <c r="C1855" t="s">
        <v>102</v>
      </c>
      <c r="D1855" s="7" t="s">
        <v>548</v>
      </c>
      <c r="E1855">
        <f>VLOOKUP(A1855,home!$A$2:$E$405,3,FALSE)</f>
        <v>1.3270999999999999</v>
      </c>
      <c r="F1855">
        <f>VLOOKUP(B1855,home!$B$2:$E$405,3,FALSE)</f>
        <v>1.3187</v>
      </c>
      <c r="G1855">
        <f>VLOOKUP(C1855,away!$B$2:$E$405,4,FALSE)</f>
        <v>0.94189999999999996</v>
      </c>
      <c r="H1855">
        <f>VLOOKUP(A1855,away!$A$2:$E$405,3,FALSE)</f>
        <v>0.94389999999999996</v>
      </c>
      <c r="I1855">
        <f>VLOOKUP(C1855,away!$B$2:$E$405,3,FALSE)</f>
        <v>2.1189</v>
      </c>
      <c r="J1855">
        <f>VLOOKUP(B1855,home!$B$2:$E$405,4,FALSE)</f>
        <v>1.0593999999999999</v>
      </c>
      <c r="K1855" s="3">
        <f t="shared" si="2186"/>
        <v>1.6483690526629999</v>
      </c>
      <c r="L1855" s="3">
        <f t="shared" si="2187"/>
        <v>2.1188314747739994</v>
      </c>
      <c r="M1855" s="5">
        <f t="shared" si="2188"/>
        <v>2.3116687320317367E-2</v>
      </c>
      <c r="N1855" s="5">
        <f t="shared" si="2189"/>
        <v>3.8104831978898308E-2</v>
      </c>
      <c r="O1855" s="5">
        <f t="shared" si="2190"/>
        <v>4.8980364686797451E-2</v>
      </c>
      <c r="P1855" s="5">
        <f t="shared" si="2191"/>
        <v>8.0737717337864556E-2</v>
      </c>
      <c r="Q1855" s="5">
        <f t="shared" si="2192"/>
        <v>3.1405412895469713E-2</v>
      </c>
      <c r="R1855" s="5">
        <f t="shared" si="2193"/>
        <v>5.1890569172147703E-2</v>
      </c>
      <c r="S1855" s="5">
        <f t="shared" si="2194"/>
        <v>7.0496465503512171E-2</v>
      </c>
      <c r="T1855" s="5">
        <f t="shared" si="2195"/>
        <v>6.6542777321194457E-2</v>
      </c>
      <c r="U1855" s="5">
        <f t="shared" si="2196"/>
        <v>8.553480834843695E-2</v>
      </c>
      <c r="V1855" s="5">
        <f t="shared" si="2197"/>
        <v>2.7357455514823905E-2</v>
      </c>
      <c r="W1855" s="5">
        <f t="shared" si="2198"/>
        <v>1.7255903567665255E-2</v>
      </c>
      <c r="X1855" s="5">
        <f t="shared" si="2199"/>
        <v>3.6562351604834085E-2</v>
      </c>
      <c r="Y1855" s="5">
        <f t="shared" si="2200"/>
        <v>3.8734730686038069E-2</v>
      </c>
      <c r="Z1855" s="5">
        <f t="shared" si="2201"/>
        <v>3.6649123735294643E-2</v>
      </c>
      <c r="AA1855" s="5">
        <f t="shared" si="2202"/>
        <v>6.0411281372476679E-2</v>
      </c>
      <c r="AB1855" s="5">
        <f t="shared" si="2203"/>
        <v>4.979004332305368E-2</v>
      </c>
      <c r="AC1855" s="5">
        <f t="shared" si="2204"/>
        <v>5.9718183228229856E-3</v>
      </c>
      <c r="AD1855" s="5">
        <f t="shared" si="2205"/>
        <v>7.1110243541691138E-3</v>
      </c>
      <c r="AE1855" s="5">
        <f t="shared" si="2206"/>
        <v>1.5067062219497969E-2</v>
      </c>
      <c r="AF1855" s="5">
        <f t="shared" si="2207"/>
        <v>1.5962282831525253E-2</v>
      </c>
      <c r="AG1855" s="5">
        <f t="shared" si="2208"/>
        <v>1.127379575756011E-2</v>
      </c>
      <c r="AH1855" s="5">
        <f t="shared" si="2209"/>
        <v>1.9413329223307279E-2</v>
      </c>
      <c r="AI1855" s="5">
        <f t="shared" si="2210"/>
        <v>3.2000331100857947E-2</v>
      </c>
      <c r="AJ1855" s="5">
        <f t="shared" si="2211"/>
        <v>2.6374177730811785E-2</v>
      </c>
      <c r="AK1855" s="5">
        <f t="shared" si="2212"/>
        <v>1.4491459453634602E-2</v>
      </c>
      <c r="AL1855" s="5">
        <f t="shared" si="2213"/>
        <v>8.3429078407337004E-4</v>
      </c>
      <c r="AM1855" s="5">
        <f t="shared" si="2214"/>
        <v>2.3443184956290514E-3</v>
      </c>
      <c r="AN1855" s="5">
        <f t="shared" si="2215"/>
        <v>4.9672158154336664E-3</v>
      </c>
      <c r="AO1855" s="5">
        <f t="shared" si="2216"/>
        <v>5.2623466058680261E-3</v>
      </c>
      <c r="AP1855" s="5">
        <f t="shared" si="2217"/>
        <v>3.7166752065610994E-3</v>
      </c>
      <c r="AQ1855" s="5">
        <f t="shared" si="2218"/>
        <v>1.9687521022934531E-3</v>
      </c>
      <c r="AR1855" s="5">
        <f t="shared" si="2219"/>
        <v>8.2267145976986714E-3</v>
      </c>
      <c r="AS1855" s="5">
        <f t="shared" si="2220"/>
        <v>1.3560661747937429E-2</v>
      </c>
      <c r="AT1855" s="5">
        <f t="shared" si="2221"/>
        <v>1.1176487579465506E-2</v>
      </c>
      <c r="AU1855" s="5">
        <f t="shared" si="2222"/>
        <v>6.1409920811544465E-3</v>
      </c>
      <c r="AV1855" s="5">
        <f t="shared" si="2223"/>
        <v>2.5306553248058846E-3</v>
      </c>
      <c r="AW1855" s="5">
        <f t="shared" si="2224"/>
        <v>8.0940487046750174E-5</v>
      </c>
      <c r="AX1855" s="5">
        <f t="shared" si="2225"/>
        <v>6.4405034296340167E-4</v>
      </c>
      <c r="AY1855" s="5">
        <f t="shared" si="2226"/>
        <v>1.3646341380098444E-3</v>
      </c>
      <c r="AZ1855" s="5">
        <f t="shared" si="2227"/>
        <v>1.4457148815831724E-3</v>
      </c>
      <c r="BA1855" s="5">
        <f t="shared" si="2228"/>
        <v>1.0210753982158635E-3</v>
      </c>
      <c r="BB1855" s="5">
        <f t="shared" si="2229"/>
        <v>5.4087167296429156E-4</v>
      </c>
      <c r="BC1855" s="5">
        <f t="shared" si="2230"/>
        <v>2.2920318489808215E-4</v>
      </c>
      <c r="BD1855" s="5">
        <f t="shared" si="2231"/>
        <v>2.9051703039311106E-3</v>
      </c>
      <c r="BE1855" s="5">
        <f t="shared" si="2232"/>
        <v>4.7887928217156036E-3</v>
      </c>
      <c r="BF1855" s="5">
        <f t="shared" si="2233"/>
        <v>3.9468489434653633E-3</v>
      </c>
      <c r="BG1855" s="5">
        <f t="shared" si="2234"/>
        <v>2.1686212179813208E-3</v>
      </c>
      <c r="BH1855" s="5">
        <f t="shared" si="2235"/>
        <v>8.9367202566718775E-4</v>
      </c>
      <c r="BI1855" s="5">
        <f t="shared" si="2236"/>
        <v>2.9462026206808912E-4</v>
      </c>
      <c r="BJ1855" s="8">
        <f t="shared" si="2237"/>
        <v>0.30152503106127243</v>
      </c>
      <c r="BK1855" s="8">
        <f t="shared" si="2238"/>
        <v>0.20987906892142422</v>
      </c>
      <c r="BL1855" s="8">
        <f t="shared" si="2239"/>
        <v>0.44551960131741475</v>
      </c>
      <c r="BM1855" s="8">
        <f t="shared" si="2240"/>
        <v>0.71805354799294763</v>
      </c>
      <c r="BN1855" s="8">
        <f t="shared" si="2241"/>
        <v>0.27423558339149512</v>
      </c>
    </row>
    <row r="1856" spans="1:66" x14ac:dyDescent="0.25">
      <c r="A1856" t="s">
        <v>134</v>
      </c>
      <c r="B1856" t="s">
        <v>290</v>
      </c>
      <c r="C1856" t="s">
        <v>445</v>
      </c>
      <c r="D1856" s="7" t="s">
        <v>548</v>
      </c>
      <c r="E1856">
        <f>VLOOKUP(A1856,home!$A$2:$E$405,3,FALSE)</f>
        <v>1.5832999999999999</v>
      </c>
      <c r="F1856">
        <f>VLOOKUP(B1856,home!$B$2:$E$405,3,FALSE)</f>
        <v>1.2632000000000001</v>
      </c>
      <c r="G1856">
        <f>VLOOKUP(C1856,away!$B$2:$E$405,4,FALSE)</f>
        <v>1.2632000000000001</v>
      </c>
      <c r="H1856">
        <f>VLOOKUP(A1856,away!$A$2:$E$405,3,FALSE)</f>
        <v>1.1943999999999999</v>
      </c>
      <c r="I1856">
        <f>VLOOKUP(C1856,away!$B$2:$E$405,3,FALSE)</f>
        <v>1.0046999999999999</v>
      </c>
      <c r="J1856">
        <f>VLOOKUP(B1856,home!$B$2:$E$405,4,FALSE)</f>
        <v>1.6745000000000001</v>
      </c>
      <c r="K1856" s="3">
        <f t="shared" si="2186"/>
        <v>2.5264310241920001</v>
      </c>
      <c r="L1856" s="3">
        <f t="shared" si="2187"/>
        <v>2.0094229071599998</v>
      </c>
      <c r="M1856" s="5">
        <f t="shared" si="2188"/>
        <v>1.0717751094033293E-2</v>
      </c>
      <c r="N1856" s="5">
        <f t="shared" si="2189"/>
        <v>2.7077658873533458E-2</v>
      </c>
      <c r="O1856" s="5">
        <f t="shared" si="2190"/>
        <v>2.1536494561589646E-2</v>
      </c>
      <c r="P1856" s="5">
        <f t="shared" si="2191"/>
        <v>5.4410468012742366E-2</v>
      </c>
      <c r="Q1856" s="5">
        <f t="shared" si="2192"/>
        <v>3.4204918720291376E-2</v>
      </c>
      <c r="R1856" s="5">
        <f t="shared" si="2193"/>
        <v>2.1637962755992505E-2</v>
      </c>
      <c r="S1856" s="5">
        <f t="shared" si="2194"/>
        <v>6.9055975535152359E-2</v>
      </c>
      <c r="T1856" s="5">
        <f t="shared" si="2195"/>
        <v>6.8732147214099398E-2</v>
      </c>
      <c r="U1856" s="5">
        <f t="shared" si="2196"/>
        <v>5.4666820407050488E-2</v>
      </c>
      <c r="V1856" s="5">
        <f t="shared" si="2197"/>
        <v>3.8952698554621856E-2</v>
      </c>
      <c r="W1856" s="5">
        <f t="shared" si="2198"/>
        <v>2.880545594496995E-2</v>
      </c>
      <c r="X1856" s="5">
        <f t="shared" si="2199"/>
        <v>5.7882343027010813E-2</v>
      </c>
      <c r="Y1856" s="5">
        <f t="shared" si="2200"/>
        <v>5.815505299928423E-2</v>
      </c>
      <c r="Z1856" s="5">
        <f t="shared" si="2201"/>
        <v>1.4493272675388752E-2</v>
      </c>
      <c r="AA1856" s="5">
        <f t="shared" si="2202"/>
        <v>3.6616253729176332E-2</v>
      </c>
      <c r="AB1856" s="5">
        <f t="shared" si="2203"/>
        <v>4.6254219705538557E-2</v>
      </c>
      <c r="AC1856" s="5">
        <f t="shared" si="2204"/>
        <v>1.2359370800606695E-2</v>
      </c>
      <c r="AD1856" s="5">
        <f t="shared" si="2205"/>
        <v>1.8193749391341989E-2</v>
      </c>
      <c r="AE1856" s="5">
        <f t="shared" si="2206"/>
        <v>3.6558936794090897E-2</v>
      </c>
      <c r="AF1856" s="5">
        <f t="shared" si="2207"/>
        <v>3.6731182527730416E-2</v>
      </c>
      <c r="AG1856" s="5">
        <f t="shared" si="2208"/>
        <v>2.4602826526098881E-2</v>
      </c>
      <c r="AH1856" s="5">
        <f t="shared" si="2209"/>
        <v>7.2807785284105643E-3</v>
      </c>
      <c r="AI1856" s="5">
        <f t="shared" si="2210"/>
        <v>1.8394384754447424E-2</v>
      </c>
      <c r="AJ1856" s="5">
        <f t="shared" si="2211"/>
        <v>2.3236072157280165E-2</v>
      </c>
      <c r="AK1856" s="5">
        <f t="shared" si="2212"/>
        <v>1.9568111192838848E-2</v>
      </c>
      <c r="AL1856" s="5">
        <f t="shared" si="2213"/>
        <v>2.5097770743282505E-3</v>
      </c>
      <c r="AM1856" s="5">
        <f t="shared" si="2214"/>
        <v>9.1930505817321411E-3</v>
      </c>
      <c r="AN1856" s="5">
        <f t="shared" si="2215"/>
        <v>1.8472726425613126E-2</v>
      </c>
      <c r="AO1856" s="5">
        <f t="shared" si="2216"/>
        <v>1.8559759818663448E-2</v>
      </c>
      <c r="AP1856" s="5">
        <f t="shared" si="2217"/>
        <v>1.2431468843670019E-2</v>
      </c>
      <c r="AQ1856" s="5">
        <f t="shared" si="2218"/>
        <v>6.2450195660290926E-3</v>
      </c>
      <c r="AR1856" s="5">
        <f t="shared" si="2219"/>
        <v>2.9260326313893708E-3</v>
      </c>
      <c r="AS1856" s="5">
        <f t="shared" si="2220"/>
        <v>7.3924196177402608E-3</v>
      </c>
      <c r="AT1856" s="5">
        <f t="shared" si="2221"/>
        <v>9.3382191330522828E-3</v>
      </c>
      <c r="AU1856" s="5">
        <f t="shared" si="2222"/>
        <v>7.8641221761488692E-3</v>
      </c>
      <c r="AV1856" s="5">
        <f t="shared" si="2223"/>
        <v>4.9670405609647007E-3</v>
      </c>
      <c r="AW1856" s="5">
        <f t="shared" si="2224"/>
        <v>3.5392516381816904E-4</v>
      </c>
      <c r="AX1856" s="5">
        <f t="shared" si="2225"/>
        <v>3.870934699442398E-3</v>
      </c>
      <c r="AY1856" s="5">
        <f t="shared" si="2226"/>
        <v>7.7783448571800626E-3</v>
      </c>
      <c r="AZ1856" s="5">
        <f t="shared" si="2227"/>
        <v>7.8149921679039006E-3</v>
      </c>
      <c r="BA1856" s="5">
        <f t="shared" si="2228"/>
        <v>5.234541427154028E-3</v>
      </c>
      <c r="BB1856" s="5">
        <f t="shared" si="2229"/>
        <v>2.6296018630503257E-3</v>
      </c>
      <c r="BC1856" s="5">
        <f t="shared" si="2230"/>
        <v>1.0567964440647869E-3</v>
      </c>
      <c r="BD1856" s="5">
        <f t="shared" si="2231"/>
        <v>9.7993949943524228E-4</v>
      </c>
      <c r="BE1856" s="5">
        <f t="shared" si="2232"/>
        <v>2.4757495532043748E-3</v>
      </c>
      <c r="BF1856" s="5">
        <f t="shared" si="2233"/>
        <v>3.1274052396725086E-3</v>
      </c>
      <c r="BG1856" s="5">
        <f t="shared" si="2234"/>
        <v>2.6337245409097476E-3</v>
      </c>
      <c r="BH1856" s="5">
        <f t="shared" si="2235"/>
        <v>1.6634808473325543E-3</v>
      </c>
      <c r="BI1856" s="5">
        <f t="shared" si="2236"/>
        <v>8.4053392417003214E-4</v>
      </c>
      <c r="BJ1856" s="8">
        <f t="shared" si="2237"/>
        <v>0.48423150871295467</v>
      </c>
      <c r="BK1856" s="8">
        <f t="shared" si="2238"/>
        <v>0.1957843859286649</v>
      </c>
      <c r="BL1856" s="8">
        <f t="shared" si="2239"/>
        <v>0.2933997655163445</v>
      </c>
      <c r="BM1856" s="8">
        <f t="shared" si="2240"/>
        <v>0.81089925912180838</v>
      </c>
      <c r="BN1856" s="8">
        <f t="shared" si="2241"/>
        <v>0.16958525401818264</v>
      </c>
    </row>
    <row r="1857" spans="1:66" x14ac:dyDescent="0.25">
      <c r="A1857" t="s">
        <v>134</v>
      </c>
      <c r="B1857" t="s">
        <v>298</v>
      </c>
      <c r="C1857" t="s">
        <v>482</v>
      </c>
      <c r="D1857" s="7" t="s">
        <v>548</v>
      </c>
      <c r="E1857">
        <f>VLOOKUP(A1857,home!$A$2:$E$405,3,FALSE)</f>
        <v>1.5832999999999999</v>
      </c>
      <c r="F1857">
        <f>VLOOKUP(B1857,home!$B$2:$E$405,3,FALSE)</f>
        <v>1.1052999999999999</v>
      </c>
      <c r="G1857">
        <f>VLOOKUP(C1857,away!$B$2:$E$405,4,FALSE)</f>
        <v>1.7685</v>
      </c>
      <c r="H1857">
        <f>VLOOKUP(A1857,away!$A$2:$E$405,3,FALSE)</f>
        <v>1.1943999999999999</v>
      </c>
      <c r="I1857">
        <f>VLOOKUP(C1857,away!$B$2:$E$405,3,FALSE)</f>
        <v>0.83720000000000006</v>
      </c>
      <c r="J1857">
        <f>VLOOKUP(B1857,home!$B$2:$E$405,4,FALSE)</f>
        <v>0.41860000000000003</v>
      </c>
      <c r="K1857" s="3">
        <f t="shared" si="2186"/>
        <v>3.0949130050649996</v>
      </c>
      <c r="L1857" s="3">
        <f t="shared" si="2187"/>
        <v>0.41857977324800005</v>
      </c>
      <c r="M1857" s="5">
        <f t="shared" si="2188"/>
        <v>2.9792673294130989E-2</v>
      </c>
      <c r="N1857" s="5">
        <f t="shared" si="2189"/>
        <v>9.2205732033658686E-2</v>
      </c>
      <c r="O1857" s="5">
        <f t="shared" si="2190"/>
        <v>1.2470610431909095E-2</v>
      </c>
      <c r="P1857" s="5">
        <f t="shared" si="2191"/>
        <v>3.8595454406814708E-2</v>
      </c>
      <c r="Q1857" s="5">
        <f t="shared" si="2192"/>
        <v>0.14268435960625439</v>
      </c>
      <c r="R1857" s="5">
        <f t="shared" si="2193"/>
        <v>2.6099726434263264E-3</v>
      </c>
      <c r="S1857" s="5">
        <f t="shared" si="2194"/>
        <v>1.2499793876855278E-2</v>
      </c>
      <c r="T1857" s="5">
        <f t="shared" si="2195"/>
        <v>5.9724786890022051E-2</v>
      </c>
      <c r="U1857" s="5">
        <f t="shared" si="2196"/>
        <v>8.0776382770040116E-3</v>
      </c>
      <c r="V1857" s="5">
        <f t="shared" si="2197"/>
        <v>1.7992314191772451E-3</v>
      </c>
      <c r="W1857" s="5">
        <f t="shared" si="2198"/>
        <v>0.1471985600549226</v>
      </c>
      <c r="X1857" s="5">
        <f t="shared" si="2199"/>
        <v>6.1614339890221616E-2</v>
      </c>
      <c r="Y1857" s="5">
        <f t="shared" si="2200"/>
        <v>1.2895258210037085E-2</v>
      </c>
      <c r="Z1857" s="5">
        <f t="shared" si="2201"/>
        <v>3.6416058575629176E-4</v>
      </c>
      <c r="AA1857" s="5">
        <f t="shared" si="2202"/>
        <v>1.1270453327892353E-3</v>
      </c>
      <c r="AB1857" s="5">
        <f t="shared" si="2203"/>
        <v>1.7440536288736077E-3</v>
      </c>
      <c r="AC1857" s="5">
        <f t="shared" si="2204"/>
        <v>1.456779186962127E-4</v>
      </c>
      <c r="AD1857" s="5">
        <f t="shared" si="2205"/>
        <v>0.11389168446020533</v>
      </c>
      <c r="AE1857" s="5">
        <f t="shared" si="2206"/>
        <v>4.767275545618551E-2</v>
      </c>
      <c r="AF1857" s="5">
        <f t="shared" si="2207"/>
        <v>9.9774255844787448E-3</v>
      </c>
      <c r="AG1857" s="5">
        <f t="shared" si="2208"/>
        <v>1.3921161795833028E-3</v>
      </c>
      <c r="AH1857" s="5">
        <f t="shared" si="2209"/>
        <v>3.8107563852931861E-5</v>
      </c>
      <c r="AI1857" s="5">
        <f t="shared" si="2210"/>
        <v>1.1793959495978368E-4</v>
      </c>
      <c r="AJ1857" s="5">
        <f t="shared" si="2211"/>
        <v>1.8250639312656651E-4</v>
      </c>
      <c r="AK1857" s="5">
        <f t="shared" si="2212"/>
        <v>1.8828046986497208E-4</v>
      </c>
      <c r="AL1857" s="5">
        <f t="shared" si="2213"/>
        <v>7.5488431851826363E-6</v>
      </c>
      <c r="AM1857" s="5">
        <f t="shared" si="2214"/>
        <v>7.0496971080929727E-2</v>
      </c>
      <c r="AN1857" s="5">
        <f t="shared" si="2215"/>
        <v>2.9508606169726379E-2</v>
      </c>
      <c r="AO1857" s="5">
        <f t="shared" si="2216"/>
        <v>6.175852839694301E-3</v>
      </c>
      <c r="AP1857" s="5">
        <f t="shared" si="2217"/>
        <v>8.6169569375075291E-4</v>
      </c>
      <c r="AQ1857" s="5">
        <f t="shared" si="2218"/>
        <v>9.0172097024742017E-5</v>
      </c>
      <c r="AR1857" s="5">
        <f t="shared" si="2219"/>
        <v>3.1902110873187805E-6</v>
      </c>
      <c r="AS1857" s="5">
        <f t="shared" si="2220"/>
        <v>9.8734257830454452E-6</v>
      </c>
      <c r="AT1857" s="5">
        <f t="shared" si="2221"/>
        <v>1.5278696930245714E-5</v>
      </c>
      <c r="AU1857" s="5">
        <f t="shared" si="2222"/>
        <v>1.5762079276621386E-5</v>
      </c>
      <c r="AV1857" s="5">
        <f t="shared" si="2223"/>
        <v>1.2195566035020261E-5</v>
      </c>
      <c r="AW1857" s="5">
        <f t="shared" si="2224"/>
        <v>2.7164679615980293E-7</v>
      </c>
      <c r="AX1857" s="5">
        <f t="shared" si="2225"/>
        <v>3.6363665436010106E-2</v>
      </c>
      <c r="AY1857" s="5">
        <f t="shared" si="2226"/>
        <v>1.5221094832671245E-2</v>
      </c>
      <c r="AZ1857" s="5">
        <f t="shared" si="2227"/>
        <v>3.1856212118229177E-3</v>
      </c>
      <c r="BA1857" s="5">
        <f t="shared" si="2228"/>
        <v>4.4447886816628549E-4</v>
      </c>
      <c r="BB1857" s="5">
        <f t="shared" si="2229"/>
        <v>4.6512465962642851E-5</v>
      </c>
      <c r="BC1857" s="5">
        <f t="shared" si="2230"/>
        <v>3.8938354911696734E-6</v>
      </c>
      <c r="BD1857" s="5">
        <f t="shared" si="2231"/>
        <v>2.2255963892385856E-7</v>
      </c>
      <c r="BE1857" s="5">
        <f t="shared" si="2232"/>
        <v>6.8880272090802027E-7</v>
      </c>
      <c r="BF1857" s="5">
        <f t="shared" si="2233"/>
        <v>1.0658922494311948E-6</v>
      </c>
      <c r="BG1857" s="5">
        <f t="shared" si="2234"/>
        <v>1.0996145949208638E-6</v>
      </c>
      <c r="BH1857" s="5">
        <f t="shared" si="2235"/>
        <v>8.5080287759496561E-7</v>
      </c>
      <c r="BI1857" s="5">
        <f t="shared" si="2236"/>
        <v>5.2663217812307665E-7</v>
      </c>
      <c r="BJ1857" s="8">
        <f t="shared" si="2237"/>
        <v>0.85165558289681975</v>
      </c>
      <c r="BK1857" s="8">
        <f t="shared" si="2238"/>
        <v>9.8061474591530862E-2</v>
      </c>
      <c r="BL1857" s="8">
        <f t="shared" si="2239"/>
        <v>2.6616908619178686E-2</v>
      </c>
      <c r="BM1857" s="8">
        <f t="shared" si="2240"/>
        <v>0.64311850109121593</v>
      </c>
      <c r="BN1857" s="8">
        <f t="shared" si="2241"/>
        <v>0.31835880241619419</v>
      </c>
    </row>
    <row r="1858" spans="1:66" x14ac:dyDescent="0.25">
      <c r="A1858" t="s">
        <v>134</v>
      </c>
      <c r="B1858" t="s">
        <v>300</v>
      </c>
      <c r="C1858" t="s">
        <v>444</v>
      </c>
      <c r="D1858" s="7" t="s">
        <v>548</v>
      </c>
      <c r="E1858">
        <f>VLOOKUP(A1858,home!$A$2:$E$405,3,FALSE)</f>
        <v>1.5832999999999999</v>
      </c>
      <c r="F1858">
        <f>VLOOKUP(B1858,home!$B$2:$E$405,3,FALSE)</f>
        <v>0.78949999999999998</v>
      </c>
      <c r="G1858">
        <f>VLOOKUP(C1858,away!$B$2:$E$405,4,FALSE)</f>
        <v>1.4211</v>
      </c>
      <c r="H1858">
        <f>VLOOKUP(A1858,away!$A$2:$E$405,3,FALSE)</f>
        <v>1.1943999999999999</v>
      </c>
      <c r="I1858">
        <f>VLOOKUP(C1858,away!$B$2:$E$405,3,FALSE)</f>
        <v>1.0466</v>
      </c>
      <c r="J1858">
        <f>VLOOKUP(B1858,home!$B$2:$E$405,4,FALSE)</f>
        <v>1.0466</v>
      </c>
      <c r="K1858" s="3">
        <f t="shared" si="2186"/>
        <v>1.7763968138849999</v>
      </c>
      <c r="L1858" s="3">
        <f t="shared" si="2187"/>
        <v>1.3083117912639997</v>
      </c>
      <c r="M1858" s="5">
        <f t="shared" si="2188"/>
        <v>4.5743361338311951E-2</v>
      </c>
      <c r="N1858" s="5">
        <f t="shared" si="2189"/>
        <v>8.1258361337767648E-2</v>
      </c>
      <c r="O1858" s="5">
        <f t="shared" si="2190"/>
        <v>5.9846579010963304E-2</v>
      </c>
      <c r="P1858" s="5">
        <f t="shared" si="2191"/>
        <v>0.10631127227699214</v>
      </c>
      <c r="Q1858" s="5">
        <f t="shared" si="2192"/>
        <v>7.2173547090963269E-2</v>
      </c>
      <c r="R1858" s="5">
        <f t="shared" si="2193"/>
        <v>3.9148992493427952E-2</v>
      </c>
      <c r="S1858" s="5">
        <f t="shared" si="2194"/>
        <v>6.1768999273818091E-2</v>
      </c>
      <c r="T1858" s="5">
        <f t="shared" si="2195"/>
        <v>9.4425502676454789E-2</v>
      </c>
      <c r="U1858" s="5">
        <f t="shared" si="2196"/>
        <v>6.95441455321332E-2</v>
      </c>
      <c r="V1858" s="5">
        <f t="shared" si="2197"/>
        <v>1.5950683474918646E-2</v>
      </c>
      <c r="W1858" s="5">
        <f t="shared" si="2198"/>
        <v>4.273628636638873E-2</v>
      </c>
      <c r="X1858" s="5">
        <f t="shared" si="2199"/>
        <v>5.5912387367981285E-2</v>
      </c>
      <c r="Y1858" s="5">
        <f t="shared" si="2200"/>
        <v>3.6575417835625117E-2</v>
      </c>
      <c r="Z1858" s="5">
        <f t="shared" si="2201"/>
        <v>1.7073029498419198E-2</v>
      </c>
      <c r="AA1858" s="5">
        <f t="shared" si="2202"/>
        <v>3.0328475204356484E-2</v>
      </c>
      <c r="AB1858" s="5">
        <f t="shared" si="2203"/>
        <v>2.6937703361504542E-2</v>
      </c>
      <c r="AC1858" s="5">
        <f t="shared" si="2204"/>
        <v>2.3169174229522903E-3</v>
      </c>
      <c r="AD1858" s="5">
        <f t="shared" si="2205"/>
        <v>1.897915073463247E-2</v>
      </c>
      <c r="AE1858" s="5">
        <f t="shared" si="2206"/>
        <v>2.4830646694296462E-2</v>
      </c>
      <c r="AF1858" s="5">
        <f t="shared" si="2207"/>
        <v>1.6243113927429262E-2</v>
      </c>
      <c r="AG1858" s="5">
        <f t="shared" si="2208"/>
        <v>7.0836858260333981E-3</v>
      </c>
      <c r="AH1858" s="5">
        <f t="shared" si="2209"/>
        <v>5.5842114513449817E-3</v>
      </c>
      <c r="AI1858" s="5">
        <f t="shared" si="2210"/>
        <v>9.9197754302293578E-3</v>
      </c>
      <c r="AJ1858" s="5">
        <f t="shared" si="2211"/>
        <v>8.8107287343570685E-3</v>
      </c>
      <c r="AK1858" s="5">
        <f t="shared" si="2212"/>
        <v>5.2171168172389726E-3</v>
      </c>
      <c r="AL1858" s="5">
        <f t="shared" si="2213"/>
        <v>2.153881409571789E-4</v>
      </c>
      <c r="AM1858" s="5">
        <f t="shared" si="2214"/>
        <v>6.7429005790488501E-3</v>
      </c>
      <c r="AN1858" s="5">
        <f t="shared" si="2215"/>
        <v>8.8218163348904623E-3</v>
      </c>
      <c r="AO1858" s="5">
        <f t="shared" si="2216"/>
        <v>5.7708431656512777E-3</v>
      </c>
      <c r="AP1858" s="5">
        <f t="shared" si="2217"/>
        <v>2.5166873863856107E-3</v>
      </c>
      <c r="AQ1858" s="5">
        <f t="shared" si="2218"/>
        <v>8.231529456334181E-4</v>
      </c>
      <c r="AR1858" s="5">
        <f t="shared" si="2219"/>
        <v>1.461177937341218E-3</v>
      </c>
      <c r="AS1858" s="5">
        <f t="shared" si="2220"/>
        <v>2.5956318324119963E-3</v>
      </c>
      <c r="AT1858" s="5">
        <f t="shared" si="2221"/>
        <v>2.3054360585575773E-3</v>
      </c>
      <c r="AU1858" s="5">
        <f t="shared" si="2222"/>
        <v>1.365123089679091E-3</v>
      </c>
      <c r="AV1858" s="5">
        <f t="shared" si="2223"/>
        <v>6.0625007676669599E-4</v>
      </c>
      <c r="AW1858" s="5">
        <f t="shared" si="2224"/>
        <v>1.3904985110044327E-5</v>
      </c>
      <c r="AX1858" s="5">
        <f t="shared" si="2225"/>
        <v>1.9963445174942833E-3</v>
      </c>
      <c r="AY1858" s="5">
        <f t="shared" si="2226"/>
        <v>2.6118410716630112E-3</v>
      </c>
      <c r="AZ1858" s="5">
        <f t="shared" si="2227"/>
        <v>1.7085512354821596E-3</v>
      </c>
      <c r="BA1858" s="5">
        <f t="shared" si="2228"/>
        <v>7.4510590911999459E-4</v>
      </c>
      <c r="BB1858" s="5">
        <f t="shared" si="2229"/>
        <v>2.4370771166054277E-4</v>
      </c>
      <c r="BC1858" s="5">
        <f t="shared" si="2230"/>
        <v>6.3769134557490982E-5</v>
      </c>
      <c r="BD1858" s="5">
        <f t="shared" si="2231"/>
        <v>3.1861272075972048E-4</v>
      </c>
      <c r="BE1858" s="5">
        <f t="shared" si="2232"/>
        <v>5.6598262202079872E-4</v>
      </c>
      <c r="BF1858" s="5">
        <f t="shared" si="2233"/>
        <v>5.027048632360126E-4</v>
      </c>
      <c r="BG1858" s="5">
        <f t="shared" si="2234"/>
        <v>2.9766777245898257E-4</v>
      </c>
      <c r="BH1858" s="5">
        <f t="shared" si="2235"/>
        <v>1.321940206480954E-4</v>
      </c>
      <c r="BI1858" s="5">
        <f t="shared" si="2236"/>
        <v>4.6965807418784883E-5</v>
      </c>
      <c r="BJ1858" s="8">
        <f t="shared" si="2237"/>
        <v>0.48226281984915953</v>
      </c>
      <c r="BK1858" s="8">
        <f t="shared" si="2238"/>
        <v>0.2349184629996133</v>
      </c>
      <c r="BL1858" s="8">
        <f t="shared" si="2239"/>
        <v>0.2655354748368548</v>
      </c>
      <c r="BM1858" s="8">
        <f t="shared" si="2240"/>
        <v>0.59270973754906775</v>
      </c>
      <c r="BN1858" s="8">
        <f t="shared" si="2241"/>
        <v>0.40448211354842623</v>
      </c>
    </row>
    <row r="1859" spans="1:66" x14ac:dyDescent="0.25">
      <c r="A1859" t="s">
        <v>134</v>
      </c>
      <c r="B1859" t="s">
        <v>306</v>
      </c>
      <c r="C1859" t="s">
        <v>310</v>
      </c>
      <c r="D1859" s="7" t="s">
        <v>548</v>
      </c>
      <c r="E1859">
        <f>VLOOKUP(A1859,home!$A$2:$E$405,3,FALSE)</f>
        <v>1.5832999999999999</v>
      </c>
      <c r="F1859">
        <f>VLOOKUP(B1859,home!$B$2:$E$405,3,FALSE)</f>
        <v>1.4211</v>
      </c>
      <c r="G1859">
        <f>VLOOKUP(C1859,away!$B$2:$E$405,4,FALSE)</f>
        <v>1.2632000000000001</v>
      </c>
      <c r="H1859">
        <f>VLOOKUP(A1859,away!$A$2:$E$405,3,FALSE)</f>
        <v>1.1943999999999999</v>
      </c>
      <c r="I1859">
        <f>VLOOKUP(C1859,away!$B$2:$E$405,3,FALSE)</f>
        <v>0.41860000000000003</v>
      </c>
      <c r="J1859">
        <f>VLOOKUP(B1859,home!$B$2:$E$405,4,FALSE)</f>
        <v>0.62790000000000001</v>
      </c>
      <c r="K1859" s="3">
        <f t="shared" si="2186"/>
        <v>2.8422349022160001</v>
      </c>
      <c r="L1859" s="3">
        <f t="shared" si="2187"/>
        <v>0.31393482993600003</v>
      </c>
      <c r="M1859" s="5">
        <f t="shared" si="2188"/>
        <v>4.2588554643224433E-2</v>
      </c>
      <c r="N1859" s="5">
        <f t="shared" si="2189"/>
        <v>0.12104667644190577</v>
      </c>
      <c r="O1859" s="5">
        <f t="shared" si="2190"/>
        <v>1.3370030659140707E-2</v>
      </c>
      <c r="P1859" s="5">
        <f t="shared" si="2191"/>
        <v>3.8000767783107701E-2</v>
      </c>
      <c r="Q1859" s="5">
        <f t="shared" si="2192"/>
        <v>0.17202154429021593</v>
      </c>
      <c r="R1859" s="5">
        <f t="shared" si="2193"/>
        <v>2.0986591506082218E-3</v>
      </c>
      <c r="S1859" s="5">
        <f t="shared" si="2194"/>
        <v>8.4767983100326773E-3</v>
      </c>
      <c r="T1859" s="5">
        <f t="shared" si="2195"/>
        <v>5.4003554252077035E-2</v>
      </c>
      <c r="U1859" s="5">
        <f t="shared" si="2196"/>
        <v>5.9648822857136727E-3</v>
      </c>
      <c r="V1859" s="5">
        <f t="shared" si="2197"/>
        <v>8.4040535413620074E-4</v>
      </c>
      <c r="W1859" s="5">
        <f t="shared" si="2198"/>
        <v>0.16297521237158244</v>
      </c>
      <c r="X1859" s="5">
        <f t="shared" si="2199"/>
        <v>5.1163595579656218E-2</v>
      </c>
      <c r="Y1859" s="5">
        <f t="shared" si="2200"/>
        <v>8.031017338606828E-3</v>
      </c>
      <c r="Z1859" s="5">
        <f t="shared" si="2201"/>
        <v>2.1961406784660748E-4</v>
      </c>
      <c r="AA1859" s="5">
        <f t="shared" si="2202"/>
        <v>6.2419476865126038E-4</v>
      </c>
      <c r="AB1859" s="5">
        <f t="shared" si="2203"/>
        <v>8.8705407862062701E-4</v>
      </c>
      <c r="AC1859" s="5">
        <f t="shared" si="2204"/>
        <v>4.6867123358826779E-5</v>
      </c>
      <c r="AD1859" s="5">
        <f t="shared" si="2205"/>
        <v>0.1158034591996441</v>
      </c>
      <c r="AE1859" s="5">
        <f t="shared" si="2206"/>
        <v>3.6354739269840786E-2</v>
      </c>
      <c r="AF1859" s="5">
        <f t="shared" si="2207"/>
        <v>5.7065094450225442E-3</v>
      </c>
      <c r="AG1859" s="5">
        <f t="shared" si="2208"/>
        <v>5.9715735738377683E-4</v>
      </c>
      <c r="AH1859" s="5">
        <f t="shared" si="2209"/>
        <v>1.723612626024447E-5</v>
      </c>
      <c r="AI1859" s="5">
        <f t="shared" si="2210"/>
        <v>4.8989119635868562E-5</v>
      </c>
      <c r="AJ1859" s="5">
        <f t="shared" si="2211"/>
        <v>6.9619292828950418E-5</v>
      </c>
      <c r="AK1859" s="5">
        <f t="shared" si="2212"/>
        <v>6.5958127982013002E-5</v>
      </c>
      <c r="AL1859" s="5">
        <f t="shared" si="2213"/>
        <v>1.6727373693151471E-6</v>
      </c>
      <c r="AM1859" s="5">
        <f t="shared" si="2214"/>
        <v>6.5828126706915027E-2</v>
      </c>
      <c r="AN1859" s="5">
        <f t="shared" si="2215"/>
        <v>2.066574176274083E-2</v>
      </c>
      <c r="AO1859" s="5">
        <f t="shared" si="2216"/>
        <v>3.2438480628936678E-3</v>
      </c>
      <c r="AP1859" s="5">
        <f t="shared" si="2217"/>
        <v>3.3945229665424892E-4</v>
      </c>
      <c r="AQ1859" s="5">
        <f t="shared" si="2218"/>
        <v>2.6641474755384061E-5</v>
      </c>
      <c r="AR1859" s="5">
        <f t="shared" si="2219"/>
        <v>1.0822040732530547E-6</v>
      </c>
      <c r="AS1859" s="5">
        <f t="shared" si="2220"/>
        <v>3.0758781883201523E-6</v>
      </c>
      <c r="AT1859" s="5">
        <f t="shared" si="2221"/>
        <v>4.3711841709042286E-6</v>
      </c>
      <c r="AU1859" s="5">
        <f t="shared" si="2222"/>
        <v>4.1413107381860366E-6</v>
      </c>
      <c r="AV1859" s="5">
        <f t="shared" si="2223"/>
        <v>2.9426444802485648E-6</v>
      </c>
      <c r="AW1859" s="5">
        <f t="shared" si="2224"/>
        <v>4.1459563794633092E-8</v>
      </c>
      <c r="AX1859" s="5">
        <f t="shared" si="2225"/>
        <v>3.1183166545648493E-2</v>
      </c>
      <c r="AY1859" s="5">
        <f t="shared" si="2226"/>
        <v>9.7894820863741253E-3</v>
      </c>
      <c r="AZ1859" s="5">
        <f t="shared" si="2227"/>
        <v>1.5366296969736896E-3</v>
      </c>
      <c r="BA1859" s="5">
        <f t="shared" si="2228"/>
        <v>1.6080052753134752E-4</v>
      </c>
      <c r="BB1859" s="5">
        <f t="shared" si="2229"/>
        <v>1.2620221566043166E-5</v>
      </c>
      <c r="BC1859" s="5">
        <f t="shared" si="2230"/>
        <v>7.9238542221808047E-7</v>
      </c>
      <c r="BD1859" s="5">
        <f t="shared" si="2231"/>
        <v>5.6623591948790678E-8</v>
      </c>
      <c r="BE1859" s="5">
        <f t="shared" si="2232"/>
        <v>1.6093754932568974E-7</v>
      </c>
      <c r="BF1859" s="5">
        <f t="shared" si="2233"/>
        <v>2.2871115988529227E-7</v>
      </c>
      <c r="BG1859" s="5">
        <f t="shared" si="2234"/>
        <v>2.1668361371742723E-7</v>
      </c>
      <c r="BH1859" s="5">
        <f t="shared" si="2235"/>
        <v>1.5396643241149032E-7</v>
      </c>
      <c r="BI1859" s="5">
        <f t="shared" si="2236"/>
        <v>8.7521753593923752E-8</v>
      </c>
      <c r="BJ1859" s="8">
        <f t="shared" si="2237"/>
        <v>0.86049076731341012</v>
      </c>
      <c r="BK1859" s="8">
        <f t="shared" si="2238"/>
        <v>9.974454803760327E-2</v>
      </c>
      <c r="BL1859" s="8">
        <f t="shared" si="2239"/>
        <v>2.3163141275193359E-2</v>
      </c>
      <c r="BM1859" s="8">
        <f t="shared" si="2240"/>
        <v>0.58470239709904048</v>
      </c>
      <c r="BN1859" s="8">
        <f t="shared" si="2241"/>
        <v>0.38912623296820276</v>
      </c>
    </row>
    <row r="1860" spans="1:66" x14ac:dyDescent="0.25">
      <c r="A1860" t="s">
        <v>134</v>
      </c>
      <c r="B1860" t="s">
        <v>484</v>
      </c>
      <c r="C1860" t="s">
        <v>446</v>
      </c>
      <c r="D1860" s="7" t="s">
        <v>548</v>
      </c>
      <c r="E1860">
        <f>VLOOKUP(A1860,home!$A$2:$E$405,3,FALSE)</f>
        <v>1.5832999999999999</v>
      </c>
      <c r="F1860">
        <f>VLOOKUP(B1860,home!$B$2:$E$405,3,FALSE)</f>
        <v>1.0105</v>
      </c>
      <c r="G1860">
        <f>VLOOKUP(C1860,away!$B$2:$E$405,4,FALSE)</f>
        <v>0.78949999999999998</v>
      </c>
      <c r="H1860">
        <f>VLOOKUP(A1860,away!$A$2:$E$405,3,FALSE)</f>
        <v>1.1943999999999999</v>
      </c>
      <c r="I1860">
        <f>VLOOKUP(C1860,away!$B$2:$E$405,3,FALSE)</f>
        <v>0.83720000000000006</v>
      </c>
      <c r="J1860">
        <f>VLOOKUP(B1860,home!$B$2:$E$405,4,FALSE)</f>
        <v>2.1768000000000001</v>
      </c>
      <c r="K1860" s="3">
        <f t="shared" si="2186"/>
        <v>1.263140511175</v>
      </c>
      <c r="L1860" s="3">
        <f t="shared" si="2187"/>
        <v>2.1766948170239999</v>
      </c>
      <c r="M1860" s="5">
        <f t="shared" si="2188"/>
        <v>3.2069965912111933E-2</v>
      </c>
      <c r="N1860" s="5">
        <f t="shared" si="2189"/>
        <v>4.0508873135589887E-2</v>
      </c>
      <c r="O1860" s="5">
        <f t="shared" si="2190"/>
        <v>6.9806528583030394E-2</v>
      </c>
      <c r="P1860" s="5">
        <f t="shared" si="2191"/>
        <v>8.8175454197721256E-2</v>
      </c>
      <c r="Q1860" s="5">
        <f t="shared" si="2192"/>
        <v>2.5584199359806128E-2</v>
      </c>
      <c r="R1860" s="5">
        <f t="shared" si="2193"/>
        <v>7.5973754480560013E-2</v>
      </c>
      <c r="S1860" s="5">
        <f t="shared" si="2194"/>
        <v>6.0608972459478654E-2</v>
      </c>
      <c r="T1860" s="5">
        <f t="shared" si="2195"/>
        <v>5.5688994144198735E-2</v>
      </c>
      <c r="U1860" s="5">
        <f t="shared" si="2196"/>
        <v>9.5965527070458509E-2</v>
      </c>
      <c r="V1860" s="5">
        <f t="shared" si="2197"/>
        <v>1.8515848510436382E-2</v>
      </c>
      <c r="W1860" s="5">
        <f t="shared" si="2198"/>
        <v>1.0772146219116209E-2</v>
      </c>
      <c r="X1860" s="5">
        <f t="shared" si="2199"/>
        <v>2.3447674843374931E-2</v>
      </c>
      <c r="Y1860" s="5">
        <f t="shared" si="2200"/>
        <v>2.5519216151419128E-2</v>
      </c>
      <c r="Z1860" s="5">
        <f t="shared" si="2201"/>
        <v>5.5123892535896273E-2</v>
      </c>
      <c r="AA1860" s="5">
        <f t="shared" si="2202"/>
        <v>6.9629221795747778E-2</v>
      </c>
      <c r="AB1860" s="5">
        <f t="shared" si="2203"/>
        <v>4.3975745405899165E-2</v>
      </c>
      <c r="AC1860" s="5">
        <f t="shared" si="2204"/>
        <v>3.1817997498387669E-3</v>
      </c>
      <c r="AD1860" s="5">
        <f t="shared" si="2205"/>
        <v>3.4016835704165711E-3</v>
      </c>
      <c r="AE1860" s="5">
        <f t="shared" si="2206"/>
        <v>7.404426996881445E-3</v>
      </c>
      <c r="AF1860" s="5">
        <f t="shared" si="2207"/>
        <v>8.0585889335722128E-3</v>
      </c>
      <c r="AG1860" s="5">
        <f t="shared" si="2208"/>
        <v>5.8470295880778652E-3</v>
      </c>
      <c r="AH1860" s="5">
        <f t="shared" si="2209"/>
        <v>2.9996972794268356E-2</v>
      </c>
      <c r="AI1860" s="5">
        <f t="shared" si="2210"/>
        <v>3.78903915490547E-2</v>
      </c>
      <c r="AJ1860" s="5">
        <f t="shared" si="2211"/>
        <v>2.3930444274946935E-2</v>
      </c>
      <c r="AK1860" s="5">
        <f t="shared" si="2212"/>
        <v>1.0075837871367109E-2</v>
      </c>
      <c r="AL1860" s="5">
        <f t="shared" si="2213"/>
        <v>3.4993069699805392E-4</v>
      </c>
      <c r="AM1860" s="5">
        <f t="shared" si="2214"/>
        <v>8.5936086479831682E-4</v>
      </c>
      <c r="AN1860" s="5">
        <f t="shared" si="2215"/>
        <v>1.8705663403597585E-3</v>
      </c>
      <c r="AO1860" s="5">
        <f t="shared" si="2216"/>
        <v>2.0358260289803196E-3</v>
      </c>
      <c r="AP1860" s="5">
        <f t="shared" si="2217"/>
        <v>1.477123988548004E-3</v>
      </c>
      <c r="AQ1860" s="5">
        <f t="shared" si="2218"/>
        <v>8.0381203249356502E-4</v>
      </c>
      <c r="AR1860" s="5">
        <f t="shared" si="2219"/>
        <v>1.305885104153877E-2</v>
      </c>
      <c r="AS1860" s="5">
        <f t="shared" si="2220"/>
        <v>1.6495163779967462E-2</v>
      </c>
      <c r="AT1860" s="5">
        <f t="shared" si="2221"/>
        <v>1.0417854804471728E-2</v>
      </c>
      <c r="AU1860" s="5">
        <f t="shared" si="2222"/>
        <v>4.3864048143557833E-3</v>
      </c>
      <c r="AV1860" s="5">
        <f t="shared" si="2223"/>
        <v>1.3851614048564604E-3</v>
      </c>
      <c r="AW1860" s="5">
        <f t="shared" si="2224"/>
        <v>2.6725679020128748E-5</v>
      </c>
      <c r="AX1860" s="5">
        <f t="shared" si="2225"/>
        <v>1.8091558700752291E-4</v>
      </c>
      <c r="AY1860" s="5">
        <f t="shared" si="2226"/>
        <v>3.9379802055812958E-4</v>
      </c>
      <c r="AZ1860" s="5">
        <f t="shared" si="2227"/>
        <v>4.2858905515159575E-4</v>
      </c>
      <c r="BA1860" s="5">
        <f t="shared" si="2228"/>
        <v>3.109691916605638E-4</v>
      </c>
      <c r="BB1860" s="5">
        <f t="shared" si="2229"/>
        <v>1.692212569354231E-4</v>
      </c>
      <c r="BC1860" s="5">
        <f t="shared" si="2230"/>
        <v>7.3668606580324408E-5</v>
      </c>
      <c r="BD1860" s="5">
        <f t="shared" si="2231"/>
        <v>4.7375222297343245E-3</v>
      </c>
      <c r="BE1860" s="5">
        <f t="shared" si="2232"/>
        <v>5.9841562509695394E-3</v>
      </c>
      <c r="BF1860" s="5">
        <f t="shared" si="2233"/>
        <v>3.7794150929003692E-3</v>
      </c>
      <c r="BG1860" s="5">
        <f t="shared" si="2234"/>
        <v>1.5913107707962279E-3</v>
      </c>
      <c r="BH1860" s="5">
        <f t="shared" si="2235"/>
        <v>5.0251227511545731E-4</v>
      </c>
      <c r="BI1860" s="5">
        <f t="shared" si="2236"/>
        <v>1.2694872241221015E-4</v>
      </c>
      <c r="BJ1860" s="8">
        <f t="shared" si="2237"/>
        <v>0.21483668391552665</v>
      </c>
      <c r="BK1860" s="8">
        <f t="shared" si="2238"/>
        <v>0.20329576954714318</v>
      </c>
      <c r="BL1860" s="8">
        <f t="shared" si="2239"/>
        <v>0.51970972501245127</v>
      </c>
      <c r="BM1860" s="8">
        <f t="shared" si="2240"/>
        <v>0.66048022300066001</v>
      </c>
      <c r="BN1860" s="8">
        <f t="shared" si="2241"/>
        <v>0.33211877566881964</v>
      </c>
    </row>
    <row r="1861" spans="1:66" x14ac:dyDescent="0.25">
      <c r="A1861" t="s">
        <v>134</v>
      </c>
      <c r="B1861" t="s">
        <v>483</v>
      </c>
      <c r="C1861" t="s">
        <v>292</v>
      </c>
      <c r="D1861" s="7" t="s">
        <v>548</v>
      </c>
      <c r="E1861">
        <f>VLOOKUP(A1861,home!$A$2:$E$405,3,FALSE)</f>
        <v>1.5832999999999999</v>
      </c>
      <c r="F1861">
        <f>VLOOKUP(B1861,home!$B$2:$E$405,3,FALSE)</f>
        <v>1.0105</v>
      </c>
      <c r="G1861">
        <f>VLOOKUP(C1861,away!$B$2:$E$405,4,FALSE)</f>
        <v>1.5158</v>
      </c>
      <c r="H1861">
        <f>VLOOKUP(A1861,away!$A$2:$E$405,3,FALSE)</f>
        <v>1.1943999999999999</v>
      </c>
      <c r="I1861">
        <f>VLOOKUP(C1861,away!$B$2:$E$405,3,FALSE)</f>
        <v>0.50229999999999997</v>
      </c>
      <c r="J1861">
        <f>VLOOKUP(B1861,home!$B$2:$E$405,4,FALSE)</f>
        <v>1.0046999999999999</v>
      </c>
      <c r="K1861" s="3">
        <f t="shared" si="2186"/>
        <v>2.4251657844699999</v>
      </c>
      <c r="L1861" s="3">
        <f t="shared" si="2187"/>
        <v>0.60276687146399988</v>
      </c>
      <c r="M1861" s="5">
        <f t="shared" si="2188"/>
        <v>4.8415626493409879E-2</v>
      </c>
      <c r="N1861" s="5">
        <f t="shared" si="2189"/>
        <v>0.11741592080549687</v>
      </c>
      <c r="O1861" s="5">
        <f t="shared" si="2190"/>
        <v>2.9183335711402216E-2</v>
      </c>
      <c r="P1861" s="5">
        <f t="shared" si="2191"/>
        <v>7.0774427243994117E-2</v>
      </c>
      <c r="Q1861" s="5">
        <f t="shared" si="2192"/>
        <v>0.14237653684476512</v>
      </c>
      <c r="R1861" s="5">
        <f t="shared" si="2193"/>
        <v>8.795373982822768E-3</v>
      </c>
      <c r="S1861" s="5">
        <f t="shared" si="2194"/>
        <v>2.5864684165541177E-2</v>
      </c>
      <c r="T1861" s="5">
        <f t="shared" si="2195"/>
        <v>8.5819859683797975E-2</v>
      </c>
      <c r="U1861" s="5">
        <f t="shared" si="2196"/>
        <v>2.1330240044759405E-2</v>
      </c>
      <c r="V1861" s="5">
        <f t="shared" si="2197"/>
        <v>4.2010270472216888E-3</v>
      </c>
      <c r="W1861" s="5">
        <f t="shared" si="2198"/>
        <v>0.11509556855575223</v>
      </c>
      <c r="X1861" s="5">
        <f t="shared" si="2199"/>
        <v>6.9375795777721086E-2</v>
      </c>
      <c r="Y1861" s="5">
        <f t="shared" si="2200"/>
        <v>2.0908715688131154E-2</v>
      </c>
      <c r="Z1861" s="5">
        <f t="shared" si="2201"/>
        <v>1.7671866863273131E-3</v>
      </c>
      <c r="AA1861" s="5">
        <f t="shared" si="2202"/>
        <v>4.2857206864519177E-3</v>
      </c>
      <c r="AB1861" s="5">
        <f t="shared" si="2203"/>
        <v>5.1967915852892364E-3</v>
      </c>
      <c r="AC1861" s="5">
        <f t="shared" si="2204"/>
        <v>3.8381885229776163E-4</v>
      </c>
      <c r="AD1861" s="5">
        <f t="shared" si="2205"/>
        <v>6.9781458701382887E-2</v>
      </c>
      <c r="AE1861" s="5">
        <f t="shared" si="2206"/>
        <v>4.2061951547626868E-2</v>
      </c>
      <c r="AF1861" s="5">
        <f t="shared" si="2207"/>
        <v>1.2676775471016697E-2</v>
      </c>
      <c r="AG1861" s="5">
        <f t="shared" si="2208"/>
        <v>2.5470467636387688E-3</v>
      </c>
      <c r="AH1861" s="5">
        <f t="shared" si="2209"/>
        <v>2.6630039755258685E-4</v>
      </c>
      <c r="AI1861" s="5">
        <f t="shared" si="2210"/>
        <v>6.4582261253529202E-4</v>
      </c>
      <c r="AJ1861" s="5">
        <f t="shared" si="2211"/>
        <v>7.8311345137880824E-4</v>
      </c>
      <c r="AK1861" s="5">
        <f t="shared" si="2212"/>
        <v>6.3305998254736568E-4</v>
      </c>
      <c r="AL1861" s="5">
        <f t="shared" si="2213"/>
        <v>2.2442803205711922E-5</v>
      </c>
      <c r="AM1861" s="5">
        <f t="shared" si="2214"/>
        <v>3.3846321206600007E-2</v>
      </c>
      <c r="AN1861" s="5">
        <f t="shared" si="2215"/>
        <v>2.040144114426792E-2</v>
      </c>
      <c r="AO1861" s="5">
        <f t="shared" si="2216"/>
        <v>6.148656425943649E-3</v>
      </c>
      <c r="AP1861" s="5">
        <f t="shared" si="2217"/>
        <v>1.2354021325243574E-3</v>
      </c>
      <c r="AQ1861" s="5">
        <f t="shared" si="2218"/>
        <v>1.8616486960541513E-4</v>
      </c>
      <c r="AR1861" s="5">
        <f t="shared" si="2219"/>
        <v>3.2103411500478448E-5</v>
      </c>
      <c r="AS1861" s="5">
        <f t="shared" si="2220"/>
        <v>7.7856095135721019E-5</v>
      </c>
      <c r="AT1861" s="5">
        <f t="shared" si="2221"/>
        <v>9.4406969017795913E-5</v>
      </c>
      <c r="AU1861" s="5">
        <f t="shared" si="2222"/>
        <v>7.631751702582601E-5</v>
      </c>
      <c r="AV1861" s="5">
        <f t="shared" si="2223"/>
        <v>4.6270657761684986E-5</v>
      </c>
      <c r="AW1861" s="5">
        <f t="shared" si="2224"/>
        <v>9.1130847258015032E-7</v>
      </c>
      <c r="AX1861" s="5">
        <f t="shared" si="2225"/>
        <v>1.3680490020071283E-2</v>
      </c>
      <c r="AY1861" s="5">
        <f t="shared" si="2226"/>
        <v>8.246146169492841E-3</v>
      </c>
      <c r="AZ1861" s="5">
        <f t="shared" si="2227"/>
        <v>2.4852518641100226E-3</v>
      </c>
      <c r="BA1861" s="5">
        <f t="shared" si="2228"/>
        <v>4.993424969765573E-4</v>
      </c>
      <c r="BB1861" s="5">
        <f t="shared" si="2229"/>
        <v>7.5246778672895305E-5</v>
      </c>
      <c r="BC1861" s="5">
        <f t="shared" si="2230"/>
        <v>9.0712530736810299E-6</v>
      </c>
      <c r="BD1861" s="5">
        <f t="shared" si="2231"/>
        <v>3.2251454855774613E-6</v>
      </c>
      <c r="BE1861" s="5">
        <f t="shared" si="2232"/>
        <v>7.8215124815603422E-6</v>
      </c>
      <c r="BF1861" s="5">
        <f t="shared" si="2233"/>
        <v>9.4842322265425928E-6</v>
      </c>
      <c r="BG1861" s="5">
        <f t="shared" si="2234"/>
        <v>7.6669451625929421E-6</v>
      </c>
      <c r="BH1861" s="5">
        <f t="shared" si="2235"/>
        <v>4.6484032699320456E-6</v>
      </c>
      <c r="BI1861" s="5">
        <f t="shared" si="2236"/>
        <v>2.2546297125315316E-6</v>
      </c>
      <c r="BJ1861" s="8">
        <f t="shared" si="2237"/>
        <v>0.7648731642006682</v>
      </c>
      <c r="BK1861" s="8">
        <f t="shared" si="2238"/>
        <v>0.15790817277516317</v>
      </c>
      <c r="BL1861" s="8">
        <f t="shared" si="2239"/>
        <v>7.1481813973519839E-2</v>
      </c>
      <c r="BM1861" s="8">
        <f t="shared" si="2240"/>
        <v>0.57082388169276754</v>
      </c>
      <c r="BN1861" s="8">
        <f t="shared" si="2241"/>
        <v>0.41696122108189099</v>
      </c>
    </row>
    <row r="1862" spans="1:66" x14ac:dyDescent="0.25">
      <c r="A1862" t="s">
        <v>134</v>
      </c>
      <c r="B1862" t="s">
        <v>324</v>
      </c>
      <c r="C1862" t="s">
        <v>485</v>
      </c>
      <c r="D1862" s="7" t="s">
        <v>548</v>
      </c>
      <c r="E1862">
        <f>VLOOKUP(A1862,home!$A$2:$E$405,3,FALSE)</f>
        <v>1.5832999999999999</v>
      </c>
      <c r="F1862">
        <f>VLOOKUP(B1862,home!$B$2:$E$405,3,FALSE)</f>
        <v>0.47370000000000001</v>
      </c>
      <c r="G1862">
        <f>VLOOKUP(C1862,away!$B$2:$E$405,4,FALSE)</f>
        <v>0.50529999999999997</v>
      </c>
      <c r="H1862">
        <f>VLOOKUP(A1862,away!$A$2:$E$405,3,FALSE)</f>
        <v>1.1943999999999999</v>
      </c>
      <c r="I1862">
        <f>VLOOKUP(C1862,away!$B$2:$E$405,3,FALSE)</f>
        <v>0.83720000000000006</v>
      </c>
      <c r="J1862">
        <f>VLOOKUP(B1862,home!$B$2:$E$405,4,FALSE)</f>
        <v>1.0466</v>
      </c>
      <c r="K1862" s="3">
        <f t="shared" si="2186"/>
        <v>0.37897965381299997</v>
      </c>
      <c r="L1862" s="3">
        <f t="shared" si="2187"/>
        <v>1.0465494282879999</v>
      </c>
      <c r="M1862" s="5">
        <f t="shared" si="2188"/>
        <v>0.24038124814189454</v>
      </c>
      <c r="N1862" s="5">
        <f t="shared" si="2189"/>
        <v>9.1099602203952038E-2</v>
      </c>
      <c r="O1862" s="5">
        <f t="shared" si="2190"/>
        <v>0.25157085781405553</v>
      </c>
      <c r="P1862" s="5">
        <f t="shared" si="2191"/>
        <v>9.5340236603810205E-2</v>
      </c>
      <c r="Q1862" s="5">
        <f t="shared" si="2192"/>
        <v>1.7262447852877876E-2</v>
      </c>
      <c r="R1862" s="5">
        <f t="shared" si="2193"/>
        <v>0.13164066870961075</v>
      </c>
      <c r="S1862" s="5">
        <f t="shared" si="2194"/>
        <v>9.4534835661400259E-3</v>
      </c>
      <c r="T1862" s="5">
        <f t="shared" si="2195"/>
        <v>1.8066004931280747E-2</v>
      </c>
      <c r="U1862" s="5">
        <f t="shared" si="2196"/>
        <v>4.9889135055280101E-2</v>
      </c>
      <c r="V1862" s="5">
        <f t="shared" si="2197"/>
        <v>4.1660550428533128E-4</v>
      </c>
      <c r="W1862" s="5">
        <f t="shared" si="2198"/>
        <v>2.180705503749541E-3</v>
      </c>
      <c r="X1862" s="5">
        <f t="shared" si="2199"/>
        <v>2.2822160982135767E-3</v>
      </c>
      <c r="Y1862" s="5">
        <f t="shared" si="2200"/>
        <v>1.1942259764075442E-3</v>
      </c>
      <c r="Z1862" s="5">
        <f t="shared" si="2201"/>
        <v>4.5922822192497721E-2</v>
      </c>
      <c r="AA1862" s="5">
        <f t="shared" si="2202"/>
        <v>1.7403815256628739E-2</v>
      </c>
      <c r="AB1862" s="5">
        <f t="shared" si="2203"/>
        <v>3.2978459404912827E-3</v>
      </c>
      <c r="AC1862" s="5">
        <f t="shared" si="2204"/>
        <v>1.0327154170727804E-5</v>
      </c>
      <c r="AD1862" s="5">
        <f t="shared" si="2205"/>
        <v>2.066107542197761E-4</v>
      </c>
      <c r="AE1862" s="5">
        <f t="shared" si="2206"/>
        <v>2.1622836670685911E-4</v>
      </c>
      <c r="AF1862" s="5">
        <f t="shared" si="2207"/>
        <v>1.1314683677835569E-4</v>
      </c>
      <c r="AG1862" s="5">
        <f t="shared" si="2208"/>
        <v>3.9471252447661268E-5</v>
      </c>
      <c r="AH1862" s="5">
        <f t="shared" si="2209"/>
        <v>1.201512582773249E-2</v>
      </c>
      <c r="AI1862" s="5">
        <f t="shared" si="2210"/>
        <v>4.5534882267136935E-3</v>
      </c>
      <c r="AJ1862" s="5">
        <f t="shared" si="2211"/>
        <v>8.6283969590076335E-4</v>
      </c>
      <c r="AK1862" s="5">
        <f t="shared" si="2212"/>
        <v>1.0899956308286184E-4</v>
      </c>
      <c r="AL1862" s="5">
        <f t="shared" si="2213"/>
        <v>1.6383862380147382E-7</v>
      </c>
      <c r="AM1862" s="5">
        <f t="shared" si="2214"/>
        <v>1.5660254421650715E-5</v>
      </c>
      <c r="AN1862" s="5">
        <f t="shared" si="2215"/>
        <v>1.6389230311823176E-5</v>
      </c>
      <c r="AO1862" s="5">
        <f t="shared" si="2216"/>
        <v>8.5760698064594517E-6</v>
      </c>
      <c r="AP1862" s="5">
        <f t="shared" si="2217"/>
        <v>2.9917603176360394E-6</v>
      </c>
      <c r="AQ1862" s="5">
        <f t="shared" si="2218"/>
        <v>7.8275626249918044E-7</v>
      </c>
      <c r="AR1862" s="5">
        <f t="shared" si="2219"/>
        <v>2.5148846131643646E-3</v>
      </c>
      <c r="AS1862" s="5">
        <f t="shared" si="2220"/>
        <v>9.530901000766711E-4</v>
      </c>
      <c r="AT1862" s="5">
        <f t="shared" si="2221"/>
        <v>1.8060087808982714E-4</v>
      </c>
      <c r="AU1862" s="5">
        <f t="shared" si="2222"/>
        <v>2.2814686085602171E-5</v>
      </c>
      <c r="AV1862" s="5">
        <f t="shared" si="2223"/>
        <v>2.1615754586434438E-6</v>
      </c>
      <c r="AW1862" s="5">
        <f t="shared" si="2224"/>
        <v>1.8050508051524925E-9</v>
      </c>
      <c r="AX1862" s="5">
        <f t="shared" si="2225"/>
        <v>9.891529665567817E-7</v>
      </c>
      <c r="AY1862" s="5">
        <f t="shared" si="2226"/>
        <v>1.0351974716393789E-6</v>
      </c>
      <c r="AZ1862" s="5">
        <f t="shared" si="2227"/>
        <v>5.416926610546874E-7</v>
      </c>
      <c r="BA1862" s="5">
        <f t="shared" si="2228"/>
        <v>1.8896938157819616E-7</v>
      </c>
      <c r="BB1862" s="5">
        <f t="shared" si="2229"/>
        <v>4.9441449563649525E-8</v>
      </c>
      <c r="BC1862" s="5">
        <f t="shared" si="2230"/>
        <v>1.034858415491348E-8</v>
      </c>
      <c r="BD1862" s="5">
        <f t="shared" si="2231"/>
        <v>4.3865850901957543E-4</v>
      </c>
      <c r="BE1862" s="5">
        <f t="shared" si="2232"/>
        <v>1.6624264989036541E-4</v>
      </c>
      <c r="BF1862" s="5">
        <f t="shared" si="2233"/>
        <v>3.1501290952203216E-5</v>
      </c>
      <c r="BG1862" s="5">
        <f t="shared" si="2234"/>
        <v>3.9794494465761886E-6</v>
      </c>
      <c r="BH1862" s="5">
        <f t="shared" si="2235"/>
        <v>3.7703259340744446E-7</v>
      </c>
      <c r="BI1862" s="5">
        <f t="shared" si="2236"/>
        <v>2.8577536345154177E-8</v>
      </c>
      <c r="BJ1862" s="8">
        <f t="shared" si="2237"/>
        <v>0.13270787465026859</v>
      </c>
      <c r="BK1862" s="8">
        <f t="shared" si="2238"/>
        <v>0.34560310000639621</v>
      </c>
      <c r="BL1862" s="8">
        <f t="shared" si="2239"/>
        <v>0.47565711545180983</v>
      </c>
      <c r="BM1862" s="8">
        <f t="shared" si="2240"/>
        <v>0.17259481758235065</v>
      </c>
      <c r="BN1862" s="8">
        <f t="shared" si="2241"/>
        <v>0.8272950613262009</v>
      </c>
    </row>
    <row r="1863" spans="1:66" x14ac:dyDescent="0.25">
      <c r="A1863" t="s">
        <v>134</v>
      </c>
      <c r="B1863" t="s">
        <v>338</v>
      </c>
      <c r="C1863" t="s">
        <v>136</v>
      </c>
      <c r="D1863" s="7" t="s">
        <v>548</v>
      </c>
      <c r="E1863">
        <f>VLOOKUP(A1863,home!$A$2:$E$405,3,FALSE)</f>
        <v>1.5832999999999999</v>
      </c>
      <c r="F1863">
        <f>VLOOKUP(B1863,home!$B$2:$E$405,3,FALSE)</f>
        <v>1.2632000000000001</v>
      </c>
      <c r="G1863">
        <f>VLOOKUP(C1863,away!$B$2:$E$405,4,FALSE)</f>
        <v>0.63160000000000005</v>
      </c>
      <c r="H1863">
        <f>VLOOKUP(A1863,away!$A$2:$E$405,3,FALSE)</f>
        <v>1.1943999999999999</v>
      </c>
      <c r="I1863">
        <f>VLOOKUP(C1863,away!$B$2:$E$405,3,FALSE)</f>
        <v>1.5069999999999999</v>
      </c>
      <c r="J1863">
        <f>VLOOKUP(B1863,home!$B$2:$E$405,4,FALSE)</f>
        <v>0.41860000000000003</v>
      </c>
      <c r="K1863" s="3">
        <f t="shared" si="2186"/>
        <v>1.263215512096</v>
      </c>
      <c r="L1863" s="3">
        <f t="shared" si="2187"/>
        <v>0.75346359087999992</v>
      </c>
      <c r="M1863" s="5">
        <f t="shared" si="2188"/>
        <v>0.13309673251564252</v>
      </c>
      <c r="N1863" s="5">
        <f t="shared" si="2189"/>
        <v>0.1681298571230517</v>
      </c>
      <c r="O1863" s="5">
        <f t="shared" si="2190"/>
        <v>0.10028354201563085</v>
      </c>
      <c r="P1863" s="5">
        <f t="shared" si="2191"/>
        <v>0.12667972588207585</v>
      </c>
      <c r="Q1863" s="5">
        <f t="shared" si="2192"/>
        <v>0.10619212178216154</v>
      </c>
      <c r="R1863" s="5">
        <f t="shared" si="2193"/>
        <v>3.7779998836631273E-2</v>
      </c>
      <c r="S1863" s="5">
        <f t="shared" si="2194"/>
        <v>3.0143025764497688E-2</v>
      </c>
      <c r="T1863" s="5">
        <f t="shared" si="2195"/>
        <v>8.0011897401153678E-2</v>
      </c>
      <c r="U1863" s="5">
        <f t="shared" si="2196"/>
        <v>4.7724280577401461E-2</v>
      </c>
      <c r="V1863" s="5">
        <f t="shared" si="2197"/>
        <v>3.1877485469317401E-3</v>
      </c>
      <c r="W1863" s="5">
        <f t="shared" si="2198"/>
        <v>4.4714511832537988E-2</v>
      </c>
      <c r="X1863" s="5">
        <f t="shared" si="2199"/>
        <v>3.3690756649790314E-2</v>
      </c>
      <c r="Y1863" s="5">
        <f t="shared" si="2200"/>
        <v>1.269237924240762E-2</v>
      </c>
      <c r="Z1863" s="5">
        <f t="shared" si="2201"/>
        <v>9.4886178622968081E-3</v>
      </c>
      <c r="AA1863" s="5">
        <f t="shared" si="2202"/>
        <v>1.1986169272004514E-2</v>
      </c>
      <c r="AB1863" s="5">
        <f t="shared" si="2203"/>
        <v>7.570557477502262E-3</v>
      </c>
      <c r="AC1863" s="5">
        <f t="shared" si="2204"/>
        <v>1.8962858087952976E-4</v>
      </c>
      <c r="AD1863" s="5">
        <f t="shared" si="2205"/>
        <v>1.4121016240665533E-2</v>
      </c>
      <c r="AE1863" s="5">
        <f t="shared" si="2206"/>
        <v>1.0639671603566648E-2</v>
      </c>
      <c r="AF1863" s="5">
        <f t="shared" si="2207"/>
        <v>4.0083025861036457E-3</v>
      </c>
      <c r="AG1863" s="5">
        <f t="shared" si="2208"/>
        <v>1.0067033532864145E-3</v>
      </c>
      <c r="AH1863" s="5">
        <f t="shared" si="2209"/>
        <v>1.7873320217535653E-3</v>
      </c>
      <c r="AI1863" s="5">
        <f t="shared" si="2210"/>
        <v>2.2577855351450086E-3</v>
      </c>
      <c r="AJ1863" s="5">
        <f t="shared" si="2211"/>
        <v>1.4260348554905719E-3</v>
      </c>
      <c r="AK1863" s="5">
        <f t="shared" si="2212"/>
        <v>6.0046311674842264E-4</v>
      </c>
      <c r="AL1863" s="5">
        <f t="shared" si="2213"/>
        <v>7.2194399340051839E-6</v>
      </c>
      <c r="AM1863" s="5">
        <f t="shared" si="2214"/>
        <v>3.5675773523536495E-3</v>
      </c>
      <c r="AN1863" s="5">
        <f t="shared" si="2215"/>
        <v>2.6880396426465429E-3</v>
      </c>
      <c r="AO1863" s="5">
        <f t="shared" si="2216"/>
        <v>1.0126700007881278E-3</v>
      </c>
      <c r="AP1863" s="5">
        <f t="shared" si="2217"/>
        <v>2.5433665839009177E-4</v>
      </c>
      <c r="AQ1863" s="5">
        <f t="shared" si="2218"/>
        <v>4.7908352980754593E-5</v>
      </c>
      <c r="AR1863" s="5">
        <f t="shared" si="2219"/>
        <v>2.693379206410504E-4</v>
      </c>
      <c r="AS1863" s="5">
        <f t="shared" si="2220"/>
        <v>3.4023183934945623E-4</v>
      </c>
      <c r="AT1863" s="5">
        <f t="shared" si="2221"/>
        <v>2.1489306858759371E-4</v>
      </c>
      <c r="AU1863" s="5">
        <f t="shared" si="2222"/>
        <v>9.0485419227252656E-5</v>
      </c>
      <c r="AV1863" s="5">
        <f t="shared" si="2223"/>
        <v>2.8575646296593808E-5</v>
      </c>
      <c r="AW1863" s="5">
        <f t="shared" si="2224"/>
        <v>1.9087134233875972E-7</v>
      </c>
      <c r="AX1863" s="5">
        <f t="shared" si="2225"/>
        <v>7.5110317534925045E-4</v>
      </c>
      <c r="AY1863" s="5">
        <f t="shared" si="2226"/>
        <v>5.6592889562001646E-4</v>
      </c>
      <c r="AZ1863" s="5">
        <f t="shared" si="2227"/>
        <v>2.1320340893830509E-4</v>
      </c>
      <c r="BA1863" s="5">
        <f t="shared" si="2228"/>
        <v>5.354700202883748E-5</v>
      </c>
      <c r="BB1863" s="5">
        <f t="shared" si="2229"/>
        <v>1.0086429107376632E-5</v>
      </c>
      <c r="BC1863" s="5">
        <f t="shared" si="2230"/>
        <v>1.5199514188801104E-6</v>
      </c>
      <c r="BD1863" s="5">
        <f t="shared" si="2231"/>
        <v>3.3822719474393029E-5</v>
      </c>
      <c r="BE1863" s="5">
        <f t="shared" si="2232"/>
        <v>4.272538390132474E-5</v>
      </c>
      <c r="BF1863" s="5">
        <f t="shared" si="2233"/>
        <v>2.6985683852205064E-5</v>
      </c>
      <c r="BG1863" s="5">
        <f t="shared" si="2234"/>
        <v>1.1362911482207991E-5</v>
      </c>
      <c r="BH1863" s="5">
        <f t="shared" si="2235"/>
        <v>3.5884515117247218E-6</v>
      </c>
      <c r="BI1863" s="5">
        <f t="shared" si="2236"/>
        <v>9.065975228030021E-7</v>
      </c>
      <c r="BJ1863" s="8">
        <f t="shared" si="2237"/>
        <v>0.48437313868434695</v>
      </c>
      <c r="BK1863" s="8">
        <f t="shared" si="2238"/>
        <v>0.29387000962558124</v>
      </c>
      <c r="BL1863" s="8">
        <f t="shared" si="2239"/>
        <v>0.21247907935015453</v>
      </c>
      <c r="BM1863" s="8">
        <f t="shared" si="2240"/>
        <v>0.32748312934290813</v>
      </c>
      <c r="BN1863" s="8">
        <f t="shared" si="2241"/>
        <v>0.67216197815519374</v>
      </c>
    </row>
    <row r="1864" spans="1:66" x14ac:dyDescent="0.25">
      <c r="A1864" t="s">
        <v>134</v>
      </c>
      <c r="B1864" t="s">
        <v>133</v>
      </c>
      <c r="C1864" t="s">
        <v>114</v>
      </c>
      <c r="D1864" s="7" t="s">
        <v>548</v>
      </c>
      <c r="E1864">
        <f>VLOOKUP(A1864,home!$A$2:$E$405,3,FALSE)</f>
        <v>1.5832999999999999</v>
      </c>
      <c r="F1864">
        <f>VLOOKUP(B1864,home!$B$2:$E$405,3,FALSE)</f>
        <v>1.1369</v>
      </c>
      <c r="G1864">
        <f>VLOOKUP(C1864,away!$B$2:$E$405,4,FALSE)</f>
        <v>1.2632000000000001</v>
      </c>
      <c r="H1864">
        <f>VLOOKUP(A1864,away!$A$2:$E$405,3,FALSE)</f>
        <v>1.1943999999999999</v>
      </c>
      <c r="I1864">
        <f>VLOOKUP(C1864,away!$B$2:$E$405,3,FALSE)</f>
        <v>0.83720000000000006</v>
      </c>
      <c r="J1864">
        <f>VLOOKUP(B1864,home!$B$2:$E$405,4,FALSE)</f>
        <v>1.5069999999999999</v>
      </c>
      <c r="K1864" s="3">
        <f t="shared" si="2186"/>
        <v>2.2738279222640001</v>
      </c>
      <c r="L1864" s="3">
        <f t="shared" si="2187"/>
        <v>1.5069271817599998</v>
      </c>
      <c r="M1864" s="5">
        <f t="shared" si="2188"/>
        <v>2.2805464423866897E-2</v>
      </c>
      <c r="N1864" s="5">
        <f t="shared" si="2189"/>
        <v>5.1855701787186834E-2</v>
      </c>
      <c r="O1864" s="5">
        <f t="shared" si="2190"/>
        <v>3.4366174232985686E-2</v>
      </c>
      <c r="P1864" s="5">
        <f t="shared" si="2191"/>
        <v>7.8142766552352444E-2</v>
      </c>
      <c r="Q1864" s="5">
        <f t="shared" si="2192"/>
        <v>5.8955471326150338E-2</v>
      </c>
      <c r="R1864" s="5">
        <f t="shared" si="2193"/>
        <v>2.5893661042393126E-2</v>
      </c>
      <c r="S1864" s="5">
        <f t="shared" si="2194"/>
        <v>6.6938912654470648E-2</v>
      </c>
      <c r="T1864" s="5">
        <f t="shared" si="2195"/>
        <v>8.8841602254848218E-2</v>
      </c>
      <c r="U1864" s="5">
        <f t="shared" si="2196"/>
        <v>5.8877729487833035E-2</v>
      </c>
      <c r="V1864" s="5">
        <f t="shared" si="2197"/>
        <v>2.5485080279231291E-2</v>
      </c>
      <c r="W1864" s="5">
        <f t="shared" si="2198"/>
        <v>4.4684865623878411E-2</v>
      </c>
      <c r="X1864" s="5">
        <f t="shared" si="2199"/>
        <v>6.7336838621915404E-2</v>
      </c>
      <c r="Y1864" s="5">
        <f t="shared" si="2200"/>
        <v>5.0735856226575449E-2</v>
      </c>
      <c r="Z1864" s="5">
        <f t="shared" si="2201"/>
        <v>1.3006620553354057E-2</v>
      </c>
      <c r="AA1864" s="5">
        <f t="shared" si="2202"/>
        <v>2.9574816988509292E-2</v>
      </c>
      <c r="AB1864" s="5">
        <f t="shared" si="2203"/>
        <v>3.3624022332160081E-2</v>
      </c>
      <c r="AC1864" s="5">
        <f t="shared" si="2204"/>
        <v>5.4577782374160087E-3</v>
      </c>
      <c r="AD1864" s="5">
        <f t="shared" si="2205"/>
        <v>2.5401423789547375E-2</v>
      </c>
      <c r="AE1864" s="5">
        <f t="shared" si="2206"/>
        <v>3.8278095963874048E-2</v>
      </c>
      <c r="AF1864" s="5">
        <f t="shared" si="2207"/>
        <v>2.8841151636989772E-2</v>
      </c>
      <c r="AG1864" s="5">
        <f t="shared" si="2208"/>
        <v>1.4487171785013934E-2</v>
      </c>
      <c r="AH1864" s="5">
        <f t="shared" si="2209"/>
        <v>4.900007513671879E-3</v>
      </c>
      <c r="AI1864" s="5">
        <f t="shared" si="2210"/>
        <v>1.1141773903890517E-2</v>
      </c>
      <c r="AJ1864" s="5">
        <f t="shared" si="2211"/>
        <v>1.266723830310932E-2</v>
      </c>
      <c r="AK1864" s="5">
        <f t="shared" si="2212"/>
        <v>9.6010400505273392E-3</v>
      </c>
      <c r="AL1864" s="5">
        <f t="shared" si="2213"/>
        <v>7.4804157946386314E-4</v>
      </c>
      <c r="AM1864" s="5">
        <f t="shared" si="2214"/>
        <v>1.1551693335586767E-2</v>
      </c>
      <c r="AN1864" s="5">
        <f t="shared" si="2215"/>
        <v>1.7407560682751542E-2</v>
      </c>
      <c r="AO1864" s="5">
        <f t="shared" si="2216"/>
        <v>1.311596318048748E-2</v>
      </c>
      <c r="AP1864" s="5">
        <f t="shared" si="2217"/>
        <v>6.588267143879974E-3</v>
      </c>
      <c r="AQ1864" s="5">
        <f t="shared" si="2218"/>
        <v>2.4820097099522631E-3</v>
      </c>
      <c r="AR1864" s="5">
        <f t="shared" si="2219"/>
        <v>1.4767909026360767E-3</v>
      </c>
      <c r="AS1864" s="5">
        <f t="shared" si="2220"/>
        <v>3.3579683897593669E-3</v>
      </c>
      <c r="AT1864" s="5">
        <f t="shared" si="2221"/>
        <v>3.8177211433573673E-3</v>
      </c>
      <c r="AU1864" s="5">
        <f t="shared" si="2222"/>
        <v>2.8936136450612077E-3</v>
      </c>
      <c r="AV1864" s="5">
        <f t="shared" si="2223"/>
        <v>1.6448948755960716E-3</v>
      </c>
      <c r="AW1864" s="5">
        <f t="shared" si="2224"/>
        <v>7.1198869793586038E-5</v>
      </c>
      <c r="AX1864" s="5">
        <f t="shared" si="2225"/>
        <v>4.3777604759813573E-3</v>
      </c>
      <c r="AY1864" s="5">
        <f t="shared" si="2226"/>
        <v>6.5969662564909033E-3</v>
      </c>
      <c r="AZ1864" s="5">
        <f t="shared" si="2227"/>
        <v>4.9705738845298268E-3</v>
      </c>
      <c r="BA1864" s="5">
        <f t="shared" si="2228"/>
        <v>2.4967642985147956E-3</v>
      </c>
      <c r="BB1864" s="5">
        <f t="shared" si="2229"/>
        <v>9.4061049696997096E-4</v>
      </c>
      <c r="BC1864" s="5">
        <f t="shared" si="2230"/>
        <v>2.8348630506656603E-4</v>
      </c>
      <c r="BD1864" s="5">
        <f t="shared" si="2231"/>
        <v>3.7090272549303185E-4</v>
      </c>
      <c r="BE1864" s="5">
        <f t="shared" si="2232"/>
        <v>8.4336897366987524E-4</v>
      </c>
      <c r="BF1864" s="5">
        <f t="shared" si="2233"/>
        <v>9.5883796055084766E-4</v>
      </c>
      <c r="BG1864" s="5">
        <f t="shared" si="2234"/>
        <v>7.2674417587572824E-4</v>
      </c>
      <c r="BH1864" s="5">
        <f t="shared" si="2235"/>
        <v>4.1312279986224261E-4</v>
      </c>
      <c r="BI1864" s="5">
        <f t="shared" si="2236"/>
        <v>1.8787403153012984E-4</v>
      </c>
      <c r="BJ1864" s="8">
        <f t="shared" si="2237"/>
        <v>0.54022983478619102</v>
      </c>
      <c r="BK1864" s="8">
        <f t="shared" si="2238"/>
        <v>0.20617500998329205</v>
      </c>
      <c r="BL1864" s="8">
        <f t="shared" si="2239"/>
        <v>0.23733830347847223</v>
      </c>
      <c r="BM1864" s="8">
        <f t="shared" si="2240"/>
        <v>0.71820476204967654</v>
      </c>
      <c r="BN1864" s="8">
        <f t="shared" si="2241"/>
        <v>0.27201923936493533</v>
      </c>
    </row>
    <row r="1865" spans="1:66" x14ac:dyDescent="0.25">
      <c r="A1865" t="s">
        <v>134</v>
      </c>
      <c r="B1865" t="s">
        <v>352</v>
      </c>
      <c r="C1865" t="s">
        <v>365</v>
      </c>
      <c r="D1865" s="7" t="s">
        <v>548</v>
      </c>
      <c r="E1865">
        <f>VLOOKUP(A1865,home!$A$2:$E$405,3,FALSE)</f>
        <v>1.5832999999999999</v>
      </c>
      <c r="F1865">
        <f>VLOOKUP(B1865,home!$B$2:$E$405,3,FALSE)</f>
        <v>1.3895</v>
      </c>
      <c r="G1865">
        <f>VLOOKUP(C1865,away!$B$2:$E$405,4,FALSE)</f>
        <v>0.47370000000000001</v>
      </c>
      <c r="H1865">
        <f>VLOOKUP(A1865,away!$A$2:$E$405,3,FALSE)</f>
        <v>1.1943999999999999</v>
      </c>
      <c r="I1865">
        <f>VLOOKUP(C1865,away!$B$2:$E$405,3,FALSE)</f>
        <v>0.83720000000000006</v>
      </c>
      <c r="J1865">
        <f>VLOOKUP(B1865,home!$B$2:$E$405,4,FALSE)</f>
        <v>0.66979999999999995</v>
      </c>
      <c r="K1865" s="3">
        <f t="shared" si="2186"/>
        <v>1.0421377972950001</v>
      </c>
      <c r="L1865" s="3">
        <f t="shared" si="2187"/>
        <v>0.66976763526399996</v>
      </c>
      <c r="M1865" s="5">
        <f t="shared" si="2188"/>
        <v>0.18052149317091737</v>
      </c>
      <c r="N1865" s="5">
        <f t="shared" si="2189"/>
        <v>0.18812827125754422</v>
      </c>
      <c r="O1865" s="5">
        <f t="shared" si="2190"/>
        <v>0.12090745359541165</v>
      </c>
      <c r="P1865" s="5">
        <f t="shared" si="2191"/>
        <v>0.12600222736646974</v>
      </c>
      <c r="Q1865" s="5">
        <f t="shared" si="2192"/>
        <v>9.8027791108626708E-2</v>
      </c>
      <c r="R1865" s="5">
        <f t="shared" si="2193"/>
        <v>4.0489949640195332E-2</v>
      </c>
      <c r="S1865" s="5">
        <f t="shared" si="2194"/>
        <v>2.1987078965549599E-2</v>
      </c>
      <c r="T1865" s="5">
        <f t="shared" si="2195"/>
        <v>6.565584184097828E-2</v>
      </c>
      <c r="U1865" s="5">
        <f t="shared" si="2196"/>
        <v>4.2196106930618642E-2</v>
      </c>
      <c r="V1865" s="5">
        <f t="shared" si="2197"/>
        <v>1.7051961048321002E-3</v>
      </c>
      <c r="W1865" s="5">
        <f t="shared" si="2198"/>
        <v>3.4052822099879546E-2</v>
      </c>
      <c r="X1865" s="5">
        <f t="shared" si="2199"/>
        <v>2.2807478131902002E-2</v>
      </c>
      <c r="Y1865" s="5">
        <f t="shared" si="2200"/>
        <v>7.6378553473696962E-3</v>
      </c>
      <c r="Z1865" s="5">
        <f t="shared" si="2201"/>
        <v>9.0396192741573605E-3</v>
      </c>
      <c r="AA1865" s="5">
        <f t="shared" si="2202"/>
        <v>9.4205289187557807E-3</v>
      </c>
      <c r="AB1865" s="5">
        <f t="shared" si="2203"/>
        <v>4.9087446283729982E-3</v>
      </c>
      <c r="AC1865" s="5">
        <f t="shared" si="2204"/>
        <v>7.4388132242390778E-5</v>
      </c>
      <c r="AD1865" s="5">
        <f t="shared" si="2205"/>
        <v>8.8719332537117411E-3</v>
      </c>
      <c r="AE1865" s="5">
        <f t="shared" si="2206"/>
        <v>5.942133755558558E-3</v>
      </c>
      <c r="AF1865" s="5">
        <f t="shared" si="2207"/>
        <v>1.9899244369414233E-3</v>
      </c>
      <c r="AG1865" s="5">
        <f t="shared" si="2208"/>
        <v>4.4426232816143467E-4</v>
      </c>
      <c r="AH1865" s="5">
        <f t="shared" si="2209"/>
        <v>1.5136111062348122E-3</v>
      </c>
      <c r="AI1865" s="5">
        <f t="shared" si="2210"/>
        <v>1.5773913442127957E-3</v>
      </c>
      <c r="AJ1865" s="5">
        <f t="shared" si="2211"/>
        <v>8.2192957046506104E-4</v>
      </c>
      <c r="AK1865" s="5">
        <f t="shared" si="2212"/>
        <v>2.8552129069869478E-4</v>
      </c>
      <c r="AL1865" s="5">
        <f t="shared" si="2213"/>
        <v>2.0768873971806432E-6</v>
      </c>
      <c r="AM1865" s="5">
        <f t="shared" si="2214"/>
        <v>1.8491553957542838E-3</v>
      </c>
      <c r="AN1865" s="5">
        <f t="shared" si="2215"/>
        <v>1.2385044366500127E-3</v>
      </c>
      <c r="AO1865" s="5">
        <f t="shared" si="2216"/>
        <v>4.1475509389952568E-4</v>
      </c>
      <c r="AP1865" s="5">
        <f t="shared" si="2217"/>
        <v>9.2596512818261223E-5</v>
      </c>
      <c r="AQ1865" s="5">
        <f t="shared" si="2218"/>
        <v>1.5504536855994863E-5</v>
      </c>
      <c r="AR1865" s="5">
        <f t="shared" si="2219"/>
        <v>2.027535462664435E-4</v>
      </c>
      <c r="AS1865" s="5">
        <f t="shared" si="2220"/>
        <v>2.1129713409986131E-4</v>
      </c>
      <c r="AT1865" s="5">
        <f t="shared" si="2221"/>
        <v>1.1010036495278786E-4</v>
      </c>
      <c r="AU1865" s="5">
        <f t="shared" si="2222"/>
        <v>3.824658393775799E-5</v>
      </c>
      <c r="AV1865" s="5">
        <f t="shared" si="2223"/>
        <v>9.9645526847383596E-6</v>
      </c>
      <c r="AW1865" s="5">
        <f t="shared" si="2224"/>
        <v>4.0267971764192736E-8</v>
      </c>
      <c r="AX1865" s="5">
        <f t="shared" si="2225"/>
        <v>3.2117912183125553E-4</v>
      </c>
      <c r="AY1865" s="5">
        <f t="shared" si="2226"/>
        <v>2.1511538092508817E-4</v>
      </c>
      <c r="AZ1865" s="5">
        <f t="shared" si="2227"/>
        <v>7.2038659995555431E-5</v>
      </c>
      <c r="BA1865" s="5">
        <f t="shared" si="2228"/>
        <v>1.6083054317603497E-5</v>
      </c>
      <c r="BB1865" s="5">
        <f t="shared" si="2229"/>
        <v>2.6929773145309384E-6</v>
      </c>
      <c r="BC1865" s="5">
        <f t="shared" si="2230"/>
        <v>3.6073380955459681E-7</v>
      </c>
      <c r="BD1865" s="5">
        <f t="shared" si="2231"/>
        <v>2.2632960537377643E-5</v>
      </c>
      <c r="BE1865" s="5">
        <f t="shared" si="2232"/>
        <v>2.3586663640687398E-5</v>
      </c>
      <c r="BF1865" s="5">
        <f t="shared" si="2233"/>
        <v>1.2290276846022016E-5</v>
      </c>
      <c r="BG1865" s="5">
        <f t="shared" si="2234"/>
        <v>4.2693873468197083E-6</v>
      </c>
      <c r="BH1865" s="5">
        <f t="shared" si="2235"/>
        <v>1.1123224813534589E-6</v>
      </c>
      <c r="BI1865" s="5">
        <f t="shared" si="2236"/>
        <v>2.3183866011988052E-7</v>
      </c>
      <c r="BJ1865" s="8">
        <f t="shared" si="2237"/>
        <v>0.43779629946484533</v>
      </c>
      <c r="BK1865" s="8">
        <f t="shared" si="2238"/>
        <v>0.33050757600833341</v>
      </c>
      <c r="BL1865" s="8">
        <f t="shared" si="2239"/>
        <v>0.22275772265641974</v>
      </c>
      <c r="BM1865" s="8">
        <f t="shared" si="2240"/>
        <v>0.24580895615163753</v>
      </c>
      <c r="BN1865" s="8">
        <f t="shared" si="2241"/>
        <v>0.75407718613916508</v>
      </c>
    </row>
    <row r="1866" spans="1:66" x14ac:dyDescent="0.25">
      <c r="A1866" t="s">
        <v>134</v>
      </c>
      <c r="B1866" t="s">
        <v>123</v>
      </c>
      <c r="C1866" t="s">
        <v>366</v>
      </c>
      <c r="D1866" s="7" t="s">
        <v>548</v>
      </c>
      <c r="E1866">
        <f>VLOOKUP(A1866,home!$A$2:$E$405,3,FALSE)</f>
        <v>1.5832999999999999</v>
      </c>
      <c r="F1866">
        <f>VLOOKUP(B1866,home!$B$2:$E$405,3,FALSE)</f>
        <v>0.50529999999999997</v>
      </c>
      <c r="G1866">
        <f>VLOOKUP(C1866,away!$B$2:$E$405,4,FALSE)</f>
        <v>0.88419999999999999</v>
      </c>
      <c r="H1866">
        <f>VLOOKUP(A1866,away!$A$2:$E$405,3,FALSE)</f>
        <v>1.1943999999999999</v>
      </c>
      <c r="I1866">
        <f>VLOOKUP(C1866,away!$B$2:$E$405,3,FALSE)</f>
        <v>0.66979999999999995</v>
      </c>
      <c r="J1866">
        <f>VLOOKUP(B1866,home!$B$2:$E$405,4,FALSE)</f>
        <v>0.50229999999999997</v>
      </c>
      <c r="K1866" s="3">
        <f t="shared" si="2186"/>
        <v>0.70739668545799994</v>
      </c>
      <c r="L1866" s="3">
        <f t="shared" si="2187"/>
        <v>0.40184458097599995</v>
      </c>
      <c r="M1866" s="5">
        <f t="shared" si="2188"/>
        <v>0.32980910340462366</v>
      </c>
      <c r="N1866" s="5">
        <f t="shared" si="2189"/>
        <v>0.23330586658230557</v>
      </c>
      <c r="O1866" s="5">
        <f t="shared" si="2190"/>
        <v>0.13253200095970122</v>
      </c>
      <c r="P1866" s="5">
        <f t="shared" si="2191"/>
        <v>9.3752698196009121E-2</v>
      </c>
      <c r="Q1866" s="5">
        <f t="shared" si="2192"/>
        <v>8.2519898359114635E-2</v>
      </c>
      <c r="R1866" s="5">
        <f t="shared" si="2193"/>
        <v>2.662863319578098E-2</v>
      </c>
      <c r="S1866" s="5">
        <f t="shared" si="2194"/>
        <v>6.6626181087007163E-3</v>
      </c>
      <c r="T1866" s="5">
        <f t="shared" si="2195"/>
        <v>3.3160173978300525E-2</v>
      </c>
      <c r="U1866" s="5">
        <f t="shared" si="2196"/>
        <v>1.8837006860972335E-2</v>
      </c>
      <c r="V1866" s="5">
        <f t="shared" si="2197"/>
        <v>2.1043770077637595E-4</v>
      </c>
      <c r="W1866" s="5">
        <f t="shared" si="2198"/>
        <v>1.945810086118958E-2</v>
      </c>
      <c r="X1866" s="5">
        <f t="shared" si="2199"/>
        <v>7.8191323871534702E-3</v>
      </c>
      <c r="Y1866" s="5">
        <f t="shared" si="2200"/>
        <v>1.5710379888557782E-3</v>
      </c>
      <c r="Z1866" s="5">
        <f t="shared" si="2201"/>
        <v>3.5668573161740697E-3</v>
      </c>
      <c r="AA1866" s="5">
        <f t="shared" si="2202"/>
        <v>2.5231830429631543E-3</v>
      </c>
      <c r="AB1866" s="5">
        <f t="shared" si="2203"/>
        <v>8.9244566069798272E-4</v>
      </c>
      <c r="AC1866" s="5">
        <f t="shared" si="2204"/>
        <v>3.7387351588930291E-6</v>
      </c>
      <c r="AD1866" s="5">
        <f t="shared" si="2205"/>
        <v>3.441149013628241E-3</v>
      </c>
      <c r="AE1866" s="5">
        <f t="shared" si="2206"/>
        <v>1.3828070834574159E-3</v>
      </c>
      <c r="AF1866" s="5">
        <f t="shared" si="2207"/>
        <v>2.7783676651129492E-4</v>
      </c>
      <c r="AG1866" s="5">
        <f t="shared" si="2208"/>
        <v>3.7215733006152678E-5</v>
      </c>
      <c r="AH1866" s="5">
        <f t="shared" si="2209"/>
        <v>3.5833057090478728E-4</v>
      </c>
      <c r="AI1866" s="5">
        <f t="shared" si="2210"/>
        <v>2.5348185815631934E-4</v>
      </c>
      <c r="AJ1866" s="5">
        <f t="shared" si="2211"/>
        <v>8.9656113141757583E-5</v>
      </c>
      <c r="AK1866" s="5">
        <f t="shared" si="2212"/>
        <v>2.1140812422508917E-5</v>
      </c>
      <c r="AL1866" s="5">
        <f t="shared" si="2213"/>
        <v>4.2511441360243861E-8</v>
      </c>
      <c r="AM1866" s="5">
        <f t="shared" si="2214"/>
        <v>4.8685148128153676E-4</v>
      </c>
      <c r="AN1866" s="5">
        <f t="shared" si="2215"/>
        <v>1.9563862949312401E-4</v>
      </c>
      <c r="AO1866" s="5">
        <f t="shared" si="2216"/>
        <v>3.9308161545691656E-5</v>
      </c>
      <c r="AP1866" s="5">
        <f t="shared" si="2217"/>
        <v>5.2652572350884592E-6</v>
      </c>
      <c r="AQ1866" s="5">
        <f t="shared" si="2218"/>
        <v>5.2895377184124353E-7</v>
      </c>
      <c r="AR1866" s="5">
        <f t="shared" si="2219"/>
        <v>2.8798639623225032E-5</v>
      </c>
      <c r="AS1866" s="5">
        <f t="shared" si="2220"/>
        <v>2.0372062215168812E-5</v>
      </c>
      <c r="AT1866" s="5">
        <f t="shared" si="2221"/>
        <v>7.2055646434772885E-6</v>
      </c>
      <c r="AU1866" s="5">
        <f t="shared" si="2222"/>
        <v>1.6990641818830629E-6</v>
      </c>
      <c r="AV1866" s="5">
        <f t="shared" si="2223"/>
        <v>3.0047809266112172E-7</v>
      </c>
      <c r="AW1866" s="5">
        <f t="shared" si="2224"/>
        <v>3.356792266412824E-10</v>
      </c>
      <c r="AX1866" s="5">
        <f t="shared" si="2225"/>
        <v>5.7399520694812758E-5</v>
      </c>
      <c r="AY1866" s="5">
        <f t="shared" si="2226"/>
        <v>2.3065686341830266E-5</v>
      </c>
      <c r="AZ1866" s="5">
        <f t="shared" si="2227"/>
        <v>4.6344105314783147E-6</v>
      </c>
      <c r="BA1866" s="5">
        <f t="shared" si="2228"/>
        <v>6.2077091936422143E-7</v>
      </c>
      <c r="BB1866" s="5">
        <f t="shared" si="2229"/>
        <v>6.2363357493500465E-8</v>
      </c>
      <c r="BC1866" s="5">
        <f t="shared" si="2230"/>
        <v>5.0120754520464388E-9</v>
      </c>
      <c r="BD1866" s="5">
        <f t="shared" si="2231"/>
        <v>1.9287628786789463E-6</v>
      </c>
      <c r="BE1866" s="5">
        <f t="shared" si="2232"/>
        <v>1.3644004674119173E-6</v>
      </c>
      <c r="BF1866" s="5">
        <f t="shared" si="2233"/>
        <v>4.8258618414226798E-7</v>
      </c>
      <c r="BG1866" s="5">
        <f t="shared" si="2234"/>
        <v>1.1379328903668813E-7</v>
      </c>
      <c r="BH1866" s="5">
        <f t="shared" si="2235"/>
        <v>2.0124248872979335E-8</v>
      </c>
      <c r="BI1866" s="5">
        <f t="shared" si="2236"/>
        <v>2.8471653900154949E-9</v>
      </c>
      <c r="BJ1866" s="8">
        <f t="shared" si="2237"/>
        <v>0.38378659900077039</v>
      </c>
      <c r="BK1866" s="8">
        <f t="shared" si="2238"/>
        <v>0.43046170434305198</v>
      </c>
      <c r="BL1866" s="8">
        <f t="shared" si="2239"/>
        <v>0.18219816739773104</v>
      </c>
      <c r="BM1866" s="8">
        <f t="shared" si="2240"/>
        <v>0.1014420620095296</v>
      </c>
      <c r="BN1866" s="8">
        <f t="shared" si="2241"/>
        <v>0.89854820069753516</v>
      </c>
    </row>
    <row r="1867" spans="1:66" x14ac:dyDescent="0.25">
      <c r="A1867" t="s">
        <v>134</v>
      </c>
      <c r="B1867" t="s">
        <v>360</v>
      </c>
      <c r="C1867" t="s">
        <v>135</v>
      </c>
      <c r="D1867" s="7" t="s">
        <v>548</v>
      </c>
      <c r="E1867">
        <f>VLOOKUP(A1867,home!$A$2:$E$405,3,FALSE)</f>
        <v>1.5832999999999999</v>
      </c>
      <c r="F1867">
        <f>VLOOKUP(B1867,home!$B$2:$E$405,3,FALSE)</f>
        <v>0.31580000000000003</v>
      </c>
      <c r="G1867">
        <f>VLOOKUP(C1867,away!$B$2:$E$405,4,FALSE)</f>
        <v>1.1052999999999999</v>
      </c>
      <c r="H1867">
        <f>VLOOKUP(A1867,away!$A$2:$E$405,3,FALSE)</f>
        <v>1.1943999999999999</v>
      </c>
      <c r="I1867">
        <f>VLOOKUP(C1867,away!$B$2:$E$405,3,FALSE)</f>
        <v>0</v>
      </c>
      <c r="J1867">
        <f>VLOOKUP(B1867,home!$B$2:$E$405,4,FALSE)</f>
        <v>1.6745000000000001</v>
      </c>
      <c r="K1867" s="3">
        <f t="shared" si="2186"/>
        <v>0.55265678654200001</v>
      </c>
      <c r="L1867" s="3">
        <f t="shared" si="2187"/>
        <v>0</v>
      </c>
      <c r="M1867" s="5">
        <f t="shared" si="2188"/>
        <v>0.57541901229116943</v>
      </c>
      <c r="N1867" s="5">
        <f t="shared" si="2189"/>
        <v>0.31800922224800926</v>
      </c>
      <c r="O1867" s="5">
        <f t="shared" si="2190"/>
        <v>0</v>
      </c>
      <c r="P1867" s="5">
        <f t="shared" si="2191"/>
        <v>0</v>
      </c>
      <c r="Q1867" s="5">
        <f t="shared" si="2192"/>
        <v>8.7874977429152762E-2</v>
      </c>
      <c r="R1867" s="5">
        <f t="shared" si="2193"/>
        <v>0</v>
      </c>
      <c r="S1867" s="5">
        <f t="shared" si="2194"/>
        <v>0</v>
      </c>
      <c r="T1867" s="5">
        <f t="shared" si="2195"/>
        <v>0</v>
      </c>
      <c r="U1867" s="5">
        <f t="shared" si="2196"/>
        <v>0</v>
      </c>
      <c r="V1867" s="5">
        <f t="shared" si="2197"/>
        <v>0</v>
      </c>
      <c r="W1867" s="5">
        <f t="shared" si="2198"/>
        <v>1.6188234214482115E-2</v>
      </c>
      <c r="X1867" s="5">
        <f t="shared" si="2199"/>
        <v>0</v>
      </c>
      <c r="Y1867" s="5">
        <f t="shared" si="2200"/>
        <v>0</v>
      </c>
      <c r="Z1867" s="5">
        <f t="shared" si="2201"/>
        <v>0</v>
      </c>
      <c r="AA1867" s="5">
        <f t="shared" si="2202"/>
        <v>0</v>
      </c>
      <c r="AB1867" s="5">
        <f t="shared" si="2203"/>
        <v>0</v>
      </c>
      <c r="AC1867" s="5">
        <f t="shared" si="2204"/>
        <v>0</v>
      </c>
      <c r="AD1867" s="5">
        <f t="shared" si="2205"/>
        <v>2.2366343751912361E-3</v>
      </c>
      <c r="AE1867" s="5">
        <f t="shared" si="2206"/>
        <v>0</v>
      </c>
      <c r="AF1867" s="5">
        <f t="shared" si="2207"/>
        <v>0</v>
      </c>
      <c r="AG1867" s="5">
        <f t="shared" si="2208"/>
        <v>0</v>
      </c>
      <c r="AH1867" s="5">
        <f t="shared" si="2209"/>
        <v>0</v>
      </c>
      <c r="AI1867" s="5">
        <f t="shared" si="2210"/>
        <v>0</v>
      </c>
      <c r="AJ1867" s="5">
        <f t="shared" si="2211"/>
        <v>0</v>
      </c>
      <c r="AK1867" s="5">
        <f t="shared" si="2212"/>
        <v>0</v>
      </c>
      <c r="AL1867" s="5">
        <f t="shared" si="2213"/>
        <v>0</v>
      </c>
      <c r="AM1867" s="5">
        <f t="shared" si="2214"/>
        <v>2.4721823329251259E-4</v>
      </c>
      <c r="AN1867" s="5">
        <f t="shared" si="2215"/>
        <v>0</v>
      </c>
      <c r="AO1867" s="5">
        <f t="shared" si="2216"/>
        <v>0</v>
      </c>
      <c r="AP1867" s="5">
        <f t="shared" si="2217"/>
        <v>0</v>
      </c>
      <c r="AQ1867" s="5">
        <f t="shared" si="2218"/>
        <v>0</v>
      </c>
      <c r="AR1867" s="5">
        <f t="shared" si="2219"/>
        <v>0</v>
      </c>
      <c r="AS1867" s="5">
        <f t="shared" si="2220"/>
        <v>0</v>
      </c>
      <c r="AT1867" s="5">
        <f t="shared" si="2221"/>
        <v>0</v>
      </c>
      <c r="AU1867" s="5">
        <f t="shared" si="2222"/>
        <v>0</v>
      </c>
      <c r="AV1867" s="5">
        <f t="shared" si="2223"/>
        <v>0</v>
      </c>
      <c r="AW1867" s="5">
        <f t="shared" si="2224"/>
        <v>0</v>
      </c>
      <c r="AX1867" s="5">
        <f t="shared" si="2225"/>
        <v>2.2771139064338396E-5</v>
      </c>
      <c r="AY1867" s="5">
        <f t="shared" si="2226"/>
        <v>0</v>
      </c>
      <c r="AZ1867" s="5">
        <f t="shared" si="2227"/>
        <v>0</v>
      </c>
      <c r="BA1867" s="5">
        <f t="shared" si="2228"/>
        <v>0</v>
      </c>
      <c r="BB1867" s="5">
        <f t="shared" si="2229"/>
        <v>0</v>
      </c>
      <c r="BC1867" s="5">
        <f t="shared" si="2230"/>
        <v>0</v>
      </c>
      <c r="BD1867" s="5">
        <f t="shared" si="2231"/>
        <v>0</v>
      </c>
      <c r="BE1867" s="5">
        <f t="shared" si="2232"/>
        <v>0</v>
      </c>
      <c r="BF1867" s="5">
        <f t="shared" si="2233"/>
        <v>0</v>
      </c>
      <c r="BG1867" s="5">
        <f t="shared" si="2234"/>
        <v>0</v>
      </c>
      <c r="BH1867" s="5">
        <f t="shared" si="2235"/>
        <v>0</v>
      </c>
      <c r="BI1867" s="5">
        <f t="shared" si="2236"/>
        <v>0</v>
      </c>
      <c r="BJ1867" s="8">
        <f t="shared" si="2237"/>
        <v>0.42457905763919224</v>
      </c>
      <c r="BK1867" s="8">
        <f t="shared" si="2238"/>
        <v>0.57541901229116943</v>
      </c>
      <c r="BL1867" s="8">
        <f t="shared" si="2239"/>
        <v>0</v>
      </c>
      <c r="BM1867" s="8">
        <f t="shared" si="2240"/>
        <v>1.8694857962030204E-2</v>
      </c>
      <c r="BN1867" s="8">
        <f t="shared" si="2241"/>
        <v>0.98130321196833137</v>
      </c>
    </row>
    <row r="1868" spans="1:66" x14ac:dyDescent="0.25">
      <c r="A1868" t="s">
        <v>141</v>
      </c>
      <c r="B1868" t="s">
        <v>153</v>
      </c>
      <c r="C1868" t="s">
        <v>154</v>
      </c>
      <c r="D1868" s="7" t="s">
        <v>548</v>
      </c>
      <c r="E1868">
        <f>VLOOKUP(A1868,home!$A$2:$E$405,3,FALSE)</f>
        <v>1.3483000000000001</v>
      </c>
      <c r="F1868">
        <f>VLOOKUP(B1868,home!$B$2:$E$405,3,FALSE)</f>
        <v>1.2979000000000001</v>
      </c>
      <c r="G1868">
        <f>VLOOKUP(C1868,away!$B$2:$E$405,4,FALSE)</f>
        <v>0.37080000000000002</v>
      </c>
      <c r="H1868">
        <f>VLOOKUP(A1868,away!$A$2:$E$405,3,FALSE)</f>
        <v>1.1460999999999999</v>
      </c>
      <c r="I1868">
        <f>VLOOKUP(C1868,away!$B$2:$E$405,3,FALSE)</f>
        <v>0.87250000000000005</v>
      </c>
      <c r="J1868">
        <f>VLOOKUP(B1868,home!$B$2:$E$405,4,FALSE)</f>
        <v>0.65439999999999998</v>
      </c>
      <c r="K1868" s="3">
        <f t="shared" si="2186"/>
        <v>0.64888463775600014</v>
      </c>
      <c r="L1868" s="3">
        <f t="shared" si="2187"/>
        <v>0.65438184040000003</v>
      </c>
      <c r="M1868" s="5">
        <f t="shared" si="2188"/>
        <v>0.27164302624415659</v>
      </c>
      <c r="N1868" s="5">
        <f t="shared" si="2189"/>
        <v>0.1762649866833832</v>
      </c>
      <c r="O1868" s="5">
        <f t="shared" si="2190"/>
        <v>0.17775826344547671</v>
      </c>
      <c r="P1868" s="5">
        <f t="shared" si="2191"/>
        <v>0.11534460638395379</v>
      </c>
      <c r="Q1868" s="5">
        <f t="shared" si="2192"/>
        <v>5.7187821016556638E-2</v>
      </c>
      <c r="R1868" s="5">
        <f t="shared" si="2193"/>
        <v>5.8160889789879551E-2</v>
      </c>
      <c r="S1868" s="5">
        <f t="shared" si="2194"/>
        <v>1.2244358345786382E-2</v>
      </c>
      <c r="T1868" s="5">
        <f t="shared" si="2195"/>
        <v>3.7422671565280133E-2</v>
      </c>
      <c r="U1868" s="5">
        <f t="shared" si="2196"/>
        <v>3.7739707902872635E-2</v>
      </c>
      <c r="V1868" s="5">
        <f t="shared" si="2197"/>
        <v>5.7768654585072009E-4</v>
      </c>
      <c r="W1868" s="5">
        <f t="shared" si="2198"/>
        <v>1.2369432841461111E-2</v>
      </c>
      <c r="X1868" s="5">
        <f t="shared" si="2199"/>
        <v>8.0943322274995236E-3</v>
      </c>
      <c r="Y1868" s="5">
        <f t="shared" si="2200"/>
        <v>2.648392009920085E-3</v>
      </c>
      <c r="Z1868" s="5">
        <f t="shared" si="2201"/>
        <v>1.2686476700000985E-2</v>
      </c>
      <c r="AA1868" s="5">
        <f t="shared" si="2202"/>
        <v>8.2320598378800743E-3</v>
      </c>
      <c r="AB1868" s="5">
        <f t="shared" si="2203"/>
        <v>2.6708285829442646E-3</v>
      </c>
      <c r="AC1868" s="5">
        <f t="shared" si="2204"/>
        <v>1.5331018286607525E-5</v>
      </c>
      <c r="AD1868" s="5">
        <f t="shared" si="2205"/>
        <v>2.0065837371446658E-3</v>
      </c>
      <c r="AE1868" s="5">
        <f t="shared" si="2206"/>
        <v>1.3130719588294365E-3</v>
      </c>
      <c r="AF1868" s="5">
        <f t="shared" si="2207"/>
        <v>4.2962522249821982E-4</v>
      </c>
      <c r="AG1868" s="5">
        <f t="shared" si="2208"/>
        <v>9.3712981260214874E-5</v>
      </c>
      <c r="AH1868" s="5">
        <f t="shared" si="2209"/>
        <v>2.0754499927845903E-3</v>
      </c>
      <c r="AI1868" s="5">
        <f t="shared" si="2210"/>
        <v>1.346727616748722E-3</v>
      </c>
      <c r="AJ1868" s="5">
        <f t="shared" si="2211"/>
        <v>4.3693543087499785E-4</v>
      </c>
      <c r="AK1868" s="5">
        <f t="shared" si="2212"/>
        <v>9.4506896262028277E-5</v>
      </c>
      <c r="AL1868" s="5">
        <f t="shared" si="2213"/>
        <v>2.6039325127301815E-7</v>
      </c>
      <c r="AM1868" s="5">
        <f t="shared" si="2214"/>
        <v>2.6040827228083954E-4</v>
      </c>
      <c r="AN1868" s="5">
        <f t="shared" si="2215"/>
        <v>1.704064444705201E-4</v>
      </c>
      <c r="AO1868" s="5">
        <f t="shared" si="2216"/>
        <v>5.5755441374319672E-5</v>
      </c>
      <c r="AP1868" s="5">
        <f t="shared" si="2217"/>
        <v>1.2161782779613873E-5</v>
      </c>
      <c r="AQ1868" s="5">
        <f t="shared" si="2218"/>
        <v>1.9896124494671879E-6</v>
      </c>
      <c r="AR1868" s="5">
        <f t="shared" si="2219"/>
        <v>2.7162735718730949E-4</v>
      </c>
      <c r="AS1868" s="5">
        <f t="shared" si="2220"/>
        <v>1.7625481927310697E-4</v>
      </c>
      <c r="AT1868" s="5">
        <f t="shared" si="2221"/>
        <v>5.7184522278389638E-5</v>
      </c>
      <c r="AU1868" s="5">
        <f t="shared" si="2222"/>
        <v>1.2368719341287594E-5</v>
      </c>
      <c r="AV1868" s="5">
        <f t="shared" si="2223"/>
        <v>2.0064679923192583E-6</v>
      </c>
      <c r="AW1868" s="5">
        <f t="shared" si="2224"/>
        <v>3.0713262721217643E-9</v>
      </c>
      <c r="AX1868" s="5">
        <f t="shared" si="2225"/>
        <v>2.8162487904603057E-5</v>
      </c>
      <c r="AY1868" s="5">
        <f t="shared" si="2226"/>
        <v>1.8429020665256889E-5</v>
      </c>
      <c r="AZ1868" s="5">
        <f t="shared" si="2227"/>
        <v>6.0298082298502182E-6</v>
      </c>
      <c r="BA1868" s="5">
        <f t="shared" si="2228"/>
        <v>1.3152656689028174E-6</v>
      </c>
      <c r="BB1868" s="5">
        <f t="shared" si="2229"/>
        <v>2.1517149225789062E-7</v>
      </c>
      <c r="BC1868" s="5">
        <f t="shared" si="2230"/>
        <v>2.8160863421066576E-8</v>
      </c>
      <c r="BD1868" s="5">
        <f t="shared" si="2231"/>
        <v>2.9624668316536623E-5</v>
      </c>
      <c r="BE1868" s="5">
        <f t="shared" si="2232"/>
        <v>1.9222992169217522E-5</v>
      </c>
      <c r="BF1868" s="5">
        <f t="shared" si="2233"/>
        <v>6.2367521551545686E-6</v>
      </c>
      <c r="BG1868" s="5">
        <f t="shared" si="2234"/>
        <v>1.3489775543238086E-6</v>
      </c>
      <c r="BH1868" s="5">
        <f t="shared" si="2235"/>
        <v>2.1883270291959489E-7</v>
      </c>
      <c r="BI1868" s="5">
        <f t="shared" si="2236"/>
        <v>2.8399435832629547E-8</v>
      </c>
      <c r="BJ1868" s="8">
        <f t="shared" si="2237"/>
        <v>0.29838553171201226</v>
      </c>
      <c r="BK1868" s="8">
        <f t="shared" si="2238"/>
        <v>0.39984369795195057</v>
      </c>
      <c r="BL1868" s="8">
        <f t="shared" si="2239"/>
        <v>0.28909149200412987</v>
      </c>
      <c r="BM1868" s="8">
        <f t="shared" si="2240"/>
        <v>0.14362917885534843</v>
      </c>
      <c r="BN1868" s="8">
        <f t="shared" si="2241"/>
        <v>0.85635959356340652</v>
      </c>
    </row>
    <row r="1869" spans="1:66" x14ac:dyDescent="0.25">
      <c r="A1869" t="s">
        <v>184</v>
      </c>
      <c r="B1869" t="s">
        <v>191</v>
      </c>
      <c r="C1869" t="s">
        <v>267</v>
      </c>
      <c r="D1869" s="7" t="s">
        <v>548</v>
      </c>
      <c r="E1869">
        <f>VLOOKUP(A1869,home!$A$2:$E$405,3,FALSE)</f>
        <v>1.5952</v>
      </c>
      <c r="F1869">
        <f>VLOOKUP(B1869,home!$B$2:$E$405,3,FALSE)</f>
        <v>0.62690000000000001</v>
      </c>
      <c r="G1869">
        <f>VLOOKUP(C1869,away!$B$2:$E$405,4,FALSE)</f>
        <v>0.83579999999999999</v>
      </c>
      <c r="H1869">
        <f>VLOOKUP(A1869,away!$A$2:$E$405,3,FALSE)</f>
        <v>1.1429</v>
      </c>
      <c r="I1869">
        <f>VLOOKUP(C1869,away!$B$2:$E$405,3,FALSE)</f>
        <v>1.4582999999999999</v>
      </c>
      <c r="J1869">
        <f>VLOOKUP(B1869,home!$B$2:$E$405,4,FALSE)</f>
        <v>1.1666000000000001</v>
      </c>
      <c r="K1869" s="3">
        <f t="shared" si="2186"/>
        <v>0.83582580950399998</v>
      </c>
      <c r="L1869" s="3">
        <f t="shared" si="2187"/>
        <v>1.9443618022620002</v>
      </c>
      <c r="M1869" s="5">
        <f t="shared" si="2188"/>
        <v>6.2026869315182059E-2</v>
      </c>
      <c r="N1869" s="5">
        <f t="shared" si="2189"/>
        <v>5.1843658256360864E-2</v>
      </c>
      <c r="O1869" s="5">
        <f t="shared" si="2190"/>
        <v>0.12060267541033694</v>
      </c>
      <c r="P1869" s="5">
        <f t="shared" si="2191"/>
        <v>0.10080282880319302</v>
      </c>
      <c r="Q1869" s="5">
        <f t="shared" si="2192"/>
        <v>2.1666133814885774E-2</v>
      </c>
      <c r="R1869" s="5">
        <f t="shared" si="2193"/>
        <v>0.1172476176592309</v>
      </c>
      <c r="S1869" s="5">
        <f t="shared" si="2194"/>
        <v>4.0954873294881608E-2</v>
      </c>
      <c r="T1869" s="5">
        <f t="shared" si="2195"/>
        <v>4.2126802992360962E-2</v>
      </c>
      <c r="U1869" s="5">
        <f t="shared" si="2196"/>
        <v>9.7998584942442152E-2</v>
      </c>
      <c r="V1869" s="5">
        <f t="shared" si="2197"/>
        <v>7.3953023673993326E-3</v>
      </c>
      <c r="W1869" s="5">
        <f t="shared" si="2198"/>
        <v>6.0363712782162968E-3</v>
      </c>
      <c r="X1869" s="5">
        <f t="shared" si="2199"/>
        <v>1.1736889737635212E-2</v>
      </c>
      <c r="Y1869" s="5">
        <f t="shared" si="2200"/>
        <v>1.1410380041609391E-2</v>
      </c>
      <c r="Z1869" s="5">
        <f t="shared" si="2201"/>
        <v>7.5990596394276064E-2</v>
      </c>
      <c r="AA1869" s="5">
        <f t="shared" si="2202"/>
        <v>6.3514901745937533E-2</v>
      </c>
      <c r="AB1869" s="5">
        <f t="shared" si="2203"/>
        <v>2.6543697083682628E-2</v>
      </c>
      <c r="AC1869" s="5">
        <f t="shared" si="2204"/>
        <v>7.5115370032300028E-4</v>
      </c>
      <c r="AD1869" s="5">
        <f t="shared" si="2205"/>
        <v>1.2613387275204576E-3</v>
      </c>
      <c r="AE1869" s="5">
        <f t="shared" si="2206"/>
        <v>2.4524988415045349E-3</v>
      </c>
      <c r="AF1869" s="5">
        <f t="shared" si="2207"/>
        <v>2.3842725337566133E-3</v>
      </c>
      <c r="AG1869" s="5">
        <f t="shared" si="2208"/>
        <v>1.5452961469395983E-3</v>
      </c>
      <c r="AH1869" s="5">
        <f t="shared" si="2209"/>
        <v>3.6938303240034699E-2</v>
      </c>
      <c r="AI1869" s="5">
        <f t="shared" si="2210"/>
        <v>3.0873987207306226E-2</v>
      </c>
      <c r="AJ1869" s="5">
        <f t="shared" si="2211"/>
        <v>1.2902637675081432E-2</v>
      </c>
      <c r="AK1869" s="5">
        <f t="shared" si="2212"/>
        <v>3.5947858598372492E-3</v>
      </c>
      <c r="AL1869" s="5">
        <f t="shared" si="2213"/>
        <v>4.8829430660954594E-5</v>
      </c>
      <c r="AM1869" s="5">
        <f t="shared" si="2214"/>
        <v>2.1085189259770643E-4</v>
      </c>
      <c r="AN1869" s="5">
        <f t="shared" si="2215"/>
        <v>4.0997236590163016E-4</v>
      </c>
      <c r="AO1869" s="5">
        <f t="shared" si="2216"/>
        <v>3.9856730412105501E-4</v>
      </c>
      <c r="AP1869" s="5">
        <f t="shared" si="2217"/>
        <v>2.583196805878405E-4</v>
      </c>
      <c r="AQ1869" s="5">
        <f t="shared" si="2218"/>
        <v>1.2556672992687938E-4</v>
      </c>
      <c r="AR1869" s="5">
        <f t="shared" si="2219"/>
        <v>1.4364285172058825E-2</v>
      </c>
      <c r="AS1869" s="5">
        <f t="shared" si="2220"/>
        <v>1.2006040281882371E-2</v>
      </c>
      <c r="AT1869" s="5">
        <f t="shared" si="2221"/>
        <v>5.0174791687709816E-3</v>
      </c>
      <c r="AU1869" s="5">
        <f t="shared" si="2222"/>
        <v>1.3979128626358211E-3</v>
      </c>
      <c r="AV1869" s="5">
        <f t="shared" si="2223"/>
        <v>2.9210291250715976E-4</v>
      </c>
      <c r="AW1869" s="5">
        <f t="shared" si="2224"/>
        <v>2.2043066863232686E-6</v>
      </c>
      <c r="AX1869" s="5">
        <f t="shared" si="2225"/>
        <v>2.9372575635988057E-5</v>
      </c>
      <c r="AY1869" s="5">
        <f t="shared" si="2226"/>
        <v>5.7110914100666654E-5</v>
      </c>
      <c r="AZ1869" s="5">
        <f t="shared" si="2227"/>
        <v>5.5522139934801263E-5</v>
      </c>
      <c r="BA1869" s="5">
        <f t="shared" si="2228"/>
        <v>3.5985042689691058E-5</v>
      </c>
      <c r="BB1869" s="5">
        <f t="shared" si="2229"/>
        <v>1.7491985614650675E-5</v>
      </c>
      <c r="BC1869" s="5">
        <f t="shared" si="2230"/>
        <v>6.8021497349686311E-6</v>
      </c>
      <c r="BD1869" s="5">
        <f t="shared" si="2231"/>
        <v>4.6548945675582761E-3</v>
      </c>
      <c r="BE1869" s="5">
        <f t="shared" si="2232"/>
        <v>3.8906810200851679E-3</v>
      </c>
      <c r="BF1869" s="5">
        <f t="shared" si="2233"/>
        <v>1.6259658065672668E-3</v>
      </c>
      <c r="BG1869" s="5">
        <f t="shared" si="2234"/>
        <v>4.5300806216663672E-4</v>
      </c>
      <c r="BH1869" s="5">
        <f t="shared" si="2235"/>
        <v>9.4658957568066859E-5</v>
      </c>
      <c r="BI1869" s="5">
        <f t="shared" si="2236"/>
        <v>1.582367996722686E-5</v>
      </c>
      <c r="BJ1869" s="8">
        <f t="shared" si="2237"/>
        <v>0.15406920515163555</v>
      </c>
      <c r="BK1869" s="8">
        <f t="shared" si="2238"/>
        <v>0.21203696782574061</v>
      </c>
      <c r="BL1869" s="8">
        <f t="shared" si="2239"/>
        <v>0.55403004331565764</v>
      </c>
      <c r="BM1869" s="8">
        <f t="shared" si="2240"/>
        <v>0.52188212282070578</v>
      </c>
      <c r="BN1869" s="8">
        <f t="shared" si="2241"/>
        <v>0.47418978325918953</v>
      </c>
    </row>
    <row r="1870" spans="1:66" x14ac:dyDescent="0.25">
      <c r="A1870" t="s">
        <v>31</v>
      </c>
      <c r="B1870" t="s">
        <v>308</v>
      </c>
      <c r="C1870" t="s">
        <v>197</v>
      </c>
      <c r="D1870" s="7" t="s">
        <v>548</v>
      </c>
      <c r="E1870">
        <f>VLOOKUP(A1870,home!$A$2:$E$405,3,FALSE)</f>
        <v>1.5143</v>
      </c>
      <c r="F1870">
        <f>VLOOKUP(B1870,home!$B$2:$E$405,3,FALSE)</f>
        <v>1.1006</v>
      </c>
      <c r="G1870">
        <f>VLOOKUP(C1870,away!$B$2:$E$405,4,FALSE)</f>
        <v>0.66039999999999999</v>
      </c>
      <c r="H1870">
        <f>VLOOKUP(A1870,away!$A$2:$E$405,3,FALSE)</f>
        <v>1.3714</v>
      </c>
      <c r="I1870">
        <f>VLOOKUP(C1870,away!$B$2:$E$405,3,FALSE)</f>
        <v>0.48609999999999998</v>
      </c>
      <c r="J1870">
        <f>VLOOKUP(B1870,home!$B$2:$E$405,4,FALSE)</f>
        <v>0.97219999999999995</v>
      </c>
      <c r="K1870" s="3">
        <f t="shared" si="2186"/>
        <v>1.100648118232</v>
      </c>
      <c r="L1870" s="3">
        <f t="shared" si="2187"/>
        <v>0.64810501638799989</v>
      </c>
      <c r="M1870" s="5">
        <f t="shared" si="2188"/>
        <v>0.17399075130149261</v>
      </c>
      <c r="N1870" s="5">
        <f t="shared" si="2189"/>
        <v>0.19150259300975972</v>
      </c>
      <c r="O1870" s="5">
        <f t="shared" si="2190"/>
        <v>0.11276427872361429</v>
      </c>
      <c r="P1870" s="5">
        <f t="shared" si="2191"/>
        <v>0.1241137911809348</v>
      </c>
      <c r="Q1870" s="5">
        <f t="shared" si="2192"/>
        <v>0.10538848431637032</v>
      </c>
      <c r="R1870" s="5">
        <f t="shared" si="2193"/>
        <v>3.6541547355074505E-2</v>
      </c>
      <c r="S1870" s="5">
        <f t="shared" si="2194"/>
        <v>2.2133695391963838E-2</v>
      </c>
      <c r="T1870" s="5">
        <f t="shared" si="2195"/>
        <v>6.8302805354967661E-2</v>
      </c>
      <c r="U1870" s="5">
        <f t="shared" si="2196"/>
        <v>4.0219385333648265E-2</v>
      </c>
      <c r="V1870" s="5">
        <f t="shared" si="2197"/>
        <v>1.7543057939648932E-3</v>
      </c>
      <c r="W1870" s="5">
        <f t="shared" si="2198"/>
        <v>3.8665212315378554E-2</v>
      </c>
      <c r="X1870" s="5">
        <f t="shared" si="2199"/>
        <v>2.5059118061303915E-2</v>
      </c>
      <c r="Y1870" s="5">
        <f t="shared" si="2200"/>
        <v>8.1204700608950974E-3</v>
      </c>
      <c r="Z1870" s="5">
        <f t="shared" si="2201"/>
        <v>7.894253382467813E-3</v>
      </c>
      <c r="AA1870" s="5">
        <f t="shared" si="2202"/>
        <v>8.6887951302597969E-3</v>
      </c>
      <c r="AB1870" s="5">
        <f t="shared" si="2203"/>
        <v>4.7816530049119071E-3</v>
      </c>
      <c r="AC1870" s="5">
        <f t="shared" si="2204"/>
        <v>7.8213044856897417E-5</v>
      </c>
      <c r="AD1870" s="5">
        <f t="shared" si="2205"/>
        <v>1.0639198293990539E-2</v>
      </c>
      <c r="AE1870" s="5">
        <f t="shared" si="2206"/>
        <v>6.8953177846819199E-3</v>
      </c>
      <c r="AF1870" s="5">
        <f t="shared" si="2207"/>
        <v>2.2344450229208712E-3</v>
      </c>
      <c r="AG1870" s="5">
        <f t="shared" si="2208"/>
        <v>4.8271834273273866E-4</v>
      </c>
      <c r="AH1870" s="5">
        <f t="shared" si="2209"/>
        <v>1.2790763044538312E-3</v>
      </c>
      <c r="AI1870" s="5">
        <f t="shared" si="2210"/>
        <v>1.4078129275722497E-3</v>
      </c>
      <c r="AJ1870" s="5">
        <f t="shared" si="2211"/>
        <v>7.7475332477754003E-4</v>
      </c>
      <c r="AK1870" s="5">
        <f t="shared" si="2212"/>
        <v>2.8424359633679504E-4</v>
      </c>
      <c r="AL1870" s="5">
        <f t="shared" si="2213"/>
        <v>2.2316858670661493E-6</v>
      </c>
      <c r="AM1870" s="5">
        <f t="shared" si="2214"/>
        <v>2.3420027163555592E-3</v>
      </c>
      <c r="AN1870" s="5">
        <f t="shared" si="2215"/>
        <v>1.5178637088643599E-3</v>
      </c>
      <c r="AO1870" s="5">
        <f t="shared" si="2216"/>
        <v>4.9186754195414313E-4</v>
      </c>
      <c r="AP1870" s="5">
        <f t="shared" si="2217"/>
        <v>1.0626060711297171E-4</v>
      </c>
      <c r="AQ1870" s="5">
        <f t="shared" si="2218"/>
        <v>1.7217008128587834E-5</v>
      </c>
      <c r="AR1870" s="5">
        <f t="shared" si="2219"/>
        <v>1.6579515385191053E-4</v>
      </c>
      <c r="AS1870" s="5">
        <f t="shared" si="2220"/>
        <v>1.8248212409909022E-4</v>
      </c>
      <c r="AT1870" s="5">
        <f t="shared" si="2221"/>
        <v>1.0042430325032101E-4</v>
      </c>
      <c r="AU1870" s="5">
        <f t="shared" si="2222"/>
        <v>3.684394013240852E-5</v>
      </c>
      <c r="AV1870" s="5">
        <f t="shared" si="2223"/>
        <v>1.0138053343746977E-5</v>
      </c>
      <c r="AW1870" s="5">
        <f t="shared" si="2224"/>
        <v>4.4220580630258907E-8</v>
      </c>
      <c r="AX1870" s="5">
        <f t="shared" si="2225"/>
        <v>4.2962014710849604E-4</v>
      </c>
      <c r="AY1870" s="5">
        <f t="shared" si="2226"/>
        <v>2.7843897248236676E-4</v>
      </c>
      <c r="AZ1870" s="5">
        <f t="shared" si="2227"/>
        <v>9.0228847411871066E-5</v>
      </c>
      <c r="BA1870" s="5">
        <f t="shared" si="2228"/>
        <v>1.949258954351368E-5</v>
      </c>
      <c r="BB1870" s="5">
        <f t="shared" si="2229"/>
        <v>3.1583112663858717E-6</v>
      </c>
      <c r="BC1870" s="5">
        <f t="shared" si="2230"/>
        <v>4.0938347501188407E-7</v>
      </c>
      <c r="BD1870" s="5">
        <f t="shared" si="2231"/>
        <v>1.7908778484040569E-5</v>
      </c>
      <c r="BE1870" s="5">
        <f t="shared" si="2232"/>
        <v>1.971126333829298E-5</v>
      </c>
      <c r="BF1870" s="5">
        <f t="shared" si="2233"/>
        <v>1.0847582450633793E-5</v>
      </c>
      <c r="BG1870" s="5">
        <f t="shared" si="2234"/>
        <v>3.9797904038855175E-6</v>
      </c>
      <c r="BH1870" s="5">
        <f t="shared" si="2235"/>
        <v>1.0950872047485917E-6</v>
      </c>
      <c r="BI1870" s="5">
        <f t="shared" si="2236"/>
        <v>2.4106113424129571E-7</v>
      </c>
      <c r="BJ1870" s="8">
        <f t="shared" si="2237"/>
        <v>0.46258692239670468</v>
      </c>
      <c r="BK1870" s="8">
        <f t="shared" si="2238"/>
        <v>0.32235142737156247</v>
      </c>
      <c r="BL1870" s="8">
        <f t="shared" si="2239"/>
        <v>0.20729101283834253</v>
      </c>
      <c r="BM1870" s="8">
        <f t="shared" si="2240"/>
        <v>0.2555437753499295</v>
      </c>
      <c r="BN1870" s="8">
        <f t="shared" si="2241"/>
        <v>0.74430144588724634</v>
      </c>
    </row>
    <row r="1871" spans="1:66" x14ac:dyDescent="0.25">
      <c r="A1871" t="s">
        <v>31</v>
      </c>
      <c r="B1871" t="s">
        <v>345</v>
      </c>
      <c r="C1871" t="s">
        <v>32</v>
      </c>
      <c r="D1871" s="7" t="s">
        <v>548</v>
      </c>
      <c r="E1871">
        <f>VLOOKUP(A1871,home!$A$2:$E$405,3,FALSE)</f>
        <v>1.5143</v>
      </c>
      <c r="F1871">
        <f>VLOOKUP(B1871,home!$B$2:$E$405,3,FALSE)</f>
        <v>1.5408999999999999</v>
      </c>
      <c r="G1871">
        <f>VLOOKUP(C1871,away!$B$2:$E$405,4,FALSE)</f>
        <v>0.66039999999999999</v>
      </c>
      <c r="H1871">
        <f>VLOOKUP(A1871,away!$A$2:$E$405,3,FALSE)</f>
        <v>1.3714</v>
      </c>
      <c r="I1871">
        <f>VLOOKUP(C1871,away!$B$2:$E$405,3,FALSE)</f>
        <v>0.72919999999999996</v>
      </c>
      <c r="J1871">
        <f>VLOOKUP(B1871,home!$B$2:$E$405,4,FALSE)</f>
        <v>1.4583999999999999</v>
      </c>
      <c r="K1871" s="3">
        <f t="shared" si="2186"/>
        <v>1.5409673681479998</v>
      </c>
      <c r="L1871" s="3">
        <f t="shared" si="2187"/>
        <v>1.4584362849919998</v>
      </c>
      <c r="M1871" s="5">
        <f t="shared" si="2188"/>
        <v>4.9816767584390846E-2</v>
      </c>
      <c r="N1871" s="5">
        <f t="shared" si="2189"/>
        <v>7.6766013234159353E-2</v>
      </c>
      <c r="O1871" s="5">
        <f t="shared" si="2190"/>
        <v>7.2654581446088856E-2</v>
      </c>
      <c r="P1871" s="5">
        <f t="shared" si="2191"/>
        <v>0.11195833915487405</v>
      </c>
      <c r="Q1871" s="5">
        <f t="shared" si="2192"/>
        <v>5.9146960688328538E-2</v>
      </c>
      <c r="R1871" s="5">
        <f t="shared" si="2193"/>
        <v>5.2981038925941269E-2</v>
      </c>
      <c r="S1871" s="5">
        <f t="shared" si="2194"/>
        <v>6.2903869089276851E-2</v>
      </c>
      <c r="T1871" s="5">
        <f t="shared" si="2195"/>
        <v>8.6262073614853718E-2</v>
      </c>
      <c r="U1871" s="5">
        <f t="shared" si="2196"/>
        <v>8.1642052115454444E-2</v>
      </c>
      <c r="V1871" s="5">
        <f t="shared" si="2197"/>
        <v>1.5707814080248499E-2</v>
      </c>
      <c r="W1871" s="5">
        <f t="shared" si="2198"/>
        <v>3.0381178781948941E-2</v>
      </c>
      <c r="X1871" s="5">
        <f t="shared" si="2199"/>
        <v>4.4309013516423384E-2</v>
      </c>
      <c r="Y1871" s="5">
        <f t="shared" si="2200"/>
        <v>3.2310936532276416E-2</v>
      </c>
      <c r="Z1871" s="5">
        <f t="shared" si="2201"/>
        <v>2.5756489862055431E-2</v>
      </c>
      <c r="AA1871" s="5">
        <f t="shared" si="2202"/>
        <v>3.9689910395462193E-2</v>
      </c>
      <c r="AB1871" s="5">
        <f t="shared" si="2203"/>
        <v>3.0580428382062666E-2</v>
      </c>
      <c r="AC1871" s="5">
        <f t="shared" si="2204"/>
        <v>2.2063615092034797E-3</v>
      </c>
      <c r="AD1871" s="5">
        <f t="shared" si="2205"/>
        <v>1.1704101277213433E-2</v>
      </c>
      <c r="AE1871" s="5">
        <f t="shared" si="2206"/>
        <v>1.7069685985909279E-2</v>
      </c>
      <c r="AF1871" s="5">
        <f t="shared" si="2207"/>
        <v>1.2447524707634766E-2</v>
      </c>
      <c r="AG1871" s="5">
        <f t="shared" si="2208"/>
        <v>6.0513072306496579E-3</v>
      </c>
      <c r="AH1871" s="5">
        <f t="shared" si="2209"/>
        <v>9.3910498472125643E-3</v>
      </c>
      <c r="AI1871" s="5">
        <f t="shared" si="2210"/>
        <v>1.4471301367205818E-2</v>
      </c>
      <c r="AJ1871" s="5">
        <f t="shared" si="2211"/>
        <v>1.1149901590749854E-2</v>
      </c>
      <c r="AK1871" s="5">
        <f t="shared" si="2212"/>
        <v>5.7272115031356654E-3</v>
      </c>
      <c r="AL1871" s="5">
        <f t="shared" si="2213"/>
        <v>1.9834331460964725E-4</v>
      </c>
      <c r="AM1871" s="5">
        <f t="shared" si="2214"/>
        <v>3.6071276283370412E-3</v>
      </c>
      <c r="AN1871" s="5">
        <f t="shared" si="2215"/>
        <v>5.2607658177638772E-3</v>
      </c>
      <c r="AO1871" s="5">
        <f t="shared" si="2216"/>
        <v>3.8362458777362251E-3</v>
      </c>
      <c r="AP1871" s="5">
        <f t="shared" si="2217"/>
        <v>1.8649733954138308E-3</v>
      </c>
      <c r="AQ1871" s="5">
        <f t="shared" si="2218"/>
        <v>6.7998621760406621E-4</v>
      </c>
      <c r="AR1871" s="5">
        <f t="shared" si="2219"/>
        <v>2.7392495702686765E-3</v>
      </c>
      <c r="AS1871" s="5">
        <f t="shared" si="2220"/>
        <v>4.2210942009974616E-3</v>
      </c>
      <c r="AT1871" s="5">
        <f t="shared" si="2221"/>
        <v>3.2522842108079217E-3</v>
      </c>
      <c r="AU1871" s="5">
        <f t="shared" si="2222"/>
        <v>1.6705546135993257E-3</v>
      </c>
      <c r="AV1871" s="5">
        <f t="shared" si="2223"/>
        <v>6.435675365664131E-4</v>
      </c>
      <c r="AW1871" s="5">
        <f t="shared" si="2224"/>
        <v>1.2382147374459681E-5</v>
      </c>
      <c r="AX1871" s="5">
        <f t="shared" si="2225"/>
        <v>9.2641099466874582E-4</v>
      </c>
      <c r="AY1871" s="5">
        <f t="shared" si="2226"/>
        <v>1.3511114094404289E-3</v>
      </c>
      <c r="AZ1871" s="5">
        <f t="shared" si="2227"/>
        <v>9.8525495229730229E-4</v>
      </c>
      <c r="BA1871" s="5">
        <f t="shared" si="2228"/>
        <v>4.7897719079948234E-4</v>
      </c>
      <c r="BB1871" s="5">
        <f t="shared" si="2229"/>
        <v>1.7463942868637544E-4</v>
      </c>
      <c r="BC1871" s="5">
        <f t="shared" si="2230"/>
        <v>5.0940095917296543E-5</v>
      </c>
      <c r="BD1871" s="5">
        <f t="shared" si="2231"/>
        <v>6.6583682782142973E-4</v>
      </c>
      <c r="BE1871" s="5">
        <f t="shared" si="2232"/>
        <v>1.0260328241840015E-3</v>
      </c>
      <c r="BF1871" s="5">
        <f t="shared" si="2233"/>
        <v>7.9054155035814021E-4</v>
      </c>
      <c r="BG1871" s="5">
        <f t="shared" si="2234"/>
        <v>4.0606624408900759E-4</v>
      </c>
      <c r="BH1871" s="5">
        <f t="shared" si="2235"/>
        <v>1.5643370786189539E-4</v>
      </c>
      <c r="BI1871" s="5">
        <f t="shared" si="2236"/>
        <v>4.8211847818715545E-5</v>
      </c>
      <c r="BJ1871" s="8">
        <f t="shared" si="2237"/>
        <v>0.39566522857806208</v>
      </c>
      <c r="BK1871" s="8">
        <f t="shared" si="2238"/>
        <v>0.24414260614204378</v>
      </c>
      <c r="BL1871" s="8">
        <f t="shared" si="2239"/>
        <v>0.33390734870768635</v>
      </c>
      <c r="BM1871" s="8">
        <f t="shared" si="2240"/>
        <v>0.57480924299399883</v>
      </c>
      <c r="BN1871" s="8">
        <f t="shared" si="2241"/>
        <v>0.42332370103378292</v>
      </c>
    </row>
    <row r="1872" spans="1:66" x14ac:dyDescent="0.25">
      <c r="A1872" t="s">
        <v>282</v>
      </c>
      <c r="B1872" t="s">
        <v>337</v>
      </c>
      <c r="C1872" t="s">
        <v>283</v>
      </c>
      <c r="D1872" s="7" t="s">
        <v>548</v>
      </c>
      <c r="E1872">
        <f>VLOOKUP(A1872,home!$A$2:$E$405,3,FALSE)</f>
        <v>1.6571</v>
      </c>
      <c r="F1872">
        <f>VLOOKUP(B1872,home!$B$2:$E$405,3,FALSE)</f>
        <v>1.0058</v>
      </c>
      <c r="G1872">
        <f>VLOOKUP(C1872,away!$B$2:$E$405,4,FALSE)</f>
        <v>0.40229999999999999</v>
      </c>
      <c r="H1872">
        <f>VLOOKUP(A1872,away!$A$2:$E$405,3,FALSE)</f>
        <v>1.3714</v>
      </c>
      <c r="I1872">
        <f>VLOOKUP(C1872,away!$B$2:$E$405,3,FALSE)</f>
        <v>0.97219999999999995</v>
      </c>
      <c r="J1872">
        <f>VLOOKUP(B1872,home!$B$2:$E$405,4,FALSE)</f>
        <v>0.24310000000000001</v>
      </c>
      <c r="K1872" s="3">
        <f t="shared" si="2186"/>
        <v>0.67051790771399999</v>
      </c>
      <c r="L1872" s="3">
        <f t="shared" si="2187"/>
        <v>0.324119171948</v>
      </c>
      <c r="M1872" s="5">
        <f t="shared" si="2188"/>
        <v>0.3698576490528192</v>
      </c>
      <c r="N1872" s="5">
        <f t="shared" si="2189"/>
        <v>0.24799617699491527</v>
      </c>
      <c r="O1872" s="5">
        <f t="shared" si="2190"/>
        <v>0.11987795494963374</v>
      </c>
      <c r="P1872" s="5">
        <f t="shared" si="2191"/>
        <v>8.0380315533861574E-2</v>
      </c>
      <c r="Q1872" s="5">
        <f t="shared" si="2192"/>
        <v>8.314293885985069E-2</v>
      </c>
      <c r="R1872" s="5">
        <f t="shared" si="2193"/>
        <v>1.9427371746547469E-2</v>
      </c>
      <c r="S1872" s="5">
        <f t="shared" si="2194"/>
        <v>4.3672174564114907E-3</v>
      </c>
      <c r="T1872" s="5">
        <f t="shared" si="2195"/>
        <v>2.6948220496577996E-2</v>
      </c>
      <c r="U1872" s="5">
        <f t="shared" si="2196"/>
        <v>1.3026400655877087E-2</v>
      </c>
      <c r="V1872" s="5">
        <f t="shared" si="2197"/>
        <v>1.0545748495711193E-4</v>
      </c>
      <c r="W1872" s="5">
        <f t="shared" si="2198"/>
        <v>1.8582943135166709E-2</v>
      </c>
      <c r="X1872" s="5">
        <f t="shared" si="2199"/>
        <v>6.0230881413270041E-3</v>
      </c>
      <c r="Y1872" s="5">
        <f t="shared" si="2200"/>
        <v>9.760991704683634E-4</v>
      </c>
      <c r="Z1872" s="5">
        <f t="shared" si="2201"/>
        <v>2.0989278812056462E-3</v>
      </c>
      <c r="AA1872" s="5">
        <f t="shared" si="2202"/>
        <v>1.4073687313485893E-3</v>
      </c>
      <c r="AB1872" s="5">
        <f t="shared" si="2203"/>
        <v>4.7183296856298122E-4</v>
      </c>
      <c r="AC1872" s="5">
        <f t="shared" si="2204"/>
        <v>1.4324271003263678E-6</v>
      </c>
      <c r="AD1872" s="5">
        <f t="shared" si="2205"/>
        <v>3.1150490375400543E-3</v>
      </c>
      <c r="AE1872" s="5">
        <f t="shared" si="2206"/>
        <v>1.0096471146248966E-3</v>
      </c>
      <c r="AF1872" s="5">
        <f t="shared" si="2207"/>
        <v>1.6362299337595448E-4</v>
      </c>
      <c r="AG1872" s="5">
        <f t="shared" si="2208"/>
        <v>1.7677783041555825E-5</v>
      </c>
      <c r="AH1872" s="5">
        <f t="shared" si="2209"/>
        <v>1.7007569170873603E-4</v>
      </c>
      <c r="AI1872" s="5">
        <f t="shared" si="2210"/>
        <v>1.1403879695755301E-4</v>
      </c>
      <c r="AJ1872" s="5">
        <f t="shared" si="2211"/>
        <v>3.8232527767100045E-5</v>
      </c>
      <c r="AK1872" s="5">
        <f t="shared" si="2212"/>
        <v>8.5451981750044459E-6</v>
      </c>
      <c r="AL1872" s="5">
        <f t="shared" si="2213"/>
        <v>1.245224400234534E-8</v>
      </c>
      <c r="AM1872" s="5">
        <f t="shared" si="2214"/>
        <v>4.1773923261557354E-4</v>
      </c>
      <c r="AN1872" s="5">
        <f t="shared" si="2215"/>
        <v>1.3539729416555264E-4</v>
      </c>
      <c r="AO1872" s="5">
        <f t="shared" si="2216"/>
        <v>2.1942429434469346E-5</v>
      </c>
      <c r="AP1872" s="5">
        <f t="shared" si="2217"/>
        <v>2.3706540196092096E-6</v>
      </c>
      <c r="AQ1872" s="5">
        <f t="shared" si="2218"/>
        <v>1.920936044527337E-7</v>
      </c>
      <c r="AR1872" s="5">
        <f t="shared" si="2219"/>
        <v>1.1024958473023771E-5</v>
      </c>
      <c r="AS1872" s="5">
        <f t="shared" si="2220"/>
        <v>7.3924320879656368E-6</v>
      </c>
      <c r="AT1872" s="5">
        <f t="shared" si="2221"/>
        <v>2.4783790482702773E-6</v>
      </c>
      <c r="AU1872" s="5">
        <f t="shared" si="2222"/>
        <v>5.5393251132280043E-7</v>
      </c>
      <c r="AV1872" s="5">
        <f t="shared" si="2223"/>
        <v>9.2855417126731412E-8</v>
      </c>
      <c r="AW1872" s="5">
        <f t="shared" si="2224"/>
        <v>7.5172712812350517E-11</v>
      </c>
      <c r="AX1872" s="5">
        <f t="shared" si="2225"/>
        <v>4.6683606037241028E-5</v>
      </c>
      <c r="AY1872" s="5">
        <f t="shared" si="2226"/>
        <v>1.5131051732337215E-5</v>
      </c>
      <c r="AZ1872" s="5">
        <f t="shared" si="2227"/>
        <v>2.4521319790937444E-6</v>
      </c>
      <c r="BA1872" s="5">
        <f t="shared" si="2228"/>
        <v>2.6492766219035845E-7</v>
      </c>
      <c r="BB1872" s="5">
        <f t="shared" si="2229"/>
        <v>2.146703362381461E-8</v>
      </c>
      <c r="BC1872" s="5">
        <f t="shared" si="2230"/>
        <v>1.3915754324661331E-9</v>
      </c>
      <c r="BD1872" s="5">
        <f t="shared" si="2231"/>
        <v>5.9556673517292526E-7</v>
      </c>
      <c r="BE1872" s="5">
        <f t="shared" si="2232"/>
        <v>3.9933816117220786E-7</v>
      </c>
      <c r="BF1872" s="5">
        <f t="shared" si="2233"/>
        <v>1.3388169414977243E-7</v>
      </c>
      <c r="BG1872" s="5">
        <f t="shared" si="2234"/>
        <v>2.9923357814170372E-8</v>
      </c>
      <c r="BH1872" s="5">
        <f t="shared" si="2235"/>
        <v>5.0160368183337206E-9</v>
      </c>
      <c r="BI1872" s="5">
        <f t="shared" si="2236"/>
        <v>6.7266850248910346E-10</v>
      </c>
      <c r="BJ1872" s="8">
        <f t="shared" si="2237"/>
        <v>0.38861766000674819</v>
      </c>
      <c r="BK1872" s="8">
        <f t="shared" si="2238"/>
        <v>0.45472721545912603</v>
      </c>
      <c r="BL1872" s="8">
        <f t="shared" si="2239"/>
        <v>0.15456452822276964</v>
      </c>
      <c r="BM1872" s="8">
        <f t="shared" si="2240"/>
        <v>7.9310793455661832E-2</v>
      </c>
      <c r="BN1872" s="8">
        <f t="shared" si="2241"/>
        <v>0.92068240713762795</v>
      </c>
    </row>
    <row r="1873" spans="1:66" x14ac:dyDescent="0.25">
      <c r="A1873" t="s">
        <v>70</v>
      </c>
      <c r="B1873" t="s">
        <v>65</v>
      </c>
      <c r="C1873" t="s">
        <v>74</v>
      </c>
      <c r="D1873" s="7" t="s">
        <v>549</v>
      </c>
      <c r="E1873">
        <f>VLOOKUP(A1873,home!$A$2:$E$405,3,FALSE)</f>
        <v>1.359</v>
      </c>
      <c r="F1873">
        <f>VLOOKUP(B1873,home!$B$2:$E$405,3,FALSE)</f>
        <v>1.3245</v>
      </c>
      <c r="G1873">
        <f>VLOOKUP(C1873,away!$B$2:$E$405,4,FALSE)</f>
        <v>0.85850000000000004</v>
      </c>
      <c r="H1873">
        <f>VLOOKUP(A1873,away!$A$2:$E$405,3,FALSE)</f>
        <v>1.0342</v>
      </c>
      <c r="I1873">
        <f>VLOOKUP(C1873,away!$B$2:$E$405,3,FALSE)</f>
        <v>0.96689999999999998</v>
      </c>
      <c r="J1873">
        <f>VLOOKUP(B1873,home!$B$2:$E$405,4,FALSE)</f>
        <v>1.1603000000000001</v>
      </c>
      <c r="K1873" s="3">
        <f t="shared" si="2186"/>
        <v>1.5452961367500002</v>
      </c>
      <c r="L1873" s="3">
        <f t="shared" si="2187"/>
        <v>1.1602628471940002</v>
      </c>
      <c r="M1873" s="5">
        <f t="shared" si="2188"/>
        <v>6.6832954854539772E-2</v>
      </c>
      <c r="N1873" s="5">
        <f t="shared" si="2189"/>
        <v>0.10327670694430748</v>
      </c>
      <c r="O1873" s="5">
        <f t="shared" si="2190"/>
        <v>7.754379448591639E-2</v>
      </c>
      <c r="P1873" s="5">
        <f t="shared" si="2191"/>
        <v>0.11982812604802257</v>
      </c>
      <c r="Q1873" s="5">
        <f t="shared" si="2192"/>
        <v>7.9796548128650155E-2</v>
      </c>
      <c r="R1873" s="5">
        <f t="shared" si="2193"/>
        <v>4.4985591886227902E-2</v>
      </c>
      <c r="S1873" s="5">
        <f t="shared" si="2194"/>
        <v>5.3711450524042789E-2</v>
      </c>
      <c r="T1873" s="5">
        <f t="shared" si="2195"/>
        <v>9.2584970128000696E-2</v>
      </c>
      <c r="U1873" s="5">
        <f t="shared" si="2196"/>
        <v>6.9516061351200129E-2</v>
      </c>
      <c r="V1873" s="5">
        <f t="shared" si="2197"/>
        <v>1.070021431729838E-2</v>
      </c>
      <c r="W1873" s="5">
        <f t="shared" si="2198"/>
        <v>4.1103099183062833E-2</v>
      </c>
      <c r="X1873" s="5">
        <f t="shared" si="2199"/>
        <v>4.7690398886637876E-2</v>
      </c>
      <c r="Y1873" s="5">
        <f t="shared" si="2200"/>
        <v>2.7666698998014026E-2</v>
      </c>
      <c r="Z1873" s="5">
        <f t="shared" si="2201"/>
        <v>1.7398370308207362E-2</v>
      </c>
      <c r="AA1873" s="5">
        <f t="shared" si="2202"/>
        <v>2.6885634423018747E-2</v>
      </c>
      <c r="AB1873" s="5">
        <f t="shared" si="2203"/>
        <v>2.0773133503981852E-2</v>
      </c>
      <c r="AC1873" s="5">
        <f t="shared" si="2204"/>
        <v>1.1990591250461071E-3</v>
      </c>
      <c r="AD1873" s="5">
        <f t="shared" si="2205"/>
        <v>1.5879115094009775E-2</v>
      </c>
      <c r="AE1873" s="5">
        <f t="shared" si="2206"/>
        <v>1.8423947289897009E-2</v>
      </c>
      <c r="AF1873" s="5">
        <f t="shared" si="2207"/>
        <v>1.0688310769564047E-2</v>
      </c>
      <c r="AG1873" s="5">
        <f t="shared" si="2208"/>
        <v>4.1337499617295579E-3</v>
      </c>
      <c r="AH1873" s="5">
        <f t="shared" si="2209"/>
        <v>5.0466706675840597E-3</v>
      </c>
      <c r="AI1873" s="5">
        <f t="shared" si="2210"/>
        <v>7.7986006860671919E-3</v>
      </c>
      <c r="AJ1873" s="5">
        <f t="shared" si="2211"/>
        <v>6.0255737561177684E-3</v>
      </c>
      <c r="AK1873" s="5">
        <f t="shared" si="2212"/>
        <v>3.1037652823436577E-3</v>
      </c>
      <c r="AL1873" s="5">
        <f t="shared" si="2213"/>
        <v>8.5994107719926204E-5</v>
      </c>
      <c r="AM1873" s="5">
        <f t="shared" si="2214"/>
        <v>4.907587041956386E-3</v>
      </c>
      <c r="AN1873" s="5">
        <f t="shared" si="2215"/>
        <v>5.6940909141526977E-3</v>
      </c>
      <c r="AO1873" s="5">
        <f t="shared" si="2216"/>
        <v>3.3033210681181493E-3</v>
      </c>
      <c r="AP1873" s="5">
        <f t="shared" si="2217"/>
        <v>1.2775735692302297E-3</v>
      </c>
      <c r="AQ1873" s="5">
        <f t="shared" si="2218"/>
        <v>3.7058028673371703E-4</v>
      </c>
      <c r="AR1873" s="5">
        <f t="shared" si="2219"/>
        <v>1.1710928955243039E-3</v>
      </c>
      <c r="AS1873" s="5">
        <f t="shared" si="2220"/>
        <v>1.8096853272290784E-3</v>
      </c>
      <c r="AT1873" s="5">
        <f t="shared" si="2221"/>
        <v>1.3982498724501278E-3</v>
      </c>
      <c r="AU1873" s="5">
        <f t="shared" si="2222"/>
        <v>7.202367087027875E-4</v>
      </c>
      <c r="AV1873" s="5">
        <f t="shared" si="2223"/>
        <v>2.7824475087598826E-4</v>
      </c>
      <c r="AW1873" s="5">
        <f t="shared" si="2224"/>
        <v>4.2828641455892435E-6</v>
      </c>
      <c r="AX1873" s="5">
        <f t="shared" si="2225"/>
        <v>1.2639458827832604E-3</v>
      </c>
      <c r="AY1873" s="5">
        <f t="shared" si="2226"/>
        <v>1.4665094486572398E-3</v>
      </c>
      <c r="AZ1873" s="5">
        <f t="shared" si="2227"/>
        <v>8.5076821416797655E-4</v>
      </c>
      <c r="BA1873" s="5">
        <f t="shared" si="2228"/>
        <v>3.2903825015756375E-4</v>
      </c>
      <c r="BB1873" s="5">
        <f t="shared" si="2229"/>
        <v>9.5442714240886702E-5</v>
      </c>
      <c r="BC1873" s="5">
        <f t="shared" si="2230"/>
        <v>2.214772707381088E-5</v>
      </c>
      <c r="BD1873" s="5">
        <f t="shared" si="2231"/>
        <v>2.2646259621494918E-4</v>
      </c>
      <c r="BE1873" s="5">
        <f t="shared" si="2232"/>
        <v>3.4995177504933616E-4</v>
      </c>
      <c r="BF1873" s="5">
        <f t="shared" si="2233"/>
        <v>2.7038956301627222E-4</v>
      </c>
      <c r="BG1873" s="5">
        <f t="shared" si="2234"/>
        <v>1.3927731571552202E-4</v>
      </c>
      <c r="BH1873" s="5">
        <f t="shared" si="2235"/>
        <v>5.3806174478026583E-5</v>
      </c>
      <c r="BI1873" s="5">
        <f t="shared" si="2236"/>
        <v>1.6629294710838191E-5</v>
      </c>
      <c r="BJ1873" s="8">
        <f t="shared" si="2237"/>
        <v>0.4608245505011454</v>
      </c>
      <c r="BK1873" s="8">
        <f t="shared" si="2238"/>
        <v>0.25382430842532677</v>
      </c>
      <c r="BL1873" s="8">
        <f t="shared" si="2239"/>
        <v>0.26811285231642501</v>
      </c>
      <c r="BM1873" s="8">
        <f t="shared" si="2240"/>
        <v>0.50643413261892833</v>
      </c>
      <c r="BN1873" s="8">
        <f t="shared" si="2241"/>
        <v>0.49226372234766425</v>
      </c>
    </row>
    <row r="1874" spans="1:66" x14ac:dyDescent="0.25">
      <c r="A1874" t="s">
        <v>70</v>
      </c>
      <c r="B1874" t="s">
        <v>100</v>
      </c>
      <c r="C1874" t="s">
        <v>109</v>
      </c>
      <c r="D1874" s="7" t="s">
        <v>549</v>
      </c>
      <c r="E1874">
        <f>VLOOKUP(A1874,home!$A$2:$E$405,3,FALSE)</f>
        <v>1.359</v>
      </c>
      <c r="F1874">
        <f>VLOOKUP(B1874,home!$B$2:$E$405,3,FALSE)</f>
        <v>1.0302</v>
      </c>
      <c r="G1874">
        <f>VLOOKUP(C1874,away!$B$2:$E$405,4,FALSE)</f>
        <v>0.55189999999999995</v>
      </c>
      <c r="H1874">
        <f>VLOOKUP(A1874,away!$A$2:$E$405,3,FALSE)</f>
        <v>1.0342</v>
      </c>
      <c r="I1874">
        <f>VLOOKUP(C1874,away!$B$2:$E$405,3,FALSE)</f>
        <v>1.4503999999999999</v>
      </c>
      <c r="J1874">
        <f>VLOOKUP(B1874,home!$B$2:$E$405,4,FALSE)</f>
        <v>1.7404999999999999</v>
      </c>
      <c r="K1874" s="3">
        <f t="shared" si="2186"/>
        <v>0.77268306941999987</v>
      </c>
      <c r="L1874" s="3">
        <f t="shared" si="2187"/>
        <v>2.6107564050399996</v>
      </c>
      <c r="M1874" s="5">
        <f t="shared" si="2188"/>
        <v>3.3930550543349605E-2</v>
      </c>
      <c r="N1874" s="5">
        <f t="shared" si="2189"/>
        <v>2.6217561940945818E-2</v>
      </c>
      <c r="O1874" s="5">
        <f t="shared" si="2190"/>
        <v>8.8584402157583425E-2</v>
      </c>
      <c r="P1874" s="5">
        <f t="shared" si="2191"/>
        <v>6.844766776185722E-2</v>
      </c>
      <c r="Q1874" s="5">
        <f t="shared" si="2192"/>
        <v>1.0128933116619492E-2</v>
      </c>
      <c r="R1874" s="5">
        <f t="shared" si="2193"/>
        <v>0.11563614765977508</v>
      </c>
      <c r="S1874" s="5">
        <f t="shared" si="2194"/>
        <v>3.4519652253003789E-2</v>
      </c>
      <c r="T1874" s="5">
        <f t="shared" si="2195"/>
        <v>2.6444177010436103E-2</v>
      </c>
      <c r="U1874" s="5">
        <f t="shared" si="2196"/>
        <v>8.9350093509659334E-2</v>
      </c>
      <c r="V1874" s="5">
        <f t="shared" si="2197"/>
        <v>7.7373394603313947E-3</v>
      </c>
      <c r="W1874" s="5">
        <f t="shared" si="2198"/>
        <v>2.6088183768331451E-3</v>
      </c>
      <c r="X1874" s="5">
        <f t="shared" si="2199"/>
        <v>6.8109892869031895E-3</v>
      </c>
      <c r="Y1874" s="5">
        <f t="shared" si="2200"/>
        <v>8.8909169527206632E-3</v>
      </c>
      <c r="Z1874" s="5">
        <f t="shared" si="2201"/>
        <v>0.1006326043856363</v>
      </c>
      <c r="AA1874" s="5">
        <f t="shared" si="2202"/>
        <v>7.7757109640421998E-2</v>
      </c>
      <c r="AB1874" s="5">
        <f t="shared" si="2203"/>
        <v>3.0040801073094363E-2</v>
      </c>
      <c r="AC1874" s="5">
        <f t="shared" si="2204"/>
        <v>9.7552727604738375E-4</v>
      </c>
      <c r="AD1874" s="5">
        <f t="shared" si="2205"/>
        <v>5.0394744774268411E-4</v>
      </c>
      <c r="AE1874" s="5">
        <f t="shared" si="2206"/>
        <v>1.3156840269977728E-3</v>
      </c>
      <c r="AF1874" s="5">
        <f t="shared" si="2207"/>
        <v>1.7174652502466282E-3</v>
      </c>
      <c r="AG1874" s="5">
        <f t="shared" si="2208"/>
        <v>1.4946278008383365E-3</v>
      </c>
      <c r="AH1874" s="5">
        <f t="shared" si="2209"/>
        <v>6.5681804113914069E-2</v>
      </c>
      <c r="AI1874" s="5">
        <f t="shared" si="2210"/>
        <v>5.0751218007782296E-2</v>
      </c>
      <c r="AJ1874" s="5">
        <f t="shared" si="2211"/>
        <v>1.9607303453528395E-2</v>
      </c>
      <c r="AK1874" s="5">
        <f t="shared" si="2212"/>
        <v>5.0500771385072292E-3</v>
      </c>
      <c r="AL1874" s="5">
        <f t="shared" si="2213"/>
        <v>7.8716750319995422E-5</v>
      </c>
      <c r="AM1874" s="5">
        <f t="shared" si="2214"/>
        <v>7.787833214963843E-5</v>
      </c>
      <c r="AN1874" s="5">
        <f t="shared" si="2215"/>
        <v>2.0332135447350108E-4</v>
      </c>
      <c r="AO1874" s="5">
        <f t="shared" si="2216"/>
        <v>2.6541126423655062E-4</v>
      </c>
      <c r="AP1874" s="5">
        <f t="shared" si="2217"/>
        <v>2.3097471935844608E-4</v>
      </c>
      <c r="AQ1874" s="5">
        <f t="shared" si="2218"/>
        <v>1.5075468199184482E-4</v>
      </c>
      <c r="AR1874" s="5">
        <f t="shared" si="2219"/>
        <v>3.4295838156996744E-2</v>
      </c>
      <c r="AS1874" s="5">
        <f t="shared" si="2220"/>
        <v>2.6499813495479797E-2</v>
      </c>
      <c r="AT1874" s="5">
        <f t="shared" si="2221"/>
        <v>1.023797861537243E-2</v>
      </c>
      <c r="AU1874" s="5">
        <f t="shared" si="2222"/>
        <v>2.636904247060764E-3</v>
      </c>
      <c r="AV1874" s="5">
        <f t="shared" si="2223"/>
        <v>5.0937281684638612E-4</v>
      </c>
      <c r="AW1874" s="5">
        <f t="shared" si="2224"/>
        <v>4.4109527377043297E-6</v>
      </c>
      <c r="AX1874" s="5">
        <f t="shared" si="2225"/>
        <v>1.002921145444881E-5</v>
      </c>
      <c r="AY1874" s="5">
        <f t="shared" si="2226"/>
        <v>2.6183828042202761E-5</v>
      </c>
      <c r="AZ1874" s="5">
        <f t="shared" si="2227"/>
        <v>3.4179798384823414E-5</v>
      </c>
      <c r="BA1874" s="5">
        <f t="shared" si="2228"/>
        <v>2.974504251871785E-5</v>
      </c>
      <c r="BB1874" s="5">
        <f t="shared" si="2229"/>
        <v>1.9414265068482433E-5</v>
      </c>
      <c r="BC1874" s="5">
        <f t="shared" si="2230"/>
        <v>1.0137183375336965E-5</v>
      </c>
      <c r="BD1874" s="5">
        <f t="shared" si="2231"/>
        <v>1.4923013189099074E-2</v>
      </c>
      <c r="BE1874" s="5">
        <f t="shared" si="2232"/>
        <v>1.1530759635948214E-2</v>
      </c>
      <c r="BF1874" s="5">
        <f t="shared" si="2233"/>
        <v>4.4548113741243525E-3</v>
      </c>
      <c r="BG1874" s="5">
        <f t="shared" si="2234"/>
        <v>1.1473857754151775E-3</v>
      </c>
      <c r="BH1874" s="5">
        <f t="shared" si="2235"/>
        <v>2.2164139068916146E-4</v>
      </c>
      <c r="BI1874" s="5">
        <f t="shared" si="2236"/>
        <v>3.4251710013643739E-5</v>
      </c>
      <c r="BJ1874" s="8">
        <f t="shared" si="2237"/>
        <v>8.7191150891337818E-2</v>
      </c>
      <c r="BK1874" s="8">
        <f t="shared" si="2238"/>
        <v>0.14571563787295161</v>
      </c>
      <c r="BL1874" s="8">
        <f t="shared" si="2239"/>
        <v>0.64895072716131186</v>
      </c>
      <c r="BM1874" s="8">
        <f t="shared" si="2240"/>
        <v>0.63952308425580251</v>
      </c>
      <c r="BN1874" s="8">
        <f t="shared" si="2241"/>
        <v>0.34294526318013069</v>
      </c>
    </row>
    <row r="1875" spans="1:66" x14ac:dyDescent="0.25">
      <c r="A1875" t="s">
        <v>70</v>
      </c>
      <c r="B1875" t="s">
        <v>71</v>
      </c>
      <c r="C1875" t="s">
        <v>72</v>
      </c>
      <c r="D1875" s="7" t="s">
        <v>549</v>
      </c>
      <c r="E1875">
        <f>VLOOKUP(A1875,home!$A$2:$E$405,3,FALSE)</f>
        <v>1.359</v>
      </c>
      <c r="F1875">
        <f>VLOOKUP(B1875,home!$B$2:$E$405,3,FALSE)</f>
        <v>0.98109999999999997</v>
      </c>
      <c r="G1875">
        <f>VLOOKUP(C1875,away!$B$2:$E$405,4,FALSE)</f>
        <v>0.73580000000000001</v>
      </c>
      <c r="H1875">
        <f>VLOOKUP(A1875,away!$A$2:$E$405,3,FALSE)</f>
        <v>1.0342</v>
      </c>
      <c r="I1875">
        <f>VLOOKUP(C1875,away!$B$2:$E$405,3,FALSE)</f>
        <v>0.77349999999999997</v>
      </c>
      <c r="J1875">
        <f>VLOOKUP(B1875,home!$B$2:$E$405,4,FALSE)</f>
        <v>1.1281000000000001</v>
      </c>
      <c r="K1875" s="3">
        <f t="shared" si="2186"/>
        <v>0.98105310341999996</v>
      </c>
      <c r="L1875" s="3">
        <f t="shared" si="2187"/>
        <v>0.9024277689700001</v>
      </c>
      <c r="M1875" s="5">
        <f t="shared" si="2188"/>
        <v>0.15205988242601362</v>
      </c>
      <c r="N1875" s="5">
        <f t="shared" si="2189"/>
        <v>0.14917881955972098</v>
      </c>
      <c r="O1875" s="5">
        <f t="shared" si="2190"/>
        <v>0.13722306044754798</v>
      </c>
      <c r="P1875" s="5">
        <f t="shared" si="2191"/>
        <v>0.1346231093128572</v>
      </c>
      <c r="Q1875" s="5">
        <f t="shared" si="2192"/>
        <v>7.3176171946798221E-2</v>
      </c>
      <c r="R1875" s="5">
        <f t="shared" si="2193"/>
        <v>6.1916950145458095E-2</v>
      </c>
      <c r="S1875" s="5">
        <f t="shared" si="2194"/>
        <v>2.9796454646542993E-2</v>
      </c>
      <c r="T1875" s="5">
        <f t="shared" si="2195"/>
        <v>6.6036209591714218E-2</v>
      </c>
      <c r="U1875" s="5">
        <f t="shared" si="2196"/>
        <v>6.0743816094503085E-2</v>
      </c>
      <c r="V1875" s="5">
        <f t="shared" si="2197"/>
        <v>2.931075797990226E-3</v>
      </c>
      <c r="W1875" s="5">
        <f t="shared" si="2198"/>
        <v>2.3929903528267314E-2</v>
      </c>
      <c r="X1875" s="5">
        <f t="shared" si="2199"/>
        <v>2.1595009452681602E-2</v>
      </c>
      <c r="Y1875" s="5">
        <f t="shared" si="2200"/>
        <v>9.7439681006347614E-3</v>
      </c>
      <c r="Z1875" s="5">
        <f t="shared" si="2201"/>
        <v>1.8625191727064162E-2</v>
      </c>
      <c r="AA1875" s="5">
        <f t="shared" si="2202"/>
        <v>1.8272302145628805E-2</v>
      </c>
      <c r="AB1875" s="5">
        <f t="shared" si="2203"/>
        <v>8.9630493632985309E-3</v>
      </c>
      <c r="AC1875" s="5">
        <f t="shared" si="2204"/>
        <v>1.621855035256836E-4</v>
      </c>
      <c r="AD1875" s="5">
        <f t="shared" si="2205"/>
        <v>5.8691265302369634E-3</v>
      </c>
      <c r="AE1875" s="5">
        <f t="shared" si="2206"/>
        <v>5.2964627604843795E-3</v>
      </c>
      <c r="AF1875" s="5">
        <f t="shared" si="2207"/>
        <v>2.3898375361883035E-3</v>
      </c>
      <c r="AG1875" s="5">
        <f t="shared" si="2208"/>
        <v>7.1888525199439101E-4</v>
      </c>
      <c r="AH1875" s="5">
        <f t="shared" si="2209"/>
        <v>4.2019725542232524E-3</v>
      </c>
      <c r="AI1875" s="5">
        <f t="shared" si="2210"/>
        <v>4.1223582148063858E-3</v>
      </c>
      <c r="AJ1875" s="5">
        <f t="shared" si="2211"/>
        <v>2.0221261600223677E-3</v>
      </c>
      <c r="AK1875" s="5">
        <f t="shared" si="2212"/>
        <v>6.6127104826557042E-4</v>
      </c>
      <c r="AL1875" s="5">
        <f t="shared" si="2213"/>
        <v>5.7435048407912413E-6</v>
      </c>
      <c r="AM1875" s="5">
        <f t="shared" si="2214"/>
        <v>1.1515849593707261E-3</v>
      </c>
      <c r="AN1875" s="5">
        <f t="shared" si="2215"/>
        <v>1.0392222456643324E-3</v>
      </c>
      <c r="AO1875" s="5">
        <f t="shared" si="2216"/>
        <v>4.6891150630942849E-4</v>
      </c>
      <c r="AP1875" s="5">
        <f t="shared" si="2217"/>
        <v>1.4105292149439326E-4</v>
      </c>
      <c r="AQ1875" s="5">
        <f t="shared" si="2218"/>
        <v>3.1822518312721459E-5</v>
      </c>
      <c r="AR1875" s="5">
        <f t="shared" si="2219"/>
        <v>7.5839534347617267E-4</v>
      </c>
      <c r="AS1875" s="5">
        <f t="shared" si="2220"/>
        <v>7.44026105336576E-4</v>
      </c>
      <c r="AT1875" s="5">
        <f t="shared" si="2221"/>
        <v>3.6496455983297182E-4</v>
      </c>
      <c r="AU1875" s="5">
        <f t="shared" si="2222"/>
        <v>1.1934987135415043E-4</v>
      </c>
      <c r="AV1875" s="5">
        <f t="shared" si="2223"/>
        <v>2.9272140421191754E-5</v>
      </c>
      <c r="AW1875" s="5">
        <f t="shared" si="2224"/>
        <v>1.412470731348911E-7</v>
      </c>
      <c r="AX1875" s="5">
        <f t="shared" si="2225"/>
        <v>1.8829433304040749E-4</v>
      </c>
      <c r="AY1875" s="5">
        <f t="shared" si="2226"/>
        <v>1.6992203487534909E-4</v>
      </c>
      <c r="AZ1875" s="5">
        <f t="shared" si="2227"/>
        <v>7.6671181415701917E-5</v>
      </c>
      <c r="BA1875" s="5">
        <f t="shared" si="2228"/>
        <v>2.3063401063088674E-5</v>
      </c>
      <c r="BB1875" s="5">
        <f t="shared" si="2229"/>
        <v>5.2032633915558591E-6</v>
      </c>
      <c r="BC1875" s="5">
        <f t="shared" si="2230"/>
        <v>9.3911387476100624E-7</v>
      </c>
      <c r="BD1875" s="5">
        <f t="shared" si="2231"/>
        <v>1.1406616963507319E-4</v>
      </c>
      <c r="BE1875" s="5">
        <f t="shared" si="2232"/>
        <v>1.1190496971572072E-4</v>
      </c>
      <c r="BF1875" s="5">
        <f t="shared" si="2233"/>
        <v>5.4892358913864458E-5</v>
      </c>
      <c r="BG1875" s="5">
        <f t="shared" si="2234"/>
        <v>1.7950773022163742E-5</v>
      </c>
      <c r="BH1875" s="5">
        <f t="shared" si="2235"/>
        <v>4.4026653955454377E-6</v>
      </c>
      <c r="BI1875" s="5">
        <f t="shared" si="2236"/>
        <v>8.6384970992393888E-7</v>
      </c>
      <c r="BJ1875" s="8">
        <f t="shared" si="2237"/>
        <v>0.36123108173753371</v>
      </c>
      <c r="BK1875" s="8">
        <f t="shared" si="2238"/>
        <v>0.3197483732266459</v>
      </c>
      <c r="BL1875" s="8">
        <f t="shared" si="2239"/>
        <v>0.30044699498056748</v>
      </c>
      <c r="BM1875" s="8">
        <f t="shared" si="2240"/>
        <v>0.29170386704561291</v>
      </c>
      <c r="BN1875" s="8">
        <f t="shared" si="2241"/>
        <v>0.70817799383839619</v>
      </c>
    </row>
    <row r="1876" spans="1:66" x14ac:dyDescent="0.25">
      <c r="A1876" t="s">
        <v>70</v>
      </c>
      <c r="B1876" t="s">
        <v>82</v>
      </c>
      <c r="C1876" t="s">
        <v>84</v>
      </c>
      <c r="D1876" s="7" t="s">
        <v>549</v>
      </c>
      <c r="E1876">
        <f>VLOOKUP(A1876,home!$A$2:$E$405,3,FALSE)</f>
        <v>1.359</v>
      </c>
      <c r="F1876">
        <f>VLOOKUP(B1876,home!$B$2:$E$405,3,FALSE)</f>
        <v>1.6188</v>
      </c>
      <c r="G1876">
        <f>VLOOKUP(C1876,away!$B$2:$E$405,4,FALSE)</f>
        <v>1.4717</v>
      </c>
      <c r="H1876">
        <f>VLOOKUP(A1876,away!$A$2:$E$405,3,FALSE)</f>
        <v>1.0342</v>
      </c>
      <c r="I1876">
        <f>VLOOKUP(C1876,away!$B$2:$E$405,3,FALSE)</f>
        <v>0.48349999999999999</v>
      </c>
      <c r="J1876">
        <f>VLOOKUP(B1876,home!$B$2:$E$405,4,FALSE)</f>
        <v>0.38679999999999998</v>
      </c>
      <c r="K1876" s="3">
        <f t="shared" si="2186"/>
        <v>3.2376652376399999</v>
      </c>
      <c r="L1876" s="3">
        <f t="shared" si="2187"/>
        <v>0.19341380875999997</v>
      </c>
      <c r="M1876" s="5">
        <f t="shared" si="2188"/>
        <v>3.2352012609002813E-2</v>
      </c>
      <c r="N1876" s="5">
        <f t="shared" si="2189"/>
        <v>0.10474498659185935</v>
      </c>
      <c r="O1876" s="5">
        <f t="shared" si="2190"/>
        <v>6.2573259797587778E-3</v>
      </c>
      <c r="P1876" s="5">
        <f t="shared" si="2191"/>
        <v>2.0259126805246646E-2</v>
      </c>
      <c r="Q1876" s="5">
        <f t="shared" si="2192"/>
        <v>0.16956460095276552</v>
      </c>
      <c r="R1876" s="5">
        <f t="shared" si="2193"/>
        <v>6.0512662519902189E-4</v>
      </c>
      <c r="S1876" s="5">
        <f t="shared" si="2194"/>
        <v>3.1716127206012652E-3</v>
      </c>
      <c r="T1876" s="5">
        <f t="shared" si="2195"/>
        <v>3.2796135301143899E-2</v>
      </c>
      <c r="U1876" s="5">
        <f t="shared" si="2196"/>
        <v>1.9591974387772821E-3</v>
      </c>
      <c r="V1876" s="5">
        <f t="shared" si="2197"/>
        <v>2.2067699486599731E-4</v>
      </c>
      <c r="W1876" s="5">
        <f t="shared" si="2198"/>
        <v>0.1829978046796891</v>
      </c>
      <c r="X1876" s="5">
        <f t="shared" si="2199"/>
        <v>3.5394302397817219E-2</v>
      </c>
      <c r="Y1876" s="5">
        <f t="shared" si="2200"/>
        <v>3.422873417582514E-3</v>
      </c>
      <c r="Z1876" s="5">
        <f t="shared" si="2201"/>
        <v>3.9013281787275934E-5</v>
      </c>
      <c r="AA1876" s="5">
        <f t="shared" si="2202"/>
        <v>1.2631194624891699E-4</v>
      </c>
      <c r="AB1876" s="5">
        <f t="shared" si="2203"/>
        <v>2.0447789873438544E-4</v>
      </c>
      <c r="AC1876" s="5">
        <f t="shared" si="2204"/>
        <v>8.6368722945131884E-6</v>
      </c>
      <c r="AD1876" s="5">
        <f t="shared" si="2205"/>
        <v>0.14812140769396598</v>
      </c>
      <c r="AE1876" s="5">
        <f t="shared" si="2206"/>
        <v>2.8648725620982727E-2</v>
      </c>
      <c r="AF1876" s="5">
        <f t="shared" si="2207"/>
        <v>2.7705295692372323E-3</v>
      </c>
      <c r="AG1876" s="5">
        <f t="shared" si="2208"/>
        <v>1.7861955875612506E-4</v>
      </c>
      <c r="AH1876" s="5">
        <f t="shared" si="2209"/>
        <v>1.8864268556760445E-6</v>
      </c>
      <c r="AI1876" s="5">
        <f t="shared" si="2210"/>
        <v>6.1076186539728576E-6</v>
      </c>
      <c r="AJ1876" s="5">
        <f t="shared" si="2211"/>
        <v>9.8872123003647681E-6</v>
      </c>
      <c r="AK1876" s="5">
        <f t="shared" si="2212"/>
        <v>1.0670494520685875E-5</v>
      </c>
      <c r="AL1876" s="5">
        <f t="shared" si="2213"/>
        <v>2.1633954354551968E-7</v>
      </c>
      <c r="AM1876" s="5">
        <f t="shared" si="2214"/>
        <v>9.5913506528211095E-2</v>
      </c>
      <c r="AN1876" s="5">
        <f t="shared" si="2215"/>
        <v>1.855099660914843E-2</v>
      </c>
      <c r="AO1876" s="5">
        <f t="shared" si="2216"/>
        <v>1.7940094552346213E-3</v>
      </c>
      <c r="AP1876" s="5">
        <f t="shared" si="2217"/>
        <v>1.1566206722946026E-4</v>
      </c>
      <c r="AQ1876" s="5">
        <f t="shared" si="2218"/>
        <v>5.5926602379762719E-6</v>
      </c>
      <c r="AR1876" s="5">
        <f t="shared" si="2219"/>
        <v>7.2972200620690892E-8</v>
      </c>
      <c r="AS1876" s="5">
        <f t="shared" si="2220"/>
        <v>2.3625955726370288E-7</v>
      </c>
      <c r="AT1876" s="5">
        <f t="shared" si="2221"/>
        <v>3.8246467780645406E-7</v>
      </c>
      <c r="AU1876" s="5">
        <f t="shared" si="2222"/>
        <v>4.1276419731971299E-7</v>
      </c>
      <c r="AV1876" s="5">
        <f t="shared" si="2223"/>
        <v>3.3409807325110313E-7</v>
      </c>
      <c r="AW1876" s="5">
        <f t="shared" si="2224"/>
        <v>3.7631612483929159E-9</v>
      </c>
      <c r="AX1876" s="5">
        <f t="shared" si="2225"/>
        <v>5.1755970984424388E-2</v>
      </c>
      <c r="AY1876" s="5">
        <f t="shared" si="2226"/>
        <v>1.0010319474169567E-2</v>
      </c>
      <c r="AZ1876" s="5">
        <f t="shared" si="2227"/>
        <v>9.6806700820176801E-4</v>
      </c>
      <c r="BA1876" s="5">
        <f t="shared" si="2228"/>
        <v>6.2412509063734036E-5</v>
      </c>
      <c r="BB1876" s="5">
        <f t="shared" si="2229"/>
        <v>3.0178602730712047E-6</v>
      </c>
      <c r="BC1876" s="5">
        <f t="shared" si="2230"/>
        <v>1.1673916994403904E-7</v>
      </c>
      <c r="BD1876" s="5">
        <f t="shared" si="2231"/>
        <v>2.3523052092744427E-9</v>
      </c>
      <c r="BE1876" s="5">
        <f t="shared" si="2232"/>
        <v>7.6159768043873472E-9</v>
      </c>
      <c r="BF1876" s="5">
        <f t="shared" si="2233"/>
        <v>1.2328991675118748E-8</v>
      </c>
      <c r="BG1876" s="5">
        <f t="shared" si="2234"/>
        <v>1.3305715920561641E-8</v>
      </c>
      <c r="BH1876" s="5">
        <f t="shared" si="2235"/>
        <v>1.0769863474478883E-8</v>
      </c>
      <c r="BI1876" s="5">
        <f t="shared" si="2236"/>
        <v>6.9738425170898033E-9</v>
      </c>
      <c r="BJ1876" s="8">
        <f t="shared" si="2237"/>
        <v>0.88781965767916371</v>
      </c>
      <c r="BK1876" s="8">
        <f t="shared" si="2238"/>
        <v>6.6022601815724336E-2</v>
      </c>
      <c r="BL1876" s="8">
        <f t="shared" si="2239"/>
        <v>9.182483546450947E-3</v>
      </c>
      <c r="BM1876" s="8">
        <f t="shared" si="2240"/>
        <v>0.61927026104828609</v>
      </c>
      <c r="BN1876" s="8">
        <f t="shared" si="2241"/>
        <v>0.33378317956383213</v>
      </c>
    </row>
    <row r="1877" spans="1:66" x14ac:dyDescent="0.25">
      <c r="A1877" t="s">
        <v>70</v>
      </c>
      <c r="B1877" t="s">
        <v>85</v>
      </c>
      <c r="C1877" t="s">
        <v>88</v>
      </c>
      <c r="D1877" s="7" t="s">
        <v>549</v>
      </c>
      <c r="E1877">
        <f>VLOOKUP(A1877,home!$A$2:$E$405,3,FALSE)</f>
        <v>1.359</v>
      </c>
      <c r="F1877">
        <f>VLOOKUP(B1877,home!$B$2:$E$405,3,FALSE)</f>
        <v>1.1773</v>
      </c>
      <c r="G1877">
        <f>VLOOKUP(C1877,away!$B$2:$E$405,4,FALSE)</f>
        <v>0.73580000000000001</v>
      </c>
      <c r="H1877">
        <f>VLOOKUP(A1877,away!$A$2:$E$405,3,FALSE)</f>
        <v>1.0342</v>
      </c>
      <c r="I1877">
        <f>VLOOKUP(C1877,away!$B$2:$E$405,3,FALSE)</f>
        <v>0.96689999999999998</v>
      </c>
      <c r="J1877">
        <f>VLOOKUP(B1877,home!$B$2:$E$405,4,FALSE)</f>
        <v>1.1603000000000001</v>
      </c>
      <c r="K1877" s="3">
        <f t="shared" si="2186"/>
        <v>1.1772437250600001</v>
      </c>
      <c r="L1877" s="3">
        <f t="shared" si="2187"/>
        <v>1.1602628471940002</v>
      </c>
      <c r="M1877" s="5">
        <f t="shared" si="2188"/>
        <v>9.6568123928624405E-2</v>
      </c>
      <c r="N1877" s="5">
        <f t="shared" si="2189"/>
        <v>0.11368421793578952</v>
      </c>
      <c r="O1877" s="5">
        <f t="shared" si="2190"/>
        <v>0.11204440641760882</v>
      </c>
      <c r="P1877" s="5">
        <f t="shared" si="2191"/>
        <v>0.13190357438320238</v>
      </c>
      <c r="Q1877" s="5">
        <f t="shared" si="2192"/>
        <v>6.691701610163088E-2</v>
      </c>
      <c r="R1877" s="5">
        <f t="shared" si="2193"/>
        <v>6.5000481001128277E-2</v>
      </c>
      <c r="S1877" s="5">
        <f t="shared" si="2194"/>
        <v>4.5042173926679627E-2</v>
      </c>
      <c r="T1877" s="5">
        <f t="shared" si="2195"/>
        <v>7.7641327627805012E-2</v>
      </c>
      <c r="U1877" s="5">
        <f t="shared" si="2196"/>
        <v>7.6521408384460018E-2</v>
      </c>
      <c r="V1877" s="5">
        <f t="shared" si="2197"/>
        <v>6.8359614346335659E-3</v>
      </c>
      <c r="W1877" s="5">
        <f t="shared" si="2198"/>
        <v>2.6259212435127969E-2</v>
      </c>
      <c r="X1877" s="5">
        <f t="shared" si="2199"/>
        <v>3.0467588585053676E-2</v>
      </c>
      <c r="Y1877" s="5">
        <f t="shared" si="2200"/>
        <v>1.7675205539414904E-2</v>
      </c>
      <c r="Z1877" s="5">
        <f t="shared" si="2201"/>
        <v>2.5139214385116203E-2</v>
      </c>
      <c r="AA1877" s="5">
        <f t="shared" si="2202"/>
        <v>2.9594982387816136E-2</v>
      </c>
      <c r="AB1877" s="5">
        <f t="shared" si="2203"/>
        <v>1.7420253654658886E-2</v>
      </c>
      <c r="AC1877" s="5">
        <f t="shared" si="2204"/>
        <v>5.8358267646394185E-4</v>
      </c>
      <c r="AD1877" s="5">
        <f t="shared" si="2205"/>
        <v>7.7283732660679838E-3</v>
      </c>
      <c r="AE1877" s="5">
        <f t="shared" si="2206"/>
        <v>8.9669443698660346E-3</v>
      </c>
      <c r="AF1877" s="5">
        <f t="shared" si="2207"/>
        <v>5.2020062026054891E-3</v>
      </c>
      <c r="AG1877" s="5">
        <f t="shared" si="2208"/>
        <v>2.011898175918631E-3</v>
      </c>
      <c r="AH1877" s="5">
        <f t="shared" si="2209"/>
        <v>7.2920241146738262E-3</v>
      </c>
      <c r="AI1877" s="5">
        <f t="shared" si="2210"/>
        <v>8.5844896319859643E-3</v>
      </c>
      <c r="AJ1877" s="5">
        <f t="shared" si="2211"/>
        <v>5.0530182760490537E-3</v>
      </c>
      <c r="AK1877" s="5">
        <f t="shared" si="2212"/>
        <v>1.9828780193640819E-3</v>
      </c>
      <c r="AL1877" s="5">
        <f t="shared" si="2213"/>
        <v>3.1884906879046253E-5</v>
      </c>
      <c r="AM1877" s="5">
        <f t="shared" si="2214"/>
        <v>1.8196357864799964E-3</v>
      </c>
      <c r="AN1877" s="5">
        <f t="shared" si="2215"/>
        <v>2.1112557984773743E-3</v>
      </c>
      <c r="AO1877" s="5">
        <f t="shared" si="2216"/>
        <v>1.2248058319481007E-3</v>
      </c>
      <c r="AP1877" s="5">
        <f t="shared" si="2217"/>
        <v>4.7369890061197312E-4</v>
      </c>
      <c r="AQ1877" s="5">
        <f t="shared" si="2218"/>
        <v>1.3740380878417898E-4</v>
      </c>
      <c r="AR1877" s="5">
        <f t="shared" si="2219"/>
        <v>1.6921329322197504E-3</v>
      </c>
      <c r="AS1877" s="5">
        <f t="shared" si="2220"/>
        <v>1.9920528764230793E-3</v>
      </c>
      <c r="AT1877" s="5">
        <f t="shared" si="2221"/>
        <v>1.1725658743783974E-3</v>
      </c>
      <c r="AU1877" s="5">
        <f t="shared" si="2222"/>
        <v>4.6013193927715331E-4</v>
      </c>
      <c r="AV1877" s="5">
        <f t="shared" si="2223"/>
        <v>1.3542185955342948E-4</v>
      </c>
      <c r="AW1877" s="5">
        <f t="shared" si="2224"/>
        <v>1.2097772752201539E-6</v>
      </c>
      <c r="AX1877" s="5">
        <f t="shared" si="2225"/>
        <v>3.5702580192136576E-4</v>
      </c>
      <c r="AY1877" s="5">
        <f t="shared" si="2226"/>
        <v>4.1424377345900503E-4</v>
      </c>
      <c r="AZ1877" s="5">
        <f t="shared" si="2227"/>
        <v>2.4031583001296589E-4</v>
      </c>
      <c r="BA1877" s="5">
        <f t="shared" si="2228"/>
        <v>9.2943176385544375E-5</v>
      </c>
      <c r="BB1877" s="5">
        <f t="shared" si="2229"/>
        <v>2.6959628615086482E-5</v>
      </c>
      <c r="BC1877" s="5">
        <f t="shared" si="2230"/>
        <v>6.2560510912466084E-6</v>
      </c>
      <c r="BD1877" s="5">
        <f t="shared" si="2231"/>
        <v>3.2721982896133671E-4</v>
      </c>
      <c r="BE1877" s="5">
        <f t="shared" si="2232"/>
        <v>3.8521749035994008E-4</v>
      </c>
      <c r="BF1877" s="5">
        <f t="shared" si="2233"/>
        <v>2.2674743665480033E-4</v>
      </c>
      <c r="BG1877" s="5">
        <f t="shared" si="2234"/>
        <v>8.8978998991767809E-5</v>
      </c>
      <c r="BH1877" s="5">
        <f t="shared" si="2235"/>
        <v>2.6187492056294692E-5</v>
      </c>
      <c r="BI1877" s="5">
        <f t="shared" si="2236"/>
        <v>6.1658121396662969E-6</v>
      </c>
      <c r="BJ1877" s="8">
        <f t="shared" si="2237"/>
        <v>0.36345833462706689</v>
      </c>
      <c r="BK1877" s="8">
        <f t="shared" si="2238"/>
        <v>0.281379545029942</v>
      </c>
      <c r="BL1877" s="8">
        <f t="shared" si="2239"/>
        <v>0.3300067644287607</v>
      </c>
      <c r="BM1877" s="8">
        <f t="shared" si="2240"/>
        <v>0.41345300470671781</v>
      </c>
      <c r="BN1877" s="8">
        <f t="shared" si="2241"/>
        <v>0.58611781976798438</v>
      </c>
    </row>
    <row r="1878" spans="1:66" x14ac:dyDescent="0.25">
      <c r="A1878" t="s">
        <v>70</v>
      </c>
      <c r="B1878" t="s">
        <v>78</v>
      </c>
      <c r="C1878" t="s">
        <v>61</v>
      </c>
      <c r="D1878" s="7" t="s">
        <v>549</v>
      </c>
      <c r="E1878">
        <f>VLOOKUP(A1878,home!$A$2:$E$405,3,FALSE)</f>
        <v>1.359</v>
      </c>
      <c r="F1878">
        <f>VLOOKUP(B1878,home!$B$2:$E$405,3,FALSE)</f>
        <v>0.1226</v>
      </c>
      <c r="G1878">
        <f>VLOOKUP(C1878,away!$B$2:$E$405,4,FALSE)</f>
        <v>1.0302</v>
      </c>
      <c r="H1878">
        <f>VLOOKUP(A1878,away!$A$2:$E$405,3,FALSE)</f>
        <v>1.0342</v>
      </c>
      <c r="I1878">
        <f>VLOOKUP(C1878,away!$B$2:$E$405,3,FALSE)</f>
        <v>1.1603000000000001</v>
      </c>
      <c r="J1878">
        <f>VLOOKUP(B1878,home!$B$2:$E$405,4,FALSE)</f>
        <v>0.64459999999999995</v>
      </c>
      <c r="K1878" s="3">
        <f t="shared" si="2186"/>
        <v>0.17164512467999998</v>
      </c>
      <c r="L1878" s="3">
        <f t="shared" si="2187"/>
        <v>0.77350856479599994</v>
      </c>
      <c r="M1878" s="5">
        <f t="shared" si="2188"/>
        <v>0.38861983953232826</v>
      </c>
      <c r="N1878" s="5">
        <f t="shared" si="2189"/>
        <v>6.6704700809648076E-2</v>
      </c>
      <c r="O1878" s="5">
        <f t="shared" si="2190"/>
        <v>0.30060077432790305</v>
      </c>
      <c r="P1878" s="5">
        <f t="shared" si="2191"/>
        <v>5.1596657388417455E-2</v>
      </c>
      <c r="Q1878" s="5">
        <f t="shared" si="2192"/>
        <v>5.7247683436070689E-3</v>
      </c>
      <c r="R1878" s="5">
        <f t="shared" si="2193"/>
        <v>0.11625863676347127</v>
      </c>
      <c r="S1878" s="5">
        <f t="shared" si="2194"/>
        <v>1.7126088164087867E-3</v>
      </c>
      <c r="T1878" s="5">
        <f t="shared" si="2195"/>
        <v>4.4281573452530781E-3</v>
      </c>
      <c r="U1878" s="5">
        <f t="shared" si="2196"/>
        <v>1.9955228202392854E-2</v>
      </c>
      <c r="V1878" s="5">
        <f t="shared" si="2197"/>
        <v>2.5264590610644379E-5</v>
      </c>
      <c r="W1878" s="5">
        <f t="shared" si="2198"/>
        <v>3.2754285870085077E-4</v>
      </c>
      <c r="X1878" s="5">
        <f t="shared" si="2199"/>
        <v>2.5335720654287407E-4</v>
      </c>
      <c r="Y1878" s="5">
        <f t="shared" si="2200"/>
        <v>9.7986984606851122E-5</v>
      </c>
      <c r="Z1878" s="5">
        <f t="shared" si="2201"/>
        <v>2.9975683756017377E-2</v>
      </c>
      <c r="AA1878" s="5">
        <f t="shared" si="2202"/>
        <v>5.1451799756698528E-3</v>
      </c>
      <c r="AB1878" s="5">
        <f t="shared" si="2203"/>
        <v>4.4157252921244556E-4</v>
      </c>
      <c r="AC1878" s="5">
        <f t="shared" si="2204"/>
        <v>2.0964711094085916E-7</v>
      </c>
      <c r="AD1878" s="5">
        <f t="shared" si="2205"/>
        <v>1.4055283704937786E-5</v>
      </c>
      <c r="AE1878" s="5">
        <f t="shared" si="2206"/>
        <v>1.0871882326407032E-5</v>
      </c>
      <c r="AF1878" s="5">
        <f t="shared" si="2207"/>
        <v>4.2047470474650497E-6</v>
      </c>
      <c r="AG1878" s="5">
        <f t="shared" si="2208"/>
        <v>1.0841359513383028E-6</v>
      </c>
      <c r="AH1878" s="5">
        <f t="shared" si="2209"/>
        <v>5.7966120302239427E-3</v>
      </c>
      <c r="AI1878" s="5">
        <f t="shared" si="2210"/>
        <v>9.9496019464937629E-4</v>
      </c>
      <c r="AJ1878" s="5">
        <f t="shared" si="2211"/>
        <v>8.5390033331114623E-5</v>
      </c>
      <c r="AK1878" s="5">
        <f t="shared" si="2212"/>
        <v>4.8855943058495074E-6</v>
      </c>
      <c r="AL1878" s="5">
        <f t="shared" si="2213"/>
        <v>1.1133852732484822E-9</v>
      </c>
      <c r="AM1878" s="5">
        <f t="shared" si="2214"/>
        <v>4.8250418478936406E-7</v>
      </c>
      <c r="AN1878" s="5">
        <f t="shared" si="2215"/>
        <v>3.7322111948448488E-7</v>
      </c>
      <c r="AO1878" s="5">
        <f t="shared" si="2216"/>
        <v>1.4434486624200015E-7</v>
      </c>
      <c r="AP1878" s="5">
        <f t="shared" si="2217"/>
        <v>3.7217330107506706E-8</v>
      </c>
      <c r="AQ1878" s="5">
        <f t="shared" si="2218"/>
        <v>7.1969808992491173E-9</v>
      </c>
      <c r="AR1878" s="5">
        <f t="shared" si="2219"/>
        <v>8.9674581043555006E-4</v>
      </c>
      <c r="AS1878" s="5">
        <f t="shared" si="2220"/>
        <v>1.5392204643847762E-4</v>
      </c>
      <c r="AT1878" s="5">
        <f t="shared" si="2221"/>
        <v>1.3209984425966618E-5</v>
      </c>
      <c r="AU1878" s="5">
        <f t="shared" si="2222"/>
        <v>7.558098079386326E-7</v>
      </c>
      <c r="AV1878" s="5">
        <f t="shared" si="2223"/>
        <v>3.2432767179498363E-8</v>
      </c>
      <c r="AW1878" s="5">
        <f t="shared" si="2224"/>
        <v>4.1061950124033842E-12</v>
      </c>
      <c r="AX1878" s="5">
        <f t="shared" si="2225"/>
        <v>1.3803248492798673E-8</v>
      </c>
      <c r="AY1878" s="5">
        <f t="shared" si="2226"/>
        <v>1.067693093118725E-8</v>
      </c>
      <c r="AZ1878" s="5">
        <f t="shared" si="2227"/>
        <v>4.1293487605043348E-9</v>
      </c>
      <c r="BA1878" s="5">
        <f t="shared" si="2228"/>
        <v>1.0646955444266163E-9</v>
      </c>
      <c r="BB1878" s="5">
        <f t="shared" si="2229"/>
        <v>2.0588778062853193E-10</v>
      </c>
      <c r="BC1878" s="5">
        <f t="shared" si="2230"/>
        <v>3.1851192340601894E-11</v>
      </c>
      <c r="BD1878" s="5">
        <f t="shared" si="2231"/>
        <v>1.1560676080280464E-4</v>
      </c>
      <c r="BE1878" s="5">
        <f t="shared" si="2232"/>
        <v>1.9843336871848338E-5</v>
      </c>
      <c r="BF1878" s="5">
        <f t="shared" si="2233"/>
        <v>1.7030060157178242E-6</v>
      </c>
      <c r="BG1878" s="5">
        <f t="shared" si="2234"/>
        <v>9.7437559966225297E-8</v>
      </c>
      <c r="BH1878" s="5">
        <f t="shared" si="2235"/>
        <v>4.1811705322294292E-9</v>
      </c>
      <c r="BI1878" s="5">
        <f t="shared" si="2236"/>
        <v>1.4353550746257256E-10</v>
      </c>
      <c r="BJ1878" s="8">
        <f t="shared" si="2237"/>
        <v>7.7567803993833132E-2</v>
      </c>
      <c r="BK1878" s="8">
        <f t="shared" si="2238"/>
        <v>0.44195459176519231</v>
      </c>
      <c r="BL1878" s="8">
        <f t="shared" si="2239"/>
        <v>0.45048516060099131</v>
      </c>
      <c r="BM1878" s="8">
        <f t="shared" si="2240"/>
        <v>7.047785227783418E-2</v>
      </c>
      <c r="BN1878" s="8">
        <f t="shared" si="2241"/>
        <v>0.92950537716537518</v>
      </c>
    </row>
    <row r="1879" spans="1:66" x14ac:dyDescent="0.25">
      <c r="A1879" t="s">
        <v>184</v>
      </c>
      <c r="B1879" t="s">
        <v>190</v>
      </c>
      <c r="C1879" t="s">
        <v>193</v>
      </c>
      <c r="D1879" s="7" t="s">
        <v>549</v>
      </c>
      <c r="E1879">
        <f>VLOOKUP(A1879,home!$A$2:$E$405,3,FALSE)</f>
        <v>1.5952</v>
      </c>
      <c r="F1879">
        <f>VLOOKUP(B1879,home!$B$2:$E$405,3,FALSE)</f>
        <v>0.62690000000000001</v>
      </c>
      <c r="G1879">
        <f>VLOOKUP(C1879,away!$B$2:$E$405,4,FALSE)</f>
        <v>1.6717</v>
      </c>
      <c r="H1879">
        <f>VLOOKUP(A1879,away!$A$2:$E$405,3,FALSE)</f>
        <v>1.1429</v>
      </c>
      <c r="I1879">
        <f>VLOOKUP(C1879,away!$B$2:$E$405,3,FALSE)</f>
        <v>1.1666000000000001</v>
      </c>
      <c r="J1879">
        <f>VLOOKUP(B1879,home!$B$2:$E$405,4,FALSE)</f>
        <v>2.0415999999999999</v>
      </c>
      <c r="K1879" s="3">
        <f t="shared" si="2186"/>
        <v>1.6717516220959998</v>
      </c>
      <c r="L1879" s="3">
        <f t="shared" si="2187"/>
        <v>2.7220798570240001</v>
      </c>
      <c r="M1879" s="5">
        <f t="shared" si="2188"/>
        <v>1.235330699201562E-2</v>
      </c>
      <c r="N1879" s="5">
        <f t="shared" si="2189"/>
        <v>2.0651661002151964E-2</v>
      </c>
      <c r="O1879" s="5">
        <f t="shared" si="2190"/>
        <v>3.3626688130599464E-2</v>
      </c>
      <c r="P1879" s="5">
        <f t="shared" si="2191"/>
        <v>5.6215470428045936E-2</v>
      </c>
      <c r="Q1879" s="5">
        <f t="shared" si="2192"/>
        <v>1.7262223889662132E-2</v>
      </c>
      <c r="R1879" s="5">
        <f t="shared" si="2193"/>
        <v>4.5767265209366421E-2</v>
      </c>
      <c r="S1879" s="5">
        <f t="shared" si="2194"/>
        <v>6.3954111993837881E-2</v>
      </c>
      <c r="T1879" s="5">
        <f t="shared" si="2195"/>
        <v>4.6989151937487768E-2</v>
      </c>
      <c r="U1879" s="5">
        <f t="shared" si="2196"/>
        <v>7.6511499852656123E-2</v>
      </c>
      <c r="V1879" s="5">
        <f t="shared" si="2197"/>
        <v>3.2336914532415793E-2</v>
      </c>
      <c r="W1879" s="5">
        <f t="shared" si="2198"/>
        <v>9.6193835961756631E-3</v>
      </c>
      <c r="X1879" s="5">
        <f t="shared" si="2199"/>
        <v>2.618473032413686E-2</v>
      </c>
      <c r="Y1879" s="5">
        <f t="shared" si="2200"/>
        <v>3.5638463488469239E-2</v>
      </c>
      <c r="Z1879" s="5">
        <f t="shared" si="2201"/>
        <v>4.1527383579163878E-2</v>
      </c>
      <c r="AA1879" s="5">
        <f t="shared" si="2202"/>
        <v>6.9423470859869982E-2</v>
      </c>
      <c r="AB1879" s="5">
        <f t="shared" si="2203"/>
        <v>5.8029400010761026E-2</v>
      </c>
      <c r="AC1879" s="5">
        <f t="shared" si="2204"/>
        <v>9.1971064094729833E-3</v>
      </c>
      <c r="AD1879" s="5">
        <f t="shared" si="2205"/>
        <v>4.0203050326175771E-3</v>
      </c>
      <c r="AE1879" s="5">
        <f t="shared" si="2206"/>
        <v>1.0943591348380521E-2</v>
      </c>
      <c r="AF1879" s="5">
        <f t="shared" si="2207"/>
        <v>1.4894664786464371E-2</v>
      </c>
      <c r="AG1879" s="5">
        <f t="shared" si="2208"/>
        <v>1.3514822330786446E-2</v>
      </c>
      <c r="AH1879" s="5">
        <f t="shared" si="2209"/>
        <v>2.8260213588937804E-2</v>
      </c>
      <c r="AI1879" s="5">
        <f t="shared" si="2210"/>
        <v>4.7244057908086175E-2</v>
      </c>
      <c r="AJ1879" s="5">
        <f t="shared" si="2211"/>
        <v>3.949016522112022E-2</v>
      </c>
      <c r="AK1879" s="5">
        <f t="shared" si="2212"/>
        <v>2.2005915921748921E-2</v>
      </c>
      <c r="AL1879" s="5">
        <f t="shared" si="2213"/>
        <v>1.6741093335395558E-3</v>
      </c>
      <c r="AM1879" s="5">
        <f t="shared" si="2214"/>
        <v>1.3441902919198283E-3</v>
      </c>
      <c r="AN1879" s="5">
        <f t="shared" si="2215"/>
        <v>3.6589933176421749E-3</v>
      </c>
      <c r="AO1879" s="5">
        <f t="shared" si="2216"/>
        <v>4.9800360034695929E-3</v>
      </c>
      <c r="AP1879" s="5">
        <f t="shared" si="2217"/>
        <v>4.5186852307662929E-3</v>
      </c>
      <c r="AQ1879" s="5">
        <f t="shared" si="2218"/>
        <v>3.0750555117251932E-3</v>
      </c>
      <c r="AR1879" s="5">
        <f t="shared" si="2219"/>
        <v>1.5385311633128706E-2</v>
      </c>
      <c r="AS1879" s="5">
        <f t="shared" si="2220"/>
        <v>2.5720419679135364E-2</v>
      </c>
      <c r="AT1879" s="5">
        <f t="shared" si="2221"/>
        <v>2.149907665979222E-2</v>
      </c>
      <c r="AU1879" s="5">
        <f t="shared" si="2222"/>
        <v>1.1980372093191298E-2</v>
      </c>
      <c r="AV1879" s="5">
        <f t="shared" si="2223"/>
        <v>5.0070516200265477E-3</v>
      </c>
      <c r="AW1879" s="5">
        <f t="shared" si="2224"/>
        <v>2.1161864635773641E-4</v>
      </c>
      <c r="AX1879" s="5">
        <f t="shared" si="2225"/>
        <v>3.7452538348711133E-4</v>
      </c>
      <c r="AY1879" s="5">
        <f t="shared" si="2226"/>
        <v>1.0194880023344547E-3</v>
      </c>
      <c r="AZ1879" s="5">
        <f t="shared" si="2227"/>
        <v>1.3875638778161285E-3</v>
      </c>
      <c r="BA1879" s="5">
        <f t="shared" si="2228"/>
        <v>1.2590198940457978E-3</v>
      </c>
      <c r="BB1879" s="5">
        <f t="shared" si="2229"/>
        <v>8.5678817329363924E-4</v>
      </c>
      <c r="BC1879" s="5">
        <f t="shared" si="2230"/>
        <v>4.6644916565180084E-4</v>
      </c>
      <c r="BD1879" s="5">
        <f t="shared" si="2231"/>
        <v>6.9800078150961137E-3</v>
      </c>
      <c r="BE1879" s="5">
        <f t="shared" si="2232"/>
        <v>1.1668839387129681E-2</v>
      </c>
      <c r="BF1879" s="5">
        <f t="shared" si="2233"/>
        <v>9.7537005867058719E-3</v>
      </c>
      <c r="BG1879" s="5">
        <f t="shared" si="2234"/>
        <v>5.4352549257547485E-3</v>
      </c>
      <c r="BH1879" s="5">
        <f t="shared" si="2235"/>
        <v>2.2715990596589427E-3</v>
      </c>
      <c r="BI1879" s="5">
        <f t="shared" si="2236"/>
        <v>7.5950988254731638E-4</v>
      </c>
      <c r="BJ1879" s="8">
        <f t="shared" si="2237"/>
        <v>0.22265979258848453</v>
      </c>
      <c r="BK1879" s="8">
        <f t="shared" si="2238"/>
        <v>0.17675050769166226</v>
      </c>
      <c r="BL1879" s="8">
        <f t="shared" si="2239"/>
        <v>0.53681982004531303</v>
      </c>
      <c r="BM1879" s="8">
        <f t="shared" si="2240"/>
        <v>0.79107301889680526</v>
      </c>
      <c r="BN1879" s="8">
        <f t="shared" si="2241"/>
        <v>0.18587661565184152</v>
      </c>
    </row>
    <row r="1880" spans="1:66" x14ac:dyDescent="0.25">
      <c r="A1880" t="s">
        <v>282</v>
      </c>
      <c r="B1880" t="s">
        <v>475</v>
      </c>
      <c r="C1880" t="s">
        <v>342</v>
      </c>
      <c r="D1880" s="7" t="s">
        <v>549</v>
      </c>
      <c r="E1880">
        <f>VLOOKUP(A1880,home!$A$2:$E$405,3,FALSE)</f>
        <v>1.6571</v>
      </c>
      <c r="F1880">
        <f>VLOOKUP(B1880,home!$B$2:$E$405,3,FALSE)</f>
        <v>0.40229999999999999</v>
      </c>
      <c r="G1880">
        <f>VLOOKUP(C1880,away!$B$2:$E$405,4,FALSE)</f>
        <v>2.0114999999999998</v>
      </c>
      <c r="H1880">
        <f>VLOOKUP(A1880,away!$A$2:$E$405,3,FALSE)</f>
        <v>1.3714</v>
      </c>
      <c r="I1880">
        <f>VLOOKUP(C1880,away!$B$2:$E$405,3,FALSE)</f>
        <v>0.72919999999999996</v>
      </c>
      <c r="J1880">
        <f>VLOOKUP(B1880,home!$B$2:$E$405,4,FALSE)</f>
        <v>1.4583999999999999</v>
      </c>
      <c r="K1880" s="3">
        <f t="shared" si="2186"/>
        <v>1.3409691502949999</v>
      </c>
      <c r="L1880" s="3">
        <f t="shared" si="2187"/>
        <v>1.4584362849919998</v>
      </c>
      <c r="M1880" s="5">
        <f t="shared" si="2188"/>
        <v>6.0846228893178207E-2</v>
      </c>
      <c r="N1880" s="5">
        <f t="shared" si="2189"/>
        <v>8.1592915857540249E-2</v>
      </c>
      <c r="O1880" s="5">
        <f t="shared" si="2190"/>
        <v>8.8740348022739696E-2</v>
      </c>
      <c r="P1880" s="5">
        <f t="shared" si="2191"/>
        <v>0.11899806908493583</v>
      </c>
      <c r="Q1880" s="5">
        <f t="shared" si="2192"/>
        <v>5.4706791523788594E-2</v>
      </c>
      <c r="R1880" s="5">
        <f t="shared" si="2193"/>
        <v>6.4711071749590829E-2</v>
      </c>
      <c r="S1880" s="5">
        <f t="shared" si="2194"/>
        <v>5.8181668377523636E-2</v>
      </c>
      <c r="T1880" s="5">
        <f t="shared" si="2195"/>
        <v>7.9786369793786061E-2</v>
      </c>
      <c r="U1880" s="5">
        <f t="shared" si="2196"/>
        <v>8.6775550898727585E-2</v>
      </c>
      <c r="V1880" s="5">
        <f t="shared" si="2197"/>
        <v>1.2642993327436951E-2</v>
      </c>
      <c r="W1880" s="5">
        <f t="shared" si="2198"/>
        <v>2.4453373248340161E-2</v>
      </c>
      <c r="X1880" s="5">
        <f t="shared" si="2199"/>
        <v>3.5663686835831973E-2</v>
      </c>
      <c r="Y1880" s="5">
        <f t="shared" si="2200"/>
        <v>2.6006607468984443E-2</v>
      </c>
      <c r="Z1880" s="5">
        <f t="shared" si="2201"/>
        <v>3.1458991693441324E-2</v>
      </c>
      <c r="AA1880" s="5">
        <f t="shared" si="2202"/>
        <v>4.2185537360291472E-2</v>
      </c>
      <c r="AB1880" s="5">
        <f t="shared" si="2203"/>
        <v>2.8284752094384021E-2</v>
      </c>
      <c r="AC1880" s="5">
        <f t="shared" si="2204"/>
        <v>1.5453831535517343E-3</v>
      </c>
      <c r="AD1880" s="5">
        <f t="shared" si="2205"/>
        <v>8.197804786668296E-3</v>
      </c>
      <c r="AE1880" s="5">
        <f t="shared" si="2206"/>
        <v>1.1955975958158144E-2</v>
      </c>
      <c r="AF1880" s="5">
        <f t="shared" si="2207"/>
        <v>8.7185145799349162E-3</v>
      </c>
      <c r="AG1880" s="5">
        <f t="shared" si="2208"/>
        <v>4.2384660048696201E-3</v>
      </c>
      <c r="AH1880" s="5">
        <f t="shared" si="2209"/>
        <v>1.1470233743744195E-2</v>
      </c>
      <c r="AI1880" s="5">
        <f t="shared" si="2210"/>
        <v>1.5381229597033688E-2</v>
      </c>
      <c r="AJ1880" s="5">
        <f t="shared" si="2211"/>
        <v>1.0312877191613286E-2</v>
      </c>
      <c r="AK1880" s="5">
        <f t="shared" si="2212"/>
        <v>4.6097500549114505E-3</v>
      </c>
      <c r="AL1880" s="5">
        <f t="shared" si="2213"/>
        <v>1.2089335008215314E-4</v>
      </c>
      <c r="AM1880" s="5">
        <f t="shared" si="2214"/>
        <v>2.1986006638125746E-3</v>
      </c>
      <c r="AN1880" s="5">
        <f t="shared" si="2215"/>
        <v>3.2065189843117556E-3</v>
      </c>
      <c r="AO1880" s="5">
        <f t="shared" si="2216"/>
        <v>2.3382518176179789E-3</v>
      </c>
      <c r="AP1880" s="5">
        <f t="shared" si="2217"/>
        <v>1.1367304314208518E-3</v>
      </c>
      <c r="AQ1880" s="5">
        <f t="shared" si="2218"/>
        <v>4.1446222685969535E-4</v>
      </c>
      <c r="AR1880" s="5">
        <f t="shared" si="2219"/>
        <v>3.3457210178432328E-3</v>
      </c>
      <c r="AS1880" s="5">
        <f t="shared" si="2220"/>
        <v>4.4865086704213627E-3</v>
      </c>
      <c r="AT1880" s="5">
        <f t="shared" si="2221"/>
        <v>3.0081348597830425E-3</v>
      </c>
      <c r="AU1880" s="5">
        <f t="shared" si="2222"/>
        <v>1.3446053489653449E-3</v>
      </c>
      <c r="AV1880" s="5">
        <f t="shared" si="2223"/>
        <v>4.5076857307104254E-4</v>
      </c>
      <c r="AW1880" s="5">
        <f t="shared" si="2224"/>
        <v>6.5675919110056899E-6</v>
      </c>
      <c r="AX1880" s="5">
        <f t="shared" si="2225"/>
        <v>4.9137594399846095E-4</v>
      </c>
      <c r="AY1880" s="5">
        <f t="shared" si="2226"/>
        <v>7.1664050629955236E-4</v>
      </c>
      <c r="AZ1880" s="5">
        <f t="shared" si="2227"/>
        <v>5.2258725884115253E-4</v>
      </c>
      <c r="BA1880" s="5">
        <f t="shared" si="2228"/>
        <v>2.5405340678948102E-4</v>
      </c>
      <c r="BB1880" s="5">
        <f t="shared" si="2229"/>
        <v>9.2630176696903053E-5</v>
      </c>
      <c r="BC1880" s="5">
        <f t="shared" si="2230"/>
        <v>2.7019042155996765E-5</v>
      </c>
      <c r="BD1880" s="5">
        <f t="shared" si="2231"/>
        <v>8.1325348864715583E-4</v>
      </c>
      <c r="BE1880" s="5">
        <f t="shared" si="2232"/>
        <v>1.0905478396456209E-3</v>
      </c>
      <c r="BF1880" s="5">
        <f t="shared" si="2233"/>
        <v>7.3119550494281816E-4</v>
      </c>
      <c r="BG1880" s="5">
        <f t="shared" si="2234"/>
        <v>3.2683687165423138E-4</v>
      </c>
      <c r="BH1880" s="5">
        <f t="shared" si="2235"/>
        <v>1.0956954051681264E-4</v>
      </c>
      <c r="BI1880" s="5">
        <f t="shared" si="2236"/>
        <v>2.938587472900877E-5</v>
      </c>
      <c r="BJ1880" s="8">
        <f t="shared" si="2237"/>
        <v>0.34671937651670676</v>
      </c>
      <c r="BK1880" s="8">
        <f t="shared" si="2238"/>
        <v>0.25305187669300805</v>
      </c>
      <c r="BL1880" s="8">
        <f t="shared" si="2239"/>
        <v>0.36820787830325585</v>
      </c>
      <c r="BM1880" s="8">
        <f t="shared" si="2240"/>
        <v>0.52913262516025006</v>
      </c>
      <c r="BN1880" s="8">
        <f t="shared" si="2241"/>
        <v>0.46959542513177344</v>
      </c>
    </row>
    <row r="1881" spans="1:66" x14ac:dyDescent="0.25">
      <c r="D1881" s="7"/>
      <c r="E1881" s="10"/>
      <c r="F1881" s="10"/>
      <c r="G1881" s="10"/>
      <c r="H1881" s="10"/>
      <c r="I1881" s="10"/>
      <c r="J1881" s="10"/>
      <c r="K1881" s="11"/>
      <c r="L1881" s="11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3"/>
      <c r="BK1881" s="13"/>
      <c r="BL1881" s="13"/>
      <c r="BM1881" s="13"/>
      <c r="BN1881" s="13"/>
    </row>
    <row r="1882" spans="1:66" x14ac:dyDescent="0.25">
      <c r="D1882" s="7"/>
      <c r="E1882" s="10"/>
      <c r="F1882" s="10"/>
      <c r="G1882" s="10"/>
      <c r="H1882" s="10"/>
      <c r="I1882" s="10"/>
      <c r="J1882" s="10"/>
      <c r="K1882" s="11"/>
      <c r="L1882" s="11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3"/>
      <c r="BK1882" s="13"/>
      <c r="BL1882" s="13"/>
      <c r="BM1882" s="13"/>
      <c r="BN1882" s="13"/>
    </row>
    <row r="1883" spans="1:66" x14ac:dyDescent="0.25">
      <c r="D1883" s="7"/>
      <c r="E1883" s="10"/>
      <c r="F1883" s="10"/>
      <c r="G1883" s="10"/>
      <c r="H1883" s="10"/>
      <c r="I1883" s="10"/>
      <c r="J1883" s="10"/>
      <c r="K1883" s="11"/>
      <c r="L1883" s="11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3"/>
      <c r="BK1883" s="13"/>
      <c r="BL1883" s="13"/>
      <c r="BM1883" s="13"/>
      <c r="BN1883" s="13"/>
    </row>
    <row r="1884" spans="1:66" x14ac:dyDescent="0.25">
      <c r="D1884" s="7"/>
      <c r="E1884" s="10"/>
      <c r="F1884" s="10"/>
      <c r="G1884" s="10"/>
      <c r="H1884" s="10"/>
      <c r="I1884" s="10"/>
      <c r="J1884" s="10"/>
      <c r="K1884" s="11"/>
      <c r="L1884" s="11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3"/>
      <c r="BK1884" s="13"/>
      <c r="BL1884" s="13"/>
      <c r="BM1884" s="13"/>
      <c r="BN1884" s="13"/>
    </row>
    <row r="1885" spans="1:66" x14ac:dyDescent="0.25">
      <c r="D1885" s="7"/>
      <c r="E1885" s="10"/>
      <c r="F1885" s="10"/>
      <c r="G1885" s="10"/>
      <c r="H1885" s="10"/>
      <c r="I1885" s="10"/>
      <c r="J1885" s="10"/>
      <c r="K1885" s="11"/>
      <c r="L1885" s="11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3"/>
      <c r="BK1885" s="13"/>
      <c r="BL1885" s="13"/>
      <c r="BM1885" s="13"/>
      <c r="BN1885" s="13"/>
    </row>
    <row r="1886" spans="1:66" x14ac:dyDescent="0.25">
      <c r="D1886" s="7"/>
      <c r="E1886" s="10"/>
      <c r="F1886" s="10"/>
      <c r="G1886" s="10"/>
      <c r="H1886" s="10"/>
      <c r="I1886" s="10"/>
      <c r="J1886" s="10"/>
      <c r="K1886" s="11"/>
      <c r="L1886" s="11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3"/>
      <c r="BK1886" s="13"/>
      <c r="BL1886" s="13"/>
      <c r="BM1886" s="13"/>
      <c r="BN1886" s="13"/>
    </row>
    <row r="1887" spans="1:66" x14ac:dyDescent="0.25">
      <c r="D1887" s="7"/>
      <c r="E1887" s="10"/>
      <c r="F1887" s="10"/>
      <c r="G1887" s="10"/>
      <c r="H1887" s="10"/>
      <c r="I1887" s="10"/>
      <c r="J1887" s="10"/>
      <c r="K1887" s="11"/>
      <c r="L1887" s="11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3"/>
      <c r="BK1887" s="13"/>
      <c r="BL1887" s="13"/>
      <c r="BM1887" s="13"/>
      <c r="BN1887" s="13"/>
    </row>
    <row r="1888" spans="1:66" x14ac:dyDescent="0.25">
      <c r="D1888" s="7"/>
      <c r="E1888" s="10"/>
      <c r="F1888" s="10"/>
      <c r="G1888" s="10"/>
      <c r="H1888" s="10"/>
      <c r="I1888" s="10"/>
      <c r="J1888" s="10"/>
      <c r="K1888" s="11"/>
      <c r="L1888" s="11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3"/>
      <c r="BK1888" s="13"/>
      <c r="BL1888" s="13"/>
      <c r="BM1888" s="13"/>
      <c r="BN1888" s="13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1"/>
      <c r="L1889" s="11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3"/>
      <c r="BK1889" s="13"/>
      <c r="BL1889" s="13"/>
      <c r="BM1889" s="13"/>
      <c r="BN1889" s="13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1"/>
      <c r="L1890" s="11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3"/>
      <c r="BK1890" s="13"/>
      <c r="BL1890" s="13"/>
      <c r="BM1890" s="13"/>
      <c r="BN1890" s="13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1"/>
      <c r="L1891" s="11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3"/>
      <c r="BK1891" s="13"/>
      <c r="BL1891" s="13"/>
      <c r="BM1891" s="13"/>
      <c r="BN1891" s="13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1"/>
      <c r="L1892" s="11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3"/>
      <c r="BK1892" s="13"/>
      <c r="BL1892" s="13"/>
      <c r="BM1892" s="13"/>
      <c r="BN1892" s="13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1"/>
      <c r="L1893" s="11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3"/>
      <c r="BK1893" s="13"/>
      <c r="BL1893" s="13"/>
      <c r="BM1893" s="13"/>
      <c r="BN1893" s="13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1"/>
      <c r="L1894" s="11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3"/>
      <c r="BK1894" s="13"/>
      <c r="BL1894" s="13"/>
      <c r="BM1894" s="13"/>
      <c r="BN1894" s="13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1"/>
      <c r="L1895" s="11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3"/>
      <c r="BK1895" s="13"/>
      <c r="BL1895" s="13"/>
      <c r="BM1895" s="13"/>
      <c r="BN1895" s="13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1"/>
      <c r="L1896" s="11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3"/>
      <c r="BK1896" s="13"/>
      <c r="BL1896" s="13"/>
      <c r="BM1896" s="13"/>
      <c r="BN1896" s="13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1"/>
      <c r="L1897" s="11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3"/>
      <c r="BK1897" s="13"/>
      <c r="BL1897" s="13"/>
      <c r="BM1897" s="13"/>
      <c r="BN1897" s="13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1"/>
      <c r="L1898" s="11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3"/>
      <c r="BK1898" s="13"/>
      <c r="BL1898" s="13"/>
      <c r="BM1898" s="13"/>
      <c r="BN1898" s="13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1"/>
      <c r="L1899" s="11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3"/>
      <c r="BK1899" s="13"/>
      <c r="BL1899" s="13"/>
      <c r="BM1899" s="13"/>
      <c r="BN1899" s="13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1"/>
      <c r="L1900" s="11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3"/>
      <c r="BK1900" s="13"/>
      <c r="BL1900" s="13"/>
      <c r="BM1900" s="13"/>
      <c r="BN1900" s="13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1"/>
      <c r="L1901" s="11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3"/>
      <c r="BK1901" s="13"/>
      <c r="BL1901" s="13"/>
      <c r="BM1901" s="13"/>
      <c r="BN1901" s="13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1"/>
      <c r="L1902" s="11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3"/>
      <c r="BK1902" s="13"/>
      <c r="BL1902" s="13"/>
      <c r="BM1902" s="13"/>
      <c r="BN1902" s="13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1"/>
      <c r="L1903" s="11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3"/>
      <c r="BK1903" s="13"/>
      <c r="BL1903" s="13"/>
      <c r="BM1903" s="13"/>
      <c r="BN1903" s="13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1"/>
      <c r="L1904" s="11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3"/>
      <c r="BK1904" s="13"/>
      <c r="BL1904" s="13"/>
      <c r="BM1904" s="13"/>
      <c r="BN1904" s="13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1"/>
      <c r="L1905" s="11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3"/>
      <c r="BK1905" s="13"/>
      <c r="BL1905" s="13"/>
      <c r="BM1905" s="13"/>
      <c r="BN1905" s="13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1"/>
      <c r="L1906" s="11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3"/>
      <c r="BK1906" s="13"/>
      <c r="BL1906" s="13"/>
      <c r="BM1906" s="13"/>
      <c r="BN1906" s="13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1"/>
      <c r="L1907" s="11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3"/>
      <c r="BK1907" s="13"/>
      <c r="BL1907" s="13"/>
      <c r="BM1907" s="13"/>
      <c r="BN1907" s="13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1"/>
      <c r="L1908" s="11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3"/>
      <c r="BK1908" s="13"/>
      <c r="BL1908" s="13"/>
      <c r="BM1908" s="13"/>
      <c r="BN1908" s="13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1"/>
      <c r="L1909" s="11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3"/>
      <c r="BK1909" s="13"/>
      <c r="BL1909" s="13"/>
      <c r="BM1909" s="13"/>
      <c r="BN1909" s="13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1"/>
      <c r="L1910" s="11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3"/>
      <c r="BK1910" s="13"/>
      <c r="BL1910" s="13"/>
      <c r="BM1910" s="13"/>
      <c r="BN1910" s="13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1"/>
      <c r="L1911" s="11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3"/>
      <c r="BK1911" s="13"/>
      <c r="BL1911" s="13"/>
      <c r="BM1911" s="13"/>
      <c r="BN1911" s="13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1"/>
      <c r="L1912" s="11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3"/>
      <c r="BK1912" s="13"/>
      <c r="BL1912" s="13"/>
      <c r="BM1912" s="13"/>
      <c r="BN1912" s="13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1"/>
      <c r="L1913" s="11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3"/>
      <c r="BK1913" s="13"/>
      <c r="BL1913" s="13"/>
      <c r="BM1913" s="13"/>
      <c r="BN1913" s="13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1"/>
      <c r="L1914" s="11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3"/>
      <c r="BK1914" s="13"/>
      <c r="BL1914" s="13"/>
      <c r="BM1914" s="13"/>
      <c r="BN1914" s="13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1"/>
      <c r="L1915" s="11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3"/>
      <c r="BK1915" s="13"/>
      <c r="BL1915" s="13"/>
      <c r="BM1915" s="13"/>
      <c r="BN1915" s="13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1"/>
      <c r="L1916" s="11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3"/>
      <c r="BK1916" s="13"/>
      <c r="BL1916" s="13"/>
      <c r="BM1916" s="13"/>
      <c r="BN1916" s="13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1"/>
      <c r="L1917" s="11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3"/>
      <c r="BK1917" s="13"/>
      <c r="BL1917" s="13"/>
      <c r="BM1917" s="13"/>
      <c r="BN1917" s="13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1"/>
      <c r="L1918" s="11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3"/>
      <c r="BK1918" s="13"/>
      <c r="BL1918" s="13"/>
      <c r="BM1918" s="13"/>
      <c r="BN1918" s="13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1"/>
      <c r="L1919" s="11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3"/>
      <c r="BK1919" s="13"/>
      <c r="BL1919" s="13"/>
      <c r="BM1919" s="13"/>
      <c r="BN1919" s="13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1"/>
      <c r="L1920" s="11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3"/>
      <c r="BK1920" s="13"/>
      <c r="BL1920" s="13"/>
      <c r="BM1920" s="13"/>
      <c r="BN1920" s="13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1"/>
      <c r="L1921" s="11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3"/>
      <c r="BK1921" s="13"/>
      <c r="BL1921" s="13"/>
      <c r="BM1921" s="13"/>
      <c r="BN1921" s="13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1"/>
      <c r="L1922" s="11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3"/>
      <c r="BK1922" s="13"/>
      <c r="BL1922" s="13"/>
      <c r="BM1922" s="13"/>
      <c r="BN1922" s="13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1"/>
      <c r="L1923" s="11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3"/>
      <c r="BK1923" s="13"/>
      <c r="BL1923" s="13"/>
      <c r="BM1923" s="13"/>
      <c r="BN1923" s="13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1"/>
      <c r="L1924" s="11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3"/>
      <c r="BK1924" s="13"/>
      <c r="BL1924" s="13"/>
      <c r="BM1924" s="13"/>
      <c r="BN1924" s="13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1"/>
      <c r="L1925" s="11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3"/>
      <c r="BK1925" s="13"/>
      <c r="BL1925" s="13"/>
      <c r="BM1925" s="13"/>
      <c r="BN1925" s="13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1"/>
      <c r="L1926" s="11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3"/>
      <c r="BK1926" s="13"/>
      <c r="BL1926" s="13"/>
      <c r="BM1926" s="13"/>
      <c r="BN1926" s="13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1"/>
      <c r="L1927" s="11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3"/>
      <c r="BK1927" s="13"/>
      <c r="BL1927" s="13"/>
      <c r="BM1927" s="13"/>
      <c r="BN1927" s="13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1"/>
      <c r="L1928" s="11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3"/>
      <c r="BK1928" s="13"/>
      <c r="BL1928" s="13"/>
      <c r="BM1928" s="13"/>
      <c r="BN1928" s="13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1"/>
      <c r="L1929" s="11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3"/>
      <c r="BK1929" s="13"/>
      <c r="BL1929" s="13"/>
      <c r="BM1929" s="13"/>
      <c r="BN1929" s="13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1"/>
      <c r="L1930" s="11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3"/>
      <c r="BK1930" s="13"/>
      <c r="BL1930" s="13"/>
      <c r="BM1930" s="13"/>
      <c r="BN1930" s="13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1"/>
      <c r="L1931" s="11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3"/>
      <c r="BK1931" s="13"/>
      <c r="BL1931" s="13"/>
      <c r="BM1931" s="13"/>
      <c r="BN1931" s="13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1"/>
      <c r="L1932" s="11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12"/>
      <c r="BI1932" s="12"/>
      <c r="BJ1932" s="13"/>
      <c r="BK1932" s="13"/>
      <c r="BL1932" s="13"/>
      <c r="BM1932" s="13"/>
      <c r="BN1932" s="13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1"/>
      <c r="L1933" s="11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3"/>
      <c r="BK1933" s="13"/>
      <c r="BL1933" s="13"/>
      <c r="BM1933" s="13"/>
      <c r="BN1933" s="13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1"/>
      <c r="L1934" s="11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12"/>
      <c r="BI1934" s="12"/>
      <c r="BJ1934" s="13"/>
      <c r="BK1934" s="13"/>
      <c r="BL1934" s="13"/>
      <c r="BM1934" s="13"/>
      <c r="BN1934" s="13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1"/>
      <c r="L1935" s="11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3"/>
      <c r="BK1935" s="13"/>
      <c r="BL1935" s="13"/>
      <c r="BM1935" s="13"/>
      <c r="BN1935" s="13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1"/>
      <c r="L1936" s="11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3"/>
      <c r="BK1936" s="13"/>
      <c r="BL1936" s="13"/>
      <c r="BM1936" s="13"/>
      <c r="BN1936" s="13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1"/>
      <c r="L1937" s="11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3"/>
      <c r="BK1937" s="13"/>
      <c r="BL1937" s="13"/>
      <c r="BM1937" s="13"/>
      <c r="BN1937" s="13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1"/>
      <c r="L1938" s="11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3"/>
      <c r="BK1938" s="13"/>
      <c r="BL1938" s="13"/>
      <c r="BM1938" s="13"/>
      <c r="BN1938" s="13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1"/>
      <c r="L1939" s="11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3"/>
      <c r="BK1939" s="13"/>
      <c r="BL1939" s="13"/>
      <c r="BM1939" s="13"/>
      <c r="BN1939" s="13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1"/>
      <c r="L1940" s="11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3"/>
      <c r="BK1940" s="13"/>
      <c r="BL1940" s="13"/>
      <c r="BM1940" s="13"/>
      <c r="BN1940" s="13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1"/>
      <c r="L1941" s="11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3"/>
      <c r="BK1941" s="13"/>
      <c r="BL1941" s="13"/>
      <c r="BM1941" s="13"/>
      <c r="BN1941" s="13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1"/>
      <c r="L1942" s="11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3"/>
      <c r="BK1942" s="13"/>
      <c r="BL1942" s="13"/>
      <c r="BM1942" s="13"/>
      <c r="BN1942" s="13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1"/>
      <c r="L1943" s="11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3"/>
      <c r="BK1943" s="13"/>
      <c r="BL1943" s="13"/>
      <c r="BM1943" s="13"/>
      <c r="BN1943" s="13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1"/>
      <c r="L1944" s="11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3"/>
      <c r="BK1944" s="13"/>
      <c r="BL1944" s="13"/>
      <c r="BM1944" s="13"/>
      <c r="BN1944" s="13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1"/>
      <c r="L1945" s="11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3"/>
      <c r="BK1945" s="13"/>
      <c r="BL1945" s="13"/>
      <c r="BM1945" s="13"/>
      <c r="BN1945" s="13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1"/>
      <c r="L1946" s="11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3"/>
      <c r="BK1946" s="13"/>
      <c r="BL1946" s="13"/>
      <c r="BM1946" s="13"/>
      <c r="BN1946" s="13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1"/>
      <c r="L1947" s="11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3"/>
      <c r="BK1947" s="13"/>
      <c r="BL1947" s="13"/>
      <c r="BM1947" s="13"/>
      <c r="BN1947" s="13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1"/>
      <c r="L1948" s="11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3"/>
      <c r="BK1948" s="13"/>
      <c r="BL1948" s="13"/>
      <c r="BM1948" s="13"/>
      <c r="BN1948" s="13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1"/>
      <c r="L1949" s="11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3"/>
      <c r="BK1949" s="13"/>
      <c r="BL1949" s="13"/>
      <c r="BM1949" s="13"/>
      <c r="BN1949" s="13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1"/>
      <c r="L1950" s="11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3"/>
      <c r="BK1950" s="13"/>
      <c r="BL1950" s="13"/>
      <c r="BM1950" s="13"/>
      <c r="BN1950" s="13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1"/>
      <c r="L1951" s="11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3"/>
      <c r="BK1951" s="13"/>
      <c r="BL1951" s="13"/>
      <c r="BM1951" s="13"/>
      <c r="BN1951" s="13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1"/>
      <c r="L1952" s="11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3"/>
      <c r="BK1952" s="13"/>
      <c r="BL1952" s="13"/>
      <c r="BM1952" s="13"/>
      <c r="BN1952" s="13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1"/>
      <c r="L1953" s="11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3"/>
      <c r="BK1953" s="13"/>
      <c r="BL1953" s="13"/>
      <c r="BM1953" s="13"/>
      <c r="BN1953" s="13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1"/>
      <c r="L1954" s="11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3"/>
      <c r="BK1954" s="13"/>
      <c r="BL1954" s="13"/>
      <c r="BM1954" s="13"/>
      <c r="BN1954" s="13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1"/>
      <c r="L1955" s="11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3"/>
      <c r="BK1955" s="13"/>
      <c r="BL1955" s="13"/>
      <c r="BM1955" s="13"/>
      <c r="BN1955" s="13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1"/>
      <c r="L1956" s="11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3"/>
      <c r="BK1956" s="13"/>
      <c r="BL1956" s="13"/>
      <c r="BM1956" s="13"/>
      <c r="BN1956" s="13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1"/>
      <c r="L1957" s="11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3"/>
      <c r="BK1957" s="13"/>
      <c r="BL1957" s="13"/>
      <c r="BM1957" s="13"/>
      <c r="BN1957" s="13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1"/>
      <c r="L1958" s="11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3"/>
      <c r="BK1958" s="13"/>
      <c r="BL1958" s="13"/>
      <c r="BM1958" s="13"/>
      <c r="BN1958" s="13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1"/>
      <c r="L1959" s="11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3"/>
      <c r="BK1959" s="13"/>
      <c r="BL1959" s="13"/>
      <c r="BM1959" s="13"/>
      <c r="BN1959" s="13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1"/>
      <c r="L1960" s="11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3"/>
      <c r="BK1960" s="13"/>
      <c r="BL1960" s="13"/>
      <c r="BM1960" s="13"/>
      <c r="BN1960" s="13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1"/>
      <c r="L1961" s="11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3"/>
      <c r="BK1961" s="13"/>
      <c r="BL1961" s="13"/>
      <c r="BM1961" s="13"/>
      <c r="BN1961" s="13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1"/>
      <c r="L1962" s="11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3"/>
      <c r="BK1962" s="13"/>
      <c r="BL1962" s="13"/>
      <c r="BM1962" s="13"/>
      <c r="BN1962" s="13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1"/>
      <c r="L1963" s="11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3"/>
      <c r="BK1963" s="13"/>
      <c r="BL1963" s="13"/>
      <c r="BM1963" s="13"/>
      <c r="BN1963" s="13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1"/>
      <c r="L1964" s="11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3"/>
      <c r="BK1964" s="13"/>
      <c r="BL1964" s="13"/>
      <c r="BM1964" s="13"/>
      <c r="BN1964" s="13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1"/>
      <c r="L1965" s="11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3"/>
      <c r="BK1965" s="13"/>
      <c r="BL1965" s="13"/>
      <c r="BM1965" s="13"/>
      <c r="BN1965" s="13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1"/>
      <c r="L1966" s="11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3"/>
      <c r="BK1966" s="13"/>
      <c r="BL1966" s="13"/>
      <c r="BM1966" s="13"/>
      <c r="BN1966" s="13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1"/>
      <c r="L1967" s="11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3"/>
      <c r="BK1967" s="13"/>
      <c r="BL1967" s="13"/>
      <c r="BM1967" s="13"/>
      <c r="BN1967" s="13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1"/>
      <c r="L1968" s="11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3"/>
      <c r="BK1968" s="13"/>
      <c r="BL1968" s="13"/>
      <c r="BM1968" s="13"/>
      <c r="BN1968" s="13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1"/>
      <c r="L1969" s="11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3"/>
      <c r="BK1969" s="13"/>
      <c r="BL1969" s="13"/>
      <c r="BM1969" s="13"/>
      <c r="BN1969" s="13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1"/>
      <c r="L1970" s="11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3"/>
      <c r="BK1970" s="13"/>
      <c r="BL1970" s="13"/>
      <c r="BM1970" s="13"/>
      <c r="BN1970" s="13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1"/>
      <c r="L1971" s="11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3"/>
      <c r="BK1971" s="13"/>
      <c r="BL1971" s="13"/>
      <c r="BM1971" s="13"/>
      <c r="BN1971" s="13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1"/>
      <c r="L1972" s="11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3"/>
      <c r="BK1972" s="13"/>
      <c r="BL1972" s="13"/>
      <c r="BM1972" s="13"/>
      <c r="BN1972" s="13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1"/>
      <c r="L1973" s="11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3"/>
      <c r="BK1973" s="13"/>
      <c r="BL1973" s="13"/>
      <c r="BM1973" s="13"/>
      <c r="BN1973" s="13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1"/>
      <c r="L1974" s="11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3"/>
      <c r="BK1974" s="13"/>
      <c r="BL1974" s="13"/>
      <c r="BM1974" s="13"/>
      <c r="BN1974" s="13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1"/>
      <c r="L1975" s="11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3"/>
      <c r="BK1975" s="13"/>
      <c r="BL1975" s="13"/>
      <c r="BM1975" s="13"/>
      <c r="BN1975" s="13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1"/>
      <c r="L1976" s="11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12"/>
      <c r="BI1976" s="12"/>
      <c r="BJ1976" s="13"/>
      <c r="BK1976" s="13"/>
      <c r="BL1976" s="13"/>
      <c r="BM1976" s="13"/>
      <c r="BN1976" s="13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1"/>
      <c r="L1977" s="11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3"/>
      <c r="BK1977" s="13"/>
      <c r="BL1977" s="13"/>
      <c r="BM1977" s="13"/>
      <c r="BN1977" s="13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1"/>
      <c r="L1978" s="11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3"/>
      <c r="BK1978" s="13"/>
      <c r="BL1978" s="13"/>
      <c r="BM1978" s="13"/>
      <c r="BN1978" s="13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1"/>
      <c r="L1979" s="11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3"/>
      <c r="BK1979" s="13"/>
      <c r="BL1979" s="13"/>
      <c r="BM1979" s="13"/>
      <c r="BN1979" s="13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1"/>
      <c r="L1980" s="11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3"/>
      <c r="BK1980" s="13"/>
      <c r="BL1980" s="13"/>
      <c r="BM1980" s="13"/>
      <c r="BN1980" s="13"/>
    </row>
    <row r="1981" spans="4:66" s="14" customFormat="1" x14ac:dyDescent="0.25">
      <c r="D1981" s="21"/>
      <c r="K1981" s="16"/>
      <c r="L1981" s="16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  <c r="BJ1981" s="18"/>
      <c r="BK1981" s="18"/>
      <c r="BL1981" s="18"/>
      <c r="BM1981" s="18"/>
      <c r="BN1981" s="18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1"/>
      <c r="L1982" s="11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3"/>
      <c r="BK1982" s="13"/>
      <c r="BL1982" s="13"/>
      <c r="BM1982" s="13"/>
      <c r="BN1982" s="13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1"/>
      <c r="L1983" s="11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3"/>
      <c r="BK1983" s="13"/>
      <c r="BL1983" s="13"/>
      <c r="BM1983" s="13"/>
      <c r="BN1983" s="13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1"/>
      <c r="L1984" s="11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3"/>
      <c r="BK1984" s="13"/>
      <c r="BL1984" s="13"/>
      <c r="BM1984" s="13"/>
      <c r="BN1984" s="13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1"/>
      <c r="L1985" s="11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3"/>
      <c r="BK1985" s="13"/>
      <c r="BL1985" s="13"/>
      <c r="BM1985" s="13"/>
      <c r="BN1985" s="13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1"/>
      <c r="L1986" s="11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3"/>
      <c r="BK1986" s="13"/>
      <c r="BL1986" s="13"/>
      <c r="BM1986" s="13"/>
      <c r="BN1986" s="13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1"/>
      <c r="L1987" s="11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3"/>
      <c r="BK1987" s="13"/>
      <c r="BL1987" s="13"/>
      <c r="BM1987" s="13"/>
      <c r="BN1987" s="13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1"/>
      <c r="L1988" s="11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3"/>
      <c r="BK1988" s="13"/>
      <c r="BL1988" s="13"/>
      <c r="BM1988" s="13"/>
      <c r="BN1988" s="13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1"/>
      <c r="L1989" s="11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3"/>
      <c r="BK1989" s="13"/>
      <c r="BL1989" s="13"/>
      <c r="BM1989" s="13"/>
      <c r="BN1989" s="13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1"/>
      <c r="L1990" s="11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3"/>
      <c r="BK1990" s="13"/>
      <c r="BL1990" s="13"/>
      <c r="BM1990" s="13"/>
      <c r="BN1990" s="13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1"/>
      <c r="L1991" s="11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3"/>
      <c r="BK1991" s="13"/>
      <c r="BL1991" s="13"/>
      <c r="BM1991" s="13"/>
      <c r="BN1991" s="13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1"/>
      <c r="L1992" s="11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3"/>
      <c r="BK1992" s="13"/>
      <c r="BL1992" s="13"/>
      <c r="BM1992" s="13"/>
      <c r="BN1992" s="13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1"/>
      <c r="L1993" s="11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3"/>
      <c r="BK1993" s="13"/>
      <c r="BL1993" s="13"/>
      <c r="BM1993" s="13"/>
      <c r="BN1993" s="13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1"/>
      <c r="L1994" s="11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3"/>
      <c r="BK1994" s="13"/>
      <c r="BL1994" s="13"/>
      <c r="BM1994" s="13"/>
      <c r="BN1994" s="13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1"/>
      <c r="L1995" s="11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3"/>
      <c r="BK1995" s="13"/>
      <c r="BL1995" s="13"/>
      <c r="BM1995" s="13"/>
      <c r="BN1995" s="13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1"/>
      <c r="L1996" s="11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12"/>
      <c r="BI1996" s="12"/>
      <c r="BJ1996" s="13"/>
      <c r="BK1996" s="13"/>
      <c r="BL1996" s="13"/>
      <c r="BM1996" s="13"/>
      <c r="BN1996" s="13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1"/>
      <c r="L1997" s="11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3"/>
      <c r="BK1997" s="13"/>
      <c r="BL1997" s="13"/>
      <c r="BM1997" s="13"/>
      <c r="BN1997" s="13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1"/>
      <c r="L1998" s="11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12"/>
      <c r="BI1998" s="12"/>
      <c r="BJ1998" s="13"/>
      <c r="BK1998" s="13"/>
      <c r="BL1998" s="13"/>
      <c r="BM1998" s="13"/>
      <c r="BN1998" s="13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1"/>
      <c r="L1999" s="11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3"/>
      <c r="BK1999" s="13"/>
      <c r="BL1999" s="13"/>
      <c r="BM1999" s="13"/>
      <c r="BN1999" s="13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1"/>
      <c r="L2000" s="11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3"/>
      <c r="BK2000" s="13"/>
      <c r="BL2000" s="13"/>
      <c r="BM2000" s="13"/>
      <c r="BN2000" s="13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1"/>
      <c r="L2001" s="11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3"/>
      <c r="BK2001" s="13"/>
      <c r="BL2001" s="13"/>
      <c r="BM2001" s="13"/>
      <c r="BN2001" s="13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1"/>
      <c r="L2002" s="11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3"/>
      <c r="BK2002" s="13"/>
      <c r="BL2002" s="13"/>
      <c r="BM2002" s="13"/>
      <c r="BN2002" s="13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1"/>
      <c r="L2003" s="11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3"/>
      <c r="BK2003" s="13"/>
      <c r="BL2003" s="13"/>
      <c r="BM2003" s="13"/>
      <c r="BN2003" s="13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1"/>
      <c r="L2004" s="11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12"/>
      <c r="BI2004" s="12"/>
      <c r="BJ2004" s="13"/>
      <c r="BK2004" s="13"/>
      <c r="BL2004" s="13"/>
      <c r="BM2004" s="13"/>
      <c r="BN2004" s="13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1"/>
      <c r="L2005" s="11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3"/>
      <c r="BK2005" s="13"/>
      <c r="BL2005" s="13"/>
      <c r="BM2005" s="13"/>
      <c r="BN2005" s="13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1"/>
      <c r="L2006" s="11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3"/>
      <c r="BK2006" s="13"/>
      <c r="BL2006" s="13"/>
      <c r="BM2006" s="13"/>
      <c r="BN2006" s="13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1"/>
      <c r="L2007" s="11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3"/>
      <c r="BK2007" s="13"/>
      <c r="BL2007" s="13"/>
      <c r="BM2007" s="13"/>
      <c r="BN2007" s="13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1"/>
      <c r="L2008" s="11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12"/>
      <c r="BI2008" s="12"/>
      <c r="BJ2008" s="13"/>
      <c r="BK2008" s="13"/>
      <c r="BL2008" s="13"/>
      <c r="BM2008" s="13"/>
      <c r="BN2008" s="13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1"/>
      <c r="L2009" s="11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3"/>
      <c r="BK2009" s="13"/>
      <c r="BL2009" s="13"/>
      <c r="BM2009" s="13"/>
      <c r="BN2009" s="13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1"/>
      <c r="L2010" s="11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3"/>
      <c r="BK2010" s="13"/>
      <c r="BL2010" s="13"/>
      <c r="BM2010" s="13"/>
      <c r="BN2010" s="13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1"/>
      <c r="L2011" s="11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3"/>
      <c r="BK2011" s="13"/>
      <c r="BL2011" s="13"/>
      <c r="BM2011" s="13"/>
      <c r="BN2011" s="13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1"/>
      <c r="L2012" s="11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3"/>
      <c r="BK2012" s="13"/>
      <c r="BL2012" s="13"/>
      <c r="BM2012" s="13"/>
      <c r="BN2012" s="13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1"/>
      <c r="L2013" s="11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3"/>
      <c r="BK2013" s="13"/>
      <c r="BL2013" s="13"/>
      <c r="BM2013" s="13"/>
      <c r="BN2013" s="13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1"/>
      <c r="L2014" s="11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3"/>
      <c r="BK2014" s="13"/>
      <c r="BL2014" s="13"/>
      <c r="BM2014" s="13"/>
      <c r="BN2014" s="13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1"/>
      <c r="L2015" s="11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3"/>
      <c r="BK2015" s="13"/>
      <c r="BL2015" s="13"/>
      <c r="BM2015" s="13"/>
      <c r="BN2015" s="13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1"/>
      <c r="L2016" s="11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12"/>
      <c r="BI2016" s="12"/>
      <c r="BJ2016" s="13"/>
      <c r="BK2016" s="13"/>
      <c r="BL2016" s="13"/>
      <c r="BM2016" s="13"/>
      <c r="BN2016" s="13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1"/>
      <c r="L2017" s="11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12"/>
      <c r="BI2017" s="12"/>
      <c r="BJ2017" s="13"/>
      <c r="BK2017" s="13"/>
      <c r="BL2017" s="13"/>
      <c r="BM2017" s="13"/>
      <c r="BN2017" s="13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1"/>
      <c r="L2018" s="11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12"/>
      <c r="BI2018" s="12"/>
      <c r="BJ2018" s="13"/>
      <c r="BK2018" s="13"/>
      <c r="BL2018" s="13"/>
      <c r="BM2018" s="13"/>
      <c r="BN2018" s="13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1"/>
      <c r="L2019" s="11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3"/>
      <c r="BK2019" s="13"/>
      <c r="BL2019" s="13"/>
      <c r="BM2019" s="13"/>
      <c r="BN2019" s="13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1"/>
      <c r="L2020" s="11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12"/>
      <c r="BI2020" s="12"/>
      <c r="BJ2020" s="13"/>
      <c r="BK2020" s="13"/>
      <c r="BL2020" s="13"/>
      <c r="BM2020" s="13"/>
      <c r="BN2020" s="13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1"/>
      <c r="L2021" s="11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3"/>
      <c r="BK2021" s="13"/>
      <c r="BL2021" s="13"/>
      <c r="BM2021" s="13"/>
      <c r="BN2021" s="13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1"/>
      <c r="L2022" s="11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3"/>
      <c r="BK2022" s="13"/>
      <c r="BL2022" s="13"/>
      <c r="BM2022" s="13"/>
      <c r="BN2022" s="13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1"/>
      <c r="L2023" s="11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3"/>
      <c r="BK2023" s="13"/>
      <c r="BL2023" s="13"/>
      <c r="BM2023" s="13"/>
      <c r="BN2023" s="13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1"/>
      <c r="L2024" s="11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3"/>
      <c r="BK2024" s="13"/>
      <c r="BL2024" s="13"/>
      <c r="BM2024" s="13"/>
      <c r="BN2024" s="13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1"/>
      <c r="L2025" s="11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3"/>
      <c r="BK2025" s="13"/>
      <c r="BL2025" s="13"/>
      <c r="BM2025" s="13"/>
      <c r="BN2025" s="13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1"/>
      <c r="L2026" s="11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3"/>
      <c r="BK2026" s="13"/>
      <c r="BL2026" s="13"/>
      <c r="BM2026" s="13"/>
      <c r="BN2026" s="13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1"/>
      <c r="L2027" s="11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3"/>
      <c r="BK2027" s="13"/>
      <c r="BL2027" s="13"/>
      <c r="BM2027" s="13"/>
      <c r="BN2027" s="13"/>
    </row>
    <row r="2028" spans="4:66" s="14" customFormat="1" x14ac:dyDescent="0.25">
      <c r="K2028" s="16"/>
      <c r="L2028" s="16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  <c r="BJ2028" s="18"/>
      <c r="BK2028" s="18"/>
      <c r="BL2028" s="18"/>
      <c r="BM2028" s="18"/>
      <c r="BN2028" s="18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1"/>
      <c r="L2029" s="11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3"/>
      <c r="BK2029" s="13"/>
      <c r="BL2029" s="13"/>
      <c r="BM2029" s="13"/>
      <c r="BN2029" s="13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1"/>
      <c r="L2030" s="11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3"/>
      <c r="BK2030" s="13"/>
      <c r="BL2030" s="13"/>
      <c r="BM2030" s="13"/>
      <c r="BN2030" s="13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1"/>
      <c r="L2031" s="11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3"/>
      <c r="BK2031" s="13"/>
      <c r="BL2031" s="13"/>
      <c r="BM2031" s="13"/>
      <c r="BN2031" s="13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1"/>
      <c r="L2032" s="11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3"/>
      <c r="BK2032" s="13"/>
      <c r="BL2032" s="13"/>
      <c r="BM2032" s="13"/>
      <c r="BN2032" s="13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1"/>
      <c r="L2033" s="11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3"/>
      <c r="BK2033" s="13"/>
      <c r="BL2033" s="13"/>
      <c r="BM2033" s="13"/>
      <c r="BN2033" s="13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1"/>
      <c r="L2034" s="11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3"/>
      <c r="BK2034" s="13"/>
      <c r="BL2034" s="13"/>
      <c r="BM2034" s="13"/>
      <c r="BN2034" s="13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1"/>
      <c r="L2035" s="11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3"/>
      <c r="BK2035" s="13"/>
      <c r="BL2035" s="13"/>
      <c r="BM2035" s="13"/>
      <c r="BN2035" s="13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1"/>
      <c r="L2036" s="11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3"/>
      <c r="BK2036" s="13"/>
      <c r="BL2036" s="13"/>
      <c r="BM2036" s="13"/>
      <c r="BN2036" s="13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1"/>
      <c r="L2037" s="11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3"/>
      <c r="BK2037" s="13"/>
      <c r="BL2037" s="13"/>
      <c r="BM2037" s="13"/>
      <c r="BN2037" s="13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1"/>
      <c r="L2038" s="11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3"/>
      <c r="BK2038" s="13"/>
      <c r="BL2038" s="13"/>
      <c r="BM2038" s="13"/>
      <c r="BN2038" s="13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1"/>
      <c r="L2039" s="11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3"/>
      <c r="BK2039" s="13"/>
      <c r="BL2039" s="13"/>
      <c r="BM2039" s="13"/>
      <c r="BN2039" s="13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1"/>
      <c r="L2040" s="11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3"/>
      <c r="BK2040" s="13"/>
      <c r="BL2040" s="13"/>
      <c r="BM2040" s="13"/>
      <c r="BN2040" s="13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1"/>
      <c r="L2041" s="11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3"/>
      <c r="BK2041" s="13"/>
      <c r="BL2041" s="13"/>
      <c r="BM2041" s="13"/>
      <c r="BN2041" s="13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1"/>
      <c r="L2042" s="11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3"/>
      <c r="BK2042" s="13"/>
      <c r="BL2042" s="13"/>
      <c r="BM2042" s="13"/>
      <c r="BN2042" s="13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1"/>
      <c r="L2043" s="11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3"/>
      <c r="BK2043" s="13"/>
      <c r="BL2043" s="13"/>
      <c r="BM2043" s="13"/>
      <c r="BN2043" s="13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1"/>
      <c r="L2044" s="11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3"/>
      <c r="BK2044" s="13"/>
      <c r="BL2044" s="13"/>
      <c r="BM2044" s="13"/>
      <c r="BN2044" s="13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1"/>
      <c r="L2045" s="11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3"/>
      <c r="BK2045" s="13"/>
      <c r="BL2045" s="13"/>
      <c r="BM2045" s="13"/>
      <c r="BN2045" s="13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1"/>
      <c r="L2046" s="11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3"/>
      <c r="BK2046" s="13"/>
      <c r="BL2046" s="13"/>
      <c r="BM2046" s="13"/>
      <c r="BN2046" s="13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1"/>
      <c r="L2047" s="11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3"/>
      <c r="BK2047" s="13"/>
      <c r="BL2047" s="13"/>
      <c r="BM2047" s="13"/>
      <c r="BN2047" s="13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1"/>
      <c r="L2048" s="11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3"/>
      <c r="BK2048" s="13"/>
      <c r="BL2048" s="13"/>
      <c r="BM2048" s="13"/>
      <c r="BN2048" s="13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1"/>
      <c r="L2049" s="11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3"/>
      <c r="BK2049" s="13"/>
      <c r="BL2049" s="13"/>
      <c r="BM2049" s="13"/>
      <c r="BN2049" s="13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1"/>
      <c r="L2050" s="11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12"/>
      <c r="BI2050" s="12"/>
      <c r="BJ2050" s="13"/>
      <c r="BK2050" s="13"/>
      <c r="BL2050" s="13"/>
      <c r="BM2050" s="13"/>
      <c r="BN2050" s="13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1"/>
      <c r="L2051" s="11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3"/>
      <c r="BK2051" s="13"/>
      <c r="BL2051" s="13"/>
      <c r="BM2051" s="13"/>
      <c r="BN2051" s="13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1"/>
      <c r="L2052" s="11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12"/>
      <c r="BI2052" s="12"/>
      <c r="BJ2052" s="13"/>
      <c r="BK2052" s="13"/>
      <c r="BL2052" s="13"/>
      <c r="BM2052" s="13"/>
      <c r="BN2052" s="13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1"/>
      <c r="L2053" s="11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3"/>
      <c r="BK2053" s="13"/>
      <c r="BL2053" s="13"/>
      <c r="BM2053" s="13"/>
      <c r="BN2053" s="13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1"/>
      <c r="L2054" s="11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3"/>
      <c r="BK2054" s="13"/>
      <c r="BL2054" s="13"/>
      <c r="BM2054" s="13"/>
      <c r="BN2054" s="13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1"/>
      <c r="L2055" s="11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3"/>
      <c r="BK2055" s="13"/>
      <c r="BL2055" s="13"/>
      <c r="BM2055" s="13"/>
      <c r="BN2055" s="13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1"/>
      <c r="L2056" s="11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3"/>
      <c r="BK2056" s="13"/>
      <c r="BL2056" s="13"/>
      <c r="BM2056" s="13"/>
      <c r="BN2056" s="13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1"/>
      <c r="L2057" s="11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3"/>
      <c r="BK2057" s="13"/>
      <c r="BL2057" s="13"/>
      <c r="BM2057" s="13"/>
      <c r="BN2057" s="13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1"/>
      <c r="L2058" s="11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3"/>
      <c r="BK2058" s="13"/>
      <c r="BL2058" s="13"/>
      <c r="BM2058" s="13"/>
      <c r="BN2058" s="13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1"/>
      <c r="L2059" s="11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3"/>
      <c r="BK2059" s="13"/>
      <c r="BL2059" s="13"/>
      <c r="BM2059" s="13"/>
      <c r="BN2059" s="13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1"/>
      <c r="L2060" s="11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3"/>
      <c r="BK2060" s="13"/>
      <c r="BL2060" s="13"/>
      <c r="BM2060" s="13"/>
      <c r="BN2060" s="13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1"/>
      <c r="L2061" s="11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3"/>
      <c r="BK2061" s="13"/>
      <c r="BL2061" s="13"/>
      <c r="BM2061" s="13"/>
      <c r="BN2061" s="13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1"/>
      <c r="L2062" s="11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3"/>
      <c r="BK2062" s="13"/>
      <c r="BL2062" s="13"/>
      <c r="BM2062" s="13"/>
      <c r="BN2062" s="13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1"/>
      <c r="L2063" s="11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3"/>
      <c r="BK2063" s="13"/>
      <c r="BL2063" s="13"/>
      <c r="BM2063" s="13"/>
      <c r="BN2063" s="13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1"/>
      <c r="L2064" s="11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3"/>
      <c r="BK2064" s="13"/>
      <c r="BL2064" s="13"/>
      <c r="BM2064" s="13"/>
      <c r="BN2064" s="13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1"/>
      <c r="L2065" s="11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3"/>
      <c r="BK2065" s="13"/>
      <c r="BL2065" s="13"/>
      <c r="BM2065" s="13"/>
      <c r="BN2065" s="13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1"/>
      <c r="L2066" s="11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3"/>
      <c r="BK2066" s="13"/>
      <c r="BL2066" s="13"/>
      <c r="BM2066" s="13"/>
      <c r="BN2066" s="13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1"/>
      <c r="L2067" s="11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3"/>
      <c r="BK2067" s="13"/>
      <c r="BL2067" s="13"/>
      <c r="BM2067" s="13"/>
      <c r="BN2067" s="13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1"/>
      <c r="L2068" s="11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12"/>
      <c r="BI2068" s="12"/>
      <c r="BJ2068" s="13"/>
      <c r="BK2068" s="13"/>
      <c r="BL2068" s="13"/>
      <c r="BM2068" s="13"/>
      <c r="BN2068" s="13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1"/>
      <c r="L2069" s="11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3"/>
      <c r="BK2069" s="13"/>
      <c r="BL2069" s="13"/>
      <c r="BM2069" s="13"/>
      <c r="BN2069" s="13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1"/>
      <c r="L2070" s="11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3"/>
      <c r="BK2070" s="13"/>
      <c r="BL2070" s="13"/>
      <c r="BM2070" s="13"/>
      <c r="BN2070" s="13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1"/>
      <c r="L2071" s="11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3"/>
      <c r="BK2071" s="13"/>
      <c r="BL2071" s="13"/>
      <c r="BM2071" s="13"/>
      <c r="BN2071" s="13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1"/>
      <c r="L2072" s="11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3"/>
      <c r="BK2072" s="13"/>
      <c r="BL2072" s="13"/>
      <c r="BM2072" s="13"/>
      <c r="BN2072" s="13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1"/>
      <c r="L2073" s="11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3"/>
      <c r="BK2073" s="13"/>
      <c r="BL2073" s="13"/>
      <c r="BM2073" s="13"/>
      <c r="BN2073" s="13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1"/>
      <c r="L2074" s="11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12"/>
      <c r="BI2074" s="12"/>
      <c r="BJ2074" s="13"/>
      <c r="BK2074" s="13"/>
      <c r="BL2074" s="13"/>
      <c r="BM2074" s="13"/>
      <c r="BN2074" s="13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1"/>
      <c r="L2075" s="11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3"/>
      <c r="BK2075" s="13"/>
      <c r="BL2075" s="13"/>
      <c r="BM2075" s="13"/>
      <c r="BN2075" s="13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1"/>
      <c r="L2076" s="11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3"/>
      <c r="BK2076" s="13"/>
      <c r="BL2076" s="13"/>
      <c r="BM2076" s="13"/>
      <c r="BN2076" s="13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1"/>
      <c r="L2077" s="11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3"/>
      <c r="BK2077" s="13"/>
      <c r="BL2077" s="13"/>
      <c r="BM2077" s="13"/>
      <c r="BN2077" s="13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1"/>
      <c r="L2078" s="11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3"/>
      <c r="BK2078" s="13"/>
      <c r="BL2078" s="13"/>
      <c r="BM2078" s="13"/>
      <c r="BN2078" s="13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1"/>
      <c r="L2079" s="11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3"/>
      <c r="BK2079" s="13"/>
      <c r="BL2079" s="13"/>
      <c r="BM2079" s="13"/>
      <c r="BN2079" s="13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1"/>
      <c r="L2080" s="11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3"/>
      <c r="BK2080" s="13"/>
      <c r="BL2080" s="13"/>
      <c r="BM2080" s="13"/>
      <c r="BN2080" s="13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1"/>
      <c r="L2081" s="11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3"/>
      <c r="BK2081" s="13"/>
      <c r="BL2081" s="13"/>
      <c r="BM2081" s="13"/>
      <c r="BN2081" s="13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1"/>
      <c r="L2082" s="11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3"/>
      <c r="BK2082" s="13"/>
      <c r="BL2082" s="13"/>
      <c r="BM2082" s="13"/>
      <c r="BN2082" s="13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1"/>
      <c r="L2083" s="11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3"/>
      <c r="BK2083" s="13"/>
      <c r="BL2083" s="13"/>
      <c r="BM2083" s="13"/>
      <c r="BN2083" s="13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1"/>
      <c r="L2084" s="11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3"/>
      <c r="BK2084" s="13"/>
      <c r="BL2084" s="13"/>
      <c r="BM2084" s="13"/>
      <c r="BN2084" s="13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1"/>
      <c r="L2085" s="11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3"/>
      <c r="BK2085" s="13"/>
      <c r="BL2085" s="13"/>
      <c r="BM2085" s="13"/>
      <c r="BN2085" s="13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1"/>
      <c r="L2086" s="11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3"/>
      <c r="BK2086" s="13"/>
      <c r="BL2086" s="13"/>
      <c r="BM2086" s="13"/>
      <c r="BN2086" s="13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1"/>
      <c r="L2087" s="11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3"/>
      <c r="BK2087" s="13"/>
      <c r="BL2087" s="13"/>
      <c r="BM2087" s="13"/>
      <c r="BN2087" s="13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1"/>
      <c r="L2088" s="11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3"/>
      <c r="BK2088" s="13"/>
      <c r="BL2088" s="13"/>
      <c r="BM2088" s="13"/>
      <c r="BN2088" s="13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1"/>
      <c r="L2089" s="11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3"/>
      <c r="BK2089" s="13"/>
      <c r="BL2089" s="13"/>
      <c r="BM2089" s="13"/>
      <c r="BN2089" s="13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1"/>
      <c r="L2090" s="11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3"/>
      <c r="BK2090" s="13"/>
      <c r="BL2090" s="13"/>
      <c r="BM2090" s="13"/>
      <c r="BN2090" s="13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1"/>
      <c r="L2091" s="11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3"/>
      <c r="BK2091" s="13"/>
      <c r="BL2091" s="13"/>
      <c r="BM2091" s="13"/>
      <c r="BN2091" s="13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1"/>
      <c r="L2092" s="11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3"/>
      <c r="BK2092" s="13"/>
      <c r="BL2092" s="13"/>
      <c r="BM2092" s="13"/>
      <c r="BN2092" s="13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1"/>
      <c r="L2093" s="11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3"/>
      <c r="BK2093" s="13"/>
      <c r="BL2093" s="13"/>
      <c r="BM2093" s="13"/>
      <c r="BN2093" s="13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1"/>
      <c r="L2094" s="11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3"/>
      <c r="BK2094" s="13"/>
      <c r="BL2094" s="13"/>
      <c r="BM2094" s="13"/>
      <c r="BN2094" s="13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1"/>
      <c r="L2095" s="11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3"/>
      <c r="BK2095" s="13"/>
      <c r="BL2095" s="13"/>
      <c r="BM2095" s="13"/>
      <c r="BN2095" s="13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1"/>
      <c r="L2096" s="11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3"/>
      <c r="BK2096" s="13"/>
      <c r="BL2096" s="13"/>
      <c r="BM2096" s="13"/>
      <c r="BN2096" s="13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1"/>
      <c r="L2097" s="11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3"/>
      <c r="BK2097" s="13"/>
      <c r="BL2097" s="13"/>
      <c r="BM2097" s="13"/>
      <c r="BN2097" s="13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1"/>
      <c r="L2098" s="11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3"/>
      <c r="BK2098" s="13"/>
      <c r="BL2098" s="13"/>
      <c r="BM2098" s="13"/>
      <c r="BN2098" s="13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1"/>
      <c r="L2099" s="11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3"/>
      <c r="BK2099" s="13"/>
      <c r="BL2099" s="13"/>
      <c r="BM2099" s="13"/>
      <c r="BN2099" s="13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1"/>
      <c r="L2100" s="11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3"/>
      <c r="BK2100" s="13"/>
      <c r="BL2100" s="13"/>
      <c r="BM2100" s="13"/>
      <c r="BN2100" s="13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1"/>
      <c r="L2101" s="11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3"/>
      <c r="BK2101" s="13"/>
      <c r="BL2101" s="13"/>
      <c r="BM2101" s="13"/>
      <c r="BN2101" s="13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1"/>
      <c r="L2102" s="11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3"/>
      <c r="BK2102" s="13"/>
      <c r="BL2102" s="13"/>
      <c r="BM2102" s="13"/>
      <c r="BN2102" s="13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1"/>
      <c r="L2103" s="11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3"/>
      <c r="BK2103" s="13"/>
      <c r="BL2103" s="13"/>
      <c r="BM2103" s="13"/>
      <c r="BN2103" s="13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1"/>
      <c r="L2104" s="11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3"/>
      <c r="BK2104" s="13"/>
      <c r="BL2104" s="13"/>
      <c r="BM2104" s="13"/>
      <c r="BN2104" s="13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1"/>
      <c r="L2105" s="11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3"/>
      <c r="BK2105" s="13"/>
      <c r="BL2105" s="13"/>
      <c r="BM2105" s="13"/>
      <c r="BN2105" s="13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1"/>
      <c r="L2106" s="11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3"/>
      <c r="BK2106" s="13"/>
      <c r="BL2106" s="13"/>
      <c r="BM2106" s="13"/>
      <c r="BN2106" s="13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1"/>
      <c r="L2107" s="11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3"/>
      <c r="BK2107" s="13"/>
      <c r="BL2107" s="13"/>
      <c r="BM2107" s="13"/>
      <c r="BN2107" s="13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1"/>
      <c r="L2108" s="11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3"/>
      <c r="BK2108" s="13"/>
      <c r="BL2108" s="13"/>
      <c r="BM2108" s="13"/>
      <c r="BN2108" s="13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1"/>
      <c r="L2109" s="11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3"/>
      <c r="BK2109" s="13"/>
      <c r="BL2109" s="13"/>
      <c r="BM2109" s="13"/>
      <c r="BN2109" s="13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1"/>
      <c r="L2110" s="11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3"/>
      <c r="BK2110" s="13"/>
      <c r="BL2110" s="13"/>
      <c r="BM2110" s="13"/>
      <c r="BN2110" s="13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1"/>
      <c r="L2111" s="11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3"/>
      <c r="BK2111" s="13"/>
      <c r="BL2111" s="13"/>
      <c r="BM2111" s="13"/>
      <c r="BN2111" s="13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1"/>
      <c r="L2112" s="11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3"/>
      <c r="BK2112" s="13"/>
      <c r="BL2112" s="13"/>
      <c r="BM2112" s="13"/>
      <c r="BN2112" s="13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1"/>
      <c r="L2113" s="11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3"/>
      <c r="BK2113" s="13"/>
      <c r="BL2113" s="13"/>
      <c r="BM2113" s="13"/>
      <c r="BN2113" s="13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1"/>
      <c r="L2114" s="11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3"/>
      <c r="BK2114" s="13"/>
      <c r="BL2114" s="13"/>
      <c r="BM2114" s="13"/>
      <c r="BN2114" s="13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1"/>
      <c r="L2115" s="11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3"/>
      <c r="BK2115" s="13"/>
      <c r="BL2115" s="13"/>
      <c r="BM2115" s="13"/>
      <c r="BN2115" s="13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1"/>
      <c r="L2116" s="11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3"/>
      <c r="BK2116" s="13"/>
      <c r="BL2116" s="13"/>
      <c r="BM2116" s="13"/>
      <c r="BN2116" s="13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1"/>
      <c r="L2117" s="11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3"/>
      <c r="BK2117" s="13"/>
      <c r="BL2117" s="13"/>
      <c r="BM2117" s="13"/>
      <c r="BN2117" s="13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1"/>
      <c r="L2118" s="11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3"/>
      <c r="BK2118" s="13"/>
      <c r="BL2118" s="13"/>
      <c r="BM2118" s="13"/>
      <c r="BN2118" s="13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1"/>
      <c r="L2119" s="11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3"/>
      <c r="BK2119" s="13"/>
      <c r="BL2119" s="13"/>
      <c r="BM2119" s="13"/>
      <c r="BN2119" s="13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1"/>
      <c r="L2120" s="11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3"/>
      <c r="BK2120" s="13"/>
      <c r="BL2120" s="13"/>
      <c r="BM2120" s="13"/>
      <c r="BN2120" s="13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1"/>
      <c r="L2121" s="11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3"/>
      <c r="BK2121" s="13"/>
      <c r="BL2121" s="13"/>
      <c r="BM2121" s="13"/>
      <c r="BN2121" s="13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1"/>
      <c r="L2122" s="11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3"/>
      <c r="BK2122" s="13"/>
      <c r="BL2122" s="13"/>
      <c r="BM2122" s="13"/>
      <c r="BN2122" s="13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1"/>
      <c r="L2123" s="11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3"/>
      <c r="BK2123" s="13"/>
      <c r="BL2123" s="13"/>
      <c r="BM2123" s="13"/>
      <c r="BN2123" s="13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1"/>
      <c r="L2124" s="11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3"/>
      <c r="BK2124" s="13"/>
      <c r="BL2124" s="13"/>
      <c r="BM2124" s="13"/>
      <c r="BN2124" s="13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1"/>
      <c r="L2125" s="11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3"/>
      <c r="BK2125" s="13"/>
      <c r="BL2125" s="13"/>
      <c r="BM2125" s="13"/>
      <c r="BN2125" s="13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1"/>
      <c r="L2126" s="11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3"/>
      <c r="BK2126" s="13"/>
      <c r="BL2126" s="13"/>
      <c r="BM2126" s="13"/>
      <c r="BN2126" s="13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1"/>
      <c r="L2127" s="11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3"/>
      <c r="BK2127" s="13"/>
      <c r="BL2127" s="13"/>
      <c r="BM2127" s="13"/>
      <c r="BN2127" s="13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1"/>
      <c r="L2128" s="11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3"/>
      <c r="BK2128" s="13"/>
      <c r="BL2128" s="13"/>
      <c r="BM2128" s="13"/>
      <c r="BN2128" s="13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1"/>
      <c r="L2129" s="11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3"/>
      <c r="BK2129" s="13"/>
      <c r="BL2129" s="13"/>
      <c r="BM2129" s="13"/>
      <c r="BN2129" s="13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1"/>
      <c r="L2130" s="11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3"/>
      <c r="BK2130" s="13"/>
      <c r="BL2130" s="13"/>
      <c r="BM2130" s="13"/>
      <c r="BN2130" s="13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1"/>
      <c r="L2131" s="11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3"/>
      <c r="BK2131" s="13"/>
      <c r="BL2131" s="13"/>
      <c r="BM2131" s="13"/>
      <c r="BN2131" s="13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1"/>
      <c r="L2132" s="11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3"/>
      <c r="BK2132" s="13"/>
      <c r="BL2132" s="13"/>
      <c r="BM2132" s="13"/>
      <c r="BN2132" s="13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1"/>
      <c r="L2133" s="11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3"/>
      <c r="BK2133" s="13"/>
      <c r="BL2133" s="13"/>
      <c r="BM2133" s="13"/>
      <c r="BN2133" s="13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1"/>
      <c r="L2134" s="11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3"/>
      <c r="BK2134" s="13"/>
      <c r="BL2134" s="13"/>
      <c r="BM2134" s="13"/>
      <c r="BN2134" s="13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1"/>
      <c r="L2135" s="11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3"/>
      <c r="BK2135" s="13"/>
      <c r="BL2135" s="13"/>
      <c r="BM2135" s="13"/>
      <c r="BN2135" s="13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1"/>
      <c r="L2136" s="11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3"/>
      <c r="BK2136" s="13"/>
      <c r="BL2136" s="13"/>
      <c r="BM2136" s="13"/>
      <c r="BN2136" s="13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1"/>
      <c r="L2137" s="11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3"/>
      <c r="BK2137" s="13"/>
      <c r="BL2137" s="13"/>
      <c r="BM2137" s="13"/>
      <c r="BN2137" s="13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1"/>
      <c r="L2138" s="11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3"/>
      <c r="BK2138" s="13"/>
      <c r="BL2138" s="13"/>
      <c r="BM2138" s="13"/>
      <c r="BN2138" s="13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1"/>
      <c r="L2139" s="11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3"/>
      <c r="BK2139" s="13"/>
      <c r="BL2139" s="13"/>
      <c r="BM2139" s="13"/>
      <c r="BN2139" s="13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1"/>
      <c r="L2140" s="11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3"/>
      <c r="BK2140" s="13"/>
      <c r="BL2140" s="13"/>
      <c r="BM2140" s="13"/>
      <c r="BN2140" s="13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1"/>
      <c r="L2141" s="11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3"/>
      <c r="BK2141" s="13"/>
      <c r="BL2141" s="13"/>
      <c r="BM2141" s="13"/>
      <c r="BN2141" s="13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1"/>
      <c r="L2142" s="11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3"/>
      <c r="BK2142" s="13"/>
      <c r="BL2142" s="13"/>
      <c r="BM2142" s="13"/>
      <c r="BN2142" s="13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1"/>
      <c r="L2143" s="11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3"/>
      <c r="BK2143" s="13"/>
      <c r="BL2143" s="13"/>
      <c r="BM2143" s="13"/>
      <c r="BN2143" s="13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1"/>
      <c r="L2144" s="11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3"/>
      <c r="BK2144" s="13"/>
      <c r="BL2144" s="13"/>
      <c r="BM2144" s="13"/>
      <c r="BN2144" s="13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1"/>
      <c r="L2145" s="11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3"/>
      <c r="BK2145" s="13"/>
      <c r="BL2145" s="13"/>
      <c r="BM2145" s="13"/>
      <c r="BN2145" s="13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1"/>
      <c r="L2146" s="11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3"/>
      <c r="BK2146" s="13"/>
      <c r="BL2146" s="13"/>
      <c r="BM2146" s="13"/>
      <c r="BN2146" s="13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1"/>
      <c r="L2147" s="11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3"/>
      <c r="BK2147" s="13"/>
      <c r="BL2147" s="13"/>
      <c r="BM2147" s="13"/>
      <c r="BN2147" s="13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1"/>
      <c r="L2148" s="11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3"/>
      <c r="BK2148" s="13"/>
      <c r="BL2148" s="13"/>
      <c r="BM2148" s="13"/>
      <c r="BN2148" s="13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1"/>
      <c r="L2149" s="11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3"/>
      <c r="BK2149" s="13"/>
      <c r="BL2149" s="13"/>
      <c r="BM2149" s="13"/>
      <c r="BN2149" s="13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1"/>
      <c r="L2150" s="11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3"/>
      <c r="BK2150" s="13"/>
      <c r="BL2150" s="13"/>
      <c r="BM2150" s="13"/>
      <c r="BN2150" s="13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1"/>
      <c r="L2151" s="11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3"/>
      <c r="BK2151" s="13"/>
      <c r="BL2151" s="13"/>
      <c r="BM2151" s="13"/>
      <c r="BN2151" s="13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1"/>
      <c r="L2152" s="11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3"/>
      <c r="BK2152" s="13"/>
      <c r="BL2152" s="13"/>
      <c r="BM2152" s="13"/>
      <c r="BN2152" s="13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1"/>
      <c r="L2153" s="11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3"/>
      <c r="BK2153" s="13"/>
      <c r="BL2153" s="13"/>
      <c r="BM2153" s="13"/>
      <c r="BN2153" s="13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1"/>
      <c r="L2154" s="11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3"/>
      <c r="BK2154" s="13"/>
      <c r="BL2154" s="13"/>
      <c r="BM2154" s="13"/>
      <c r="BN2154" s="13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1"/>
      <c r="L2155" s="11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3"/>
      <c r="BK2155" s="13"/>
      <c r="BL2155" s="13"/>
      <c r="BM2155" s="13"/>
      <c r="BN2155" s="13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1"/>
      <c r="L2156" s="11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3"/>
      <c r="BK2156" s="13"/>
      <c r="BL2156" s="13"/>
      <c r="BM2156" s="13"/>
      <c r="BN2156" s="13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1"/>
      <c r="L2157" s="11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3"/>
      <c r="BK2157" s="13"/>
      <c r="BL2157" s="13"/>
      <c r="BM2157" s="13"/>
      <c r="BN2157" s="13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1"/>
      <c r="L2158" s="11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3"/>
      <c r="BK2158" s="13"/>
      <c r="BL2158" s="13"/>
      <c r="BM2158" s="13"/>
      <c r="BN2158" s="13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1"/>
      <c r="L2159" s="11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3"/>
      <c r="BK2159" s="13"/>
      <c r="BL2159" s="13"/>
      <c r="BM2159" s="13"/>
      <c r="BN2159" s="13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1"/>
      <c r="L2160" s="11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3"/>
      <c r="BK2160" s="13"/>
      <c r="BL2160" s="13"/>
      <c r="BM2160" s="13"/>
      <c r="BN2160" s="13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1"/>
      <c r="L2161" s="11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3"/>
      <c r="BK2161" s="13"/>
      <c r="BL2161" s="13"/>
      <c r="BM2161" s="13"/>
      <c r="BN2161" s="13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1"/>
      <c r="L2162" s="11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3"/>
      <c r="BK2162" s="13"/>
      <c r="BL2162" s="13"/>
      <c r="BM2162" s="13"/>
      <c r="BN2162" s="13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1"/>
      <c r="L2163" s="11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3"/>
      <c r="BK2163" s="13"/>
      <c r="BL2163" s="13"/>
      <c r="BM2163" s="13"/>
      <c r="BN2163" s="13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1"/>
      <c r="L2164" s="11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3"/>
      <c r="BK2164" s="13"/>
      <c r="BL2164" s="13"/>
      <c r="BM2164" s="13"/>
      <c r="BN2164" s="13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1"/>
      <c r="L2165" s="11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3"/>
      <c r="BK2165" s="13"/>
      <c r="BL2165" s="13"/>
      <c r="BM2165" s="13"/>
      <c r="BN2165" s="13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1"/>
      <c r="L2166" s="11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3"/>
      <c r="BK2166" s="13"/>
      <c r="BL2166" s="13"/>
      <c r="BM2166" s="13"/>
      <c r="BN2166" s="13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1"/>
      <c r="L2167" s="11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3"/>
      <c r="BK2167" s="13"/>
      <c r="BL2167" s="13"/>
      <c r="BM2167" s="13"/>
      <c r="BN2167" s="13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1"/>
      <c r="L2168" s="11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3"/>
      <c r="BK2168" s="13"/>
      <c r="BL2168" s="13"/>
      <c r="BM2168" s="13"/>
      <c r="BN2168" s="13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1"/>
      <c r="L2169" s="11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3"/>
      <c r="BK2169" s="13"/>
      <c r="BL2169" s="13"/>
      <c r="BM2169" s="13"/>
      <c r="BN2169" s="13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1"/>
      <c r="L2170" s="11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3"/>
      <c r="BK2170" s="13"/>
      <c r="BL2170" s="13"/>
      <c r="BM2170" s="13"/>
      <c r="BN2170" s="13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1"/>
      <c r="L2171" s="11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3"/>
      <c r="BK2171" s="13"/>
      <c r="BL2171" s="13"/>
      <c r="BM2171" s="13"/>
      <c r="BN2171" s="13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1"/>
      <c r="L2172" s="11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3"/>
      <c r="BK2172" s="13"/>
      <c r="BL2172" s="13"/>
      <c r="BM2172" s="13"/>
      <c r="BN2172" s="13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1"/>
      <c r="L2173" s="11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3"/>
      <c r="BK2173" s="13"/>
      <c r="BL2173" s="13"/>
      <c r="BM2173" s="13"/>
      <c r="BN2173" s="13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1"/>
      <c r="L2174" s="11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3"/>
      <c r="BK2174" s="13"/>
      <c r="BL2174" s="13"/>
      <c r="BM2174" s="13"/>
      <c r="BN2174" s="13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1"/>
      <c r="L2175" s="11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3"/>
      <c r="BK2175" s="13"/>
      <c r="BL2175" s="13"/>
      <c r="BM2175" s="13"/>
      <c r="BN2175" s="13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1"/>
      <c r="L2176" s="11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3"/>
      <c r="BK2176" s="13"/>
      <c r="BL2176" s="13"/>
      <c r="BM2176" s="13"/>
      <c r="BN2176" s="13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1"/>
      <c r="L2177" s="11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3"/>
      <c r="BK2177" s="13"/>
      <c r="BL2177" s="13"/>
      <c r="BM2177" s="13"/>
      <c r="BN2177" s="13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1"/>
      <c r="L2178" s="11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3"/>
      <c r="BK2178" s="13"/>
      <c r="BL2178" s="13"/>
      <c r="BM2178" s="13"/>
      <c r="BN2178" s="13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1"/>
      <c r="L2179" s="11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3"/>
      <c r="BK2179" s="13"/>
      <c r="BL2179" s="13"/>
      <c r="BM2179" s="13"/>
      <c r="BN2179" s="13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1"/>
      <c r="L2180" s="11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3"/>
      <c r="BK2180" s="13"/>
      <c r="BL2180" s="13"/>
      <c r="BM2180" s="13"/>
      <c r="BN2180" s="13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1"/>
      <c r="L2181" s="11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3"/>
      <c r="BK2181" s="13"/>
      <c r="BL2181" s="13"/>
      <c r="BM2181" s="13"/>
      <c r="BN2181" s="13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1"/>
      <c r="L2182" s="11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3"/>
      <c r="BK2182" s="13"/>
      <c r="BL2182" s="13"/>
      <c r="BM2182" s="13"/>
      <c r="BN2182" s="13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1"/>
      <c r="L2183" s="11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3"/>
      <c r="BK2183" s="13"/>
      <c r="BL2183" s="13"/>
      <c r="BM2183" s="13"/>
      <c r="BN2183" s="13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1"/>
      <c r="L2184" s="11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3"/>
      <c r="BK2184" s="13"/>
      <c r="BL2184" s="13"/>
      <c r="BM2184" s="13"/>
      <c r="BN2184" s="13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1"/>
      <c r="L2185" s="11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3"/>
      <c r="BK2185" s="13"/>
      <c r="BL2185" s="13"/>
      <c r="BM2185" s="13"/>
      <c r="BN2185" s="13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1"/>
      <c r="L2186" s="11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3"/>
      <c r="BK2186" s="13"/>
      <c r="BL2186" s="13"/>
      <c r="BM2186" s="13"/>
      <c r="BN2186" s="13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1"/>
      <c r="L2187" s="11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3"/>
      <c r="BK2187" s="13"/>
      <c r="BL2187" s="13"/>
      <c r="BM2187" s="13"/>
      <c r="BN2187" s="13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1"/>
      <c r="L2188" s="11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3"/>
      <c r="BK2188" s="13"/>
      <c r="BL2188" s="13"/>
      <c r="BM2188" s="13"/>
      <c r="BN2188" s="13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1"/>
      <c r="L2189" s="11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3"/>
      <c r="BK2189" s="13"/>
      <c r="BL2189" s="13"/>
      <c r="BM2189" s="13"/>
      <c r="BN2189" s="13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1"/>
      <c r="L2190" s="11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3"/>
      <c r="BK2190" s="13"/>
      <c r="BL2190" s="13"/>
      <c r="BM2190" s="13"/>
      <c r="BN2190" s="13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1"/>
      <c r="L2191" s="11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3"/>
      <c r="BK2191" s="13"/>
      <c r="BL2191" s="13"/>
      <c r="BM2191" s="13"/>
      <c r="BN2191" s="13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1"/>
      <c r="L2192" s="11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3"/>
      <c r="BK2192" s="13"/>
      <c r="BL2192" s="13"/>
      <c r="BM2192" s="13"/>
      <c r="BN2192" s="13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1"/>
      <c r="L2193" s="11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3"/>
      <c r="BK2193" s="13"/>
      <c r="BL2193" s="13"/>
      <c r="BM2193" s="13"/>
      <c r="BN2193" s="13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1"/>
      <c r="L2194" s="11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3"/>
      <c r="BK2194" s="13"/>
      <c r="BL2194" s="13"/>
      <c r="BM2194" s="13"/>
      <c r="BN2194" s="13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1"/>
      <c r="L2195" s="11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3"/>
      <c r="BK2195" s="13"/>
      <c r="BL2195" s="13"/>
      <c r="BM2195" s="13"/>
      <c r="BN2195" s="13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1"/>
      <c r="L2196" s="11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3"/>
      <c r="BK2196" s="13"/>
      <c r="BL2196" s="13"/>
      <c r="BM2196" s="13"/>
      <c r="BN2196" s="13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1"/>
      <c r="L2197" s="11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3"/>
      <c r="BK2197" s="13"/>
      <c r="BL2197" s="13"/>
      <c r="BM2197" s="13"/>
      <c r="BN2197" s="13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1"/>
      <c r="L2198" s="11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12"/>
      <c r="BI2198" s="12"/>
      <c r="BJ2198" s="13"/>
      <c r="BK2198" s="13"/>
      <c r="BL2198" s="13"/>
      <c r="BM2198" s="13"/>
      <c r="BN2198" s="13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1"/>
      <c r="L2199" s="11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3"/>
      <c r="BK2199" s="13"/>
      <c r="BL2199" s="13"/>
      <c r="BM2199" s="13"/>
      <c r="BN2199" s="13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1"/>
      <c r="L2200" s="11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3"/>
      <c r="BK2200" s="13"/>
      <c r="BL2200" s="13"/>
      <c r="BM2200" s="13"/>
      <c r="BN2200" s="13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1"/>
      <c r="L2201" s="11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3"/>
      <c r="BK2201" s="13"/>
      <c r="BL2201" s="13"/>
      <c r="BM2201" s="13"/>
      <c r="BN2201" s="13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1"/>
      <c r="L2202" s="11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3"/>
      <c r="BK2202" s="13"/>
      <c r="BL2202" s="13"/>
      <c r="BM2202" s="13"/>
      <c r="BN2202" s="13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1"/>
      <c r="L2203" s="11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3"/>
      <c r="BK2203" s="13"/>
      <c r="BL2203" s="13"/>
      <c r="BM2203" s="13"/>
      <c r="BN2203" s="13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1"/>
      <c r="L2204" s="11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3"/>
      <c r="BK2204" s="13"/>
      <c r="BL2204" s="13"/>
      <c r="BM2204" s="13"/>
      <c r="BN2204" s="13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1"/>
      <c r="L2205" s="11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3"/>
      <c r="BK2205" s="13"/>
      <c r="BL2205" s="13"/>
      <c r="BM2205" s="13"/>
      <c r="BN2205" s="13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1"/>
      <c r="L2206" s="11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12"/>
      <c r="BI2206" s="12"/>
      <c r="BJ2206" s="13"/>
      <c r="BK2206" s="13"/>
      <c r="BL2206" s="13"/>
      <c r="BM2206" s="13"/>
      <c r="BN2206" s="13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1"/>
      <c r="L2207" s="11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3"/>
      <c r="BK2207" s="13"/>
      <c r="BL2207" s="13"/>
      <c r="BM2207" s="13"/>
      <c r="BN2207" s="13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1"/>
      <c r="L2208" s="11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3"/>
      <c r="BK2208" s="13"/>
      <c r="BL2208" s="13"/>
      <c r="BM2208" s="13"/>
      <c r="BN2208" s="13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1"/>
      <c r="L2209" s="11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3"/>
      <c r="BK2209" s="13"/>
      <c r="BL2209" s="13"/>
      <c r="BM2209" s="13"/>
      <c r="BN2209" s="13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1"/>
      <c r="L2210" s="11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3"/>
      <c r="BK2210" s="13"/>
      <c r="BL2210" s="13"/>
      <c r="BM2210" s="13"/>
      <c r="BN2210" s="13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1"/>
      <c r="L2211" s="11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3"/>
      <c r="BK2211" s="13"/>
      <c r="BL2211" s="13"/>
      <c r="BM2211" s="13"/>
      <c r="BN2211" s="13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1"/>
      <c r="L2212" s="11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12"/>
      <c r="BI2212" s="12"/>
      <c r="BJ2212" s="13"/>
      <c r="BK2212" s="13"/>
      <c r="BL2212" s="13"/>
      <c r="BM2212" s="13"/>
      <c r="BN2212" s="13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1"/>
      <c r="L2213" s="11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3"/>
      <c r="BK2213" s="13"/>
      <c r="BL2213" s="13"/>
      <c r="BM2213" s="13"/>
      <c r="BN2213" s="13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1"/>
      <c r="L2214" s="11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12"/>
      <c r="BI2214" s="12"/>
      <c r="BJ2214" s="13"/>
      <c r="BK2214" s="13"/>
      <c r="BL2214" s="13"/>
      <c r="BM2214" s="13"/>
      <c r="BN2214" s="13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1"/>
      <c r="L2215" s="11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3"/>
      <c r="BK2215" s="13"/>
      <c r="BL2215" s="13"/>
      <c r="BM2215" s="13"/>
      <c r="BN2215" s="13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1"/>
      <c r="L2216" s="11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3"/>
      <c r="BK2216" s="13"/>
      <c r="BL2216" s="13"/>
      <c r="BM2216" s="13"/>
      <c r="BN2216" s="13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1"/>
      <c r="L2217" s="11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3"/>
      <c r="BK2217" s="13"/>
      <c r="BL2217" s="13"/>
      <c r="BM2217" s="13"/>
      <c r="BN2217" s="13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1"/>
      <c r="L2218" s="11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12"/>
      <c r="BI2218" s="12"/>
      <c r="BJ2218" s="13"/>
      <c r="BK2218" s="13"/>
      <c r="BL2218" s="13"/>
      <c r="BM2218" s="13"/>
      <c r="BN2218" s="13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1"/>
      <c r="L2219" s="11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3"/>
      <c r="BK2219" s="13"/>
      <c r="BL2219" s="13"/>
      <c r="BM2219" s="13"/>
      <c r="BN2219" s="13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1"/>
      <c r="L2220" s="11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12"/>
      <c r="BI2220" s="12"/>
      <c r="BJ2220" s="13"/>
      <c r="BK2220" s="13"/>
      <c r="BL2220" s="13"/>
      <c r="BM2220" s="13"/>
      <c r="BN2220" s="13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1"/>
      <c r="L2221" s="11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3"/>
      <c r="BK2221" s="13"/>
      <c r="BL2221" s="13"/>
      <c r="BM2221" s="13"/>
      <c r="BN2221" s="13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1"/>
      <c r="L2222" s="11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12"/>
      <c r="BI2222" s="12"/>
      <c r="BJ2222" s="13"/>
      <c r="BK2222" s="13"/>
      <c r="BL2222" s="13"/>
      <c r="BM2222" s="13"/>
      <c r="BN2222" s="13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1"/>
      <c r="L2223" s="11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3"/>
      <c r="BK2223" s="13"/>
      <c r="BL2223" s="13"/>
      <c r="BM2223" s="13"/>
      <c r="BN2223" s="13"/>
    </row>
    <row r="2224" spans="4:66" s="14" customFormat="1" x14ac:dyDescent="0.25">
      <c r="D2224" s="21"/>
      <c r="K2224" s="16"/>
      <c r="L2224" s="16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8"/>
      <c r="BK2224" s="18"/>
      <c r="BL2224" s="18"/>
      <c r="BM2224" s="18"/>
      <c r="BN2224" s="18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1"/>
      <c r="L2225" s="11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3"/>
      <c r="BK2225" s="13"/>
      <c r="BL2225" s="13"/>
      <c r="BM2225" s="13"/>
      <c r="BN2225" s="13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1"/>
      <c r="L2226" s="11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3"/>
      <c r="BK2226" s="13"/>
      <c r="BL2226" s="13"/>
      <c r="BM2226" s="13"/>
      <c r="BN2226" s="13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1"/>
      <c r="L2227" s="11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3"/>
      <c r="BK2227" s="13"/>
      <c r="BL2227" s="13"/>
      <c r="BM2227" s="13"/>
      <c r="BN2227" s="13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1"/>
      <c r="L2228" s="11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3"/>
      <c r="BK2228" s="13"/>
      <c r="BL2228" s="13"/>
      <c r="BM2228" s="13"/>
      <c r="BN2228" s="13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1"/>
      <c r="L2229" s="11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3"/>
      <c r="BK2229" s="13"/>
      <c r="BL2229" s="13"/>
      <c r="BM2229" s="13"/>
      <c r="BN2229" s="13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1"/>
      <c r="L2230" s="11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3"/>
      <c r="BK2230" s="13"/>
      <c r="BL2230" s="13"/>
      <c r="BM2230" s="13"/>
      <c r="BN2230" s="13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1"/>
      <c r="L2231" s="11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3"/>
      <c r="BK2231" s="13"/>
      <c r="BL2231" s="13"/>
      <c r="BM2231" s="13"/>
      <c r="BN2231" s="13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1"/>
      <c r="L2232" s="11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3"/>
      <c r="BK2232" s="13"/>
      <c r="BL2232" s="13"/>
      <c r="BM2232" s="13"/>
      <c r="BN2232" s="13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1"/>
      <c r="L2233" s="11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3"/>
      <c r="BK2233" s="13"/>
      <c r="BL2233" s="13"/>
      <c r="BM2233" s="13"/>
      <c r="BN2233" s="13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1"/>
      <c r="L2234" s="11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3"/>
      <c r="BK2234" s="13"/>
      <c r="BL2234" s="13"/>
      <c r="BM2234" s="13"/>
      <c r="BN2234" s="13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1"/>
      <c r="L2235" s="11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3"/>
      <c r="BK2235" s="13"/>
      <c r="BL2235" s="13"/>
      <c r="BM2235" s="13"/>
      <c r="BN2235" s="13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1"/>
      <c r="L2236" s="11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3"/>
      <c r="BK2236" s="13"/>
      <c r="BL2236" s="13"/>
      <c r="BM2236" s="13"/>
      <c r="BN2236" s="13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1"/>
      <c r="L2237" s="11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3"/>
      <c r="BK2237" s="13"/>
      <c r="BL2237" s="13"/>
      <c r="BM2237" s="13"/>
      <c r="BN2237" s="13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1"/>
      <c r="L2238" s="11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3"/>
      <c r="BK2238" s="13"/>
      <c r="BL2238" s="13"/>
      <c r="BM2238" s="13"/>
      <c r="BN2238" s="13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1"/>
      <c r="L2239" s="11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3"/>
      <c r="BK2239" s="13"/>
      <c r="BL2239" s="13"/>
      <c r="BM2239" s="13"/>
      <c r="BN2239" s="13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1"/>
      <c r="L2240" s="11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3"/>
      <c r="BK2240" s="13"/>
      <c r="BL2240" s="13"/>
      <c r="BM2240" s="13"/>
      <c r="BN2240" s="13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1"/>
      <c r="L2241" s="11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3"/>
      <c r="BK2241" s="13"/>
      <c r="BL2241" s="13"/>
      <c r="BM2241" s="13"/>
      <c r="BN2241" s="13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1"/>
      <c r="L2242" s="11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3"/>
      <c r="BK2242" s="13"/>
      <c r="BL2242" s="13"/>
      <c r="BM2242" s="13"/>
      <c r="BN2242" s="13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1"/>
      <c r="L2243" s="11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3"/>
      <c r="BK2243" s="13"/>
      <c r="BL2243" s="13"/>
      <c r="BM2243" s="13"/>
      <c r="BN2243" s="13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1"/>
      <c r="L2244" s="11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3"/>
      <c r="BK2244" s="13"/>
      <c r="BL2244" s="13"/>
      <c r="BM2244" s="13"/>
      <c r="BN2244" s="13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1"/>
      <c r="L2245" s="11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3"/>
      <c r="BK2245" s="13"/>
      <c r="BL2245" s="13"/>
      <c r="BM2245" s="13"/>
      <c r="BN2245" s="13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1"/>
      <c r="L2246" s="11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3"/>
      <c r="BK2246" s="13"/>
      <c r="BL2246" s="13"/>
      <c r="BM2246" s="13"/>
      <c r="BN2246" s="13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1"/>
      <c r="L2247" s="11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3"/>
      <c r="BK2247" s="13"/>
      <c r="BL2247" s="13"/>
      <c r="BM2247" s="13"/>
      <c r="BN2247" s="13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1"/>
      <c r="L2248" s="11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3"/>
      <c r="BK2248" s="13"/>
      <c r="BL2248" s="13"/>
      <c r="BM2248" s="13"/>
      <c r="BN2248" s="13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1"/>
      <c r="L2249" s="11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3"/>
      <c r="BK2249" s="13"/>
      <c r="BL2249" s="13"/>
      <c r="BM2249" s="13"/>
      <c r="BN2249" s="13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1"/>
      <c r="L2250" s="11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3"/>
      <c r="BK2250" s="13"/>
      <c r="BL2250" s="13"/>
      <c r="BM2250" s="13"/>
      <c r="BN2250" s="13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1"/>
      <c r="L2251" s="11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3"/>
      <c r="BK2251" s="13"/>
      <c r="BL2251" s="13"/>
      <c r="BM2251" s="13"/>
      <c r="BN2251" s="13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1"/>
      <c r="L2252" s="11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3"/>
      <c r="BK2252" s="13"/>
      <c r="BL2252" s="13"/>
      <c r="BM2252" s="13"/>
      <c r="BN2252" s="13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1"/>
      <c r="L2253" s="11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3"/>
      <c r="BK2253" s="13"/>
      <c r="BL2253" s="13"/>
      <c r="BM2253" s="13"/>
      <c r="BN2253" s="13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1"/>
      <c r="L2254" s="11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3"/>
      <c r="BK2254" s="13"/>
      <c r="BL2254" s="13"/>
      <c r="BM2254" s="13"/>
      <c r="BN2254" s="13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1"/>
      <c r="L2255" s="11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3"/>
      <c r="BK2255" s="13"/>
      <c r="BL2255" s="13"/>
      <c r="BM2255" s="13"/>
      <c r="BN2255" s="13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1"/>
      <c r="L2256" s="11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3"/>
      <c r="BK2256" s="13"/>
      <c r="BL2256" s="13"/>
      <c r="BM2256" s="13"/>
      <c r="BN2256" s="13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1"/>
      <c r="L2257" s="11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3"/>
      <c r="BK2257" s="13"/>
      <c r="BL2257" s="13"/>
      <c r="BM2257" s="13"/>
      <c r="BN2257" s="13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1"/>
      <c r="L2258" s="11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12"/>
      <c r="BI2258" s="12"/>
      <c r="BJ2258" s="13"/>
      <c r="BK2258" s="13"/>
      <c r="BL2258" s="13"/>
      <c r="BM2258" s="13"/>
      <c r="BN2258" s="13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1"/>
      <c r="L2259" s="11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3"/>
      <c r="BK2259" s="13"/>
      <c r="BL2259" s="13"/>
      <c r="BM2259" s="13"/>
      <c r="BN2259" s="13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1"/>
      <c r="L2260" s="11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12"/>
      <c r="BI2260" s="12"/>
      <c r="BJ2260" s="13"/>
      <c r="BK2260" s="13"/>
      <c r="BL2260" s="13"/>
      <c r="BM2260" s="13"/>
      <c r="BN2260" s="13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1"/>
      <c r="L2261" s="11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3"/>
      <c r="BK2261" s="13"/>
      <c r="BL2261" s="13"/>
      <c r="BM2261" s="13"/>
      <c r="BN2261" s="13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3"/>
      <c r="BK2262" s="13"/>
      <c r="BL2262" s="13"/>
      <c r="BM2262" s="13"/>
      <c r="BN2262" s="13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3"/>
      <c r="BK2263" s="13"/>
      <c r="BL2263" s="13"/>
      <c r="BM2263" s="13"/>
      <c r="BN2263" s="13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12"/>
      <c r="BI2264" s="12"/>
      <c r="BJ2264" s="13"/>
      <c r="BK2264" s="13"/>
      <c r="BL2264" s="13"/>
      <c r="BM2264" s="13"/>
      <c r="BN2264" s="13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3"/>
      <c r="BK2265" s="13"/>
      <c r="BL2265" s="13"/>
      <c r="BM2265" s="13"/>
      <c r="BN2265" s="13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3"/>
      <c r="BK2266" s="13"/>
      <c r="BL2266" s="13"/>
      <c r="BM2266" s="13"/>
      <c r="BN2266" s="13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3"/>
      <c r="BK2267" s="13"/>
      <c r="BL2267" s="13"/>
      <c r="BM2267" s="13"/>
      <c r="BN2267" s="13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3"/>
      <c r="BK2268" s="13"/>
      <c r="BL2268" s="13"/>
      <c r="BM2268" s="13"/>
      <c r="BN2268" s="13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3"/>
      <c r="BK2269" s="13"/>
      <c r="BL2269" s="13"/>
      <c r="BM2269" s="13"/>
      <c r="BN2269" s="13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3"/>
      <c r="BK2270" s="13"/>
      <c r="BL2270" s="13"/>
      <c r="BM2270" s="13"/>
      <c r="BN2270" s="13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3"/>
      <c r="BK2271" s="13"/>
      <c r="BL2271" s="13"/>
      <c r="BM2271" s="13"/>
      <c r="BN2271" s="13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12"/>
      <c r="BI2272" s="12"/>
      <c r="BJ2272" s="13"/>
      <c r="BK2272" s="13"/>
      <c r="BL2272" s="13"/>
      <c r="BM2272" s="13"/>
      <c r="BN2272" s="13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3"/>
      <c r="BK2273" s="13"/>
      <c r="BL2273" s="13"/>
      <c r="BM2273" s="13"/>
      <c r="BN2273" s="13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3"/>
      <c r="BK2274" s="13"/>
      <c r="BL2274" s="13"/>
      <c r="BM2274" s="13"/>
      <c r="BN2274" s="13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3"/>
      <c r="BK2275" s="13"/>
      <c r="BL2275" s="13"/>
      <c r="BM2275" s="13"/>
      <c r="BN2275" s="13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3"/>
      <c r="BK2276" s="13"/>
      <c r="BL2276" s="13"/>
      <c r="BM2276" s="13"/>
      <c r="BN2276" s="13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3"/>
      <c r="BK2277" s="13"/>
      <c r="BL2277" s="13"/>
      <c r="BM2277" s="13"/>
      <c r="BN2277" s="13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3"/>
      <c r="BK2278" s="13"/>
      <c r="BL2278" s="13"/>
      <c r="BM2278" s="13"/>
      <c r="BN2278" s="13"/>
    </row>
    <row r="2279" spans="4:66" s="14" customFormat="1" x14ac:dyDescent="0.25">
      <c r="K2279" s="16"/>
      <c r="L2279" s="16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8"/>
      <c r="BK2279" s="18"/>
      <c r="BL2279" s="18"/>
      <c r="BM2279" s="18"/>
      <c r="BN2279" s="18"/>
    </row>
    <row r="2280" spans="4:66" x14ac:dyDescent="0.25">
      <c r="D2280" s="23"/>
      <c r="E2280" s="10"/>
      <c r="F2280" s="10"/>
      <c r="G2280" s="10"/>
      <c r="H2280" s="10"/>
      <c r="I2280" s="10"/>
      <c r="J2280" s="10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12"/>
      <c r="BI2280" s="12"/>
      <c r="BJ2280" s="13"/>
      <c r="BK2280" s="13"/>
      <c r="BL2280" s="13"/>
      <c r="BM2280" s="13"/>
      <c r="BN2280" s="13"/>
    </row>
    <row r="2281" spans="4:66" x14ac:dyDescent="0.25">
      <c r="D2281" s="23"/>
      <c r="E2281" s="10"/>
      <c r="F2281" s="10"/>
      <c r="G2281" s="10"/>
      <c r="H2281" s="10"/>
      <c r="I2281" s="10"/>
      <c r="J2281" s="10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3"/>
      <c r="BK2281" s="13"/>
      <c r="BL2281" s="13"/>
      <c r="BM2281" s="13"/>
      <c r="BN2281" s="13"/>
    </row>
    <row r="2282" spans="4:66" x14ac:dyDescent="0.25">
      <c r="D2282" s="23"/>
      <c r="E2282" s="10"/>
      <c r="F2282" s="10"/>
      <c r="G2282" s="10"/>
      <c r="H2282" s="10"/>
      <c r="I2282" s="10"/>
      <c r="J2282" s="10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3"/>
      <c r="BK2282" s="13"/>
      <c r="BL2282" s="13"/>
      <c r="BM2282" s="13"/>
      <c r="BN2282" s="13"/>
    </row>
    <row r="2283" spans="4:66" x14ac:dyDescent="0.25">
      <c r="D2283" s="23"/>
      <c r="E2283" s="10"/>
      <c r="F2283" s="10"/>
      <c r="G2283" s="10"/>
      <c r="H2283" s="10"/>
      <c r="I2283" s="10"/>
      <c r="J2283" s="10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3"/>
      <c r="BK2283" s="13"/>
      <c r="BL2283" s="13"/>
      <c r="BM2283" s="13"/>
      <c r="BN2283" s="13"/>
    </row>
    <row r="2284" spans="4:66" x14ac:dyDescent="0.25">
      <c r="D2284" s="23"/>
      <c r="E2284" s="10"/>
      <c r="F2284" s="10"/>
      <c r="G2284" s="10"/>
      <c r="H2284" s="10"/>
      <c r="I2284" s="10"/>
      <c r="J2284" s="10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12"/>
      <c r="BI2284" s="12"/>
      <c r="BJ2284" s="13"/>
      <c r="BK2284" s="13"/>
      <c r="BL2284" s="13"/>
      <c r="BM2284" s="13"/>
      <c r="BN2284" s="13"/>
    </row>
    <row r="2285" spans="4:66" x14ac:dyDescent="0.25">
      <c r="D2285" s="23"/>
      <c r="E2285" s="10"/>
      <c r="F2285" s="10"/>
      <c r="G2285" s="10"/>
      <c r="H2285" s="10"/>
      <c r="I2285" s="10"/>
      <c r="J2285" s="10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3"/>
      <c r="BK2285" s="13"/>
      <c r="BL2285" s="13"/>
      <c r="BM2285" s="13"/>
      <c r="BN2285" s="13"/>
    </row>
    <row r="2286" spans="4:66" x14ac:dyDescent="0.25">
      <c r="D2286" s="23"/>
      <c r="E2286" s="10"/>
      <c r="F2286" s="10"/>
      <c r="G2286" s="10"/>
      <c r="H2286" s="10"/>
      <c r="I2286" s="10"/>
      <c r="J2286" s="10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12"/>
      <c r="BI2286" s="12"/>
      <c r="BJ2286" s="13"/>
      <c r="BK2286" s="13"/>
      <c r="BL2286" s="13"/>
      <c r="BM2286" s="13"/>
      <c r="BN2286" s="13"/>
    </row>
    <row r="2287" spans="4:66" x14ac:dyDescent="0.25">
      <c r="D2287" s="23"/>
      <c r="E2287" s="10"/>
      <c r="F2287" s="10"/>
      <c r="G2287" s="10"/>
      <c r="H2287" s="10"/>
      <c r="I2287" s="10"/>
      <c r="J2287" s="10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3"/>
      <c r="BK2287" s="13"/>
      <c r="BL2287" s="13"/>
      <c r="BM2287" s="13"/>
      <c r="BN2287" s="13"/>
    </row>
    <row r="2288" spans="4:66" x14ac:dyDescent="0.25">
      <c r="D2288" s="23"/>
      <c r="E2288" s="10"/>
      <c r="F2288" s="10"/>
      <c r="G2288" s="10"/>
      <c r="H2288" s="10"/>
      <c r="I2288" s="10"/>
      <c r="J2288" s="10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12"/>
      <c r="BI2288" s="12"/>
      <c r="BJ2288" s="13"/>
      <c r="BK2288" s="13"/>
      <c r="BL2288" s="13"/>
      <c r="BM2288" s="13"/>
      <c r="BN2288" s="13"/>
    </row>
    <row r="2289" spans="4:66" x14ac:dyDescent="0.25">
      <c r="D2289" s="23"/>
      <c r="E2289" s="10"/>
      <c r="F2289" s="10"/>
      <c r="G2289" s="10"/>
      <c r="H2289" s="10"/>
      <c r="I2289" s="10"/>
      <c r="J2289" s="10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3"/>
      <c r="BK2289" s="13"/>
      <c r="BL2289" s="13"/>
      <c r="BM2289" s="13"/>
      <c r="BN2289" s="13"/>
    </row>
    <row r="2290" spans="4:66" x14ac:dyDescent="0.25">
      <c r="D2290" s="23"/>
      <c r="E2290" s="10"/>
      <c r="F2290" s="10"/>
      <c r="G2290" s="10"/>
      <c r="H2290" s="10"/>
      <c r="I2290" s="10"/>
      <c r="J2290" s="10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3"/>
      <c r="BK2290" s="13"/>
      <c r="BL2290" s="13"/>
      <c r="BM2290" s="13"/>
      <c r="BN2290" s="13"/>
    </row>
    <row r="2291" spans="4:66" x14ac:dyDescent="0.25">
      <c r="D2291" s="23"/>
      <c r="E2291" s="10"/>
      <c r="F2291" s="10"/>
      <c r="G2291" s="10"/>
      <c r="H2291" s="10"/>
      <c r="I2291" s="10"/>
      <c r="J2291" s="10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3"/>
      <c r="BK2291" s="13"/>
      <c r="BL2291" s="13"/>
      <c r="BM2291" s="13"/>
      <c r="BN2291" s="13"/>
    </row>
    <row r="2292" spans="4:66" x14ac:dyDescent="0.25">
      <c r="D2292" s="23"/>
      <c r="E2292" s="10"/>
      <c r="F2292" s="10"/>
      <c r="G2292" s="10"/>
      <c r="H2292" s="10"/>
      <c r="I2292" s="10"/>
      <c r="J2292" s="10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3"/>
      <c r="BK2292" s="13"/>
      <c r="BL2292" s="13"/>
      <c r="BM2292" s="13"/>
      <c r="BN2292" s="13"/>
    </row>
    <row r="2293" spans="4:66" x14ac:dyDescent="0.25">
      <c r="D2293" s="23"/>
      <c r="E2293" s="10"/>
      <c r="F2293" s="10"/>
      <c r="G2293" s="10"/>
      <c r="H2293" s="10"/>
      <c r="I2293" s="10"/>
      <c r="J2293" s="10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3"/>
      <c r="BK2293" s="13"/>
      <c r="BL2293" s="13"/>
      <c r="BM2293" s="13"/>
      <c r="BN2293" s="13"/>
    </row>
    <row r="2294" spans="4:66" x14ac:dyDescent="0.25">
      <c r="D2294" s="23"/>
      <c r="E2294" s="10"/>
      <c r="F2294" s="10"/>
      <c r="G2294" s="10"/>
      <c r="H2294" s="10"/>
      <c r="I2294" s="10"/>
      <c r="J2294" s="10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3"/>
      <c r="BK2294" s="13"/>
      <c r="BL2294" s="13"/>
      <c r="BM2294" s="13"/>
      <c r="BN2294" s="13"/>
    </row>
    <row r="2295" spans="4:66" x14ac:dyDescent="0.25">
      <c r="D2295" s="23"/>
      <c r="E2295" s="10"/>
      <c r="F2295" s="10"/>
      <c r="G2295" s="10"/>
      <c r="H2295" s="10"/>
      <c r="I2295" s="10"/>
      <c r="J2295" s="10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3"/>
      <c r="BK2295" s="13"/>
      <c r="BL2295" s="13"/>
      <c r="BM2295" s="13"/>
      <c r="BN2295" s="13"/>
    </row>
    <row r="2296" spans="4:66" x14ac:dyDescent="0.25">
      <c r="D2296" s="23"/>
      <c r="E2296" s="10"/>
      <c r="F2296" s="10"/>
      <c r="G2296" s="10"/>
      <c r="H2296" s="10"/>
      <c r="I2296" s="10"/>
      <c r="J2296" s="10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3"/>
      <c r="BK2296" s="13"/>
      <c r="BL2296" s="13"/>
      <c r="BM2296" s="13"/>
      <c r="BN2296" s="13"/>
    </row>
    <row r="2297" spans="4:66" x14ac:dyDescent="0.25">
      <c r="D2297" s="23"/>
      <c r="E2297" s="10"/>
      <c r="F2297" s="10"/>
      <c r="G2297" s="10"/>
      <c r="H2297" s="10"/>
      <c r="I2297" s="10"/>
      <c r="J2297" s="10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3"/>
      <c r="BK2297" s="13"/>
      <c r="BL2297" s="13"/>
      <c r="BM2297" s="13"/>
      <c r="BN2297" s="13"/>
    </row>
    <row r="2298" spans="4:66" x14ac:dyDescent="0.25">
      <c r="D2298" s="23"/>
      <c r="E2298" s="10"/>
      <c r="F2298" s="10"/>
      <c r="G2298" s="10"/>
      <c r="H2298" s="10"/>
      <c r="I2298" s="10"/>
      <c r="J2298" s="10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3"/>
      <c r="BK2298" s="13"/>
      <c r="BL2298" s="13"/>
      <c r="BM2298" s="13"/>
      <c r="BN2298" s="13"/>
    </row>
    <row r="2299" spans="4:66" x14ac:dyDescent="0.25">
      <c r="D2299" s="23"/>
      <c r="E2299" s="10"/>
      <c r="F2299" s="10"/>
      <c r="G2299" s="10"/>
      <c r="H2299" s="10"/>
      <c r="I2299" s="10"/>
      <c r="J2299" s="10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3"/>
      <c r="BK2299" s="13"/>
      <c r="BL2299" s="13"/>
      <c r="BM2299" s="13"/>
      <c r="BN2299" s="13"/>
    </row>
    <row r="2300" spans="4:66" x14ac:dyDescent="0.25">
      <c r="D2300" s="23"/>
      <c r="E2300" s="10"/>
      <c r="F2300" s="10"/>
      <c r="G2300" s="10"/>
      <c r="H2300" s="10"/>
      <c r="I2300" s="10"/>
      <c r="J2300" s="10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3"/>
      <c r="BK2300" s="13"/>
      <c r="BL2300" s="13"/>
      <c r="BM2300" s="13"/>
      <c r="BN2300" s="13"/>
    </row>
    <row r="2301" spans="4:66" x14ac:dyDescent="0.25">
      <c r="D2301" s="23"/>
      <c r="E2301" s="10"/>
      <c r="F2301" s="10"/>
      <c r="G2301" s="10"/>
      <c r="H2301" s="10"/>
      <c r="I2301" s="10"/>
      <c r="J2301" s="10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3"/>
      <c r="BK2301" s="13"/>
      <c r="BL2301" s="13"/>
      <c r="BM2301" s="13"/>
      <c r="BN2301" s="13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12"/>
      <c r="BI2302" s="12"/>
      <c r="BJ2302" s="13"/>
      <c r="BK2302" s="13"/>
      <c r="BL2302" s="13"/>
      <c r="BM2302" s="13"/>
      <c r="BN2302" s="13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3"/>
      <c r="BK2303" s="13"/>
      <c r="BL2303" s="13"/>
      <c r="BM2303" s="13"/>
      <c r="BN2303" s="13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3"/>
      <c r="BK2304" s="13"/>
      <c r="BL2304" s="13"/>
      <c r="BM2304" s="13"/>
      <c r="BN2304" s="13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3"/>
      <c r="BK2305" s="13"/>
      <c r="BL2305" s="13"/>
      <c r="BM2305" s="13"/>
      <c r="BN2305" s="13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12"/>
      <c r="BI2306" s="12"/>
      <c r="BJ2306" s="13"/>
      <c r="BK2306" s="13"/>
      <c r="BL2306" s="13"/>
      <c r="BM2306" s="13"/>
      <c r="BN2306" s="13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3"/>
      <c r="BK2307" s="13"/>
      <c r="BL2307" s="13"/>
      <c r="BM2307" s="13"/>
      <c r="BN2307" s="13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12"/>
      <c r="BI2308" s="12"/>
      <c r="BJ2308" s="13"/>
      <c r="BK2308" s="13"/>
      <c r="BL2308" s="13"/>
      <c r="BM2308" s="13"/>
      <c r="BN2308" s="13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3"/>
      <c r="BK2309" s="13"/>
      <c r="BL2309" s="13"/>
      <c r="BM2309" s="13"/>
      <c r="BN2309" s="13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12"/>
      <c r="BI2310" s="12"/>
      <c r="BJ2310" s="13"/>
      <c r="BK2310" s="13"/>
      <c r="BL2310" s="13"/>
      <c r="BM2310" s="13"/>
      <c r="BN2310" s="13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3"/>
      <c r="BK2311" s="13"/>
      <c r="BL2311" s="13"/>
      <c r="BM2311" s="13"/>
      <c r="BN2311" s="13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3"/>
      <c r="BK2312" s="13"/>
      <c r="BL2312" s="13"/>
      <c r="BM2312" s="13"/>
      <c r="BN2312" s="13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3"/>
      <c r="BK2313" s="13"/>
      <c r="BL2313" s="13"/>
      <c r="BM2313" s="13"/>
      <c r="BN2313" s="13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12"/>
      <c r="BI2314" s="12"/>
      <c r="BJ2314" s="13"/>
      <c r="BK2314" s="13"/>
      <c r="BL2314" s="13"/>
      <c r="BM2314" s="13"/>
      <c r="BN2314" s="13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3"/>
      <c r="BK2315" s="13"/>
      <c r="BL2315" s="13"/>
      <c r="BM2315" s="13"/>
      <c r="BN2315" s="13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3"/>
      <c r="BK2316" s="13"/>
      <c r="BL2316" s="13"/>
      <c r="BM2316" s="13"/>
      <c r="BN2316" s="13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3"/>
      <c r="BK2317" s="13"/>
      <c r="BL2317" s="13"/>
      <c r="BM2317" s="13"/>
      <c r="BN2317" s="13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12"/>
      <c r="BI2318" s="12"/>
      <c r="BJ2318" s="13"/>
      <c r="BK2318" s="13"/>
      <c r="BL2318" s="13"/>
      <c r="BM2318" s="13"/>
      <c r="BN2318" s="13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3"/>
      <c r="BK2319" s="13"/>
      <c r="BL2319" s="13"/>
      <c r="BM2319" s="13"/>
      <c r="BN2319" s="13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12"/>
      <c r="BI2320" s="12"/>
      <c r="BJ2320" s="13"/>
      <c r="BK2320" s="13"/>
      <c r="BL2320" s="13"/>
      <c r="BM2320" s="13"/>
      <c r="BN2320" s="13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3"/>
      <c r="BK2321" s="13"/>
      <c r="BL2321" s="13"/>
      <c r="BM2321" s="13"/>
      <c r="BN2321" s="13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12"/>
      <c r="BI2322" s="12"/>
      <c r="BJ2322" s="13"/>
      <c r="BK2322" s="13"/>
      <c r="BL2322" s="13"/>
      <c r="BM2322" s="13"/>
      <c r="BN2322" s="13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3"/>
      <c r="BK2323" s="13"/>
      <c r="BL2323" s="13"/>
      <c r="BM2323" s="13"/>
      <c r="BN2323" s="13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12"/>
      <c r="BI2324" s="12"/>
      <c r="BJ2324" s="13"/>
      <c r="BK2324" s="13"/>
      <c r="BL2324" s="13"/>
      <c r="BM2324" s="13"/>
      <c r="BN2324" s="13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3"/>
      <c r="BK2325" s="13"/>
      <c r="BL2325" s="13"/>
      <c r="BM2325" s="13"/>
      <c r="BN2325" s="13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3"/>
      <c r="BK2326" s="13"/>
      <c r="BL2326" s="13"/>
      <c r="BM2326" s="13"/>
      <c r="BN2326" s="13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3"/>
      <c r="BK2327" s="13"/>
      <c r="BL2327" s="13"/>
      <c r="BM2327" s="13"/>
      <c r="BN2327" s="13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3"/>
      <c r="BK2328" s="13"/>
      <c r="BL2328" s="13"/>
      <c r="BM2328" s="13"/>
      <c r="BN2328" s="13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3"/>
      <c r="BK2329" s="13"/>
      <c r="BL2329" s="13"/>
      <c r="BM2329" s="13"/>
      <c r="BN2329" s="13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3"/>
      <c r="BK2330" s="13"/>
      <c r="BL2330" s="13"/>
      <c r="BM2330" s="13"/>
      <c r="BN2330" s="13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3"/>
      <c r="BK2331" s="13"/>
      <c r="BL2331" s="13"/>
      <c r="BM2331" s="13"/>
      <c r="BN2331" s="13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12"/>
      <c r="BI2332" s="12"/>
      <c r="BJ2332" s="13"/>
      <c r="BK2332" s="13"/>
      <c r="BL2332" s="13"/>
      <c r="BM2332" s="13"/>
      <c r="BN2332" s="13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3"/>
      <c r="BK2333" s="13"/>
      <c r="BL2333" s="13"/>
      <c r="BM2333" s="13"/>
      <c r="BN2333" s="13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12"/>
      <c r="BI2334" s="12"/>
      <c r="BJ2334" s="13"/>
      <c r="BK2334" s="13"/>
      <c r="BL2334" s="13"/>
      <c r="BM2334" s="13"/>
      <c r="BN2334" s="13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3"/>
      <c r="BK2335" s="13"/>
      <c r="BL2335" s="13"/>
      <c r="BM2335" s="13"/>
      <c r="BN2335" s="13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12"/>
      <c r="BI2336" s="12"/>
      <c r="BJ2336" s="13"/>
      <c r="BK2336" s="13"/>
      <c r="BL2336" s="13"/>
      <c r="BM2336" s="13"/>
      <c r="BN2336" s="13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3"/>
      <c r="BK2337" s="13"/>
      <c r="BL2337" s="13"/>
      <c r="BM2337" s="13"/>
      <c r="BN2337" s="13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3"/>
      <c r="BK2338" s="13"/>
      <c r="BL2338" s="13"/>
      <c r="BM2338" s="13"/>
      <c r="BN2338" s="13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3"/>
      <c r="BK2339" s="13"/>
      <c r="BL2339" s="13"/>
      <c r="BM2339" s="13"/>
      <c r="BN2339" s="13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3"/>
      <c r="BK2340" s="13"/>
      <c r="BL2340" s="13"/>
      <c r="BM2340" s="13"/>
      <c r="BN2340" s="13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3"/>
      <c r="BK2341" s="13"/>
      <c r="BL2341" s="13"/>
      <c r="BM2341" s="13"/>
      <c r="BN2341" s="13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3"/>
      <c r="BK2342" s="13"/>
      <c r="BL2342" s="13"/>
      <c r="BM2342" s="13"/>
      <c r="BN2342" s="13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3"/>
      <c r="BK2343" s="13"/>
      <c r="BL2343" s="13"/>
      <c r="BM2343" s="13"/>
      <c r="BN2343" s="13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3"/>
      <c r="BK2344" s="13"/>
      <c r="BL2344" s="13"/>
      <c r="BM2344" s="13"/>
      <c r="BN2344" s="13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3"/>
      <c r="BK2345" s="13"/>
      <c r="BL2345" s="13"/>
      <c r="BM2345" s="13"/>
      <c r="BN2345" s="13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3"/>
      <c r="BK2346" s="13"/>
      <c r="BL2346" s="13"/>
      <c r="BM2346" s="13"/>
      <c r="BN2346" s="13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3"/>
      <c r="BK2347" s="13"/>
      <c r="BL2347" s="13"/>
      <c r="BM2347" s="13"/>
      <c r="BN2347" s="13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3"/>
      <c r="BK2348" s="13"/>
      <c r="BL2348" s="13"/>
      <c r="BM2348" s="13"/>
      <c r="BN2348" s="13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3"/>
      <c r="BK2349" s="13"/>
      <c r="BL2349" s="13"/>
      <c r="BM2349" s="13"/>
      <c r="BN2349" s="13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3"/>
      <c r="BK2350" s="13"/>
      <c r="BL2350" s="13"/>
      <c r="BM2350" s="13"/>
      <c r="BN2350" s="13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3"/>
      <c r="BK2351" s="13"/>
      <c r="BL2351" s="13"/>
      <c r="BM2351" s="13"/>
      <c r="BN2351" s="13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3"/>
      <c r="BK2352" s="13"/>
      <c r="BL2352" s="13"/>
      <c r="BM2352" s="13"/>
      <c r="BN2352" s="13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3"/>
      <c r="BK2353" s="13"/>
      <c r="BL2353" s="13"/>
      <c r="BM2353" s="13"/>
      <c r="BN2353" s="13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3"/>
      <c r="BK2354" s="13"/>
      <c r="BL2354" s="13"/>
      <c r="BM2354" s="13"/>
      <c r="BN2354" s="13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3"/>
      <c r="BK2355" s="13"/>
      <c r="BL2355" s="13"/>
      <c r="BM2355" s="13"/>
      <c r="BN2355" s="13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3"/>
      <c r="BK2356" s="13"/>
      <c r="BL2356" s="13"/>
      <c r="BM2356" s="13"/>
      <c r="BN2356" s="13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3"/>
      <c r="BK2357" s="13"/>
      <c r="BL2357" s="13"/>
      <c r="BM2357" s="13"/>
      <c r="BN2357" s="13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3"/>
      <c r="BK2358" s="13"/>
      <c r="BL2358" s="13"/>
      <c r="BM2358" s="13"/>
      <c r="BN2358" s="13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3"/>
      <c r="BK2359" s="13"/>
      <c r="BL2359" s="13"/>
      <c r="BM2359" s="13"/>
      <c r="BN2359" s="13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3"/>
      <c r="BK2360" s="13"/>
      <c r="BL2360" s="13"/>
      <c r="BM2360" s="13"/>
      <c r="BN2360" s="13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3"/>
      <c r="BK2361" s="13"/>
      <c r="BL2361" s="13"/>
      <c r="BM2361" s="13"/>
      <c r="BN2361" s="13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3"/>
      <c r="BK2362" s="13"/>
      <c r="BL2362" s="13"/>
      <c r="BM2362" s="13"/>
      <c r="BN2362" s="13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3"/>
      <c r="BK2363" s="13"/>
      <c r="BL2363" s="13"/>
      <c r="BM2363" s="13"/>
      <c r="BN2363" s="13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12"/>
      <c r="BI2364" s="12"/>
      <c r="BJ2364" s="13"/>
      <c r="BK2364" s="13"/>
      <c r="BL2364" s="13"/>
      <c r="BM2364" s="13"/>
      <c r="BN2364" s="13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3"/>
      <c r="BK2365" s="13"/>
      <c r="BL2365" s="13"/>
      <c r="BM2365" s="13"/>
      <c r="BN2365" s="13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3"/>
      <c r="BK2366" s="13"/>
      <c r="BL2366" s="13"/>
      <c r="BM2366" s="13"/>
      <c r="BN2366" s="13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3"/>
      <c r="BK2367" s="13"/>
      <c r="BL2367" s="13"/>
      <c r="BM2367" s="13"/>
      <c r="BN2367" s="13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3"/>
      <c r="BK2368" s="13"/>
      <c r="BL2368" s="13"/>
      <c r="BM2368" s="13"/>
      <c r="BN2368" s="13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3"/>
      <c r="BK2369" s="13"/>
      <c r="BL2369" s="13"/>
      <c r="BM2369" s="13"/>
      <c r="BN2369" s="13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12"/>
      <c r="BI2370" s="12"/>
      <c r="BJ2370" s="13"/>
      <c r="BK2370" s="13"/>
      <c r="BL2370" s="13"/>
      <c r="BM2370" s="13"/>
      <c r="BN2370" s="13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3"/>
      <c r="BK2371" s="13"/>
      <c r="BL2371" s="13"/>
      <c r="BM2371" s="13"/>
      <c r="BN2371" s="13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3"/>
      <c r="BK2372" s="13"/>
      <c r="BL2372" s="13"/>
      <c r="BM2372" s="13"/>
      <c r="BN2372" s="13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3"/>
      <c r="BK2373" s="13"/>
      <c r="BL2373" s="13"/>
      <c r="BM2373" s="13"/>
      <c r="BN2373" s="13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3"/>
      <c r="BK2374" s="13"/>
      <c r="BL2374" s="13"/>
      <c r="BM2374" s="13"/>
      <c r="BN2374" s="13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3"/>
      <c r="BK2375" s="13"/>
      <c r="BL2375" s="13"/>
      <c r="BM2375" s="13"/>
      <c r="BN2375" s="13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12"/>
      <c r="BI2376" s="12"/>
      <c r="BJ2376" s="13"/>
      <c r="BK2376" s="13"/>
      <c r="BL2376" s="13"/>
      <c r="BM2376" s="13"/>
      <c r="BN2376" s="13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3"/>
      <c r="BK2377" s="13"/>
      <c r="BL2377" s="13"/>
      <c r="BM2377" s="13"/>
      <c r="BN2377" s="13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/>
      <c r="BI2378" s="12"/>
      <c r="BJ2378" s="13"/>
      <c r="BK2378" s="13"/>
      <c r="BL2378" s="13"/>
      <c r="BM2378" s="13"/>
      <c r="BN2378" s="13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3"/>
      <c r="BK2379" s="13"/>
      <c r="BL2379" s="13"/>
      <c r="BM2379" s="13"/>
      <c r="BN2379" s="13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3"/>
      <c r="BK2380" s="13"/>
      <c r="BL2380" s="13"/>
      <c r="BM2380" s="13"/>
      <c r="BN2380" s="13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3"/>
      <c r="BK2381" s="13"/>
      <c r="BL2381" s="13"/>
      <c r="BM2381" s="13"/>
      <c r="BN2381" s="13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3"/>
      <c r="BK2382" s="13"/>
      <c r="BL2382" s="13"/>
      <c r="BM2382" s="13"/>
      <c r="BN2382" s="13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3"/>
      <c r="BK2383" s="13"/>
      <c r="BL2383" s="13"/>
      <c r="BM2383" s="13"/>
      <c r="BN2383" s="13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3"/>
      <c r="BK2384" s="13"/>
      <c r="BL2384" s="13"/>
      <c r="BM2384" s="13"/>
      <c r="BN2384" s="13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3"/>
      <c r="BK2385" s="13"/>
      <c r="BL2385" s="13"/>
      <c r="BM2385" s="13"/>
      <c r="BN2385" s="13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3"/>
      <c r="BK2386" s="13"/>
      <c r="BL2386" s="13"/>
      <c r="BM2386" s="13"/>
      <c r="BN2386" s="13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3"/>
      <c r="BK2387" s="13"/>
      <c r="BL2387" s="13"/>
      <c r="BM2387" s="13"/>
      <c r="BN2387" s="13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3"/>
      <c r="BK2388" s="13"/>
      <c r="BL2388" s="13"/>
      <c r="BM2388" s="13"/>
      <c r="BN2388" s="13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3"/>
      <c r="BK2389" s="13"/>
      <c r="BL2389" s="13"/>
      <c r="BM2389" s="13"/>
      <c r="BN2389" s="13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3"/>
      <c r="BK2390" s="13"/>
      <c r="BL2390" s="13"/>
      <c r="BM2390" s="13"/>
      <c r="BN2390" s="13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3"/>
      <c r="BK2391" s="13"/>
      <c r="BL2391" s="13"/>
      <c r="BM2391" s="13"/>
      <c r="BN2391" s="13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3"/>
      <c r="BK2392" s="13"/>
      <c r="BL2392" s="13"/>
      <c r="BM2392" s="13"/>
      <c r="BN2392" s="13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3"/>
      <c r="BK2393" s="13"/>
      <c r="BL2393" s="13"/>
      <c r="BM2393" s="13"/>
      <c r="BN2393" s="13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3"/>
      <c r="BK2394" s="13"/>
      <c r="BL2394" s="13"/>
      <c r="BM2394" s="13"/>
      <c r="BN2394" s="13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3"/>
      <c r="BK2395" s="13"/>
      <c r="BL2395" s="13"/>
      <c r="BM2395" s="13"/>
      <c r="BN2395" s="13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3"/>
      <c r="BK2396" s="13"/>
      <c r="BL2396" s="13"/>
      <c r="BM2396" s="13"/>
      <c r="BN2396" s="13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3"/>
      <c r="BK2397" s="13"/>
      <c r="BL2397" s="13"/>
      <c r="BM2397" s="13"/>
      <c r="BN2397" s="13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3"/>
      <c r="BK2398" s="13"/>
      <c r="BL2398" s="13"/>
      <c r="BM2398" s="13"/>
      <c r="BN2398" s="13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3"/>
      <c r="BK2399" s="13"/>
      <c r="BL2399" s="13"/>
      <c r="BM2399" s="13"/>
      <c r="BN2399" s="13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3"/>
      <c r="BK2400" s="13"/>
      <c r="BL2400" s="13"/>
      <c r="BM2400" s="13"/>
      <c r="BN2400" s="13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3"/>
      <c r="BK2401" s="13"/>
      <c r="BL2401" s="13"/>
      <c r="BM2401" s="13"/>
      <c r="BN2401" s="13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3"/>
      <c r="BK2402" s="13"/>
      <c r="BL2402" s="13"/>
      <c r="BM2402" s="13"/>
      <c r="BN2402" s="13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3"/>
      <c r="BK2403" s="13"/>
      <c r="BL2403" s="13"/>
      <c r="BM2403" s="13"/>
      <c r="BN2403" s="13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3"/>
      <c r="BK2404" s="13"/>
      <c r="BL2404" s="13"/>
      <c r="BM2404" s="13"/>
      <c r="BN2404" s="13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3"/>
      <c r="BK2405" s="13"/>
      <c r="BL2405" s="13"/>
      <c r="BM2405" s="13"/>
      <c r="BN2405" s="13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3"/>
      <c r="BK2406" s="13"/>
      <c r="BL2406" s="13"/>
      <c r="BM2406" s="13"/>
      <c r="BN2406" s="13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3"/>
      <c r="BK2407" s="13"/>
      <c r="BL2407" s="13"/>
      <c r="BM2407" s="13"/>
      <c r="BN2407" s="13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3"/>
      <c r="BK2408" s="13"/>
      <c r="BL2408" s="13"/>
      <c r="BM2408" s="13"/>
      <c r="BN2408" s="13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3"/>
      <c r="BK2409" s="13"/>
      <c r="BL2409" s="13"/>
      <c r="BM2409" s="13"/>
      <c r="BN2409" s="13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3"/>
      <c r="BK2410" s="13"/>
      <c r="BL2410" s="13"/>
      <c r="BM2410" s="13"/>
      <c r="BN2410" s="13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3"/>
      <c r="BK2411" s="13"/>
      <c r="BL2411" s="13"/>
      <c r="BM2411" s="13"/>
      <c r="BN2411" s="13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3"/>
      <c r="BK2412" s="13"/>
      <c r="BL2412" s="13"/>
      <c r="BM2412" s="13"/>
      <c r="BN2412" s="13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3"/>
      <c r="BK2413" s="13"/>
      <c r="BL2413" s="13"/>
      <c r="BM2413" s="13"/>
      <c r="BN2413" s="13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3"/>
      <c r="BK2414" s="13"/>
      <c r="BL2414" s="13"/>
      <c r="BM2414" s="13"/>
      <c r="BN2414" s="13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3"/>
      <c r="BK2415" s="13"/>
      <c r="BL2415" s="13"/>
      <c r="BM2415" s="13"/>
      <c r="BN2415" s="13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3"/>
      <c r="BK2416" s="13"/>
      <c r="BL2416" s="13"/>
      <c r="BM2416" s="13"/>
      <c r="BN2416" s="13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3"/>
      <c r="BK2417" s="13"/>
      <c r="BL2417" s="13"/>
      <c r="BM2417" s="13"/>
      <c r="BN2417" s="13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3"/>
      <c r="BK2418" s="13"/>
      <c r="BL2418" s="13"/>
      <c r="BM2418" s="13"/>
      <c r="BN2418" s="13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3"/>
      <c r="BK2419" s="13"/>
      <c r="BL2419" s="13"/>
      <c r="BM2419" s="13"/>
      <c r="BN2419" s="13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3"/>
      <c r="BK2420" s="13"/>
      <c r="BL2420" s="13"/>
      <c r="BM2420" s="13"/>
      <c r="BN2420" s="13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3"/>
      <c r="BK2421" s="13"/>
      <c r="BL2421" s="13"/>
      <c r="BM2421" s="13"/>
      <c r="BN2421" s="13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3"/>
      <c r="BK2422" s="13"/>
      <c r="BL2422" s="13"/>
      <c r="BM2422" s="13"/>
      <c r="BN2422" s="13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3"/>
      <c r="BK2423" s="13"/>
      <c r="BL2423" s="13"/>
      <c r="BM2423" s="13"/>
      <c r="BN2423" s="13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3"/>
      <c r="BK2424" s="13"/>
      <c r="BL2424" s="13"/>
      <c r="BM2424" s="13"/>
      <c r="BN2424" s="13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3"/>
      <c r="BK2425" s="13"/>
      <c r="BL2425" s="13"/>
      <c r="BM2425" s="13"/>
      <c r="BN2425" s="13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3"/>
      <c r="BK2426" s="13"/>
      <c r="BL2426" s="13"/>
      <c r="BM2426" s="13"/>
      <c r="BN2426" s="13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3"/>
      <c r="BK2427" s="13"/>
      <c r="BL2427" s="13"/>
      <c r="BM2427" s="13"/>
      <c r="BN2427" s="13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3"/>
      <c r="BK2428" s="13"/>
      <c r="BL2428" s="13"/>
      <c r="BM2428" s="13"/>
      <c r="BN2428" s="13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3"/>
      <c r="BK2429" s="13"/>
      <c r="BL2429" s="13"/>
      <c r="BM2429" s="13"/>
      <c r="BN2429" s="13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3"/>
      <c r="BK2430" s="13"/>
      <c r="BL2430" s="13"/>
      <c r="BM2430" s="13"/>
      <c r="BN2430" s="13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3"/>
      <c r="BK2431" s="13"/>
      <c r="BL2431" s="13"/>
      <c r="BM2431" s="13"/>
      <c r="BN2431" s="13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3"/>
      <c r="BK2432" s="13"/>
      <c r="BL2432" s="13"/>
      <c r="BM2432" s="13"/>
      <c r="BN2432" s="13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3"/>
      <c r="BK2433" s="13"/>
      <c r="BL2433" s="13"/>
      <c r="BM2433" s="13"/>
      <c r="BN2433" s="13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3"/>
      <c r="BK2434" s="13"/>
      <c r="BL2434" s="13"/>
      <c r="BM2434" s="13"/>
      <c r="BN2434" s="13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3"/>
      <c r="BK2435" s="13"/>
      <c r="BL2435" s="13"/>
      <c r="BM2435" s="13"/>
      <c r="BN2435" s="13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3"/>
      <c r="BK2436" s="13"/>
      <c r="BL2436" s="13"/>
      <c r="BM2436" s="13"/>
      <c r="BN2436" s="13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3"/>
      <c r="BK2437" s="13"/>
      <c r="BL2437" s="13"/>
      <c r="BM2437" s="13"/>
      <c r="BN2437" s="13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3"/>
      <c r="BK2438" s="13"/>
      <c r="BL2438" s="13"/>
      <c r="BM2438" s="13"/>
      <c r="BN2438" s="13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3"/>
      <c r="BK2439" s="13"/>
      <c r="BL2439" s="13"/>
      <c r="BM2439" s="13"/>
      <c r="BN2439" s="13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3"/>
      <c r="BK2440" s="13"/>
      <c r="BL2440" s="13"/>
      <c r="BM2440" s="13"/>
      <c r="BN2440" s="13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3"/>
      <c r="BK2441" s="13"/>
      <c r="BL2441" s="13"/>
      <c r="BM2441" s="13"/>
      <c r="BN2441" s="13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3"/>
      <c r="BK2442" s="13"/>
      <c r="BL2442" s="13"/>
      <c r="BM2442" s="13"/>
      <c r="BN2442" s="13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3"/>
      <c r="BK2443" s="13"/>
      <c r="BL2443" s="13"/>
      <c r="BM2443" s="13"/>
      <c r="BN2443" s="13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3"/>
      <c r="BK2444" s="13"/>
      <c r="BL2444" s="13"/>
      <c r="BM2444" s="13"/>
      <c r="BN2444" s="13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3"/>
      <c r="BK2445" s="13"/>
      <c r="BL2445" s="13"/>
      <c r="BM2445" s="13"/>
      <c r="BN2445" s="13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3"/>
      <c r="BK2446" s="13"/>
      <c r="BL2446" s="13"/>
      <c r="BM2446" s="13"/>
      <c r="BN2446" s="13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3"/>
      <c r="BK2447" s="13"/>
      <c r="BL2447" s="13"/>
      <c r="BM2447" s="13"/>
      <c r="BN2447" s="13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3"/>
      <c r="BK2448" s="13"/>
      <c r="BL2448" s="13"/>
      <c r="BM2448" s="13"/>
      <c r="BN2448" s="13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3"/>
      <c r="BK2449" s="13"/>
      <c r="BL2449" s="13"/>
      <c r="BM2449" s="13"/>
      <c r="BN2449" s="13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3"/>
      <c r="BK2450" s="13"/>
      <c r="BL2450" s="13"/>
      <c r="BM2450" s="13"/>
      <c r="BN2450" s="13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3"/>
      <c r="BK2451" s="13"/>
      <c r="BL2451" s="13"/>
      <c r="BM2451" s="13"/>
      <c r="BN2451" s="13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12"/>
      <c r="BI2452" s="12"/>
      <c r="BJ2452" s="13"/>
      <c r="BK2452" s="13"/>
      <c r="BL2452" s="13"/>
      <c r="BM2452" s="13"/>
      <c r="BN2452" s="13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3"/>
      <c r="BK2453" s="13"/>
      <c r="BL2453" s="13"/>
      <c r="BM2453" s="13"/>
      <c r="BN2453" s="13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3"/>
      <c r="BK2454" s="13"/>
      <c r="BL2454" s="13"/>
      <c r="BM2454" s="13"/>
      <c r="BN2454" s="13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3"/>
      <c r="BK2455" s="13"/>
      <c r="BL2455" s="13"/>
      <c r="BM2455" s="13"/>
      <c r="BN2455" s="13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3"/>
      <c r="BK2456" s="13"/>
      <c r="BL2456" s="13"/>
      <c r="BM2456" s="13"/>
      <c r="BN2456" s="13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3"/>
      <c r="BK2457" s="13"/>
      <c r="BL2457" s="13"/>
      <c r="BM2457" s="13"/>
      <c r="BN2457" s="13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3"/>
      <c r="BK2458" s="13"/>
      <c r="BL2458" s="13"/>
      <c r="BM2458" s="13"/>
      <c r="BN2458" s="13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3"/>
      <c r="BK2459" s="13"/>
      <c r="BL2459" s="13"/>
      <c r="BM2459" s="13"/>
      <c r="BN2459" s="13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3"/>
      <c r="BK2460" s="13"/>
      <c r="BL2460" s="13"/>
      <c r="BM2460" s="13"/>
      <c r="BN2460" s="13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3"/>
      <c r="BK2461" s="13"/>
      <c r="BL2461" s="13"/>
      <c r="BM2461" s="13"/>
      <c r="BN2461" s="13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12"/>
      <c r="BI2462" s="12"/>
      <c r="BJ2462" s="13"/>
      <c r="BK2462" s="13"/>
      <c r="BL2462" s="13"/>
      <c r="BM2462" s="13"/>
      <c r="BN2462" s="13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3"/>
      <c r="BK2463" s="13"/>
      <c r="BL2463" s="13"/>
      <c r="BM2463" s="13"/>
      <c r="BN2463" s="13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3"/>
      <c r="BK2464" s="13"/>
      <c r="BL2464" s="13"/>
      <c r="BM2464" s="13"/>
      <c r="BN2464" s="13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3"/>
      <c r="BK2465" s="13"/>
      <c r="BL2465" s="13"/>
      <c r="BM2465" s="13"/>
      <c r="BN2465" s="13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12"/>
      <c r="BI2466" s="12"/>
      <c r="BJ2466" s="13"/>
      <c r="BK2466" s="13"/>
      <c r="BL2466" s="13"/>
      <c r="BM2466" s="13"/>
      <c r="BN2466" s="13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3"/>
      <c r="BK2467" s="13"/>
      <c r="BL2467" s="13"/>
      <c r="BM2467" s="13"/>
      <c r="BN2467" s="13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12"/>
      <c r="BI2468" s="12"/>
      <c r="BJ2468" s="13"/>
      <c r="BK2468" s="13"/>
      <c r="BL2468" s="13"/>
      <c r="BM2468" s="13"/>
      <c r="BN2468" s="13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3"/>
      <c r="BK2469" s="13"/>
      <c r="BL2469" s="13"/>
      <c r="BM2469" s="13"/>
      <c r="BN2469" s="13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3"/>
      <c r="BK2470" s="13"/>
      <c r="BL2470" s="13"/>
      <c r="BM2470" s="13"/>
      <c r="BN2470" s="13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3"/>
      <c r="BK2471" s="13"/>
      <c r="BL2471" s="13"/>
      <c r="BM2471" s="13"/>
      <c r="BN2471" s="13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12"/>
      <c r="BI2472" s="12"/>
      <c r="BJ2472" s="13"/>
      <c r="BK2472" s="13"/>
      <c r="BL2472" s="13"/>
      <c r="BM2472" s="13"/>
      <c r="BN2472" s="13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3"/>
      <c r="BK2473" s="13"/>
      <c r="BL2473" s="13"/>
      <c r="BM2473" s="13"/>
      <c r="BN2473" s="13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3"/>
      <c r="BK2474" s="13"/>
      <c r="BL2474" s="13"/>
      <c r="BM2474" s="13"/>
      <c r="BN2474" s="13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3"/>
      <c r="BK2475" s="13"/>
      <c r="BL2475" s="13"/>
      <c r="BM2475" s="13"/>
      <c r="BN2475" s="13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3"/>
      <c r="BK2476" s="13"/>
      <c r="BL2476" s="13"/>
      <c r="BM2476" s="13"/>
      <c r="BN2476" s="13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3"/>
      <c r="BK2477" s="13"/>
      <c r="BL2477" s="13"/>
      <c r="BM2477" s="13"/>
      <c r="BN2477" s="13"/>
    </row>
    <row r="2478" spans="4:66" s="14" customFormat="1" x14ac:dyDescent="0.25">
      <c r="K2478" s="16"/>
      <c r="L2478" s="16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8"/>
      <c r="BK2478" s="18"/>
      <c r="BL2478" s="18"/>
      <c r="BM2478" s="18"/>
      <c r="BN2478" s="18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3"/>
      <c r="BK2479" s="13"/>
      <c r="BL2479" s="13"/>
      <c r="BM2479" s="13"/>
      <c r="BN2479" s="13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3"/>
      <c r="BK2480" s="13"/>
      <c r="BL2480" s="13"/>
      <c r="BM2480" s="13"/>
      <c r="BN2480" s="13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3"/>
      <c r="BK2481" s="13"/>
      <c r="BL2481" s="13"/>
      <c r="BM2481" s="13"/>
      <c r="BN2481" s="13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/>
      <c r="BI2482" s="12"/>
      <c r="BJ2482" s="13"/>
      <c r="BK2482" s="13"/>
      <c r="BL2482" s="13"/>
      <c r="BM2482" s="13"/>
      <c r="BN2482" s="13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3"/>
      <c r="BK2483" s="13"/>
      <c r="BL2483" s="13"/>
      <c r="BM2483" s="13"/>
      <c r="BN2483" s="13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3"/>
      <c r="BK2484" s="13"/>
      <c r="BL2484" s="13"/>
      <c r="BM2484" s="13"/>
      <c r="BN2484" s="13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3"/>
      <c r="BK2485" s="13"/>
      <c r="BL2485" s="13"/>
      <c r="BM2485" s="13"/>
      <c r="BN2485" s="13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12"/>
      <c r="BI2486" s="12"/>
      <c r="BJ2486" s="13"/>
      <c r="BK2486" s="13"/>
      <c r="BL2486" s="13"/>
      <c r="BM2486" s="13"/>
      <c r="BN2486" s="13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3"/>
      <c r="BK2487" s="13"/>
      <c r="BL2487" s="13"/>
      <c r="BM2487" s="13"/>
      <c r="BN2487" s="13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12"/>
      <c r="BI2488" s="12"/>
      <c r="BJ2488" s="13"/>
      <c r="BK2488" s="13"/>
      <c r="BL2488" s="13"/>
      <c r="BM2488" s="13"/>
      <c r="BN2488" s="13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3"/>
      <c r="BK2489" s="13"/>
      <c r="BL2489" s="13"/>
      <c r="BM2489" s="13"/>
      <c r="BN2489" s="13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12"/>
      <c r="BI2490" s="12"/>
      <c r="BJ2490" s="13"/>
      <c r="BK2490" s="13"/>
      <c r="BL2490" s="13"/>
      <c r="BM2490" s="13"/>
      <c r="BN2490" s="13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3"/>
      <c r="BK2491" s="13"/>
      <c r="BL2491" s="13"/>
      <c r="BM2491" s="13"/>
      <c r="BN2491" s="13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12"/>
      <c r="BI2492" s="12"/>
      <c r="BJ2492" s="13"/>
      <c r="BK2492" s="13"/>
      <c r="BL2492" s="13"/>
      <c r="BM2492" s="13"/>
      <c r="BN2492" s="13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3"/>
      <c r="BK2493" s="13"/>
      <c r="BL2493" s="13"/>
      <c r="BM2493" s="13"/>
      <c r="BN2493" s="13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/>
      <c r="BI2494" s="12"/>
      <c r="BJ2494" s="13"/>
      <c r="BK2494" s="13"/>
      <c r="BL2494" s="13"/>
      <c r="BM2494" s="13"/>
      <c r="BN2494" s="13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3"/>
      <c r="BK2495" s="13"/>
      <c r="BL2495" s="13"/>
      <c r="BM2495" s="13"/>
      <c r="BN2495" s="13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3"/>
      <c r="BK2496" s="13"/>
      <c r="BL2496" s="13"/>
      <c r="BM2496" s="13"/>
      <c r="BN2496" s="13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3"/>
      <c r="BK2497" s="13"/>
      <c r="BL2497" s="13"/>
      <c r="BM2497" s="13"/>
      <c r="BN2497" s="13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3"/>
      <c r="BK2498" s="13"/>
      <c r="BL2498" s="13"/>
      <c r="BM2498" s="13"/>
      <c r="BN2498" s="13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3"/>
      <c r="BK2499" s="13"/>
      <c r="BL2499" s="13"/>
      <c r="BM2499" s="13"/>
      <c r="BN2499" s="13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/>
      <c r="BI2500" s="12"/>
      <c r="BJ2500" s="13"/>
      <c r="BK2500" s="13"/>
      <c r="BL2500" s="13"/>
      <c r="BM2500" s="13"/>
      <c r="BN2500" s="13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3"/>
      <c r="BK2501" s="13"/>
      <c r="BL2501" s="13"/>
      <c r="BM2501" s="13"/>
      <c r="BN2501" s="13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3"/>
      <c r="BK2502" s="13"/>
      <c r="BL2502" s="13"/>
      <c r="BM2502" s="13"/>
      <c r="BN2502" s="13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3"/>
      <c r="BK2503" s="13"/>
      <c r="BL2503" s="13"/>
      <c r="BM2503" s="13"/>
      <c r="BN2503" s="13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3"/>
      <c r="BK2504" s="13"/>
      <c r="BL2504" s="13"/>
      <c r="BM2504" s="13"/>
      <c r="BN2504" s="13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3"/>
      <c r="BK2505" s="13"/>
      <c r="BL2505" s="13"/>
      <c r="BM2505" s="13"/>
      <c r="BN2505" s="13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3"/>
      <c r="BK2506" s="13"/>
      <c r="BL2506" s="13"/>
      <c r="BM2506" s="13"/>
      <c r="BN2506" s="13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3"/>
      <c r="BK2507" s="13"/>
      <c r="BL2507" s="13"/>
      <c r="BM2507" s="13"/>
      <c r="BN2507" s="13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3"/>
      <c r="BK2508" s="13"/>
      <c r="BL2508" s="13"/>
      <c r="BM2508" s="13"/>
      <c r="BN2508" s="13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3"/>
      <c r="BK2509" s="13"/>
      <c r="BL2509" s="13"/>
      <c r="BM2509" s="13"/>
      <c r="BN2509" s="13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3"/>
      <c r="BK2510" s="13"/>
      <c r="BL2510" s="13"/>
      <c r="BM2510" s="13"/>
      <c r="BN2510" s="13"/>
    </row>
    <row r="2511" spans="4:66" s="14" customFormat="1" x14ac:dyDescent="0.25">
      <c r="D2511" s="21"/>
      <c r="K2511" s="16"/>
      <c r="L2511" s="16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  <c r="BJ2511" s="18"/>
      <c r="BK2511" s="18"/>
      <c r="BL2511" s="18"/>
      <c r="BM2511" s="18"/>
      <c r="BN2511" s="18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3"/>
      <c r="BK2512" s="13"/>
      <c r="BL2512" s="13"/>
      <c r="BM2512" s="13"/>
      <c r="BN2512" s="13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3"/>
      <c r="BK2513" s="13"/>
      <c r="BL2513" s="13"/>
      <c r="BM2513" s="13"/>
      <c r="BN2513" s="13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3"/>
      <c r="BK2514" s="13"/>
      <c r="BL2514" s="13"/>
      <c r="BM2514" s="13"/>
      <c r="BN2514" s="13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3"/>
      <c r="BK2515" s="13"/>
      <c r="BL2515" s="13"/>
      <c r="BM2515" s="13"/>
      <c r="BN2515" s="13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3"/>
      <c r="BK2516" s="13"/>
      <c r="BL2516" s="13"/>
      <c r="BM2516" s="13"/>
      <c r="BN2516" s="13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3"/>
      <c r="BK2517" s="13"/>
      <c r="BL2517" s="13"/>
      <c r="BM2517" s="13"/>
      <c r="BN2517" s="13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3"/>
      <c r="BK2518" s="13"/>
      <c r="BL2518" s="13"/>
      <c r="BM2518" s="13"/>
      <c r="BN2518" s="13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3"/>
      <c r="BK2519" s="13"/>
      <c r="BL2519" s="13"/>
      <c r="BM2519" s="13"/>
      <c r="BN2519" s="13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3"/>
      <c r="BK2520" s="13"/>
      <c r="BL2520" s="13"/>
      <c r="BM2520" s="13"/>
      <c r="BN2520" s="13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3"/>
      <c r="BK2521" s="13"/>
      <c r="BL2521" s="13"/>
      <c r="BM2521" s="13"/>
      <c r="BN2521" s="13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3"/>
      <c r="BK2522" s="13"/>
      <c r="BL2522" s="13"/>
      <c r="BM2522" s="13"/>
      <c r="BN2522" s="13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3"/>
      <c r="BK2523" s="13"/>
      <c r="BL2523" s="13"/>
      <c r="BM2523" s="13"/>
      <c r="BN2523" s="13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/>
      <c r="BI2524" s="12"/>
      <c r="BJ2524" s="13"/>
      <c r="BK2524" s="13"/>
      <c r="BL2524" s="13"/>
      <c r="BM2524" s="13"/>
      <c r="BN2524" s="13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3"/>
      <c r="BK2525" s="13"/>
      <c r="BL2525" s="13"/>
      <c r="BM2525" s="13"/>
      <c r="BN2525" s="13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3"/>
      <c r="BK2526" s="13"/>
      <c r="BL2526" s="13"/>
      <c r="BM2526" s="13"/>
      <c r="BN2526" s="13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3"/>
      <c r="BK2527" s="13"/>
      <c r="BL2527" s="13"/>
      <c r="BM2527" s="13"/>
      <c r="BN2527" s="13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3"/>
      <c r="BK2528" s="13"/>
      <c r="BL2528" s="13"/>
      <c r="BM2528" s="13"/>
      <c r="BN2528" s="13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3"/>
      <c r="BK2529" s="13"/>
      <c r="BL2529" s="13"/>
      <c r="BM2529" s="13"/>
      <c r="BN2529" s="13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3"/>
      <c r="BK2530" s="13"/>
      <c r="BL2530" s="13"/>
      <c r="BM2530" s="13"/>
      <c r="BN2530" s="13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3"/>
      <c r="BK2531" s="13"/>
      <c r="BL2531" s="13"/>
      <c r="BM2531" s="13"/>
      <c r="BN2531" s="13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3"/>
      <c r="BK2532" s="13"/>
      <c r="BL2532" s="13"/>
      <c r="BM2532" s="13"/>
      <c r="BN2532" s="13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3"/>
      <c r="BK2533" s="13"/>
      <c r="BL2533" s="13"/>
      <c r="BM2533" s="13"/>
      <c r="BN2533" s="13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3"/>
      <c r="BK2534" s="13"/>
      <c r="BL2534" s="13"/>
      <c r="BM2534" s="13"/>
      <c r="BN2534" s="13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3"/>
      <c r="BK2535" s="13"/>
      <c r="BL2535" s="13"/>
      <c r="BM2535" s="13"/>
      <c r="BN2535" s="13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3"/>
      <c r="BK2536" s="13"/>
      <c r="BL2536" s="13"/>
      <c r="BM2536" s="13"/>
      <c r="BN2536" s="13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3"/>
      <c r="BK2537" s="13"/>
      <c r="BL2537" s="13"/>
      <c r="BM2537" s="13"/>
      <c r="BN2537" s="13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3"/>
      <c r="BK2538" s="13"/>
      <c r="BL2538" s="13"/>
      <c r="BM2538" s="13"/>
      <c r="BN2538" s="13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3"/>
      <c r="BK2539" s="13"/>
      <c r="BL2539" s="13"/>
      <c r="BM2539" s="13"/>
      <c r="BN2539" s="13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3"/>
      <c r="BK2540" s="13"/>
      <c r="BL2540" s="13"/>
      <c r="BM2540" s="13"/>
      <c r="BN2540" s="13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3"/>
      <c r="BK2541" s="13"/>
      <c r="BL2541" s="13"/>
      <c r="BM2541" s="13"/>
      <c r="BN2541" s="13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3"/>
      <c r="BK2542" s="13"/>
      <c r="BL2542" s="13"/>
      <c r="BM2542" s="13"/>
      <c r="BN2542" s="13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3"/>
      <c r="BK2543" s="13"/>
      <c r="BL2543" s="13"/>
      <c r="BM2543" s="13"/>
      <c r="BN2543" s="13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12"/>
      <c r="BI2544" s="12"/>
      <c r="BJ2544" s="13"/>
      <c r="BK2544" s="13"/>
      <c r="BL2544" s="13"/>
      <c r="BM2544" s="13"/>
      <c r="BN2544" s="13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3"/>
      <c r="BK2545" s="13"/>
      <c r="BL2545" s="13"/>
      <c r="BM2545" s="13"/>
      <c r="BN2545" s="13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3"/>
      <c r="BK2546" s="13"/>
      <c r="BL2546" s="13"/>
      <c r="BM2546" s="13"/>
      <c r="BN2546" s="13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3"/>
      <c r="BK2547" s="13"/>
      <c r="BL2547" s="13"/>
      <c r="BM2547" s="13"/>
      <c r="BN2547" s="13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3"/>
      <c r="BK2548" s="13"/>
      <c r="BL2548" s="13"/>
      <c r="BM2548" s="13"/>
      <c r="BN2548" s="13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3"/>
      <c r="BK2549" s="13"/>
      <c r="BL2549" s="13"/>
      <c r="BM2549" s="13"/>
      <c r="BN2549" s="13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3"/>
      <c r="BK2550" s="13"/>
      <c r="BL2550" s="13"/>
      <c r="BM2550" s="13"/>
      <c r="BN2550" s="13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3"/>
      <c r="BK2551" s="13"/>
      <c r="BL2551" s="13"/>
      <c r="BM2551" s="13"/>
      <c r="BN2551" s="13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3"/>
      <c r="BK2552" s="13"/>
      <c r="BL2552" s="13"/>
      <c r="BM2552" s="13"/>
      <c r="BN2552" s="13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3"/>
      <c r="BK2553" s="13"/>
      <c r="BL2553" s="13"/>
      <c r="BM2553" s="13"/>
      <c r="BN2553" s="13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3"/>
      <c r="BK2554" s="13"/>
      <c r="BL2554" s="13"/>
      <c r="BM2554" s="13"/>
      <c r="BN2554" s="13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3"/>
      <c r="BK2555" s="13"/>
      <c r="BL2555" s="13"/>
      <c r="BM2555" s="13"/>
      <c r="BN2555" s="13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12"/>
      <c r="BI2556" s="12"/>
      <c r="BJ2556" s="13"/>
      <c r="BK2556" s="13"/>
      <c r="BL2556" s="13"/>
      <c r="BM2556" s="13"/>
      <c r="BN2556" s="13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3"/>
      <c r="BK2557" s="13"/>
      <c r="BL2557" s="13"/>
      <c r="BM2557" s="13"/>
      <c r="BN2557" s="13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3"/>
      <c r="BK2558" s="13"/>
      <c r="BL2558" s="13"/>
      <c r="BM2558" s="13"/>
      <c r="BN2558" s="13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3"/>
      <c r="BK2559" s="13"/>
      <c r="BL2559" s="13"/>
      <c r="BM2559" s="13"/>
      <c r="BN2559" s="13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3"/>
      <c r="BK2560" s="13"/>
      <c r="BL2560" s="13"/>
      <c r="BM2560" s="13"/>
      <c r="BN2560" s="13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3"/>
      <c r="BK2561" s="13"/>
      <c r="BL2561" s="13"/>
      <c r="BM2561" s="13"/>
      <c r="BN2561" s="13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3"/>
      <c r="BK2562" s="13"/>
      <c r="BL2562" s="13"/>
      <c r="BM2562" s="13"/>
      <c r="BN2562" s="13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3"/>
      <c r="BK2563" s="13"/>
      <c r="BL2563" s="13"/>
      <c r="BM2563" s="13"/>
      <c r="BN2563" s="13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3"/>
      <c r="BK2564" s="13"/>
      <c r="BL2564" s="13"/>
      <c r="BM2564" s="13"/>
      <c r="BN2564" s="13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3"/>
      <c r="BK2565" s="13"/>
      <c r="BL2565" s="13"/>
      <c r="BM2565" s="13"/>
      <c r="BN2565" s="13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3"/>
      <c r="BK2566" s="13"/>
      <c r="BL2566" s="13"/>
      <c r="BM2566" s="13"/>
      <c r="BN2566" s="13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3"/>
      <c r="BK2567" s="13"/>
      <c r="BL2567" s="13"/>
      <c r="BM2567" s="13"/>
      <c r="BN2567" s="13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3"/>
      <c r="BK2568" s="13"/>
      <c r="BL2568" s="13"/>
      <c r="BM2568" s="13"/>
      <c r="BN2568" s="13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3"/>
      <c r="BK2569" s="13"/>
      <c r="BL2569" s="13"/>
      <c r="BM2569" s="13"/>
      <c r="BN2569" s="13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3"/>
      <c r="BK2570" s="13"/>
      <c r="BL2570" s="13"/>
      <c r="BM2570" s="13"/>
      <c r="BN2570" s="13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3"/>
      <c r="BK2571" s="13"/>
      <c r="BL2571" s="13"/>
      <c r="BM2571" s="13"/>
      <c r="BN2571" s="13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3"/>
      <c r="BK2572" s="13"/>
      <c r="BL2572" s="13"/>
      <c r="BM2572" s="13"/>
      <c r="BN2572" s="13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3"/>
      <c r="BK2573" s="13"/>
      <c r="BL2573" s="13"/>
      <c r="BM2573" s="13"/>
      <c r="BN2573" s="13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3"/>
      <c r="BK2574" s="13"/>
      <c r="BL2574" s="13"/>
      <c r="BM2574" s="13"/>
      <c r="BN2574" s="13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3"/>
      <c r="BK2575" s="13"/>
      <c r="BL2575" s="13"/>
      <c r="BM2575" s="13"/>
      <c r="BN2575" s="13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3"/>
      <c r="BK2576" s="13"/>
      <c r="BL2576" s="13"/>
      <c r="BM2576" s="13"/>
      <c r="BN2576" s="13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3"/>
      <c r="BK2577" s="13"/>
      <c r="BL2577" s="13"/>
      <c r="BM2577" s="13"/>
      <c r="BN2577" s="13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3"/>
      <c r="BK2578" s="13"/>
      <c r="BL2578" s="13"/>
      <c r="BM2578" s="13"/>
      <c r="BN2578" s="13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3"/>
      <c r="BK2579" s="13"/>
      <c r="BL2579" s="13"/>
      <c r="BM2579" s="13"/>
      <c r="BN2579" s="13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3"/>
      <c r="BK2580" s="13"/>
      <c r="BL2580" s="13"/>
      <c r="BM2580" s="13"/>
      <c r="BN2580" s="13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3"/>
      <c r="BK2581" s="13"/>
      <c r="BL2581" s="13"/>
      <c r="BM2581" s="13"/>
      <c r="BN2581" s="13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3"/>
      <c r="BK2582" s="13"/>
      <c r="BL2582" s="13"/>
      <c r="BM2582" s="13"/>
      <c r="BN2582" s="13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3"/>
      <c r="BK2583" s="13"/>
      <c r="BL2583" s="13"/>
      <c r="BM2583" s="13"/>
      <c r="BN2583" s="13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3"/>
      <c r="BK2584" s="13"/>
      <c r="BL2584" s="13"/>
      <c r="BM2584" s="13"/>
      <c r="BN2584" s="13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3"/>
      <c r="BK2585" s="13"/>
      <c r="BL2585" s="13"/>
      <c r="BM2585" s="13"/>
      <c r="BN2585" s="13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3"/>
      <c r="BK2586" s="13"/>
      <c r="BL2586" s="13"/>
      <c r="BM2586" s="13"/>
      <c r="BN2586" s="13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3"/>
      <c r="BK2587" s="13"/>
      <c r="BL2587" s="13"/>
      <c r="BM2587" s="13"/>
      <c r="BN2587" s="13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3"/>
      <c r="BK2588" s="13"/>
      <c r="BL2588" s="13"/>
      <c r="BM2588" s="13"/>
      <c r="BN2588" s="13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3"/>
      <c r="BK2589" s="13"/>
      <c r="BL2589" s="13"/>
      <c r="BM2589" s="13"/>
      <c r="BN2589" s="13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3"/>
      <c r="BK2590" s="13"/>
      <c r="BL2590" s="13"/>
      <c r="BM2590" s="13"/>
      <c r="BN2590" s="13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3"/>
      <c r="BK2591" s="13"/>
      <c r="BL2591" s="13"/>
      <c r="BM2591" s="13"/>
      <c r="BN2591" s="13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3"/>
      <c r="BK2592" s="13"/>
      <c r="BL2592" s="13"/>
      <c r="BM2592" s="13"/>
      <c r="BN2592" s="13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3"/>
      <c r="BK2593" s="13"/>
      <c r="BL2593" s="13"/>
      <c r="BM2593" s="13"/>
      <c r="BN2593" s="13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3"/>
      <c r="BK2594" s="13"/>
      <c r="BL2594" s="13"/>
      <c r="BM2594" s="13"/>
      <c r="BN2594" s="13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3"/>
      <c r="BK2595" s="13"/>
      <c r="BL2595" s="13"/>
      <c r="BM2595" s="13"/>
      <c r="BN2595" s="13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3"/>
      <c r="BK2596" s="13"/>
      <c r="BL2596" s="13"/>
      <c r="BM2596" s="13"/>
      <c r="BN2596" s="13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3"/>
      <c r="BK2597" s="13"/>
      <c r="BL2597" s="13"/>
      <c r="BM2597" s="13"/>
      <c r="BN2597" s="13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3"/>
      <c r="BK2598" s="13"/>
      <c r="BL2598" s="13"/>
      <c r="BM2598" s="13"/>
      <c r="BN2598" s="13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3"/>
      <c r="BK2599" s="13"/>
      <c r="BL2599" s="13"/>
      <c r="BM2599" s="13"/>
      <c r="BN2599" s="13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12"/>
      <c r="BI2600" s="12"/>
      <c r="BJ2600" s="13"/>
      <c r="BK2600" s="13"/>
      <c r="BL2600" s="13"/>
      <c r="BM2600" s="13"/>
      <c r="BN2600" s="13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3"/>
      <c r="BK2601" s="13"/>
      <c r="BL2601" s="13"/>
      <c r="BM2601" s="13"/>
      <c r="BN2601" s="13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12"/>
      <c r="BI2602" s="12"/>
      <c r="BJ2602" s="13"/>
      <c r="BK2602" s="13"/>
      <c r="BL2602" s="13"/>
      <c r="BM2602" s="13"/>
      <c r="BN2602" s="13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3"/>
      <c r="BK2603" s="13"/>
      <c r="BL2603" s="13"/>
      <c r="BM2603" s="13"/>
      <c r="BN2603" s="13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3"/>
      <c r="BK2604" s="13"/>
      <c r="BL2604" s="13"/>
      <c r="BM2604" s="13"/>
      <c r="BN2604" s="13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3"/>
      <c r="BK2605" s="13"/>
      <c r="BL2605" s="13"/>
      <c r="BM2605" s="13"/>
      <c r="BN2605" s="13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3"/>
      <c r="BK2606" s="13"/>
      <c r="BL2606" s="13"/>
      <c r="BM2606" s="13"/>
      <c r="BN2606" s="13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3"/>
      <c r="BK2607" s="13"/>
      <c r="BL2607" s="13"/>
      <c r="BM2607" s="13"/>
      <c r="BN2607" s="13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3"/>
      <c r="BK2608" s="13"/>
      <c r="BL2608" s="13"/>
      <c r="BM2608" s="13"/>
      <c r="BN2608" s="13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3"/>
      <c r="BK2609" s="13"/>
      <c r="BL2609" s="13"/>
      <c r="BM2609" s="13"/>
      <c r="BN2609" s="13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3"/>
      <c r="BK2610" s="13"/>
      <c r="BL2610" s="13"/>
      <c r="BM2610" s="13"/>
      <c r="BN2610" s="13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3"/>
      <c r="BK2611" s="13"/>
      <c r="BL2611" s="13"/>
      <c r="BM2611" s="13"/>
      <c r="BN2611" s="13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3"/>
      <c r="BK2612" s="13"/>
      <c r="BL2612" s="13"/>
      <c r="BM2612" s="13"/>
      <c r="BN2612" s="13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3"/>
      <c r="BK2613" s="13"/>
      <c r="BL2613" s="13"/>
      <c r="BM2613" s="13"/>
      <c r="BN2613" s="13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3"/>
      <c r="BK2614" s="13"/>
      <c r="BL2614" s="13"/>
      <c r="BM2614" s="13"/>
      <c r="BN2614" s="13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3"/>
      <c r="BK2615" s="13"/>
      <c r="BL2615" s="13"/>
      <c r="BM2615" s="13"/>
      <c r="BN2615" s="13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3"/>
      <c r="BK2616" s="13"/>
      <c r="BL2616" s="13"/>
      <c r="BM2616" s="13"/>
      <c r="BN2616" s="13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3"/>
      <c r="BK2617" s="13"/>
      <c r="BL2617" s="13"/>
      <c r="BM2617" s="13"/>
      <c r="BN2617" s="13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12"/>
      <c r="BI2618" s="12"/>
      <c r="BJ2618" s="13"/>
      <c r="BK2618" s="13"/>
      <c r="BL2618" s="13"/>
      <c r="BM2618" s="13"/>
      <c r="BN2618" s="13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3"/>
      <c r="BK2619" s="13"/>
      <c r="BL2619" s="13"/>
      <c r="BM2619" s="13"/>
      <c r="BN2619" s="13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3"/>
      <c r="BK2620" s="13"/>
      <c r="BL2620" s="13"/>
      <c r="BM2620" s="13"/>
      <c r="BN2620" s="13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3"/>
      <c r="BK2621" s="13"/>
      <c r="BL2621" s="13"/>
      <c r="BM2621" s="13"/>
      <c r="BN2621" s="13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3"/>
      <c r="BK2622" s="13"/>
      <c r="BL2622" s="13"/>
      <c r="BM2622" s="13"/>
      <c r="BN2622" s="13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3"/>
      <c r="BK2623" s="13"/>
      <c r="BL2623" s="13"/>
      <c r="BM2623" s="13"/>
      <c r="BN2623" s="13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3"/>
      <c r="BK2624" s="13"/>
      <c r="BL2624" s="13"/>
      <c r="BM2624" s="13"/>
      <c r="BN2624" s="13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3"/>
      <c r="BK2625" s="13"/>
      <c r="BL2625" s="13"/>
      <c r="BM2625" s="13"/>
      <c r="BN2625" s="13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3"/>
      <c r="BK2626" s="13"/>
      <c r="BL2626" s="13"/>
      <c r="BM2626" s="13"/>
      <c r="BN2626" s="13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3"/>
      <c r="BK2627" s="13"/>
      <c r="BL2627" s="13"/>
      <c r="BM2627" s="13"/>
      <c r="BN2627" s="13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3"/>
      <c r="BK2628" s="13"/>
      <c r="BL2628" s="13"/>
      <c r="BM2628" s="13"/>
      <c r="BN2628" s="13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3"/>
      <c r="BK2629" s="13"/>
      <c r="BL2629" s="13"/>
      <c r="BM2629" s="13"/>
      <c r="BN2629" s="13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3"/>
      <c r="BK2630" s="13"/>
      <c r="BL2630" s="13"/>
      <c r="BM2630" s="13"/>
      <c r="BN2630" s="13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3"/>
      <c r="BK2631" s="13"/>
      <c r="BL2631" s="13"/>
      <c r="BM2631" s="13"/>
      <c r="BN2631" s="13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3"/>
      <c r="BK2632" s="13"/>
      <c r="BL2632" s="13"/>
      <c r="BM2632" s="13"/>
      <c r="BN2632" s="13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3"/>
      <c r="BK2633" s="13"/>
      <c r="BL2633" s="13"/>
      <c r="BM2633" s="13"/>
      <c r="BN2633" s="13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12"/>
      <c r="BI2634" s="12"/>
      <c r="BJ2634" s="13"/>
      <c r="BK2634" s="13"/>
      <c r="BL2634" s="13"/>
      <c r="BM2634" s="13"/>
      <c r="BN2634" s="13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3"/>
      <c r="BK2635" s="13"/>
      <c r="BL2635" s="13"/>
      <c r="BM2635" s="13"/>
      <c r="BN2635" s="13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3"/>
      <c r="BK2636" s="13"/>
      <c r="BL2636" s="13"/>
      <c r="BM2636" s="13"/>
      <c r="BN2636" s="13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3"/>
      <c r="BK2637" s="13"/>
      <c r="BL2637" s="13"/>
      <c r="BM2637" s="13"/>
      <c r="BN2637" s="13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12"/>
      <c r="BI2638" s="12"/>
      <c r="BJ2638" s="13"/>
      <c r="BK2638" s="13"/>
      <c r="BL2638" s="13"/>
      <c r="BM2638" s="13"/>
      <c r="BN2638" s="13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3"/>
      <c r="BK2639" s="13"/>
      <c r="BL2639" s="13"/>
      <c r="BM2639" s="13"/>
      <c r="BN2639" s="13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12"/>
      <c r="BI2640" s="12"/>
      <c r="BJ2640" s="13"/>
      <c r="BK2640" s="13"/>
      <c r="BL2640" s="13"/>
      <c r="BM2640" s="13"/>
      <c r="BN2640" s="13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3"/>
      <c r="BK2641" s="13"/>
      <c r="BL2641" s="13"/>
      <c r="BM2641" s="13"/>
      <c r="BN2641" s="13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3"/>
      <c r="BK2642" s="13"/>
      <c r="BL2642" s="13"/>
      <c r="BM2642" s="13"/>
      <c r="BN2642" s="13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3"/>
      <c r="BK2643" s="13"/>
      <c r="BL2643" s="13"/>
      <c r="BM2643" s="13"/>
      <c r="BN2643" s="13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3"/>
      <c r="BK2644" s="13"/>
      <c r="BL2644" s="13"/>
      <c r="BM2644" s="13"/>
      <c r="BN2644" s="13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3"/>
      <c r="BK2645" s="13"/>
      <c r="BL2645" s="13"/>
      <c r="BM2645" s="13"/>
      <c r="BN2645" s="13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3"/>
      <c r="BK2646" s="13"/>
      <c r="BL2646" s="13"/>
      <c r="BM2646" s="13"/>
      <c r="BN2646" s="13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3"/>
      <c r="BK2647" s="13"/>
      <c r="BL2647" s="13"/>
      <c r="BM2647" s="13"/>
      <c r="BN2647" s="13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3"/>
      <c r="BK2648" s="13"/>
      <c r="BL2648" s="13"/>
      <c r="BM2648" s="13"/>
      <c r="BN2648" s="13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3"/>
      <c r="BK2649" s="13"/>
      <c r="BL2649" s="13"/>
      <c r="BM2649" s="13"/>
      <c r="BN2649" s="13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3"/>
      <c r="BK2650" s="13"/>
      <c r="BL2650" s="13"/>
      <c r="BM2650" s="13"/>
      <c r="BN2650" s="13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3"/>
      <c r="BK2651" s="13"/>
      <c r="BL2651" s="13"/>
      <c r="BM2651" s="13"/>
      <c r="BN2651" s="13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12"/>
      <c r="BI2652" s="12"/>
      <c r="BJ2652" s="13"/>
      <c r="BK2652" s="13"/>
      <c r="BL2652" s="13"/>
      <c r="BM2652" s="13"/>
      <c r="BN2652" s="13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3"/>
      <c r="BK2653" s="13"/>
      <c r="BL2653" s="13"/>
      <c r="BM2653" s="13"/>
      <c r="BN2653" s="13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3"/>
      <c r="BK2654" s="13"/>
      <c r="BL2654" s="13"/>
      <c r="BM2654" s="13"/>
      <c r="BN2654" s="13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3"/>
      <c r="BK2655" s="13"/>
      <c r="BL2655" s="13"/>
      <c r="BM2655" s="13"/>
      <c r="BN2655" s="13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12"/>
      <c r="BI2656" s="12"/>
      <c r="BJ2656" s="13"/>
      <c r="BK2656" s="13"/>
      <c r="BL2656" s="13"/>
      <c r="BM2656" s="13"/>
      <c r="BN2656" s="13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3"/>
      <c r="BK2657" s="13"/>
      <c r="BL2657" s="13"/>
      <c r="BM2657" s="13"/>
      <c r="BN2657" s="13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3"/>
      <c r="BK2658" s="13"/>
      <c r="BL2658" s="13"/>
      <c r="BM2658" s="13"/>
      <c r="BN2658" s="13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3"/>
      <c r="BK2659" s="13"/>
      <c r="BL2659" s="13"/>
      <c r="BM2659" s="13"/>
      <c r="BN2659" s="13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3"/>
      <c r="BK2660" s="13"/>
      <c r="BL2660" s="13"/>
      <c r="BM2660" s="13"/>
      <c r="BN2660" s="13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3"/>
      <c r="BK2661" s="13"/>
      <c r="BL2661" s="13"/>
      <c r="BM2661" s="13"/>
      <c r="BN2661" s="13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12"/>
      <c r="BI2662" s="12"/>
      <c r="BJ2662" s="13"/>
      <c r="BK2662" s="13"/>
      <c r="BL2662" s="13"/>
      <c r="BM2662" s="13"/>
      <c r="BN2662" s="13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3"/>
      <c r="BK2663" s="13"/>
      <c r="BL2663" s="13"/>
      <c r="BM2663" s="13"/>
      <c r="BN2663" s="13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3"/>
      <c r="BK2664" s="13"/>
      <c r="BL2664" s="13"/>
      <c r="BM2664" s="13"/>
      <c r="BN2664" s="13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3"/>
      <c r="BK2665" s="13"/>
      <c r="BL2665" s="13"/>
      <c r="BM2665" s="13"/>
      <c r="BN2665" s="13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3"/>
      <c r="BK2666" s="13"/>
      <c r="BL2666" s="13"/>
      <c r="BM2666" s="13"/>
      <c r="BN2666" s="13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3"/>
      <c r="BK2667" s="13"/>
      <c r="BL2667" s="13"/>
      <c r="BM2667" s="13"/>
      <c r="BN2667" s="13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3"/>
      <c r="BK2668" s="13"/>
      <c r="BL2668" s="13"/>
      <c r="BM2668" s="13"/>
      <c r="BN2668" s="13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3"/>
      <c r="BK2669" s="13"/>
      <c r="BL2669" s="13"/>
      <c r="BM2669" s="13"/>
      <c r="BN2669" s="13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12"/>
      <c r="BI2670" s="12"/>
      <c r="BJ2670" s="13"/>
      <c r="BK2670" s="13"/>
      <c r="BL2670" s="13"/>
      <c r="BM2670" s="13"/>
      <c r="BN2670" s="13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3"/>
      <c r="BK2671" s="13"/>
      <c r="BL2671" s="13"/>
      <c r="BM2671" s="13"/>
      <c r="BN2671" s="13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12"/>
      <c r="BI2672" s="12"/>
      <c r="BJ2672" s="13"/>
      <c r="BK2672" s="13"/>
      <c r="BL2672" s="13"/>
      <c r="BM2672" s="13"/>
      <c r="BN2672" s="13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3"/>
      <c r="BK2673" s="13"/>
      <c r="BL2673" s="13"/>
      <c r="BM2673" s="13"/>
      <c r="BN2673" s="13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3"/>
      <c r="BK2674" s="13"/>
      <c r="BL2674" s="13"/>
      <c r="BM2674" s="13"/>
      <c r="BN2674" s="13"/>
    </row>
    <row r="2675" spans="4:66" s="14" customFormat="1" x14ac:dyDescent="0.25">
      <c r="D2675" s="21"/>
      <c r="K2675" s="16"/>
      <c r="L2675" s="16"/>
      <c r="M2675" s="17"/>
      <c r="N2675" s="17"/>
      <c r="O2675" s="17"/>
      <c r="P2675" s="17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7"/>
      <c r="BG2675" s="17"/>
      <c r="BH2675" s="17"/>
      <c r="BI2675" s="17"/>
      <c r="BJ2675" s="18"/>
      <c r="BK2675" s="18"/>
      <c r="BL2675" s="18"/>
      <c r="BM2675" s="18"/>
      <c r="BN2675" s="18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3"/>
      <c r="BK2676" s="13"/>
      <c r="BL2676" s="13"/>
      <c r="BM2676" s="13"/>
      <c r="BN2676" s="13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3"/>
      <c r="BK2677" s="13"/>
      <c r="BL2677" s="13"/>
      <c r="BM2677" s="13"/>
      <c r="BN2677" s="13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12"/>
      <c r="BI2678" s="12"/>
      <c r="BJ2678" s="13"/>
      <c r="BK2678" s="13"/>
      <c r="BL2678" s="13"/>
      <c r="BM2678" s="13"/>
      <c r="BN2678" s="13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3"/>
      <c r="BK2679" s="13"/>
      <c r="BL2679" s="13"/>
      <c r="BM2679" s="13"/>
      <c r="BN2679" s="13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3"/>
      <c r="BK2680" s="13"/>
      <c r="BL2680" s="13"/>
      <c r="BM2680" s="13"/>
      <c r="BN2680" s="13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3"/>
      <c r="BK2681" s="13"/>
      <c r="BL2681" s="13"/>
      <c r="BM2681" s="13"/>
      <c r="BN2681" s="13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3"/>
      <c r="BK2682" s="13"/>
      <c r="BL2682" s="13"/>
      <c r="BM2682" s="13"/>
      <c r="BN2682" s="13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3"/>
      <c r="BK2683" s="13"/>
      <c r="BL2683" s="13"/>
      <c r="BM2683" s="13"/>
      <c r="BN2683" s="13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3"/>
      <c r="BK2684" s="13"/>
      <c r="BL2684" s="13"/>
      <c r="BM2684" s="13"/>
      <c r="BN2684" s="13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3"/>
      <c r="BK2685" s="13"/>
      <c r="BL2685" s="13"/>
      <c r="BM2685" s="13"/>
      <c r="BN2685" s="13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3"/>
      <c r="BK2686" s="13"/>
      <c r="BL2686" s="13"/>
      <c r="BM2686" s="13"/>
      <c r="BN2686" s="13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3"/>
      <c r="BK2687" s="13"/>
      <c r="BL2687" s="13"/>
      <c r="BM2687" s="13"/>
      <c r="BN2687" s="13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3"/>
      <c r="BK2688" s="13"/>
      <c r="BL2688" s="13"/>
      <c r="BM2688" s="13"/>
      <c r="BN2688" s="13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3"/>
      <c r="BK2689" s="13"/>
      <c r="BL2689" s="13"/>
      <c r="BM2689" s="13"/>
      <c r="BN2689" s="13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3"/>
      <c r="BK2690" s="13"/>
      <c r="BL2690" s="13"/>
      <c r="BM2690" s="13"/>
      <c r="BN2690" s="13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3"/>
      <c r="BK2691" s="13"/>
      <c r="BL2691" s="13"/>
      <c r="BM2691" s="13"/>
      <c r="BN2691" s="13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3"/>
      <c r="BK2692" s="13"/>
      <c r="BL2692" s="13"/>
      <c r="BM2692" s="13"/>
      <c r="BN2692" s="13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3"/>
      <c r="BK2693" s="13"/>
      <c r="BL2693" s="13"/>
      <c r="BM2693" s="13"/>
      <c r="BN2693" s="13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3"/>
      <c r="BK2694" s="13"/>
      <c r="BL2694" s="13"/>
      <c r="BM2694" s="13"/>
      <c r="BN2694" s="13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3"/>
      <c r="BK2695" s="13"/>
      <c r="BL2695" s="13"/>
      <c r="BM2695" s="13"/>
      <c r="BN2695" s="13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3"/>
      <c r="BK2696" s="13"/>
      <c r="BL2696" s="13"/>
      <c r="BM2696" s="13"/>
      <c r="BN2696" s="13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3"/>
      <c r="BK2697" s="13"/>
      <c r="BL2697" s="13"/>
      <c r="BM2697" s="13"/>
      <c r="BN2697" s="13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3"/>
      <c r="BK2698" s="13"/>
      <c r="BL2698" s="13"/>
      <c r="BM2698" s="13"/>
      <c r="BN2698" s="13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3"/>
      <c r="BK2699" s="13"/>
      <c r="BL2699" s="13"/>
      <c r="BM2699" s="13"/>
      <c r="BN2699" s="13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3"/>
      <c r="BK2700" s="13"/>
      <c r="BL2700" s="13"/>
      <c r="BM2700" s="13"/>
      <c r="BN2700" s="13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3"/>
      <c r="BK2701" s="13"/>
      <c r="BL2701" s="13"/>
      <c r="BM2701" s="13"/>
      <c r="BN2701" s="13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3"/>
      <c r="BK2702" s="13"/>
      <c r="BL2702" s="13"/>
      <c r="BM2702" s="13"/>
      <c r="BN2702" s="13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3"/>
      <c r="BK2703" s="13"/>
      <c r="BL2703" s="13"/>
      <c r="BM2703" s="13"/>
      <c r="BN2703" s="13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3"/>
      <c r="BK2704" s="13"/>
      <c r="BL2704" s="13"/>
      <c r="BM2704" s="13"/>
      <c r="BN2704" s="13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3"/>
      <c r="BK2705" s="13"/>
      <c r="BL2705" s="13"/>
      <c r="BM2705" s="13"/>
      <c r="BN2705" s="13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3"/>
      <c r="BK2706" s="13"/>
      <c r="BL2706" s="13"/>
      <c r="BM2706" s="13"/>
      <c r="BN2706" s="13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3"/>
      <c r="BK2707" s="13"/>
      <c r="BL2707" s="13"/>
      <c r="BM2707" s="13"/>
      <c r="BN2707" s="13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3"/>
      <c r="BK2708" s="13"/>
      <c r="BL2708" s="13"/>
      <c r="BM2708" s="13"/>
      <c r="BN2708" s="13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3"/>
      <c r="BK2709" s="13"/>
      <c r="BL2709" s="13"/>
      <c r="BM2709" s="13"/>
      <c r="BN2709" s="13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3"/>
      <c r="BK2710" s="13"/>
      <c r="BL2710" s="13"/>
      <c r="BM2710" s="13"/>
      <c r="BN2710" s="13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3"/>
      <c r="BK2711" s="13"/>
      <c r="BL2711" s="13"/>
      <c r="BM2711" s="13"/>
      <c r="BN2711" s="13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3"/>
      <c r="BK2712" s="13"/>
      <c r="BL2712" s="13"/>
      <c r="BM2712" s="13"/>
      <c r="BN2712" s="13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3"/>
      <c r="BK2713" s="13"/>
      <c r="BL2713" s="13"/>
      <c r="BM2713" s="13"/>
      <c r="BN2713" s="13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12"/>
      <c r="BI2714" s="12"/>
      <c r="BJ2714" s="13"/>
      <c r="BK2714" s="13"/>
      <c r="BL2714" s="13"/>
      <c r="BM2714" s="13"/>
      <c r="BN2714" s="13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3"/>
      <c r="BK2715" s="13"/>
      <c r="BL2715" s="13"/>
      <c r="BM2715" s="13"/>
      <c r="BN2715" s="13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12"/>
      <c r="BI2716" s="12"/>
      <c r="BJ2716" s="13"/>
      <c r="BK2716" s="13"/>
      <c r="BL2716" s="13"/>
      <c r="BM2716" s="13"/>
      <c r="BN2716" s="13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3"/>
      <c r="BK2717" s="13"/>
      <c r="BL2717" s="13"/>
      <c r="BM2717" s="13"/>
      <c r="BN2717" s="13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12"/>
      <c r="BI2718" s="12"/>
      <c r="BJ2718" s="13"/>
      <c r="BK2718" s="13"/>
      <c r="BL2718" s="13"/>
      <c r="BM2718" s="13"/>
      <c r="BN2718" s="13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3"/>
      <c r="BK2719" s="13"/>
      <c r="BL2719" s="13"/>
      <c r="BM2719" s="13"/>
      <c r="BN2719" s="13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3"/>
      <c r="BK2720" s="13"/>
      <c r="BL2720" s="13"/>
      <c r="BM2720" s="13"/>
      <c r="BN2720" s="13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3"/>
      <c r="BK2721" s="13"/>
      <c r="BL2721" s="13"/>
      <c r="BM2721" s="13"/>
      <c r="BN2721" s="13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3"/>
      <c r="BK2722" s="13"/>
      <c r="BL2722" s="13"/>
      <c r="BM2722" s="13"/>
      <c r="BN2722" s="13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3"/>
      <c r="BK2723" s="13"/>
      <c r="BL2723" s="13"/>
      <c r="BM2723" s="13"/>
      <c r="BN2723" s="13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3"/>
      <c r="BK2724" s="13"/>
      <c r="BL2724" s="13"/>
      <c r="BM2724" s="13"/>
      <c r="BN2724" s="13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3"/>
      <c r="BK2725" s="13"/>
      <c r="BL2725" s="13"/>
      <c r="BM2725" s="13"/>
      <c r="BN2725" s="13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3"/>
      <c r="BK2726" s="13"/>
      <c r="BL2726" s="13"/>
      <c r="BM2726" s="13"/>
      <c r="BN2726" s="13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3"/>
      <c r="BK2727" s="13"/>
      <c r="BL2727" s="13"/>
      <c r="BM2727" s="13"/>
      <c r="BN2727" s="13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3"/>
      <c r="BK2728" s="13"/>
      <c r="BL2728" s="13"/>
      <c r="BM2728" s="13"/>
      <c r="BN2728" s="13"/>
    </row>
    <row r="2729" spans="4:66" s="14" customFormat="1" x14ac:dyDescent="0.25">
      <c r="D2729" s="21"/>
      <c r="K2729" s="16"/>
      <c r="L2729" s="16"/>
      <c r="M2729" s="17"/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7"/>
      <c r="BG2729" s="17"/>
      <c r="BH2729" s="17"/>
      <c r="BI2729" s="17"/>
      <c r="BJ2729" s="18"/>
      <c r="BK2729" s="18"/>
      <c r="BL2729" s="18"/>
      <c r="BM2729" s="18"/>
      <c r="BN2729" s="18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12"/>
      <c r="BI2730" s="12"/>
      <c r="BJ2730" s="13"/>
      <c r="BK2730" s="13"/>
      <c r="BL2730" s="13"/>
      <c r="BM2730" s="13"/>
      <c r="BN2730" s="13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3"/>
      <c r="BK2731" s="13"/>
      <c r="BL2731" s="13"/>
      <c r="BM2731" s="13"/>
      <c r="BN2731" s="13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12"/>
      <c r="BI2732" s="12"/>
      <c r="BJ2732" s="13"/>
      <c r="BK2732" s="13"/>
      <c r="BL2732" s="13"/>
      <c r="BM2732" s="13"/>
      <c r="BN2732" s="13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3"/>
      <c r="BK2733" s="13"/>
      <c r="BL2733" s="13"/>
      <c r="BM2733" s="13"/>
      <c r="BN2733" s="13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3"/>
      <c r="BK2734" s="13"/>
      <c r="BL2734" s="13"/>
      <c r="BM2734" s="13"/>
      <c r="BN2734" s="13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3"/>
      <c r="BK2735" s="13"/>
      <c r="BL2735" s="13"/>
      <c r="BM2735" s="13"/>
      <c r="BN2735" s="13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12"/>
      <c r="BI2736" s="12"/>
      <c r="BJ2736" s="13"/>
      <c r="BK2736" s="13"/>
      <c r="BL2736" s="13"/>
      <c r="BM2736" s="13"/>
      <c r="BN2736" s="13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3"/>
      <c r="BK2737" s="13"/>
      <c r="BL2737" s="13"/>
      <c r="BM2737" s="13"/>
      <c r="BN2737" s="13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12"/>
      <c r="BI2738" s="12"/>
      <c r="BJ2738" s="13"/>
      <c r="BK2738" s="13"/>
      <c r="BL2738" s="13"/>
      <c r="BM2738" s="13"/>
      <c r="BN2738" s="13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3"/>
      <c r="BK2739" s="13"/>
      <c r="BL2739" s="13"/>
      <c r="BM2739" s="13"/>
      <c r="BN2739" s="13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12"/>
      <c r="BI2740" s="12"/>
      <c r="BJ2740" s="13"/>
      <c r="BK2740" s="13"/>
      <c r="BL2740" s="13"/>
      <c r="BM2740" s="13"/>
      <c r="BN2740" s="13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3"/>
      <c r="BK2741" s="13"/>
      <c r="BL2741" s="13"/>
      <c r="BM2741" s="13"/>
      <c r="BN2741" s="13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12"/>
      <c r="BI2742" s="12"/>
      <c r="BJ2742" s="13"/>
      <c r="BK2742" s="13"/>
      <c r="BL2742" s="13"/>
      <c r="BM2742" s="13"/>
      <c r="BN2742" s="13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3"/>
      <c r="BK2743" s="13"/>
      <c r="BL2743" s="13"/>
      <c r="BM2743" s="13"/>
      <c r="BN2743" s="13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12"/>
      <c r="BI2744" s="12"/>
      <c r="BJ2744" s="13"/>
      <c r="BK2744" s="13"/>
      <c r="BL2744" s="13"/>
      <c r="BM2744" s="13"/>
      <c r="BN2744" s="13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3"/>
      <c r="BK2745" s="13"/>
      <c r="BL2745" s="13"/>
      <c r="BM2745" s="13"/>
      <c r="BN2745" s="13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3"/>
      <c r="BK2746" s="13"/>
      <c r="BL2746" s="13"/>
      <c r="BM2746" s="13"/>
      <c r="BN2746" s="13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3"/>
      <c r="BK2747" s="13"/>
      <c r="BL2747" s="13"/>
      <c r="BM2747" s="13"/>
      <c r="BN2747" s="13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3"/>
      <c r="BK2748" s="13"/>
      <c r="BL2748" s="13"/>
      <c r="BM2748" s="13"/>
      <c r="BN2748" s="13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3"/>
      <c r="BK2749" s="13"/>
      <c r="BL2749" s="13"/>
      <c r="BM2749" s="13"/>
      <c r="BN2749" s="13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3"/>
      <c r="BK2750" s="13"/>
      <c r="BL2750" s="13"/>
      <c r="BM2750" s="13"/>
      <c r="BN2750" s="13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3"/>
      <c r="BK2751" s="13"/>
      <c r="BL2751" s="13"/>
      <c r="BM2751" s="13"/>
      <c r="BN2751" s="13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3"/>
      <c r="BK2752" s="13"/>
      <c r="BL2752" s="13"/>
      <c r="BM2752" s="13"/>
      <c r="BN2752" s="13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3"/>
      <c r="BK2753" s="13"/>
      <c r="BL2753" s="13"/>
      <c r="BM2753" s="13"/>
      <c r="BN2753" s="13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3"/>
      <c r="BK2754" s="13"/>
      <c r="BL2754" s="13"/>
      <c r="BM2754" s="13"/>
      <c r="BN2754" s="13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3"/>
      <c r="BK2755" s="13"/>
      <c r="BL2755" s="13"/>
      <c r="BM2755" s="13"/>
      <c r="BN2755" s="13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3"/>
      <c r="BK2756" s="13"/>
      <c r="BL2756" s="13"/>
      <c r="BM2756" s="13"/>
      <c r="BN2756" s="13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3"/>
      <c r="BK2757" s="13"/>
      <c r="BL2757" s="13"/>
      <c r="BM2757" s="13"/>
      <c r="BN2757" s="13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/>
      <c r="BJ2758" s="13"/>
      <c r="BK2758" s="13"/>
      <c r="BL2758" s="13"/>
      <c r="BM2758" s="13"/>
      <c r="BN2758" s="13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3"/>
      <c r="BK2759" s="13"/>
      <c r="BL2759" s="13"/>
      <c r="BM2759" s="13"/>
      <c r="BN2759" s="13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3"/>
      <c r="BK2760" s="13"/>
      <c r="BL2760" s="13"/>
      <c r="BM2760" s="13"/>
      <c r="BN2760" s="13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3"/>
      <c r="BK2761" s="13"/>
      <c r="BL2761" s="13"/>
      <c r="BM2761" s="13"/>
      <c r="BN2761" s="13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3"/>
      <c r="BK2762" s="13"/>
      <c r="BL2762" s="13"/>
      <c r="BM2762" s="13"/>
      <c r="BN2762" s="13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3"/>
      <c r="BK2763" s="13"/>
      <c r="BL2763" s="13"/>
      <c r="BM2763" s="13"/>
      <c r="BN2763" s="13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3"/>
      <c r="BK2764" s="13"/>
      <c r="BL2764" s="13"/>
      <c r="BM2764" s="13"/>
      <c r="BN2764" s="13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3"/>
      <c r="BK2765" s="13"/>
      <c r="BL2765" s="13"/>
      <c r="BM2765" s="13"/>
      <c r="BN2765" s="13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3"/>
      <c r="BK2766" s="13"/>
      <c r="BL2766" s="13"/>
      <c r="BM2766" s="13"/>
      <c r="BN2766" s="13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3"/>
      <c r="BK2767" s="13"/>
      <c r="BL2767" s="13"/>
      <c r="BM2767" s="13"/>
      <c r="BN2767" s="13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12"/>
      <c r="BI2768" s="12"/>
      <c r="BJ2768" s="13"/>
      <c r="BK2768" s="13"/>
      <c r="BL2768" s="13"/>
      <c r="BM2768" s="13"/>
      <c r="BN2768" s="13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3"/>
      <c r="BK2769" s="13"/>
      <c r="BL2769" s="13"/>
      <c r="BM2769" s="13"/>
      <c r="BN2769" s="13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12"/>
      <c r="BI2770" s="12"/>
      <c r="BJ2770" s="13"/>
      <c r="BK2770" s="13"/>
      <c r="BL2770" s="13"/>
      <c r="BM2770" s="13"/>
      <c r="BN2770" s="13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3"/>
      <c r="BK2771" s="13"/>
      <c r="BL2771" s="13"/>
      <c r="BM2771" s="13"/>
      <c r="BN2771" s="13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12"/>
      <c r="BI2772" s="12"/>
      <c r="BJ2772" s="13"/>
      <c r="BK2772" s="13"/>
      <c r="BL2772" s="13"/>
      <c r="BM2772" s="13"/>
      <c r="BN2772" s="13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3"/>
      <c r="BK2773" s="13"/>
      <c r="BL2773" s="13"/>
      <c r="BM2773" s="13"/>
      <c r="BN2773" s="13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12"/>
      <c r="BI2774" s="12"/>
      <c r="BJ2774" s="13"/>
      <c r="BK2774" s="13"/>
      <c r="BL2774" s="13"/>
      <c r="BM2774" s="13"/>
      <c r="BN2774" s="13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3"/>
      <c r="BK2775" s="13"/>
      <c r="BL2775" s="13"/>
      <c r="BM2775" s="13"/>
      <c r="BN2775" s="13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12"/>
      <c r="BI2776" s="12"/>
      <c r="BJ2776" s="13"/>
      <c r="BK2776" s="13"/>
      <c r="BL2776" s="13"/>
      <c r="BM2776" s="13"/>
      <c r="BN2776" s="13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3"/>
      <c r="BK2777" s="13"/>
      <c r="BL2777" s="13"/>
      <c r="BM2777" s="13"/>
      <c r="BN2777" s="13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12"/>
      <c r="BI2778" s="12"/>
      <c r="BJ2778" s="13"/>
      <c r="BK2778" s="13"/>
      <c r="BL2778" s="13"/>
      <c r="BM2778" s="13"/>
      <c r="BN2778" s="13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3"/>
      <c r="BK2779" s="13"/>
      <c r="BL2779" s="13"/>
      <c r="BM2779" s="13"/>
      <c r="BN2779" s="13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3"/>
      <c r="BK2780" s="13"/>
      <c r="BL2780" s="13"/>
      <c r="BM2780" s="13"/>
      <c r="BN2780" s="13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3"/>
      <c r="BK2781" s="13"/>
      <c r="BL2781" s="13"/>
      <c r="BM2781" s="13"/>
      <c r="BN2781" s="13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3"/>
      <c r="BK2782" s="13"/>
      <c r="BL2782" s="13"/>
      <c r="BM2782" s="13"/>
      <c r="BN2782" s="13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3"/>
      <c r="BK2783" s="13"/>
      <c r="BL2783" s="13"/>
      <c r="BM2783" s="13"/>
      <c r="BN2783" s="13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3"/>
      <c r="BK2784" s="13"/>
      <c r="BL2784" s="13"/>
      <c r="BM2784" s="13"/>
      <c r="BN2784" s="13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3"/>
      <c r="BK2785" s="13"/>
      <c r="BL2785" s="13"/>
      <c r="BM2785" s="13"/>
      <c r="BN2785" s="13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3"/>
      <c r="BK2786" s="13"/>
      <c r="BL2786" s="13"/>
      <c r="BM2786" s="13"/>
      <c r="BN2786" s="13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3"/>
      <c r="BK2787" s="13"/>
      <c r="BL2787" s="13"/>
      <c r="BM2787" s="13"/>
      <c r="BN2787" s="13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3"/>
      <c r="BK2788" s="13"/>
      <c r="BL2788" s="13"/>
      <c r="BM2788" s="13"/>
      <c r="BN2788" s="13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3"/>
      <c r="BK2789" s="13"/>
      <c r="BL2789" s="13"/>
      <c r="BM2789" s="13"/>
      <c r="BN2789" s="13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12"/>
      <c r="BI2790" s="12"/>
      <c r="BJ2790" s="13"/>
      <c r="BK2790" s="13"/>
      <c r="BL2790" s="13"/>
      <c r="BM2790" s="13"/>
      <c r="BN2790" s="13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3"/>
      <c r="BK2791" s="13"/>
      <c r="BL2791" s="13"/>
      <c r="BM2791" s="13"/>
      <c r="BN2791" s="13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3"/>
      <c r="BK2792" s="13"/>
      <c r="BL2792" s="13"/>
      <c r="BM2792" s="13"/>
      <c r="BN2792" s="13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3"/>
      <c r="BK2793" s="13"/>
      <c r="BL2793" s="13"/>
      <c r="BM2793" s="13"/>
      <c r="BN2793" s="13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3"/>
      <c r="BK2794" s="13"/>
      <c r="BL2794" s="13"/>
      <c r="BM2794" s="13"/>
      <c r="BN2794" s="13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3"/>
      <c r="BK2795" s="13"/>
      <c r="BL2795" s="13"/>
      <c r="BM2795" s="13"/>
      <c r="BN2795" s="13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3"/>
      <c r="BK2796" s="13"/>
      <c r="BL2796" s="13"/>
      <c r="BM2796" s="13"/>
      <c r="BN2796" s="13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3"/>
      <c r="BK2797" s="13"/>
      <c r="BL2797" s="13"/>
      <c r="BM2797" s="13"/>
      <c r="BN2797" s="13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3"/>
      <c r="BK2798" s="13"/>
      <c r="BL2798" s="13"/>
      <c r="BM2798" s="13"/>
      <c r="BN2798" s="13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3"/>
      <c r="BK2799" s="13"/>
      <c r="BL2799" s="13"/>
      <c r="BM2799" s="13"/>
      <c r="BN2799" s="13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12"/>
      <c r="BI2800" s="12"/>
      <c r="BJ2800" s="13"/>
      <c r="BK2800" s="13"/>
      <c r="BL2800" s="13"/>
      <c r="BM2800" s="13"/>
      <c r="BN2800" s="13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3"/>
      <c r="BK2801" s="13"/>
      <c r="BL2801" s="13"/>
      <c r="BM2801" s="13"/>
      <c r="BN2801" s="13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3"/>
      <c r="BK2802" s="13"/>
      <c r="BL2802" s="13"/>
      <c r="BM2802" s="13"/>
      <c r="BN2802" s="13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3"/>
      <c r="BK2803" s="13"/>
      <c r="BL2803" s="13"/>
      <c r="BM2803" s="13"/>
      <c r="BN2803" s="13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3"/>
      <c r="BK2804" s="13"/>
      <c r="BL2804" s="13"/>
      <c r="BM2804" s="13"/>
      <c r="BN2804" s="13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3"/>
      <c r="BK2805" s="13"/>
      <c r="BL2805" s="13"/>
      <c r="BM2805" s="13"/>
      <c r="BN2805" s="13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3"/>
      <c r="BK2806" s="13"/>
      <c r="BL2806" s="13"/>
      <c r="BM2806" s="13"/>
      <c r="BN2806" s="13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3"/>
      <c r="BK2807" s="13"/>
      <c r="BL2807" s="13"/>
      <c r="BM2807" s="13"/>
      <c r="BN2807" s="13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12"/>
      <c r="BI2808" s="12"/>
      <c r="BJ2808" s="13"/>
      <c r="BK2808" s="13"/>
      <c r="BL2808" s="13"/>
      <c r="BM2808" s="13"/>
      <c r="BN2808" s="13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3"/>
      <c r="BK2809" s="13"/>
      <c r="BL2809" s="13"/>
      <c r="BM2809" s="13"/>
      <c r="BN2809" s="13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3"/>
      <c r="BK2810" s="13"/>
      <c r="BL2810" s="13"/>
      <c r="BM2810" s="13"/>
      <c r="BN2810" s="13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3"/>
      <c r="BK2811" s="13"/>
      <c r="BL2811" s="13"/>
      <c r="BM2811" s="13"/>
      <c r="BN2811" s="13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3"/>
      <c r="BK2812" s="13"/>
      <c r="BL2812" s="13"/>
      <c r="BM2812" s="13"/>
      <c r="BN2812" s="13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3"/>
      <c r="BK2813" s="13"/>
      <c r="BL2813" s="13"/>
      <c r="BM2813" s="13"/>
      <c r="BN2813" s="13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3"/>
      <c r="BK2814" s="13"/>
      <c r="BL2814" s="13"/>
      <c r="BM2814" s="13"/>
      <c r="BN2814" s="13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3"/>
      <c r="BK2815" s="13"/>
      <c r="BL2815" s="13"/>
      <c r="BM2815" s="13"/>
      <c r="BN2815" s="13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3"/>
      <c r="BK2816" s="13"/>
      <c r="BL2816" s="13"/>
      <c r="BM2816" s="13"/>
      <c r="BN2816" s="13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3"/>
      <c r="BK2817" s="13"/>
      <c r="BL2817" s="13"/>
      <c r="BM2817" s="13"/>
      <c r="BN2817" s="13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3"/>
      <c r="BK2818" s="13"/>
      <c r="BL2818" s="13"/>
      <c r="BM2818" s="13"/>
      <c r="BN2818" s="13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3"/>
      <c r="BK2819" s="13"/>
      <c r="BL2819" s="13"/>
      <c r="BM2819" s="13"/>
      <c r="BN2819" s="13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3"/>
      <c r="BK2820" s="13"/>
      <c r="BL2820" s="13"/>
      <c r="BM2820" s="13"/>
      <c r="BN2820" s="13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3"/>
      <c r="BK2821" s="13"/>
      <c r="BL2821" s="13"/>
      <c r="BM2821" s="13"/>
      <c r="BN2821" s="13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3"/>
      <c r="BK2822" s="13"/>
      <c r="BL2822" s="13"/>
      <c r="BM2822" s="13"/>
      <c r="BN2822" s="13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3"/>
      <c r="BK2823" s="13"/>
      <c r="BL2823" s="13"/>
      <c r="BM2823" s="13"/>
      <c r="BN2823" s="13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3"/>
      <c r="BK2824" s="13"/>
      <c r="BL2824" s="13"/>
      <c r="BM2824" s="13"/>
      <c r="BN2824" s="13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3"/>
      <c r="BK2825" s="13"/>
      <c r="BL2825" s="13"/>
      <c r="BM2825" s="13"/>
      <c r="BN2825" s="13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3"/>
      <c r="BK2826" s="13"/>
      <c r="BL2826" s="13"/>
      <c r="BM2826" s="13"/>
      <c r="BN2826" s="13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3"/>
      <c r="BK2827" s="13"/>
      <c r="BL2827" s="13"/>
      <c r="BM2827" s="13"/>
      <c r="BN2827" s="13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3"/>
      <c r="BK2828" s="13"/>
      <c r="BL2828" s="13"/>
      <c r="BM2828" s="13"/>
      <c r="BN2828" s="13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3"/>
      <c r="BK2829" s="13"/>
      <c r="BL2829" s="13"/>
      <c r="BM2829" s="13"/>
      <c r="BN2829" s="13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3"/>
      <c r="BK2830" s="13"/>
      <c r="BL2830" s="13"/>
      <c r="BM2830" s="13"/>
      <c r="BN2830" s="13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3"/>
      <c r="BK2831" s="13"/>
      <c r="BL2831" s="13"/>
      <c r="BM2831" s="13"/>
      <c r="BN2831" s="13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3"/>
      <c r="BK2832" s="13"/>
      <c r="BL2832" s="13"/>
      <c r="BM2832" s="13"/>
      <c r="BN2832" s="13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3"/>
      <c r="BK2833" s="13"/>
      <c r="BL2833" s="13"/>
      <c r="BM2833" s="13"/>
      <c r="BN2833" s="13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3"/>
      <c r="BK2834" s="13"/>
      <c r="BL2834" s="13"/>
      <c r="BM2834" s="13"/>
      <c r="BN2834" s="13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3"/>
      <c r="BK2835" s="13"/>
      <c r="BL2835" s="13"/>
      <c r="BM2835" s="13"/>
      <c r="BN2835" s="13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12"/>
      <c r="BI2836" s="12"/>
      <c r="BJ2836" s="13"/>
      <c r="BK2836" s="13"/>
      <c r="BL2836" s="13"/>
      <c r="BM2836" s="13"/>
      <c r="BN2836" s="13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3"/>
      <c r="BK2837" s="13"/>
      <c r="BL2837" s="13"/>
      <c r="BM2837" s="13"/>
      <c r="BN2837" s="13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3"/>
      <c r="BK2838" s="13"/>
      <c r="BL2838" s="13"/>
      <c r="BM2838" s="13"/>
      <c r="BN2838" s="13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3"/>
      <c r="BK2839" s="13"/>
      <c r="BL2839" s="13"/>
      <c r="BM2839" s="13"/>
      <c r="BN2839" s="13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3"/>
      <c r="BK2840" s="13"/>
      <c r="BL2840" s="13"/>
      <c r="BM2840" s="13"/>
      <c r="BN2840" s="13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3"/>
      <c r="BK2841" s="13"/>
      <c r="BL2841" s="13"/>
      <c r="BM2841" s="13"/>
      <c r="BN2841" s="13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3"/>
      <c r="BK2842" s="13"/>
      <c r="BL2842" s="13"/>
      <c r="BM2842" s="13"/>
      <c r="BN2842" s="13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3"/>
      <c r="BK2843" s="13"/>
      <c r="BL2843" s="13"/>
      <c r="BM2843" s="13"/>
      <c r="BN2843" s="13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3"/>
      <c r="BK2844" s="13"/>
      <c r="BL2844" s="13"/>
      <c r="BM2844" s="13"/>
      <c r="BN2844" s="13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3"/>
      <c r="BK2845" s="13"/>
      <c r="BL2845" s="13"/>
      <c r="BM2845" s="13"/>
      <c r="BN2845" s="13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3"/>
      <c r="BK2846" s="13"/>
      <c r="BL2846" s="13"/>
      <c r="BM2846" s="13"/>
      <c r="BN2846" s="13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3"/>
      <c r="BK2847" s="13"/>
      <c r="BL2847" s="13"/>
      <c r="BM2847" s="13"/>
      <c r="BN2847" s="13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3"/>
      <c r="BK2848" s="13"/>
      <c r="BL2848" s="13"/>
      <c r="BM2848" s="13"/>
      <c r="BN2848" s="13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3"/>
      <c r="BK2849" s="13"/>
      <c r="BL2849" s="13"/>
      <c r="BM2849" s="13"/>
      <c r="BN2849" s="13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3"/>
      <c r="BK2850" s="13"/>
      <c r="BL2850" s="13"/>
      <c r="BM2850" s="13"/>
      <c r="BN2850" s="13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3"/>
      <c r="BK2851" s="13"/>
      <c r="BL2851" s="13"/>
      <c r="BM2851" s="13"/>
      <c r="BN2851" s="13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3"/>
      <c r="BK2852" s="13"/>
      <c r="BL2852" s="13"/>
      <c r="BM2852" s="13"/>
      <c r="BN2852" s="13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3"/>
      <c r="BK2853" s="13"/>
      <c r="BL2853" s="13"/>
      <c r="BM2853" s="13"/>
      <c r="BN2853" s="13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/>
      <c r="BJ2854" s="13"/>
      <c r="BK2854" s="13"/>
      <c r="BL2854" s="13"/>
      <c r="BM2854" s="13"/>
      <c r="BN2854" s="13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3"/>
      <c r="BK2855" s="13"/>
      <c r="BL2855" s="13"/>
      <c r="BM2855" s="13"/>
      <c r="BN2855" s="13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12"/>
      <c r="BI2856" s="12"/>
      <c r="BJ2856" s="13"/>
      <c r="BK2856" s="13"/>
      <c r="BL2856" s="13"/>
      <c r="BM2856" s="13"/>
      <c r="BN2856" s="13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3"/>
      <c r="BK2857" s="13"/>
      <c r="BL2857" s="13"/>
      <c r="BM2857" s="13"/>
      <c r="BN2857" s="13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3"/>
      <c r="BK2858" s="13"/>
      <c r="BL2858" s="13"/>
      <c r="BM2858" s="13"/>
      <c r="BN2858" s="13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3"/>
      <c r="BK2859" s="13"/>
      <c r="BL2859" s="13"/>
      <c r="BM2859" s="13"/>
      <c r="BN2859" s="13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3"/>
      <c r="BK2860" s="13"/>
      <c r="BL2860" s="13"/>
      <c r="BM2860" s="13"/>
      <c r="BN2860" s="13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3"/>
      <c r="BK2861" s="13"/>
      <c r="BL2861" s="13"/>
      <c r="BM2861" s="13"/>
      <c r="BN2861" s="13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3"/>
      <c r="BK2862" s="13"/>
      <c r="BL2862" s="13"/>
      <c r="BM2862" s="13"/>
      <c r="BN2862" s="13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3"/>
      <c r="BK2863" s="13"/>
      <c r="BL2863" s="13"/>
      <c r="BM2863" s="13"/>
      <c r="BN2863" s="13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3"/>
      <c r="BK2864" s="13"/>
      <c r="BL2864" s="13"/>
      <c r="BM2864" s="13"/>
      <c r="BN2864" s="13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3"/>
      <c r="BK2865" s="13"/>
      <c r="BL2865" s="13"/>
      <c r="BM2865" s="13"/>
      <c r="BN2865" s="13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3"/>
      <c r="BK2866" s="13"/>
      <c r="BL2866" s="13"/>
      <c r="BM2866" s="13"/>
      <c r="BN2866" s="13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3"/>
      <c r="BK2867" s="13"/>
      <c r="BL2867" s="13"/>
      <c r="BM2867" s="13"/>
      <c r="BN2867" s="13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3"/>
      <c r="BK2868" s="13"/>
      <c r="BL2868" s="13"/>
      <c r="BM2868" s="13"/>
      <c r="BN2868" s="13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3"/>
      <c r="BK2869" s="13"/>
      <c r="BL2869" s="13"/>
      <c r="BM2869" s="13"/>
      <c r="BN2869" s="13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3"/>
      <c r="BK2870" s="13"/>
      <c r="BL2870" s="13"/>
      <c r="BM2870" s="13"/>
      <c r="BN2870" s="13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3"/>
      <c r="BK2871" s="13"/>
      <c r="BL2871" s="13"/>
      <c r="BM2871" s="13"/>
      <c r="BN2871" s="13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3"/>
      <c r="BK2872" s="13"/>
      <c r="BL2872" s="13"/>
      <c r="BM2872" s="13"/>
      <c r="BN2872" s="13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3"/>
      <c r="BK2873" s="13"/>
      <c r="BL2873" s="13"/>
      <c r="BM2873" s="13"/>
      <c r="BN2873" s="13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3"/>
      <c r="BK2874" s="13"/>
      <c r="BL2874" s="13"/>
      <c r="BM2874" s="13"/>
      <c r="BN2874" s="13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3"/>
      <c r="BK2875" s="13"/>
      <c r="BL2875" s="13"/>
      <c r="BM2875" s="13"/>
      <c r="BN2875" s="13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3"/>
      <c r="BK2876" s="13"/>
      <c r="BL2876" s="13"/>
      <c r="BM2876" s="13"/>
      <c r="BN2876" s="13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3"/>
      <c r="BK2877" s="13"/>
      <c r="BL2877" s="13"/>
      <c r="BM2877" s="13"/>
      <c r="BN2877" s="13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3"/>
      <c r="BK2878" s="13"/>
      <c r="BL2878" s="13"/>
      <c r="BM2878" s="13"/>
      <c r="BN2878" s="13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3"/>
      <c r="BK2879" s="13"/>
      <c r="BL2879" s="13"/>
      <c r="BM2879" s="13"/>
      <c r="BN2879" s="13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3"/>
      <c r="BK2880" s="13"/>
      <c r="BL2880" s="13"/>
      <c r="BM2880" s="13"/>
      <c r="BN2880" s="13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3"/>
      <c r="BK2881" s="13"/>
      <c r="BL2881" s="13"/>
      <c r="BM2881" s="13"/>
      <c r="BN2881" s="13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12"/>
      <c r="BI2882" s="12"/>
      <c r="BJ2882" s="13"/>
      <c r="BK2882" s="13"/>
      <c r="BL2882" s="13"/>
      <c r="BM2882" s="13"/>
      <c r="BN2882" s="13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3"/>
      <c r="BK2883" s="13"/>
      <c r="BL2883" s="13"/>
      <c r="BM2883" s="13"/>
      <c r="BN2883" s="13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3"/>
      <c r="BK2884" s="13"/>
      <c r="BL2884" s="13"/>
      <c r="BM2884" s="13"/>
      <c r="BN2884" s="13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3"/>
      <c r="BK2885" s="13"/>
      <c r="BL2885" s="13"/>
      <c r="BM2885" s="13"/>
      <c r="BN2885" s="13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3"/>
      <c r="BK2886" s="13"/>
      <c r="BL2886" s="13"/>
      <c r="BM2886" s="13"/>
      <c r="BN2886" s="13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3"/>
      <c r="BK2887" s="13"/>
      <c r="BL2887" s="13"/>
      <c r="BM2887" s="13"/>
      <c r="BN2887" s="13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/>
      <c r="BJ2888" s="13"/>
      <c r="BK2888" s="13"/>
      <c r="BL2888" s="13"/>
      <c r="BM2888" s="13"/>
      <c r="BN2888" s="13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3"/>
      <c r="BK2889" s="13"/>
      <c r="BL2889" s="13"/>
      <c r="BM2889" s="13"/>
      <c r="BN2889" s="13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3"/>
      <c r="BK2890" s="13"/>
      <c r="BL2890" s="13"/>
      <c r="BM2890" s="13"/>
      <c r="BN2890" s="13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3"/>
      <c r="BK2891" s="13"/>
      <c r="BL2891" s="13"/>
      <c r="BM2891" s="13"/>
      <c r="BN2891" s="13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3"/>
      <c r="BK2892" s="13"/>
      <c r="BL2892" s="13"/>
      <c r="BM2892" s="13"/>
      <c r="BN2892" s="13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3"/>
      <c r="BK2893" s="13"/>
      <c r="BL2893" s="13"/>
      <c r="BM2893" s="13"/>
      <c r="BN2893" s="13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12"/>
      <c r="BI2894" s="12"/>
      <c r="BJ2894" s="13"/>
      <c r="BK2894" s="13"/>
      <c r="BL2894" s="13"/>
      <c r="BM2894" s="13"/>
      <c r="BN2894" s="13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3"/>
      <c r="BK2895" s="13"/>
      <c r="BL2895" s="13"/>
      <c r="BM2895" s="13"/>
      <c r="BN2895" s="13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12"/>
      <c r="BI2896" s="12"/>
      <c r="BJ2896" s="13"/>
      <c r="BK2896" s="13"/>
      <c r="BL2896" s="13"/>
      <c r="BM2896" s="13"/>
      <c r="BN2896" s="13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3"/>
      <c r="BK2897" s="13"/>
      <c r="BL2897" s="13"/>
      <c r="BM2897" s="13"/>
      <c r="BN2897" s="13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3"/>
      <c r="BK2898" s="13"/>
      <c r="BL2898" s="13"/>
      <c r="BM2898" s="13"/>
      <c r="BN2898" s="13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3"/>
      <c r="BK2899" s="13"/>
      <c r="BL2899" s="13"/>
      <c r="BM2899" s="13"/>
      <c r="BN2899" s="13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3"/>
      <c r="BK2900" s="13"/>
      <c r="BL2900" s="13"/>
      <c r="BM2900" s="13"/>
      <c r="BN2900" s="13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3"/>
      <c r="BK2901" s="13"/>
      <c r="BL2901" s="13"/>
      <c r="BM2901" s="13"/>
      <c r="BN2901" s="13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3"/>
      <c r="BK2902" s="13"/>
      <c r="BL2902" s="13"/>
      <c r="BM2902" s="13"/>
      <c r="BN2902" s="13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3"/>
      <c r="BK2903" s="13"/>
      <c r="BL2903" s="13"/>
      <c r="BM2903" s="13"/>
      <c r="BN2903" s="13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3"/>
      <c r="BK2904" s="13"/>
      <c r="BL2904" s="13"/>
      <c r="BM2904" s="13"/>
      <c r="BN2904" s="13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3"/>
      <c r="BK2905" s="13"/>
      <c r="BL2905" s="13"/>
      <c r="BM2905" s="13"/>
      <c r="BN2905" s="13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3"/>
      <c r="BK2906" s="13"/>
      <c r="BL2906" s="13"/>
      <c r="BM2906" s="13"/>
      <c r="BN2906" s="13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3"/>
      <c r="BK2907" s="13"/>
      <c r="BL2907" s="13"/>
      <c r="BM2907" s="13"/>
      <c r="BN2907" s="13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3"/>
      <c r="BK2908" s="13"/>
      <c r="BL2908" s="13"/>
      <c r="BM2908" s="13"/>
      <c r="BN2908" s="13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3"/>
      <c r="BK2909" s="13"/>
      <c r="BL2909" s="13"/>
      <c r="BM2909" s="13"/>
      <c r="BN2909" s="13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3"/>
      <c r="BK2910" s="13"/>
      <c r="BL2910" s="13"/>
      <c r="BM2910" s="13"/>
      <c r="BN2910" s="13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3"/>
      <c r="BK2911" s="13"/>
      <c r="BL2911" s="13"/>
      <c r="BM2911" s="13"/>
      <c r="BN2911" s="13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3"/>
      <c r="BK2912" s="13"/>
      <c r="BL2912" s="13"/>
      <c r="BM2912" s="13"/>
      <c r="BN2912" s="13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3"/>
      <c r="BK2913" s="13"/>
      <c r="BL2913" s="13"/>
      <c r="BM2913" s="13"/>
      <c r="BN2913" s="13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3"/>
      <c r="BK2914" s="13"/>
      <c r="BL2914" s="13"/>
      <c r="BM2914" s="13"/>
      <c r="BN2914" s="13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3"/>
      <c r="BK2915" s="13"/>
      <c r="BL2915" s="13"/>
      <c r="BM2915" s="13"/>
      <c r="BN2915" s="13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3"/>
      <c r="BK2916" s="13"/>
      <c r="BL2916" s="13"/>
      <c r="BM2916" s="13"/>
      <c r="BN2916" s="13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3"/>
      <c r="BK2917" s="13"/>
      <c r="BL2917" s="13"/>
      <c r="BM2917" s="13"/>
      <c r="BN2917" s="13"/>
    </row>
    <row r="2918" spans="4:66" s="14" customFormat="1" x14ac:dyDescent="0.25">
      <c r="K2918" s="16"/>
      <c r="L2918" s="16"/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7"/>
      <c r="AD2918" s="17"/>
      <c r="AE2918" s="17"/>
      <c r="AF2918" s="17"/>
      <c r="AG2918" s="17"/>
      <c r="AH2918" s="17"/>
      <c r="AI2918" s="17"/>
      <c r="AJ2918" s="17"/>
      <c r="AK2918" s="17"/>
      <c r="AL2918" s="17"/>
      <c r="AM2918" s="17"/>
      <c r="AN2918" s="17"/>
      <c r="AO2918" s="17"/>
      <c r="AP2918" s="17"/>
      <c r="AQ2918" s="17"/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  <c r="BI2918" s="17"/>
      <c r="BJ2918" s="18"/>
      <c r="BK2918" s="18"/>
      <c r="BL2918" s="18"/>
      <c r="BM2918" s="18"/>
      <c r="BN2918" s="18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3"/>
      <c r="BK2919" s="13"/>
      <c r="BL2919" s="13"/>
      <c r="BM2919" s="13"/>
      <c r="BN2919" s="13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3"/>
      <c r="BK2920" s="13"/>
      <c r="BL2920" s="13"/>
      <c r="BM2920" s="13"/>
      <c r="BN2920" s="13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3"/>
      <c r="BK2921" s="13"/>
      <c r="BL2921" s="13"/>
      <c r="BM2921" s="13"/>
      <c r="BN2921" s="13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3"/>
      <c r="BK2922" s="13"/>
      <c r="BL2922" s="13"/>
      <c r="BM2922" s="13"/>
      <c r="BN2922" s="13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3"/>
      <c r="BK2923" s="13"/>
      <c r="BL2923" s="13"/>
      <c r="BM2923" s="13"/>
      <c r="BN2923" s="13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3"/>
      <c r="BK2924" s="13"/>
      <c r="BL2924" s="13"/>
      <c r="BM2924" s="13"/>
      <c r="BN2924" s="13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3"/>
      <c r="BK2925" s="13"/>
      <c r="BL2925" s="13"/>
      <c r="BM2925" s="13"/>
      <c r="BN2925" s="13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3"/>
      <c r="BK2926" s="13"/>
      <c r="BL2926" s="13"/>
      <c r="BM2926" s="13"/>
      <c r="BN2926" s="13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3"/>
      <c r="BK2927" s="13"/>
      <c r="BL2927" s="13"/>
      <c r="BM2927" s="13"/>
      <c r="BN2927" s="13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12"/>
      <c r="BI2928" s="12"/>
      <c r="BJ2928" s="13"/>
      <c r="BK2928" s="13"/>
      <c r="BL2928" s="13"/>
      <c r="BM2928" s="13"/>
      <c r="BN2928" s="13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3"/>
      <c r="BK2929" s="13"/>
      <c r="BL2929" s="13"/>
      <c r="BM2929" s="13"/>
      <c r="BN2929" s="13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12"/>
      <c r="BI2930" s="12"/>
      <c r="BJ2930" s="13"/>
      <c r="BK2930" s="13"/>
      <c r="BL2930" s="13"/>
      <c r="BM2930" s="13"/>
      <c r="BN2930" s="13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3"/>
      <c r="BK2931" s="13"/>
      <c r="BL2931" s="13"/>
      <c r="BM2931" s="13"/>
      <c r="BN2931" s="13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12"/>
      <c r="BI2932" s="12"/>
      <c r="BJ2932" s="13"/>
      <c r="BK2932" s="13"/>
      <c r="BL2932" s="13"/>
      <c r="BM2932" s="13"/>
      <c r="BN2932" s="13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3"/>
      <c r="BK2933" s="13"/>
      <c r="BL2933" s="13"/>
      <c r="BM2933" s="13"/>
      <c r="BN2933" s="13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12"/>
      <c r="BI2934" s="12"/>
      <c r="BJ2934" s="13"/>
      <c r="BK2934" s="13"/>
      <c r="BL2934" s="13"/>
      <c r="BM2934" s="13"/>
      <c r="BN2934" s="13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3"/>
      <c r="BK2935" s="13"/>
      <c r="BL2935" s="13"/>
      <c r="BM2935" s="13"/>
      <c r="BN2935" s="13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12"/>
      <c r="BI2936" s="12"/>
      <c r="BJ2936" s="13"/>
      <c r="BK2936" s="13"/>
      <c r="BL2936" s="13"/>
      <c r="BM2936" s="13"/>
      <c r="BN2936" s="13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3"/>
      <c r="BK2937" s="13"/>
      <c r="BL2937" s="13"/>
      <c r="BM2937" s="13"/>
      <c r="BN2937" s="13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3"/>
      <c r="BK2938" s="13"/>
      <c r="BL2938" s="13"/>
      <c r="BM2938" s="13"/>
      <c r="BN2938" s="13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3"/>
      <c r="BK2939" s="13"/>
      <c r="BL2939" s="13"/>
      <c r="BM2939" s="13"/>
      <c r="BN2939" s="13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3"/>
      <c r="BK2940" s="13"/>
      <c r="BL2940" s="13"/>
      <c r="BM2940" s="13"/>
      <c r="BN2940" s="13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3"/>
      <c r="BK2941" s="13"/>
      <c r="BL2941" s="13"/>
      <c r="BM2941" s="13"/>
      <c r="BN2941" s="13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3"/>
      <c r="BK2942" s="13"/>
      <c r="BL2942" s="13"/>
      <c r="BM2942" s="13"/>
      <c r="BN2942" s="13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3"/>
      <c r="BK2943" s="13"/>
      <c r="BL2943" s="13"/>
      <c r="BM2943" s="13"/>
      <c r="BN2943" s="13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3"/>
      <c r="BK2944" s="13"/>
      <c r="BL2944" s="13"/>
      <c r="BM2944" s="13"/>
      <c r="BN2944" s="13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3"/>
      <c r="BK2945" s="13"/>
      <c r="BL2945" s="13"/>
      <c r="BM2945" s="13"/>
      <c r="BN2945" s="13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3"/>
      <c r="BK2946" s="13"/>
      <c r="BL2946" s="13"/>
      <c r="BM2946" s="13"/>
      <c r="BN2946" s="13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3"/>
      <c r="BK2947" s="13"/>
      <c r="BL2947" s="13"/>
      <c r="BM2947" s="13"/>
      <c r="BN2947" s="13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3"/>
      <c r="BK2948" s="13"/>
      <c r="BL2948" s="13"/>
      <c r="BM2948" s="13"/>
      <c r="BN2948" s="13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3"/>
      <c r="BK2949" s="13"/>
      <c r="BL2949" s="13"/>
      <c r="BM2949" s="13"/>
      <c r="BN2949" s="13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3"/>
      <c r="BK2950" s="13"/>
      <c r="BL2950" s="13"/>
      <c r="BM2950" s="13"/>
      <c r="BN2950" s="13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3"/>
      <c r="BK2951" s="13"/>
      <c r="BL2951" s="13"/>
      <c r="BM2951" s="13"/>
      <c r="BN2951" s="13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3"/>
      <c r="BK2952" s="13"/>
      <c r="BL2952" s="13"/>
      <c r="BM2952" s="13"/>
      <c r="BN2952" s="13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3"/>
      <c r="BK2953" s="13"/>
      <c r="BL2953" s="13"/>
      <c r="BM2953" s="13"/>
      <c r="BN2953" s="13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12"/>
      <c r="BI2954" s="12"/>
      <c r="BJ2954" s="13"/>
      <c r="BK2954" s="13"/>
      <c r="BL2954" s="13"/>
      <c r="BM2954" s="13"/>
      <c r="BN2954" s="13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3"/>
      <c r="BK2955" s="13"/>
      <c r="BL2955" s="13"/>
      <c r="BM2955" s="13"/>
      <c r="BN2955" s="13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12"/>
      <c r="BI2956" s="12"/>
      <c r="BJ2956" s="13"/>
      <c r="BK2956" s="13"/>
      <c r="BL2956" s="13"/>
      <c r="BM2956" s="13"/>
      <c r="BN2956" s="13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3"/>
      <c r="BK2957" s="13"/>
      <c r="BL2957" s="13"/>
      <c r="BM2957" s="13"/>
      <c r="BN2957" s="13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3"/>
      <c r="BK2958" s="13"/>
      <c r="BL2958" s="13"/>
      <c r="BM2958" s="13"/>
      <c r="BN2958" s="13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3"/>
      <c r="BK2959" s="13"/>
      <c r="BL2959" s="13"/>
      <c r="BM2959" s="13"/>
      <c r="BN2959" s="13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12"/>
      <c r="BI2960" s="12"/>
      <c r="BJ2960" s="13"/>
      <c r="BK2960" s="13"/>
      <c r="BL2960" s="13"/>
      <c r="BM2960" s="13"/>
      <c r="BN2960" s="13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3"/>
      <c r="BK2961" s="13"/>
      <c r="BL2961" s="13"/>
      <c r="BM2961" s="13"/>
      <c r="BN2961" s="13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3"/>
      <c r="BK2962" s="13"/>
      <c r="BL2962" s="13"/>
      <c r="BM2962" s="13"/>
      <c r="BN2962" s="13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3"/>
      <c r="BK2963" s="13"/>
      <c r="BL2963" s="13"/>
      <c r="BM2963" s="13"/>
      <c r="BN2963" s="13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3"/>
      <c r="BK2964" s="13"/>
      <c r="BL2964" s="13"/>
      <c r="BM2964" s="13"/>
      <c r="BN2964" s="13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3"/>
      <c r="BK2965" s="13"/>
      <c r="BL2965" s="13"/>
      <c r="BM2965" s="13"/>
      <c r="BN2965" s="13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3"/>
      <c r="BK2966" s="13"/>
      <c r="BL2966" s="13"/>
      <c r="BM2966" s="13"/>
      <c r="BN2966" s="13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3"/>
      <c r="BK2967" s="13"/>
      <c r="BL2967" s="13"/>
      <c r="BM2967" s="13"/>
      <c r="BN2967" s="13"/>
    </row>
    <row r="2968" spans="4:66" s="14" customFormat="1" x14ac:dyDescent="0.25">
      <c r="K2968" s="16"/>
      <c r="L2968" s="16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  <c r="BI2968" s="17"/>
      <c r="BJ2968" s="18"/>
      <c r="BK2968" s="18"/>
      <c r="BL2968" s="18"/>
      <c r="BM2968" s="18"/>
      <c r="BN2968" s="18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3"/>
      <c r="BK2969" s="13"/>
      <c r="BL2969" s="13"/>
      <c r="BM2969" s="13"/>
      <c r="BN2969" s="13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3"/>
      <c r="BK2970" s="13"/>
      <c r="BL2970" s="13"/>
      <c r="BM2970" s="13"/>
      <c r="BN2970" s="13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3"/>
      <c r="BK2971" s="13"/>
      <c r="BL2971" s="13"/>
      <c r="BM2971" s="13"/>
      <c r="BN2971" s="13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3"/>
      <c r="BK2972" s="13"/>
      <c r="BL2972" s="13"/>
      <c r="BM2972" s="13"/>
      <c r="BN2972" s="13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3"/>
      <c r="BK2973" s="13"/>
      <c r="BL2973" s="13"/>
      <c r="BM2973" s="13"/>
      <c r="BN2973" s="13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3"/>
      <c r="BK2974" s="13"/>
      <c r="BL2974" s="13"/>
      <c r="BM2974" s="13"/>
      <c r="BN2974" s="13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3"/>
      <c r="BK2975" s="13"/>
      <c r="BL2975" s="13"/>
      <c r="BM2975" s="13"/>
      <c r="BN2975" s="13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3"/>
      <c r="BK2976" s="13"/>
      <c r="BL2976" s="13"/>
      <c r="BM2976" s="13"/>
      <c r="BN2976" s="13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3"/>
      <c r="BK2977" s="13"/>
      <c r="BL2977" s="13"/>
      <c r="BM2977" s="13"/>
      <c r="BN2977" s="13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3"/>
      <c r="BK2978" s="13"/>
      <c r="BL2978" s="13"/>
      <c r="BM2978" s="13"/>
      <c r="BN2978" s="13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3"/>
      <c r="BK2979" s="13"/>
      <c r="BL2979" s="13"/>
      <c r="BM2979" s="13"/>
      <c r="BN2979" s="13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3"/>
      <c r="BK2980" s="13"/>
      <c r="BL2980" s="13"/>
      <c r="BM2980" s="13"/>
      <c r="BN2980" s="13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3"/>
      <c r="BK2981" s="13"/>
      <c r="BL2981" s="13"/>
      <c r="BM2981" s="13"/>
      <c r="BN2981" s="13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3"/>
      <c r="BK2982" s="13"/>
      <c r="BL2982" s="13"/>
      <c r="BM2982" s="13"/>
      <c r="BN2982" s="13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3"/>
      <c r="BK2983" s="13"/>
      <c r="BL2983" s="13"/>
      <c r="BM2983" s="13"/>
      <c r="BN2983" s="13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3"/>
      <c r="BK2984" s="13"/>
      <c r="BL2984" s="13"/>
      <c r="BM2984" s="13"/>
      <c r="BN2984" s="13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3"/>
      <c r="BK2985" s="13"/>
      <c r="BL2985" s="13"/>
      <c r="BM2985" s="13"/>
      <c r="BN2985" s="13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3"/>
      <c r="BK2986" s="13"/>
      <c r="BL2986" s="13"/>
      <c r="BM2986" s="13"/>
      <c r="BN2986" s="13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3"/>
      <c r="BK2987" s="13"/>
      <c r="BL2987" s="13"/>
      <c r="BM2987" s="13"/>
      <c r="BN2987" s="13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12"/>
      <c r="BI2988" s="12"/>
      <c r="BJ2988" s="13"/>
      <c r="BK2988" s="13"/>
      <c r="BL2988" s="13"/>
      <c r="BM2988" s="13"/>
      <c r="BN2988" s="13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3"/>
      <c r="BK2989" s="13"/>
      <c r="BL2989" s="13"/>
      <c r="BM2989" s="13"/>
      <c r="BN2989" s="13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/>
      <c r="BJ2990" s="13"/>
      <c r="BK2990" s="13"/>
      <c r="BL2990" s="13"/>
      <c r="BM2990" s="13"/>
      <c r="BN2990" s="13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3"/>
      <c r="BK2991" s="13"/>
      <c r="BL2991" s="13"/>
      <c r="BM2991" s="13"/>
      <c r="BN2991" s="13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12"/>
      <c r="BI2992" s="12"/>
      <c r="BJ2992" s="13"/>
      <c r="BK2992" s="13"/>
      <c r="BL2992" s="13"/>
      <c r="BM2992" s="13"/>
      <c r="BN2992" s="13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3"/>
      <c r="BK2993" s="13"/>
      <c r="BL2993" s="13"/>
      <c r="BM2993" s="13"/>
      <c r="BN2993" s="13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12"/>
      <c r="BI2994" s="12"/>
      <c r="BJ2994" s="13"/>
      <c r="BK2994" s="13"/>
      <c r="BL2994" s="13"/>
      <c r="BM2994" s="13"/>
      <c r="BN2994" s="13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3"/>
      <c r="BK2995" s="13"/>
      <c r="BL2995" s="13"/>
      <c r="BM2995" s="13"/>
      <c r="BN2995" s="13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3"/>
      <c r="BK2996" s="13"/>
      <c r="BL2996" s="13"/>
      <c r="BM2996" s="13"/>
      <c r="BN2996" s="13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3"/>
      <c r="BK2997" s="13"/>
      <c r="BL2997" s="13"/>
      <c r="BM2997" s="13"/>
      <c r="BN2997" s="13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3"/>
      <c r="BK2998" s="13"/>
      <c r="BL2998" s="13"/>
      <c r="BM2998" s="13"/>
      <c r="BN2998" s="13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3"/>
      <c r="BK2999" s="13"/>
      <c r="BL2999" s="13"/>
      <c r="BM2999" s="13"/>
      <c r="BN2999" s="13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3"/>
      <c r="BK3000" s="13"/>
      <c r="BL3000" s="13"/>
      <c r="BM3000" s="13"/>
      <c r="BN3000" s="13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3"/>
      <c r="BK3001" s="13"/>
      <c r="BL3001" s="13"/>
      <c r="BM3001" s="13"/>
      <c r="BN3001" s="13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3"/>
      <c r="BK3002" s="13"/>
      <c r="BL3002" s="13"/>
      <c r="BM3002" s="13"/>
      <c r="BN3002" s="13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3"/>
      <c r="BK3003" s="13"/>
      <c r="BL3003" s="13"/>
      <c r="BM3003" s="13"/>
      <c r="BN3003" s="13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12"/>
      <c r="BI3004" s="12"/>
      <c r="BJ3004" s="13"/>
      <c r="BK3004" s="13"/>
      <c r="BL3004" s="13"/>
      <c r="BM3004" s="13"/>
      <c r="BN3004" s="13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3"/>
      <c r="BK3005" s="13"/>
      <c r="BL3005" s="13"/>
      <c r="BM3005" s="13"/>
      <c r="BN3005" s="13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/>
      <c r="BI3006" s="12"/>
      <c r="BJ3006" s="13"/>
      <c r="BK3006" s="13"/>
      <c r="BL3006" s="13"/>
      <c r="BM3006" s="13"/>
      <c r="BN3006" s="13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3"/>
      <c r="BK3007" s="13"/>
      <c r="BL3007" s="13"/>
      <c r="BM3007" s="13"/>
      <c r="BN3007" s="13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12"/>
      <c r="BI3008" s="12"/>
      <c r="BJ3008" s="13"/>
      <c r="BK3008" s="13"/>
      <c r="BL3008" s="13"/>
      <c r="BM3008" s="13"/>
      <c r="BN3008" s="13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3"/>
      <c r="BK3009" s="13"/>
      <c r="BL3009" s="13"/>
      <c r="BM3009" s="13"/>
      <c r="BN3009" s="13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3"/>
      <c r="BK3010" s="13"/>
      <c r="BL3010" s="13"/>
      <c r="BM3010" s="13"/>
      <c r="BN3010" s="13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3"/>
      <c r="BK3011" s="13"/>
      <c r="BL3011" s="13"/>
      <c r="BM3011" s="13"/>
      <c r="BN3011" s="13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12"/>
      <c r="BI3012" s="12"/>
      <c r="BJ3012" s="13"/>
      <c r="BK3012" s="13"/>
      <c r="BL3012" s="13"/>
      <c r="BM3012" s="13"/>
      <c r="BN3012" s="13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3"/>
      <c r="BK3013" s="13"/>
      <c r="BL3013" s="13"/>
      <c r="BM3013" s="13"/>
      <c r="BN3013" s="13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3"/>
      <c r="BK3014" s="13"/>
      <c r="BL3014" s="13"/>
      <c r="BM3014" s="13"/>
      <c r="BN3014" s="13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3"/>
      <c r="BK3015" s="13"/>
      <c r="BL3015" s="13"/>
      <c r="BM3015" s="13"/>
      <c r="BN3015" s="13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3"/>
      <c r="BK3016" s="13"/>
      <c r="BL3016" s="13"/>
      <c r="BM3016" s="13"/>
      <c r="BN3016" s="13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3"/>
      <c r="BK3017" s="13"/>
      <c r="BL3017" s="13"/>
      <c r="BM3017" s="13"/>
      <c r="BN3017" s="13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3"/>
      <c r="BK3018" s="13"/>
      <c r="BL3018" s="13"/>
      <c r="BM3018" s="13"/>
      <c r="BN3018" s="13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3"/>
      <c r="BK3019" s="13"/>
      <c r="BL3019" s="13"/>
      <c r="BM3019" s="13"/>
      <c r="BN3019" s="13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3"/>
      <c r="BK3020" s="13"/>
      <c r="BL3020" s="13"/>
      <c r="BM3020" s="13"/>
      <c r="BN3020" s="13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3"/>
      <c r="BK3021" s="13"/>
      <c r="BL3021" s="13"/>
      <c r="BM3021" s="13"/>
      <c r="BN3021" s="13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12"/>
      <c r="BI3022" s="12"/>
      <c r="BJ3022" s="13"/>
      <c r="BK3022" s="13"/>
      <c r="BL3022" s="13"/>
      <c r="BM3022" s="13"/>
      <c r="BN3022" s="13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3"/>
      <c r="BK3023" s="13"/>
      <c r="BL3023" s="13"/>
      <c r="BM3023" s="13"/>
      <c r="BN3023" s="13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3"/>
      <c r="BK3024" s="13"/>
      <c r="BL3024" s="13"/>
      <c r="BM3024" s="13"/>
      <c r="BN3024" s="13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3"/>
      <c r="BK3025" s="13"/>
      <c r="BL3025" s="13"/>
      <c r="BM3025" s="13"/>
      <c r="BN3025" s="13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3"/>
      <c r="BK3026" s="13"/>
      <c r="BL3026" s="13"/>
      <c r="BM3026" s="13"/>
      <c r="BN3026" s="13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3"/>
      <c r="BK3027" s="13"/>
      <c r="BL3027" s="13"/>
      <c r="BM3027" s="13"/>
      <c r="BN3027" s="13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3"/>
      <c r="BK3028" s="13"/>
      <c r="BL3028" s="13"/>
      <c r="BM3028" s="13"/>
      <c r="BN3028" s="13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3"/>
      <c r="BK3029" s="13"/>
      <c r="BL3029" s="13"/>
      <c r="BM3029" s="13"/>
      <c r="BN3029" s="13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3"/>
      <c r="BK3030" s="13"/>
      <c r="BL3030" s="13"/>
      <c r="BM3030" s="13"/>
      <c r="BN3030" s="13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3"/>
      <c r="BK3031" s="13"/>
      <c r="BL3031" s="13"/>
      <c r="BM3031" s="13"/>
      <c r="BN3031" s="13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3"/>
      <c r="BK3032" s="13"/>
      <c r="BL3032" s="13"/>
      <c r="BM3032" s="13"/>
      <c r="BN3032" s="13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3"/>
      <c r="BK3033" s="13"/>
      <c r="BL3033" s="13"/>
      <c r="BM3033" s="13"/>
      <c r="BN3033" s="13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3"/>
      <c r="BK3034" s="13"/>
      <c r="BL3034" s="13"/>
      <c r="BM3034" s="13"/>
      <c r="BN3034" s="13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3"/>
      <c r="BK3035" s="13"/>
      <c r="BL3035" s="13"/>
      <c r="BM3035" s="13"/>
      <c r="BN3035" s="13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3"/>
      <c r="BK3036" s="13"/>
      <c r="BL3036" s="13"/>
      <c r="BM3036" s="13"/>
      <c r="BN3036" s="13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3"/>
      <c r="BK3037" s="13"/>
      <c r="BL3037" s="13"/>
      <c r="BM3037" s="13"/>
      <c r="BN3037" s="13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3"/>
      <c r="BK3038" s="13"/>
      <c r="BL3038" s="13"/>
      <c r="BM3038" s="13"/>
      <c r="BN3038" s="13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3"/>
      <c r="BK3039" s="13"/>
      <c r="BL3039" s="13"/>
      <c r="BM3039" s="13"/>
      <c r="BN3039" s="13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3"/>
      <c r="BK3040" s="13"/>
      <c r="BL3040" s="13"/>
      <c r="BM3040" s="13"/>
      <c r="BN3040" s="13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3"/>
      <c r="BK3041" s="13"/>
      <c r="BL3041" s="13"/>
      <c r="BM3041" s="13"/>
      <c r="BN3041" s="13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3"/>
      <c r="BK3042" s="13"/>
      <c r="BL3042" s="13"/>
      <c r="BM3042" s="13"/>
      <c r="BN3042" s="13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3"/>
      <c r="BK3043" s="13"/>
      <c r="BL3043" s="13"/>
      <c r="BM3043" s="13"/>
      <c r="BN3043" s="13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3"/>
      <c r="BK3044" s="13"/>
      <c r="BL3044" s="13"/>
      <c r="BM3044" s="13"/>
      <c r="BN3044" s="13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3"/>
      <c r="BK3045" s="13"/>
      <c r="BL3045" s="13"/>
      <c r="BM3045" s="13"/>
      <c r="BN3045" s="13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3"/>
      <c r="BK3046" s="13"/>
      <c r="BL3046" s="13"/>
      <c r="BM3046" s="13"/>
      <c r="BN3046" s="13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3"/>
      <c r="BK3047" s="13"/>
      <c r="BL3047" s="13"/>
      <c r="BM3047" s="13"/>
      <c r="BN3047" s="13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3"/>
      <c r="BK3048" s="13"/>
      <c r="BL3048" s="13"/>
      <c r="BM3048" s="13"/>
      <c r="BN3048" s="13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3"/>
      <c r="BK3049" s="13"/>
      <c r="BL3049" s="13"/>
      <c r="BM3049" s="13"/>
      <c r="BN3049" s="13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3"/>
      <c r="BK3050" s="13"/>
      <c r="BL3050" s="13"/>
      <c r="BM3050" s="13"/>
      <c r="BN3050" s="13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3"/>
      <c r="BK3051" s="13"/>
      <c r="BL3051" s="13"/>
      <c r="BM3051" s="13"/>
      <c r="BN3051" s="13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3"/>
      <c r="BK3052" s="13"/>
      <c r="BL3052" s="13"/>
      <c r="BM3052" s="13"/>
      <c r="BN3052" s="13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3"/>
      <c r="BK3053" s="13"/>
      <c r="BL3053" s="13"/>
      <c r="BM3053" s="13"/>
      <c r="BN3053" s="13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3"/>
      <c r="BK3054" s="13"/>
      <c r="BL3054" s="13"/>
      <c r="BM3054" s="13"/>
      <c r="BN3054" s="13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3"/>
      <c r="BK3055" s="13"/>
      <c r="BL3055" s="13"/>
      <c r="BM3055" s="13"/>
      <c r="BN3055" s="13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3"/>
      <c r="BK3056" s="13"/>
      <c r="BL3056" s="13"/>
      <c r="BM3056" s="13"/>
      <c r="BN3056" s="13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3"/>
      <c r="BK3057" s="13"/>
      <c r="BL3057" s="13"/>
      <c r="BM3057" s="13"/>
      <c r="BN3057" s="13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3"/>
      <c r="BK3058" s="13"/>
      <c r="BL3058" s="13"/>
      <c r="BM3058" s="13"/>
      <c r="BN3058" s="13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3"/>
      <c r="BK3059" s="13"/>
      <c r="BL3059" s="13"/>
      <c r="BM3059" s="13"/>
      <c r="BN3059" s="13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3"/>
      <c r="BK3060" s="13"/>
      <c r="BL3060" s="13"/>
      <c r="BM3060" s="13"/>
      <c r="BN3060" s="13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3"/>
      <c r="BK3061" s="13"/>
      <c r="BL3061" s="13"/>
      <c r="BM3061" s="13"/>
      <c r="BN3061" s="13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3"/>
      <c r="BK3062" s="13"/>
      <c r="BL3062" s="13"/>
      <c r="BM3062" s="13"/>
      <c r="BN3062" s="13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3"/>
      <c r="BK3063" s="13"/>
      <c r="BL3063" s="13"/>
      <c r="BM3063" s="13"/>
      <c r="BN3063" s="13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3"/>
      <c r="BK3064" s="13"/>
      <c r="BL3064" s="13"/>
      <c r="BM3064" s="13"/>
      <c r="BN3064" s="13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3"/>
      <c r="BK3065" s="13"/>
      <c r="BL3065" s="13"/>
      <c r="BM3065" s="13"/>
      <c r="BN3065" s="13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3"/>
      <c r="BK3066" s="13"/>
      <c r="BL3066" s="13"/>
      <c r="BM3066" s="13"/>
      <c r="BN3066" s="13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3"/>
      <c r="BK3067" s="13"/>
      <c r="BL3067" s="13"/>
      <c r="BM3067" s="13"/>
      <c r="BN3067" s="13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3"/>
      <c r="BK3068" s="13"/>
      <c r="BL3068" s="13"/>
      <c r="BM3068" s="13"/>
      <c r="BN3068" s="13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3"/>
      <c r="BK3069" s="13"/>
      <c r="BL3069" s="13"/>
      <c r="BM3069" s="13"/>
      <c r="BN3069" s="13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3"/>
      <c r="BK3070" s="13"/>
      <c r="BL3070" s="13"/>
      <c r="BM3070" s="13"/>
      <c r="BN3070" s="13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3"/>
      <c r="BK3071" s="13"/>
      <c r="BL3071" s="13"/>
      <c r="BM3071" s="13"/>
      <c r="BN3071" s="13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3"/>
      <c r="BK3072" s="13"/>
      <c r="BL3072" s="13"/>
      <c r="BM3072" s="13"/>
      <c r="BN3072" s="13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3"/>
      <c r="BK3073" s="13"/>
      <c r="BL3073" s="13"/>
      <c r="BM3073" s="13"/>
      <c r="BN3073" s="13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3"/>
      <c r="BK3074" s="13"/>
      <c r="BL3074" s="13"/>
      <c r="BM3074" s="13"/>
      <c r="BN3074" s="13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3"/>
      <c r="BK3075" s="13"/>
      <c r="BL3075" s="13"/>
      <c r="BM3075" s="13"/>
      <c r="BN3075" s="13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3"/>
      <c r="BK3076" s="13"/>
      <c r="BL3076" s="13"/>
      <c r="BM3076" s="13"/>
      <c r="BN3076" s="13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3"/>
      <c r="BK3077" s="13"/>
      <c r="BL3077" s="13"/>
      <c r="BM3077" s="13"/>
      <c r="BN3077" s="13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3"/>
      <c r="BK3078" s="13"/>
      <c r="BL3078" s="13"/>
      <c r="BM3078" s="13"/>
      <c r="BN3078" s="13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3"/>
      <c r="BK3079" s="13"/>
      <c r="BL3079" s="13"/>
      <c r="BM3079" s="13"/>
      <c r="BN3079" s="13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3"/>
      <c r="BK3080" s="13"/>
      <c r="BL3080" s="13"/>
      <c r="BM3080" s="13"/>
      <c r="BN3080" s="13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3"/>
      <c r="BK3081" s="13"/>
      <c r="BL3081" s="13"/>
      <c r="BM3081" s="13"/>
      <c r="BN3081" s="13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3"/>
      <c r="BK3082" s="13"/>
      <c r="BL3082" s="13"/>
      <c r="BM3082" s="13"/>
      <c r="BN3082" s="13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3"/>
      <c r="BK3083" s="13"/>
      <c r="BL3083" s="13"/>
      <c r="BM3083" s="13"/>
      <c r="BN3083" s="13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3"/>
      <c r="BK3084" s="13"/>
      <c r="BL3084" s="13"/>
      <c r="BM3084" s="13"/>
      <c r="BN3084" s="13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3"/>
      <c r="BK3085" s="13"/>
      <c r="BL3085" s="13"/>
      <c r="BM3085" s="13"/>
      <c r="BN3085" s="13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3"/>
      <c r="BK3086" s="13"/>
      <c r="BL3086" s="13"/>
      <c r="BM3086" s="13"/>
      <c r="BN3086" s="13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3"/>
      <c r="BK3087" s="13"/>
      <c r="BL3087" s="13"/>
      <c r="BM3087" s="13"/>
      <c r="BN3087" s="13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3"/>
      <c r="BK3088" s="13"/>
      <c r="BL3088" s="13"/>
      <c r="BM3088" s="13"/>
      <c r="BN3088" s="13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3"/>
      <c r="BK3089" s="13"/>
      <c r="BL3089" s="13"/>
      <c r="BM3089" s="13"/>
      <c r="BN3089" s="13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3"/>
      <c r="BK3090" s="13"/>
      <c r="BL3090" s="13"/>
      <c r="BM3090" s="13"/>
      <c r="BN3090" s="13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3"/>
      <c r="BK3091" s="13"/>
      <c r="BL3091" s="13"/>
      <c r="BM3091" s="13"/>
      <c r="BN3091" s="13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3"/>
      <c r="BK3092" s="13"/>
      <c r="BL3092" s="13"/>
      <c r="BM3092" s="13"/>
      <c r="BN3092" s="13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3"/>
      <c r="BK3093" s="13"/>
      <c r="BL3093" s="13"/>
      <c r="BM3093" s="13"/>
      <c r="BN3093" s="13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3"/>
      <c r="BK3094" s="13"/>
      <c r="BL3094" s="13"/>
      <c r="BM3094" s="13"/>
      <c r="BN3094" s="13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3"/>
      <c r="BK3095" s="13"/>
      <c r="BL3095" s="13"/>
      <c r="BM3095" s="13"/>
      <c r="BN3095" s="13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3"/>
      <c r="BK3096" s="13"/>
      <c r="BL3096" s="13"/>
      <c r="BM3096" s="13"/>
      <c r="BN3096" s="13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3"/>
      <c r="BK3097" s="13"/>
      <c r="BL3097" s="13"/>
      <c r="BM3097" s="13"/>
      <c r="BN3097" s="13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3"/>
      <c r="BK3098" s="13"/>
      <c r="BL3098" s="13"/>
      <c r="BM3098" s="13"/>
      <c r="BN3098" s="13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3"/>
      <c r="BK3099" s="13"/>
      <c r="BL3099" s="13"/>
      <c r="BM3099" s="13"/>
      <c r="BN3099" s="13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3"/>
      <c r="BK3100" s="13"/>
      <c r="BL3100" s="13"/>
      <c r="BM3100" s="13"/>
      <c r="BN3100" s="13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3"/>
      <c r="BK3101" s="13"/>
      <c r="BL3101" s="13"/>
      <c r="BM3101" s="13"/>
      <c r="BN3101" s="13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3"/>
      <c r="BK3102" s="13"/>
      <c r="BL3102" s="13"/>
      <c r="BM3102" s="13"/>
      <c r="BN3102" s="13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3"/>
      <c r="BK3103" s="13"/>
      <c r="BL3103" s="13"/>
      <c r="BM3103" s="13"/>
      <c r="BN3103" s="13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3"/>
      <c r="BK3104" s="13"/>
      <c r="BL3104" s="13"/>
      <c r="BM3104" s="13"/>
      <c r="BN3104" s="13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3"/>
      <c r="BK3105" s="13"/>
      <c r="BL3105" s="13"/>
      <c r="BM3105" s="13"/>
      <c r="BN3105" s="13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3"/>
      <c r="BK3106" s="13"/>
      <c r="BL3106" s="13"/>
      <c r="BM3106" s="13"/>
      <c r="BN3106" s="13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3"/>
      <c r="BK3107" s="13"/>
      <c r="BL3107" s="13"/>
      <c r="BM3107" s="13"/>
      <c r="BN3107" s="13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3"/>
      <c r="BK3108" s="13"/>
      <c r="BL3108" s="13"/>
      <c r="BM3108" s="13"/>
      <c r="BN3108" s="13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3"/>
      <c r="BK3109" s="13"/>
      <c r="BL3109" s="13"/>
      <c r="BM3109" s="13"/>
      <c r="BN3109" s="13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3"/>
      <c r="BK3110" s="13"/>
      <c r="BL3110" s="13"/>
      <c r="BM3110" s="13"/>
      <c r="BN3110" s="13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3"/>
      <c r="BK3111" s="13"/>
      <c r="BL3111" s="13"/>
      <c r="BM3111" s="13"/>
      <c r="BN3111" s="13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3"/>
      <c r="BK3112" s="13"/>
      <c r="BL3112" s="13"/>
      <c r="BM3112" s="13"/>
      <c r="BN3112" s="13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3"/>
      <c r="BK3113" s="13"/>
      <c r="BL3113" s="13"/>
      <c r="BM3113" s="13"/>
      <c r="BN3113" s="13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3"/>
      <c r="BK3114" s="13"/>
      <c r="BL3114" s="13"/>
      <c r="BM3114" s="13"/>
      <c r="BN3114" s="13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3"/>
      <c r="BK3115" s="13"/>
      <c r="BL3115" s="13"/>
      <c r="BM3115" s="13"/>
      <c r="BN3115" s="13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3"/>
      <c r="BK3116" s="13"/>
      <c r="BL3116" s="13"/>
      <c r="BM3116" s="13"/>
      <c r="BN3116" s="13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3"/>
      <c r="BK3117" s="13"/>
      <c r="BL3117" s="13"/>
      <c r="BM3117" s="13"/>
      <c r="BN3117" s="13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3"/>
      <c r="BK3118" s="13"/>
      <c r="BL3118" s="13"/>
      <c r="BM3118" s="13"/>
      <c r="BN3118" s="13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3"/>
      <c r="BK3119" s="13"/>
      <c r="BL3119" s="13"/>
      <c r="BM3119" s="13"/>
      <c r="BN3119" s="13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3"/>
      <c r="BK3120" s="13"/>
      <c r="BL3120" s="13"/>
      <c r="BM3120" s="13"/>
      <c r="BN3120" s="13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3"/>
      <c r="BK3121" s="13"/>
      <c r="BL3121" s="13"/>
      <c r="BM3121" s="13"/>
      <c r="BN3121" s="13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3"/>
      <c r="BK3122" s="13"/>
      <c r="BL3122" s="13"/>
      <c r="BM3122" s="13"/>
      <c r="BN3122" s="13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3"/>
      <c r="BK3123" s="13"/>
      <c r="BL3123" s="13"/>
      <c r="BM3123" s="13"/>
      <c r="BN3123" s="13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3"/>
      <c r="BK3124" s="13"/>
      <c r="BL3124" s="13"/>
      <c r="BM3124" s="13"/>
      <c r="BN3124" s="13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3"/>
      <c r="BK3125" s="13"/>
      <c r="BL3125" s="13"/>
      <c r="BM3125" s="13"/>
      <c r="BN3125" s="13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3"/>
      <c r="BK3126" s="13"/>
      <c r="BL3126" s="13"/>
      <c r="BM3126" s="13"/>
      <c r="BN3126" s="13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3"/>
      <c r="BK3127" s="13"/>
      <c r="BL3127" s="13"/>
      <c r="BM3127" s="13"/>
      <c r="BN3127" s="13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3"/>
      <c r="BK3128" s="13"/>
      <c r="BL3128" s="13"/>
      <c r="BM3128" s="13"/>
      <c r="BN3128" s="13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3"/>
      <c r="BK3129" s="13"/>
      <c r="BL3129" s="13"/>
      <c r="BM3129" s="13"/>
      <c r="BN3129" s="13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3"/>
      <c r="BK3130" s="13"/>
      <c r="BL3130" s="13"/>
      <c r="BM3130" s="13"/>
      <c r="BN3130" s="13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3"/>
      <c r="BK3131" s="13"/>
      <c r="BL3131" s="13"/>
      <c r="BM3131" s="13"/>
      <c r="BN3131" s="13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3"/>
      <c r="BK3132" s="13"/>
      <c r="BL3132" s="13"/>
      <c r="BM3132" s="13"/>
      <c r="BN3132" s="13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3"/>
      <c r="BK3133" s="13"/>
      <c r="BL3133" s="13"/>
      <c r="BM3133" s="13"/>
      <c r="BN3133" s="13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3"/>
      <c r="BK3134" s="13"/>
      <c r="BL3134" s="13"/>
      <c r="BM3134" s="13"/>
      <c r="BN3134" s="13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3"/>
      <c r="BK3135" s="13"/>
      <c r="BL3135" s="13"/>
      <c r="BM3135" s="13"/>
      <c r="BN3135" s="13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3"/>
      <c r="BK3136" s="13"/>
      <c r="BL3136" s="13"/>
      <c r="BM3136" s="13"/>
      <c r="BN3136" s="13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3"/>
      <c r="BK3137" s="13"/>
      <c r="BL3137" s="13"/>
      <c r="BM3137" s="13"/>
      <c r="BN3137" s="13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3"/>
      <c r="BK3138" s="13"/>
      <c r="BL3138" s="13"/>
      <c r="BM3138" s="13"/>
      <c r="BN3138" s="13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3"/>
      <c r="BK3139" s="13"/>
      <c r="BL3139" s="13"/>
      <c r="BM3139" s="13"/>
      <c r="BN3139" s="13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3"/>
      <c r="BK3140" s="13"/>
      <c r="BL3140" s="13"/>
      <c r="BM3140" s="13"/>
      <c r="BN3140" s="13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3"/>
      <c r="BK3141" s="13"/>
      <c r="BL3141" s="13"/>
      <c r="BM3141" s="13"/>
      <c r="BN3141" s="13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3"/>
      <c r="BK3142" s="13"/>
      <c r="BL3142" s="13"/>
      <c r="BM3142" s="13"/>
      <c r="BN3142" s="13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3"/>
      <c r="BK3143" s="13"/>
      <c r="BL3143" s="13"/>
      <c r="BM3143" s="13"/>
      <c r="BN3143" s="13"/>
    </row>
    <row r="3144" spans="4:66" s="14" customFormat="1" x14ac:dyDescent="0.25">
      <c r="K3144" s="16"/>
      <c r="L3144" s="16"/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  <c r="BI3144" s="17"/>
      <c r="BJ3144" s="18"/>
      <c r="BK3144" s="18"/>
      <c r="BL3144" s="18"/>
      <c r="BM3144" s="18"/>
      <c r="BN3144" s="18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3"/>
      <c r="BK3145" s="13"/>
      <c r="BL3145" s="13"/>
      <c r="BM3145" s="13"/>
      <c r="BN3145" s="13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3"/>
      <c r="BK3146" s="13"/>
      <c r="BL3146" s="13"/>
      <c r="BM3146" s="13"/>
      <c r="BN3146" s="13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3"/>
      <c r="BK3147" s="13"/>
      <c r="BL3147" s="13"/>
      <c r="BM3147" s="13"/>
      <c r="BN3147" s="13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3"/>
      <c r="BK3148" s="13"/>
      <c r="BL3148" s="13"/>
      <c r="BM3148" s="13"/>
      <c r="BN3148" s="13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3"/>
      <c r="BK3149" s="13"/>
      <c r="BL3149" s="13"/>
      <c r="BM3149" s="13"/>
      <c r="BN3149" s="13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3"/>
      <c r="BK3150" s="13"/>
      <c r="BL3150" s="13"/>
      <c r="BM3150" s="13"/>
      <c r="BN3150" s="13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3"/>
      <c r="BK3151" s="13"/>
      <c r="BL3151" s="13"/>
      <c r="BM3151" s="13"/>
      <c r="BN3151" s="13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3"/>
      <c r="BK3152" s="13"/>
      <c r="BL3152" s="13"/>
      <c r="BM3152" s="13"/>
      <c r="BN3152" s="13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3"/>
      <c r="BK3153" s="13"/>
      <c r="BL3153" s="13"/>
      <c r="BM3153" s="13"/>
      <c r="BN3153" s="13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3"/>
      <c r="BK3154" s="13"/>
      <c r="BL3154" s="13"/>
      <c r="BM3154" s="13"/>
      <c r="BN3154" s="13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3"/>
      <c r="BK3155" s="13"/>
      <c r="BL3155" s="13"/>
      <c r="BM3155" s="13"/>
      <c r="BN3155" s="13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3"/>
      <c r="BK3156" s="13"/>
      <c r="BL3156" s="13"/>
      <c r="BM3156" s="13"/>
      <c r="BN3156" s="13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3"/>
      <c r="BK3157" s="13"/>
      <c r="BL3157" s="13"/>
      <c r="BM3157" s="13"/>
      <c r="BN3157" s="13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3"/>
      <c r="BK3158" s="13"/>
      <c r="BL3158" s="13"/>
      <c r="BM3158" s="13"/>
      <c r="BN3158" s="13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3"/>
      <c r="BK3159" s="13"/>
      <c r="BL3159" s="13"/>
      <c r="BM3159" s="13"/>
      <c r="BN3159" s="13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3"/>
      <c r="BK3160" s="13"/>
      <c r="BL3160" s="13"/>
      <c r="BM3160" s="13"/>
      <c r="BN3160" s="13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3"/>
      <c r="BK3161" s="13"/>
      <c r="BL3161" s="13"/>
      <c r="BM3161" s="13"/>
      <c r="BN3161" s="13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3"/>
      <c r="BK3162" s="13"/>
      <c r="BL3162" s="13"/>
      <c r="BM3162" s="13"/>
      <c r="BN3162" s="13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3"/>
      <c r="BK3163" s="13"/>
      <c r="BL3163" s="13"/>
      <c r="BM3163" s="13"/>
      <c r="BN3163" s="13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3"/>
      <c r="BK3164" s="13"/>
      <c r="BL3164" s="13"/>
      <c r="BM3164" s="13"/>
      <c r="BN3164" s="13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3"/>
      <c r="BK3165" s="13"/>
      <c r="BL3165" s="13"/>
      <c r="BM3165" s="13"/>
      <c r="BN3165" s="13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3"/>
      <c r="BK3166" s="13"/>
      <c r="BL3166" s="13"/>
      <c r="BM3166" s="13"/>
      <c r="BN3166" s="13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3"/>
      <c r="BK3167" s="13"/>
      <c r="BL3167" s="13"/>
      <c r="BM3167" s="13"/>
      <c r="BN3167" s="13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3"/>
      <c r="BK3168" s="13"/>
      <c r="BL3168" s="13"/>
      <c r="BM3168" s="13"/>
      <c r="BN3168" s="13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3"/>
      <c r="BK3169" s="13"/>
      <c r="BL3169" s="13"/>
      <c r="BM3169" s="13"/>
      <c r="BN3169" s="13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3"/>
      <c r="BK3170" s="13"/>
      <c r="BL3170" s="13"/>
      <c r="BM3170" s="13"/>
      <c r="BN3170" s="13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3"/>
      <c r="BK3171" s="13"/>
      <c r="BL3171" s="13"/>
      <c r="BM3171" s="13"/>
      <c r="BN3171" s="13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3"/>
      <c r="BK3172" s="13"/>
      <c r="BL3172" s="13"/>
      <c r="BM3172" s="13"/>
      <c r="BN3172" s="13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3"/>
      <c r="BK3173" s="13"/>
      <c r="BL3173" s="13"/>
      <c r="BM3173" s="13"/>
      <c r="BN3173" s="13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3"/>
      <c r="BK3174" s="13"/>
      <c r="BL3174" s="13"/>
      <c r="BM3174" s="13"/>
      <c r="BN3174" s="13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3"/>
      <c r="BK3175" s="13"/>
      <c r="BL3175" s="13"/>
      <c r="BM3175" s="13"/>
      <c r="BN3175" s="13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3"/>
      <c r="BK3176" s="13"/>
      <c r="BL3176" s="13"/>
      <c r="BM3176" s="13"/>
      <c r="BN3176" s="13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3"/>
      <c r="BK3177" s="13"/>
      <c r="BL3177" s="13"/>
      <c r="BM3177" s="13"/>
      <c r="BN3177" s="13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3"/>
      <c r="BK3178" s="13"/>
      <c r="BL3178" s="13"/>
      <c r="BM3178" s="13"/>
      <c r="BN3178" s="13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3"/>
      <c r="BK3179" s="13"/>
      <c r="BL3179" s="13"/>
      <c r="BM3179" s="13"/>
      <c r="BN3179" s="13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3"/>
      <c r="BK3180" s="13"/>
      <c r="BL3180" s="13"/>
      <c r="BM3180" s="13"/>
      <c r="BN3180" s="13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3"/>
      <c r="BK3181" s="13"/>
      <c r="BL3181" s="13"/>
      <c r="BM3181" s="13"/>
      <c r="BN3181" s="13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3"/>
      <c r="BK3182" s="13"/>
      <c r="BL3182" s="13"/>
      <c r="BM3182" s="13"/>
      <c r="BN3182" s="13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3"/>
      <c r="BK3183" s="13"/>
      <c r="BL3183" s="13"/>
      <c r="BM3183" s="13"/>
      <c r="BN3183" s="13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3"/>
      <c r="BK3184" s="13"/>
      <c r="BL3184" s="13"/>
      <c r="BM3184" s="13"/>
      <c r="BN3184" s="13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3"/>
      <c r="BK3185" s="13"/>
      <c r="BL3185" s="13"/>
      <c r="BM3185" s="13"/>
      <c r="BN3185" s="13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3"/>
      <c r="BK3186" s="13"/>
      <c r="BL3186" s="13"/>
      <c r="BM3186" s="13"/>
      <c r="BN3186" s="13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3"/>
      <c r="BK3187" s="13"/>
      <c r="BL3187" s="13"/>
      <c r="BM3187" s="13"/>
      <c r="BN3187" s="13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3"/>
      <c r="BK3188" s="13"/>
      <c r="BL3188" s="13"/>
      <c r="BM3188" s="13"/>
      <c r="BN3188" s="13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3"/>
      <c r="BK3189" s="13"/>
      <c r="BL3189" s="13"/>
      <c r="BM3189" s="13"/>
      <c r="BN3189" s="13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3"/>
      <c r="BK3190" s="13"/>
      <c r="BL3190" s="13"/>
      <c r="BM3190" s="13"/>
      <c r="BN3190" s="13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3"/>
      <c r="BK3191" s="13"/>
      <c r="BL3191" s="13"/>
      <c r="BM3191" s="13"/>
      <c r="BN3191" s="13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3"/>
      <c r="BK3192" s="13"/>
      <c r="BL3192" s="13"/>
      <c r="BM3192" s="13"/>
      <c r="BN3192" s="13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3"/>
      <c r="BK3193" s="13"/>
      <c r="BL3193" s="13"/>
      <c r="BM3193" s="13"/>
      <c r="BN3193" s="13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3"/>
      <c r="BK3194" s="13"/>
      <c r="BL3194" s="13"/>
      <c r="BM3194" s="13"/>
      <c r="BN3194" s="13"/>
    </row>
    <row r="3195" spans="4:66" s="14" customFormat="1" x14ac:dyDescent="0.25">
      <c r="K3195" s="16"/>
      <c r="L3195" s="16"/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/>
      <c r="BB3195" s="17"/>
      <c r="BC3195" s="17"/>
      <c r="BD3195" s="17"/>
      <c r="BE3195" s="17"/>
      <c r="BF3195" s="17"/>
      <c r="BG3195" s="17"/>
      <c r="BH3195" s="17"/>
      <c r="BI3195" s="17"/>
      <c r="BJ3195" s="18"/>
      <c r="BK3195" s="18"/>
      <c r="BL3195" s="18"/>
      <c r="BM3195" s="18"/>
      <c r="BN3195" s="18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3"/>
      <c r="BK3196" s="13"/>
      <c r="BL3196" s="13"/>
      <c r="BM3196" s="13"/>
      <c r="BN3196" s="13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3"/>
      <c r="BK3197" s="13"/>
      <c r="BL3197" s="13"/>
      <c r="BM3197" s="13"/>
      <c r="BN3197" s="13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3"/>
      <c r="BK3198" s="13"/>
      <c r="BL3198" s="13"/>
      <c r="BM3198" s="13"/>
      <c r="BN3198" s="13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3"/>
      <c r="BK3199" s="13"/>
      <c r="BL3199" s="13"/>
      <c r="BM3199" s="13"/>
      <c r="BN3199" s="13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3"/>
      <c r="BK3200" s="13"/>
      <c r="BL3200" s="13"/>
      <c r="BM3200" s="13"/>
      <c r="BN3200" s="13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3"/>
      <c r="BK3201" s="13"/>
      <c r="BL3201" s="13"/>
      <c r="BM3201" s="13"/>
      <c r="BN3201" s="13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3"/>
      <c r="BK3202" s="13"/>
      <c r="BL3202" s="13"/>
      <c r="BM3202" s="13"/>
      <c r="BN3202" s="13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3"/>
      <c r="BK3203" s="13"/>
      <c r="BL3203" s="13"/>
      <c r="BM3203" s="13"/>
      <c r="BN3203" s="13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3"/>
      <c r="BK3204" s="13"/>
      <c r="BL3204" s="13"/>
      <c r="BM3204" s="13"/>
      <c r="BN3204" s="13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3"/>
      <c r="BK3205" s="13"/>
      <c r="BL3205" s="13"/>
      <c r="BM3205" s="13"/>
      <c r="BN3205" s="13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3"/>
      <c r="BK3206" s="13"/>
      <c r="BL3206" s="13"/>
      <c r="BM3206" s="13"/>
      <c r="BN3206" s="13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3"/>
      <c r="BK3207" s="13"/>
      <c r="BL3207" s="13"/>
      <c r="BM3207" s="13"/>
      <c r="BN3207" s="13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3"/>
      <c r="BK3208" s="13"/>
      <c r="BL3208" s="13"/>
      <c r="BM3208" s="13"/>
      <c r="BN3208" s="13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3"/>
      <c r="BK3209" s="13"/>
      <c r="BL3209" s="13"/>
      <c r="BM3209" s="13"/>
      <c r="BN3209" s="13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3"/>
      <c r="BK3210" s="13"/>
      <c r="BL3210" s="13"/>
      <c r="BM3210" s="13"/>
      <c r="BN3210" s="13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3"/>
      <c r="BK3211" s="13"/>
      <c r="BL3211" s="13"/>
      <c r="BM3211" s="13"/>
      <c r="BN3211" s="13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3"/>
      <c r="BK3212" s="13"/>
      <c r="BL3212" s="13"/>
      <c r="BM3212" s="13"/>
      <c r="BN3212" s="13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3"/>
      <c r="BK3213" s="13"/>
      <c r="BL3213" s="13"/>
      <c r="BM3213" s="13"/>
      <c r="BN3213" s="13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3"/>
      <c r="BK3214" s="13"/>
      <c r="BL3214" s="13"/>
      <c r="BM3214" s="13"/>
      <c r="BN3214" s="13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3"/>
      <c r="BK3215" s="13"/>
      <c r="BL3215" s="13"/>
      <c r="BM3215" s="13"/>
      <c r="BN3215" s="13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3"/>
      <c r="BK3216" s="13"/>
      <c r="BL3216" s="13"/>
      <c r="BM3216" s="13"/>
      <c r="BN3216" s="13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3"/>
      <c r="BK3217" s="13"/>
      <c r="BL3217" s="13"/>
      <c r="BM3217" s="13"/>
      <c r="BN3217" s="13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3"/>
      <c r="BK3218" s="13"/>
      <c r="BL3218" s="13"/>
      <c r="BM3218" s="13"/>
      <c r="BN3218" s="13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3"/>
      <c r="BK3219" s="13"/>
      <c r="BL3219" s="13"/>
      <c r="BM3219" s="13"/>
      <c r="BN3219" s="13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3"/>
      <c r="BK3220" s="13"/>
      <c r="BL3220" s="13"/>
      <c r="BM3220" s="13"/>
      <c r="BN3220" s="13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3"/>
      <c r="BK3221" s="13"/>
      <c r="BL3221" s="13"/>
      <c r="BM3221" s="13"/>
      <c r="BN3221" s="13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3"/>
      <c r="BK3222" s="13"/>
      <c r="BL3222" s="13"/>
      <c r="BM3222" s="13"/>
      <c r="BN3222" s="13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3"/>
      <c r="BK3223" s="13"/>
      <c r="BL3223" s="13"/>
      <c r="BM3223" s="13"/>
      <c r="BN3223" s="13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3"/>
      <c r="BK3224" s="13"/>
      <c r="BL3224" s="13"/>
      <c r="BM3224" s="13"/>
      <c r="BN3224" s="13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3"/>
      <c r="BK3225" s="13"/>
      <c r="BL3225" s="13"/>
      <c r="BM3225" s="13"/>
      <c r="BN3225" s="13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3"/>
      <c r="BK3226" s="13"/>
      <c r="BL3226" s="13"/>
      <c r="BM3226" s="13"/>
      <c r="BN3226" s="13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3"/>
      <c r="BK3227" s="13"/>
      <c r="BL3227" s="13"/>
      <c r="BM3227" s="13"/>
      <c r="BN3227" s="13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3"/>
      <c r="BK3228" s="13"/>
      <c r="BL3228" s="13"/>
      <c r="BM3228" s="13"/>
      <c r="BN3228" s="13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3"/>
      <c r="BK3229" s="13"/>
      <c r="BL3229" s="13"/>
      <c r="BM3229" s="13"/>
      <c r="BN3229" s="13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3"/>
      <c r="BK3230" s="13"/>
      <c r="BL3230" s="13"/>
      <c r="BM3230" s="13"/>
      <c r="BN3230" s="13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3"/>
      <c r="BK3231" s="13"/>
      <c r="BL3231" s="13"/>
      <c r="BM3231" s="13"/>
      <c r="BN3231" s="13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3"/>
      <c r="BK3232" s="13"/>
      <c r="BL3232" s="13"/>
      <c r="BM3232" s="13"/>
      <c r="BN3232" s="13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3"/>
      <c r="BK3233" s="13"/>
      <c r="BL3233" s="13"/>
      <c r="BM3233" s="13"/>
      <c r="BN3233" s="13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3"/>
      <c r="BK3234" s="13"/>
      <c r="BL3234" s="13"/>
      <c r="BM3234" s="13"/>
      <c r="BN3234" s="13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3"/>
      <c r="BK3235" s="13"/>
      <c r="BL3235" s="13"/>
      <c r="BM3235" s="13"/>
      <c r="BN3235" s="13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3"/>
      <c r="BK3236" s="13"/>
      <c r="BL3236" s="13"/>
      <c r="BM3236" s="13"/>
      <c r="BN3236" s="13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3"/>
      <c r="BK3237" s="13"/>
      <c r="BL3237" s="13"/>
      <c r="BM3237" s="13"/>
      <c r="BN3237" s="13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3"/>
      <c r="BK3238" s="13"/>
      <c r="BL3238" s="13"/>
      <c r="BM3238" s="13"/>
      <c r="BN3238" s="13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3"/>
      <c r="BK3239" s="13"/>
      <c r="BL3239" s="13"/>
      <c r="BM3239" s="13"/>
      <c r="BN3239" s="13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3"/>
      <c r="BK3240" s="13"/>
      <c r="BL3240" s="13"/>
      <c r="BM3240" s="13"/>
      <c r="BN3240" s="13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3"/>
      <c r="BK3241" s="13"/>
      <c r="BL3241" s="13"/>
      <c r="BM3241" s="13"/>
      <c r="BN3241" s="13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3"/>
      <c r="BK3242" s="13"/>
      <c r="BL3242" s="13"/>
      <c r="BM3242" s="13"/>
      <c r="BN3242" s="13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3"/>
      <c r="BK3243" s="13"/>
      <c r="BL3243" s="13"/>
      <c r="BM3243" s="13"/>
      <c r="BN3243" s="13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3"/>
      <c r="BK3244" s="13"/>
      <c r="BL3244" s="13"/>
      <c r="BM3244" s="13"/>
      <c r="BN3244" s="13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3"/>
      <c r="BK3245" s="13"/>
      <c r="BL3245" s="13"/>
      <c r="BM3245" s="13"/>
      <c r="BN3245" s="13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3"/>
      <c r="BK3246" s="13"/>
      <c r="BL3246" s="13"/>
      <c r="BM3246" s="13"/>
      <c r="BN3246" s="13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3"/>
      <c r="BK3247" s="13"/>
      <c r="BL3247" s="13"/>
      <c r="BM3247" s="13"/>
      <c r="BN3247" s="13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3"/>
      <c r="BK3248" s="13"/>
      <c r="BL3248" s="13"/>
      <c r="BM3248" s="13"/>
      <c r="BN3248" s="13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3"/>
      <c r="BK3249" s="13"/>
      <c r="BL3249" s="13"/>
      <c r="BM3249" s="13"/>
      <c r="BN3249" s="13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3"/>
      <c r="BK3250" s="13"/>
      <c r="BL3250" s="13"/>
      <c r="BM3250" s="13"/>
      <c r="BN3250" s="13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3"/>
      <c r="BK3251" s="13"/>
      <c r="BL3251" s="13"/>
      <c r="BM3251" s="13"/>
      <c r="BN3251" s="13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3"/>
      <c r="BK3252" s="13"/>
      <c r="BL3252" s="13"/>
      <c r="BM3252" s="13"/>
      <c r="BN3252" s="13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3"/>
      <c r="BK3253" s="13"/>
      <c r="BL3253" s="13"/>
      <c r="BM3253" s="13"/>
      <c r="BN3253" s="13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3"/>
      <c r="BK3254" s="13"/>
      <c r="BL3254" s="13"/>
      <c r="BM3254" s="13"/>
      <c r="BN3254" s="13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3"/>
      <c r="BK3255" s="13"/>
      <c r="BL3255" s="13"/>
      <c r="BM3255" s="13"/>
      <c r="BN3255" s="13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3"/>
      <c r="BK3256" s="13"/>
      <c r="BL3256" s="13"/>
      <c r="BM3256" s="13"/>
      <c r="BN3256" s="13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3"/>
      <c r="BK3257" s="13"/>
      <c r="BL3257" s="13"/>
      <c r="BM3257" s="13"/>
      <c r="BN3257" s="13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3"/>
      <c r="BK3258" s="13"/>
      <c r="BL3258" s="13"/>
      <c r="BM3258" s="13"/>
      <c r="BN3258" s="13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3"/>
      <c r="BK3259" s="13"/>
      <c r="BL3259" s="13"/>
      <c r="BM3259" s="13"/>
      <c r="BN3259" s="13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3"/>
      <c r="BK3260" s="13"/>
      <c r="BL3260" s="13"/>
      <c r="BM3260" s="13"/>
      <c r="BN3260" s="13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3"/>
      <c r="BK3261" s="13"/>
      <c r="BL3261" s="13"/>
      <c r="BM3261" s="13"/>
      <c r="BN3261" s="13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3"/>
      <c r="BK3262" s="13"/>
      <c r="BL3262" s="13"/>
      <c r="BM3262" s="13"/>
      <c r="BN3262" s="13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3"/>
      <c r="BK3263" s="13"/>
      <c r="BL3263" s="13"/>
      <c r="BM3263" s="13"/>
      <c r="BN3263" s="13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3"/>
      <c r="BK3264" s="13"/>
      <c r="BL3264" s="13"/>
      <c r="BM3264" s="13"/>
      <c r="BN3264" s="13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3"/>
      <c r="BK3265" s="13"/>
      <c r="BL3265" s="13"/>
      <c r="BM3265" s="13"/>
      <c r="BN3265" s="13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3"/>
      <c r="BK3266" s="13"/>
      <c r="BL3266" s="13"/>
      <c r="BM3266" s="13"/>
      <c r="BN3266" s="13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3"/>
      <c r="BK3267" s="13"/>
      <c r="BL3267" s="13"/>
      <c r="BM3267" s="13"/>
      <c r="BN3267" s="13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3"/>
      <c r="BK3268" s="13"/>
      <c r="BL3268" s="13"/>
      <c r="BM3268" s="13"/>
      <c r="BN3268" s="13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3"/>
      <c r="BK3269" s="13"/>
      <c r="BL3269" s="13"/>
      <c r="BM3269" s="13"/>
      <c r="BN3269" s="13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3"/>
      <c r="BK3270" s="13"/>
      <c r="BL3270" s="13"/>
      <c r="BM3270" s="13"/>
      <c r="BN3270" s="13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3"/>
      <c r="BK3271" s="13"/>
      <c r="BL3271" s="13"/>
      <c r="BM3271" s="13"/>
      <c r="BN3271" s="13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3"/>
      <c r="BK3272" s="13"/>
      <c r="BL3272" s="13"/>
      <c r="BM3272" s="13"/>
      <c r="BN3272" s="13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3"/>
      <c r="BK3273" s="13"/>
      <c r="BL3273" s="13"/>
      <c r="BM3273" s="13"/>
      <c r="BN3273" s="13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3"/>
      <c r="BK3274" s="13"/>
      <c r="BL3274" s="13"/>
      <c r="BM3274" s="13"/>
      <c r="BN3274" s="13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3"/>
      <c r="BK3275" s="13"/>
      <c r="BL3275" s="13"/>
      <c r="BM3275" s="13"/>
      <c r="BN3275" s="13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3"/>
      <c r="BK3276" s="13"/>
      <c r="BL3276" s="13"/>
      <c r="BM3276" s="13"/>
      <c r="BN3276" s="13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3"/>
      <c r="BK3277" s="13"/>
      <c r="BL3277" s="13"/>
      <c r="BM3277" s="13"/>
      <c r="BN3277" s="13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3"/>
      <c r="BK3278" s="13"/>
      <c r="BL3278" s="13"/>
      <c r="BM3278" s="13"/>
      <c r="BN3278" s="13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3"/>
      <c r="BK3279" s="13"/>
      <c r="BL3279" s="13"/>
      <c r="BM3279" s="13"/>
      <c r="BN3279" s="13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3"/>
      <c r="BK3280" s="13"/>
      <c r="BL3280" s="13"/>
      <c r="BM3280" s="13"/>
      <c r="BN3280" s="13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3"/>
      <c r="BK3281" s="13"/>
      <c r="BL3281" s="13"/>
      <c r="BM3281" s="13"/>
      <c r="BN3281" s="13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3"/>
      <c r="BK3282" s="13"/>
      <c r="BL3282" s="13"/>
      <c r="BM3282" s="13"/>
      <c r="BN3282" s="13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3"/>
      <c r="BK3283" s="13"/>
      <c r="BL3283" s="13"/>
      <c r="BM3283" s="13"/>
      <c r="BN3283" s="13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3"/>
      <c r="BK3284" s="13"/>
      <c r="BL3284" s="13"/>
      <c r="BM3284" s="13"/>
      <c r="BN3284" s="13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3"/>
      <c r="BK3285" s="13"/>
      <c r="BL3285" s="13"/>
      <c r="BM3285" s="13"/>
      <c r="BN3285" s="13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3"/>
      <c r="BK3286" s="13"/>
      <c r="BL3286" s="13"/>
      <c r="BM3286" s="13"/>
      <c r="BN3286" s="13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3"/>
      <c r="BK3287" s="13"/>
      <c r="BL3287" s="13"/>
      <c r="BM3287" s="13"/>
      <c r="BN3287" s="13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3"/>
      <c r="BK3288" s="13"/>
      <c r="BL3288" s="13"/>
      <c r="BM3288" s="13"/>
      <c r="BN3288" s="13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3"/>
      <c r="BK3289" s="13"/>
      <c r="BL3289" s="13"/>
      <c r="BM3289" s="13"/>
      <c r="BN3289" s="13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3"/>
      <c r="BK3290" s="13"/>
      <c r="BL3290" s="13"/>
      <c r="BM3290" s="13"/>
      <c r="BN3290" s="13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3"/>
      <c r="BK3291" s="13"/>
      <c r="BL3291" s="13"/>
      <c r="BM3291" s="13"/>
      <c r="BN3291" s="13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3"/>
      <c r="BK3292" s="13"/>
      <c r="BL3292" s="13"/>
      <c r="BM3292" s="13"/>
      <c r="BN3292" s="13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3"/>
      <c r="BK3293" s="13"/>
      <c r="BL3293" s="13"/>
      <c r="BM3293" s="13"/>
      <c r="BN3293" s="13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3"/>
      <c r="BK3294" s="13"/>
      <c r="BL3294" s="13"/>
      <c r="BM3294" s="13"/>
      <c r="BN3294" s="13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3"/>
      <c r="BK3295" s="13"/>
      <c r="BL3295" s="13"/>
      <c r="BM3295" s="13"/>
      <c r="BN3295" s="13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3"/>
      <c r="BK3296" s="13"/>
      <c r="BL3296" s="13"/>
      <c r="BM3296" s="13"/>
      <c r="BN3296" s="13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3"/>
      <c r="BK3297" s="13"/>
      <c r="BL3297" s="13"/>
      <c r="BM3297" s="13"/>
      <c r="BN3297" s="13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3"/>
      <c r="BK3298" s="13"/>
      <c r="BL3298" s="13"/>
      <c r="BM3298" s="13"/>
      <c r="BN3298" s="13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3"/>
      <c r="BK3299" s="13"/>
      <c r="BL3299" s="13"/>
      <c r="BM3299" s="13"/>
      <c r="BN3299" s="13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3"/>
      <c r="BK3300" s="13"/>
      <c r="BL3300" s="13"/>
      <c r="BM3300" s="13"/>
      <c r="BN3300" s="13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3"/>
      <c r="BK3301" s="13"/>
      <c r="BL3301" s="13"/>
      <c r="BM3301" s="13"/>
      <c r="BN3301" s="13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3"/>
      <c r="BK3302" s="13"/>
      <c r="BL3302" s="13"/>
      <c r="BM3302" s="13"/>
      <c r="BN3302" s="13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3"/>
      <c r="BK3303" s="13"/>
      <c r="BL3303" s="13"/>
      <c r="BM3303" s="13"/>
      <c r="BN3303" s="13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3"/>
      <c r="BK3304" s="13"/>
      <c r="BL3304" s="13"/>
      <c r="BM3304" s="13"/>
      <c r="BN3304" s="13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3"/>
      <c r="BK3305" s="13"/>
      <c r="BL3305" s="13"/>
      <c r="BM3305" s="13"/>
      <c r="BN3305" s="13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3"/>
      <c r="BK3306" s="13"/>
      <c r="BL3306" s="13"/>
      <c r="BM3306" s="13"/>
      <c r="BN3306" s="13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3"/>
      <c r="BK3307" s="13"/>
      <c r="BL3307" s="13"/>
      <c r="BM3307" s="13"/>
      <c r="BN3307" s="13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3"/>
      <c r="BK3308" s="13"/>
      <c r="BL3308" s="13"/>
      <c r="BM3308" s="13"/>
      <c r="BN3308" s="13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3"/>
      <c r="BK3309" s="13"/>
      <c r="BL3309" s="13"/>
      <c r="BM3309" s="13"/>
      <c r="BN3309" s="13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3"/>
      <c r="BK3310" s="13"/>
      <c r="BL3310" s="13"/>
      <c r="BM3310" s="13"/>
      <c r="BN3310" s="13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3"/>
      <c r="BK3311" s="13"/>
      <c r="BL3311" s="13"/>
      <c r="BM3311" s="13"/>
      <c r="BN3311" s="13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3"/>
      <c r="BK3312" s="13"/>
      <c r="BL3312" s="13"/>
      <c r="BM3312" s="13"/>
      <c r="BN3312" s="13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3"/>
      <c r="BK3313" s="13"/>
      <c r="BL3313" s="13"/>
      <c r="BM3313" s="13"/>
      <c r="BN3313" s="13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3"/>
      <c r="BK3314" s="13"/>
      <c r="BL3314" s="13"/>
      <c r="BM3314" s="13"/>
      <c r="BN3314" s="13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3"/>
      <c r="BK3315" s="13"/>
      <c r="BL3315" s="13"/>
      <c r="BM3315" s="13"/>
      <c r="BN3315" s="13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3"/>
      <c r="BK3316" s="13"/>
      <c r="BL3316" s="13"/>
      <c r="BM3316" s="13"/>
      <c r="BN3316" s="13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3"/>
      <c r="BK3317" s="13"/>
      <c r="BL3317" s="13"/>
      <c r="BM3317" s="13"/>
      <c r="BN3317" s="13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3"/>
      <c r="BK3318" s="13"/>
      <c r="BL3318" s="13"/>
      <c r="BM3318" s="13"/>
      <c r="BN3318" s="13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3"/>
      <c r="BK3319" s="13"/>
      <c r="BL3319" s="13"/>
      <c r="BM3319" s="13"/>
      <c r="BN3319" s="13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3"/>
      <c r="BK3320" s="13"/>
      <c r="BL3320" s="13"/>
      <c r="BM3320" s="13"/>
      <c r="BN3320" s="13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3"/>
      <c r="BK3321" s="13"/>
      <c r="BL3321" s="13"/>
      <c r="BM3321" s="13"/>
      <c r="BN3321" s="13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3"/>
      <c r="BK3322" s="13"/>
      <c r="BL3322" s="13"/>
      <c r="BM3322" s="13"/>
      <c r="BN3322" s="13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3"/>
      <c r="BK3323" s="13"/>
      <c r="BL3323" s="13"/>
      <c r="BM3323" s="13"/>
      <c r="BN3323" s="13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3"/>
      <c r="BK3324" s="13"/>
      <c r="BL3324" s="13"/>
      <c r="BM3324" s="13"/>
      <c r="BN3324" s="13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3"/>
      <c r="BK3325" s="13"/>
      <c r="BL3325" s="13"/>
      <c r="BM3325" s="13"/>
      <c r="BN3325" s="13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3"/>
      <c r="BK3326" s="13"/>
      <c r="BL3326" s="13"/>
      <c r="BM3326" s="13"/>
      <c r="BN3326" s="13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3"/>
      <c r="BK3327" s="13"/>
      <c r="BL3327" s="13"/>
      <c r="BM3327" s="13"/>
      <c r="BN3327" s="13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3"/>
      <c r="BK3328" s="13"/>
      <c r="BL3328" s="13"/>
      <c r="BM3328" s="13"/>
      <c r="BN3328" s="13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3"/>
      <c r="BK3329" s="13"/>
      <c r="BL3329" s="13"/>
      <c r="BM3329" s="13"/>
      <c r="BN3329" s="13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3"/>
      <c r="BK3330" s="13"/>
      <c r="BL3330" s="13"/>
      <c r="BM3330" s="13"/>
      <c r="BN3330" s="13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3"/>
      <c r="BK3331" s="13"/>
      <c r="BL3331" s="13"/>
      <c r="BM3331" s="13"/>
      <c r="BN3331" s="13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3"/>
      <c r="BK3332" s="13"/>
      <c r="BL3332" s="13"/>
      <c r="BM3332" s="13"/>
      <c r="BN3332" s="13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3"/>
      <c r="BK3333" s="13"/>
      <c r="BL3333" s="13"/>
      <c r="BM3333" s="13"/>
      <c r="BN3333" s="13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3"/>
      <c r="BK3334" s="13"/>
      <c r="BL3334" s="13"/>
      <c r="BM3334" s="13"/>
      <c r="BN3334" s="13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3"/>
      <c r="BK3335" s="13"/>
      <c r="BL3335" s="13"/>
      <c r="BM3335" s="13"/>
      <c r="BN3335" s="13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3"/>
      <c r="BK3336" s="13"/>
      <c r="BL3336" s="13"/>
      <c r="BM3336" s="13"/>
      <c r="BN3336" s="13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3"/>
      <c r="BK3337" s="13"/>
      <c r="BL3337" s="13"/>
      <c r="BM3337" s="13"/>
      <c r="BN3337" s="13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3"/>
      <c r="BK3338" s="13"/>
      <c r="BL3338" s="13"/>
      <c r="BM3338" s="13"/>
      <c r="BN3338" s="13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3"/>
      <c r="BK3339" s="13"/>
      <c r="BL3339" s="13"/>
      <c r="BM3339" s="13"/>
      <c r="BN3339" s="13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3"/>
      <c r="BK3340" s="13"/>
      <c r="BL3340" s="13"/>
      <c r="BM3340" s="13"/>
      <c r="BN3340" s="13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3"/>
      <c r="BK3341" s="13"/>
      <c r="BL3341" s="13"/>
      <c r="BM3341" s="13"/>
      <c r="BN3341" s="13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3"/>
      <c r="BK3342" s="13"/>
      <c r="BL3342" s="13"/>
      <c r="BM3342" s="13"/>
      <c r="BN3342" s="13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3"/>
      <c r="BK3343" s="13"/>
      <c r="BL3343" s="13"/>
      <c r="BM3343" s="13"/>
      <c r="BN3343" s="13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3"/>
      <c r="BK3344" s="13"/>
      <c r="BL3344" s="13"/>
      <c r="BM3344" s="13"/>
      <c r="BN3344" s="13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3"/>
      <c r="BK3345" s="13"/>
      <c r="BL3345" s="13"/>
      <c r="BM3345" s="13"/>
      <c r="BN3345" s="13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3"/>
      <c r="BK3346" s="13"/>
      <c r="BL3346" s="13"/>
      <c r="BM3346" s="13"/>
      <c r="BN3346" s="13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3"/>
      <c r="BK3347" s="13"/>
      <c r="BL3347" s="13"/>
      <c r="BM3347" s="13"/>
      <c r="BN3347" s="13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3"/>
      <c r="BK3348" s="13"/>
      <c r="BL3348" s="13"/>
      <c r="BM3348" s="13"/>
      <c r="BN3348" s="13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3"/>
      <c r="BK3349" s="13"/>
      <c r="BL3349" s="13"/>
      <c r="BM3349" s="13"/>
      <c r="BN3349" s="13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3"/>
      <c r="BK3350" s="13"/>
      <c r="BL3350" s="13"/>
      <c r="BM3350" s="13"/>
      <c r="BN3350" s="13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3"/>
      <c r="BK3351" s="13"/>
      <c r="BL3351" s="13"/>
      <c r="BM3351" s="13"/>
      <c r="BN3351" s="13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3"/>
      <c r="BK3352" s="13"/>
      <c r="BL3352" s="13"/>
      <c r="BM3352" s="13"/>
      <c r="BN3352" s="13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3"/>
      <c r="BK3353" s="13"/>
      <c r="BL3353" s="13"/>
      <c r="BM3353" s="13"/>
      <c r="BN3353" s="13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3"/>
      <c r="BK3354" s="13"/>
      <c r="BL3354" s="13"/>
      <c r="BM3354" s="13"/>
      <c r="BN3354" s="13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3"/>
      <c r="BK3355" s="13"/>
      <c r="BL3355" s="13"/>
      <c r="BM3355" s="13"/>
      <c r="BN3355" s="13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3"/>
      <c r="BK3356" s="13"/>
      <c r="BL3356" s="13"/>
      <c r="BM3356" s="13"/>
      <c r="BN3356" s="13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3"/>
      <c r="BK3357" s="13"/>
      <c r="BL3357" s="13"/>
      <c r="BM3357" s="13"/>
      <c r="BN3357" s="13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3"/>
      <c r="BK3358" s="13"/>
      <c r="BL3358" s="13"/>
      <c r="BM3358" s="13"/>
      <c r="BN3358" s="13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3"/>
      <c r="BK3359" s="13"/>
      <c r="BL3359" s="13"/>
      <c r="BM3359" s="13"/>
      <c r="BN3359" s="13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3"/>
      <c r="BK3360" s="13"/>
      <c r="BL3360" s="13"/>
      <c r="BM3360" s="13"/>
      <c r="BN3360" s="13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3"/>
      <c r="BK3361" s="13"/>
      <c r="BL3361" s="13"/>
      <c r="BM3361" s="13"/>
      <c r="BN3361" s="13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3"/>
      <c r="BK3362" s="13"/>
      <c r="BL3362" s="13"/>
      <c r="BM3362" s="13"/>
      <c r="BN3362" s="13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3"/>
      <c r="BK3363" s="13"/>
      <c r="BL3363" s="13"/>
      <c r="BM3363" s="13"/>
      <c r="BN3363" s="13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3"/>
      <c r="BK3364" s="13"/>
      <c r="BL3364" s="13"/>
      <c r="BM3364" s="13"/>
      <c r="BN3364" s="13"/>
    </row>
    <row r="3365" spans="4:66" s="14" customFormat="1" x14ac:dyDescent="0.25">
      <c r="D3365" s="21"/>
      <c r="K3365" s="16"/>
      <c r="L3365" s="16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/>
      <c r="BB3365" s="17"/>
      <c r="BC3365" s="17"/>
      <c r="BD3365" s="17"/>
      <c r="BE3365" s="17"/>
      <c r="BF3365" s="17"/>
      <c r="BG3365" s="17"/>
      <c r="BH3365" s="17"/>
      <c r="BI3365" s="17"/>
      <c r="BJ3365" s="18"/>
      <c r="BK3365" s="18"/>
      <c r="BL3365" s="18"/>
      <c r="BM3365" s="18"/>
      <c r="BN3365" s="18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3"/>
      <c r="BK3366" s="13"/>
      <c r="BL3366" s="13"/>
      <c r="BM3366" s="13"/>
      <c r="BN3366" s="13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3"/>
      <c r="BK3367" s="13"/>
      <c r="BL3367" s="13"/>
      <c r="BM3367" s="13"/>
      <c r="BN3367" s="13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3"/>
      <c r="BK3368" s="13"/>
      <c r="BL3368" s="13"/>
      <c r="BM3368" s="13"/>
      <c r="BN3368" s="13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3"/>
      <c r="BK3369" s="13"/>
      <c r="BL3369" s="13"/>
      <c r="BM3369" s="13"/>
      <c r="BN3369" s="13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3"/>
      <c r="BK3370" s="13"/>
      <c r="BL3370" s="13"/>
      <c r="BM3370" s="13"/>
      <c r="BN3370" s="13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3"/>
      <c r="BK3371" s="13"/>
      <c r="BL3371" s="13"/>
      <c r="BM3371" s="13"/>
      <c r="BN3371" s="13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3"/>
      <c r="BK3372" s="13"/>
      <c r="BL3372" s="13"/>
      <c r="BM3372" s="13"/>
      <c r="BN3372" s="13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3"/>
      <c r="BK3373" s="13"/>
      <c r="BL3373" s="13"/>
      <c r="BM3373" s="13"/>
      <c r="BN3373" s="13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3"/>
      <c r="BK3374" s="13"/>
      <c r="BL3374" s="13"/>
      <c r="BM3374" s="13"/>
      <c r="BN3374" s="13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3"/>
      <c r="BK3375" s="13"/>
      <c r="BL3375" s="13"/>
      <c r="BM3375" s="13"/>
      <c r="BN3375" s="13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3"/>
      <c r="BK3376" s="13"/>
      <c r="BL3376" s="13"/>
      <c r="BM3376" s="13"/>
      <c r="BN3376" s="13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3"/>
      <c r="BK3377" s="13"/>
      <c r="BL3377" s="13"/>
      <c r="BM3377" s="13"/>
      <c r="BN3377" s="13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3"/>
      <c r="BK3378" s="13"/>
      <c r="BL3378" s="13"/>
      <c r="BM3378" s="13"/>
      <c r="BN3378" s="13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3"/>
      <c r="BK3379" s="13"/>
      <c r="BL3379" s="13"/>
      <c r="BM3379" s="13"/>
      <c r="BN3379" s="13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3"/>
      <c r="BK3380" s="13"/>
      <c r="BL3380" s="13"/>
      <c r="BM3380" s="13"/>
      <c r="BN3380" s="13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3"/>
      <c r="BK3381" s="13"/>
      <c r="BL3381" s="13"/>
      <c r="BM3381" s="13"/>
      <c r="BN3381" s="13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3"/>
      <c r="BK3382" s="13"/>
      <c r="BL3382" s="13"/>
      <c r="BM3382" s="13"/>
      <c r="BN3382" s="13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3"/>
      <c r="BK3383" s="13"/>
      <c r="BL3383" s="13"/>
      <c r="BM3383" s="13"/>
      <c r="BN3383" s="13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3"/>
      <c r="BK3384" s="13"/>
      <c r="BL3384" s="13"/>
      <c r="BM3384" s="13"/>
      <c r="BN3384" s="13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3"/>
      <c r="BK3385" s="13"/>
      <c r="BL3385" s="13"/>
      <c r="BM3385" s="13"/>
      <c r="BN3385" s="13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3"/>
      <c r="BK3386" s="13"/>
      <c r="BL3386" s="13"/>
      <c r="BM3386" s="13"/>
      <c r="BN3386" s="13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3"/>
      <c r="BK3387" s="13"/>
      <c r="BL3387" s="13"/>
      <c r="BM3387" s="13"/>
      <c r="BN3387" s="13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3"/>
      <c r="BK3388" s="13"/>
      <c r="BL3388" s="13"/>
      <c r="BM3388" s="13"/>
      <c r="BN3388" s="13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3"/>
      <c r="BK3389" s="13"/>
      <c r="BL3389" s="13"/>
      <c r="BM3389" s="13"/>
      <c r="BN3389" s="13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3"/>
      <c r="BK3390" s="13"/>
      <c r="BL3390" s="13"/>
      <c r="BM3390" s="13"/>
      <c r="BN3390" s="13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3"/>
      <c r="BK3391" s="13"/>
      <c r="BL3391" s="13"/>
      <c r="BM3391" s="13"/>
      <c r="BN3391" s="13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3"/>
      <c r="BK3392" s="13"/>
      <c r="BL3392" s="13"/>
      <c r="BM3392" s="13"/>
      <c r="BN3392" s="13"/>
    </row>
    <row r="3393" spans="4:66" s="14" customFormat="1" x14ac:dyDescent="0.25">
      <c r="D3393" s="24"/>
      <c r="K3393" s="16"/>
      <c r="L3393" s="16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7"/>
      <c r="BG3393" s="17"/>
      <c r="BH3393" s="17"/>
      <c r="BI3393" s="17"/>
      <c r="BJ3393" s="18"/>
      <c r="BK3393" s="18"/>
      <c r="BL3393" s="18"/>
      <c r="BM3393" s="18"/>
      <c r="BN3393" s="18"/>
    </row>
    <row r="3394" spans="4:66" x14ac:dyDescent="0.25">
      <c r="E3394" s="10"/>
      <c r="F3394" s="10"/>
      <c r="G3394" s="10"/>
      <c r="H3394" s="10"/>
      <c r="I3394" s="10"/>
      <c r="J3394" s="10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3"/>
      <c r="BK3394" s="13"/>
      <c r="BL3394" s="13"/>
      <c r="BM3394" s="13"/>
      <c r="BN3394" s="13"/>
    </row>
    <row r="3395" spans="4:66" x14ac:dyDescent="0.25">
      <c r="E3395" s="10"/>
      <c r="F3395" s="10"/>
      <c r="G3395" s="10"/>
      <c r="H3395" s="10"/>
      <c r="I3395" s="10"/>
      <c r="J3395" s="10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3"/>
      <c r="BK3395" s="13"/>
      <c r="BL3395" s="13"/>
      <c r="BM3395" s="13"/>
      <c r="BN3395" s="13"/>
    </row>
    <row r="3396" spans="4:66" x14ac:dyDescent="0.25">
      <c r="E3396" s="10"/>
      <c r="F3396" s="10"/>
      <c r="G3396" s="10"/>
      <c r="H3396" s="10"/>
      <c r="I3396" s="10"/>
      <c r="J3396" s="10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3"/>
      <c r="BK3396" s="13"/>
      <c r="BL3396" s="13"/>
      <c r="BM3396" s="13"/>
      <c r="BN3396" s="13"/>
    </row>
    <row r="3397" spans="4:66" x14ac:dyDescent="0.25">
      <c r="E3397" s="10"/>
      <c r="F3397" s="10"/>
      <c r="G3397" s="10"/>
      <c r="H3397" s="10"/>
      <c r="I3397" s="10"/>
      <c r="J3397" s="10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3"/>
      <c r="BK3397" s="13"/>
      <c r="BL3397" s="13"/>
      <c r="BM3397" s="13"/>
      <c r="BN3397" s="13"/>
    </row>
    <row r="3398" spans="4:66" x14ac:dyDescent="0.25">
      <c r="E3398" s="10"/>
      <c r="F3398" s="10"/>
      <c r="G3398" s="10"/>
      <c r="H3398" s="10"/>
      <c r="I3398" s="10"/>
      <c r="J3398" s="10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3"/>
      <c r="BK3398" s="13"/>
      <c r="BL3398" s="13"/>
      <c r="BM3398" s="13"/>
      <c r="BN3398" s="13"/>
    </row>
    <row r="3399" spans="4:66" x14ac:dyDescent="0.25">
      <c r="E3399" s="10"/>
      <c r="F3399" s="10"/>
      <c r="G3399" s="10"/>
      <c r="H3399" s="10"/>
      <c r="I3399" s="10"/>
      <c r="J3399" s="10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3"/>
      <c r="BK3399" s="13"/>
      <c r="BL3399" s="13"/>
      <c r="BM3399" s="13"/>
      <c r="BN3399" s="13"/>
    </row>
    <row r="3400" spans="4:66" x14ac:dyDescent="0.25">
      <c r="E3400" s="10"/>
      <c r="F3400" s="10"/>
      <c r="G3400" s="10"/>
      <c r="H3400" s="10"/>
      <c r="I3400" s="10"/>
      <c r="J3400" s="10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3"/>
      <c r="BK3400" s="13"/>
      <c r="BL3400" s="13"/>
      <c r="BM3400" s="13"/>
      <c r="BN3400" s="13"/>
    </row>
    <row r="3401" spans="4:66" x14ac:dyDescent="0.25">
      <c r="E3401" s="10"/>
      <c r="F3401" s="10"/>
      <c r="G3401" s="10"/>
      <c r="H3401" s="10"/>
      <c r="I3401" s="10"/>
      <c r="J3401" s="10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3"/>
      <c r="BK3401" s="13"/>
      <c r="BL3401" s="13"/>
      <c r="BM3401" s="13"/>
      <c r="BN3401" s="13"/>
    </row>
    <row r="3402" spans="4:66" x14ac:dyDescent="0.25">
      <c r="E3402" s="10"/>
      <c r="F3402" s="10"/>
      <c r="G3402" s="10"/>
      <c r="H3402" s="10"/>
      <c r="I3402" s="10"/>
      <c r="J3402" s="10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3"/>
      <c r="BK3402" s="13"/>
      <c r="BL3402" s="13"/>
      <c r="BM3402" s="13"/>
      <c r="BN3402" s="13"/>
    </row>
    <row r="3403" spans="4:66" x14ac:dyDescent="0.25">
      <c r="E3403" s="10"/>
      <c r="F3403" s="10"/>
      <c r="G3403" s="10"/>
      <c r="H3403" s="10"/>
      <c r="I3403" s="10"/>
      <c r="J3403" s="10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3"/>
      <c r="BK3403" s="13"/>
      <c r="BL3403" s="13"/>
      <c r="BM3403" s="13"/>
      <c r="BN3403" s="13"/>
    </row>
    <row r="3404" spans="4:66" x14ac:dyDescent="0.25">
      <c r="E3404" s="10"/>
      <c r="F3404" s="10"/>
      <c r="G3404" s="10"/>
      <c r="H3404" s="10"/>
      <c r="I3404" s="10"/>
      <c r="J3404" s="10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3"/>
      <c r="BK3404" s="13"/>
      <c r="BL3404" s="13"/>
      <c r="BM3404" s="13"/>
      <c r="BN3404" s="13"/>
    </row>
    <row r="3405" spans="4:66" x14ac:dyDescent="0.25">
      <c r="E3405" s="10"/>
      <c r="F3405" s="10"/>
      <c r="G3405" s="10"/>
      <c r="H3405" s="10"/>
      <c r="I3405" s="10"/>
      <c r="J3405" s="10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3"/>
      <c r="BK3405" s="13"/>
      <c r="BL3405" s="13"/>
      <c r="BM3405" s="13"/>
      <c r="BN3405" s="13"/>
    </row>
    <row r="3406" spans="4:66" x14ac:dyDescent="0.25">
      <c r="E3406" s="10"/>
      <c r="F3406" s="10"/>
      <c r="G3406" s="10"/>
      <c r="H3406" s="10"/>
      <c r="I3406" s="10"/>
      <c r="J3406" s="10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3"/>
      <c r="BK3406" s="13"/>
      <c r="BL3406" s="13"/>
      <c r="BM3406" s="13"/>
      <c r="BN3406" s="13"/>
    </row>
    <row r="3407" spans="4:66" x14ac:dyDescent="0.25">
      <c r="E3407" s="10"/>
      <c r="F3407" s="10"/>
      <c r="G3407" s="10"/>
      <c r="H3407" s="10"/>
      <c r="I3407" s="10"/>
      <c r="J3407" s="10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3"/>
      <c r="BK3407" s="13"/>
      <c r="BL3407" s="13"/>
      <c r="BM3407" s="13"/>
      <c r="BN3407" s="13"/>
    </row>
    <row r="3408" spans="4:66" x14ac:dyDescent="0.25">
      <c r="E3408" s="10"/>
      <c r="F3408" s="10"/>
      <c r="G3408" s="10"/>
      <c r="H3408" s="10"/>
      <c r="I3408" s="10"/>
      <c r="J3408" s="10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3"/>
      <c r="BK3408" s="13"/>
      <c r="BL3408" s="13"/>
      <c r="BM3408" s="13"/>
      <c r="BN3408" s="13"/>
    </row>
    <row r="3409" spans="5:66" x14ac:dyDescent="0.25">
      <c r="E3409" s="10"/>
      <c r="F3409" s="10"/>
      <c r="G3409" s="10"/>
      <c r="H3409" s="10"/>
      <c r="I3409" s="10"/>
      <c r="J3409" s="10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3"/>
      <c r="BK3409" s="13"/>
      <c r="BL3409" s="13"/>
      <c r="BM3409" s="13"/>
      <c r="BN3409" s="13"/>
    </row>
    <row r="3410" spans="5:66" x14ac:dyDescent="0.25">
      <c r="E3410" s="10"/>
      <c r="F3410" s="10"/>
      <c r="G3410" s="10"/>
      <c r="H3410" s="10"/>
      <c r="I3410" s="10"/>
      <c r="J3410" s="10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3"/>
      <c r="BK3410" s="13"/>
      <c r="BL3410" s="13"/>
      <c r="BM3410" s="13"/>
      <c r="BN3410" s="13"/>
    </row>
    <row r="3411" spans="5:66" x14ac:dyDescent="0.25">
      <c r="E3411" s="10"/>
      <c r="F3411" s="10"/>
      <c r="G3411" s="10"/>
      <c r="H3411" s="10"/>
      <c r="I3411" s="10"/>
      <c r="J3411" s="10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3"/>
      <c r="BK3411" s="13"/>
      <c r="BL3411" s="13"/>
      <c r="BM3411" s="13"/>
      <c r="BN3411" s="13"/>
    </row>
    <row r="3412" spans="5:66" x14ac:dyDescent="0.25">
      <c r="E3412" s="10"/>
      <c r="F3412" s="10"/>
      <c r="G3412" s="10"/>
      <c r="H3412" s="10"/>
      <c r="I3412" s="10"/>
      <c r="J3412" s="10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3"/>
      <c r="BK3412" s="13"/>
      <c r="BL3412" s="13"/>
      <c r="BM3412" s="13"/>
      <c r="BN3412" s="13"/>
    </row>
    <row r="3413" spans="5:66" x14ac:dyDescent="0.25">
      <c r="E3413" s="10"/>
      <c r="F3413" s="10"/>
      <c r="G3413" s="10"/>
      <c r="H3413" s="10"/>
      <c r="I3413" s="10"/>
      <c r="J3413" s="10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3"/>
      <c r="BK3413" s="13"/>
      <c r="BL3413" s="13"/>
      <c r="BM3413" s="13"/>
      <c r="BN3413" s="13"/>
    </row>
    <row r="3414" spans="5:66" x14ac:dyDescent="0.25">
      <c r="E3414" s="10"/>
      <c r="F3414" s="10"/>
      <c r="G3414" s="10"/>
      <c r="H3414" s="10"/>
      <c r="I3414" s="10"/>
      <c r="J3414" s="10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3"/>
      <c r="BK3414" s="13"/>
      <c r="BL3414" s="13"/>
      <c r="BM3414" s="13"/>
      <c r="BN3414" s="13"/>
    </row>
    <row r="3415" spans="5:66" x14ac:dyDescent="0.25">
      <c r="E3415" s="10"/>
      <c r="F3415" s="10"/>
      <c r="G3415" s="10"/>
      <c r="H3415" s="10"/>
      <c r="I3415" s="10"/>
      <c r="J3415" s="10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3"/>
      <c r="BK3415" s="13"/>
      <c r="BL3415" s="13"/>
      <c r="BM3415" s="13"/>
      <c r="BN3415" s="13"/>
    </row>
    <row r="3416" spans="5:66" x14ac:dyDescent="0.25">
      <c r="E3416" s="10"/>
      <c r="F3416" s="10"/>
      <c r="G3416" s="10"/>
      <c r="H3416" s="10"/>
      <c r="I3416" s="10"/>
      <c r="J3416" s="10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3"/>
      <c r="BK3416" s="13"/>
      <c r="BL3416" s="13"/>
      <c r="BM3416" s="13"/>
      <c r="BN3416" s="13"/>
    </row>
    <row r="3417" spans="5:66" x14ac:dyDescent="0.25">
      <c r="E3417" s="10"/>
      <c r="F3417" s="10"/>
      <c r="G3417" s="10"/>
      <c r="H3417" s="10"/>
      <c r="I3417" s="10"/>
      <c r="J3417" s="10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3"/>
      <c r="BK3417" s="13"/>
      <c r="BL3417" s="13"/>
      <c r="BM3417" s="13"/>
      <c r="BN3417" s="13"/>
    </row>
    <row r="3418" spans="5:66" x14ac:dyDescent="0.25">
      <c r="E3418" s="10"/>
      <c r="F3418" s="10"/>
      <c r="G3418" s="10"/>
      <c r="H3418" s="10"/>
      <c r="I3418" s="10"/>
      <c r="J3418" s="10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3"/>
      <c r="BK3418" s="13"/>
      <c r="BL3418" s="13"/>
      <c r="BM3418" s="13"/>
      <c r="BN3418" s="13"/>
    </row>
    <row r="3419" spans="5:66" x14ac:dyDescent="0.25">
      <c r="E3419" s="10"/>
      <c r="F3419" s="10"/>
      <c r="G3419" s="10"/>
      <c r="H3419" s="10"/>
      <c r="I3419" s="10"/>
      <c r="J3419" s="10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3"/>
      <c r="BK3419" s="13"/>
      <c r="BL3419" s="13"/>
      <c r="BM3419" s="13"/>
      <c r="BN3419" s="13"/>
    </row>
    <row r="3420" spans="5:66" x14ac:dyDescent="0.25">
      <c r="E3420" s="10"/>
      <c r="F3420" s="10"/>
      <c r="G3420" s="10"/>
      <c r="H3420" s="10"/>
      <c r="I3420" s="10"/>
      <c r="J3420" s="10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3"/>
      <c r="BK3420" s="13"/>
      <c r="BL3420" s="13"/>
      <c r="BM3420" s="13"/>
      <c r="BN3420" s="13"/>
    </row>
    <row r="3421" spans="5:66" x14ac:dyDescent="0.25">
      <c r="E3421" s="10"/>
      <c r="F3421" s="10"/>
      <c r="G3421" s="10"/>
      <c r="H3421" s="10"/>
      <c r="I3421" s="10"/>
      <c r="J3421" s="10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3"/>
      <c r="BK3421" s="13"/>
      <c r="BL3421" s="13"/>
      <c r="BM3421" s="13"/>
      <c r="BN3421" s="13"/>
    </row>
    <row r="3422" spans="5:66" x14ac:dyDescent="0.25">
      <c r="E3422" s="10"/>
      <c r="F3422" s="10"/>
      <c r="G3422" s="10"/>
      <c r="H3422" s="10"/>
      <c r="I3422" s="10"/>
      <c r="J3422" s="10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3"/>
      <c r="BK3422" s="13"/>
      <c r="BL3422" s="13"/>
      <c r="BM3422" s="13"/>
      <c r="BN3422" s="13"/>
    </row>
    <row r="3423" spans="5:66" x14ac:dyDescent="0.25">
      <c r="E3423" s="10"/>
      <c r="F3423" s="10"/>
      <c r="G3423" s="10"/>
      <c r="H3423" s="10"/>
      <c r="I3423" s="10"/>
      <c r="J3423" s="10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3"/>
      <c r="BK3423" s="13"/>
      <c r="BL3423" s="13"/>
      <c r="BM3423" s="13"/>
      <c r="BN3423" s="13"/>
    </row>
    <row r="3424" spans="5:66" x14ac:dyDescent="0.25">
      <c r="E3424" s="10"/>
      <c r="F3424" s="10"/>
      <c r="G3424" s="10"/>
      <c r="H3424" s="10"/>
      <c r="I3424" s="10"/>
      <c r="J3424" s="10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3"/>
      <c r="BK3424" s="13"/>
      <c r="BL3424" s="13"/>
      <c r="BM3424" s="13"/>
      <c r="BN3424" s="13"/>
    </row>
    <row r="3425" spans="5:66" x14ac:dyDescent="0.25">
      <c r="E3425" s="10"/>
      <c r="F3425" s="10"/>
      <c r="G3425" s="10"/>
      <c r="H3425" s="10"/>
      <c r="I3425" s="10"/>
      <c r="J3425" s="10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3"/>
      <c r="BK3425" s="13"/>
      <c r="BL3425" s="13"/>
      <c r="BM3425" s="13"/>
      <c r="BN3425" s="13"/>
    </row>
    <row r="3426" spans="5:66" x14ac:dyDescent="0.25">
      <c r="E3426" s="10"/>
      <c r="F3426" s="10"/>
      <c r="G3426" s="10"/>
      <c r="H3426" s="10"/>
      <c r="I3426" s="10"/>
      <c r="J3426" s="10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3"/>
      <c r="BK3426" s="13"/>
      <c r="BL3426" s="13"/>
      <c r="BM3426" s="13"/>
      <c r="BN3426" s="13"/>
    </row>
    <row r="3427" spans="5:66" x14ac:dyDescent="0.25">
      <c r="E3427" s="10"/>
      <c r="F3427" s="10"/>
      <c r="G3427" s="10"/>
      <c r="H3427" s="10"/>
      <c r="I3427" s="10"/>
      <c r="J3427" s="10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3"/>
      <c r="BK3427" s="13"/>
      <c r="BL3427" s="13"/>
      <c r="BM3427" s="13"/>
      <c r="BN3427" s="13"/>
    </row>
    <row r="3428" spans="5:66" x14ac:dyDescent="0.25">
      <c r="E3428" s="10"/>
      <c r="F3428" s="10"/>
      <c r="G3428" s="10"/>
      <c r="H3428" s="10"/>
      <c r="I3428" s="10"/>
      <c r="J3428" s="10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3"/>
      <c r="BK3428" s="13"/>
      <c r="BL3428" s="13"/>
      <c r="BM3428" s="13"/>
      <c r="BN3428" s="13"/>
    </row>
    <row r="3429" spans="5:66" x14ac:dyDescent="0.25">
      <c r="E3429" s="10"/>
      <c r="F3429" s="10"/>
      <c r="G3429" s="10"/>
      <c r="H3429" s="10"/>
      <c r="I3429" s="10"/>
      <c r="J3429" s="10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3"/>
      <c r="BK3429" s="13"/>
      <c r="BL3429" s="13"/>
      <c r="BM3429" s="13"/>
      <c r="BN3429" s="13"/>
    </row>
    <row r="3430" spans="5:66" x14ac:dyDescent="0.25">
      <c r="E3430" s="10"/>
      <c r="F3430" s="10"/>
      <c r="G3430" s="10"/>
      <c r="H3430" s="10"/>
      <c r="I3430" s="10"/>
      <c r="J3430" s="10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3"/>
      <c r="BK3430" s="13"/>
      <c r="BL3430" s="13"/>
      <c r="BM3430" s="13"/>
      <c r="BN3430" s="13"/>
    </row>
    <row r="3431" spans="5:66" x14ac:dyDescent="0.25">
      <c r="E3431" s="10"/>
      <c r="F3431" s="10"/>
      <c r="G3431" s="10"/>
      <c r="H3431" s="10"/>
      <c r="I3431" s="10"/>
      <c r="J3431" s="10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3"/>
      <c r="BK3431" s="13"/>
      <c r="BL3431" s="13"/>
      <c r="BM3431" s="13"/>
      <c r="BN3431" s="13"/>
    </row>
    <row r="3432" spans="5:66" x14ac:dyDescent="0.25">
      <c r="E3432" s="10"/>
      <c r="F3432" s="10"/>
      <c r="G3432" s="10"/>
      <c r="H3432" s="10"/>
      <c r="I3432" s="10"/>
      <c r="J3432" s="10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3"/>
      <c r="BK3432" s="13"/>
      <c r="BL3432" s="13"/>
      <c r="BM3432" s="13"/>
      <c r="BN3432" s="13"/>
    </row>
    <row r="3433" spans="5:66" x14ac:dyDescent="0.25">
      <c r="E3433" s="10"/>
      <c r="F3433" s="10"/>
      <c r="G3433" s="10"/>
      <c r="H3433" s="10"/>
      <c r="I3433" s="10"/>
      <c r="J3433" s="10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3"/>
      <c r="BK3433" s="13"/>
      <c r="BL3433" s="13"/>
      <c r="BM3433" s="13"/>
      <c r="BN3433" s="13"/>
    </row>
    <row r="3434" spans="5:66" x14ac:dyDescent="0.25">
      <c r="E3434" s="10"/>
      <c r="F3434" s="10"/>
      <c r="G3434" s="10"/>
      <c r="H3434" s="10"/>
      <c r="I3434" s="10"/>
      <c r="J3434" s="10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3"/>
      <c r="BK3434" s="13"/>
      <c r="BL3434" s="13"/>
      <c r="BM3434" s="13"/>
      <c r="BN3434" s="13"/>
    </row>
    <row r="3435" spans="5:66" x14ac:dyDescent="0.25">
      <c r="E3435" s="10"/>
      <c r="F3435" s="10"/>
      <c r="G3435" s="10"/>
      <c r="H3435" s="10"/>
      <c r="I3435" s="10"/>
      <c r="J3435" s="10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3"/>
      <c r="BK3435" s="13"/>
      <c r="BL3435" s="13"/>
      <c r="BM3435" s="13"/>
      <c r="BN3435" s="13"/>
    </row>
    <row r="3436" spans="5:66" x14ac:dyDescent="0.25">
      <c r="E3436" s="10"/>
      <c r="F3436" s="10"/>
      <c r="G3436" s="10"/>
      <c r="H3436" s="10"/>
      <c r="I3436" s="10"/>
      <c r="J3436" s="10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3"/>
      <c r="BK3436" s="13"/>
      <c r="BL3436" s="13"/>
      <c r="BM3436" s="13"/>
      <c r="BN3436" s="13"/>
    </row>
    <row r="3437" spans="5:66" x14ac:dyDescent="0.25">
      <c r="E3437" s="10"/>
      <c r="F3437" s="10"/>
      <c r="G3437" s="10"/>
      <c r="H3437" s="10"/>
      <c r="I3437" s="10"/>
      <c r="J3437" s="10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3"/>
      <c r="BK3437" s="13"/>
      <c r="BL3437" s="13"/>
      <c r="BM3437" s="13"/>
      <c r="BN3437" s="13"/>
    </row>
    <row r="3438" spans="5:66" x14ac:dyDescent="0.25">
      <c r="E3438" s="10"/>
      <c r="F3438" s="10"/>
      <c r="G3438" s="10"/>
      <c r="H3438" s="10"/>
      <c r="I3438" s="10"/>
      <c r="J3438" s="10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3"/>
      <c r="BK3438" s="13"/>
      <c r="BL3438" s="13"/>
      <c r="BM3438" s="13"/>
      <c r="BN3438" s="13"/>
    </row>
    <row r="3439" spans="5:66" x14ac:dyDescent="0.25">
      <c r="E3439" s="10"/>
      <c r="F3439" s="10"/>
      <c r="G3439" s="10"/>
      <c r="H3439" s="10"/>
      <c r="I3439" s="10"/>
      <c r="J3439" s="10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3"/>
      <c r="BK3439" s="13"/>
      <c r="BL3439" s="13"/>
      <c r="BM3439" s="13"/>
      <c r="BN3439" s="13"/>
    </row>
    <row r="3440" spans="5:66" x14ac:dyDescent="0.25">
      <c r="E3440" s="10"/>
      <c r="F3440" s="10"/>
      <c r="G3440" s="10"/>
      <c r="H3440" s="10"/>
      <c r="I3440" s="10"/>
      <c r="J3440" s="10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3"/>
      <c r="BK3440" s="13"/>
      <c r="BL3440" s="13"/>
      <c r="BM3440" s="13"/>
      <c r="BN3440" s="13"/>
    </row>
    <row r="3441" spans="5:66" x14ac:dyDescent="0.25">
      <c r="E3441" s="10"/>
      <c r="F3441" s="10"/>
      <c r="G3441" s="10"/>
      <c r="H3441" s="10"/>
      <c r="I3441" s="10"/>
      <c r="J3441" s="10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3"/>
      <c r="BK3441" s="13"/>
      <c r="BL3441" s="13"/>
      <c r="BM3441" s="13"/>
      <c r="BN3441" s="13"/>
    </row>
    <row r="3442" spans="5:66" x14ac:dyDescent="0.25">
      <c r="E3442" s="10"/>
      <c r="F3442" s="10"/>
      <c r="G3442" s="10"/>
      <c r="H3442" s="10"/>
      <c r="I3442" s="10"/>
      <c r="J3442" s="10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3"/>
      <c r="BK3442" s="13"/>
      <c r="BL3442" s="13"/>
      <c r="BM3442" s="13"/>
      <c r="BN3442" s="13"/>
    </row>
    <row r="3443" spans="5:66" x14ac:dyDescent="0.25">
      <c r="E3443" s="10"/>
      <c r="F3443" s="10"/>
      <c r="G3443" s="10"/>
      <c r="H3443" s="10"/>
      <c r="I3443" s="10"/>
      <c r="J3443" s="10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3"/>
      <c r="BK3443" s="13"/>
      <c r="BL3443" s="13"/>
      <c r="BM3443" s="13"/>
      <c r="BN3443" s="13"/>
    </row>
    <row r="3444" spans="5:66" x14ac:dyDescent="0.25">
      <c r="E3444" s="10"/>
      <c r="F3444" s="10"/>
      <c r="G3444" s="10"/>
      <c r="H3444" s="10"/>
      <c r="I3444" s="10"/>
      <c r="J3444" s="10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3"/>
      <c r="BK3444" s="13"/>
      <c r="BL3444" s="13"/>
      <c r="BM3444" s="13"/>
      <c r="BN3444" s="13"/>
    </row>
    <row r="3445" spans="5:66" x14ac:dyDescent="0.25">
      <c r="E3445" s="10"/>
      <c r="F3445" s="10"/>
      <c r="G3445" s="10"/>
      <c r="H3445" s="10"/>
      <c r="I3445" s="10"/>
      <c r="J3445" s="10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3"/>
      <c r="BK3445" s="13"/>
      <c r="BL3445" s="13"/>
      <c r="BM3445" s="13"/>
      <c r="BN3445" s="13"/>
    </row>
    <row r="3446" spans="5:66" x14ac:dyDescent="0.25">
      <c r="E3446" s="10"/>
      <c r="F3446" s="10"/>
      <c r="G3446" s="10"/>
      <c r="H3446" s="10"/>
      <c r="I3446" s="10"/>
      <c r="J3446" s="10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3"/>
      <c r="BK3446" s="13"/>
      <c r="BL3446" s="13"/>
      <c r="BM3446" s="13"/>
      <c r="BN3446" s="13"/>
    </row>
    <row r="3447" spans="5:66" x14ac:dyDescent="0.25">
      <c r="E3447" s="10"/>
      <c r="F3447" s="10"/>
      <c r="G3447" s="10"/>
      <c r="H3447" s="10"/>
      <c r="I3447" s="10"/>
      <c r="J3447" s="10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3"/>
      <c r="BK3447" s="13"/>
      <c r="BL3447" s="13"/>
      <c r="BM3447" s="13"/>
      <c r="BN3447" s="13"/>
    </row>
    <row r="3448" spans="5:66" x14ac:dyDescent="0.25">
      <c r="E3448" s="10"/>
      <c r="F3448" s="10"/>
      <c r="G3448" s="10"/>
      <c r="H3448" s="10"/>
      <c r="I3448" s="10"/>
      <c r="J3448" s="10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3"/>
      <c r="BK3448" s="13"/>
      <c r="BL3448" s="13"/>
      <c r="BM3448" s="13"/>
      <c r="BN3448" s="13"/>
    </row>
    <row r="3449" spans="5:66" x14ac:dyDescent="0.25">
      <c r="E3449" s="10"/>
      <c r="F3449" s="10"/>
      <c r="G3449" s="10"/>
      <c r="H3449" s="10"/>
      <c r="I3449" s="10"/>
      <c r="J3449" s="10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3"/>
      <c r="BK3449" s="13"/>
      <c r="BL3449" s="13"/>
      <c r="BM3449" s="13"/>
      <c r="BN3449" s="13"/>
    </row>
    <row r="3450" spans="5:66" x14ac:dyDescent="0.25">
      <c r="E3450" s="10"/>
      <c r="F3450" s="10"/>
      <c r="G3450" s="10"/>
      <c r="H3450" s="10"/>
      <c r="I3450" s="10"/>
      <c r="J3450" s="10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3"/>
      <c r="BK3450" s="13"/>
      <c r="BL3450" s="13"/>
      <c r="BM3450" s="13"/>
      <c r="BN3450" s="13"/>
    </row>
    <row r="3451" spans="5:66" x14ac:dyDescent="0.25">
      <c r="E3451" s="10"/>
      <c r="F3451" s="10"/>
      <c r="G3451" s="10"/>
      <c r="H3451" s="10"/>
      <c r="I3451" s="10"/>
      <c r="J3451" s="10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3"/>
      <c r="BK3451" s="13"/>
      <c r="BL3451" s="13"/>
      <c r="BM3451" s="13"/>
      <c r="BN3451" s="13"/>
    </row>
    <row r="3452" spans="5:66" x14ac:dyDescent="0.25">
      <c r="E3452" s="10"/>
      <c r="F3452" s="10"/>
      <c r="G3452" s="10"/>
      <c r="H3452" s="10"/>
      <c r="I3452" s="10"/>
      <c r="J3452" s="10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3"/>
      <c r="BK3452" s="13"/>
      <c r="BL3452" s="13"/>
      <c r="BM3452" s="13"/>
      <c r="BN3452" s="13"/>
    </row>
    <row r="3453" spans="5:66" x14ac:dyDescent="0.25">
      <c r="E3453" s="10"/>
      <c r="F3453" s="10"/>
      <c r="G3453" s="10"/>
      <c r="H3453" s="10"/>
      <c r="I3453" s="10"/>
      <c r="J3453" s="10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3"/>
      <c r="BK3453" s="13"/>
      <c r="BL3453" s="13"/>
      <c r="BM3453" s="13"/>
      <c r="BN3453" s="13"/>
    </row>
    <row r="3454" spans="5:66" x14ac:dyDescent="0.25">
      <c r="E3454" s="10"/>
      <c r="F3454" s="10"/>
      <c r="G3454" s="10"/>
      <c r="H3454" s="10"/>
      <c r="I3454" s="10"/>
      <c r="J3454" s="10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3"/>
      <c r="BK3454" s="13"/>
      <c r="BL3454" s="13"/>
      <c r="BM3454" s="13"/>
      <c r="BN3454" s="13"/>
    </row>
    <row r="3455" spans="5:66" x14ac:dyDescent="0.25">
      <c r="E3455" s="10"/>
      <c r="F3455" s="10"/>
      <c r="G3455" s="10"/>
      <c r="H3455" s="10"/>
      <c r="I3455" s="10"/>
      <c r="J3455" s="10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3"/>
      <c r="BK3455" s="13"/>
      <c r="BL3455" s="13"/>
      <c r="BM3455" s="13"/>
      <c r="BN3455" s="13"/>
    </row>
    <row r="3456" spans="5:66" x14ac:dyDescent="0.25">
      <c r="E3456" s="10"/>
      <c r="F3456" s="10"/>
      <c r="G3456" s="10"/>
      <c r="H3456" s="10"/>
      <c r="I3456" s="10"/>
      <c r="J3456" s="10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3"/>
      <c r="BK3456" s="13"/>
      <c r="BL3456" s="13"/>
      <c r="BM3456" s="13"/>
      <c r="BN3456" s="13"/>
    </row>
    <row r="3457" spans="5:66" x14ac:dyDescent="0.25">
      <c r="E3457" s="10"/>
      <c r="F3457" s="10"/>
      <c r="G3457" s="10"/>
      <c r="H3457" s="10"/>
      <c r="I3457" s="10"/>
      <c r="J3457" s="10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3"/>
      <c r="BK3457" s="13"/>
      <c r="BL3457" s="13"/>
      <c r="BM3457" s="13"/>
      <c r="BN3457" s="13"/>
    </row>
    <row r="3458" spans="5:66" x14ac:dyDescent="0.25">
      <c r="E3458" s="10"/>
      <c r="F3458" s="10"/>
      <c r="G3458" s="10"/>
      <c r="H3458" s="10"/>
      <c r="I3458" s="10"/>
      <c r="J3458" s="10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3"/>
      <c r="BK3458" s="13"/>
      <c r="BL3458" s="13"/>
      <c r="BM3458" s="13"/>
      <c r="BN3458" s="13"/>
    </row>
    <row r="3459" spans="5:66" x14ac:dyDescent="0.25">
      <c r="E3459" s="10"/>
      <c r="F3459" s="10"/>
      <c r="G3459" s="10"/>
      <c r="H3459" s="10"/>
      <c r="I3459" s="10"/>
      <c r="J3459" s="10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3"/>
      <c r="BK3459" s="13"/>
      <c r="BL3459" s="13"/>
      <c r="BM3459" s="13"/>
      <c r="BN3459" s="13"/>
    </row>
    <row r="3460" spans="5:66" x14ac:dyDescent="0.25">
      <c r="E3460" s="10"/>
      <c r="F3460" s="10"/>
      <c r="G3460" s="10"/>
      <c r="H3460" s="10"/>
      <c r="I3460" s="10"/>
      <c r="J3460" s="10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3"/>
      <c r="BK3460" s="13"/>
      <c r="BL3460" s="13"/>
      <c r="BM3460" s="13"/>
      <c r="BN3460" s="13"/>
    </row>
    <row r="3461" spans="5:66" x14ac:dyDescent="0.25">
      <c r="E3461" s="10"/>
      <c r="F3461" s="10"/>
      <c r="G3461" s="10"/>
      <c r="H3461" s="10"/>
      <c r="I3461" s="10"/>
      <c r="J3461" s="10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3"/>
      <c r="BK3461" s="13"/>
      <c r="BL3461" s="13"/>
      <c r="BM3461" s="13"/>
      <c r="BN3461" s="13"/>
    </row>
    <row r="3462" spans="5:66" x14ac:dyDescent="0.25">
      <c r="E3462" s="10"/>
      <c r="F3462" s="10"/>
      <c r="G3462" s="10"/>
      <c r="H3462" s="10"/>
      <c r="I3462" s="10"/>
      <c r="J3462" s="10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3"/>
      <c r="BK3462" s="13"/>
      <c r="BL3462" s="13"/>
      <c r="BM3462" s="13"/>
      <c r="BN3462" s="13"/>
    </row>
    <row r="3463" spans="5:66" x14ac:dyDescent="0.25">
      <c r="E3463" s="10"/>
      <c r="F3463" s="10"/>
      <c r="G3463" s="10"/>
      <c r="H3463" s="10"/>
      <c r="I3463" s="10"/>
      <c r="J3463" s="10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3"/>
      <c r="BK3463" s="13"/>
      <c r="BL3463" s="13"/>
      <c r="BM3463" s="13"/>
      <c r="BN3463" s="13"/>
    </row>
    <row r="3464" spans="5:66" x14ac:dyDescent="0.25">
      <c r="E3464" s="10"/>
      <c r="F3464" s="10"/>
      <c r="G3464" s="10"/>
      <c r="H3464" s="10"/>
      <c r="I3464" s="10"/>
      <c r="J3464" s="10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3"/>
      <c r="BK3464" s="13"/>
      <c r="BL3464" s="13"/>
      <c r="BM3464" s="13"/>
      <c r="BN3464" s="13"/>
    </row>
    <row r="3465" spans="5:66" x14ac:dyDescent="0.25">
      <c r="E3465" s="10"/>
      <c r="F3465" s="10"/>
      <c r="G3465" s="10"/>
      <c r="H3465" s="10"/>
      <c r="I3465" s="10"/>
      <c r="J3465" s="10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3"/>
      <c r="BK3465" s="13"/>
      <c r="BL3465" s="13"/>
      <c r="BM3465" s="13"/>
      <c r="BN3465" s="13"/>
    </row>
    <row r="3466" spans="5:66" x14ac:dyDescent="0.25">
      <c r="E3466" s="10"/>
      <c r="F3466" s="10"/>
      <c r="G3466" s="10"/>
      <c r="H3466" s="10"/>
      <c r="I3466" s="10"/>
      <c r="J3466" s="10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3"/>
      <c r="BK3466" s="13"/>
      <c r="BL3466" s="13"/>
      <c r="BM3466" s="13"/>
      <c r="BN3466" s="13"/>
    </row>
    <row r="3467" spans="5:66" x14ac:dyDescent="0.25">
      <c r="E3467" s="10"/>
      <c r="F3467" s="10"/>
      <c r="G3467" s="10"/>
      <c r="H3467" s="10"/>
      <c r="I3467" s="10"/>
      <c r="J3467" s="10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3"/>
      <c r="BK3467" s="13"/>
      <c r="BL3467" s="13"/>
      <c r="BM3467" s="13"/>
      <c r="BN3467" s="13"/>
    </row>
    <row r="3468" spans="5:66" x14ac:dyDescent="0.25">
      <c r="E3468" s="10"/>
      <c r="F3468" s="10"/>
      <c r="G3468" s="10"/>
      <c r="H3468" s="10"/>
      <c r="I3468" s="10"/>
      <c r="J3468" s="10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3"/>
      <c r="BK3468" s="13"/>
      <c r="BL3468" s="13"/>
      <c r="BM3468" s="13"/>
      <c r="BN3468" s="13"/>
    </row>
    <row r="3469" spans="5:66" x14ac:dyDescent="0.25">
      <c r="E3469" s="10"/>
      <c r="F3469" s="10"/>
      <c r="G3469" s="10"/>
      <c r="H3469" s="10"/>
      <c r="I3469" s="10"/>
      <c r="J3469" s="10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3"/>
      <c r="BK3469" s="13"/>
      <c r="BL3469" s="13"/>
      <c r="BM3469" s="13"/>
      <c r="BN3469" s="13"/>
    </row>
    <row r="3470" spans="5:66" x14ac:dyDescent="0.25">
      <c r="E3470" s="10"/>
      <c r="F3470" s="10"/>
      <c r="G3470" s="10"/>
      <c r="H3470" s="10"/>
      <c r="I3470" s="10"/>
      <c r="J3470" s="10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3"/>
      <c r="BK3470" s="13"/>
      <c r="BL3470" s="13"/>
      <c r="BM3470" s="13"/>
      <c r="BN3470" s="13"/>
    </row>
    <row r="3471" spans="5:66" x14ac:dyDescent="0.25">
      <c r="E3471" s="10"/>
      <c r="F3471" s="10"/>
      <c r="G3471" s="10"/>
      <c r="H3471" s="10"/>
      <c r="I3471" s="10"/>
      <c r="J3471" s="10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3"/>
      <c r="BK3471" s="13"/>
      <c r="BL3471" s="13"/>
      <c r="BM3471" s="13"/>
      <c r="BN3471" s="13"/>
    </row>
    <row r="3472" spans="5:66" x14ac:dyDescent="0.25">
      <c r="E3472" s="10"/>
      <c r="F3472" s="10"/>
      <c r="G3472" s="10"/>
      <c r="H3472" s="10"/>
      <c r="I3472" s="10"/>
      <c r="J3472" s="10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3"/>
      <c r="BK3472" s="13"/>
      <c r="BL3472" s="13"/>
      <c r="BM3472" s="13"/>
      <c r="BN3472" s="13"/>
    </row>
    <row r="3473" spans="5:66" x14ac:dyDescent="0.25">
      <c r="E3473" s="10"/>
      <c r="F3473" s="10"/>
      <c r="G3473" s="10"/>
      <c r="H3473" s="10"/>
      <c r="I3473" s="10"/>
      <c r="J3473" s="10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3"/>
      <c r="BK3473" s="13"/>
      <c r="BL3473" s="13"/>
      <c r="BM3473" s="13"/>
      <c r="BN3473" s="13"/>
    </row>
    <row r="3474" spans="5:66" x14ac:dyDescent="0.25">
      <c r="E3474" s="10"/>
      <c r="F3474" s="10"/>
      <c r="G3474" s="10"/>
      <c r="H3474" s="10"/>
      <c r="I3474" s="10"/>
      <c r="J3474" s="10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3"/>
      <c r="BK3474" s="13"/>
      <c r="BL3474" s="13"/>
      <c r="BM3474" s="13"/>
      <c r="BN3474" s="13"/>
    </row>
    <row r="3475" spans="5:66" x14ac:dyDescent="0.25">
      <c r="E3475" s="10"/>
      <c r="F3475" s="10"/>
      <c r="G3475" s="10"/>
      <c r="H3475" s="10"/>
      <c r="I3475" s="10"/>
      <c r="J3475" s="10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3"/>
      <c r="BK3475" s="13"/>
      <c r="BL3475" s="13"/>
      <c r="BM3475" s="13"/>
      <c r="BN3475" s="13"/>
    </row>
    <row r="3476" spans="5:66" x14ac:dyDescent="0.25">
      <c r="E3476" s="10"/>
      <c r="F3476" s="10"/>
      <c r="G3476" s="10"/>
      <c r="H3476" s="10"/>
      <c r="I3476" s="10"/>
      <c r="J3476" s="10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3"/>
      <c r="BK3476" s="13"/>
      <c r="BL3476" s="13"/>
      <c r="BM3476" s="13"/>
      <c r="BN3476" s="13"/>
    </row>
    <row r="3477" spans="5:66" x14ac:dyDescent="0.25">
      <c r="E3477" s="10"/>
      <c r="F3477" s="10"/>
      <c r="G3477" s="10"/>
      <c r="H3477" s="10"/>
      <c r="I3477" s="10"/>
      <c r="J3477" s="10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3"/>
      <c r="BK3477" s="13"/>
      <c r="BL3477" s="13"/>
      <c r="BM3477" s="13"/>
      <c r="BN3477" s="13"/>
    </row>
    <row r="3478" spans="5:66" x14ac:dyDescent="0.25">
      <c r="E3478" s="10"/>
      <c r="F3478" s="10"/>
      <c r="G3478" s="10"/>
      <c r="H3478" s="10"/>
      <c r="I3478" s="10"/>
      <c r="J3478" s="10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3"/>
      <c r="BK3478" s="13"/>
      <c r="BL3478" s="13"/>
      <c r="BM3478" s="13"/>
      <c r="BN3478" s="13"/>
    </row>
    <row r="3479" spans="5:66" x14ac:dyDescent="0.25">
      <c r="E3479" s="10"/>
      <c r="F3479" s="10"/>
      <c r="G3479" s="10"/>
      <c r="H3479" s="10"/>
      <c r="I3479" s="10"/>
      <c r="J3479" s="10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3"/>
      <c r="BK3479" s="13"/>
      <c r="BL3479" s="13"/>
      <c r="BM3479" s="13"/>
      <c r="BN3479" s="13"/>
    </row>
    <row r="3480" spans="5:66" x14ac:dyDescent="0.25">
      <c r="E3480" s="10"/>
      <c r="F3480" s="10"/>
      <c r="G3480" s="10"/>
      <c r="H3480" s="10"/>
      <c r="I3480" s="10"/>
      <c r="J3480" s="10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3"/>
      <c r="BK3480" s="13"/>
      <c r="BL3480" s="13"/>
      <c r="BM3480" s="13"/>
      <c r="BN3480" s="13"/>
    </row>
    <row r="3481" spans="5:66" x14ac:dyDescent="0.25">
      <c r="E3481" s="10"/>
      <c r="F3481" s="10"/>
      <c r="G3481" s="10"/>
      <c r="H3481" s="10"/>
      <c r="I3481" s="10"/>
      <c r="J3481" s="10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3"/>
      <c r="BK3481" s="13"/>
      <c r="BL3481" s="13"/>
      <c r="BM3481" s="13"/>
      <c r="BN3481" s="13"/>
    </row>
    <row r="3482" spans="5:66" x14ac:dyDescent="0.25">
      <c r="E3482" s="10"/>
      <c r="F3482" s="10"/>
      <c r="G3482" s="10"/>
      <c r="H3482" s="10"/>
      <c r="I3482" s="10"/>
      <c r="J3482" s="10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3"/>
      <c r="BK3482" s="13"/>
      <c r="BL3482" s="13"/>
      <c r="BM3482" s="13"/>
      <c r="BN3482" s="13"/>
    </row>
    <row r="3483" spans="5:66" x14ac:dyDescent="0.25">
      <c r="E3483" s="10"/>
      <c r="F3483" s="10"/>
      <c r="G3483" s="10"/>
      <c r="H3483" s="10"/>
      <c r="I3483" s="10"/>
      <c r="J3483" s="10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3"/>
      <c r="BK3483" s="13"/>
      <c r="BL3483" s="13"/>
      <c r="BM3483" s="13"/>
      <c r="BN3483" s="13"/>
    </row>
    <row r="3484" spans="5:66" x14ac:dyDescent="0.25">
      <c r="E3484" s="10"/>
      <c r="F3484" s="10"/>
      <c r="G3484" s="10"/>
      <c r="H3484" s="10"/>
      <c r="I3484" s="10"/>
      <c r="J3484" s="10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3"/>
      <c r="BK3484" s="13"/>
      <c r="BL3484" s="13"/>
      <c r="BM3484" s="13"/>
      <c r="BN3484" s="13"/>
    </row>
    <row r="3485" spans="5:66" x14ac:dyDescent="0.25">
      <c r="E3485" s="10"/>
      <c r="F3485" s="10"/>
      <c r="G3485" s="10"/>
      <c r="H3485" s="10"/>
      <c r="I3485" s="10"/>
      <c r="J3485" s="10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3"/>
      <c r="BK3485" s="13"/>
      <c r="BL3485" s="13"/>
      <c r="BM3485" s="13"/>
      <c r="BN3485" s="13"/>
    </row>
    <row r="3486" spans="5:66" x14ac:dyDescent="0.25">
      <c r="E3486" s="10"/>
      <c r="F3486" s="10"/>
      <c r="G3486" s="10"/>
      <c r="H3486" s="10"/>
      <c r="I3486" s="10"/>
      <c r="J3486" s="10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3"/>
      <c r="BK3486" s="13"/>
      <c r="BL3486" s="13"/>
      <c r="BM3486" s="13"/>
      <c r="BN3486" s="13"/>
    </row>
    <row r="3487" spans="5:66" x14ac:dyDescent="0.25">
      <c r="E3487" s="10"/>
      <c r="F3487" s="10"/>
      <c r="G3487" s="10"/>
      <c r="H3487" s="10"/>
      <c r="I3487" s="10"/>
      <c r="J3487" s="10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3"/>
      <c r="BK3487" s="13"/>
      <c r="BL3487" s="13"/>
      <c r="BM3487" s="13"/>
      <c r="BN3487" s="13"/>
    </row>
    <row r="3488" spans="5:66" x14ac:dyDescent="0.25">
      <c r="E3488" s="10"/>
      <c r="F3488" s="10"/>
      <c r="G3488" s="10"/>
      <c r="H3488" s="10"/>
      <c r="I3488" s="10"/>
      <c r="J3488" s="10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3"/>
      <c r="BK3488" s="13"/>
      <c r="BL3488" s="13"/>
      <c r="BM3488" s="13"/>
      <c r="BN3488" s="13"/>
    </row>
    <row r="3489" spans="5:66" x14ac:dyDescent="0.25">
      <c r="E3489" s="10"/>
      <c r="F3489" s="10"/>
      <c r="G3489" s="10"/>
      <c r="H3489" s="10"/>
      <c r="I3489" s="10"/>
      <c r="J3489" s="10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3"/>
      <c r="BK3489" s="13"/>
      <c r="BL3489" s="13"/>
      <c r="BM3489" s="13"/>
      <c r="BN3489" s="13"/>
    </row>
    <row r="3490" spans="5:66" x14ac:dyDescent="0.25">
      <c r="E3490" s="10"/>
      <c r="F3490" s="10"/>
      <c r="G3490" s="10"/>
      <c r="H3490" s="10"/>
      <c r="I3490" s="10"/>
      <c r="J3490" s="10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3"/>
      <c r="BK3490" s="13"/>
      <c r="BL3490" s="13"/>
      <c r="BM3490" s="13"/>
      <c r="BN3490" s="13"/>
    </row>
    <row r="3491" spans="5:66" x14ac:dyDescent="0.25">
      <c r="E3491" s="10"/>
      <c r="F3491" s="10"/>
      <c r="G3491" s="10"/>
      <c r="H3491" s="10"/>
      <c r="I3491" s="10"/>
      <c r="J3491" s="10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3"/>
      <c r="BK3491" s="13"/>
      <c r="BL3491" s="13"/>
      <c r="BM3491" s="13"/>
      <c r="BN3491" s="13"/>
    </row>
    <row r="3492" spans="5:66" x14ac:dyDescent="0.25">
      <c r="E3492" s="10"/>
      <c r="F3492" s="10"/>
      <c r="G3492" s="10"/>
      <c r="H3492" s="10"/>
      <c r="I3492" s="10"/>
      <c r="J3492" s="10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3"/>
      <c r="BK3492" s="13"/>
      <c r="BL3492" s="13"/>
      <c r="BM3492" s="13"/>
      <c r="BN3492" s="13"/>
    </row>
    <row r="3493" spans="5:66" x14ac:dyDescent="0.25">
      <c r="E3493" s="10"/>
      <c r="F3493" s="10"/>
      <c r="G3493" s="10"/>
      <c r="H3493" s="10"/>
      <c r="I3493" s="10"/>
      <c r="J3493" s="10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3"/>
      <c r="BK3493" s="13"/>
      <c r="BL3493" s="13"/>
      <c r="BM3493" s="13"/>
      <c r="BN3493" s="13"/>
    </row>
    <row r="3494" spans="5:66" x14ac:dyDescent="0.25">
      <c r="E3494" s="10"/>
      <c r="F3494" s="10"/>
      <c r="G3494" s="10"/>
      <c r="H3494" s="10"/>
      <c r="I3494" s="10"/>
      <c r="J3494" s="10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3"/>
      <c r="BK3494" s="13"/>
      <c r="BL3494" s="13"/>
      <c r="BM3494" s="13"/>
      <c r="BN3494" s="13"/>
    </row>
    <row r="3495" spans="5:66" x14ac:dyDescent="0.25">
      <c r="E3495" s="10"/>
      <c r="F3495" s="10"/>
      <c r="G3495" s="10"/>
      <c r="H3495" s="10"/>
      <c r="I3495" s="10"/>
      <c r="J3495" s="10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3"/>
      <c r="BK3495" s="13"/>
      <c r="BL3495" s="13"/>
      <c r="BM3495" s="13"/>
      <c r="BN3495" s="13"/>
    </row>
    <row r="3496" spans="5:66" x14ac:dyDescent="0.25">
      <c r="E3496" s="10"/>
      <c r="F3496" s="10"/>
      <c r="G3496" s="10"/>
      <c r="H3496" s="10"/>
      <c r="I3496" s="10"/>
      <c r="J3496" s="10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3"/>
      <c r="BK3496" s="13"/>
      <c r="BL3496" s="13"/>
      <c r="BM3496" s="13"/>
      <c r="BN3496" s="13"/>
    </row>
    <row r="3497" spans="5:66" x14ac:dyDescent="0.25">
      <c r="E3497" s="10"/>
      <c r="F3497" s="10"/>
      <c r="G3497" s="10"/>
      <c r="H3497" s="10"/>
      <c r="I3497" s="10"/>
      <c r="J3497" s="10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3"/>
      <c r="BK3497" s="13"/>
      <c r="BL3497" s="13"/>
      <c r="BM3497" s="13"/>
      <c r="BN3497" s="13"/>
    </row>
    <row r="3498" spans="5:66" x14ac:dyDescent="0.25">
      <c r="E3498" s="10"/>
      <c r="F3498" s="10"/>
      <c r="G3498" s="10"/>
      <c r="H3498" s="10"/>
      <c r="I3498" s="10"/>
      <c r="J3498" s="10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3"/>
      <c r="BK3498" s="13"/>
      <c r="BL3498" s="13"/>
      <c r="BM3498" s="13"/>
      <c r="BN3498" s="13"/>
    </row>
    <row r="3499" spans="5:66" x14ac:dyDescent="0.25">
      <c r="E3499" s="10"/>
      <c r="F3499" s="10"/>
      <c r="G3499" s="10"/>
      <c r="H3499" s="10"/>
      <c r="I3499" s="10"/>
      <c r="J3499" s="10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3"/>
      <c r="BK3499" s="13"/>
      <c r="BL3499" s="13"/>
      <c r="BM3499" s="13"/>
      <c r="BN3499" s="13"/>
    </row>
    <row r="3500" spans="5:66" x14ac:dyDescent="0.25">
      <c r="E3500" s="10"/>
      <c r="F3500" s="10"/>
      <c r="G3500" s="10"/>
      <c r="H3500" s="10"/>
      <c r="I3500" s="10"/>
      <c r="J3500" s="10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3"/>
      <c r="BK3500" s="13"/>
      <c r="BL3500" s="13"/>
      <c r="BM3500" s="13"/>
      <c r="BN3500" s="13"/>
    </row>
    <row r="3501" spans="5:66" x14ac:dyDescent="0.25">
      <c r="E3501" s="10"/>
      <c r="F3501" s="10"/>
      <c r="G3501" s="10"/>
      <c r="H3501" s="10"/>
      <c r="I3501" s="10"/>
      <c r="J3501" s="10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3"/>
      <c r="BK3501" s="13"/>
      <c r="BL3501" s="13"/>
      <c r="BM3501" s="13"/>
      <c r="BN3501" s="13"/>
    </row>
    <row r="3502" spans="5:66" x14ac:dyDescent="0.25">
      <c r="E3502" s="10"/>
      <c r="F3502" s="10"/>
      <c r="G3502" s="10"/>
      <c r="H3502" s="10"/>
      <c r="I3502" s="10"/>
      <c r="J3502" s="10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3"/>
      <c r="BK3502" s="13"/>
      <c r="BL3502" s="13"/>
      <c r="BM3502" s="13"/>
      <c r="BN3502" s="13"/>
    </row>
    <row r="3503" spans="5:66" x14ac:dyDescent="0.25">
      <c r="E3503" s="10"/>
      <c r="F3503" s="10"/>
      <c r="G3503" s="10"/>
      <c r="H3503" s="10"/>
      <c r="I3503" s="10"/>
      <c r="J3503" s="10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3"/>
      <c r="BK3503" s="13"/>
      <c r="BL3503" s="13"/>
      <c r="BM3503" s="13"/>
      <c r="BN3503" s="13"/>
    </row>
    <row r="3504" spans="5:66" x14ac:dyDescent="0.25">
      <c r="E3504" s="10"/>
      <c r="F3504" s="10"/>
      <c r="G3504" s="10"/>
      <c r="H3504" s="10"/>
      <c r="I3504" s="10"/>
      <c r="J3504" s="10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3"/>
      <c r="BK3504" s="13"/>
      <c r="BL3504" s="13"/>
      <c r="BM3504" s="13"/>
      <c r="BN3504" s="13"/>
    </row>
    <row r="3505" spans="5:66" x14ac:dyDescent="0.25">
      <c r="E3505" s="10"/>
      <c r="F3505" s="10"/>
      <c r="G3505" s="10"/>
      <c r="H3505" s="10"/>
      <c r="I3505" s="10"/>
      <c r="J3505" s="10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3"/>
      <c r="BK3505" s="13"/>
      <c r="BL3505" s="13"/>
      <c r="BM3505" s="13"/>
      <c r="BN3505" s="13"/>
    </row>
    <row r="3506" spans="5:66" x14ac:dyDescent="0.25">
      <c r="E3506" s="10"/>
      <c r="F3506" s="10"/>
      <c r="G3506" s="10"/>
      <c r="H3506" s="10"/>
      <c r="I3506" s="10"/>
      <c r="J3506" s="10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3"/>
      <c r="BK3506" s="13"/>
      <c r="BL3506" s="13"/>
      <c r="BM3506" s="13"/>
      <c r="BN3506" s="13"/>
    </row>
    <row r="3507" spans="5:66" x14ac:dyDescent="0.25">
      <c r="E3507" s="10"/>
      <c r="F3507" s="10"/>
      <c r="G3507" s="10"/>
      <c r="H3507" s="10"/>
      <c r="I3507" s="10"/>
      <c r="J3507" s="10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3"/>
      <c r="BK3507" s="13"/>
      <c r="BL3507" s="13"/>
      <c r="BM3507" s="13"/>
      <c r="BN3507" s="13"/>
    </row>
    <row r="3508" spans="5:66" x14ac:dyDescent="0.25">
      <c r="E3508" s="10"/>
      <c r="F3508" s="10"/>
      <c r="G3508" s="10"/>
      <c r="H3508" s="10"/>
      <c r="I3508" s="10"/>
      <c r="J3508" s="10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3"/>
      <c r="BK3508" s="13"/>
      <c r="BL3508" s="13"/>
      <c r="BM3508" s="13"/>
      <c r="BN3508" s="13"/>
    </row>
    <row r="3509" spans="5:66" x14ac:dyDescent="0.25">
      <c r="E3509" s="10"/>
      <c r="F3509" s="10"/>
      <c r="G3509" s="10"/>
      <c r="H3509" s="10"/>
      <c r="I3509" s="10"/>
      <c r="J3509" s="10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3"/>
      <c r="BK3509" s="13"/>
      <c r="BL3509" s="13"/>
      <c r="BM3509" s="13"/>
      <c r="BN3509" s="13"/>
    </row>
    <row r="3510" spans="5:66" x14ac:dyDescent="0.25">
      <c r="E3510" s="10"/>
      <c r="F3510" s="10"/>
      <c r="G3510" s="10"/>
      <c r="H3510" s="10"/>
      <c r="I3510" s="10"/>
      <c r="J3510" s="10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3"/>
      <c r="BK3510" s="13"/>
      <c r="BL3510" s="13"/>
      <c r="BM3510" s="13"/>
      <c r="BN3510" s="13"/>
    </row>
    <row r="3511" spans="5:66" x14ac:dyDescent="0.25">
      <c r="E3511" s="10"/>
      <c r="F3511" s="10"/>
      <c r="G3511" s="10"/>
      <c r="H3511" s="10"/>
      <c r="I3511" s="10"/>
      <c r="J3511" s="10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3"/>
      <c r="BK3511" s="13"/>
      <c r="BL3511" s="13"/>
      <c r="BM3511" s="13"/>
      <c r="BN3511" s="13"/>
    </row>
    <row r="3512" spans="5:66" x14ac:dyDescent="0.25">
      <c r="E3512" s="10"/>
      <c r="F3512" s="10"/>
      <c r="G3512" s="10"/>
      <c r="H3512" s="10"/>
      <c r="I3512" s="10"/>
      <c r="J3512" s="10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3"/>
      <c r="BK3512" s="13"/>
      <c r="BL3512" s="13"/>
      <c r="BM3512" s="13"/>
      <c r="BN3512" s="13"/>
    </row>
    <row r="3513" spans="5:66" x14ac:dyDescent="0.25">
      <c r="E3513" s="10"/>
      <c r="F3513" s="10"/>
      <c r="G3513" s="10"/>
      <c r="H3513" s="10"/>
      <c r="I3513" s="10"/>
      <c r="J3513" s="10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3"/>
      <c r="BK3513" s="13"/>
      <c r="BL3513" s="13"/>
      <c r="BM3513" s="13"/>
      <c r="BN3513" s="13"/>
    </row>
    <row r="3514" spans="5:66" x14ac:dyDescent="0.25">
      <c r="E3514" s="10"/>
      <c r="F3514" s="10"/>
      <c r="G3514" s="10"/>
      <c r="H3514" s="10"/>
      <c r="I3514" s="10"/>
      <c r="J3514" s="10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3"/>
      <c r="BK3514" s="13"/>
      <c r="BL3514" s="13"/>
      <c r="BM3514" s="13"/>
      <c r="BN3514" s="13"/>
    </row>
    <row r="3515" spans="5:66" x14ac:dyDescent="0.25">
      <c r="E3515" s="10"/>
      <c r="F3515" s="10"/>
      <c r="G3515" s="10"/>
      <c r="H3515" s="10"/>
      <c r="I3515" s="10"/>
      <c r="J3515" s="10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3"/>
      <c r="BK3515" s="13"/>
      <c r="BL3515" s="13"/>
      <c r="BM3515" s="13"/>
      <c r="BN3515" s="13"/>
    </row>
    <row r="3516" spans="5:66" x14ac:dyDescent="0.25">
      <c r="E3516" s="10"/>
      <c r="F3516" s="10"/>
      <c r="G3516" s="10"/>
      <c r="H3516" s="10"/>
      <c r="I3516" s="10"/>
      <c r="J3516" s="10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3"/>
      <c r="BK3516" s="13"/>
      <c r="BL3516" s="13"/>
      <c r="BM3516" s="13"/>
      <c r="BN3516" s="13"/>
    </row>
    <row r="3517" spans="5:66" x14ac:dyDescent="0.25">
      <c r="E3517" s="10"/>
      <c r="F3517" s="10"/>
      <c r="G3517" s="10"/>
      <c r="H3517" s="10"/>
      <c r="I3517" s="10"/>
      <c r="J3517" s="10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3"/>
      <c r="BK3517" s="13"/>
      <c r="BL3517" s="13"/>
      <c r="BM3517" s="13"/>
      <c r="BN3517" s="13"/>
    </row>
    <row r="3518" spans="5:66" x14ac:dyDescent="0.25">
      <c r="E3518" s="10"/>
      <c r="F3518" s="10"/>
      <c r="G3518" s="10"/>
      <c r="H3518" s="10"/>
      <c r="I3518" s="10"/>
      <c r="J3518" s="10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3"/>
      <c r="BK3518" s="13"/>
      <c r="BL3518" s="13"/>
      <c r="BM3518" s="13"/>
      <c r="BN3518" s="13"/>
    </row>
    <row r="3519" spans="5:66" x14ac:dyDescent="0.25">
      <c r="E3519" s="10"/>
      <c r="F3519" s="10"/>
      <c r="G3519" s="10"/>
      <c r="H3519" s="10"/>
      <c r="I3519" s="10"/>
      <c r="J3519" s="10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3"/>
      <c r="BK3519" s="13"/>
      <c r="BL3519" s="13"/>
      <c r="BM3519" s="13"/>
      <c r="BN3519" s="13"/>
    </row>
    <row r="3520" spans="5:66" x14ac:dyDescent="0.25">
      <c r="E3520" s="10"/>
      <c r="F3520" s="10"/>
      <c r="G3520" s="10"/>
      <c r="H3520" s="10"/>
      <c r="I3520" s="10"/>
      <c r="J3520" s="10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3"/>
      <c r="BK3520" s="13"/>
      <c r="BL3520" s="13"/>
      <c r="BM3520" s="13"/>
      <c r="BN3520" s="13"/>
    </row>
    <row r="3521" spans="5:66" x14ac:dyDescent="0.25">
      <c r="E3521" s="10"/>
      <c r="F3521" s="10"/>
      <c r="G3521" s="10"/>
      <c r="H3521" s="10"/>
      <c r="I3521" s="10"/>
      <c r="J3521" s="10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3"/>
      <c r="BK3521" s="13"/>
      <c r="BL3521" s="13"/>
      <c r="BM3521" s="13"/>
      <c r="BN3521" s="13"/>
    </row>
    <row r="3522" spans="5:66" x14ac:dyDescent="0.25">
      <c r="E3522" s="10"/>
      <c r="F3522" s="10"/>
      <c r="G3522" s="10"/>
      <c r="H3522" s="10"/>
      <c r="I3522" s="10"/>
      <c r="J3522" s="10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3"/>
      <c r="BK3522" s="13"/>
      <c r="BL3522" s="13"/>
      <c r="BM3522" s="13"/>
      <c r="BN3522" s="13"/>
    </row>
    <row r="3523" spans="5:66" x14ac:dyDescent="0.25">
      <c r="E3523" s="10"/>
      <c r="F3523" s="10"/>
      <c r="G3523" s="10"/>
      <c r="H3523" s="10"/>
      <c r="I3523" s="10"/>
      <c r="J3523" s="10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3"/>
      <c r="BK3523" s="13"/>
      <c r="BL3523" s="13"/>
      <c r="BM3523" s="13"/>
      <c r="BN3523" s="13"/>
    </row>
    <row r="3524" spans="5:66" x14ac:dyDescent="0.25">
      <c r="E3524" s="10"/>
      <c r="F3524" s="10"/>
      <c r="G3524" s="10"/>
      <c r="H3524" s="10"/>
      <c r="I3524" s="10"/>
      <c r="J3524" s="10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3"/>
      <c r="BK3524" s="13"/>
      <c r="BL3524" s="13"/>
      <c r="BM3524" s="13"/>
      <c r="BN3524" s="13"/>
    </row>
    <row r="3525" spans="5:66" x14ac:dyDescent="0.25">
      <c r="E3525" s="10"/>
      <c r="F3525" s="10"/>
      <c r="G3525" s="10"/>
      <c r="H3525" s="10"/>
      <c r="I3525" s="10"/>
      <c r="J3525" s="10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3"/>
      <c r="BK3525" s="13"/>
      <c r="BL3525" s="13"/>
      <c r="BM3525" s="13"/>
      <c r="BN3525" s="13"/>
    </row>
    <row r="3526" spans="5:66" x14ac:dyDescent="0.25">
      <c r="E3526" s="10"/>
      <c r="F3526" s="10"/>
      <c r="G3526" s="10"/>
      <c r="H3526" s="10"/>
      <c r="I3526" s="10"/>
      <c r="J3526" s="10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3"/>
      <c r="BK3526" s="13"/>
      <c r="BL3526" s="13"/>
      <c r="BM3526" s="13"/>
      <c r="BN3526" s="13"/>
    </row>
    <row r="3527" spans="5:66" x14ac:dyDescent="0.25">
      <c r="E3527" s="10"/>
      <c r="F3527" s="10"/>
      <c r="G3527" s="10"/>
      <c r="H3527" s="10"/>
      <c r="I3527" s="10"/>
      <c r="J3527" s="10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3"/>
      <c r="BK3527" s="13"/>
      <c r="BL3527" s="13"/>
      <c r="BM3527" s="13"/>
      <c r="BN3527" s="13"/>
    </row>
    <row r="3528" spans="5:66" x14ac:dyDescent="0.25">
      <c r="E3528" s="10"/>
      <c r="F3528" s="10"/>
      <c r="G3528" s="10"/>
      <c r="H3528" s="10"/>
      <c r="I3528" s="10"/>
      <c r="J3528" s="10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3"/>
      <c r="BK3528" s="13"/>
      <c r="BL3528" s="13"/>
      <c r="BM3528" s="13"/>
      <c r="BN3528" s="13"/>
    </row>
    <row r="3529" spans="5:66" x14ac:dyDescent="0.25">
      <c r="E3529" s="10"/>
      <c r="F3529" s="10"/>
      <c r="G3529" s="10"/>
      <c r="H3529" s="10"/>
      <c r="I3529" s="10"/>
      <c r="J3529" s="10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3"/>
      <c r="BK3529" s="13"/>
      <c r="BL3529" s="13"/>
      <c r="BM3529" s="13"/>
      <c r="BN3529" s="13"/>
    </row>
    <row r="3530" spans="5:66" x14ac:dyDescent="0.25">
      <c r="E3530" s="10"/>
      <c r="F3530" s="10"/>
      <c r="G3530" s="10"/>
      <c r="H3530" s="10"/>
      <c r="I3530" s="10"/>
      <c r="J3530" s="10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3"/>
      <c r="BK3530" s="13"/>
      <c r="BL3530" s="13"/>
      <c r="BM3530" s="13"/>
      <c r="BN3530" s="13"/>
    </row>
    <row r="3531" spans="5:66" x14ac:dyDescent="0.25">
      <c r="E3531" s="10"/>
      <c r="F3531" s="10"/>
      <c r="G3531" s="10"/>
      <c r="H3531" s="10"/>
      <c r="I3531" s="10"/>
      <c r="J3531" s="10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3"/>
      <c r="BK3531" s="13"/>
      <c r="BL3531" s="13"/>
      <c r="BM3531" s="13"/>
      <c r="BN3531" s="13"/>
    </row>
    <row r="3532" spans="5:66" x14ac:dyDescent="0.25">
      <c r="E3532" s="10"/>
      <c r="F3532" s="10"/>
      <c r="G3532" s="10"/>
      <c r="H3532" s="10"/>
      <c r="I3532" s="10"/>
      <c r="J3532" s="10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3"/>
      <c r="BK3532" s="13"/>
      <c r="BL3532" s="13"/>
      <c r="BM3532" s="13"/>
      <c r="BN3532" s="13"/>
    </row>
    <row r="3533" spans="5:66" x14ac:dyDescent="0.25">
      <c r="E3533" s="10"/>
      <c r="F3533" s="10"/>
      <c r="G3533" s="10"/>
      <c r="H3533" s="10"/>
      <c r="I3533" s="10"/>
      <c r="J3533" s="10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3"/>
      <c r="BK3533" s="13"/>
      <c r="BL3533" s="13"/>
      <c r="BM3533" s="13"/>
      <c r="BN3533" s="13"/>
    </row>
    <row r="3534" spans="5:66" x14ac:dyDescent="0.25">
      <c r="E3534" s="10"/>
      <c r="F3534" s="10"/>
      <c r="G3534" s="10"/>
      <c r="H3534" s="10"/>
      <c r="I3534" s="10"/>
      <c r="J3534" s="10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3"/>
      <c r="BK3534" s="13"/>
      <c r="BL3534" s="13"/>
      <c r="BM3534" s="13"/>
      <c r="BN3534" s="13"/>
    </row>
    <row r="3535" spans="5:66" x14ac:dyDescent="0.25">
      <c r="E3535" s="10"/>
      <c r="F3535" s="10"/>
      <c r="G3535" s="10"/>
      <c r="H3535" s="10"/>
      <c r="I3535" s="10"/>
      <c r="J3535" s="10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3"/>
      <c r="BK3535" s="13"/>
      <c r="BL3535" s="13"/>
      <c r="BM3535" s="13"/>
      <c r="BN3535" s="13"/>
    </row>
    <row r="3536" spans="5:66" x14ac:dyDescent="0.25">
      <c r="E3536" s="10"/>
      <c r="F3536" s="10"/>
      <c r="G3536" s="10"/>
      <c r="H3536" s="10"/>
      <c r="I3536" s="10"/>
      <c r="J3536" s="10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3"/>
      <c r="BK3536" s="13"/>
      <c r="BL3536" s="13"/>
      <c r="BM3536" s="13"/>
      <c r="BN3536" s="13"/>
    </row>
    <row r="3537" spans="5:66" x14ac:dyDescent="0.25">
      <c r="E3537" s="10"/>
      <c r="F3537" s="10"/>
      <c r="G3537" s="10"/>
      <c r="H3537" s="10"/>
      <c r="I3537" s="10"/>
      <c r="J3537" s="10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3"/>
      <c r="BK3537" s="13"/>
      <c r="BL3537" s="13"/>
      <c r="BM3537" s="13"/>
      <c r="BN3537" s="13"/>
    </row>
    <row r="3538" spans="5:66" x14ac:dyDescent="0.25">
      <c r="E3538" s="10"/>
      <c r="F3538" s="10"/>
      <c r="G3538" s="10"/>
      <c r="H3538" s="10"/>
      <c r="I3538" s="10"/>
      <c r="J3538" s="10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3"/>
      <c r="BK3538" s="13"/>
      <c r="BL3538" s="13"/>
      <c r="BM3538" s="13"/>
      <c r="BN3538" s="13"/>
    </row>
    <row r="3539" spans="5:66" x14ac:dyDescent="0.25">
      <c r="E3539" s="10"/>
      <c r="F3539" s="10"/>
      <c r="G3539" s="10"/>
      <c r="H3539" s="10"/>
      <c r="I3539" s="10"/>
      <c r="J3539" s="10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3"/>
      <c r="BK3539" s="13"/>
      <c r="BL3539" s="13"/>
      <c r="BM3539" s="13"/>
      <c r="BN3539" s="13"/>
    </row>
    <row r="3540" spans="5:66" x14ac:dyDescent="0.25">
      <c r="E3540" s="10"/>
      <c r="F3540" s="10"/>
      <c r="G3540" s="10"/>
      <c r="H3540" s="10"/>
      <c r="I3540" s="10"/>
      <c r="J3540" s="10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3"/>
      <c r="BK3540" s="13"/>
      <c r="BL3540" s="13"/>
      <c r="BM3540" s="13"/>
      <c r="BN3540" s="13"/>
    </row>
    <row r="3541" spans="5:66" x14ac:dyDescent="0.25">
      <c r="E3541" s="10"/>
      <c r="F3541" s="10"/>
      <c r="G3541" s="10"/>
      <c r="H3541" s="10"/>
      <c r="I3541" s="10"/>
      <c r="J3541" s="10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3"/>
      <c r="BK3541" s="13"/>
      <c r="BL3541" s="13"/>
      <c r="BM3541" s="13"/>
      <c r="BN3541" s="13"/>
    </row>
    <row r="3542" spans="5:66" x14ac:dyDescent="0.25">
      <c r="E3542" s="10"/>
      <c r="F3542" s="10"/>
      <c r="G3542" s="10"/>
      <c r="H3542" s="10"/>
      <c r="I3542" s="10"/>
      <c r="J3542" s="10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3"/>
      <c r="BK3542" s="13"/>
      <c r="BL3542" s="13"/>
      <c r="BM3542" s="13"/>
      <c r="BN3542" s="13"/>
    </row>
    <row r="3543" spans="5:66" x14ac:dyDescent="0.25">
      <c r="E3543" s="10"/>
      <c r="F3543" s="10"/>
      <c r="G3543" s="10"/>
      <c r="H3543" s="10"/>
      <c r="I3543" s="10"/>
      <c r="J3543" s="10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3"/>
      <c r="BK3543" s="13"/>
      <c r="BL3543" s="13"/>
      <c r="BM3543" s="13"/>
      <c r="BN3543" s="13"/>
    </row>
    <row r="3544" spans="5:66" x14ac:dyDescent="0.25">
      <c r="E3544" s="10"/>
      <c r="F3544" s="10"/>
      <c r="G3544" s="10"/>
      <c r="H3544" s="10"/>
      <c r="I3544" s="10"/>
      <c r="J3544" s="10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3"/>
      <c r="BK3544" s="13"/>
      <c r="BL3544" s="13"/>
      <c r="BM3544" s="13"/>
      <c r="BN3544" s="13"/>
    </row>
    <row r="3545" spans="5:66" x14ac:dyDescent="0.25">
      <c r="E3545" s="10"/>
      <c r="F3545" s="10"/>
      <c r="G3545" s="10"/>
      <c r="H3545" s="10"/>
      <c r="I3545" s="10"/>
      <c r="J3545" s="10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3"/>
      <c r="BK3545" s="13"/>
      <c r="BL3545" s="13"/>
      <c r="BM3545" s="13"/>
      <c r="BN3545" s="13"/>
    </row>
    <row r="3546" spans="5:66" x14ac:dyDescent="0.25">
      <c r="E3546" s="10"/>
      <c r="F3546" s="10"/>
      <c r="G3546" s="10"/>
      <c r="H3546" s="10"/>
      <c r="I3546" s="10"/>
      <c r="J3546" s="10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3"/>
      <c r="BK3546" s="13"/>
      <c r="BL3546" s="13"/>
      <c r="BM3546" s="13"/>
      <c r="BN3546" s="13"/>
    </row>
    <row r="3547" spans="5:66" x14ac:dyDescent="0.25">
      <c r="E3547" s="10"/>
      <c r="F3547" s="10"/>
      <c r="G3547" s="10"/>
      <c r="H3547" s="10"/>
      <c r="I3547" s="10"/>
      <c r="J3547" s="10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3"/>
      <c r="BK3547" s="13"/>
      <c r="BL3547" s="13"/>
      <c r="BM3547" s="13"/>
      <c r="BN3547" s="13"/>
    </row>
    <row r="3548" spans="5:66" x14ac:dyDescent="0.25">
      <c r="E3548" s="10"/>
      <c r="F3548" s="10"/>
      <c r="G3548" s="10"/>
      <c r="H3548" s="10"/>
      <c r="I3548" s="10"/>
      <c r="J3548" s="10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3"/>
      <c r="BK3548" s="13"/>
      <c r="BL3548" s="13"/>
      <c r="BM3548" s="13"/>
      <c r="BN3548" s="13"/>
    </row>
    <row r="3549" spans="5:66" x14ac:dyDescent="0.25">
      <c r="E3549" s="10"/>
      <c r="F3549" s="10"/>
      <c r="G3549" s="10"/>
      <c r="H3549" s="10"/>
      <c r="I3549" s="10"/>
      <c r="J3549" s="10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3"/>
      <c r="BK3549" s="13"/>
      <c r="BL3549" s="13"/>
      <c r="BM3549" s="13"/>
      <c r="BN3549" s="13"/>
    </row>
    <row r="3550" spans="5:66" x14ac:dyDescent="0.25">
      <c r="E3550" s="10"/>
      <c r="F3550" s="10"/>
      <c r="G3550" s="10"/>
      <c r="H3550" s="10"/>
      <c r="I3550" s="10"/>
      <c r="J3550" s="10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3"/>
      <c r="BK3550" s="13"/>
      <c r="BL3550" s="13"/>
      <c r="BM3550" s="13"/>
      <c r="BN3550" s="13"/>
    </row>
    <row r="3551" spans="5:66" x14ac:dyDescent="0.25">
      <c r="E3551" s="10"/>
      <c r="F3551" s="10"/>
      <c r="G3551" s="10"/>
      <c r="H3551" s="10"/>
      <c r="I3551" s="10"/>
      <c r="J3551" s="10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3"/>
      <c r="BK3551" s="13"/>
      <c r="BL3551" s="13"/>
      <c r="BM3551" s="13"/>
      <c r="BN3551" s="13"/>
    </row>
    <row r="3552" spans="5:66" x14ac:dyDescent="0.25">
      <c r="E3552" s="10"/>
      <c r="F3552" s="10"/>
      <c r="G3552" s="10"/>
      <c r="H3552" s="10"/>
      <c r="I3552" s="10"/>
      <c r="J3552" s="10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3"/>
      <c r="BK3552" s="13"/>
      <c r="BL3552" s="13"/>
      <c r="BM3552" s="13"/>
      <c r="BN3552" s="13"/>
    </row>
    <row r="3553" spans="5:66" x14ac:dyDescent="0.25">
      <c r="E3553" s="10"/>
      <c r="F3553" s="10"/>
      <c r="G3553" s="10"/>
      <c r="H3553" s="10"/>
      <c r="I3553" s="10"/>
      <c r="J3553" s="10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3"/>
      <c r="BK3553" s="13"/>
      <c r="BL3553" s="13"/>
      <c r="BM3553" s="13"/>
      <c r="BN3553" s="13"/>
    </row>
    <row r="3554" spans="5:66" x14ac:dyDescent="0.25">
      <c r="E3554" s="10"/>
      <c r="F3554" s="10"/>
      <c r="G3554" s="10"/>
      <c r="H3554" s="10"/>
      <c r="I3554" s="10"/>
      <c r="J3554" s="10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3"/>
      <c r="BK3554" s="13"/>
      <c r="BL3554" s="13"/>
      <c r="BM3554" s="13"/>
      <c r="BN3554" s="13"/>
    </row>
    <row r="3555" spans="5:66" x14ac:dyDescent="0.25">
      <c r="E3555" s="10"/>
      <c r="F3555" s="10"/>
      <c r="G3555" s="10"/>
      <c r="H3555" s="10"/>
      <c r="I3555" s="10"/>
      <c r="J3555" s="10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3"/>
      <c r="BK3555" s="13"/>
      <c r="BL3555" s="13"/>
      <c r="BM3555" s="13"/>
      <c r="BN3555" s="13"/>
    </row>
    <row r="3556" spans="5:66" x14ac:dyDescent="0.25">
      <c r="E3556" s="10"/>
      <c r="F3556" s="10"/>
      <c r="G3556" s="10"/>
      <c r="H3556" s="10"/>
      <c r="I3556" s="10"/>
      <c r="J3556" s="10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3"/>
      <c r="BK3556" s="13"/>
      <c r="BL3556" s="13"/>
      <c r="BM3556" s="13"/>
      <c r="BN3556" s="13"/>
    </row>
    <row r="3557" spans="5:66" x14ac:dyDescent="0.25">
      <c r="E3557" s="10"/>
      <c r="F3557" s="10"/>
      <c r="G3557" s="10"/>
      <c r="H3557" s="10"/>
      <c r="I3557" s="10"/>
      <c r="J3557" s="10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3"/>
      <c r="BK3557" s="13"/>
      <c r="BL3557" s="13"/>
      <c r="BM3557" s="13"/>
      <c r="BN3557" s="13"/>
    </row>
    <row r="3558" spans="5:66" x14ac:dyDescent="0.25">
      <c r="E3558" s="10"/>
      <c r="F3558" s="10"/>
      <c r="G3558" s="10"/>
      <c r="H3558" s="10"/>
      <c r="I3558" s="10"/>
      <c r="J3558" s="10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3"/>
      <c r="BK3558" s="13"/>
      <c r="BL3558" s="13"/>
      <c r="BM3558" s="13"/>
      <c r="BN3558" s="13"/>
    </row>
    <row r="3559" spans="5:66" x14ac:dyDescent="0.25">
      <c r="E3559" s="10"/>
      <c r="F3559" s="10"/>
      <c r="G3559" s="10"/>
      <c r="H3559" s="10"/>
      <c r="I3559" s="10"/>
      <c r="J3559" s="10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3"/>
      <c r="BK3559" s="13"/>
      <c r="BL3559" s="13"/>
      <c r="BM3559" s="13"/>
      <c r="BN3559" s="13"/>
    </row>
    <row r="3560" spans="5:66" x14ac:dyDescent="0.25">
      <c r="E3560" s="10"/>
      <c r="F3560" s="10"/>
      <c r="G3560" s="10"/>
      <c r="H3560" s="10"/>
      <c r="I3560" s="10"/>
      <c r="J3560" s="10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3"/>
      <c r="BK3560" s="13"/>
      <c r="BL3560" s="13"/>
      <c r="BM3560" s="13"/>
      <c r="BN3560" s="13"/>
    </row>
    <row r="3561" spans="5:66" x14ac:dyDescent="0.25">
      <c r="E3561" s="10"/>
      <c r="F3561" s="10"/>
      <c r="G3561" s="10"/>
      <c r="H3561" s="10"/>
      <c r="I3561" s="10"/>
      <c r="J3561" s="10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3"/>
      <c r="BK3561" s="13"/>
      <c r="BL3561" s="13"/>
      <c r="BM3561" s="13"/>
      <c r="BN3561" s="13"/>
    </row>
    <row r="3562" spans="5:66" x14ac:dyDescent="0.25">
      <c r="E3562" s="10"/>
      <c r="F3562" s="10"/>
      <c r="G3562" s="10"/>
      <c r="H3562" s="10"/>
      <c r="I3562" s="10"/>
      <c r="J3562" s="10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3"/>
      <c r="BK3562" s="13"/>
      <c r="BL3562" s="13"/>
      <c r="BM3562" s="13"/>
      <c r="BN3562" s="13"/>
    </row>
    <row r="3563" spans="5:66" x14ac:dyDescent="0.25">
      <c r="E3563" s="10"/>
      <c r="F3563" s="10"/>
      <c r="G3563" s="10"/>
      <c r="H3563" s="10"/>
      <c r="I3563" s="10"/>
      <c r="J3563" s="10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3"/>
      <c r="BK3563" s="13"/>
      <c r="BL3563" s="13"/>
      <c r="BM3563" s="13"/>
      <c r="BN3563" s="13"/>
    </row>
    <row r="3564" spans="5:66" x14ac:dyDescent="0.25">
      <c r="E3564" s="10"/>
      <c r="F3564" s="10"/>
      <c r="G3564" s="10"/>
      <c r="H3564" s="10"/>
      <c r="I3564" s="10"/>
      <c r="J3564" s="10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3"/>
      <c r="BK3564" s="13"/>
      <c r="BL3564" s="13"/>
      <c r="BM3564" s="13"/>
      <c r="BN3564" s="13"/>
    </row>
    <row r="3565" spans="5:66" x14ac:dyDescent="0.25">
      <c r="E3565" s="10"/>
      <c r="F3565" s="10"/>
      <c r="G3565" s="10"/>
      <c r="H3565" s="10"/>
      <c r="I3565" s="10"/>
      <c r="J3565" s="10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3"/>
      <c r="BK3565" s="13"/>
      <c r="BL3565" s="13"/>
      <c r="BM3565" s="13"/>
      <c r="BN3565" s="13"/>
    </row>
    <row r="3566" spans="5:66" x14ac:dyDescent="0.25">
      <c r="E3566" s="10"/>
      <c r="F3566" s="10"/>
      <c r="G3566" s="10"/>
      <c r="H3566" s="10"/>
      <c r="I3566" s="10"/>
      <c r="J3566" s="10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3"/>
      <c r="BK3566" s="13"/>
      <c r="BL3566" s="13"/>
      <c r="BM3566" s="13"/>
      <c r="BN3566" s="13"/>
    </row>
    <row r="3567" spans="5:66" x14ac:dyDescent="0.25">
      <c r="E3567" s="10"/>
      <c r="F3567" s="10"/>
      <c r="G3567" s="10"/>
      <c r="H3567" s="10"/>
      <c r="I3567" s="10"/>
      <c r="J3567" s="10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3"/>
      <c r="BK3567" s="13"/>
      <c r="BL3567" s="13"/>
      <c r="BM3567" s="13"/>
      <c r="BN3567" s="13"/>
    </row>
    <row r="3568" spans="5:66" x14ac:dyDescent="0.25">
      <c r="E3568" s="10"/>
      <c r="F3568" s="10"/>
      <c r="G3568" s="10"/>
      <c r="H3568" s="10"/>
      <c r="I3568" s="10"/>
      <c r="J3568" s="10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3"/>
      <c r="BK3568" s="13"/>
      <c r="BL3568" s="13"/>
      <c r="BM3568" s="13"/>
      <c r="BN3568" s="13"/>
    </row>
    <row r="3569" spans="5:66" x14ac:dyDescent="0.25">
      <c r="E3569" s="10"/>
      <c r="F3569" s="10"/>
      <c r="G3569" s="10"/>
      <c r="H3569" s="10"/>
      <c r="I3569" s="10"/>
      <c r="J3569" s="10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3"/>
      <c r="BK3569" s="13"/>
      <c r="BL3569" s="13"/>
      <c r="BM3569" s="13"/>
      <c r="BN3569" s="13"/>
    </row>
    <row r="3570" spans="5:66" x14ac:dyDescent="0.25">
      <c r="E3570" s="10"/>
      <c r="F3570" s="10"/>
      <c r="G3570" s="10"/>
      <c r="H3570" s="10"/>
      <c r="I3570" s="10"/>
      <c r="J3570" s="10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3"/>
      <c r="BK3570" s="13"/>
      <c r="BL3570" s="13"/>
      <c r="BM3570" s="13"/>
      <c r="BN3570" s="13"/>
    </row>
    <row r="3571" spans="5:66" x14ac:dyDescent="0.25">
      <c r="E3571" s="10"/>
      <c r="F3571" s="10"/>
      <c r="G3571" s="10"/>
      <c r="H3571" s="10"/>
      <c r="I3571" s="10"/>
      <c r="J3571" s="10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3"/>
      <c r="BK3571" s="13"/>
      <c r="BL3571" s="13"/>
      <c r="BM3571" s="13"/>
      <c r="BN3571" s="13"/>
    </row>
    <row r="3572" spans="5:66" x14ac:dyDescent="0.25">
      <c r="E3572" s="10"/>
      <c r="F3572" s="10"/>
      <c r="G3572" s="10"/>
      <c r="H3572" s="10"/>
      <c r="I3572" s="10"/>
      <c r="J3572" s="10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3"/>
      <c r="BK3572" s="13"/>
      <c r="BL3572" s="13"/>
      <c r="BM3572" s="13"/>
      <c r="BN3572" s="13"/>
    </row>
    <row r="3573" spans="5:66" x14ac:dyDescent="0.25">
      <c r="E3573" s="10"/>
      <c r="F3573" s="10"/>
      <c r="G3573" s="10"/>
      <c r="H3573" s="10"/>
      <c r="I3573" s="10"/>
      <c r="J3573" s="10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3"/>
      <c r="BK3573" s="13"/>
      <c r="BL3573" s="13"/>
      <c r="BM3573" s="13"/>
      <c r="BN3573" s="13"/>
    </row>
    <row r="3574" spans="5:66" x14ac:dyDescent="0.25">
      <c r="E3574" s="10"/>
      <c r="F3574" s="10"/>
      <c r="G3574" s="10"/>
      <c r="H3574" s="10"/>
      <c r="I3574" s="10"/>
      <c r="J3574" s="10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3"/>
      <c r="BK3574" s="13"/>
      <c r="BL3574" s="13"/>
      <c r="BM3574" s="13"/>
      <c r="BN3574" s="13"/>
    </row>
    <row r="3575" spans="5:66" x14ac:dyDescent="0.25">
      <c r="E3575" s="10"/>
      <c r="F3575" s="10"/>
      <c r="G3575" s="10"/>
      <c r="H3575" s="10"/>
      <c r="I3575" s="10"/>
      <c r="J3575" s="10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3"/>
      <c r="BK3575" s="13"/>
      <c r="BL3575" s="13"/>
      <c r="BM3575" s="13"/>
      <c r="BN3575" s="13"/>
    </row>
    <row r="3576" spans="5:66" x14ac:dyDescent="0.25">
      <c r="E3576" s="10"/>
      <c r="F3576" s="10"/>
      <c r="G3576" s="10"/>
      <c r="H3576" s="10"/>
      <c r="I3576" s="10"/>
      <c r="J3576" s="10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3"/>
      <c r="BK3576" s="13"/>
      <c r="BL3576" s="13"/>
      <c r="BM3576" s="13"/>
      <c r="BN3576" s="13"/>
    </row>
    <row r="3577" spans="5:66" x14ac:dyDescent="0.25">
      <c r="E3577" s="10"/>
      <c r="F3577" s="10"/>
      <c r="G3577" s="10"/>
      <c r="H3577" s="10"/>
      <c r="I3577" s="10"/>
      <c r="J3577" s="10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3"/>
      <c r="BK3577" s="13"/>
      <c r="BL3577" s="13"/>
      <c r="BM3577" s="13"/>
      <c r="BN3577" s="13"/>
    </row>
    <row r="3578" spans="5:66" x14ac:dyDescent="0.25">
      <c r="E3578" s="10"/>
      <c r="F3578" s="10"/>
      <c r="G3578" s="10"/>
      <c r="H3578" s="10"/>
      <c r="I3578" s="10"/>
      <c r="J3578" s="10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3"/>
      <c r="BK3578" s="13"/>
      <c r="BL3578" s="13"/>
      <c r="BM3578" s="13"/>
      <c r="BN3578" s="13"/>
    </row>
    <row r="3579" spans="5:66" x14ac:dyDescent="0.25">
      <c r="E3579" s="10"/>
      <c r="F3579" s="10"/>
      <c r="G3579" s="10"/>
      <c r="H3579" s="10"/>
      <c r="I3579" s="10"/>
      <c r="J3579" s="10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3"/>
      <c r="BK3579" s="13"/>
      <c r="BL3579" s="13"/>
      <c r="BM3579" s="13"/>
      <c r="BN3579" s="13"/>
    </row>
    <row r="3580" spans="5:66" x14ac:dyDescent="0.25">
      <c r="E3580" s="10"/>
      <c r="F3580" s="10"/>
      <c r="G3580" s="10"/>
      <c r="H3580" s="10"/>
      <c r="I3580" s="10"/>
      <c r="J3580" s="10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3"/>
      <c r="BK3580" s="13"/>
      <c r="BL3580" s="13"/>
      <c r="BM3580" s="13"/>
      <c r="BN3580" s="13"/>
    </row>
    <row r="3581" spans="5:66" x14ac:dyDescent="0.25">
      <c r="E3581" s="10"/>
      <c r="F3581" s="10"/>
      <c r="G3581" s="10"/>
      <c r="H3581" s="10"/>
      <c r="I3581" s="10"/>
      <c r="J3581" s="10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3"/>
      <c r="BK3581" s="13"/>
      <c r="BL3581" s="13"/>
      <c r="BM3581" s="13"/>
      <c r="BN3581" s="13"/>
    </row>
    <row r="3582" spans="5:66" x14ac:dyDescent="0.25">
      <c r="E3582" s="10"/>
      <c r="F3582" s="10"/>
      <c r="G3582" s="10"/>
      <c r="H3582" s="10"/>
      <c r="I3582" s="10"/>
      <c r="J3582" s="10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3"/>
      <c r="BK3582" s="13"/>
      <c r="BL3582" s="13"/>
      <c r="BM3582" s="13"/>
      <c r="BN3582" s="13"/>
    </row>
    <row r="3583" spans="5:66" x14ac:dyDescent="0.25">
      <c r="E3583" s="10"/>
      <c r="F3583" s="10"/>
      <c r="G3583" s="10"/>
      <c r="H3583" s="10"/>
      <c r="I3583" s="10"/>
      <c r="J3583" s="10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3"/>
      <c r="BK3583" s="13"/>
      <c r="BL3583" s="13"/>
      <c r="BM3583" s="13"/>
      <c r="BN3583" s="13"/>
    </row>
    <row r="3584" spans="5:66" x14ac:dyDescent="0.25">
      <c r="E3584" s="10"/>
      <c r="F3584" s="10"/>
      <c r="G3584" s="10"/>
      <c r="H3584" s="10"/>
      <c r="I3584" s="10"/>
      <c r="J3584" s="10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3"/>
      <c r="BK3584" s="13"/>
      <c r="BL3584" s="13"/>
      <c r="BM3584" s="13"/>
      <c r="BN3584" s="13"/>
    </row>
    <row r="3585" spans="4:66" x14ac:dyDescent="0.25">
      <c r="E3585" s="10"/>
      <c r="F3585" s="10"/>
      <c r="G3585" s="10"/>
      <c r="H3585" s="10"/>
      <c r="I3585" s="10"/>
      <c r="J3585" s="10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3"/>
      <c r="BK3585" s="13"/>
      <c r="BL3585" s="13"/>
      <c r="BM3585" s="13"/>
      <c r="BN3585" s="13"/>
    </row>
    <row r="3586" spans="4:66" x14ac:dyDescent="0.25">
      <c r="E3586" s="10"/>
      <c r="F3586" s="10"/>
      <c r="G3586" s="10"/>
      <c r="H3586" s="10"/>
      <c r="I3586" s="10"/>
      <c r="J3586" s="10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3"/>
      <c r="BK3586" s="13"/>
      <c r="BL3586" s="13"/>
      <c r="BM3586" s="13"/>
      <c r="BN3586" s="13"/>
    </row>
    <row r="3587" spans="4:66" x14ac:dyDescent="0.25">
      <c r="E3587" s="10"/>
      <c r="F3587" s="10"/>
      <c r="G3587" s="10"/>
      <c r="H3587" s="10"/>
      <c r="I3587" s="10"/>
      <c r="J3587" s="10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3"/>
      <c r="BK3587" s="13"/>
      <c r="BL3587" s="13"/>
      <c r="BM3587" s="13"/>
      <c r="BN3587" s="13"/>
    </row>
    <row r="3588" spans="4:66" x14ac:dyDescent="0.25">
      <c r="E3588" s="10"/>
      <c r="F3588" s="10"/>
      <c r="G3588" s="10"/>
      <c r="H3588" s="10"/>
      <c r="I3588" s="10"/>
      <c r="J3588" s="10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3"/>
      <c r="BK3588" s="13"/>
      <c r="BL3588" s="13"/>
      <c r="BM3588" s="13"/>
      <c r="BN3588" s="13"/>
    </row>
    <row r="3589" spans="4:66" x14ac:dyDescent="0.25">
      <c r="E3589" s="10"/>
      <c r="F3589" s="10"/>
      <c r="G3589" s="10"/>
      <c r="H3589" s="10"/>
      <c r="I3589" s="10"/>
      <c r="J3589" s="10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3"/>
      <c r="BK3589" s="13"/>
      <c r="BL3589" s="13"/>
      <c r="BM3589" s="13"/>
      <c r="BN3589" s="13"/>
    </row>
    <row r="3590" spans="4:66" x14ac:dyDescent="0.25">
      <c r="E3590" s="10"/>
      <c r="F3590" s="10"/>
      <c r="G3590" s="10"/>
      <c r="H3590" s="10"/>
      <c r="I3590" s="10"/>
      <c r="J3590" s="10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3"/>
      <c r="BK3590" s="13"/>
      <c r="BL3590" s="13"/>
      <c r="BM3590" s="13"/>
      <c r="BN3590" s="13"/>
    </row>
    <row r="3591" spans="4:66" x14ac:dyDescent="0.25">
      <c r="E3591" s="10"/>
      <c r="F3591" s="10"/>
      <c r="G3591" s="10"/>
      <c r="H3591" s="10"/>
      <c r="I3591" s="10"/>
      <c r="J3591" s="10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3"/>
      <c r="BK3591" s="13"/>
      <c r="BL3591" s="13"/>
      <c r="BM3591" s="13"/>
      <c r="BN3591" s="13"/>
    </row>
    <row r="3592" spans="4:66" x14ac:dyDescent="0.25">
      <c r="E3592" s="10"/>
      <c r="F3592" s="10"/>
      <c r="G3592" s="10"/>
      <c r="H3592" s="10"/>
      <c r="I3592" s="10"/>
      <c r="J3592" s="10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3"/>
      <c r="BK3592" s="13"/>
      <c r="BL3592" s="13"/>
      <c r="BM3592" s="13"/>
      <c r="BN3592" s="13"/>
    </row>
    <row r="3593" spans="4:66" s="14" customFormat="1" x14ac:dyDescent="0.25">
      <c r="D3593" s="15"/>
      <c r="K3593" s="16"/>
      <c r="L3593" s="16"/>
      <c r="M3593" s="17"/>
      <c r="N3593" s="17"/>
      <c r="O3593" s="17"/>
      <c r="P3593" s="17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  <c r="AY3593" s="17"/>
      <c r="AZ3593" s="17"/>
      <c r="BA3593" s="17"/>
      <c r="BB3593" s="17"/>
      <c r="BC3593" s="17"/>
      <c r="BD3593" s="17"/>
      <c r="BE3593" s="17"/>
      <c r="BF3593" s="17"/>
      <c r="BG3593" s="17"/>
      <c r="BH3593" s="17"/>
      <c r="BI3593" s="17"/>
      <c r="BJ3593" s="18"/>
      <c r="BK3593" s="18"/>
      <c r="BL3593" s="18"/>
      <c r="BM3593" s="18"/>
      <c r="BN3593" s="18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3"/>
      <c r="BK3594" s="13"/>
      <c r="BL3594" s="13"/>
      <c r="BM3594" s="13"/>
      <c r="BN3594" s="13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3"/>
      <c r="BK3595" s="13"/>
      <c r="BL3595" s="13"/>
      <c r="BM3595" s="13"/>
      <c r="BN3595" s="13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3"/>
      <c r="BK3596" s="13"/>
      <c r="BL3596" s="13"/>
      <c r="BM3596" s="13"/>
      <c r="BN3596" s="13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3"/>
      <c r="BK3597" s="13"/>
      <c r="BL3597" s="13"/>
      <c r="BM3597" s="13"/>
      <c r="BN3597" s="13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3"/>
      <c r="BK3598" s="13"/>
      <c r="BL3598" s="13"/>
      <c r="BM3598" s="13"/>
      <c r="BN3598" s="13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3"/>
      <c r="BK3599" s="13"/>
      <c r="BL3599" s="13"/>
      <c r="BM3599" s="13"/>
      <c r="BN3599" s="13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3"/>
      <c r="BK3600" s="13"/>
      <c r="BL3600" s="13"/>
      <c r="BM3600" s="13"/>
      <c r="BN3600" s="13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3"/>
      <c r="BK3601" s="13"/>
      <c r="BL3601" s="13"/>
      <c r="BM3601" s="13"/>
      <c r="BN3601" s="13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3"/>
      <c r="BK3602" s="13"/>
      <c r="BL3602" s="13"/>
      <c r="BM3602" s="13"/>
      <c r="BN3602" s="13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3"/>
      <c r="BK3603" s="13"/>
      <c r="BL3603" s="13"/>
      <c r="BM3603" s="13"/>
      <c r="BN3603" s="13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3"/>
      <c r="BK3604" s="13"/>
      <c r="BL3604" s="13"/>
      <c r="BM3604" s="13"/>
      <c r="BN3604" s="13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3"/>
      <c r="BK3605" s="13"/>
      <c r="BL3605" s="13"/>
      <c r="BM3605" s="13"/>
      <c r="BN3605" s="13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3"/>
      <c r="BK3606" s="13"/>
      <c r="BL3606" s="13"/>
      <c r="BM3606" s="13"/>
      <c r="BN3606" s="13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3"/>
      <c r="BK3607" s="13"/>
      <c r="BL3607" s="13"/>
      <c r="BM3607" s="13"/>
      <c r="BN3607" s="13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3"/>
      <c r="BK3608" s="13"/>
      <c r="BL3608" s="13"/>
      <c r="BM3608" s="13"/>
      <c r="BN3608" s="13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3"/>
      <c r="BK3609" s="13"/>
      <c r="BL3609" s="13"/>
      <c r="BM3609" s="13"/>
      <c r="BN3609" s="13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3"/>
      <c r="BK3610" s="13"/>
      <c r="BL3610" s="13"/>
      <c r="BM3610" s="13"/>
      <c r="BN3610" s="13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3"/>
      <c r="BK3611" s="13"/>
      <c r="BL3611" s="13"/>
      <c r="BM3611" s="13"/>
      <c r="BN3611" s="13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3"/>
      <c r="BK3612" s="13"/>
      <c r="BL3612" s="13"/>
      <c r="BM3612" s="13"/>
      <c r="BN3612" s="13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3"/>
      <c r="BK3613" s="13"/>
      <c r="BL3613" s="13"/>
      <c r="BM3613" s="13"/>
      <c r="BN3613" s="13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3"/>
      <c r="BK3614" s="13"/>
      <c r="BL3614" s="13"/>
      <c r="BM3614" s="13"/>
      <c r="BN3614" s="13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3"/>
      <c r="BK3615" s="13"/>
      <c r="BL3615" s="13"/>
      <c r="BM3615" s="13"/>
      <c r="BN3615" s="13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3"/>
      <c r="BK3616" s="13"/>
      <c r="BL3616" s="13"/>
      <c r="BM3616" s="13"/>
      <c r="BN3616" s="13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3"/>
      <c r="BK3617" s="13"/>
      <c r="BL3617" s="13"/>
      <c r="BM3617" s="13"/>
      <c r="BN3617" s="13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3"/>
      <c r="BK3618" s="13"/>
      <c r="BL3618" s="13"/>
      <c r="BM3618" s="13"/>
      <c r="BN3618" s="13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3"/>
      <c r="BK3619" s="13"/>
      <c r="BL3619" s="13"/>
      <c r="BM3619" s="13"/>
      <c r="BN3619" s="13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3"/>
      <c r="BK3620" s="13"/>
      <c r="BL3620" s="13"/>
      <c r="BM3620" s="13"/>
      <c r="BN3620" s="13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3"/>
      <c r="BK3621" s="13"/>
      <c r="BL3621" s="13"/>
      <c r="BM3621" s="13"/>
      <c r="BN3621" s="13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3"/>
      <c r="BK3622" s="13"/>
      <c r="BL3622" s="13"/>
      <c r="BM3622" s="13"/>
      <c r="BN3622" s="13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3"/>
      <c r="BK3623" s="13"/>
      <c r="BL3623" s="13"/>
      <c r="BM3623" s="13"/>
      <c r="BN3623" s="13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3"/>
      <c r="BK3624" s="13"/>
      <c r="BL3624" s="13"/>
      <c r="BM3624" s="13"/>
      <c r="BN3624" s="13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3"/>
      <c r="BK3625" s="13"/>
      <c r="BL3625" s="13"/>
      <c r="BM3625" s="13"/>
      <c r="BN3625" s="13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3"/>
      <c r="BK3626" s="13"/>
      <c r="BL3626" s="13"/>
      <c r="BM3626" s="13"/>
      <c r="BN3626" s="13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3"/>
      <c r="BK3627" s="13"/>
      <c r="BL3627" s="13"/>
      <c r="BM3627" s="13"/>
      <c r="BN3627" s="13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3"/>
      <c r="BK3628" s="13"/>
      <c r="BL3628" s="13"/>
      <c r="BM3628" s="13"/>
      <c r="BN3628" s="13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3"/>
      <c r="BK3629" s="13"/>
      <c r="BL3629" s="13"/>
      <c r="BM3629" s="13"/>
      <c r="BN3629" s="13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3"/>
      <c r="BK3630" s="13"/>
      <c r="BL3630" s="13"/>
      <c r="BM3630" s="13"/>
      <c r="BN3630" s="13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3"/>
      <c r="BK3631" s="13"/>
      <c r="BL3631" s="13"/>
      <c r="BM3631" s="13"/>
      <c r="BN3631" s="13"/>
    </row>
    <row r="3632" spans="4:66" s="14" customFormat="1" x14ac:dyDescent="0.25">
      <c r="K3632" s="16"/>
      <c r="L3632" s="16"/>
      <c r="M3632" s="17"/>
      <c r="N3632" s="17"/>
      <c r="O3632" s="17"/>
      <c r="P3632" s="17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  <c r="BI3632" s="17"/>
      <c r="BJ3632" s="18"/>
      <c r="BK3632" s="18"/>
      <c r="BL3632" s="18"/>
      <c r="BM3632" s="18"/>
      <c r="BN3632" s="18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3"/>
      <c r="BK3633" s="13"/>
      <c r="BL3633" s="13"/>
      <c r="BM3633" s="13"/>
      <c r="BN3633" s="13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3"/>
      <c r="BK3634" s="13"/>
      <c r="BL3634" s="13"/>
      <c r="BM3634" s="13"/>
      <c r="BN3634" s="13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3"/>
      <c r="BK3635" s="13"/>
      <c r="BL3635" s="13"/>
      <c r="BM3635" s="13"/>
      <c r="BN3635" s="13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3"/>
      <c r="BK3636" s="13"/>
      <c r="BL3636" s="13"/>
      <c r="BM3636" s="13"/>
      <c r="BN3636" s="13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3"/>
      <c r="BK3637" s="13"/>
      <c r="BL3637" s="13"/>
      <c r="BM3637" s="13"/>
      <c r="BN3637" s="13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3"/>
      <c r="BK3638" s="13"/>
      <c r="BL3638" s="13"/>
      <c r="BM3638" s="13"/>
      <c r="BN3638" s="13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3"/>
      <c r="BK3639" s="13"/>
      <c r="BL3639" s="13"/>
      <c r="BM3639" s="13"/>
      <c r="BN3639" s="13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3"/>
      <c r="BK3640" s="13"/>
      <c r="BL3640" s="13"/>
      <c r="BM3640" s="13"/>
      <c r="BN3640" s="13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3"/>
      <c r="BK3641" s="13"/>
      <c r="BL3641" s="13"/>
      <c r="BM3641" s="13"/>
      <c r="BN3641" s="13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3"/>
      <c r="BK3642" s="13"/>
      <c r="BL3642" s="13"/>
      <c r="BM3642" s="13"/>
      <c r="BN3642" s="13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3"/>
      <c r="BK3643" s="13"/>
      <c r="BL3643" s="13"/>
      <c r="BM3643" s="13"/>
      <c r="BN3643" s="13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3"/>
      <c r="BK3644" s="13"/>
      <c r="BL3644" s="13"/>
      <c r="BM3644" s="13"/>
      <c r="BN3644" s="13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3"/>
      <c r="BK3645" s="13"/>
      <c r="BL3645" s="13"/>
      <c r="BM3645" s="13"/>
      <c r="BN3645" s="13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3"/>
      <c r="BK3646" s="13"/>
      <c r="BL3646" s="13"/>
      <c r="BM3646" s="13"/>
      <c r="BN3646" s="13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3"/>
      <c r="BK3647" s="13"/>
      <c r="BL3647" s="13"/>
      <c r="BM3647" s="13"/>
      <c r="BN3647" s="13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3"/>
      <c r="BK3648" s="13"/>
      <c r="BL3648" s="13"/>
      <c r="BM3648" s="13"/>
      <c r="BN3648" s="13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3"/>
      <c r="BK3649" s="13"/>
      <c r="BL3649" s="13"/>
      <c r="BM3649" s="13"/>
      <c r="BN3649" s="13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3"/>
      <c r="BK3650" s="13"/>
      <c r="BL3650" s="13"/>
      <c r="BM3650" s="13"/>
      <c r="BN3650" s="13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3"/>
      <c r="BK3651" s="13"/>
      <c r="BL3651" s="13"/>
      <c r="BM3651" s="13"/>
      <c r="BN3651" s="13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3"/>
      <c r="BK3652" s="13"/>
      <c r="BL3652" s="13"/>
      <c r="BM3652" s="13"/>
      <c r="BN3652" s="13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3"/>
      <c r="BK3653" s="13"/>
      <c r="BL3653" s="13"/>
      <c r="BM3653" s="13"/>
      <c r="BN3653" s="13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3"/>
      <c r="BK3654" s="13"/>
      <c r="BL3654" s="13"/>
      <c r="BM3654" s="13"/>
      <c r="BN3654" s="13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3"/>
      <c r="BK3655" s="13"/>
      <c r="BL3655" s="13"/>
      <c r="BM3655" s="13"/>
      <c r="BN3655" s="13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3"/>
      <c r="BK3656" s="13"/>
      <c r="BL3656" s="13"/>
      <c r="BM3656" s="13"/>
      <c r="BN3656" s="13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3"/>
      <c r="BK3657" s="13"/>
      <c r="BL3657" s="13"/>
      <c r="BM3657" s="13"/>
      <c r="BN3657" s="13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3"/>
      <c r="BK3658" s="13"/>
      <c r="BL3658" s="13"/>
      <c r="BM3658" s="13"/>
      <c r="BN3658" s="13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3"/>
      <c r="BK3659" s="13"/>
      <c r="BL3659" s="13"/>
      <c r="BM3659" s="13"/>
      <c r="BN3659" s="13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3"/>
      <c r="BK3660" s="13"/>
      <c r="BL3660" s="13"/>
      <c r="BM3660" s="13"/>
      <c r="BN3660" s="13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3"/>
      <c r="BK3661" s="13"/>
      <c r="BL3661" s="13"/>
      <c r="BM3661" s="13"/>
      <c r="BN3661" s="13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3"/>
      <c r="BK3662" s="13"/>
      <c r="BL3662" s="13"/>
      <c r="BM3662" s="13"/>
      <c r="BN3662" s="13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3"/>
      <c r="BK3663" s="13"/>
      <c r="BL3663" s="13"/>
      <c r="BM3663" s="13"/>
      <c r="BN3663" s="13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3"/>
      <c r="BK3664" s="13"/>
      <c r="BL3664" s="13"/>
      <c r="BM3664" s="13"/>
      <c r="BN3664" s="13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3"/>
      <c r="BK3665" s="13"/>
      <c r="BL3665" s="13"/>
      <c r="BM3665" s="13"/>
      <c r="BN3665" s="13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3"/>
      <c r="BK3666" s="13"/>
      <c r="BL3666" s="13"/>
      <c r="BM3666" s="13"/>
      <c r="BN3666" s="13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3"/>
      <c r="BK3667" s="13"/>
      <c r="BL3667" s="13"/>
      <c r="BM3667" s="13"/>
      <c r="BN3667" s="13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3"/>
      <c r="BK3668" s="13"/>
      <c r="BL3668" s="13"/>
      <c r="BM3668" s="13"/>
      <c r="BN3668" s="13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3"/>
      <c r="BK3669" s="13"/>
      <c r="BL3669" s="13"/>
      <c r="BM3669" s="13"/>
      <c r="BN3669" s="13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3"/>
      <c r="BK3670" s="13"/>
      <c r="BL3670" s="13"/>
      <c r="BM3670" s="13"/>
      <c r="BN3670" s="13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3"/>
      <c r="BK3671" s="13"/>
      <c r="BL3671" s="13"/>
      <c r="BM3671" s="13"/>
      <c r="BN3671" s="13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3"/>
      <c r="BK3672" s="13"/>
      <c r="BL3672" s="13"/>
      <c r="BM3672" s="13"/>
      <c r="BN3672" s="13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3"/>
      <c r="BK3673" s="13"/>
      <c r="BL3673" s="13"/>
      <c r="BM3673" s="13"/>
      <c r="BN3673" s="13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3"/>
      <c r="BK3674" s="13"/>
      <c r="BL3674" s="13"/>
      <c r="BM3674" s="13"/>
      <c r="BN3674" s="13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3"/>
      <c r="BK3675" s="13"/>
      <c r="BL3675" s="13"/>
      <c r="BM3675" s="13"/>
      <c r="BN3675" s="13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3"/>
      <c r="BK3676" s="13"/>
      <c r="BL3676" s="13"/>
      <c r="BM3676" s="13"/>
      <c r="BN3676" s="13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3"/>
      <c r="BK3677" s="13"/>
      <c r="BL3677" s="13"/>
      <c r="BM3677" s="13"/>
      <c r="BN3677" s="13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3"/>
      <c r="BK3678" s="13"/>
      <c r="BL3678" s="13"/>
      <c r="BM3678" s="13"/>
      <c r="BN3678" s="13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3"/>
      <c r="BK3679" s="13"/>
      <c r="BL3679" s="13"/>
      <c r="BM3679" s="13"/>
      <c r="BN3679" s="13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3"/>
      <c r="BK3680" s="13"/>
      <c r="BL3680" s="13"/>
      <c r="BM3680" s="13"/>
      <c r="BN3680" s="13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3"/>
      <c r="BK3681" s="13"/>
      <c r="BL3681" s="13"/>
      <c r="BM3681" s="13"/>
      <c r="BN3681" s="13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3"/>
      <c r="BK3682" s="13"/>
      <c r="BL3682" s="13"/>
      <c r="BM3682" s="13"/>
      <c r="BN3682" s="13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3"/>
      <c r="BK3683" s="13"/>
      <c r="BL3683" s="13"/>
      <c r="BM3683" s="13"/>
      <c r="BN3683" s="13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3"/>
      <c r="BK3684" s="13"/>
      <c r="BL3684" s="13"/>
      <c r="BM3684" s="13"/>
      <c r="BN3684" s="13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3"/>
      <c r="BK3685" s="13"/>
      <c r="BL3685" s="13"/>
      <c r="BM3685" s="13"/>
      <c r="BN3685" s="13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3"/>
      <c r="BK3686" s="13"/>
      <c r="BL3686" s="13"/>
      <c r="BM3686" s="13"/>
      <c r="BN3686" s="13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3"/>
      <c r="BK3687" s="13"/>
      <c r="BL3687" s="13"/>
      <c r="BM3687" s="13"/>
      <c r="BN3687" s="13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3"/>
      <c r="BK3688" s="13"/>
      <c r="BL3688" s="13"/>
      <c r="BM3688" s="13"/>
      <c r="BN3688" s="13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3"/>
      <c r="BK3689" s="13"/>
      <c r="BL3689" s="13"/>
      <c r="BM3689" s="13"/>
      <c r="BN3689" s="13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3"/>
      <c r="BK3690" s="13"/>
      <c r="BL3690" s="13"/>
      <c r="BM3690" s="13"/>
      <c r="BN3690" s="13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3"/>
      <c r="BK3691" s="13"/>
      <c r="BL3691" s="13"/>
      <c r="BM3691" s="13"/>
      <c r="BN3691" s="13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3"/>
      <c r="BK3692" s="13"/>
      <c r="BL3692" s="13"/>
      <c r="BM3692" s="13"/>
      <c r="BN3692" s="13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3"/>
      <c r="BK3693" s="13"/>
      <c r="BL3693" s="13"/>
      <c r="BM3693" s="13"/>
      <c r="BN3693" s="13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3"/>
      <c r="BK3694" s="13"/>
      <c r="BL3694" s="13"/>
      <c r="BM3694" s="13"/>
      <c r="BN3694" s="13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3"/>
      <c r="BK3695" s="13"/>
      <c r="BL3695" s="13"/>
      <c r="BM3695" s="13"/>
      <c r="BN3695" s="13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3"/>
      <c r="BK3696" s="13"/>
      <c r="BL3696" s="13"/>
      <c r="BM3696" s="13"/>
      <c r="BN3696" s="13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3"/>
      <c r="BK3697" s="13"/>
      <c r="BL3697" s="13"/>
      <c r="BM3697" s="13"/>
      <c r="BN3697" s="13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3"/>
      <c r="BK3698" s="13"/>
      <c r="BL3698" s="13"/>
      <c r="BM3698" s="13"/>
      <c r="BN3698" s="13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3"/>
      <c r="BK3699" s="13"/>
      <c r="BL3699" s="13"/>
      <c r="BM3699" s="13"/>
      <c r="BN3699" s="13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3"/>
      <c r="BK3700" s="13"/>
      <c r="BL3700" s="13"/>
      <c r="BM3700" s="13"/>
      <c r="BN3700" s="13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3"/>
      <c r="BK3701" s="13"/>
      <c r="BL3701" s="13"/>
      <c r="BM3701" s="13"/>
      <c r="BN3701" s="13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3"/>
      <c r="BK3702" s="13"/>
      <c r="BL3702" s="13"/>
      <c r="BM3702" s="13"/>
      <c r="BN3702" s="13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3"/>
      <c r="BK3703" s="13"/>
      <c r="BL3703" s="13"/>
      <c r="BM3703" s="13"/>
      <c r="BN3703" s="13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3"/>
      <c r="BK3704" s="13"/>
      <c r="BL3704" s="13"/>
      <c r="BM3704" s="13"/>
      <c r="BN3704" s="13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3"/>
      <c r="BK3705" s="13"/>
      <c r="BL3705" s="13"/>
      <c r="BM3705" s="13"/>
      <c r="BN3705" s="13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3"/>
      <c r="BK3706" s="13"/>
      <c r="BL3706" s="13"/>
      <c r="BM3706" s="13"/>
      <c r="BN3706" s="13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3"/>
      <c r="BK3707" s="13"/>
      <c r="BL3707" s="13"/>
      <c r="BM3707" s="13"/>
      <c r="BN3707" s="13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3"/>
      <c r="BK3708" s="13"/>
      <c r="BL3708" s="13"/>
      <c r="BM3708" s="13"/>
      <c r="BN3708" s="13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3"/>
      <c r="BK3709" s="13"/>
      <c r="BL3709" s="13"/>
      <c r="BM3709" s="13"/>
      <c r="BN3709" s="13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3"/>
      <c r="BK3710" s="13"/>
      <c r="BL3710" s="13"/>
      <c r="BM3710" s="13"/>
      <c r="BN3710" s="13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3"/>
      <c r="BK3711" s="13"/>
      <c r="BL3711" s="13"/>
      <c r="BM3711" s="13"/>
      <c r="BN3711" s="13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3"/>
      <c r="BK3712" s="13"/>
      <c r="BL3712" s="13"/>
      <c r="BM3712" s="13"/>
      <c r="BN3712" s="13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3"/>
      <c r="BK3713" s="13"/>
      <c r="BL3713" s="13"/>
      <c r="BM3713" s="13"/>
      <c r="BN3713" s="13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3"/>
      <c r="BK3714" s="13"/>
      <c r="BL3714" s="13"/>
      <c r="BM3714" s="13"/>
      <c r="BN3714" s="13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3"/>
      <c r="BK3715" s="13"/>
      <c r="BL3715" s="13"/>
      <c r="BM3715" s="13"/>
      <c r="BN3715" s="13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3"/>
      <c r="BK3716" s="13"/>
      <c r="BL3716" s="13"/>
      <c r="BM3716" s="13"/>
      <c r="BN3716" s="13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3"/>
      <c r="BK3717" s="13"/>
      <c r="BL3717" s="13"/>
      <c r="BM3717" s="13"/>
      <c r="BN3717" s="13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3"/>
      <c r="BK3718" s="13"/>
      <c r="BL3718" s="13"/>
      <c r="BM3718" s="13"/>
      <c r="BN3718" s="13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3"/>
      <c r="BK3719" s="13"/>
      <c r="BL3719" s="13"/>
      <c r="BM3719" s="13"/>
      <c r="BN3719" s="13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3"/>
      <c r="BK3720" s="13"/>
      <c r="BL3720" s="13"/>
      <c r="BM3720" s="13"/>
      <c r="BN3720" s="13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3"/>
      <c r="BK3721" s="13"/>
      <c r="BL3721" s="13"/>
      <c r="BM3721" s="13"/>
      <c r="BN3721" s="13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3"/>
      <c r="BK3722" s="13"/>
      <c r="BL3722" s="13"/>
      <c r="BM3722" s="13"/>
      <c r="BN3722" s="13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3"/>
      <c r="BK3723" s="13"/>
      <c r="BL3723" s="13"/>
      <c r="BM3723" s="13"/>
      <c r="BN3723" s="13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3"/>
      <c r="BK3724" s="13"/>
      <c r="BL3724" s="13"/>
      <c r="BM3724" s="13"/>
      <c r="BN3724" s="13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3"/>
      <c r="BK3725" s="13"/>
      <c r="BL3725" s="13"/>
      <c r="BM3725" s="13"/>
      <c r="BN3725" s="13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3"/>
      <c r="BK3726" s="13"/>
      <c r="BL3726" s="13"/>
      <c r="BM3726" s="13"/>
      <c r="BN3726" s="13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3"/>
      <c r="BK3727" s="13"/>
      <c r="BL3727" s="13"/>
      <c r="BM3727" s="13"/>
      <c r="BN3727" s="13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3"/>
      <c r="BK3728" s="13"/>
      <c r="BL3728" s="13"/>
      <c r="BM3728" s="13"/>
      <c r="BN3728" s="13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3"/>
      <c r="BK3729" s="13"/>
      <c r="BL3729" s="13"/>
      <c r="BM3729" s="13"/>
      <c r="BN3729" s="13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3"/>
      <c r="BK3730" s="13"/>
      <c r="BL3730" s="13"/>
      <c r="BM3730" s="13"/>
      <c r="BN3730" s="13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3"/>
      <c r="BK3731" s="13"/>
      <c r="BL3731" s="13"/>
      <c r="BM3731" s="13"/>
      <c r="BN3731" s="13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3"/>
      <c r="BK3732" s="13"/>
      <c r="BL3732" s="13"/>
      <c r="BM3732" s="13"/>
      <c r="BN3732" s="13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3"/>
      <c r="BK3733" s="13"/>
      <c r="BL3733" s="13"/>
      <c r="BM3733" s="13"/>
      <c r="BN3733" s="13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3"/>
      <c r="BK3734" s="13"/>
      <c r="BL3734" s="13"/>
      <c r="BM3734" s="13"/>
      <c r="BN3734" s="13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3"/>
      <c r="BK3735" s="13"/>
      <c r="BL3735" s="13"/>
      <c r="BM3735" s="13"/>
      <c r="BN3735" s="13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3"/>
      <c r="BK3736" s="13"/>
      <c r="BL3736" s="13"/>
      <c r="BM3736" s="13"/>
      <c r="BN3736" s="13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3"/>
      <c r="BK3737" s="13"/>
      <c r="BL3737" s="13"/>
      <c r="BM3737" s="13"/>
      <c r="BN3737" s="13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3"/>
      <c r="BK3738" s="13"/>
      <c r="BL3738" s="13"/>
      <c r="BM3738" s="13"/>
      <c r="BN3738" s="13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3"/>
      <c r="BK3739" s="13"/>
      <c r="BL3739" s="13"/>
      <c r="BM3739" s="13"/>
      <c r="BN3739" s="13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3"/>
      <c r="BK3740" s="13"/>
      <c r="BL3740" s="13"/>
      <c r="BM3740" s="13"/>
      <c r="BN3740" s="13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3"/>
      <c r="BK3741" s="13"/>
      <c r="BL3741" s="13"/>
      <c r="BM3741" s="13"/>
      <c r="BN3741" s="13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3"/>
      <c r="BK3742" s="13"/>
      <c r="BL3742" s="13"/>
      <c r="BM3742" s="13"/>
      <c r="BN3742" s="13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3"/>
      <c r="BK3743" s="13"/>
      <c r="BL3743" s="13"/>
      <c r="BM3743" s="13"/>
      <c r="BN3743" s="13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3"/>
      <c r="BK3744" s="13"/>
      <c r="BL3744" s="13"/>
      <c r="BM3744" s="13"/>
      <c r="BN3744" s="13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3"/>
      <c r="BK3745" s="13"/>
      <c r="BL3745" s="13"/>
      <c r="BM3745" s="13"/>
      <c r="BN3745" s="13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3"/>
      <c r="BK3746" s="13"/>
      <c r="BL3746" s="13"/>
      <c r="BM3746" s="13"/>
      <c r="BN3746" s="13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3"/>
      <c r="BK3747" s="13"/>
      <c r="BL3747" s="13"/>
      <c r="BM3747" s="13"/>
      <c r="BN3747" s="13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3"/>
      <c r="BK3748" s="13"/>
      <c r="BL3748" s="13"/>
      <c r="BM3748" s="13"/>
      <c r="BN3748" s="13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3"/>
      <c r="BK3749" s="13"/>
      <c r="BL3749" s="13"/>
      <c r="BM3749" s="13"/>
      <c r="BN3749" s="13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3"/>
      <c r="BK3750" s="13"/>
      <c r="BL3750" s="13"/>
      <c r="BM3750" s="13"/>
      <c r="BN3750" s="13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3"/>
      <c r="BK3751" s="13"/>
      <c r="BL3751" s="13"/>
      <c r="BM3751" s="13"/>
      <c r="BN3751" s="13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3"/>
      <c r="BK3752" s="13"/>
      <c r="BL3752" s="13"/>
      <c r="BM3752" s="13"/>
      <c r="BN3752" s="13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3"/>
      <c r="BK3753" s="13"/>
      <c r="BL3753" s="13"/>
      <c r="BM3753" s="13"/>
      <c r="BN3753" s="13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3"/>
      <c r="BK3754" s="13"/>
      <c r="BL3754" s="13"/>
      <c r="BM3754" s="13"/>
      <c r="BN3754" s="13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3"/>
      <c r="BK3755" s="13"/>
      <c r="BL3755" s="13"/>
      <c r="BM3755" s="13"/>
      <c r="BN3755" s="13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3"/>
      <c r="BK3756" s="13"/>
      <c r="BL3756" s="13"/>
      <c r="BM3756" s="13"/>
      <c r="BN3756" s="13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3"/>
      <c r="BK3757" s="13"/>
      <c r="BL3757" s="13"/>
      <c r="BM3757" s="13"/>
      <c r="BN3757" s="13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3"/>
      <c r="BK3758" s="13"/>
      <c r="BL3758" s="13"/>
      <c r="BM3758" s="13"/>
      <c r="BN3758" s="13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3"/>
      <c r="BK3759" s="13"/>
      <c r="BL3759" s="13"/>
      <c r="BM3759" s="13"/>
      <c r="BN3759" s="13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3"/>
      <c r="BK3760" s="13"/>
      <c r="BL3760" s="13"/>
      <c r="BM3760" s="13"/>
      <c r="BN3760" s="13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3"/>
      <c r="BK3761" s="13"/>
      <c r="BL3761" s="13"/>
      <c r="BM3761" s="13"/>
      <c r="BN3761" s="13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3"/>
      <c r="BK3762" s="13"/>
      <c r="BL3762" s="13"/>
      <c r="BM3762" s="13"/>
      <c r="BN3762" s="13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3"/>
      <c r="BK3763" s="13"/>
      <c r="BL3763" s="13"/>
      <c r="BM3763" s="13"/>
      <c r="BN3763" s="13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3"/>
      <c r="BK3764" s="13"/>
      <c r="BL3764" s="13"/>
      <c r="BM3764" s="13"/>
      <c r="BN3764" s="13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3"/>
      <c r="BK3765" s="13"/>
      <c r="BL3765" s="13"/>
      <c r="BM3765" s="13"/>
      <c r="BN3765" s="13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3"/>
      <c r="BK3766" s="13"/>
      <c r="BL3766" s="13"/>
      <c r="BM3766" s="13"/>
      <c r="BN3766" s="13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3"/>
      <c r="BK3767" s="13"/>
      <c r="BL3767" s="13"/>
      <c r="BM3767" s="13"/>
      <c r="BN3767" s="13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3"/>
      <c r="BK3768" s="13"/>
      <c r="BL3768" s="13"/>
      <c r="BM3768" s="13"/>
      <c r="BN3768" s="13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3"/>
      <c r="BK3769" s="13"/>
      <c r="BL3769" s="13"/>
      <c r="BM3769" s="13"/>
      <c r="BN3769" s="13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3"/>
      <c r="BK3770" s="13"/>
      <c r="BL3770" s="13"/>
      <c r="BM3770" s="13"/>
      <c r="BN3770" s="13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3"/>
      <c r="BK3771" s="13"/>
      <c r="BL3771" s="13"/>
      <c r="BM3771" s="13"/>
      <c r="BN3771" s="13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3"/>
      <c r="BK3772" s="13"/>
      <c r="BL3772" s="13"/>
      <c r="BM3772" s="13"/>
      <c r="BN3772" s="13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3"/>
      <c r="BK3773" s="13"/>
      <c r="BL3773" s="13"/>
      <c r="BM3773" s="13"/>
      <c r="BN3773" s="13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3"/>
      <c r="BK3774" s="13"/>
      <c r="BL3774" s="13"/>
      <c r="BM3774" s="13"/>
      <c r="BN3774" s="13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3"/>
      <c r="BK3775" s="13"/>
      <c r="BL3775" s="13"/>
      <c r="BM3775" s="13"/>
      <c r="BN3775" s="13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3"/>
      <c r="BK3776" s="13"/>
      <c r="BL3776" s="13"/>
      <c r="BM3776" s="13"/>
      <c r="BN3776" s="13"/>
    </row>
    <row r="3777" spans="4:66" s="14" customFormat="1" x14ac:dyDescent="0.25">
      <c r="K3777" s="16"/>
      <c r="L3777" s="16"/>
      <c r="M3777" s="17"/>
      <c r="N3777" s="17"/>
      <c r="O3777" s="17"/>
      <c r="P3777" s="17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/>
      <c r="BB3777" s="17"/>
      <c r="BC3777" s="17"/>
      <c r="BD3777" s="17"/>
      <c r="BE3777" s="17"/>
      <c r="BF3777" s="17"/>
      <c r="BG3777" s="17"/>
      <c r="BH3777" s="17"/>
      <c r="BI3777" s="17"/>
      <c r="BJ3777" s="18"/>
      <c r="BK3777" s="18"/>
      <c r="BL3777" s="18"/>
      <c r="BM3777" s="18"/>
      <c r="BN3777" s="18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3"/>
      <c r="BK3778" s="13"/>
      <c r="BL3778" s="13"/>
      <c r="BM3778" s="13"/>
      <c r="BN3778" s="13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3"/>
      <c r="BK3779" s="13"/>
      <c r="BL3779" s="13"/>
      <c r="BM3779" s="13"/>
      <c r="BN3779" s="13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3"/>
      <c r="BK3780" s="13"/>
      <c r="BL3780" s="13"/>
      <c r="BM3780" s="13"/>
      <c r="BN3780" s="13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3"/>
      <c r="BK3781" s="13"/>
      <c r="BL3781" s="13"/>
      <c r="BM3781" s="13"/>
      <c r="BN3781" s="13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3"/>
      <c r="BK3782" s="13"/>
      <c r="BL3782" s="13"/>
      <c r="BM3782" s="13"/>
      <c r="BN3782" s="13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3"/>
      <c r="BK3783" s="13"/>
      <c r="BL3783" s="13"/>
      <c r="BM3783" s="13"/>
      <c r="BN3783" s="13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3"/>
      <c r="BK3784" s="13"/>
      <c r="BL3784" s="13"/>
      <c r="BM3784" s="13"/>
      <c r="BN3784" s="13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3"/>
      <c r="BK3785" s="13"/>
      <c r="BL3785" s="13"/>
      <c r="BM3785" s="13"/>
      <c r="BN3785" s="13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3"/>
      <c r="BK3786" s="13"/>
      <c r="BL3786" s="13"/>
      <c r="BM3786" s="13"/>
      <c r="BN3786" s="13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3"/>
      <c r="BK3787" s="13"/>
      <c r="BL3787" s="13"/>
      <c r="BM3787" s="13"/>
      <c r="BN3787" s="13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3"/>
      <c r="BK3788" s="13"/>
      <c r="BL3788" s="13"/>
      <c r="BM3788" s="13"/>
      <c r="BN3788" s="13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3"/>
      <c r="BK3789" s="13"/>
      <c r="BL3789" s="13"/>
      <c r="BM3789" s="13"/>
      <c r="BN3789" s="13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3"/>
      <c r="BK3790" s="13"/>
      <c r="BL3790" s="13"/>
      <c r="BM3790" s="13"/>
      <c r="BN3790" s="13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3"/>
      <c r="BK3791" s="13"/>
      <c r="BL3791" s="13"/>
      <c r="BM3791" s="13"/>
      <c r="BN3791" s="13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3"/>
      <c r="BK3792" s="13"/>
      <c r="BL3792" s="13"/>
      <c r="BM3792" s="13"/>
      <c r="BN3792" s="13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3"/>
      <c r="BK3793" s="13"/>
      <c r="BL3793" s="13"/>
      <c r="BM3793" s="13"/>
      <c r="BN3793" s="13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3"/>
      <c r="BK3794" s="13"/>
      <c r="BL3794" s="13"/>
      <c r="BM3794" s="13"/>
      <c r="BN3794" s="13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3"/>
      <c r="BK3795" s="13"/>
      <c r="BL3795" s="13"/>
      <c r="BM3795" s="13"/>
      <c r="BN3795" s="13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3"/>
      <c r="BK3796" s="13"/>
      <c r="BL3796" s="13"/>
      <c r="BM3796" s="13"/>
      <c r="BN3796" s="13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3"/>
      <c r="BK3797" s="13"/>
      <c r="BL3797" s="13"/>
      <c r="BM3797" s="13"/>
      <c r="BN3797" s="13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3"/>
      <c r="BK3798" s="13"/>
      <c r="BL3798" s="13"/>
      <c r="BM3798" s="13"/>
      <c r="BN3798" s="13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3"/>
      <c r="BK3799" s="13"/>
      <c r="BL3799" s="13"/>
      <c r="BM3799" s="13"/>
      <c r="BN3799" s="13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3"/>
      <c r="BK3800" s="13"/>
      <c r="BL3800" s="13"/>
      <c r="BM3800" s="13"/>
      <c r="BN3800" s="13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3"/>
      <c r="BK3801" s="13"/>
      <c r="BL3801" s="13"/>
      <c r="BM3801" s="13"/>
      <c r="BN3801" s="13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3"/>
      <c r="BK3802" s="13"/>
      <c r="BL3802" s="13"/>
      <c r="BM3802" s="13"/>
      <c r="BN3802" s="13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3"/>
      <c r="BK3803" s="13"/>
      <c r="BL3803" s="13"/>
      <c r="BM3803" s="13"/>
      <c r="BN3803" s="13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3"/>
      <c r="BK3804" s="13"/>
      <c r="BL3804" s="13"/>
      <c r="BM3804" s="13"/>
      <c r="BN3804" s="13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3"/>
      <c r="BK3805" s="13"/>
      <c r="BL3805" s="13"/>
      <c r="BM3805" s="13"/>
      <c r="BN3805" s="13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3"/>
      <c r="BK3806" s="13"/>
      <c r="BL3806" s="13"/>
      <c r="BM3806" s="13"/>
      <c r="BN3806" s="13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3"/>
      <c r="BK3807" s="13"/>
      <c r="BL3807" s="13"/>
      <c r="BM3807" s="13"/>
      <c r="BN3807" s="13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3"/>
      <c r="BK3808" s="13"/>
      <c r="BL3808" s="13"/>
      <c r="BM3808" s="13"/>
      <c r="BN3808" s="13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3"/>
      <c r="BK3809" s="13"/>
      <c r="BL3809" s="13"/>
      <c r="BM3809" s="13"/>
      <c r="BN3809" s="13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3"/>
      <c r="BK3810" s="13"/>
      <c r="BL3810" s="13"/>
      <c r="BM3810" s="13"/>
      <c r="BN3810" s="13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3"/>
      <c r="BK3811" s="13"/>
      <c r="BL3811" s="13"/>
      <c r="BM3811" s="13"/>
      <c r="BN3811" s="13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3"/>
      <c r="BK3812" s="13"/>
      <c r="BL3812" s="13"/>
      <c r="BM3812" s="13"/>
      <c r="BN3812" s="13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3"/>
      <c r="BK3813" s="13"/>
      <c r="BL3813" s="13"/>
      <c r="BM3813" s="13"/>
      <c r="BN3813" s="13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3"/>
      <c r="BK3814" s="13"/>
      <c r="BL3814" s="13"/>
      <c r="BM3814" s="13"/>
      <c r="BN3814" s="13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3"/>
      <c r="BK3815" s="13"/>
      <c r="BL3815" s="13"/>
      <c r="BM3815" s="13"/>
      <c r="BN3815" s="13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3"/>
      <c r="BK3816" s="13"/>
      <c r="BL3816" s="13"/>
      <c r="BM3816" s="13"/>
      <c r="BN3816" s="13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3"/>
      <c r="BK3817" s="13"/>
      <c r="BL3817" s="13"/>
      <c r="BM3817" s="13"/>
      <c r="BN3817" s="13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3"/>
      <c r="BK3818" s="13"/>
      <c r="BL3818" s="13"/>
      <c r="BM3818" s="13"/>
      <c r="BN3818" s="13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3"/>
      <c r="BK3819" s="13"/>
      <c r="BL3819" s="13"/>
      <c r="BM3819" s="13"/>
      <c r="BN3819" s="13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3"/>
      <c r="BK3820" s="13"/>
      <c r="BL3820" s="13"/>
      <c r="BM3820" s="13"/>
      <c r="BN3820" s="13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3"/>
      <c r="BK3821" s="13"/>
      <c r="BL3821" s="13"/>
      <c r="BM3821" s="13"/>
      <c r="BN3821" s="13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3"/>
      <c r="BK3822" s="13"/>
      <c r="BL3822" s="13"/>
      <c r="BM3822" s="13"/>
      <c r="BN3822" s="13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3"/>
      <c r="BK3823" s="13"/>
      <c r="BL3823" s="13"/>
      <c r="BM3823" s="13"/>
      <c r="BN3823" s="13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3"/>
      <c r="BK3824" s="13"/>
      <c r="BL3824" s="13"/>
      <c r="BM3824" s="13"/>
      <c r="BN3824" s="13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3"/>
      <c r="BK3825" s="13"/>
      <c r="BL3825" s="13"/>
      <c r="BM3825" s="13"/>
      <c r="BN3825" s="13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3"/>
      <c r="BK3826" s="13"/>
      <c r="BL3826" s="13"/>
      <c r="BM3826" s="13"/>
      <c r="BN3826" s="13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3"/>
      <c r="BK3827" s="13"/>
      <c r="BL3827" s="13"/>
      <c r="BM3827" s="13"/>
      <c r="BN3827" s="13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3"/>
      <c r="BK3828" s="13"/>
      <c r="BL3828" s="13"/>
      <c r="BM3828" s="13"/>
      <c r="BN3828" s="13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3"/>
      <c r="BK3829" s="13"/>
      <c r="BL3829" s="13"/>
      <c r="BM3829" s="13"/>
      <c r="BN3829" s="13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3"/>
      <c r="BK3830" s="13"/>
      <c r="BL3830" s="13"/>
      <c r="BM3830" s="13"/>
      <c r="BN3830" s="13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3"/>
      <c r="BK3831" s="13"/>
      <c r="BL3831" s="13"/>
      <c r="BM3831" s="13"/>
      <c r="BN3831" s="13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3"/>
      <c r="BK3832" s="13"/>
      <c r="BL3832" s="13"/>
      <c r="BM3832" s="13"/>
      <c r="BN3832" s="13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3"/>
      <c r="BK3833" s="13"/>
      <c r="BL3833" s="13"/>
      <c r="BM3833" s="13"/>
      <c r="BN3833" s="13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3"/>
      <c r="BK3834" s="13"/>
      <c r="BL3834" s="13"/>
      <c r="BM3834" s="13"/>
      <c r="BN3834" s="13"/>
    </row>
    <row r="3835" spans="4:66" s="14" customFormat="1" x14ac:dyDescent="0.25">
      <c r="K3835" s="16"/>
      <c r="L3835" s="16"/>
      <c r="M3835" s="17"/>
      <c r="N3835" s="17"/>
      <c r="O3835" s="17"/>
      <c r="P3835" s="17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/>
      <c r="BB3835" s="17"/>
      <c r="BC3835" s="17"/>
      <c r="BD3835" s="17"/>
      <c r="BE3835" s="17"/>
      <c r="BF3835" s="17"/>
      <c r="BG3835" s="17"/>
      <c r="BH3835" s="17"/>
      <c r="BI3835" s="17"/>
      <c r="BJ3835" s="18"/>
      <c r="BK3835" s="18"/>
      <c r="BL3835" s="18"/>
      <c r="BM3835" s="18"/>
      <c r="BN3835" s="18"/>
    </row>
    <row r="3836" spans="4:66" x14ac:dyDescent="0.25">
      <c r="D3836" s="25"/>
      <c r="E3836" s="10"/>
      <c r="F3836" s="10"/>
      <c r="G3836" s="10"/>
      <c r="H3836" s="10"/>
      <c r="I3836" s="10"/>
      <c r="J3836" s="10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3"/>
      <c r="BK3836" s="13"/>
      <c r="BL3836" s="13"/>
      <c r="BM3836" s="13"/>
      <c r="BN3836" s="13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3"/>
      <c r="BK3837" s="13"/>
      <c r="BL3837" s="13"/>
      <c r="BM3837" s="13"/>
      <c r="BN3837" s="13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3"/>
      <c r="BK3838" s="13"/>
      <c r="BL3838" s="13"/>
      <c r="BM3838" s="13"/>
      <c r="BN3838" s="13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3"/>
      <c r="BK3839" s="13"/>
      <c r="BL3839" s="13"/>
      <c r="BM3839" s="13"/>
      <c r="BN3839" s="13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3"/>
      <c r="BK3840" s="13"/>
      <c r="BL3840" s="13"/>
      <c r="BM3840" s="13"/>
      <c r="BN3840" s="13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3"/>
      <c r="BK3841" s="13"/>
      <c r="BL3841" s="13"/>
      <c r="BM3841" s="13"/>
      <c r="BN3841" s="13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3"/>
      <c r="BK3842" s="13"/>
      <c r="BL3842" s="13"/>
      <c r="BM3842" s="13"/>
      <c r="BN3842" s="13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3"/>
      <c r="BK3843" s="13"/>
      <c r="BL3843" s="13"/>
      <c r="BM3843" s="13"/>
      <c r="BN3843" s="13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3"/>
      <c r="BK3844" s="13"/>
      <c r="BL3844" s="13"/>
      <c r="BM3844" s="13"/>
      <c r="BN3844" s="13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3"/>
      <c r="BK3845" s="13"/>
      <c r="BL3845" s="13"/>
      <c r="BM3845" s="13"/>
      <c r="BN3845" s="13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3"/>
      <c r="BK3846" s="13"/>
      <c r="BL3846" s="13"/>
      <c r="BM3846" s="13"/>
      <c r="BN3846" s="13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3"/>
      <c r="BK3847" s="13"/>
      <c r="BL3847" s="13"/>
      <c r="BM3847" s="13"/>
      <c r="BN3847" s="13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3"/>
      <c r="BK3848" s="13"/>
      <c r="BL3848" s="13"/>
      <c r="BM3848" s="13"/>
      <c r="BN3848" s="13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3"/>
      <c r="BK3849" s="13"/>
      <c r="BL3849" s="13"/>
      <c r="BM3849" s="13"/>
      <c r="BN3849" s="13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3"/>
      <c r="BK3850" s="13"/>
      <c r="BL3850" s="13"/>
      <c r="BM3850" s="13"/>
      <c r="BN3850" s="13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3"/>
      <c r="BK3851" s="13"/>
      <c r="BL3851" s="13"/>
      <c r="BM3851" s="13"/>
      <c r="BN3851" s="13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3"/>
      <c r="BK3852" s="13"/>
      <c r="BL3852" s="13"/>
      <c r="BM3852" s="13"/>
      <c r="BN3852" s="13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3"/>
      <c r="BK3853" s="13"/>
      <c r="BL3853" s="13"/>
      <c r="BM3853" s="13"/>
      <c r="BN3853" s="13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3"/>
      <c r="BK3854" s="13"/>
      <c r="BL3854" s="13"/>
      <c r="BM3854" s="13"/>
      <c r="BN3854" s="13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3"/>
      <c r="BK3855" s="13"/>
      <c r="BL3855" s="13"/>
      <c r="BM3855" s="13"/>
      <c r="BN3855" s="13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3"/>
      <c r="BK3856" s="13"/>
      <c r="BL3856" s="13"/>
      <c r="BM3856" s="13"/>
      <c r="BN3856" s="13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3"/>
      <c r="BK3857" s="13"/>
      <c r="BL3857" s="13"/>
      <c r="BM3857" s="13"/>
      <c r="BN3857" s="13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3"/>
      <c r="BK3858" s="13"/>
      <c r="BL3858" s="13"/>
      <c r="BM3858" s="13"/>
      <c r="BN3858" s="13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3"/>
      <c r="BK3859" s="13"/>
      <c r="BL3859" s="13"/>
      <c r="BM3859" s="13"/>
      <c r="BN3859" s="13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3"/>
      <c r="BK3860" s="13"/>
      <c r="BL3860" s="13"/>
      <c r="BM3860" s="13"/>
      <c r="BN3860" s="13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3"/>
      <c r="BK3861" s="13"/>
      <c r="BL3861" s="13"/>
      <c r="BM3861" s="13"/>
      <c r="BN3861" s="13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3"/>
      <c r="BK3862" s="13"/>
      <c r="BL3862" s="13"/>
      <c r="BM3862" s="13"/>
      <c r="BN3862" s="13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3"/>
      <c r="BK3863" s="13"/>
      <c r="BL3863" s="13"/>
      <c r="BM3863" s="13"/>
      <c r="BN3863" s="13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3"/>
      <c r="BK3864" s="13"/>
      <c r="BL3864" s="13"/>
      <c r="BM3864" s="13"/>
      <c r="BN3864" s="13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3"/>
      <c r="BK3865" s="13"/>
      <c r="BL3865" s="13"/>
      <c r="BM3865" s="13"/>
      <c r="BN3865" s="13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3"/>
      <c r="BK3866" s="13"/>
      <c r="BL3866" s="13"/>
      <c r="BM3866" s="13"/>
      <c r="BN3866" s="13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3"/>
      <c r="BK3867" s="13"/>
      <c r="BL3867" s="13"/>
      <c r="BM3867" s="13"/>
      <c r="BN3867" s="13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3"/>
      <c r="BK3868" s="13"/>
      <c r="BL3868" s="13"/>
      <c r="BM3868" s="13"/>
      <c r="BN3868" s="13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3"/>
      <c r="BK3869" s="13"/>
      <c r="BL3869" s="13"/>
      <c r="BM3869" s="13"/>
      <c r="BN3869" s="13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3"/>
      <c r="BK3870" s="13"/>
      <c r="BL3870" s="13"/>
      <c r="BM3870" s="13"/>
      <c r="BN3870" s="13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3"/>
      <c r="BK3871" s="13"/>
      <c r="BL3871" s="13"/>
      <c r="BM3871" s="13"/>
      <c r="BN3871" s="13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3"/>
      <c r="BK3872" s="13"/>
      <c r="BL3872" s="13"/>
      <c r="BM3872" s="13"/>
      <c r="BN3872" s="13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3"/>
      <c r="BK3873" s="13"/>
      <c r="BL3873" s="13"/>
      <c r="BM3873" s="13"/>
      <c r="BN3873" s="13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3"/>
      <c r="BK3874" s="13"/>
      <c r="BL3874" s="13"/>
      <c r="BM3874" s="13"/>
      <c r="BN3874" s="13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3"/>
      <c r="BK3875" s="13"/>
      <c r="BL3875" s="13"/>
      <c r="BM3875" s="13"/>
      <c r="BN3875" s="13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3"/>
      <c r="BK3876" s="13"/>
      <c r="BL3876" s="13"/>
      <c r="BM3876" s="13"/>
      <c r="BN3876" s="13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3"/>
      <c r="BK3877" s="13"/>
      <c r="BL3877" s="13"/>
      <c r="BM3877" s="13"/>
      <c r="BN3877" s="13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3"/>
      <c r="BK3878" s="13"/>
      <c r="BL3878" s="13"/>
      <c r="BM3878" s="13"/>
      <c r="BN3878" s="13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3"/>
      <c r="BK3879" s="13"/>
      <c r="BL3879" s="13"/>
      <c r="BM3879" s="13"/>
      <c r="BN3879" s="13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3"/>
      <c r="BK3880" s="13"/>
      <c r="BL3880" s="13"/>
      <c r="BM3880" s="13"/>
      <c r="BN3880" s="13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3"/>
      <c r="BK3881" s="13"/>
      <c r="BL3881" s="13"/>
      <c r="BM3881" s="13"/>
      <c r="BN3881" s="13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3"/>
      <c r="BK3882" s="13"/>
      <c r="BL3882" s="13"/>
      <c r="BM3882" s="13"/>
      <c r="BN3882" s="13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3"/>
      <c r="BK3883" s="13"/>
      <c r="BL3883" s="13"/>
      <c r="BM3883" s="13"/>
      <c r="BN3883" s="13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3"/>
      <c r="BK3884" s="13"/>
      <c r="BL3884" s="13"/>
      <c r="BM3884" s="13"/>
      <c r="BN3884" s="13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3"/>
      <c r="BK3885" s="13"/>
      <c r="BL3885" s="13"/>
      <c r="BM3885" s="13"/>
      <c r="BN3885" s="13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3"/>
      <c r="BK3886" s="13"/>
      <c r="BL3886" s="13"/>
      <c r="BM3886" s="13"/>
      <c r="BN3886" s="13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3"/>
      <c r="BK3887" s="13"/>
      <c r="BL3887" s="13"/>
      <c r="BM3887" s="13"/>
      <c r="BN3887" s="13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3"/>
      <c r="BK3888" s="13"/>
      <c r="BL3888" s="13"/>
      <c r="BM3888" s="13"/>
      <c r="BN3888" s="13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3"/>
      <c r="BK3889" s="13"/>
      <c r="BL3889" s="13"/>
      <c r="BM3889" s="13"/>
      <c r="BN3889" s="13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3"/>
      <c r="BK3890" s="13"/>
      <c r="BL3890" s="13"/>
      <c r="BM3890" s="13"/>
      <c r="BN3890" s="13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3"/>
      <c r="BK3891" s="13"/>
      <c r="BL3891" s="13"/>
      <c r="BM3891" s="13"/>
      <c r="BN3891" s="13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3"/>
      <c r="BK3892" s="13"/>
      <c r="BL3892" s="13"/>
      <c r="BM3892" s="13"/>
      <c r="BN3892" s="13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3"/>
      <c r="BK3893" s="13"/>
      <c r="BL3893" s="13"/>
      <c r="BM3893" s="13"/>
      <c r="BN3893" s="13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3"/>
      <c r="BK3894" s="13"/>
      <c r="BL3894" s="13"/>
      <c r="BM3894" s="13"/>
      <c r="BN3894" s="13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3"/>
      <c r="BK3895" s="13"/>
      <c r="BL3895" s="13"/>
      <c r="BM3895" s="13"/>
      <c r="BN3895" s="13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3"/>
      <c r="BK3896" s="13"/>
      <c r="BL3896" s="13"/>
      <c r="BM3896" s="13"/>
      <c r="BN3896" s="13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3"/>
      <c r="BK3897" s="13"/>
      <c r="BL3897" s="13"/>
      <c r="BM3897" s="13"/>
      <c r="BN3897" s="13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3"/>
      <c r="BK3898" s="13"/>
      <c r="BL3898" s="13"/>
      <c r="BM3898" s="13"/>
      <c r="BN3898" s="13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3"/>
      <c r="BK3899" s="13"/>
      <c r="BL3899" s="13"/>
      <c r="BM3899" s="13"/>
      <c r="BN3899" s="13"/>
    </row>
    <row r="3900" spans="4:66" s="14" customFormat="1" x14ac:dyDescent="0.25">
      <c r="K3900" s="16"/>
      <c r="L3900" s="16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  <c r="BI3900" s="17"/>
      <c r="BJ3900" s="18"/>
      <c r="BK3900" s="18"/>
      <c r="BL3900" s="18"/>
      <c r="BM3900" s="18"/>
      <c r="BN3900" s="18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3"/>
      <c r="BK3901" s="13"/>
      <c r="BL3901" s="13"/>
      <c r="BM3901" s="13"/>
      <c r="BN3901" s="13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3"/>
      <c r="BK3902" s="13"/>
      <c r="BL3902" s="13"/>
      <c r="BM3902" s="13"/>
      <c r="BN3902" s="13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3"/>
      <c r="BK3903" s="13"/>
      <c r="BL3903" s="13"/>
      <c r="BM3903" s="13"/>
      <c r="BN3903" s="13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3"/>
      <c r="BK3904" s="13"/>
      <c r="BL3904" s="13"/>
      <c r="BM3904" s="13"/>
      <c r="BN3904" s="13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3"/>
      <c r="BK3905" s="13"/>
      <c r="BL3905" s="13"/>
      <c r="BM3905" s="13"/>
      <c r="BN3905" s="13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3"/>
      <c r="BK3906" s="13"/>
      <c r="BL3906" s="13"/>
      <c r="BM3906" s="13"/>
      <c r="BN3906" s="13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3"/>
      <c r="BK3907" s="13"/>
      <c r="BL3907" s="13"/>
      <c r="BM3907" s="13"/>
      <c r="BN3907" s="13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3"/>
      <c r="BK3908" s="13"/>
      <c r="BL3908" s="13"/>
      <c r="BM3908" s="13"/>
      <c r="BN3908" s="13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3"/>
      <c r="BK3909" s="13"/>
      <c r="BL3909" s="13"/>
      <c r="BM3909" s="13"/>
      <c r="BN3909" s="13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3"/>
      <c r="BK3910" s="13"/>
      <c r="BL3910" s="13"/>
      <c r="BM3910" s="13"/>
      <c r="BN3910" s="13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3"/>
      <c r="BK3911" s="13"/>
      <c r="BL3911" s="13"/>
      <c r="BM3911" s="13"/>
      <c r="BN3911" s="13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3"/>
      <c r="BK3912" s="13"/>
      <c r="BL3912" s="13"/>
      <c r="BM3912" s="13"/>
      <c r="BN3912" s="13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3"/>
      <c r="BK3913" s="13"/>
      <c r="BL3913" s="13"/>
      <c r="BM3913" s="13"/>
      <c r="BN3913" s="13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3"/>
      <c r="BK3914" s="13"/>
      <c r="BL3914" s="13"/>
      <c r="BM3914" s="13"/>
      <c r="BN3914" s="13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3"/>
      <c r="BK3915" s="13"/>
      <c r="BL3915" s="13"/>
      <c r="BM3915" s="13"/>
      <c r="BN3915" s="13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3"/>
      <c r="BK3916" s="13"/>
      <c r="BL3916" s="13"/>
      <c r="BM3916" s="13"/>
      <c r="BN3916" s="13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3"/>
      <c r="BK3917" s="13"/>
      <c r="BL3917" s="13"/>
      <c r="BM3917" s="13"/>
      <c r="BN3917" s="13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3"/>
      <c r="BK3918" s="13"/>
      <c r="BL3918" s="13"/>
      <c r="BM3918" s="13"/>
      <c r="BN3918" s="13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3"/>
      <c r="BK3919" s="13"/>
      <c r="BL3919" s="13"/>
      <c r="BM3919" s="13"/>
      <c r="BN3919" s="13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3"/>
      <c r="BK3920" s="13"/>
      <c r="BL3920" s="13"/>
      <c r="BM3920" s="13"/>
      <c r="BN3920" s="13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3"/>
      <c r="BK3921" s="13"/>
      <c r="BL3921" s="13"/>
      <c r="BM3921" s="13"/>
      <c r="BN3921" s="13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3"/>
      <c r="BK3922" s="13"/>
      <c r="BL3922" s="13"/>
      <c r="BM3922" s="13"/>
      <c r="BN3922" s="13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3"/>
      <c r="BK3923" s="13"/>
      <c r="BL3923" s="13"/>
      <c r="BM3923" s="13"/>
      <c r="BN3923" s="13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3"/>
      <c r="BK3924" s="13"/>
      <c r="BL3924" s="13"/>
      <c r="BM3924" s="13"/>
      <c r="BN3924" s="13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3"/>
      <c r="BK3925" s="13"/>
      <c r="BL3925" s="13"/>
      <c r="BM3925" s="13"/>
      <c r="BN3925" s="13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3"/>
      <c r="BK3926" s="13"/>
      <c r="BL3926" s="13"/>
      <c r="BM3926" s="13"/>
      <c r="BN3926" s="13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3"/>
      <c r="BK3927" s="13"/>
      <c r="BL3927" s="13"/>
      <c r="BM3927" s="13"/>
      <c r="BN3927" s="13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3"/>
      <c r="BK3928" s="13"/>
      <c r="BL3928" s="13"/>
      <c r="BM3928" s="13"/>
      <c r="BN3928" s="13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3"/>
      <c r="BK3929" s="13"/>
      <c r="BL3929" s="13"/>
      <c r="BM3929" s="13"/>
      <c r="BN3929" s="13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3"/>
      <c r="BK3930" s="13"/>
      <c r="BL3930" s="13"/>
      <c r="BM3930" s="13"/>
      <c r="BN3930" s="13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3"/>
      <c r="BK3931" s="13"/>
      <c r="BL3931" s="13"/>
      <c r="BM3931" s="13"/>
      <c r="BN3931" s="13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3"/>
      <c r="BK3932" s="13"/>
      <c r="BL3932" s="13"/>
      <c r="BM3932" s="13"/>
      <c r="BN3932" s="13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3"/>
      <c r="BK3933" s="13"/>
      <c r="BL3933" s="13"/>
      <c r="BM3933" s="13"/>
      <c r="BN3933" s="13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3"/>
      <c r="BK3934" s="13"/>
      <c r="BL3934" s="13"/>
      <c r="BM3934" s="13"/>
      <c r="BN3934" s="13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3"/>
      <c r="BK3935" s="13"/>
      <c r="BL3935" s="13"/>
      <c r="BM3935" s="13"/>
      <c r="BN3935" s="13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3"/>
      <c r="BK3936" s="13"/>
      <c r="BL3936" s="13"/>
      <c r="BM3936" s="13"/>
      <c r="BN3936" s="13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3"/>
      <c r="BK3937" s="13"/>
      <c r="BL3937" s="13"/>
      <c r="BM3937" s="13"/>
      <c r="BN3937" s="13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3"/>
      <c r="BK3938" s="13"/>
      <c r="BL3938" s="13"/>
      <c r="BM3938" s="13"/>
      <c r="BN3938" s="13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3"/>
      <c r="BK3939" s="13"/>
      <c r="BL3939" s="13"/>
      <c r="BM3939" s="13"/>
      <c r="BN3939" s="13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3"/>
      <c r="BK3940" s="13"/>
      <c r="BL3940" s="13"/>
      <c r="BM3940" s="13"/>
      <c r="BN3940" s="13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3"/>
      <c r="BK3941" s="13"/>
      <c r="BL3941" s="13"/>
      <c r="BM3941" s="13"/>
      <c r="BN3941" s="13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3"/>
      <c r="BK3942" s="13"/>
      <c r="BL3942" s="13"/>
      <c r="BM3942" s="13"/>
      <c r="BN3942" s="13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3"/>
      <c r="BK3943" s="13"/>
      <c r="BL3943" s="13"/>
      <c r="BM3943" s="13"/>
      <c r="BN3943" s="13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3"/>
      <c r="BK3944" s="13"/>
      <c r="BL3944" s="13"/>
      <c r="BM3944" s="13"/>
      <c r="BN3944" s="13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3"/>
      <c r="BK3945" s="13"/>
      <c r="BL3945" s="13"/>
      <c r="BM3945" s="13"/>
      <c r="BN3945" s="13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3"/>
      <c r="BK3946" s="13"/>
      <c r="BL3946" s="13"/>
      <c r="BM3946" s="13"/>
      <c r="BN3946" s="13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3"/>
      <c r="BK3947" s="13"/>
      <c r="BL3947" s="13"/>
      <c r="BM3947" s="13"/>
      <c r="BN3947" s="13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3"/>
      <c r="BK3948" s="13"/>
      <c r="BL3948" s="13"/>
      <c r="BM3948" s="13"/>
      <c r="BN3948" s="13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3"/>
      <c r="BK3949" s="13"/>
      <c r="BL3949" s="13"/>
      <c r="BM3949" s="13"/>
      <c r="BN3949" s="13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3"/>
      <c r="BK3950" s="13"/>
      <c r="BL3950" s="13"/>
      <c r="BM3950" s="13"/>
      <c r="BN3950" s="13"/>
    </row>
    <row r="3951" spans="4:66" s="14" customFormat="1" x14ac:dyDescent="0.25">
      <c r="K3951" s="16"/>
      <c r="L3951" s="16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/>
      <c r="BB3951" s="17"/>
      <c r="BC3951" s="17"/>
      <c r="BD3951" s="17"/>
      <c r="BE3951" s="17"/>
      <c r="BF3951" s="17"/>
      <c r="BG3951" s="17"/>
      <c r="BH3951" s="17"/>
      <c r="BI3951" s="17"/>
      <c r="BJ3951" s="18"/>
      <c r="BK3951" s="18"/>
      <c r="BL3951" s="18"/>
      <c r="BM3951" s="18"/>
      <c r="BN3951" s="18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3"/>
      <c r="BK3952" s="13"/>
      <c r="BL3952" s="13"/>
      <c r="BM3952" s="13"/>
      <c r="BN3952" s="13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3"/>
      <c r="BK3953" s="13"/>
      <c r="BL3953" s="13"/>
      <c r="BM3953" s="13"/>
      <c r="BN3953" s="13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3"/>
      <c r="BK3954" s="13"/>
      <c r="BL3954" s="13"/>
      <c r="BM3954" s="13"/>
      <c r="BN3954" s="13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3"/>
      <c r="BK3955" s="13"/>
      <c r="BL3955" s="13"/>
      <c r="BM3955" s="13"/>
      <c r="BN3955" s="13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3"/>
      <c r="BK3956" s="13"/>
      <c r="BL3956" s="13"/>
      <c r="BM3956" s="13"/>
      <c r="BN3956" s="13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3"/>
      <c r="BK3957" s="13"/>
      <c r="BL3957" s="13"/>
      <c r="BM3957" s="13"/>
      <c r="BN3957" s="13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3"/>
      <c r="BK3958" s="13"/>
      <c r="BL3958" s="13"/>
      <c r="BM3958" s="13"/>
      <c r="BN3958" s="13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3"/>
      <c r="BK3959" s="13"/>
      <c r="BL3959" s="13"/>
      <c r="BM3959" s="13"/>
      <c r="BN3959" s="13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3"/>
      <c r="BK3960" s="13"/>
      <c r="BL3960" s="13"/>
      <c r="BM3960" s="13"/>
      <c r="BN3960" s="13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3"/>
      <c r="BK3961" s="13"/>
      <c r="BL3961" s="13"/>
      <c r="BM3961" s="13"/>
      <c r="BN3961" s="13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3"/>
      <c r="BK3962" s="13"/>
      <c r="BL3962" s="13"/>
      <c r="BM3962" s="13"/>
      <c r="BN3962" s="13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3"/>
      <c r="BK3963" s="13"/>
      <c r="BL3963" s="13"/>
      <c r="BM3963" s="13"/>
      <c r="BN3963" s="13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3"/>
      <c r="BK3964" s="13"/>
      <c r="BL3964" s="13"/>
      <c r="BM3964" s="13"/>
      <c r="BN3964" s="13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3"/>
      <c r="BK3965" s="13"/>
      <c r="BL3965" s="13"/>
      <c r="BM3965" s="13"/>
      <c r="BN3965" s="13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3"/>
      <c r="BK3966" s="13"/>
      <c r="BL3966" s="13"/>
      <c r="BM3966" s="13"/>
      <c r="BN3966" s="13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3"/>
      <c r="BK3967" s="13"/>
      <c r="BL3967" s="13"/>
      <c r="BM3967" s="13"/>
      <c r="BN3967" s="13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3"/>
      <c r="BK3968" s="13"/>
      <c r="BL3968" s="13"/>
      <c r="BM3968" s="13"/>
      <c r="BN3968" s="13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3"/>
      <c r="BK3969" s="13"/>
      <c r="BL3969" s="13"/>
      <c r="BM3969" s="13"/>
      <c r="BN3969" s="13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3"/>
      <c r="BK3970" s="13"/>
      <c r="BL3970" s="13"/>
      <c r="BM3970" s="13"/>
      <c r="BN3970" s="13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3"/>
      <c r="BK3971" s="13"/>
      <c r="BL3971" s="13"/>
      <c r="BM3971" s="13"/>
      <c r="BN3971" s="13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3"/>
      <c r="BK3972" s="13"/>
      <c r="BL3972" s="13"/>
      <c r="BM3972" s="13"/>
      <c r="BN3972" s="13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3"/>
      <c r="BK3973" s="13"/>
      <c r="BL3973" s="13"/>
      <c r="BM3973" s="13"/>
      <c r="BN3973" s="13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3"/>
      <c r="BK3974" s="13"/>
      <c r="BL3974" s="13"/>
      <c r="BM3974" s="13"/>
      <c r="BN3974" s="13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3"/>
      <c r="BK3975" s="13"/>
      <c r="BL3975" s="13"/>
      <c r="BM3975" s="13"/>
      <c r="BN3975" s="13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3"/>
      <c r="BK3976" s="13"/>
      <c r="BL3976" s="13"/>
      <c r="BM3976" s="13"/>
      <c r="BN3976" s="13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3"/>
      <c r="BK3977" s="13"/>
      <c r="BL3977" s="13"/>
      <c r="BM3977" s="13"/>
      <c r="BN3977" s="13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3"/>
      <c r="BK3978" s="13"/>
      <c r="BL3978" s="13"/>
      <c r="BM3978" s="13"/>
      <c r="BN3978" s="13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3"/>
      <c r="BK3979" s="13"/>
      <c r="BL3979" s="13"/>
      <c r="BM3979" s="13"/>
      <c r="BN3979" s="13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3"/>
      <c r="BK3980" s="13"/>
      <c r="BL3980" s="13"/>
      <c r="BM3980" s="13"/>
      <c r="BN3980" s="13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3"/>
      <c r="BK3981" s="13"/>
      <c r="BL3981" s="13"/>
      <c r="BM3981" s="13"/>
      <c r="BN3981" s="13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3"/>
      <c r="BK3982" s="13"/>
      <c r="BL3982" s="13"/>
      <c r="BM3982" s="13"/>
      <c r="BN3982" s="13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3"/>
      <c r="BK3983" s="13"/>
      <c r="BL3983" s="13"/>
      <c r="BM3983" s="13"/>
      <c r="BN3983" s="13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3"/>
      <c r="BK3984" s="13"/>
      <c r="BL3984" s="13"/>
      <c r="BM3984" s="13"/>
      <c r="BN3984" s="13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3"/>
      <c r="BK3985" s="13"/>
      <c r="BL3985" s="13"/>
      <c r="BM3985" s="13"/>
      <c r="BN3985" s="13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3"/>
      <c r="BK3986" s="13"/>
      <c r="BL3986" s="13"/>
      <c r="BM3986" s="13"/>
      <c r="BN3986" s="13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3"/>
      <c r="BK3987" s="13"/>
      <c r="BL3987" s="13"/>
      <c r="BM3987" s="13"/>
      <c r="BN3987" s="13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3"/>
      <c r="BK3988" s="13"/>
      <c r="BL3988" s="13"/>
      <c r="BM3988" s="13"/>
      <c r="BN3988" s="13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3"/>
      <c r="BK3989" s="13"/>
      <c r="BL3989" s="13"/>
      <c r="BM3989" s="13"/>
      <c r="BN3989" s="13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3"/>
      <c r="BK3990" s="13"/>
      <c r="BL3990" s="13"/>
      <c r="BM3990" s="13"/>
      <c r="BN3990" s="13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3"/>
      <c r="BK3991" s="13"/>
      <c r="BL3991" s="13"/>
      <c r="BM3991" s="13"/>
      <c r="BN3991" s="13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3"/>
      <c r="BK3992" s="13"/>
      <c r="BL3992" s="13"/>
      <c r="BM3992" s="13"/>
      <c r="BN3992" s="13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3"/>
      <c r="BK3993" s="13"/>
      <c r="BL3993" s="13"/>
      <c r="BM3993" s="13"/>
      <c r="BN3993" s="13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3"/>
      <c r="BK3994" s="13"/>
      <c r="BL3994" s="13"/>
      <c r="BM3994" s="13"/>
      <c r="BN3994" s="13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3"/>
      <c r="BK3995" s="13"/>
      <c r="BL3995" s="13"/>
      <c r="BM3995" s="13"/>
      <c r="BN3995" s="13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3"/>
      <c r="BK3996" s="13"/>
      <c r="BL3996" s="13"/>
      <c r="BM3996" s="13"/>
      <c r="BN3996" s="13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3"/>
      <c r="BK3997" s="13"/>
      <c r="BL3997" s="13"/>
      <c r="BM3997" s="13"/>
      <c r="BN3997" s="13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3"/>
      <c r="BK3998" s="13"/>
      <c r="BL3998" s="13"/>
      <c r="BM3998" s="13"/>
      <c r="BN3998" s="13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3"/>
      <c r="BK3999" s="13"/>
      <c r="BL3999" s="13"/>
      <c r="BM3999" s="13"/>
      <c r="BN3999" s="13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3"/>
      <c r="BK4000" s="13"/>
      <c r="BL4000" s="13"/>
      <c r="BM4000" s="13"/>
      <c r="BN4000" s="13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3"/>
      <c r="BK4001" s="13"/>
      <c r="BL4001" s="13"/>
      <c r="BM4001" s="13"/>
      <c r="BN4001" s="13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3"/>
      <c r="BK4002" s="13"/>
      <c r="BL4002" s="13"/>
      <c r="BM4002" s="13"/>
      <c r="BN4002" s="13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3"/>
      <c r="BK4003" s="13"/>
      <c r="BL4003" s="13"/>
      <c r="BM4003" s="13"/>
      <c r="BN4003" s="13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3"/>
      <c r="BK4004" s="13"/>
      <c r="BL4004" s="13"/>
      <c r="BM4004" s="13"/>
      <c r="BN4004" s="13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3"/>
      <c r="BK4005" s="13"/>
      <c r="BL4005" s="13"/>
      <c r="BM4005" s="13"/>
      <c r="BN4005" s="13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3"/>
      <c r="BK4006" s="13"/>
      <c r="BL4006" s="13"/>
      <c r="BM4006" s="13"/>
      <c r="BN4006" s="13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3"/>
      <c r="BK4007" s="13"/>
      <c r="BL4007" s="13"/>
      <c r="BM4007" s="13"/>
      <c r="BN4007" s="13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3"/>
      <c r="BK4008" s="13"/>
      <c r="BL4008" s="13"/>
      <c r="BM4008" s="13"/>
      <c r="BN4008" s="13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3"/>
      <c r="BK4009" s="13"/>
      <c r="BL4009" s="13"/>
      <c r="BM4009" s="13"/>
      <c r="BN4009" s="13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3"/>
      <c r="BK4010" s="13"/>
      <c r="BL4010" s="13"/>
      <c r="BM4010" s="13"/>
      <c r="BN4010" s="13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3"/>
      <c r="BK4011" s="13"/>
      <c r="BL4011" s="13"/>
      <c r="BM4011" s="13"/>
      <c r="BN4011" s="13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3"/>
      <c r="BK4012" s="13"/>
      <c r="BL4012" s="13"/>
      <c r="BM4012" s="13"/>
      <c r="BN4012" s="13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3"/>
      <c r="BK4013" s="13"/>
      <c r="BL4013" s="13"/>
      <c r="BM4013" s="13"/>
      <c r="BN4013" s="13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3"/>
      <c r="BK4014" s="13"/>
      <c r="BL4014" s="13"/>
      <c r="BM4014" s="13"/>
      <c r="BN4014" s="13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3"/>
      <c r="BK4015" s="13"/>
      <c r="BL4015" s="13"/>
      <c r="BM4015" s="13"/>
      <c r="BN4015" s="13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3"/>
      <c r="BK4016" s="13"/>
      <c r="BL4016" s="13"/>
      <c r="BM4016" s="13"/>
      <c r="BN4016" s="13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3"/>
      <c r="BK4017" s="13"/>
      <c r="BL4017" s="13"/>
      <c r="BM4017" s="13"/>
      <c r="BN4017" s="13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3"/>
      <c r="BK4018" s="13"/>
      <c r="BL4018" s="13"/>
      <c r="BM4018" s="13"/>
      <c r="BN4018" s="13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3"/>
      <c r="BK4019" s="13"/>
      <c r="BL4019" s="13"/>
      <c r="BM4019" s="13"/>
      <c r="BN4019" s="13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3"/>
      <c r="BK4020" s="13"/>
      <c r="BL4020" s="13"/>
      <c r="BM4020" s="13"/>
      <c r="BN4020" s="13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3"/>
      <c r="BK4021" s="13"/>
      <c r="BL4021" s="13"/>
      <c r="BM4021" s="13"/>
      <c r="BN4021" s="13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3"/>
      <c r="BK4022" s="13"/>
      <c r="BL4022" s="13"/>
      <c r="BM4022" s="13"/>
      <c r="BN4022" s="13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3"/>
      <c r="BK4023" s="13"/>
      <c r="BL4023" s="13"/>
      <c r="BM4023" s="13"/>
      <c r="BN4023" s="13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3"/>
      <c r="BK4024" s="13"/>
      <c r="BL4024" s="13"/>
      <c r="BM4024" s="13"/>
      <c r="BN4024" s="13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3"/>
      <c r="BK4025" s="13"/>
      <c r="BL4025" s="13"/>
      <c r="BM4025" s="13"/>
      <c r="BN4025" s="13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3"/>
      <c r="BK4026" s="13"/>
      <c r="BL4026" s="13"/>
      <c r="BM4026" s="13"/>
      <c r="BN4026" s="13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3"/>
      <c r="BK4027" s="13"/>
      <c r="BL4027" s="13"/>
      <c r="BM4027" s="13"/>
      <c r="BN4027" s="13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3"/>
      <c r="BK4028" s="13"/>
      <c r="BL4028" s="13"/>
      <c r="BM4028" s="13"/>
      <c r="BN4028" s="13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3"/>
      <c r="BK4029" s="13"/>
      <c r="BL4029" s="13"/>
      <c r="BM4029" s="13"/>
      <c r="BN4029" s="13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3"/>
      <c r="BK4030" s="13"/>
      <c r="BL4030" s="13"/>
      <c r="BM4030" s="13"/>
      <c r="BN4030" s="13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3"/>
      <c r="BK4031" s="13"/>
      <c r="BL4031" s="13"/>
      <c r="BM4031" s="13"/>
      <c r="BN4031" s="13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3"/>
      <c r="BK4032" s="13"/>
      <c r="BL4032" s="13"/>
      <c r="BM4032" s="13"/>
      <c r="BN4032" s="13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3"/>
      <c r="BK4033" s="13"/>
      <c r="BL4033" s="13"/>
      <c r="BM4033" s="13"/>
      <c r="BN4033" s="13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3"/>
      <c r="BK4034" s="13"/>
      <c r="BL4034" s="13"/>
      <c r="BM4034" s="13"/>
      <c r="BN4034" s="13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3"/>
      <c r="BK4035" s="13"/>
      <c r="BL4035" s="13"/>
      <c r="BM4035" s="13"/>
      <c r="BN4035" s="13"/>
    </row>
    <row r="4036" spans="4:66" s="14" customFormat="1" x14ac:dyDescent="0.25">
      <c r="K4036" s="16"/>
      <c r="L4036" s="16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D4036" s="17"/>
      <c r="AE4036" s="17"/>
      <c r="AF4036" s="17"/>
      <c r="AG4036" s="17"/>
      <c r="AH4036" s="17"/>
      <c r="AI4036" s="17"/>
      <c r="AJ4036" s="17"/>
      <c r="AK4036" s="17"/>
      <c r="AL4036" s="17"/>
      <c r="AM4036" s="17"/>
      <c r="AN4036" s="17"/>
      <c r="AO4036" s="17"/>
      <c r="AP4036" s="17"/>
      <c r="AQ4036" s="17"/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/>
      <c r="BB4036" s="17"/>
      <c r="BC4036" s="17"/>
      <c r="BD4036" s="17"/>
      <c r="BE4036" s="17"/>
      <c r="BF4036" s="17"/>
      <c r="BG4036" s="17"/>
      <c r="BH4036" s="17"/>
      <c r="BI4036" s="17"/>
      <c r="BJ4036" s="18"/>
      <c r="BK4036" s="18"/>
      <c r="BL4036" s="18"/>
      <c r="BM4036" s="18"/>
      <c r="BN4036" s="18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3"/>
      <c r="BK4037" s="13"/>
      <c r="BL4037" s="13"/>
      <c r="BM4037" s="13"/>
      <c r="BN4037" s="13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3"/>
      <c r="BK4038" s="13"/>
      <c r="BL4038" s="13"/>
      <c r="BM4038" s="13"/>
      <c r="BN4038" s="13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3"/>
      <c r="BK4039" s="13"/>
      <c r="BL4039" s="13"/>
      <c r="BM4039" s="13"/>
      <c r="BN4039" s="13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3"/>
      <c r="BK4040" s="13"/>
      <c r="BL4040" s="13"/>
      <c r="BM4040" s="13"/>
      <c r="BN4040" s="13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3"/>
      <c r="BK4041" s="13"/>
      <c r="BL4041" s="13"/>
      <c r="BM4041" s="13"/>
      <c r="BN4041" s="13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3"/>
      <c r="BK4042" s="13"/>
      <c r="BL4042" s="13"/>
      <c r="BM4042" s="13"/>
      <c r="BN4042" s="13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3"/>
      <c r="BK4043" s="13"/>
      <c r="BL4043" s="13"/>
      <c r="BM4043" s="13"/>
      <c r="BN4043" s="13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3"/>
      <c r="BK4044" s="13"/>
      <c r="BL4044" s="13"/>
      <c r="BM4044" s="13"/>
      <c r="BN4044" s="13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3"/>
      <c r="BK4045" s="13"/>
      <c r="BL4045" s="13"/>
      <c r="BM4045" s="13"/>
      <c r="BN4045" s="13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3"/>
      <c r="BK4046" s="13"/>
      <c r="BL4046" s="13"/>
      <c r="BM4046" s="13"/>
      <c r="BN4046" s="13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3"/>
      <c r="BK4047" s="13"/>
      <c r="BL4047" s="13"/>
      <c r="BM4047" s="13"/>
      <c r="BN4047" s="13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3"/>
      <c r="BK4048" s="13"/>
      <c r="BL4048" s="13"/>
      <c r="BM4048" s="13"/>
      <c r="BN4048" s="13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3"/>
      <c r="BK4049" s="13"/>
      <c r="BL4049" s="13"/>
      <c r="BM4049" s="13"/>
      <c r="BN4049" s="13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3"/>
      <c r="BK4050" s="13"/>
      <c r="BL4050" s="13"/>
      <c r="BM4050" s="13"/>
      <c r="BN4050" s="13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3"/>
      <c r="BK4051" s="13"/>
      <c r="BL4051" s="13"/>
      <c r="BM4051" s="13"/>
      <c r="BN4051" s="13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3"/>
      <c r="BK4052" s="13"/>
      <c r="BL4052" s="13"/>
      <c r="BM4052" s="13"/>
      <c r="BN4052" s="13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3"/>
      <c r="BK4053" s="13"/>
      <c r="BL4053" s="13"/>
      <c r="BM4053" s="13"/>
      <c r="BN4053" s="13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3"/>
      <c r="BK4054" s="13"/>
      <c r="BL4054" s="13"/>
      <c r="BM4054" s="13"/>
      <c r="BN4054" s="13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3"/>
      <c r="BK4055" s="13"/>
      <c r="BL4055" s="13"/>
      <c r="BM4055" s="13"/>
      <c r="BN4055" s="13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3"/>
      <c r="BK4056" s="13"/>
      <c r="BL4056" s="13"/>
      <c r="BM4056" s="13"/>
      <c r="BN4056" s="13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3"/>
      <c r="BK4057" s="13"/>
      <c r="BL4057" s="13"/>
      <c r="BM4057" s="13"/>
      <c r="BN4057" s="13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3"/>
      <c r="BK4058" s="13"/>
      <c r="BL4058" s="13"/>
      <c r="BM4058" s="13"/>
      <c r="BN4058" s="13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3"/>
      <c r="BK4059" s="13"/>
      <c r="BL4059" s="13"/>
      <c r="BM4059" s="13"/>
      <c r="BN4059" s="13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3"/>
      <c r="BK4060" s="13"/>
      <c r="BL4060" s="13"/>
      <c r="BM4060" s="13"/>
      <c r="BN4060" s="13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3"/>
      <c r="BK4061" s="13"/>
      <c r="BL4061" s="13"/>
      <c r="BM4061" s="13"/>
      <c r="BN4061" s="13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3"/>
      <c r="BK4062" s="13"/>
      <c r="BL4062" s="13"/>
      <c r="BM4062" s="13"/>
      <c r="BN4062" s="13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3"/>
      <c r="BK4063" s="13"/>
      <c r="BL4063" s="13"/>
      <c r="BM4063" s="13"/>
      <c r="BN4063" s="13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3"/>
      <c r="BK4064" s="13"/>
      <c r="BL4064" s="13"/>
      <c r="BM4064" s="13"/>
      <c r="BN4064" s="13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3"/>
      <c r="BK4065" s="13"/>
      <c r="BL4065" s="13"/>
      <c r="BM4065" s="13"/>
      <c r="BN4065" s="13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3"/>
      <c r="BK4066" s="13"/>
      <c r="BL4066" s="13"/>
      <c r="BM4066" s="13"/>
      <c r="BN4066" s="13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3"/>
      <c r="BK4067" s="13"/>
      <c r="BL4067" s="13"/>
      <c r="BM4067" s="13"/>
      <c r="BN4067" s="13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3"/>
      <c r="BK4068" s="13"/>
      <c r="BL4068" s="13"/>
      <c r="BM4068" s="13"/>
      <c r="BN4068" s="13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3"/>
      <c r="BK4069" s="13"/>
      <c r="BL4069" s="13"/>
      <c r="BM4069" s="13"/>
      <c r="BN4069" s="13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3"/>
      <c r="BK4070" s="13"/>
      <c r="BL4070" s="13"/>
      <c r="BM4070" s="13"/>
      <c r="BN4070" s="13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3"/>
      <c r="BK4071" s="13"/>
      <c r="BL4071" s="13"/>
      <c r="BM4071" s="13"/>
      <c r="BN4071" s="13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3"/>
      <c r="BK4072" s="13"/>
      <c r="BL4072" s="13"/>
      <c r="BM4072" s="13"/>
      <c r="BN4072" s="13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3"/>
      <c r="BK4073" s="13"/>
      <c r="BL4073" s="13"/>
      <c r="BM4073" s="13"/>
      <c r="BN4073" s="13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3"/>
      <c r="BK4074" s="13"/>
      <c r="BL4074" s="13"/>
      <c r="BM4074" s="13"/>
      <c r="BN4074" s="13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3"/>
      <c r="BK4075" s="13"/>
      <c r="BL4075" s="13"/>
      <c r="BM4075" s="13"/>
      <c r="BN4075" s="13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3"/>
      <c r="BK4076" s="13"/>
      <c r="BL4076" s="13"/>
      <c r="BM4076" s="13"/>
      <c r="BN4076" s="13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3"/>
      <c r="BK4077" s="13"/>
      <c r="BL4077" s="13"/>
      <c r="BM4077" s="13"/>
      <c r="BN4077" s="13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3"/>
      <c r="BK4078" s="13"/>
      <c r="BL4078" s="13"/>
      <c r="BM4078" s="13"/>
      <c r="BN4078" s="13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3"/>
      <c r="BK4079" s="13"/>
      <c r="BL4079" s="13"/>
      <c r="BM4079" s="13"/>
      <c r="BN4079" s="13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3"/>
      <c r="BK4080" s="13"/>
      <c r="BL4080" s="13"/>
      <c r="BM4080" s="13"/>
      <c r="BN4080" s="13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3"/>
      <c r="BK4081" s="13"/>
      <c r="BL4081" s="13"/>
      <c r="BM4081" s="13"/>
      <c r="BN4081" s="13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3"/>
      <c r="BK4082" s="13"/>
      <c r="BL4082" s="13"/>
      <c r="BM4082" s="13"/>
      <c r="BN4082" s="13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3"/>
      <c r="BK4083" s="13"/>
      <c r="BL4083" s="13"/>
      <c r="BM4083" s="13"/>
      <c r="BN4083" s="13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3"/>
      <c r="BK4084" s="13"/>
      <c r="BL4084" s="13"/>
      <c r="BM4084" s="13"/>
      <c r="BN4084" s="13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3"/>
      <c r="BK4085" s="13"/>
      <c r="BL4085" s="13"/>
      <c r="BM4085" s="13"/>
      <c r="BN4085" s="13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3"/>
      <c r="BK4086" s="13"/>
      <c r="BL4086" s="13"/>
      <c r="BM4086" s="13"/>
      <c r="BN4086" s="13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3"/>
      <c r="BK4087" s="13"/>
      <c r="BL4087" s="13"/>
      <c r="BM4087" s="13"/>
      <c r="BN4087" s="13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3"/>
      <c r="BK4088" s="13"/>
      <c r="BL4088" s="13"/>
      <c r="BM4088" s="13"/>
      <c r="BN4088" s="13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3"/>
      <c r="BK4089" s="13"/>
      <c r="BL4089" s="13"/>
      <c r="BM4089" s="13"/>
      <c r="BN4089" s="13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3"/>
      <c r="BK4090" s="13"/>
      <c r="BL4090" s="13"/>
      <c r="BM4090" s="13"/>
      <c r="BN4090" s="13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3"/>
      <c r="BK4091" s="13"/>
      <c r="BL4091" s="13"/>
      <c r="BM4091" s="13"/>
      <c r="BN4091" s="13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3"/>
      <c r="BK4092" s="13"/>
      <c r="BL4092" s="13"/>
      <c r="BM4092" s="13"/>
      <c r="BN4092" s="13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3"/>
      <c r="BK4093" s="13"/>
      <c r="BL4093" s="13"/>
      <c r="BM4093" s="13"/>
      <c r="BN4093" s="13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3"/>
      <c r="BK4094" s="13"/>
      <c r="BL4094" s="13"/>
      <c r="BM4094" s="13"/>
      <c r="BN4094" s="13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3"/>
      <c r="BK4095" s="13"/>
      <c r="BL4095" s="13"/>
      <c r="BM4095" s="13"/>
      <c r="BN4095" s="13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3"/>
      <c r="BK4096" s="13"/>
      <c r="BL4096" s="13"/>
      <c r="BM4096" s="13"/>
      <c r="BN4096" s="13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3"/>
      <c r="BK4097" s="13"/>
      <c r="BL4097" s="13"/>
      <c r="BM4097" s="13"/>
      <c r="BN4097" s="13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3"/>
      <c r="BK4098" s="13"/>
      <c r="BL4098" s="13"/>
      <c r="BM4098" s="13"/>
      <c r="BN4098" s="13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3"/>
      <c r="BK4099" s="13"/>
      <c r="BL4099" s="13"/>
      <c r="BM4099" s="13"/>
      <c r="BN4099" s="13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3"/>
      <c r="BK4100" s="13"/>
      <c r="BL4100" s="13"/>
      <c r="BM4100" s="13"/>
      <c r="BN4100" s="13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3"/>
      <c r="BK4101" s="13"/>
      <c r="BL4101" s="13"/>
      <c r="BM4101" s="13"/>
      <c r="BN4101" s="13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3"/>
      <c r="BK4102" s="13"/>
      <c r="BL4102" s="13"/>
      <c r="BM4102" s="13"/>
      <c r="BN4102" s="13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3"/>
      <c r="BK4103" s="13"/>
      <c r="BL4103" s="13"/>
      <c r="BM4103" s="13"/>
      <c r="BN4103" s="13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3"/>
      <c r="BK4104" s="13"/>
      <c r="BL4104" s="13"/>
      <c r="BM4104" s="13"/>
      <c r="BN4104" s="13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3"/>
      <c r="BK4105" s="13"/>
      <c r="BL4105" s="13"/>
      <c r="BM4105" s="13"/>
      <c r="BN4105" s="13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3"/>
      <c r="BK4106" s="13"/>
      <c r="BL4106" s="13"/>
      <c r="BM4106" s="13"/>
      <c r="BN4106" s="13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3"/>
      <c r="BK4107" s="13"/>
      <c r="BL4107" s="13"/>
      <c r="BM4107" s="13"/>
      <c r="BN4107" s="13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3"/>
      <c r="BK4108" s="13"/>
      <c r="BL4108" s="13"/>
      <c r="BM4108" s="13"/>
      <c r="BN4108" s="13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3"/>
      <c r="BK4109" s="13"/>
      <c r="BL4109" s="13"/>
      <c r="BM4109" s="13"/>
      <c r="BN4109" s="13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3"/>
      <c r="BK4110" s="13"/>
      <c r="BL4110" s="13"/>
      <c r="BM4110" s="13"/>
      <c r="BN4110" s="13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3"/>
      <c r="BK4111" s="13"/>
      <c r="BL4111" s="13"/>
      <c r="BM4111" s="13"/>
      <c r="BN4111" s="13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3"/>
      <c r="BK4112" s="13"/>
      <c r="BL4112" s="13"/>
      <c r="BM4112" s="13"/>
      <c r="BN4112" s="13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3"/>
      <c r="BK4113" s="13"/>
      <c r="BL4113" s="13"/>
      <c r="BM4113" s="13"/>
      <c r="BN4113" s="13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3"/>
      <c r="BK4114" s="13"/>
      <c r="BL4114" s="13"/>
      <c r="BM4114" s="13"/>
      <c r="BN4114" s="13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3"/>
      <c r="BK4115" s="13"/>
      <c r="BL4115" s="13"/>
      <c r="BM4115" s="13"/>
      <c r="BN4115" s="13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3"/>
      <c r="BK4116" s="13"/>
      <c r="BL4116" s="13"/>
      <c r="BM4116" s="13"/>
      <c r="BN4116" s="13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3"/>
      <c r="BK4117" s="13"/>
      <c r="BL4117" s="13"/>
      <c r="BM4117" s="13"/>
      <c r="BN4117" s="13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3"/>
      <c r="BK4118" s="13"/>
      <c r="BL4118" s="13"/>
      <c r="BM4118" s="13"/>
      <c r="BN4118" s="13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3"/>
      <c r="BK4119" s="13"/>
      <c r="BL4119" s="13"/>
      <c r="BM4119" s="13"/>
      <c r="BN4119" s="13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3"/>
      <c r="BK4120" s="13"/>
      <c r="BL4120" s="13"/>
      <c r="BM4120" s="13"/>
      <c r="BN4120" s="13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3"/>
      <c r="BK4121" s="13"/>
      <c r="BL4121" s="13"/>
      <c r="BM4121" s="13"/>
      <c r="BN4121" s="13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3"/>
      <c r="BK4122" s="13"/>
      <c r="BL4122" s="13"/>
      <c r="BM4122" s="13"/>
      <c r="BN4122" s="13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3"/>
      <c r="BK4123" s="13"/>
      <c r="BL4123" s="13"/>
      <c r="BM4123" s="13"/>
      <c r="BN4123" s="13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3"/>
      <c r="BK4124" s="13"/>
      <c r="BL4124" s="13"/>
      <c r="BM4124" s="13"/>
      <c r="BN4124" s="13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3"/>
      <c r="BK4125" s="13"/>
      <c r="BL4125" s="13"/>
      <c r="BM4125" s="13"/>
      <c r="BN4125" s="13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3"/>
      <c r="BK4126" s="13"/>
      <c r="BL4126" s="13"/>
      <c r="BM4126" s="13"/>
      <c r="BN4126" s="13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3"/>
      <c r="BK4127" s="13"/>
      <c r="BL4127" s="13"/>
      <c r="BM4127" s="13"/>
      <c r="BN4127" s="13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3"/>
      <c r="BK4128" s="13"/>
      <c r="BL4128" s="13"/>
      <c r="BM4128" s="13"/>
      <c r="BN4128" s="13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3"/>
      <c r="BK4129" s="13"/>
      <c r="BL4129" s="13"/>
      <c r="BM4129" s="13"/>
      <c r="BN4129" s="13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3"/>
      <c r="BK4130" s="13"/>
      <c r="BL4130" s="13"/>
      <c r="BM4130" s="13"/>
      <c r="BN4130" s="13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3"/>
      <c r="BK4131" s="13"/>
      <c r="BL4131" s="13"/>
      <c r="BM4131" s="13"/>
      <c r="BN4131" s="13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3"/>
      <c r="BK4132" s="13"/>
      <c r="BL4132" s="13"/>
      <c r="BM4132" s="13"/>
      <c r="BN4132" s="13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3"/>
      <c r="BK4133" s="13"/>
      <c r="BL4133" s="13"/>
      <c r="BM4133" s="13"/>
      <c r="BN4133" s="13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3"/>
      <c r="BK4134" s="13"/>
      <c r="BL4134" s="13"/>
      <c r="BM4134" s="13"/>
      <c r="BN4134" s="13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3"/>
      <c r="BK4135" s="13"/>
      <c r="BL4135" s="13"/>
      <c r="BM4135" s="13"/>
      <c r="BN4135" s="13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3"/>
      <c r="BK4136" s="13"/>
      <c r="BL4136" s="13"/>
      <c r="BM4136" s="13"/>
      <c r="BN4136" s="13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3"/>
      <c r="BK4137" s="13"/>
      <c r="BL4137" s="13"/>
      <c r="BM4137" s="13"/>
      <c r="BN4137" s="13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3"/>
      <c r="BK4138" s="13"/>
      <c r="BL4138" s="13"/>
      <c r="BM4138" s="13"/>
      <c r="BN4138" s="13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3"/>
      <c r="BK4139" s="13"/>
      <c r="BL4139" s="13"/>
      <c r="BM4139" s="13"/>
      <c r="BN4139" s="13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3"/>
      <c r="BK4140" s="13"/>
      <c r="BL4140" s="13"/>
      <c r="BM4140" s="13"/>
      <c r="BN4140" s="13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3"/>
      <c r="BK4141" s="13"/>
      <c r="BL4141" s="13"/>
      <c r="BM4141" s="13"/>
      <c r="BN4141" s="13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3"/>
      <c r="BK4142" s="13"/>
      <c r="BL4142" s="13"/>
      <c r="BM4142" s="13"/>
      <c r="BN4142" s="13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3"/>
      <c r="BK4143" s="13"/>
      <c r="BL4143" s="13"/>
      <c r="BM4143" s="13"/>
      <c r="BN4143" s="13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3"/>
      <c r="BK4144" s="13"/>
      <c r="BL4144" s="13"/>
      <c r="BM4144" s="13"/>
      <c r="BN4144" s="13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3"/>
      <c r="BK4145" s="13"/>
      <c r="BL4145" s="13"/>
      <c r="BM4145" s="13"/>
      <c r="BN4145" s="13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3"/>
      <c r="BK4146" s="13"/>
      <c r="BL4146" s="13"/>
      <c r="BM4146" s="13"/>
      <c r="BN4146" s="13"/>
    </row>
    <row r="4147" spans="4:66" s="14" customFormat="1" x14ac:dyDescent="0.25">
      <c r="D4147" s="21"/>
      <c r="K4147" s="16"/>
      <c r="L4147" s="16"/>
      <c r="M4147" s="17"/>
      <c r="N4147" s="17"/>
      <c r="O4147" s="17"/>
      <c r="P4147" s="17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/>
      <c r="AM4147" s="17"/>
      <c r="AN4147" s="17"/>
      <c r="AO4147" s="17"/>
      <c r="AP4147" s="17"/>
      <c r="AQ4147" s="17"/>
      <c r="AR4147" s="17"/>
      <c r="AS4147" s="17"/>
      <c r="AT4147" s="17"/>
      <c r="AU4147" s="17"/>
      <c r="AV4147" s="17"/>
      <c r="AW4147" s="17"/>
      <c r="AX4147" s="17"/>
      <c r="AY4147" s="17"/>
      <c r="AZ4147" s="17"/>
      <c r="BA4147" s="17"/>
      <c r="BB4147" s="17"/>
      <c r="BC4147" s="17"/>
      <c r="BD4147" s="17"/>
      <c r="BE4147" s="17"/>
      <c r="BF4147" s="17"/>
      <c r="BG4147" s="17"/>
      <c r="BH4147" s="17"/>
      <c r="BI4147" s="17"/>
      <c r="BJ4147" s="18"/>
      <c r="BK4147" s="18"/>
      <c r="BL4147" s="18"/>
      <c r="BM4147" s="18"/>
      <c r="BN4147" s="18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3"/>
      <c r="BK4148" s="13"/>
      <c r="BL4148" s="13"/>
      <c r="BM4148" s="13"/>
      <c r="BN4148" s="13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3"/>
      <c r="BK4149" s="13"/>
      <c r="BL4149" s="13"/>
      <c r="BM4149" s="13"/>
      <c r="BN4149" s="13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3"/>
      <c r="BK4150" s="13"/>
      <c r="BL4150" s="13"/>
      <c r="BM4150" s="13"/>
      <c r="BN4150" s="13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3"/>
      <c r="BK4151" s="13"/>
      <c r="BL4151" s="13"/>
      <c r="BM4151" s="13"/>
      <c r="BN4151" s="13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3"/>
      <c r="BK4152" s="13"/>
      <c r="BL4152" s="13"/>
      <c r="BM4152" s="13"/>
      <c r="BN4152" s="13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3"/>
      <c r="BK4153" s="13"/>
      <c r="BL4153" s="13"/>
      <c r="BM4153" s="13"/>
      <c r="BN4153" s="13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3"/>
      <c r="BK4154" s="13"/>
      <c r="BL4154" s="13"/>
      <c r="BM4154" s="13"/>
      <c r="BN4154" s="13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3"/>
      <c r="BK4155" s="13"/>
      <c r="BL4155" s="13"/>
      <c r="BM4155" s="13"/>
      <c r="BN4155" s="13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3"/>
      <c r="BK4156" s="13"/>
      <c r="BL4156" s="13"/>
      <c r="BM4156" s="13"/>
      <c r="BN4156" s="13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3"/>
      <c r="BK4157" s="13"/>
      <c r="BL4157" s="13"/>
      <c r="BM4157" s="13"/>
      <c r="BN4157" s="13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3"/>
      <c r="BK4158" s="13"/>
      <c r="BL4158" s="13"/>
      <c r="BM4158" s="13"/>
      <c r="BN4158" s="13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3"/>
      <c r="BK4159" s="13"/>
      <c r="BL4159" s="13"/>
      <c r="BM4159" s="13"/>
      <c r="BN4159" s="13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3"/>
      <c r="BK4160" s="13"/>
      <c r="BL4160" s="13"/>
      <c r="BM4160" s="13"/>
      <c r="BN4160" s="13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3"/>
      <c r="BK4161" s="13"/>
      <c r="BL4161" s="13"/>
      <c r="BM4161" s="13"/>
      <c r="BN4161" s="13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3"/>
      <c r="BK4162" s="13"/>
      <c r="BL4162" s="13"/>
      <c r="BM4162" s="13"/>
      <c r="BN4162" s="13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3"/>
      <c r="BK4163" s="13"/>
      <c r="BL4163" s="13"/>
      <c r="BM4163" s="13"/>
      <c r="BN4163" s="13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3"/>
      <c r="BK4164" s="13"/>
      <c r="BL4164" s="13"/>
      <c r="BM4164" s="13"/>
      <c r="BN4164" s="13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3"/>
      <c r="BK4165" s="13"/>
      <c r="BL4165" s="13"/>
      <c r="BM4165" s="13"/>
      <c r="BN4165" s="13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3"/>
      <c r="BK4166" s="13"/>
      <c r="BL4166" s="13"/>
      <c r="BM4166" s="13"/>
      <c r="BN4166" s="13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3"/>
      <c r="BK4167" s="13"/>
      <c r="BL4167" s="13"/>
      <c r="BM4167" s="13"/>
      <c r="BN4167" s="13"/>
    </row>
    <row r="4168" spans="4:66" s="14" customFormat="1" x14ac:dyDescent="0.25">
      <c r="D4168" s="21"/>
      <c r="K4168" s="16"/>
      <c r="L4168" s="16"/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7"/>
      <c r="AD4168" s="17"/>
      <c r="AE4168" s="17"/>
      <c r="AF4168" s="17"/>
      <c r="AG4168" s="17"/>
      <c r="AH4168" s="17"/>
      <c r="AI4168" s="17"/>
      <c r="AJ4168" s="17"/>
      <c r="AK4168" s="17"/>
      <c r="AL4168" s="17"/>
      <c r="AM4168" s="17"/>
      <c r="AN4168" s="17"/>
      <c r="AO4168" s="17"/>
      <c r="AP4168" s="17"/>
      <c r="AQ4168" s="17"/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/>
      <c r="BB4168" s="17"/>
      <c r="BC4168" s="17"/>
      <c r="BD4168" s="17"/>
      <c r="BE4168" s="17"/>
      <c r="BF4168" s="17"/>
      <c r="BG4168" s="17"/>
      <c r="BH4168" s="17"/>
      <c r="BI4168" s="17"/>
      <c r="BJ4168" s="18"/>
      <c r="BK4168" s="18"/>
      <c r="BL4168" s="18"/>
      <c r="BM4168" s="18"/>
      <c r="BN4168" s="18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3"/>
      <c r="BK4169" s="13"/>
      <c r="BL4169" s="13"/>
      <c r="BM4169" s="13"/>
      <c r="BN4169" s="13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3"/>
      <c r="BK4170" s="13"/>
      <c r="BL4170" s="13"/>
      <c r="BM4170" s="13"/>
      <c r="BN4170" s="13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3"/>
      <c r="BK4171" s="13"/>
      <c r="BL4171" s="13"/>
      <c r="BM4171" s="13"/>
      <c r="BN4171" s="13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3"/>
      <c r="BK4172" s="13"/>
      <c r="BL4172" s="13"/>
      <c r="BM4172" s="13"/>
      <c r="BN4172" s="13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3"/>
      <c r="BK4173" s="13"/>
      <c r="BL4173" s="13"/>
      <c r="BM4173" s="13"/>
      <c r="BN4173" s="13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3"/>
      <c r="BK4174" s="13"/>
      <c r="BL4174" s="13"/>
      <c r="BM4174" s="13"/>
      <c r="BN4174" s="13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3"/>
      <c r="BK4175" s="13"/>
      <c r="BL4175" s="13"/>
      <c r="BM4175" s="13"/>
      <c r="BN4175" s="13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3"/>
      <c r="BK4176" s="13"/>
      <c r="BL4176" s="13"/>
      <c r="BM4176" s="13"/>
      <c r="BN4176" s="13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3"/>
      <c r="BK4177" s="13"/>
      <c r="BL4177" s="13"/>
      <c r="BM4177" s="13"/>
      <c r="BN4177" s="13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3"/>
      <c r="BK4178" s="13"/>
      <c r="BL4178" s="13"/>
      <c r="BM4178" s="13"/>
      <c r="BN4178" s="13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3"/>
      <c r="BK4179" s="13"/>
      <c r="BL4179" s="13"/>
      <c r="BM4179" s="13"/>
      <c r="BN4179" s="13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3"/>
      <c r="BK4180" s="13"/>
      <c r="BL4180" s="13"/>
      <c r="BM4180" s="13"/>
      <c r="BN4180" s="13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3"/>
      <c r="BK4181" s="13"/>
      <c r="BL4181" s="13"/>
      <c r="BM4181" s="13"/>
      <c r="BN4181" s="13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3"/>
      <c r="BK4182" s="13"/>
      <c r="BL4182" s="13"/>
      <c r="BM4182" s="13"/>
      <c r="BN4182" s="13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3"/>
      <c r="BK4183" s="13"/>
      <c r="BL4183" s="13"/>
      <c r="BM4183" s="13"/>
      <c r="BN4183" s="13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3"/>
      <c r="BK4184" s="13"/>
      <c r="BL4184" s="13"/>
      <c r="BM4184" s="13"/>
      <c r="BN4184" s="13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3"/>
      <c r="BK4185" s="13"/>
      <c r="BL4185" s="13"/>
      <c r="BM4185" s="13"/>
      <c r="BN4185" s="13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3"/>
      <c r="BK4186" s="13"/>
      <c r="BL4186" s="13"/>
      <c r="BM4186" s="13"/>
      <c r="BN4186" s="13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3"/>
      <c r="BK4187" s="13"/>
      <c r="BL4187" s="13"/>
      <c r="BM4187" s="13"/>
      <c r="BN4187" s="13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3"/>
      <c r="BK4188" s="13"/>
      <c r="BL4188" s="13"/>
      <c r="BM4188" s="13"/>
      <c r="BN4188" s="13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3"/>
      <c r="BK4189" s="13"/>
      <c r="BL4189" s="13"/>
      <c r="BM4189" s="13"/>
      <c r="BN4189" s="13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3"/>
      <c r="BK4190" s="13"/>
      <c r="BL4190" s="13"/>
      <c r="BM4190" s="13"/>
      <c r="BN4190" s="13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3"/>
      <c r="BK4191" s="13"/>
      <c r="BL4191" s="13"/>
      <c r="BM4191" s="13"/>
      <c r="BN4191" s="13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3"/>
      <c r="BK4192" s="13"/>
      <c r="BL4192" s="13"/>
      <c r="BM4192" s="13"/>
      <c r="BN4192" s="13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3"/>
      <c r="BK4193" s="13"/>
      <c r="BL4193" s="13"/>
      <c r="BM4193" s="13"/>
      <c r="BN4193" s="13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3"/>
      <c r="BK4194" s="13"/>
      <c r="BL4194" s="13"/>
      <c r="BM4194" s="13"/>
      <c r="BN4194" s="13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3"/>
      <c r="BK4195" s="13"/>
      <c r="BL4195" s="13"/>
      <c r="BM4195" s="13"/>
      <c r="BN4195" s="13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3"/>
      <c r="BK4196" s="13"/>
      <c r="BL4196" s="13"/>
      <c r="BM4196" s="13"/>
      <c r="BN4196" s="13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3"/>
      <c r="BK4197" s="13"/>
      <c r="BL4197" s="13"/>
      <c r="BM4197" s="13"/>
      <c r="BN4197" s="13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3"/>
      <c r="BK4198" s="13"/>
      <c r="BL4198" s="13"/>
      <c r="BM4198" s="13"/>
      <c r="BN4198" s="13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3"/>
      <c r="BK4199" s="13"/>
      <c r="BL4199" s="13"/>
      <c r="BM4199" s="13"/>
      <c r="BN4199" s="13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3"/>
      <c r="BK4200" s="13"/>
      <c r="BL4200" s="13"/>
      <c r="BM4200" s="13"/>
      <c r="BN4200" s="13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3"/>
      <c r="BK4201" s="13"/>
      <c r="BL4201" s="13"/>
      <c r="BM4201" s="13"/>
      <c r="BN4201" s="13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3"/>
      <c r="BK4202" s="13"/>
      <c r="BL4202" s="13"/>
      <c r="BM4202" s="13"/>
      <c r="BN4202" s="13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3"/>
      <c r="BK4203" s="13"/>
      <c r="BL4203" s="13"/>
      <c r="BM4203" s="13"/>
      <c r="BN4203" s="13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3"/>
      <c r="BK4204" s="13"/>
      <c r="BL4204" s="13"/>
      <c r="BM4204" s="13"/>
      <c r="BN4204" s="13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3"/>
      <c r="BK4205" s="13"/>
      <c r="BL4205" s="13"/>
      <c r="BM4205" s="13"/>
      <c r="BN4205" s="13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3"/>
      <c r="BK4206" s="13"/>
      <c r="BL4206" s="13"/>
      <c r="BM4206" s="13"/>
      <c r="BN4206" s="13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3"/>
      <c r="BK4207" s="13"/>
      <c r="BL4207" s="13"/>
      <c r="BM4207" s="13"/>
      <c r="BN4207" s="13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3"/>
      <c r="BK4208" s="13"/>
      <c r="BL4208" s="13"/>
      <c r="BM4208" s="13"/>
      <c r="BN4208" s="13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3"/>
      <c r="BK4209" s="13"/>
      <c r="BL4209" s="13"/>
      <c r="BM4209" s="13"/>
      <c r="BN4209" s="13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3"/>
      <c r="BK4210" s="13"/>
      <c r="BL4210" s="13"/>
      <c r="BM4210" s="13"/>
      <c r="BN4210" s="13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3"/>
      <c r="BK4211" s="13"/>
      <c r="BL4211" s="13"/>
      <c r="BM4211" s="13"/>
      <c r="BN4211" s="13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3"/>
      <c r="BK4212" s="13"/>
      <c r="BL4212" s="13"/>
      <c r="BM4212" s="13"/>
      <c r="BN4212" s="13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3"/>
      <c r="BK4213" s="13"/>
      <c r="BL4213" s="13"/>
      <c r="BM4213" s="13"/>
      <c r="BN4213" s="13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3"/>
      <c r="BK4214" s="13"/>
      <c r="BL4214" s="13"/>
      <c r="BM4214" s="13"/>
      <c r="BN4214" s="13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3"/>
      <c r="BK4215" s="13"/>
      <c r="BL4215" s="13"/>
      <c r="BM4215" s="13"/>
      <c r="BN4215" s="13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3"/>
      <c r="BK4216" s="13"/>
      <c r="BL4216" s="13"/>
      <c r="BM4216" s="13"/>
      <c r="BN4216" s="13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3"/>
      <c r="BK4217" s="13"/>
      <c r="BL4217" s="13"/>
      <c r="BM4217" s="13"/>
      <c r="BN4217" s="13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3"/>
      <c r="BK4218" s="13"/>
      <c r="BL4218" s="13"/>
      <c r="BM4218" s="13"/>
      <c r="BN4218" s="13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3"/>
      <c r="BK4219" s="13"/>
      <c r="BL4219" s="13"/>
      <c r="BM4219" s="13"/>
      <c r="BN4219" s="13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3"/>
      <c r="BK4220" s="13"/>
      <c r="BL4220" s="13"/>
      <c r="BM4220" s="13"/>
      <c r="BN4220" s="13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3"/>
      <c r="BK4221" s="13"/>
      <c r="BL4221" s="13"/>
      <c r="BM4221" s="13"/>
      <c r="BN4221" s="13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3"/>
      <c r="BK4222" s="13"/>
      <c r="BL4222" s="13"/>
      <c r="BM4222" s="13"/>
      <c r="BN4222" s="13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3"/>
      <c r="BK4223" s="13"/>
      <c r="BL4223" s="13"/>
      <c r="BM4223" s="13"/>
      <c r="BN4223" s="13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3"/>
      <c r="BK4224" s="13"/>
      <c r="BL4224" s="13"/>
      <c r="BM4224" s="13"/>
      <c r="BN4224" s="13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3"/>
      <c r="BK4225" s="13"/>
      <c r="BL4225" s="13"/>
      <c r="BM4225" s="13"/>
      <c r="BN4225" s="13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3"/>
      <c r="BK4226" s="13"/>
      <c r="BL4226" s="13"/>
      <c r="BM4226" s="13"/>
      <c r="BN4226" s="13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3"/>
      <c r="BK4227" s="13"/>
      <c r="BL4227" s="13"/>
      <c r="BM4227" s="13"/>
      <c r="BN4227" s="13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3"/>
      <c r="BK4228" s="13"/>
      <c r="BL4228" s="13"/>
      <c r="BM4228" s="13"/>
      <c r="BN4228" s="13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3"/>
      <c r="BK4229" s="13"/>
      <c r="BL4229" s="13"/>
      <c r="BM4229" s="13"/>
      <c r="BN4229" s="13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3"/>
      <c r="BK4230" s="13"/>
      <c r="BL4230" s="13"/>
      <c r="BM4230" s="13"/>
      <c r="BN4230" s="13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3"/>
      <c r="BK4231" s="13"/>
      <c r="BL4231" s="13"/>
      <c r="BM4231" s="13"/>
      <c r="BN4231" s="13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3"/>
      <c r="BK4232" s="13"/>
      <c r="BL4232" s="13"/>
      <c r="BM4232" s="13"/>
      <c r="BN4232" s="13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3"/>
      <c r="BK4233" s="13"/>
      <c r="BL4233" s="13"/>
      <c r="BM4233" s="13"/>
      <c r="BN4233" s="13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3"/>
      <c r="BK4234" s="13"/>
      <c r="BL4234" s="13"/>
      <c r="BM4234" s="13"/>
      <c r="BN4234" s="13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3"/>
      <c r="BK4235" s="13"/>
      <c r="BL4235" s="13"/>
      <c r="BM4235" s="13"/>
      <c r="BN4235" s="13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3"/>
      <c r="BK4236" s="13"/>
      <c r="BL4236" s="13"/>
      <c r="BM4236" s="13"/>
      <c r="BN4236" s="13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3"/>
      <c r="BK4237" s="13"/>
      <c r="BL4237" s="13"/>
      <c r="BM4237" s="13"/>
      <c r="BN4237" s="13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3"/>
      <c r="BK4238" s="13"/>
      <c r="BL4238" s="13"/>
      <c r="BM4238" s="13"/>
      <c r="BN4238" s="13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3"/>
      <c r="BK4239" s="13"/>
      <c r="BL4239" s="13"/>
      <c r="BM4239" s="13"/>
      <c r="BN4239" s="13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3"/>
      <c r="BK4240" s="13"/>
      <c r="BL4240" s="13"/>
      <c r="BM4240" s="13"/>
      <c r="BN4240" s="13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3"/>
      <c r="BK4241" s="13"/>
      <c r="BL4241" s="13"/>
      <c r="BM4241" s="13"/>
      <c r="BN4241" s="13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3"/>
      <c r="BK4242" s="13"/>
      <c r="BL4242" s="13"/>
      <c r="BM4242" s="13"/>
      <c r="BN4242" s="13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3"/>
      <c r="BK4243" s="13"/>
      <c r="BL4243" s="13"/>
      <c r="BM4243" s="13"/>
      <c r="BN4243" s="13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3"/>
      <c r="BK4244" s="13"/>
      <c r="BL4244" s="13"/>
      <c r="BM4244" s="13"/>
      <c r="BN4244" s="13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3"/>
      <c r="BK4245" s="13"/>
      <c r="BL4245" s="13"/>
      <c r="BM4245" s="13"/>
      <c r="BN4245" s="13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3"/>
      <c r="BK4246" s="13"/>
      <c r="BL4246" s="13"/>
      <c r="BM4246" s="13"/>
      <c r="BN4246" s="13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3"/>
      <c r="BK4247" s="13"/>
      <c r="BL4247" s="13"/>
      <c r="BM4247" s="13"/>
      <c r="BN4247" s="13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3"/>
      <c r="BK4248" s="13"/>
      <c r="BL4248" s="13"/>
      <c r="BM4248" s="13"/>
      <c r="BN4248" s="13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3"/>
      <c r="BK4249" s="13"/>
      <c r="BL4249" s="13"/>
      <c r="BM4249" s="13"/>
      <c r="BN4249" s="13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3"/>
      <c r="BK4250" s="13"/>
      <c r="BL4250" s="13"/>
      <c r="BM4250" s="13"/>
      <c r="BN4250" s="13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3"/>
      <c r="BK4251" s="13"/>
      <c r="BL4251" s="13"/>
      <c r="BM4251" s="13"/>
      <c r="BN4251" s="13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3"/>
      <c r="BK4252" s="13"/>
      <c r="BL4252" s="13"/>
      <c r="BM4252" s="13"/>
      <c r="BN4252" s="13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3"/>
      <c r="BK4253" s="13"/>
      <c r="BL4253" s="13"/>
      <c r="BM4253" s="13"/>
      <c r="BN4253" s="13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3"/>
      <c r="BK4254" s="13"/>
      <c r="BL4254" s="13"/>
      <c r="BM4254" s="13"/>
      <c r="BN4254" s="13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3"/>
      <c r="BK4255" s="13"/>
      <c r="BL4255" s="13"/>
      <c r="BM4255" s="13"/>
      <c r="BN4255" s="13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3"/>
      <c r="BK4256" s="13"/>
      <c r="BL4256" s="13"/>
      <c r="BM4256" s="13"/>
      <c r="BN4256" s="13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3"/>
      <c r="BK4257" s="13"/>
      <c r="BL4257" s="13"/>
      <c r="BM4257" s="13"/>
      <c r="BN4257" s="13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3"/>
      <c r="BK4258" s="13"/>
      <c r="BL4258" s="13"/>
      <c r="BM4258" s="13"/>
      <c r="BN4258" s="13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3"/>
      <c r="BK4259" s="13"/>
      <c r="BL4259" s="13"/>
      <c r="BM4259" s="13"/>
      <c r="BN4259" s="13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3"/>
      <c r="BK4260" s="13"/>
      <c r="BL4260" s="13"/>
      <c r="BM4260" s="13"/>
      <c r="BN4260" s="13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3"/>
      <c r="BK4261" s="13"/>
      <c r="BL4261" s="13"/>
      <c r="BM4261" s="13"/>
      <c r="BN4261" s="13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3"/>
      <c r="BK4262" s="13"/>
      <c r="BL4262" s="13"/>
      <c r="BM4262" s="13"/>
      <c r="BN4262" s="13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3"/>
      <c r="BK4263" s="13"/>
      <c r="BL4263" s="13"/>
      <c r="BM4263" s="13"/>
      <c r="BN4263" s="13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3"/>
      <c r="BK4264" s="13"/>
      <c r="BL4264" s="13"/>
      <c r="BM4264" s="13"/>
      <c r="BN4264" s="13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3"/>
      <c r="BK4265" s="13"/>
      <c r="BL4265" s="13"/>
      <c r="BM4265" s="13"/>
      <c r="BN4265" s="13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3"/>
      <c r="BK4266" s="13"/>
      <c r="BL4266" s="13"/>
      <c r="BM4266" s="13"/>
      <c r="BN4266" s="13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3"/>
      <c r="BK4267" s="13"/>
      <c r="BL4267" s="13"/>
      <c r="BM4267" s="13"/>
      <c r="BN4267" s="13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3"/>
      <c r="BK4268" s="13"/>
      <c r="BL4268" s="13"/>
      <c r="BM4268" s="13"/>
      <c r="BN4268" s="13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3"/>
      <c r="BK4269" s="13"/>
      <c r="BL4269" s="13"/>
      <c r="BM4269" s="13"/>
      <c r="BN4269" s="13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3"/>
      <c r="BK4270" s="13"/>
      <c r="BL4270" s="13"/>
      <c r="BM4270" s="13"/>
      <c r="BN4270" s="13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3"/>
      <c r="BK4271" s="13"/>
      <c r="BL4271" s="13"/>
      <c r="BM4271" s="13"/>
      <c r="BN4271" s="13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3"/>
      <c r="BK4272" s="13"/>
      <c r="BL4272" s="13"/>
      <c r="BM4272" s="13"/>
      <c r="BN4272" s="13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3"/>
      <c r="BK4273" s="13"/>
      <c r="BL4273" s="13"/>
      <c r="BM4273" s="13"/>
      <c r="BN4273" s="13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3"/>
      <c r="BK4274" s="13"/>
      <c r="BL4274" s="13"/>
      <c r="BM4274" s="13"/>
      <c r="BN4274" s="13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3"/>
      <c r="BK4275" s="13"/>
      <c r="BL4275" s="13"/>
      <c r="BM4275" s="13"/>
      <c r="BN4275" s="13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3"/>
      <c r="BK4276" s="13"/>
      <c r="BL4276" s="13"/>
      <c r="BM4276" s="13"/>
      <c r="BN4276" s="13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3"/>
      <c r="BK4277" s="13"/>
      <c r="BL4277" s="13"/>
      <c r="BM4277" s="13"/>
      <c r="BN4277" s="13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3"/>
      <c r="BK4278" s="13"/>
      <c r="BL4278" s="13"/>
      <c r="BM4278" s="13"/>
      <c r="BN4278" s="13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3"/>
      <c r="BK4279" s="13"/>
      <c r="BL4279" s="13"/>
      <c r="BM4279" s="13"/>
      <c r="BN4279" s="13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3"/>
      <c r="BK4280" s="13"/>
      <c r="BL4280" s="13"/>
      <c r="BM4280" s="13"/>
      <c r="BN4280" s="13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3"/>
      <c r="BK4281" s="13"/>
      <c r="BL4281" s="13"/>
      <c r="BM4281" s="13"/>
      <c r="BN4281" s="13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3"/>
      <c r="BK4282" s="13"/>
      <c r="BL4282" s="13"/>
      <c r="BM4282" s="13"/>
      <c r="BN4282" s="13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3"/>
      <c r="BK4283" s="13"/>
      <c r="BL4283" s="13"/>
      <c r="BM4283" s="13"/>
      <c r="BN4283" s="13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3"/>
      <c r="BK4284" s="13"/>
      <c r="BL4284" s="13"/>
      <c r="BM4284" s="13"/>
      <c r="BN4284" s="13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3"/>
      <c r="BK4285" s="13"/>
      <c r="BL4285" s="13"/>
      <c r="BM4285" s="13"/>
      <c r="BN4285" s="13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3"/>
      <c r="BK4286" s="13"/>
      <c r="BL4286" s="13"/>
      <c r="BM4286" s="13"/>
      <c r="BN4286" s="13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3"/>
      <c r="BK4287" s="13"/>
      <c r="BL4287" s="13"/>
      <c r="BM4287" s="13"/>
      <c r="BN4287" s="13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3"/>
      <c r="BK4288" s="13"/>
      <c r="BL4288" s="13"/>
      <c r="BM4288" s="13"/>
      <c r="BN4288" s="13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3"/>
      <c r="BK4289" s="13"/>
      <c r="BL4289" s="13"/>
      <c r="BM4289" s="13"/>
      <c r="BN4289" s="13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3"/>
      <c r="BK4290" s="13"/>
      <c r="BL4290" s="13"/>
      <c r="BM4290" s="13"/>
      <c r="BN4290" s="13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3"/>
      <c r="BK4291" s="13"/>
      <c r="BL4291" s="13"/>
      <c r="BM4291" s="13"/>
      <c r="BN4291" s="13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3"/>
      <c r="BK4292" s="13"/>
      <c r="BL4292" s="13"/>
      <c r="BM4292" s="13"/>
      <c r="BN4292" s="13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3"/>
      <c r="BK4293" s="13"/>
      <c r="BL4293" s="13"/>
      <c r="BM4293" s="13"/>
      <c r="BN4293" s="13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3"/>
      <c r="BK4294" s="13"/>
      <c r="BL4294" s="13"/>
      <c r="BM4294" s="13"/>
      <c r="BN4294" s="13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3"/>
      <c r="BK4295" s="13"/>
      <c r="BL4295" s="13"/>
      <c r="BM4295" s="13"/>
      <c r="BN4295" s="13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3"/>
      <c r="BK4296" s="13"/>
      <c r="BL4296" s="13"/>
      <c r="BM4296" s="13"/>
      <c r="BN4296" s="13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3"/>
      <c r="BK4297" s="13"/>
      <c r="BL4297" s="13"/>
      <c r="BM4297" s="13"/>
      <c r="BN4297" s="13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3"/>
      <c r="BK4298" s="13"/>
      <c r="BL4298" s="13"/>
      <c r="BM4298" s="13"/>
      <c r="BN4298" s="13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3"/>
      <c r="BK4299" s="13"/>
      <c r="BL4299" s="13"/>
      <c r="BM4299" s="13"/>
      <c r="BN4299" s="13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3"/>
      <c r="BK4300" s="13"/>
      <c r="BL4300" s="13"/>
      <c r="BM4300" s="13"/>
      <c r="BN4300" s="13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3"/>
      <c r="BK4301" s="13"/>
      <c r="BL4301" s="13"/>
      <c r="BM4301" s="13"/>
      <c r="BN4301" s="13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3"/>
      <c r="BK4302" s="13"/>
      <c r="BL4302" s="13"/>
      <c r="BM4302" s="13"/>
      <c r="BN4302" s="13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3"/>
      <c r="BK4303" s="13"/>
      <c r="BL4303" s="13"/>
      <c r="BM4303" s="13"/>
      <c r="BN4303" s="13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3"/>
      <c r="BK4304" s="13"/>
      <c r="BL4304" s="13"/>
      <c r="BM4304" s="13"/>
      <c r="BN4304" s="13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3"/>
      <c r="BK4305" s="13"/>
      <c r="BL4305" s="13"/>
      <c r="BM4305" s="13"/>
      <c r="BN4305" s="13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3"/>
      <c r="BK4306" s="13"/>
      <c r="BL4306" s="13"/>
      <c r="BM4306" s="13"/>
      <c r="BN4306" s="13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3"/>
      <c r="BK4307" s="13"/>
      <c r="BL4307" s="13"/>
      <c r="BM4307" s="13"/>
      <c r="BN4307" s="13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3"/>
      <c r="BK4308" s="13"/>
      <c r="BL4308" s="13"/>
      <c r="BM4308" s="13"/>
      <c r="BN4308" s="13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3"/>
      <c r="BK4309" s="13"/>
      <c r="BL4309" s="13"/>
      <c r="BM4309" s="13"/>
      <c r="BN4309" s="13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3"/>
      <c r="BK4310" s="13"/>
      <c r="BL4310" s="13"/>
      <c r="BM4310" s="13"/>
      <c r="BN4310" s="13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3"/>
      <c r="BK4311" s="13"/>
      <c r="BL4311" s="13"/>
      <c r="BM4311" s="13"/>
      <c r="BN4311" s="13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3"/>
      <c r="BK4312" s="13"/>
      <c r="BL4312" s="13"/>
      <c r="BM4312" s="13"/>
      <c r="BN4312" s="13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3"/>
      <c r="BK4313" s="13"/>
      <c r="BL4313" s="13"/>
      <c r="BM4313" s="13"/>
      <c r="BN4313" s="13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3"/>
      <c r="BK4314" s="13"/>
      <c r="BL4314" s="13"/>
      <c r="BM4314" s="13"/>
      <c r="BN4314" s="13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3"/>
      <c r="BK4315" s="13"/>
      <c r="BL4315" s="13"/>
      <c r="BM4315" s="13"/>
      <c r="BN4315" s="13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3"/>
      <c r="BK4316" s="13"/>
      <c r="BL4316" s="13"/>
      <c r="BM4316" s="13"/>
      <c r="BN4316" s="13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3"/>
      <c r="BK4317" s="13"/>
      <c r="BL4317" s="13"/>
      <c r="BM4317" s="13"/>
      <c r="BN4317" s="13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3"/>
      <c r="BK4318" s="13"/>
      <c r="BL4318" s="13"/>
      <c r="BM4318" s="13"/>
      <c r="BN4318" s="13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3"/>
      <c r="BK4319" s="13"/>
      <c r="BL4319" s="13"/>
      <c r="BM4319" s="13"/>
      <c r="BN4319" s="13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3"/>
      <c r="BK4320" s="13"/>
      <c r="BL4320" s="13"/>
      <c r="BM4320" s="13"/>
      <c r="BN4320" s="13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3"/>
      <c r="BK4321" s="13"/>
      <c r="BL4321" s="13"/>
      <c r="BM4321" s="13"/>
      <c r="BN4321" s="13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3"/>
      <c r="BK4322" s="13"/>
      <c r="BL4322" s="13"/>
      <c r="BM4322" s="13"/>
      <c r="BN4322" s="13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3"/>
      <c r="BK4323" s="13"/>
      <c r="BL4323" s="13"/>
      <c r="BM4323" s="13"/>
      <c r="BN4323" s="13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3"/>
      <c r="BK4324" s="13"/>
      <c r="BL4324" s="13"/>
      <c r="BM4324" s="13"/>
      <c r="BN4324" s="13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3"/>
      <c r="BK4325" s="13"/>
      <c r="BL4325" s="13"/>
      <c r="BM4325" s="13"/>
      <c r="BN4325" s="13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3"/>
      <c r="BK4326" s="13"/>
      <c r="BL4326" s="13"/>
      <c r="BM4326" s="13"/>
      <c r="BN4326" s="13"/>
    </row>
    <row r="4327" spans="4:66" s="14" customFormat="1" x14ac:dyDescent="0.25">
      <c r="D4327" s="21"/>
      <c r="K4327" s="16"/>
      <c r="L4327" s="16"/>
      <c r="M4327" s="17"/>
      <c r="N4327" s="17"/>
      <c r="O4327" s="17"/>
      <c r="P4327" s="17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7"/>
      <c r="AC4327" s="17"/>
      <c r="AD4327" s="17"/>
      <c r="AE4327" s="17"/>
      <c r="AF4327" s="17"/>
      <c r="AG4327" s="17"/>
      <c r="AH4327" s="17"/>
      <c r="AI4327" s="17"/>
      <c r="AJ4327" s="17"/>
      <c r="AK4327" s="17"/>
      <c r="AL4327" s="17"/>
      <c r="AM4327" s="17"/>
      <c r="AN4327" s="17"/>
      <c r="AO4327" s="17"/>
      <c r="AP4327" s="17"/>
      <c r="AQ4327" s="17"/>
      <c r="AR4327" s="17"/>
      <c r="AS4327" s="17"/>
      <c r="AT4327" s="17"/>
      <c r="AU4327" s="17"/>
      <c r="AV4327" s="17"/>
      <c r="AW4327" s="17"/>
      <c r="AX4327" s="17"/>
      <c r="AY4327" s="17"/>
      <c r="AZ4327" s="17"/>
      <c r="BA4327" s="17"/>
      <c r="BB4327" s="17"/>
      <c r="BC4327" s="17"/>
      <c r="BD4327" s="17"/>
      <c r="BE4327" s="17"/>
      <c r="BF4327" s="17"/>
      <c r="BG4327" s="17"/>
      <c r="BH4327" s="17"/>
      <c r="BI4327" s="17"/>
      <c r="BJ4327" s="18"/>
      <c r="BK4327" s="18"/>
      <c r="BL4327" s="18"/>
      <c r="BM4327" s="18"/>
      <c r="BN4327" s="18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3"/>
      <c r="BK4328" s="13"/>
      <c r="BL4328" s="13"/>
      <c r="BM4328" s="13"/>
      <c r="BN4328" s="13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3"/>
      <c r="BK4329" s="13"/>
      <c r="BL4329" s="13"/>
      <c r="BM4329" s="13"/>
      <c r="BN4329" s="13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3"/>
      <c r="BK4330" s="13"/>
      <c r="BL4330" s="13"/>
      <c r="BM4330" s="13"/>
      <c r="BN4330" s="13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3"/>
      <c r="BK4331" s="13"/>
      <c r="BL4331" s="13"/>
      <c r="BM4331" s="13"/>
      <c r="BN4331" s="13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3"/>
      <c r="BK4332" s="13"/>
      <c r="BL4332" s="13"/>
      <c r="BM4332" s="13"/>
      <c r="BN4332" s="13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3"/>
      <c r="BK4333" s="13"/>
      <c r="BL4333" s="13"/>
      <c r="BM4333" s="13"/>
      <c r="BN4333" s="13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3"/>
      <c r="BK4334" s="13"/>
      <c r="BL4334" s="13"/>
      <c r="BM4334" s="13"/>
      <c r="BN4334" s="13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3"/>
      <c r="BK4335" s="13"/>
      <c r="BL4335" s="13"/>
      <c r="BM4335" s="13"/>
      <c r="BN4335" s="13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3"/>
      <c r="BK4336" s="13"/>
      <c r="BL4336" s="13"/>
      <c r="BM4336" s="13"/>
      <c r="BN4336" s="13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3"/>
      <c r="BK4337" s="13"/>
      <c r="BL4337" s="13"/>
      <c r="BM4337" s="13"/>
      <c r="BN4337" s="13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3"/>
      <c r="BK4338" s="13"/>
      <c r="BL4338" s="13"/>
      <c r="BM4338" s="13"/>
      <c r="BN4338" s="13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3"/>
      <c r="BK4339" s="13"/>
      <c r="BL4339" s="13"/>
      <c r="BM4339" s="13"/>
      <c r="BN4339" s="13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3"/>
      <c r="BK4340" s="13"/>
      <c r="BL4340" s="13"/>
      <c r="BM4340" s="13"/>
      <c r="BN4340" s="13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3"/>
      <c r="BK4341" s="13"/>
      <c r="BL4341" s="13"/>
      <c r="BM4341" s="13"/>
      <c r="BN4341" s="13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3"/>
      <c r="BK4342" s="13"/>
      <c r="BL4342" s="13"/>
      <c r="BM4342" s="13"/>
      <c r="BN4342" s="13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3"/>
      <c r="BK4343" s="13"/>
      <c r="BL4343" s="13"/>
      <c r="BM4343" s="13"/>
      <c r="BN4343" s="13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3"/>
      <c r="BK4344" s="13"/>
      <c r="BL4344" s="13"/>
      <c r="BM4344" s="13"/>
      <c r="BN4344" s="13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3"/>
      <c r="BK4345" s="13"/>
      <c r="BL4345" s="13"/>
      <c r="BM4345" s="13"/>
      <c r="BN4345" s="13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3"/>
      <c r="BK4346" s="13"/>
      <c r="BL4346" s="13"/>
      <c r="BM4346" s="13"/>
      <c r="BN4346" s="13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3"/>
      <c r="BK4347" s="13"/>
      <c r="BL4347" s="13"/>
      <c r="BM4347" s="13"/>
      <c r="BN4347" s="13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3"/>
      <c r="BK4348" s="13"/>
      <c r="BL4348" s="13"/>
      <c r="BM4348" s="13"/>
      <c r="BN4348" s="13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3"/>
      <c r="BK4349" s="13"/>
      <c r="BL4349" s="13"/>
      <c r="BM4349" s="13"/>
      <c r="BN4349" s="13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3"/>
      <c r="BK4350" s="13"/>
      <c r="BL4350" s="13"/>
      <c r="BM4350" s="13"/>
      <c r="BN4350" s="13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3"/>
      <c r="BK4351" s="13"/>
      <c r="BL4351" s="13"/>
      <c r="BM4351" s="13"/>
      <c r="BN4351" s="13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3"/>
      <c r="BK4352" s="13"/>
      <c r="BL4352" s="13"/>
      <c r="BM4352" s="13"/>
      <c r="BN4352" s="13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3"/>
      <c r="BK4353" s="13"/>
      <c r="BL4353" s="13"/>
      <c r="BM4353" s="13"/>
      <c r="BN4353" s="13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3"/>
      <c r="BK4354" s="13"/>
      <c r="BL4354" s="13"/>
      <c r="BM4354" s="13"/>
      <c r="BN4354" s="13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3"/>
      <c r="BK4355" s="13"/>
      <c r="BL4355" s="13"/>
      <c r="BM4355" s="13"/>
      <c r="BN4355" s="13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3"/>
      <c r="BK4356" s="13"/>
      <c r="BL4356" s="13"/>
      <c r="BM4356" s="13"/>
      <c r="BN4356" s="13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3"/>
      <c r="BK4357" s="13"/>
      <c r="BL4357" s="13"/>
      <c r="BM4357" s="13"/>
      <c r="BN4357" s="13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3"/>
      <c r="BK4358" s="13"/>
      <c r="BL4358" s="13"/>
      <c r="BM4358" s="13"/>
      <c r="BN4358" s="13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3"/>
      <c r="BK4359" s="13"/>
      <c r="BL4359" s="13"/>
      <c r="BM4359" s="13"/>
      <c r="BN4359" s="13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3"/>
      <c r="BK4360" s="13"/>
      <c r="BL4360" s="13"/>
      <c r="BM4360" s="13"/>
      <c r="BN4360" s="13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3"/>
      <c r="BK4361" s="13"/>
      <c r="BL4361" s="13"/>
      <c r="BM4361" s="13"/>
      <c r="BN4361" s="13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3"/>
      <c r="BK4362" s="13"/>
      <c r="BL4362" s="13"/>
      <c r="BM4362" s="13"/>
      <c r="BN4362" s="13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3"/>
      <c r="BK4363" s="13"/>
      <c r="BL4363" s="13"/>
      <c r="BM4363" s="13"/>
      <c r="BN4363" s="13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3"/>
      <c r="BK4364" s="13"/>
      <c r="BL4364" s="13"/>
      <c r="BM4364" s="13"/>
      <c r="BN4364" s="13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3"/>
      <c r="BK4365" s="13"/>
      <c r="BL4365" s="13"/>
      <c r="BM4365" s="13"/>
      <c r="BN4365" s="13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3"/>
      <c r="BK4366" s="13"/>
      <c r="BL4366" s="13"/>
      <c r="BM4366" s="13"/>
      <c r="BN4366" s="13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3"/>
      <c r="BK4367" s="13"/>
      <c r="BL4367" s="13"/>
      <c r="BM4367" s="13"/>
      <c r="BN4367" s="13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3"/>
      <c r="BK4368" s="13"/>
      <c r="BL4368" s="13"/>
      <c r="BM4368" s="13"/>
      <c r="BN4368" s="13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3"/>
      <c r="BK4369" s="13"/>
      <c r="BL4369" s="13"/>
      <c r="BM4369" s="13"/>
      <c r="BN4369" s="13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3"/>
      <c r="BK4370" s="13"/>
      <c r="BL4370" s="13"/>
      <c r="BM4370" s="13"/>
      <c r="BN4370" s="13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3"/>
      <c r="BK4371" s="13"/>
      <c r="BL4371" s="13"/>
      <c r="BM4371" s="13"/>
      <c r="BN4371" s="13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3"/>
      <c r="BK4372" s="13"/>
      <c r="BL4372" s="13"/>
      <c r="BM4372" s="13"/>
      <c r="BN4372" s="13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3"/>
      <c r="BK4373" s="13"/>
      <c r="BL4373" s="13"/>
      <c r="BM4373" s="13"/>
      <c r="BN4373" s="13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3"/>
      <c r="BK4374" s="13"/>
      <c r="BL4374" s="13"/>
      <c r="BM4374" s="13"/>
      <c r="BN4374" s="13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3"/>
      <c r="BK4375" s="13"/>
      <c r="BL4375" s="13"/>
      <c r="BM4375" s="13"/>
      <c r="BN4375" s="13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3"/>
      <c r="BK4376" s="13"/>
      <c r="BL4376" s="13"/>
      <c r="BM4376" s="13"/>
      <c r="BN4376" s="13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3"/>
      <c r="BK4377" s="13"/>
      <c r="BL4377" s="13"/>
      <c r="BM4377" s="13"/>
      <c r="BN4377" s="13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3"/>
      <c r="BK4378" s="13"/>
      <c r="BL4378" s="13"/>
      <c r="BM4378" s="13"/>
      <c r="BN4378" s="13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3"/>
      <c r="BK4379" s="13"/>
      <c r="BL4379" s="13"/>
      <c r="BM4379" s="13"/>
      <c r="BN4379" s="13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3"/>
      <c r="BK4380" s="13"/>
      <c r="BL4380" s="13"/>
      <c r="BM4380" s="13"/>
      <c r="BN4380" s="13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3"/>
      <c r="BK4381" s="13"/>
      <c r="BL4381" s="13"/>
      <c r="BM4381" s="13"/>
      <c r="BN4381" s="13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3"/>
      <c r="BK4382" s="13"/>
      <c r="BL4382" s="13"/>
      <c r="BM4382" s="13"/>
      <c r="BN4382" s="13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3"/>
      <c r="BK4383" s="13"/>
      <c r="BL4383" s="13"/>
      <c r="BM4383" s="13"/>
      <c r="BN4383" s="13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/>
      <c r="AR4384" s="12"/>
      <c r="AS4384" s="12"/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3"/>
      <c r="BK4384" s="13"/>
      <c r="BL4384" s="13"/>
      <c r="BM4384" s="13"/>
      <c r="BN4384" s="13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3"/>
      <c r="BK4385" s="13"/>
      <c r="BL4385" s="13"/>
      <c r="BM4385" s="13"/>
      <c r="BN4385" s="13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3"/>
      <c r="BK4386" s="13"/>
      <c r="BL4386" s="13"/>
      <c r="BM4386" s="13"/>
      <c r="BN4386" s="13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3"/>
      <c r="BK4387" s="13"/>
      <c r="BL4387" s="13"/>
      <c r="BM4387" s="13"/>
      <c r="BN4387" s="13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12"/>
      <c r="AP4388" s="12"/>
      <c r="AQ4388" s="12"/>
      <c r="AR4388" s="12"/>
      <c r="AS4388" s="12"/>
      <c r="AT4388" s="12"/>
      <c r="AU4388" s="12"/>
      <c r="AV4388" s="12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12"/>
      <c r="BG4388" s="12"/>
      <c r="BH4388" s="12"/>
      <c r="BI4388" s="12"/>
      <c r="BJ4388" s="13"/>
      <c r="BK4388" s="13"/>
      <c r="BL4388" s="13"/>
      <c r="BM4388" s="13"/>
      <c r="BN4388" s="13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3"/>
      <c r="BK4389" s="13"/>
      <c r="BL4389" s="13"/>
      <c r="BM4389" s="13"/>
      <c r="BN4389" s="13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3"/>
      <c r="BK4390" s="13"/>
      <c r="BL4390" s="13"/>
      <c r="BM4390" s="13"/>
      <c r="BN4390" s="13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3"/>
      <c r="BK4391" s="13"/>
      <c r="BL4391" s="13"/>
      <c r="BM4391" s="13"/>
      <c r="BN4391" s="13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3"/>
      <c r="BK4392" s="13"/>
      <c r="BL4392" s="13"/>
      <c r="BM4392" s="13"/>
      <c r="BN4392" s="13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3"/>
      <c r="BK4393" s="13"/>
      <c r="BL4393" s="13"/>
      <c r="BM4393" s="13"/>
      <c r="BN4393" s="13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3"/>
      <c r="BK4394" s="13"/>
      <c r="BL4394" s="13"/>
      <c r="BM4394" s="13"/>
      <c r="BN4394" s="13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3"/>
      <c r="BK4395" s="13"/>
      <c r="BL4395" s="13"/>
      <c r="BM4395" s="13"/>
      <c r="BN4395" s="13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3"/>
      <c r="BK4396" s="13"/>
      <c r="BL4396" s="13"/>
      <c r="BM4396" s="13"/>
      <c r="BN4396" s="13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3"/>
      <c r="BK4397" s="13"/>
      <c r="BL4397" s="13"/>
      <c r="BM4397" s="13"/>
      <c r="BN4397" s="13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3"/>
      <c r="BK4398" s="13"/>
      <c r="BL4398" s="13"/>
      <c r="BM4398" s="13"/>
      <c r="BN4398" s="13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3"/>
      <c r="BK4399" s="13"/>
      <c r="BL4399" s="13"/>
      <c r="BM4399" s="13"/>
      <c r="BN4399" s="13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3"/>
      <c r="BK4400" s="13"/>
      <c r="BL4400" s="13"/>
      <c r="BM4400" s="13"/>
      <c r="BN4400" s="13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3"/>
      <c r="BK4401" s="13"/>
      <c r="BL4401" s="13"/>
      <c r="BM4401" s="13"/>
      <c r="BN4401" s="13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3"/>
      <c r="BK4402" s="13"/>
      <c r="BL4402" s="13"/>
      <c r="BM4402" s="13"/>
      <c r="BN4402" s="13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3"/>
      <c r="BK4403" s="13"/>
      <c r="BL4403" s="13"/>
      <c r="BM4403" s="13"/>
      <c r="BN4403" s="13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3"/>
      <c r="BK4404" s="13"/>
      <c r="BL4404" s="13"/>
      <c r="BM4404" s="13"/>
      <c r="BN4404" s="13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3"/>
      <c r="BK4405" s="13"/>
      <c r="BL4405" s="13"/>
      <c r="BM4405" s="13"/>
      <c r="BN4405" s="13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3"/>
      <c r="BK4406" s="13"/>
      <c r="BL4406" s="13"/>
      <c r="BM4406" s="13"/>
      <c r="BN4406" s="13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3"/>
      <c r="BK4407" s="13"/>
      <c r="BL4407" s="13"/>
      <c r="BM4407" s="13"/>
      <c r="BN4407" s="13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3"/>
      <c r="BK4408" s="13"/>
      <c r="BL4408" s="13"/>
      <c r="BM4408" s="13"/>
      <c r="BN4408" s="13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3"/>
      <c r="BK4409" s="13"/>
      <c r="BL4409" s="13"/>
      <c r="BM4409" s="13"/>
      <c r="BN4409" s="13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3"/>
      <c r="BK4410" s="13"/>
      <c r="BL4410" s="13"/>
      <c r="BM4410" s="13"/>
      <c r="BN4410" s="13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3"/>
      <c r="BK4411" s="13"/>
      <c r="BL4411" s="13"/>
      <c r="BM4411" s="13"/>
      <c r="BN4411" s="13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3"/>
      <c r="BK4412" s="13"/>
      <c r="BL4412" s="13"/>
      <c r="BM4412" s="13"/>
      <c r="BN4412" s="13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3"/>
      <c r="BK4413" s="13"/>
      <c r="BL4413" s="13"/>
      <c r="BM4413" s="13"/>
      <c r="BN4413" s="13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3"/>
      <c r="BK4414" s="13"/>
      <c r="BL4414" s="13"/>
      <c r="BM4414" s="13"/>
      <c r="BN4414" s="13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3"/>
      <c r="BK4415" s="13"/>
      <c r="BL4415" s="13"/>
      <c r="BM4415" s="13"/>
      <c r="BN4415" s="13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/>
      <c r="BH4416" s="12"/>
      <c r="BI4416" s="12"/>
      <c r="BJ4416" s="13"/>
      <c r="BK4416" s="13"/>
      <c r="BL4416" s="13"/>
      <c r="BM4416" s="13"/>
      <c r="BN4416" s="13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3"/>
      <c r="BK4417" s="13"/>
      <c r="BL4417" s="13"/>
      <c r="BM4417" s="13"/>
      <c r="BN4417" s="13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3"/>
      <c r="BK4418" s="13"/>
      <c r="BL4418" s="13"/>
      <c r="BM4418" s="13"/>
      <c r="BN4418" s="13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3"/>
      <c r="BK4419" s="13"/>
      <c r="BL4419" s="13"/>
      <c r="BM4419" s="13"/>
      <c r="BN4419" s="13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3"/>
      <c r="BK4420" s="13"/>
      <c r="BL4420" s="13"/>
      <c r="BM4420" s="13"/>
      <c r="BN4420" s="13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3"/>
      <c r="BK4421" s="13"/>
      <c r="BL4421" s="13"/>
      <c r="BM4421" s="13"/>
      <c r="BN4421" s="13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3"/>
      <c r="BK4422" s="13"/>
      <c r="BL4422" s="13"/>
      <c r="BM4422" s="13"/>
      <c r="BN4422" s="13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3"/>
      <c r="BK4423" s="13"/>
      <c r="BL4423" s="13"/>
      <c r="BM4423" s="13"/>
      <c r="BN4423" s="13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/>
      <c r="AR4424" s="12"/>
      <c r="AS4424" s="12"/>
      <c r="AT4424" s="12"/>
      <c r="AU4424" s="12"/>
      <c r="AV4424" s="12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12"/>
      <c r="BG4424" s="12"/>
      <c r="BH4424" s="12"/>
      <c r="BI4424" s="12"/>
      <c r="BJ4424" s="13"/>
      <c r="BK4424" s="13"/>
      <c r="BL4424" s="13"/>
      <c r="BM4424" s="13"/>
      <c r="BN4424" s="13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3"/>
      <c r="BK4425" s="13"/>
      <c r="BL4425" s="13"/>
      <c r="BM4425" s="13"/>
      <c r="BN4425" s="13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12"/>
      <c r="BG4426" s="12"/>
      <c r="BH4426" s="12"/>
      <c r="BI4426" s="12"/>
      <c r="BJ4426" s="13"/>
      <c r="BK4426" s="13"/>
      <c r="BL4426" s="13"/>
      <c r="BM4426" s="13"/>
      <c r="BN4426" s="13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3"/>
      <c r="BK4427" s="13"/>
      <c r="BL4427" s="13"/>
      <c r="BM4427" s="13"/>
      <c r="BN4427" s="13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12"/>
      <c r="BG4428" s="12"/>
      <c r="BH4428" s="12"/>
      <c r="BI4428" s="12"/>
      <c r="BJ4428" s="13"/>
      <c r="BK4428" s="13"/>
      <c r="BL4428" s="13"/>
      <c r="BM4428" s="13"/>
      <c r="BN4428" s="13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3"/>
      <c r="BK4429" s="13"/>
      <c r="BL4429" s="13"/>
      <c r="BM4429" s="13"/>
      <c r="BN4429" s="13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12"/>
      <c r="BG4430" s="12"/>
      <c r="BH4430" s="12"/>
      <c r="BI4430" s="12"/>
      <c r="BJ4430" s="13"/>
      <c r="BK4430" s="13"/>
      <c r="BL4430" s="13"/>
      <c r="BM4430" s="13"/>
      <c r="BN4430" s="13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3"/>
      <c r="BK4431" s="13"/>
      <c r="BL4431" s="13"/>
      <c r="BM4431" s="13"/>
      <c r="BN4431" s="13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3"/>
      <c r="BK4432" s="13"/>
      <c r="BL4432" s="13"/>
      <c r="BM4432" s="13"/>
      <c r="BN4432" s="13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3"/>
      <c r="BK4433" s="13"/>
      <c r="BL4433" s="13"/>
      <c r="BM4433" s="13"/>
      <c r="BN4433" s="13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  <c r="AQ4434" s="12"/>
      <c r="AR4434" s="12"/>
      <c r="AS4434" s="12"/>
      <c r="AT4434" s="12"/>
      <c r="AU4434" s="12"/>
      <c r="AV4434" s="12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12"/>
      <c r="BG4434" s="12"/>
      <c r="BH4434" s="12"/>
      <c r="BI4434" s="12"/>
      <c r="BJ4434" s="13"/>
      <c r="BK4434" s="13"/>
      <c r="BL4434" s="13"/>
      <c r="BM4434" s="13"/>
      <c r="BN4434" s="13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3"/>
      <c r="BK4435" s="13"/>
      <c r="BL4435" s="13"/>
      <c r="BM4435" s="13"/>
      <c r="BN4435" s="13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12"/>
      <c r="BG4436" s="12"/>
      <c r="BH4436" s="12"/>
      <c r="BI4436" s="12"/>
      <c r="BJ4436" s="13"/>
      <c r="BK4436" s="13"/>
      <c r="BL4436" s="13"/>
      <c r="BM4436" s="13"/>
      <c r="BN4436" s="13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3"/>
      <c r="BK4437" s="13"/>
      <c r="BL4437" s="13"/>
      <c r="BM4437" s="13"/>
      <c r="BN4437" s="13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/>
      <c r="BI4438" s="12"/>
      <c r="BJ4438" s="13"/>
      <c r="BK4438" s="13"/>
      <c r="BL4438" s="13"/>
      <c r="BM4438" s="13"/>
      <c r="BN4438" s="13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3"/>
      <c r="BK4439" s="13"/>
      <c r="BL4439" s="13"/>
      <c r="BM4439" s="13"/>
      <c r="BN4439" s="13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/>
      <c r="AR4440" s="12"/>
      <c r="AS4440" s="12"/>
      <c r="AT4440" s="12"/>
      <c r="AU4440" s="12"/>
      <c r="AV4440" s="12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12"/>
      <c r="BG4440" s="12"/>
      <c r="BH4440" s="12"/>
      <c r="BI4440" s="12"/>
      <c r="BJ4440" s="13"/>
      <c r="BK4440" s="13"/>
      <c r="BL4440" s="13"/>
      <c r="BM4440" s="13"/>
      <c r="BN4440" s="13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3"/>
      <c r="BK4441" s="13"/>
      <c r="BL4441" s="13"/>
      <c r="BM4441" s="13"/>
      <c r="BN4441" s="13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/>
      <c r="AS4442" s="12"/>
      <c r="AT4442" s="12"/>
      <c r="AU4442" s="12"/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/>
      <c r="BI4442" s="12"/>
      <c r="BJ4442" s="13"/>
      <c r="BK4442" s="13"/>
      <c r="BL4442" s="13"/>
      <c r="BM4442" s="13"/>
      <c r="BN4442" s="13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3"/>
      <c r="BK4443" s="13"/>
      <c r="BL4443" s="13"/>
      <c r="BM4443" s="13"/>
      <c r="BN4443" s="13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3"/>
      <c r="BK4444" s="13"/>
      <c r="BL4444" s="13"/>
      <c r="BM4444" s="13"/>
      <c r="BN4444" s="13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3"/>
      <c r="BK4445" s="13"/>
      <c r="BL4445" s="13"/>
      <c r="BM4445" s="13"/>
      <c r="BN4445" s="13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3"/>
      <c r="BK4446" s="13"/>
      <c r="BL4446" s="13"/>
      <c r="BM4446" s="13"/>
      <c r="BN4446" s="13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3"/>
      <c r="BK4447" s="13"/>
      <c r="BL4447" s="13"/>
      <c r="BM4447" s="13"/>
      <c r="BN4447" s="13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3"/>
      <c r="BK4448" s="13"/>
      <c r="BL4448" s="13"/>
      <c r="BM4448" s="13"/>
      <c r="BN4448" s="13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3"/>
      <c r="BK4449" s="13"/>
      <c r="BL4449" s="13"/>
      <c r="BM4449" s="13"/>
      <c r="BN4449" s="13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3"/>
      <c r="BK4450" s="13"/>
      <c r="BL4450" s="13"/>
      <c r="BM4450" s="13"/>
      <c r="BN4450" s="13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3"/>
      <c r="BK4451" s="13"/>
      <c r="BL4451" s="13"/>
      <c r="BM4451" s="13"/>
      <c r="BN4451" s="13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12"/>
      <c r="BG4452" s="12"/>
      <c r="BH4452" s="12"/>
      <c r="BI4452" s="12"/>
      <c r="BJ4452" s="13"/>
      <c r="BK4452" s="13"/>
      <c r="BL4452" s="13"/>
      <c r="BM4452" s="13"/>
      <c r="BN4452" s="13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3"/>
      <c r="BK4453" s="13"/>
      <c r="BL4453" s="13"/>
      <c r="BM4453" s="13"/>
      <c r="BN4453" s="13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/>
      <c r="AR4454" s="12"/>
      <c r="AS4454" s="12"/>
      <c r="AT4454" s="12"/>
      <c r="AU4454" s="12"/>
      <c r="AV4454" s="12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12"/>
      <c r="BG4454" s="12"/>
      <c r="BH4454" s="12"/>
      <c r="BI4454" s="12"/>
      <c r="BJ4454" s="13"/>
      <c r="BK4454" s="13"/>
      <c r="BL4454" s="13"/>
      <c r="BM4454" s="13"/>
      <c r="BN4454" s="13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3"/>
      <c r="BK4455" s="13"/>
      <c r="BL4455" s="13"/>
      <c r="BM4455" s="13"/>
      <c r="BN4455" s="13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3"/>
      <c r="BK4456" s="13"/>
      <c r="BL4456" s="13"/>
      <c r="BM4456" s="13"/>
      <c r="BN4456" s="13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3"/>
      <c r="BK4457" s="13"/>
      <c r="BL4457" s="13"/>
      <c r="BM4457" s="13"/>
      <c r="BN4457" s="13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3"/>
      <c r="BK4458" s="13"/>
      <c r="BL4458" s="13"/>
      <c r="BM4458" s="13"/>
      <c r="BN4458" s="13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3"/>
      <c r="BK4459" s="13"/>
      <c r="BL4459" s="13"/>
      <c r="BM4459" s="13"/>
      <c r="BN4459" s="13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3"/>
      <c r="BK4460" s="13"/>
      <c r="BL4460" s="13"/>
      <c r="BM4460" s="13"/>
      <c r="BN4460" s="13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3"/>
      <c r="BK4461" s="13"/>
      <c r="BL4461" s="13"/>
      <c r="BM4461" s="13"/>
      <c r="BN4461" s="13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3"/>
      <c r="BK4462" s="13"/>
      <c r="BL4462" s="13"/>
      <c r="BM4462" s="13"/>
      <c r="BN4462" s="13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3"/>
      <c r="BK4463" s="13"/>
      <c r="BL4463" s="13"/>
      <c r="BM4463" s="13"/>
      <c r="BN4463" s="13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3"/>
      <c r="BK4464" s="13"/>
      <c r="BL4464" s="13"/>
      <c r="BM4464" s="13"/>
      <c r="BN4464" s="13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3"/>
      <c r="BK4465" s="13"/>
      <c r="BL4465" s="13"/>
      <c r="BM4465" s="13"/>
      <c r="BN4465" s="13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3"/>
      <c r="BK4466" s="13"/>
      <c r="BL4466" s="13"/>
      <c r="BM4466" s="13"/>
      <c r="BN4466" s="13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3"/>
      <c r="BK4467" s="13"/>
      <c r="BL4467" s="13"/>
      <c r="BM4467" s="13"/>
      <c r="BN4467" s="13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3"/>
      <c r="BK4468" s="13"/>
      <c r="BL4468" s="13"/>
      <c r="BM4468" s="13"/>
      <c r="BN4468" s="13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3"/>
      <c r="BK4469" s="13"/>
      <c r="BL4469" s="13"/>
      <c r="BM4469" s="13"/>
      <c r="BN4469" s="13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3"/>
      <c r="BK4470" s="13"/>
      <c r="BL4470" s="13"/>
      <c r="BM4470" s="13"/>
      <c r="BN4470" s="13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3"/>
      <c r="BK4471" s="13"/>
      <c r="BL4471" s="13"/>
      <c r="BM4471" s="13"/>
      <c r="BN4471" s="13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/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3"/>
      <c r="BK4472" s="13"/>
      <c r="BL4472" s="13"/>
      <c r="BM4472" s="13"/>
      <c r="BN4472" s="13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3"/>
      <c r="BK4473" s="13"/>
      <c r="BL4473" s="13"/>
      <c r="BM4473" s="13"/>
      <c r="BN4473" s="13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3"/>
      <c r="BK4474" s="13"/>
      <c r="BL4474" s="13"/>
      <c r="BM4474" s="13"/>
      <c r="BN4474" s="13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3"/>
      <c r="BK4475" s="13"/>
      <c r="BL4475" s="13"/>
      <c r="BM4475" s="13"/>
      <c r="BN4475" s="13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12"/>
      <c r="BG4476" s="12"/>
      <c r="BH4476" s="12"/>
      <c r="BI4476" s="12"/>
      <c r="BJ4476" s="13"/>
      <c r="BK4476" s="13"/>
      <c r="BL4476" s="13"/>
      <c r="BM4476" s="13"/>
      <c r="BN4476" s="13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3"/>
      <c r="BK4477" s="13"/>
      <c r="BL4477" s="13"/>
      <c r="BM4477" s="13"/>
      <c r="BN4477" s="13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3"/>
      <c r="BK4478" s="13"/>
      <c r="BL4478" s="13"/>
      <c r="BM4478" s="13"/>
      <c r="BN4478" s="13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3"/>
      <c r="BK4479" s="13"/>
      <c r="BL4479" s="13"/>
      <c r="BM4479" s="13"/>
      <c r="BN4479" s="13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12"/>
      <c r="BG4480" s="12"/>
      <c r="BH4480" s="12"/>
      <c r="BI4480" s="12"/>
      <c r="BJ4480" s="13"/>
      <c r="BK4480" s="13"/>
      <c r="BL4480" s="13"/>
      <c r="BM4480" s="13"/>
      <c r="BN4480" s="13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3"/>
      <c r="BK4481" s="13"/>
      <c r="BL4481" s="13"/>
      <c r="BM4481" s="13"/>
      <c r="BN4481" s="13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3"/>
      <c r="BK4482" s="13"/>
      <c r="BL4482" s="13"/>
      <c r="BM4482" s="13"/>
      <c r="BN4482" s="13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3"/>
      <c r="BK4483" s="13"/>
      <c r="BL4483" s="13"/>
      <c r="BM4483" s="13"/>
      <c r="BN4483" s="13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3"/>
      <c r="BK4484" s="13"/>
      <c r="BL4484" s="13"/>
      <c r="BM4484" s="13"/>
      <c r="BN4484" s="13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3"/>
      <c r="BK4485" s="13"/>
      <c r="BL4485" s="13"/>
      <c r="BM4485" s="13"/>
      <c r="BN4485" s="13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3"/>
      <c r="BK4486" s="13"/>
      <c r="BL4486" s="13"/>
      <c r="BM4486" s="13"/>
      <c r="BN4486" s="13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3"/>
      <c r="BK4487" s="13"/>
      <c r="BL4487" s="13"/>
      <c r="BM4487" s="13"/>
      <c r="BN4487" s="13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3"/>
      <c r="BK4488" s="13"/>
      <c r="BL4488" s="13"/>
      <c r="BM4488" s="13"/>
      <c r="BN4488" s="13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3"/>
      <c r="BK4489" s="13"/>
      <c r="BL4489" s="13"/>
      <c r="BM4489" s="13"/>
      <c r="BN4489" s="13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3"/>
      <c r="BK4490" s="13"/>
      <c r="BL4490" s="13"/>
      <c r="BM4490" s="13"/>
      <c r="BN4490" s="13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3"/>
      <c r="BK4491" s="13"/>
      <c r="BL4491" s="13"/>
      <c r="BM4491" s="13"/>
      <c r="BN4491" s="13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3"/>
      <c r="BK4492" s="13"/>
      <c r="BL4492" s="13"/>
      <c r="BM4492" s="13"/>
      <c r="BN4492" s="13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3"/>
      <c r="BK4493" s="13"/>
      <c r="BL4493" s="13"/>
      <c r="BM4493" s="13"/>
      <c r="BN4493" s="13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3"/>
      <c r="BK4494" s="13"/>
      <c r="BL4494" s="13"/>
      <c r="BM4494" s="13"/>
      <c r="BN4494" s="13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3"/>
      <c r="BK4495" s="13"/>
      <c r="BL4495" s="13"/>
      <c r="BM4495" s="13"/>
      <c r="BN4495" s="13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3"/>
      <c r="BK4496" s="13"/>
      <c r="BL4496" s="13"/>
      <c r="BM4496" s="13"/>
      <c r="BN4496" s="13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3"/>
      <c r="BK4497" s="13"/>
      <c r="BL4497" s="13"/>
      <c r="BM4497" s="13"/>
      <c r="BN4497" s="13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3"/>
      <c r="BK4498" s="13"/>
      <c r="BL4498" s="13"/>
      <c r="BM4498" s="13"/>
      <c r="BN4498" s="13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3"/>
      <c r="BK4499" s="13"/>
      <c r="BL4499" s="13"/>
      <c r="BM4499" s="13"/>
      <c r="BN4499" s="13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3"/>
      <c r="BK4500" s="13"/>
      <c r="BL4500" s="13"/>
      <c r="BM4500" s="13"/>
      <c r="BN4500" s="13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3"/>
      <c r="BK4501" s="13"/>
      <c r="BL4501" s="13"/>
      <c r="BM4501" s="13"/>
      <c r="BN4501" s="13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3"/>
      <c r="BK4502" s="13"/>
      <c r="BL4502" s="13"/>
      <c r="BM4502" s="13"/>
      <c r="BN4502" s="13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3"/>
      <c r="BK4503" s="13"/>
      <c r="BL4503" s="13"/>
      <c r="BM4503" s="13"/>
      <c r="BN4503" s="13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3"/>
      <c r="BK4504" s="13"/>
      <c r="BL4504" s="13"/>
      <c r="BM4504" s="13"/>
      <c r="BN4504" s="13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3"/>
      <c r="BK4505" s="13"/>
      <c r="BL4505" s="13"/>
      <c r="BM4505" s="13"/>
      <c r="BN4505" s="13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3"/>
      <c r="BK4506" s="13"/>
      <c r="BL4506" s="13"/>
      <c r="BM4506" s="13"/>
      <c r="BN4506" s="13"/>
    </row>
    <row r="4507" spans="4:66" s="14" customFormat="1" x14ac:dyDescent="0.25">
      <c r="D4507" s="21"/>
      <c r="K4507" s="16"/>
      <c r="L4507" s="16"/>
      <c r="M4507" s="17"/>
      <c r="N4507" s="17"/>
      <c r="O4507" s="17"/>
      <c r="P4507" s="17"/>
      <c r="Q4507" s="17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7"/>
      <c r="AC4507" s="17"/>
      <c r="AD4507" s="17"/>
      <c r="AE4507" s="17"/>
      <c r="AF4507" s="17"/>
      <c r="AG4507" s="17"/>
      <c r="AH4507" s="17"/>
      <c r="AI4507" s="17"/>
      <c r="AJ4507" s="17"/>
      <c r="AK4507" s="17"/>
      <c r="AL4507" s="17"/>
      <c r="AM4507" s="17"/>
      <c r="AN4507" s="17"/>
      <c r="AO4507" s="17"/>
      <c r="AP4507" s="17"/>
      <c r="AQ4507" s="17"/>
      <c r="AR4507" s="17"/>
      <c r="AS4507" s="17"/>
      <c r="AT4507" s="17"/>
      <c r="AU4507" s="17"/>
      <c r="AV4507" s="17"/>
      <c r="AW4507" s="17"/>
      <c r="AX4507" s="17"/>
      <c r="AY4507" s="17"/>
      <c r="AZ4507" s="17"/>
      <c r="BA4507" s="17"/>
      <c r="BB4507" s="17"/>
      <c r="BC4507" s="17"/>
      <c r="BD4507" s="17"/>
      <c r="BE4507" s="17"/>
      <c r="BF4507" s="17"/>
      <c r="BG4507" s="17"/>
      <c r="BH4507" s="17"/>
      <c r="BI4507" s="17"/>
      <c r="BJ4507" s="18"/>
      <c r="BK4507" s="18"/>
      <c r="BL4507" s="18"/>
      <c r="BM4507" s="18"/>
      <c r="BN4507" s="18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3"/>
      <c r="BK4508" s="13"/>
      <c r="BL4508" s="13"/>
      <c r="BM4508" s="13"/>
      <c r="BN4508" s="13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3"/>
      <c r="BK4509" s="13"/>
      <c r="BL4509" s="13"/>
      <c r="BM4509" s="13"/>
      <c r="BN4509" s="13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3"/>
      <c r="BK4510" s="13"/>
      <c r="BL4510" s="13"/>
      <c r="BM4510" s="13"/>
      <c r="BN4510" s="13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3"/>
      <c r="BK4511" s="13"/>
      <c r="BL4511" s="13"/>
      <c r="BM4511" s="13"/>
      <c r="BN4511" s="13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3"/>
      <c r="BK4512" s="13"/>
      <c r="BL4512" s="13"/>
      <c r="BM4512" s="13"/>
      <c r="BN4512" s="13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3"/>
      <c r="BK4513" s="13"/>
      <c r="BL4513" s="13"/>
      <c r="BM4513" s="13"/>
      <c r="BN4513" s="13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3"/>
      <c r="BK4514" s="13"/>
      <c r="BL4514" s="13"/>
      <c r="BM4514" s="13"/>
      <c r="BN4514" s="13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3"/>
      <c r="BK4515" s="13"/>
      <c r="BL4515" s="13"/>
      <c r="BM4515" s="13"/>
      <c r="BN4515" s="13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3"/>
      <c r="BK4516" s="13"/>
      <c r="BL4516" s="13"/>
      <c r="BM4516" s="13"/>
      <c r="BN4516" s="13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3"/>
      <c r="BK4517" s="13"/>
      <c r="BL4517" s="13"/>
      <c r="BM4517" s="13"/>
      <c r="BN4517" s="13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3"/>
      <c r="BK4518" s="13"/>
      <c r="BL4518" s="13"/>
      <c r="BM4518" s="13"/>
      <c r="BN4518" s="13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3"/>
      <c r="BK4519" s="13"/>
      <c r="BL4519" s="13"/>
      <c r="BM4519" s="13"/>
      <c r="BN4519" s="13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3"/>
      <c r="BK4520" s="13"/>
      <c r="BL4520" s="13"/>
      <c r="BM4520" s="13"/>
      <c r="BN4520" s="13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3"/>
      <c r="BK4521" s="13"/>
      <c r="BL4521" s="13"/>
      <c r="BM4521" s="13"/>
      <c r="BN4521" s="13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3"/>
      <c r="BK4522" s="13"/>
      <c r="BL4522" s="13"/>
      <c r="BM4522" s="13"/>
      <c r="BN4522" s="13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3"/>
      <c r="BK4523" s="13"/>
      <c r="BL4523" s="13"/>
      <c r="BM4523" s="13"/>
      <c r="BN4523" s="13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3"/>
      <c r="BK4524" s="13"/>
      <c r="BL4524" s="13"/>
      <c r="BM4524" s="13"/>
      <c r="BN4524" s="13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3"/>
      <c r="BK4525" s="13"/>
      <c r="BL4525" s="13"/>
      <c r="BM4525" s="13"/>
      <c r="BN4525" s="13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12"/>
      <c r="BG4526" s="12"/>
      <c r="BH4526" s="12"/>
      <c r="BI4526" s="12"/>
      <c r="BJ4526" s="13"/>
      <c r="BK4526" s="13"/>
      <c r="BL4526" s="13"/>
      <c r="BM4526" s="13"/>
      <c r="BN4526" s="13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3"/>
      <c r="BK4527" s="13"/>
      <c r="BL4527" s="13"/>
      <c r="BM4527" s="13"/>
      <c r="BN4527" s="13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3"/>
      <c r="BK4528" s="13"/>
      <c r="BL4528" s="13"/>
      <c r="BM4528" s="13"/>
      <c r="BN4528" s="13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3"/>
      <c r="BK4529" s="13"/>
      <c r="BL4529" s="13"/>
      <c r="BM4529" s="13"/>
      <c r="BN4529" s="13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3"/>
      <c r="BK4530" s="13"/>
      <c r="BL4530" s="13"/>
      <c r="BM4530" s="13"/>
      <c r="BN4530" s="13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3"/>
      <c r="BK4531" s="13"/>
      <c r="BL4531" s="13"/>
      <c r="BM4531" s="13"/>
      <c r="BN4531" s="13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3"/>
      <c r="BK4532" s="13"/>
      <c r="BL4532" s="13"/>
      <c r="BM4532" s="13"/>
      <c r="BN4532" s="13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3"/>
      <c r="BK4533" s="13"/>
      <c r="BL4533" s="13"/>
      <c r="BM4533" s="13"/>
      <c r="BN4533" s="13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3"/>
      <c r="BK4534" s="13"/>
      <c r="BL4534" s="13"/>
      <c r="BM4534" s="13"/>
      <c r="BN4534" s="13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3"/>
      <c r="BK4535" s="13"/>
      <c r="BL4535" s="13"/>
      <c r="BM4535" s="13"/>
      <c r="BN4535" s="13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3"/>
      <c r="BK4536" s="13"/>
      <c r="BL4536" s="13"/>
      <c r="BM4536" s="13"/>
      <c r="BN4536" s="13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3"/>
      <c r="BK4537" s="13"/>
      <c r="BL4537" s="13"/>
      <c r="BM4537" s="13"/>
      <c r="BN4537" s="13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12"/>
      <c r="BG4538" s="12"/>
      <c r="BH4538" s="12"/>
      <c r="BI4538" s="12"/>
      <c r="BJ4538" s="13"/>
      <c r="BK4538" s="13"/>
      <c r="BL4538" s="13"/>
      <c r="BM4538" s="13"/>
      <c r="BN4538" s="13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3"/>
      <c r="BK4539" s="13"/>
      <c r="BL4539" s="13"/>
      <c r="BM4539" s="13"/>
      <c r="BN4539" s="13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/>
      <c r="BH4540" s="12"/>
      <c r="BI4540" s="12"/>
      <c r="BJ4540" s="13"/>
      <c r="BK4540" s="13"/>
      <c r="BL4540" s="13"/>
      <c r="BM4540" s="13"/>
      <c r="BN4540" s="13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3"/>
      <c r="BK4541" s="13"/>
      <c r="BL4541" s="13"/>
      <c r="BM4541" s="13"/>
      <c r="BN4541" s="13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3"/>
      <c r="BK4542" s="13"/>
      <c r="BL4542" s="13"/>
      <c r="BM4542" s="13"/>
      <c r="BN4542" s="13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3"/>
      <c r="BK4543" s="13"/>
      <c r="BL4543" s="13"/>
      <c r="BM4543" s="13"/>
      <c r="BN4543" s="13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3"/>
      <c r="BK4544" s="13"/>
      <c r="BL4544" s="13"/>
      <c r="BM4544" s="13"/>
      <c r="BN4544" s="13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3"/>
      <c r="BK4545" s="13"/>
      <c r="BL4545" s="13"/>
      <c r="BM4545" s="13"/>
      <c r="BN4545" s="13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3"/>
      <c r="BK4546" s="13"/>
      <c r="BL4546" s="13"/>
      <c r="BM4546" s="13"/>
      <c r="BN4546" s="13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3"/>
      <c r="BK4547" s="13"/>
      <c r="BL4547" s="13"/>
      <c r="BM4547" s="13"/>
      <c r="BN4547" s="13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3"/>
      <c r="BK4548" s="13"/>
      <c r="BL4548" s="13"/>
      <c r="BM4548" s="13"/>
      <c r="BN4548" s="13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3"/>
      <c r="BK4549" s="13"/>
      <c r="BL4549" s="13"/>
      <c r="BM4549" s="13"/>
      <c r="BN4549" s="13"/>
    </row>
    <row r="4550" spans="4:66" s="14" customFormat="1" x14ac:dyDescent="0.25">
      <c r="K4550" s="16"/>
      <c r="L4550" s="16"/>
      <c r="M4550" s="17"/>
      <c r="N4550" s="17"/>
      <c r="O4550" s="17"/>
      <c r="P4550" s="17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7"/>
      <c r="AC4550" s="17"/>
      <c r="AD4550" s="17"/>
      <c r="AE4550" s="17"/>
      <c r="AF4550" s="17"/>
      <c r="AG4550" s="17"/>
      <c r="AH4550" s="17"/>
      <c r="AI4550" s="17"/>
      <c r="AJ4550" s="17"/>
      <c r="AK4550" s="17"/>
      <c r="AL4550" s="17"/>
      <c r="AM4550" s="17"/>
      <c r="AN4550" s="17"/>
      <c r="AO4550" s="17"/>
      <c r="AP4550" s="17"/>
      <c r="AQ4550" s="17"/>
      <c r="AR4550" s="17"/>
      <c r="AS4550" s="17"/>
      <c r="AT4550" s="17"/>
      <c r="AU4550" s="17"/>
      <c r="AV4550" s="17"/>
      <c r="AW4550" s="17"/>
      <c r="AX4550" s="17"/>
      <c r="AY4550" s="17"/>
      <c r="AZ4550" s="17"/>
      <c r="BA4550" s="17"/>
      <c r="BB4550" s="17"/>
      <c r="BC4550" s="17"/>
      <c r="BD4550" s="17"/>
      <c r="BE4550" s="17"/>
      <c r="BF4550" s="17"/>
      <c r="BG4550" s="17"/>
      <c r="BH4550" s="17"/>
      <c r="BI4550" s="17"/>
      <c r="BJ4550" s="18"/>
      <c r="BK4550" s="18"/>
      <c r="BL4550" s="18"/>
      <c r="BM4550" s="18"/>
      <c r="BN4550" s="18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3"/>
      <c r="BK4551" s="13"/>
      <c r="BL4551" s="13"/>
      <c r="BM4551" s="13"/>
      <c r="BN4551" s="13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3"/>
      <c r="BK4552" s="13"/>
      <c r="BL4552" s="13"/>
      <c r="BM4552" s="13"/>
      <c r="BN4552" s="13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3"/>
      <c r="BK4553" s="13"/>
      <c r="BL4553" s="13"/>
      <c r="BM4553" s="13"/>
      <c r="BN4553" s="13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3"/>
      <c r="BK4554" s="13"/>
      <c r="BL4554" s="13"/>
      <c r="BM4554" s="13"/>
      <c r="BN4554" s="13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3"/>
      <c r="BK4555" s="13"/>
      <c r="BL4555" s="13"/>
      <c r="BM4555" s="13"/>
      <c r="BN4555" s="13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3"/>
      <c r="BK4556" s="13"/>
      <c r="BL4556" s="13"/>
      <c r="BM4556" s="13"/>
      <c r="BN4556" s="13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3"/>
      <c r="BK4557" s="13"/>
      <c r="BL4557" s="13"/>
      <c r="BM4557" s="13"/>
      <c r="BN4557" s="13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3"/>
      <c r="BK4558" s="13"/>
      <c r="BL4558" s="13"/>
      <c r="BM4558" s="13"/>
      <c r="BN4558" s="13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3"/>
      <c r="BK4559" s="13"/>
      <c r="BL4559" s="13"/>
      <c r="BM4559" s="13"/>
      <c r="BN4559" s="13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3"/>
      <c r="BK4560" s="13"/>
      <c r="BL4560" s="13"/>
      <c r="BM4560" s="13"/>
      <c r="BN4560" s="13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3"/>
      <c r="BK4561" s="13"/>
      <c r="BL4561" s="13"/>
      <c r="BM4561" s="13"/>
      <c r="BN4561" s="13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3"/>
      <c r="BK4562" s="13"/>
      <c r="BL4562" s="13"/>
      <c r="BM4562" s="13"/>
      <c r="BN4562" s="13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3"/>
      <c r="BK4563" s="13"/>
      <c r="BL4563" s="13"/>
      <c r="BM4563" s="13"/>
      <c r="BN4563" s="13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3"/>
      <c r="BK4564" s="13"/>
      <c r="BL4564" s="13"/>
      <c r="BM4564" s="13"/>
      <c r="BN4564" s="13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3"/>
      <c r="BK4565" s="13"/>
      <c r="BL4565" s="13"/>
      <c r="BM4565" s="13"/>
      <c r="BN4565" s="13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3"/>
      <c r="BK4566" s="13"/>
      <c r="BL4566" s="13"/>
      <c r="BM4566" s="13"/>
      <c r="BN4566" s="13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3"/>
      <c r="BK4567" s="13"/>
      <c r="BL4567" s="13"/>
      <c r="BM4567" s="13"/>
      <c r="BN4567" s="13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3"/>
      <c r="BK4568" s="13"/>
      <c r="BL4568" s="13"/>
      <c r="BM4568" s="13"/>
      <c r="BN4568" s="13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3"/>
      <c r="BK4569" s="13"/>
      <c r="BL4569" s="13"/>
      <c r="BM4569" s="13"/>
      <c r="BN4569" s="13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3"/>
      <c r="BK4570" s="13"/>
      <c r="BL4570" s="13"/>
      <c r="BM4570" s="13"/>
      <c r="BN4570" s="13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3"/>
      <c r="BK4571" s="13"/>
      <c r="BL4571" s="13"/>
      <c r="BM4571" s="13"/>
      <c r="BN4571" s="13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3"/>
      <c r="BK4572" s="13"/>
      <c r="BL4572" s="13"/>
      <c r="BM4572" s="13"/>
      <c r="BN4572" s="13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3"/>
      <c r="BK4573" s="13"/>
      <c r="BL4573" s="13"/>
      <c r="BM4573" s="13"/>
      <c r="BN4573" s="13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3"/>
      <c r="BK4574" s="13"/>
      <c r="BL4574" s="13"/>
      <c r="BM4574" s="13"/>
      <c r="BN4574" s="13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3"/>
      <c r="BK4575" s="13"/>
      <c r="BL4575" s="13"/>
      <c r="BM4575" s="13"/>
      <c r="BN4575" s="13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3"/>
      <c r="BK4576" s="13"/>
      <c r="BL4576" s="13"/>
      <c r="BM4576" s="13"/>
      <c r="BN4576" s="13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3"/>
      <c r="BK4577" s="13"/>
      <c r="BL4577" s="13"/>
      <c r="BM4577" s="13"/>
      <c r="BN4577" s="13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3"/>
      <c r="BK4578" s="13"/>
      <c r="BL4578" s="13"/>
      <c r="BM4578" s="13"/>
      <c r="BN4578" s="13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3"/>
      <c r="BK4579" s="13"/>
      <c r="BL4579" s="13"/>
      <c r="BM4579" s="13"/>
      <c r="BN4579" s="13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3"/>
      <c r="BK4580" s="13"/>
      <c r="BL4580" s="13"/>
      <c r="BM4580" s="13"/>
      <c r="BN4580" s="13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3"/>
      <c r="BK4581" s="13"/>
      <c r="BL4581" s="13"/>
      <c r="BM4581" s="13"/>
      <c r="BN4581" s="13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3"/>
      <c r="BK4582" s="13"/>
      <c r="BL4582" s="13"/>
      <c r="BM4582" s="13"/>
      <c r="BN4582" s="13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3"/>
      <c r="BK4583" s="13"/>
      <c r="BL4583" s="13"/>
      <c r="BM4583" s="13"/>
      <c r="BN4583" s="13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3"/>
      <c r="BK4584" s="13"/>
      <c r="BL4584" s="13"/>
      <c r="BM4584" s="13"/>
      <c r="BN4584" s="13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3"/>
      <c r="BK4585" s="13"/>
      <c r="BL4585" s="13"/>
      <c r="BM4585" s="13"/>
      <c r="BN4585" s="13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3"/>
      <c r="BK4586" s="13"/>
      <c r="BL4586" s="13"/>
      <c r="BM4586" s="13"/>
      <c r="BN4586" s="13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3"/>
      <c r="BK4587" s="13"/>
      <c r="BL4587" s="13"/>
      <c r="BM4587" s="13"/>
      <c r="BN4587" s="13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3"/>
      <c r="BK4588" s="13"/>
      <c r="BL4588" s="13"/>
      <c r="BM4588" s="13"/>
      <c r="BN4588" s="13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3"/>
      <c r="BK4589" s="13"/>
      <c r="BL4589" s="13"/>
      <c r="BM4589" s="13"/>
      <c r="BN4589" s="13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3"/>
      <c r="BK4590" s="13"/>
      <c r="BL4590" s="13"/>
      <c r="BM4590" s="13"/>
      <c r="BN4590" s="13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3"/>
      <c r="BK4591" s="13"/>
      <c r="BL4591" s="13"/>
      <c r="BM4591" s="13"/>
      <c r="BN4591" s="13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3"/>
      <c r="BK4592" s="13"/>
      <c r="BL4592" s="13"/>
      <c r="BM4592" s="13"/>
      <c r="BN4592" s="13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3"/>
      <c r="BK4593" s="13"/>
      <c r="BL4593" s="13"/>
      <c r="BM4593" s="13"/>
      <c r="BN4593" s="13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3"/>
      <c r="BK4594" s="13"/>
      <c r="BL4594" s="13"/>
      <c r="BM4594" s="13"/>
      <c r="BN4594" s="13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3"/>
      <c r="BK4595" s="13"/>
      <c r="BL4595" s="13"/>
      <c r="BM4595" s="13"/>
      <c r="BN4595" s="13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3"/>
      <c r="BK4596" s="13"/>
      <c r="BL4596" s="13"/>
      <c r="BM4596" s="13"/>
      <c r="BN4596" s="13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3"/>
      <c r="BK4597" s="13"/>
      <c r="BL4597" s="13"/>
      <c r="BM4597" s="13"/>
      <c r="BN4597" s="13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3"/>
      <c r="BK4598" s="13"/>
      <c r="BL4598" s="13"/>
      <c r="BM4598" s="13"/>
      <c r="BN4598" s="13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3"/>
      <c r="BK4599" s="13"/>
      <c r="BL4599" s="13"/>
      <c r="BM4599" s="13"/>
      <c r="BN4599" s="13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3"/>
      <c r="BK4600" s="13"/>
      <c r="BL4600" s="13"/>
      <c r="BM4600" s="13"/>
      <c r="BN4600" s="13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3"/>
      <c r="BK4601" s="13"/>
      <c r="BL4601" s="13"/>
      <c r="BM4601" s="13"/>
      <c r="BN4601" s="13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3"/>
      <c r="BK4602" s="13"/>
      <c r="BL4602" s="13"/>
      <c r="BM4602" s="13"/>
      <c r="BN4602" s="13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3"/>
      <c r="BK4603" s="13"/>
      <c r="BL4603" s="13"/>
      <c r="BM4603" s="13"/>
      <c r="BN4603" s="13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3"/>
      <c r="BK4604" s="13"/>
      <c r="BL4604" s="13"/>
      <c r="BM4604" s="13"/>
      <c r="BN4604" s="13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3"/>
      <c r="BK4605" s="13"/>
      <c r="BL4605" s="13"/>
      <c r="BM4605" s="13"/>
      <c r="BN4605" s="13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3"/>
      <c r="BK4606" s="13"/>
      <c r="BL4606" s="13"/>
      <c r="BM4606" s="13"/>
      <c r="BN4606" s="13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3"/>
      <c r="BK4607" s="13"/>
      <c r="BL4607" s="13"/>
      <c r="BM4607" s="13"/>
      <c r="BN4607" s="13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3"/>
      <c r="BK4608" s="13"/>
      <c r="BL4608" s="13"/>
      <c r="BM4608" s="13"/>
      <c r="BN4608" s="13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3"/>
      <c r="BK4609" s="13"/>
      <c r="BL4609" s="13"/>
      <c r="BM4609" s="13"/>
      <c r="BN4609" s="13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3"/>
      <c r="BK4610" s="13"/>
      <c r="BL4610" s="13"/>
      <c r="BM4610" s="13"/>
      <c r="BN4610" s="13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3"/>
      <c r="BK4611" s="13"/>
      <c r="BL4611" s="13"/>
      <c r="BM4611" s="13"/>
      <c r="BN4611" s="13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3"/>
      <c r="BK4612" s="13"/>
      <c r="BL4612" s="13"/>
      <c r="BM4612" s="13"/>
      <c r="BN4612" s="13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3"/>
      <c r="BK4613" s="13"/>
      <c r="BL4613" s="13"/>
      <c r="BM4613" s="13"/>
      <c r="BN4613" s="13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3"/>
      <c r="BK4614" s="13"/>
      <c r="BL4614" s="13"/>
      <c r="BM4614" s="13"/>
      <c r="BN4614" s="13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3"/>
      <c r="BK4615" s="13"/>
      <c r="BL4615" s="13"/>
      <c r="BM4615" s="13"/>
      <c r="BN4615" s="13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3"/>
      <c r="BK4616" s="13"/>
      <c r="BL4616" s="13"/>
      <c r="BM4616" s="13"/>
      <c r="BN4616" s="13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3"/>
      <c r="BK4617" s="13"/>
      <c r="BL4617" s="13"/>
      <c r="BM4617" s="13"/>
      <c r="BN4617" s="13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3"/>
      <c r="BK4618" s="13"/>
      <c r="BL4618" s="13"/>
      <c r="BM4618" s="13"/>
      <c r="BN4618" s="13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3"/>
      <c r="BK4619" s="13"/>
      <c r="BL4619" s="13"/>
      <c r="BM4619" s="13"/>
      <c r="BN4619" s="13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3"/>
      <c r="BK4620" s="13"/>
      <c r="BL4620" s="13"/>
      <c r="BM4620" s="13"/>
      <c r="BN4620" s="13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3"/>
      <c r="BK4621" s="13"/>
      <c r="BL4621" s="13"/>
      <c r="BM4621" s="13"/>
      <c r="BN4621" s="13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12"/>
      <c r="BG4622" s="12"/>
      <c r="BH4622" s="12"/>
      <c r="BI4622" s="12"/>
      <c r="BJ4622" s="13"/>
      <c r="BK4622" s="13"/>
      <c r="BL4622" s="13"/>
      <c r="BM4622" s="13"/>
      <c r="BN4622" s="13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3"/>
      <c r="BK4623" s="13"/>
      <c r="BL4623" s="13"/>
      <c r="BM4623" s="13"/>
      <c r="BN4623" s="13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3"/>
      <c r="BK4624" s="13"/>
      <c r="BL4624" s="13"/>
      <c r="BM4624" s="13"/>
      <c r="BN4624" s="13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3"/>
      <c r="BK4625" s="13"/>
      <c r="BL4625" s="13"/>
      <c r="BM4625" s="13"/>
      <c r="BN4625" s="13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3"/>
      <c r="BK4626" s="13"/>
      <c r="BL4626" s="13"/>
      <c r="BM4626" s="13"/>
      <c r="BN4626" s="13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3"/>
      <c r="BK4627" s="13"/>
      <c r="BL4627" s="13"/>
      <c r="BM4627" s="13"/>
      <c r="BN4627" s="13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3"/>
      <c r="BK4628" s="13"/>
      <c r="BL4628" s="13"/>
      <c r="BM4628" s="13"/>
      <c r="BN4628" s="13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3"/>
      <c r="BK4629" s="13"/>
      <c r="BL4629" s="13"/>
      <c r="BM4629" s="13"/>
      <c r="BN4629" s="13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3"/>
      <c r="BK4630" s="13"/>
      <c r="BL4630" s="13"/>
      <c r="BM4630" s="13"/>
      <c r="BN4630" s="13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3"/>
      <c r="BK4631" s="13"/>
      <c r="BL4631" s="13"/>
      <c r="BM4631" s="13"/>
      <c r="BN4631" s="13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3"/>
      <c r="BK4632" s="13"/>
      <c r="BL4632" s="13"/>
      <c r="BM4632" s="13"/>
      <c r="BN4632" s="13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3"/>
      <c r="BK4633" s="13"/>
      <c r="BL4633" s="13"/>
      <c r="BM4633" s="13"/>
      <c r="BN4633" s="13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/>
      <c r="BH4634" s="12"/>
      <c r="BI4634" s="12"/>
      <c r="BJ4634" s="13"/>
      <c r="BK4634" s="13"/>
      <c r="BL4634" s="13"/>
      <c r="BM4634" s="13"/>
      <c r="BN4634" s="13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3"/>
      <c r="BK4635" s="13"/>
      <c r="BL4635" s="13"/>
      <c r="BM4635" s="13"/>
      <c r="BN4635" s="13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3"/>
      <c r="BK4636" s="13"/>
      <c r="BL4636" s="13"/>
      <c r="BM4636" s="13"/>
      <c r="BN4636" s="13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3"/>
      <c r="BK4637" s="13"/>
      <c r="BL4637" s="13"/>
      <c r="BM4637" s="13"/>
      <c r="BN4637" s="13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3"/>
      <c r="BK4638" s="13"/>
      <c r="BL4638" s="13"/>
      <c r="BM4638" s="13"/>
      <c r="BN4638" s="13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3"/>
      <c r="BK4639" s="13"/>
      <c r="BL4639" s="13"/>
      <c r="BM4639" s="13"/>
      <c r="BN4639" s="13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/>
      <c r="BH4640" s="12"/>
      <c r="BI4640" s="12"/>
      <c r="BJ4640" s="13"/>
      <c r="BK4640" s="13"/>
      <c r="BL4640" s="13"/>
      <c r="BM4640" s="13"/>
      <c r="BN4640" s="13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3"/>
      <c r="BK4641" s="13"/>
      <c r="BL4641" s="13"/>
      <c r="BM4641" s="13"/>
      <c r="BN4641" s="13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3"/>
      <c r="BK4642" s="13"/>
      <c r="BL4642" s="13"/>
      <c r="BM4642" s="13"/>
      <c r="BN4642" s="13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3"/>
      <c r="BK4643" s="13"/>
      <c r="BL4643" s="13"/>
      <c r="BM4643" s="13"/>
      <c r="BN4643" s="13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3"/>
      <c r="BK4644" s="13"/>
      <c r="BL4644" s="13"/>
      <c r="BM4644" s="13"/>
      <c r="BN4644" s="13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3"/>
      <c r="BK4645" s="13"/>
      <c r="BL4645" s="13"/>
      <c r="BM4645" s="13"/>
      <c r="BN4645" s="13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3"/>
      <c r="BK4646" s="13"/>
      <c r="BL4646" s="13"/>
      <c r="BM4646" s="13"/>
      <c r="BN4646" s="13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3"/>
      <c r="BK4647" s="13"/>
      <c r="BL4647" s="13"/>
      <c r="BM4647" s="13"/>
      <c r="BN4647" s="13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3"/>
      <c r="BK4648" s="13"/>
      <c r="BL4648" s="13"/>
      <c r="BM4648" s="13"/>
      <c r="BN4648" s="13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3"/>
      <c r="BK4649" s="13"/>
      <c r="BL4649" s="13"/>
      <c r="BM4649" s="13"/>
      <c r="BN4649" s="13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/>
      <c r="BH4650" s="12"/>
      <c r="BI4650" s="12"/>
      <c r="BJ4650" s="13"/>
      <c r="BK4650" s="13"/>
      <c r="BL4650" s="13"/>
      <c r="BM4650" s="13"/>
      <c r="BN4650" s="13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3"/>
      <c r="BK4651" s="13"/>
      <c r="BL4651" s="13"/>
      <c r="BM4651" s="13"/>
      <c r="BN4651" s="13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3"/>
      <c r="BK4652" s="13"/>
      <c r="BL4652" s="13"/>
      <c r="BM4652" s="13"/>
      <c r="BN4652" s="13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3"/>
      <c r="BK4653" s="13"/>
      <c r="BL4653" s="13"/>
      <c r="BM4653" s="13"/>
      <c r="BN4653" s="13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3"/>
      <c r="BK4654" s="13"/>
      <c r="BL4654" s="13"/>
      <c r="BM4654" s="13"/>
      <c r="BN4654" s="13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3"/>
      <c r="BK4655" s="13"/>
      <c r="BL4655" s="13"/>
      <c r="BM4655" s="13"/>
      <c r="BN4655" s="13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3"/>
      <c r="BK4656" s="13"/>
      <c r="BL4656" s="13"/>
      <c r="BM4656" s="13"/>
      <c r="BN4656" s="13"/>
    </row>
    <row r="4657" spans="4:66" s="14" customFormat="1" x14ac:dyDescent="0.25">
      <c r="K4657" s="16"/>
      <c r="L4657" s="16"/>
      <c r="M4657" s="17"/>
      <c r="N4657" s="17"/>
      <c r="O4657" s="17"/>
      <c r="P4657" s="17"/>
      <c r="Q4657" s="17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7"/>
      <c r="AC4657" s="17"/>
      <c r="AD4657" s="17"/>
      <c r="AE4657" s="17"/>
      <c r="AF4657" s="17"/>
      <c r="AG4657" s="17"/>
      <c r="AH4657" s="17"/>
      <c r="AI4657" s="17"/>
      <c r="AJ4657" s="17"/>
      <c r="AK4657" s="17"/>
      <c r="AL4657" s="17"/>
      <c r="AM4657" s="17"/>
      <c r="AN4657" s="17"/>
      <c r="AO4657" s="17"/>
      <c r="AP4657" s="17"/>
      <c r="AQ4657" s="17"/>
      <c r="AR4657" s="17"/>
      <c r="AS4657" s="17"/>
      <c r="AT4657" s="17"/>
      <c r="AU4657" s="17"/>
      <c r="AV4657" s="17"/>
      <c r="AW4657" s="17"/>
      <c r="AX4657" s="17"/>
      <c r="AY4657" s="17"/>
      <c r="AZ4657" s="17"/>
      <c r="BA4657" s="17"/>
      <c r="BB4657" s="17"/>
      <c r="BC4657" s="17"/>
      <c r="BD4657" s="17"/>
      <c r="BE4657" s="17"/>
      <c r="BF4657" s="17"/>
      <c r="BG4657" s="17"/>
      <c r="BH4657" s="17"/>
      <c r="BI4657" s="17"/>
      <c r="BJ4657" s="18"/>
      <c r="BK4657" s="18"/>
      <c r="BL4657" s="18"/>
      <c r="BM4657" s="18"/>
      <c r="BN4657" s="18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3"/>
      <c r="BK4658" s="13"/>
      <c r="BL4658" s="13"/>
      <c r="BM4658" s="13"/>
      <c r="BN4658" s="13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3"/>
      <c r="BK4659" s="13"/>
      <c r="BL4659" s="13"/>
      <c r="BM4659" s="13"/>
      <c r="BN4659" s="13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3"/>
      <c r="BK4660" s="13"/>
      <c r="BL4660" s="13"/>
      <c r="BM4660" s="13"/>
      <c r="BN4660" s="13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3"/>
      <c r="BK4661" s="13"/>
      <c r="BL4661" s="13"/>
      <c r="BM4661" s="13"/>
      <c r="BN4661" s="13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3"/>
      <c r="BK4662" s="13"/>
      <c r="BL4662" s="13"/>
      <c r="BM4662" s="13"/>
      <c r="BN4662" s="13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3"/>
      <c r="BK4663" s="13"/>
      <c r="BL4663" s="13"/>
      <c r="BM4663" s="13"/>
      <c r="BN4663" s="13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3"/>
      <c r="BK4664" s="13"/>
      <c r="BL4664" s="13"/>
      <c r="BM4664" s="13"/>
      <c r="BN4664" s="13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3"/>
      <c r="BK4665" s="13"/>
      <c r="BL4665" s="13"/>
      <c r="BM4665" s="13"/>
      <c r="BN4665" s="13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3"/>
      <c r="BK4666" s="13"/>
      <c r="BL4666" s="13"/>
      <c r="BM4666" s="13"/>
      <c r="BN4666" s="13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3"/>
      <c r="BK4667" s="13"/>
      <c r="BL4667" s="13"/>
      <c r="BM4667" s="13"/>
      <c r="BN4667" s="13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3"/>
      <c r="BK4668" s="13"/>
      <c r="BL4668" s="13"/>
      <c r="BM4668" s="13"/>
      <c r="BN4668" s="13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3"/>
      <c r="BK4669" s="13"/>
      <c r="BL4669" s="13"/>
      <c r="BM4669" s="13"/>
      <c r="BN4669" s="13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3"/>
      <c r="BK4670" s="13"/>
      <c r="BL4670" s="13"/>
      <c r="BM4670" s="13"/>
      <c r="BN4670" s="13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3"/>
      <c r="BK4671" s="13"/>
      <c r="BL4671" s="13"/>
      <c r="BM4671" s="13"/>
      <c r="BN4671" s="13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3"/>
      <c r="BK4672" s="13"/>
      <c r="BL4672" s="13"/>
      <c r="BM4672" s="13"/>
      <c r="BN4672" s="13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3"/>
      <c r="BK4673" s="13"/>
      <c r="BL4673" s="13"/>
      <c r="BM4673" s="13"/>
      <c r="BN4673" s="13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3"/>
      <c r="BK4674" s="13"/>
      <c r="BL4674" s="13"/>
      <c r="BM4674" s="13"/>
      <c r="BN4674" s="13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3"/>
      <c r="BK4675" s="13"/>
      <c r="BL4675" s="13"/>
      <c r="BM4675" s="13"/>
      <c r="BN4675" s="13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3"/>
      <c r="BK4676" s="13"/>
      <c r="BL4676" s="13"/>
      <c r="BM4676" s="13"/>
      <c r="BN4676" s="13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3"/>
      <c r="BK4677" s="13"/>
      <c r="BL4677" s="13"/>
      <c r="BM4677" s="13"/>
      <c r="BN4677" s="13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3"/>
      <c r="BK4678" s="13"/>
      <c r="BL4678" s="13"/>
      <c r="BM4678" s="13"/>
      <c r="BN4678" s="13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3"/>
      <c r="BK4679" s="13"/>
      <c r="BL4679" s="13"/>
      <c r="BM4679" s="13"/>
      <c r="BN4679" s="13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3"/>
      <c r="BK4680" s="13"/>
      <c r="BL4680" s="13"/>
      <c r="BM4680" s="13"/>
      <c r="BN4680" s="13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3"/>
      <c r="BK4681" s="13"/>
      <c r="BL4681" s="13"/>
      <c r="BM4681" s="13"/>
      <c r="BN4681" s="13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3"/>
      <c r="BK4682" s="13"/>
      <c r="BL4682" s="13"/>
      <c r="BM4682" s="13"/>
      <c r="BN4682" s="13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3"/>
      <c r="BK4683" s="13"/>
      <c r="BL4683" s="13"/>
      <c r="BM4683" s="13"/>
      <c r="BN4683" s="13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/>
      <c r="BH4684" s="12"/>
      <c r="BI4684" s="12"/>
      <c r="BJ4684" s="13"/>
      <c r="BK4684" s="13"/>
      <c r="BL4684" s="13"/>
      <c r="BM4684" s="13"/>
      <c r="BN4684" s="13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3"/>
      <c r="BK4685" s="13"/>
      <c r="BL4685" s="13"/>
      <c r="BM4685" s="13"/>
      <c r="BN4685" s="13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3"/>
      <c r="BK4686" s="13"/>
      <c r="BL4686" s="13"/>
      <c r="BM4686" s="13"/>
      <c r="BN4686" s="13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3"/>
      <c r="BK4687" s="13"/>
      <c r="BL4687" s="13"/>
      <c r="BM4687" s="13"/>
      <c r="BN4687" s="13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12"/>
      <c r="BG4688" s="12"/>
      <c r="BH4688" s="12"/>
      <c r="BI4688" s="12"/>
      <c r="BJ4688" s="13"/>
      <c r="BK4688" s="13"/>
      <c r="BL4688" s="13"/>
      <c r="BM4688" s="13"/>
      <c r="BN4688" s="13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3"/>
      <c r="BK4689" s="13"/>
      <c r="BL4689" s="13"/>
      <c r="BM4689" s="13"/>
      <c r="BN4689" s="13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3"/>
      <c r="BK4690" s="13"/>
      <c r="BL4690" s="13"/>
      <c r="BM4690" s="13"/>
      <c r="BN4690" s="13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3"/>
      <c r="BK4691" s="13"/>
      <c r="BL4691" s="13"/>
      <c r="BM4691" s="13"/>
      <c r="BN4691" s="13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12"/>
      <c r="BG4692" s="12"/>
      <c r="BH4692" s="12"/>
      <c r="BI4692" s="12"/>
      <c r="BJ4692" s="13"/>
      <c r="BK4692" s="13"/>
      <c r="BL4692" s="13"/>
      <c r="BM4692" s="13"/>
      <c r="BN4692" s="13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3"/>
      <c r="BK4693" s="13"/>
      <c r="BL4693" s="13"/>
      <c r="BM4693" s="13"/>
      <c r="BN4693" s="13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3"/>
      <c r="BK4694" s="13"/>
      <c r="BL4694" s="13"/>
      <c r="BM4694" s="13"/>
      <c r="BN4694" s="13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3"/>
      <c r="BK4695" s="13"/>
      <c r="BL4695" s="13"/>
      <c r="BM4695" s="13"/>
      <c r="BN4695" s="13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3"/>
      <c r="BK4696" s="13"/>
      <c r="BL4696" s="13"/>
      <c r="BM4696" s="13"/>
      <c r="BN4696" s="13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3"/>
      <c r="BK4697" s="13"/>
      <c r="BL4697" s="13"/>
      <c r="BM4697" s="13"/>
      <c r="BN4697" s="13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3"/>
      <c r="BK4698" s="13"/>
      <c r="BL4698" s="13"/>
      <c r="BM4698" s="13"/>
      <c r="BN4698" s="13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3"/>
      <c r="BK4699" s="13"/>
      <c r="BL4699" s="13"/>
      <c r="BM4699" s="13"/>
      <c r="BN4699" s="13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3"/>
      <c r="BK4700" s="13"/>
      <c r="BL4700" s="13"/>
      <c r="BM4700" s="13"/>
      <c r="BN4700" s="13"/>
    </row>
    <row r="4701" spans="4:66" s="14" customFormat="1" x14ac:dyDescent="0.25">
      <c r="D4701" s="21"/>
      <c r="K4701" s="16"/>
      <c r="L4701" s="16"/>
      <c r="M4701" s="17"/>
      <c r="N4701" s="17"/>
      <c r="O4701" s="17"/>
      <c r="P4701" s="17"/>
      <c r="Q4701" s="17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7"/>
      <c r="AC4701" s="17"/>
      <c r="AD4701" s="17"/>
      <c r="AE4701" s="17"/>
      <c r="AF4701" s="17"/>
      <c r="AG4701" s="17"/>
      <c r="AH4701" s="17"/>
      <c r="AI4701" s="17"/>
      <c r="AJ4701" s="17"/>
      <c r="AK4701" s="17"/>
      <c r="AL4701" s="17"/>
      <c r="AM4701" s="17"/>
      <c r="AN4701" s="17"/>
      <c r="AO4701" s="17"/>
      <c r="AP4701" s="17"/>
      <c r="AQ4701" s="17"/>
      <c r="AR4701" s="17"/>
      <c r="AS4701" s="17"/>
      <c r="AT4701" s="17"/>
      <c r="AU4701" s="17"/>
      <c r="AV4701" s="17"/>
      <c r="AW4701" s="17"/>
      <c r="AX4701" s="17"/>
      <c r="AY4701" s="17"/>
      <c r="AZ4701" s="17"/>
      <c r="BA4701" s="17"/>
      <c r="BB4701" s="17"/>
      <c r="BC4701" s="17"/>
      <c r="BD4701" s="17"/>
      <c r="BE4701" s="17"/>
      <c r="BF4701" s="17"/>
      <c r="BG4701" s="17"/>
      <c r="BH4701" s="17"/>
      <c r="BI4701" s="17"/>
      <c r="BJ4701" s="18"/>
      <c r="BK4701" s="18"/>
      <c r="BL4701" s="18"/>
      <c r="BM4701" s="18"/>
      <c r="BN4701" s="18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3"/>
      <c r="BK4702" s="13"/>
      <c r="BL4702" s="13"/>
      <c r="BM4702" s="13"/>
      <c r="BN4702" s="13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3"/>
      <c r="BK4703" s="13"/>
      <c r="BL4703" s="13"/>
      <c r="BM4703" s="13"/>
      <c r="BN4703" s="13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3"/>
      <c r="BK4704" s="13"/>
      <c r="BL4704" s="13"/>
      <c r="BM4704" s="13"/>
      <c r="BN4704" s="13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3"/>
      <c r="BK4705" s="13"/>
      <c r="BL4705" s="13"/>
      <c r="BM4705" s="13"/>
      <c r="BN4705" s="13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3"/>
      <c r="BK4706" s="13"/>
      <c r="BL4706" s="13"/>
      <c r="BM4706" s="13"/>
      <c r="BN4706" s="13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3"/>
      <c r="BK4707" s="13"/>
      <c r="BL4707" s="13"/>
      <c r="BM4707" s="13"/>
      <c r="BN4707" s="13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3"/>
      <c r="BK4708" s="13"/>
      <c r="BL4708" s="13"/>
      <c r="BM4708" s="13"/>
      <c r="BN4708" s="13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3"/>
      <c r="BK4709" s="13"/>
      <c r="BL4709" s="13"/>
      <c r="BM4709" s="13"/>
      <c r="BN4709" s="13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/>
      <c r="BH4710" s="12"/>
      <c r="BI4710" s="12"/>
      <c r="BJ4710" s="13"/>
      <c r="BK4710" s="13"/>
      <c r="BL4710" s="13"/>
      <c r="BM4710" s="13"/>
      <c r="BN4710" s="13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3"/>
      <c r="BK4711" s="13"/>
      <c r="BL4711" s="13"/>
      <c r="BM4711" s="13"/>
      <c r="BN4711" s="13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3"/>
      <c r="BK4712" s="13"/>
      <c r="BL4712" s="13"/>
      <c r="BM4712" s="13"/>
      <c r="BN4712" s="13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3"/>
      <c r="BK4713" s="13"/>
      <c r="BL4713" s="13"/>
      <c r="BM4713" s="13"/>
      <c r="BN4713" s="13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3"/>
      <c r="BK4714" s="13"/>
      <c r="BL4714" s="13"/>
      <c r="BM4714" s="13"/>
      <c r="BN4714" s="13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3"/>
      <c r="BK4715" s="13"/>
      <c r="BL4715" s="13"/>
      <c r="BM4715" s="13"/>
      <c r="BN4715" s="13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3"/>
      <c r="BK4716" s="13"/>
      <c r="BL4716" s="13"/>
      <c r="BM4716" s="13"/>
      <c r="BN4716" s="13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3"/>
      <c r="BK4717" s="13"/>
      <c r="BL4717" s="13"/>
      <c r="BM4717" s="13"/>
      <c r="BN4717" s="13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3"/>
      <c r="BK4718" s="13"/>
      <c r="BL4718" s="13"/>
      <c r="BM4718" s="13"/>
      <c r="BN4718" s="13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3"/>
      <c r="BK4719" s="13"/>
      <c r="BL4719" s="13"/>
      <c r="BM4719" s="13"/>
      <c r="BN4719" s="13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3"/>
      <c r="BK4720" s="13"/>
      <c r="BL4720" s="13"/>
      <c r="BM4720" s="13"/>
      <c r="BN4720" s="13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3"/>
      <c r="BK4721" s="13"/>
      <c r="BL4721" s="13"/>
      <c r="BM4721" s="13"/>
      <c r="BN4721" s="13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3"/>
      <c r="BK4722" s="13"/>
      <c r="BL4722" s="13"/>
      <c r="BM4722" s="13"/>
      <c r="BN4722" s="13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3"/>
      <c r="BK4723" s="13"/>
      <c r="BL4723" s="13"/>
      <c r="BM4723" s="13"/>
      <c r="BN4723" s="13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3"/>
      <c r="BK4724" s="13"/>
      <c r="BL4724" s="13"/>
      <c r="BM4724" s="13"/>
      <c r="BN4724" s="13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3"/>
      <c r="BK4725" s="13"/>
      <c r="BL4725" s="13"/>
      <c r="BM4725" s="13"/>
      <c r="BN4725" s="13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3"/>
      <c r="BK4726" s="13"/>
      <c r="BL4726" s="13"/>
      <c r="BM4726" s="13"/>
      <c r="BN4726" s="13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3"/>
      <c r="BK4727" s="13"/>
      <c r="BL4727" s="13"/>
      <c r="BM4727" s="13"/>
      <c r="BN4727" s="13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3"/>
      <c r="BK4728" s="13"/>
      <c r="BL4728" s="13"/>
      <c r="BM4728" s="13"/>
      <c r="BN4728" s="13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3"/>
      <c r="BK4729" s="13"/>
      <c r="BL4729" s="13"/>
      <c r="BM4729" s="13"/>
      <c r="BN4729" s="13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/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3"/>
      <c r="BK4730" s="13"/>
      <c r="BL4730" s="13"/>
      <c r="BM4730" s="13"/>
      <c r="BN4730" s="13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3"/>
      <c r="BK4731" s="13"/>
      <c r="BL4731" s="13"/>
      <c r="BM4731" s="13"/>
      <c r="BN4731" s="13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3"/>
      <c r="BK4732" s="13"/>
      <c r="BL4732" s="13"/>
      <c r="BM4732" s="13"/>
      <c r="BN4732" s="13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3"/>
      <c r="BK4733" s="13"/>
      <c r="BL4733" s="13"/>
      <c r="BM4733" s="13"/>
      <c r="BN4733" s="13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3"/>
      <c r="BK4734" s="13"/>
      <c r="BL4734" s="13"/>
      <c r="BM4734" s="13"/>
      <c r="BN4734" s="13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3"/>
      <c r="BK4735" s="13"/>
      <c r="BL4735" s="13"/>
      <c r="BM4735" s="13"/>
      <c r="BN4735" s="13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3"/>
      <c r="BK4736" s="13"/>
      <c r="BL4736" s="13"/>
      <c r="BM4736" s="13"/>
      <c r="BN4736" s="13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3"/>
      <c r="BK4737" s="13"/>
      <c r="BL4737" s="13"/>
      <c r="BM4737" s="13"/>
      <c r="BN4737" s="13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3"/>
      <c r="BK4738" s="13"/>
      <c r="BL4738" s="13"/>
      <c r="BM4738" s="13"/>
      <c r="BN4738" s="13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3"/>
      <c r="BK4739" s="13"/>
      <c r="BL4739" s="13"/>
      <c r="BM4739" s="13"/>
      <c r="BN4739" s="13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3"/>
      <c r="BK4740" s="13"/>
      <c r="BL4740" s="13"/>
      <c r="BM4740" s="13"/>
      <c r="BN4740" s="13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3"/>
      <c r="BK4741" s="13"/>
      <c r="BL4741" s="13"/>
      <c r="BM4741" s="13"/>
      <c r="BN4741" s="13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3"/>
      <c r="BK4742" s="13"/>
      <c r="BL4742" s="13"/>
      <c r="BM4742" s="13"/>
      <c r="BN4742" s="13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3"/>
      <c r="BK4743" s="13"/>
      <c r="BL4743" s="13"/>
      <c r="BM4743" s="13"/>
      <c r="BN4743" s="13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3"/>
      <c r="BK4744" s="13"/>
      <c r="BL4744" s="13"/>
      <c r="BM4744" s="13"/>
      <c r="BN4744" s="13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3"/>
      <c r="BK4745" s="13"/>
      <c r="BL4745" s="13"/>
      <c r="BM4745" s="13"/>
      <c r="BN4745" s="13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3"/>
      <c r="BK4746" s="13"/>
      <c r="BL4746" s="13"/>
      <c r="BM4746" s="13"/>
      <c r="BN4746" s="13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3"/>
      <c r="BK4747" s="13"/>
      <c r="BL4747" s="13"/>
      <c r="BM4747" s="13"/>
      <c r="BN4747" s="13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3"/>
      <c r="BK4748" s="13"/>
      <c r="BL4748" s="13"/>
      <c r="BM4748" s="13"/>
      <c r="BN4748" s="13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3"/>
      <c r="BK4749" s="13"/>
      <c r="BL4749" s="13"/>
      <c r="BM4749" s="13"/>
      <c r="BN4749" s="13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3"/>
      <c r="BK4750" s="13"/>
      <c r="BL4750" s="13"/>
      <c r="BM4750" s="13"/>
      <c r="BN4750" s="13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3"/>
      <c r="BK4751" s="13"/>
      <c r="BL4751" s="13"/>
      <c r="BM4751" s="13"/>
      <c r="BN4751" s="13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3"/>
      <c r="BK4752" s="13"/>
      <c r="BL4752" s="13"/>
      <c r="BM4752" s="13"/>
      <c r="BN4752" s="13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3"/>
      <c r="BK4753" s="13"/>
      <c r="BL4753" s="13"/>
      <c r="BM4753" s="13"/>
      <c r="BN4753" s="13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3"/>
      <c r="BK4754" s="13"/>
      <c r="BL4754" s="13"/>
      <c r="BM4754" s="13"/>
      <c r="BN4754" s="13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3"/>
      <c r="BK4755" s="13"/>
      <c r="BL4755" s="13"/>
      <c r="BM4755" s="13"/>
      <c r="BN4755" s="13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3"/>
      <c r="BK4756" s="13"/>
      <c r="BL4756" s="13"/>
      <c r="BM4756" s="13"/>
      <c r="BN4756" s="13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3"/>
      <c r="BK4757" s="13"/>
      <c r="BL4757" s="13"/>
      <c r="BM4757" s="13"/>
      <c r="BN4757" s="13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/>
      <c r="BH4758" s="12"/>
      <c r="BI4758" s="12"/>
      <c r="BJ4758" s="13"/>
      <c r="BK4758" s="13"/>
      <c r="BL4758" s="13"/>
      <c r="BM4758" s="13"/>
      <c r="BN4758" s="13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3"/>
      <c r="BK4759" s="13"/>
      <c r="BL4759" s="13"/>
      <c r="BM4759" s="13"/>
      <c r="BN4759" s="13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3"/>
      <c r="BK4760" s="13"/>
      <c r="BL4760" s="13"/>
      <c r="BM4760" s="13"/>
      <c r="BN4760" s="13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3"/>
      <c r="BK4761" s="13"/>
      <c r="BL4761" s="13"/>
      <c r="BM4761" s="13"/>
      <c r="BN4761" s="13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3"/>
      <c r="BK4762" s="13"/>
      <c r="BL4762" s="13"/>
      <c r="BM4762" s="13"/>
      <c r="BN4762" s="13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3"/>
      <c r="BK4763" s="13"/>
      <c r="BL4763" s="13"/>
      <c r="BM4763" s="13"/>
      <c r="BN4763" s="13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3"/>
      <c r="BK4764" s="13"/>
      <c r="BL4764" s="13"/>
      <c r="BM4764" s="13"/>
      <c r="BN4764" s="13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3"/>
      <c r="BK4765" s="13"/>
      <c r="BL4765" s="13"/>
      <c r="BM4765" s="13"/>
      <c r="BN4765" s="13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/>
      <c r="BH4766" s="12"/>
      <c r="BI4766" s="12"/>
      <c r="BJ4766" s="13"/>
      <c r="BK4766" s="13"/>
      <c r="BL4766" s="13"/>
      <c r="BM4766" s="13"/>
      <c r="BN4766" s="13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3"/>
      <c r="BK4767" s="13"/>
      <c r="BL4767" s="13"/>
      <c r="BM4767" s="13"/>
      <c r="BN4767" s="13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3"/>
      <c r="BK4768" s="13"/>
      <c r="BL4768" s="13"/>
      <c r="BM4768" s="13"/>
      <c r="BN4768" s="13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3"/>
      <c r="BK4769" s="13"/>
      <c r="BL4769" s="13"/>
      <c r="BM4769" s="13"/>
      <c r="BN4769" s="13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3"/>
      <c r="BK4770" s="13"/>
      <c r="BL4770" s="13"/>
      <c r="BM4770" s="13"/>
      <c r="BN4770" s="13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3"/>
      <c r="BK4771" s="13"/>
      <c r="BL4771" s="13"/>
      <c r="BM4771" s="13"/>
      <c r="BN4771" s="13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3"/>
      <c r="BK4772" s="13"/>
      <c r="BL4772" s="13"/>
      <c r="BM4772" s="13"/>
      <c r="BN4772" s="13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3"/>
      <c r="BK4773" s="13"/>
      <c r="BL4773" s="13"/>
      <c r="BM4773" s="13"/>
      <c r="BN4773" s="13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3"/>
      <c r="BK4774" s="13"/>
      <c r="BL4774" s="13"/>
      <c r="BM4774" s="13"/>
      <c r="BN4774" s="13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3"/>
      <c r="BK4775" s="13"/>
      <c r="BL4775" s="13"/>
      <c r="BM4775" s="13"/>
      <c r="BN4775" s="13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/>
      <c r="BI4776" s="12"/>
      <c r="BJ4776" s="13"/>
      <c r="BK4776" s="13"/>
      <c r="BL4776" s="13"/>
      <c r="BM4776" s="13"/>
      <c r="BN4776" s="13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3"/>
      <c r="BK4777" s="13"/>
      <c r="BL4777" s="13"/>
      <c r="BM4777" s="13"/>
      <c r="BN4777" s="13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3"/>
      <c r="BK4778" s="13"/>
      <c r="BL4778" s="13"/>
      <c r="BM4778" s="13"/>
      <c r="BN4778" s="13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3"/>
      <c r="BK4779" s="13"/>
      <c r="BL4779" s="13"/>
      <c r="BM4779" s="13"/>
      <c r="BN4779" s="13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3"/>
      <c r="BK4780" s="13"/>
      <c r="BL4780" s="13"/>
      <c r="BM4780" s="13"/>
      <c r="BN4780" s="13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3"/>
      <c r="BK4781" s="13"/>
      <c r="BL4781" s="13"/>
      <c r="BM4781" s="13"/>
      <c r="BN4781" s="13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3"/>
      <c r="BK4782" s="13"/>
      <c r="BL4782" s="13"/>
      <c r="BM4782" s="13"/>
      <c r="BN4782" s="13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3"/>
      <c r="BK4783" s="13"/>
      <c r="BL4783" s="13"/>
      <c r="BM4783" s="13"/>
      <c r="BN4783" s="13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3"/>
      <c r="BK4784" s="13"/>
      <c r="BL4784" s="13"/>
      <c r="BM4784" s="13"/>
      <c r="BN4784" s="13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3"/>
      <c r="BK4785" s="13"/>
      <c r="BL4785" s="13"/>
      <c r="BM4785" s="13"/>
      <c r="BN4785" s="13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3"/>
      <c r="BK4786" s="13"/>
      <c r="BL4786" s="13"/>
      <c r="BM4786" s="13"/>
      <c r="BN4786" s="13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3"/>
      <c r="BK4787" s="13"/>
      <c r="BL4787" s="13"/>
      <c r="BM4787" s="13"/>
      <c r="BN4787" s="13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3"/>
      <c r="BK4788" s="13"/>
      <c r="BL4788" s="13"/>
      <c r="BM4788" s="13"/>
      <c r="BN4788" s="13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3"/>
      <c r="BK4789" s="13"/>
      <c r="BL4789" s="13"/>
      <c r="BM4789" s="13"/>
      <c r="BN4789" s="13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3"/>
      <c r="BK4790" s="13"/>
      <c r="BL4790" s="13"/>
      <c r="BM4790" s="13"/>
      <c r="BN4790" s="13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3"/>
      <c r="BK4791" s="13"/>
      <c r="BL4791" s="13"/>
      <c r="BM4791" s="13"/>
      <c r="BN4791" s="13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3"/>
      <c r="BK4792" s="13"/>
      <c r="BL4792" s="13"/>
      <c r="BM4792" s="13"/>
      <c r="BN4792" s="13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3"/>
      <c r="BK4793" s="13"/>
      <c r="BL4793" s="13"/>
      <c r="BM4793" s="13"/>
      <c r="BN4793" s="13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3"/>
      <c r="BK4794" s="13"/>
      <c r="BL4794" s="13"/>
      <c r="BM4794" s="13"/>
      <c r="BN4794" s="13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3"/>
      <c r="BK4795" s="13"/>
      <c r="BL4795" s="13"/>
      <c r="BM4795" s="13"/>
      <c r="BN4795" s="13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3"/>
      <c r="BK4796" s="13"/>
      <c r="BL4796" s="13"/>
      <c r="BM4796" s="13"/>
      <c r="BN4796" s="13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3"/>
      <c r="BK4797" s="13"/>
      <c r="BL4797" s="13"/>
      <c r="BM4797" s="13"/>
      <c r="BN4797" s="13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3"/>
      <c r="BK4798" s="13"/>
      <c r="BL4798" s="13"/>
      <c r="BM4798" s="13"/>
      <c r="BN4798" s="13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3"/>
      <c r="BK4799" s="13"/>
      <c r="BL4799" s="13"/>
      <c r="BM4799" s="13"/>
      <c r="BN4799" s="13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3"/>
      <c r="BK4800" s="13"/>
      <c r="BL4800" s="13"/>
      <c r="BM4800" s="13"/>
      <c r="BN4800" s="13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3"/>
      <c r="BK4801" s="13"/>
      <c r="BL4801" s="13"/>
      <c r="BM4801" s="13"/>
      <c r="BN4801" s="13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3"/>
      <c r="BK4802" s="13"/>
      <c r="BL4802" s="13"/>
      <c r="BM4802" s="13"/>
      <c r="BN4802" s="13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3"/>
      <c r="BK4803" s="13"/>
      <c r="BL4803" s="13"/>
      <c r="BM4803" s="13"/>
      <c r="BN4803" s="13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3"/>
      <c r="BK4804" s="13"/>
      <c r="BL4804" s="13"/>
      <c r="BM4804" s="13"/>
      <c r="BN4804" s="13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3"/>
      <c r="BK4805" s="13"/>
      <c r="BL4805" s="13"/>
      <c r="BM4805" s="13"/>
      <c r="BN4805" s="13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12"/>
      <c r="BG4806" s="12"/>
      <c r="BH4806" s="12"/>
      <c r="BI4806" s="12"/>
      <c r="BJ4806" s="13"/>
      <c r="BK4806" s="13"/>
      <c r="BL4806" s="13"/>
      <c r="BM4806" s="13"/>
      <c r="BN4806" s="13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3"/>
      <c r="BK4807" s="13"/>
      <c r="BL4807" s="13"/>
      <c r="BM4807" s="13"/>
      <c r="BN4807" s="13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3"/>
      <c r="BK4808" s="13"/>
      <c r="BL4808" s="13"/>
      <c r="BM4808" s="13"/>
      <c r="BN4808" s="13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3"/>
      <c r="BK4809" s="13"/>
      <c r="BL4809" s="13"/>
      <c r="BM4809" s="13"/>
      <c r="BN4809" s="13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3"/>
      <c r="BK4810" s="13"/>
      <c r="BL4810" s="13"/>
      <c r="BM4810" s="13"/>
      <c r="BN4810" s="13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3"/>
      <c r="BK4811" s="13"/>
      <c r="BL4811" s="13"/>
      <c r="BM4811" s="13"/>
      <c r="BN4811" s="13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3"/>
      <c r="BK4812" s="13"/>
      <c r="BL4812" s="13"/>
      <c r="BM4812" s="13"/>
      <c r="BN4812" s="13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3"/>
      <c r="BK4813" s="13"/>
      <c r="BL4813" s="13"/>
      <c r="BM4813" s="13"/>
      <c r="BN4813" s="13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3"/>
      <c r="BK4814" s="13"/>
      <c r="BL4814" s="13"/>
      <c r="BM4814" s="13"/>
      <c r="BN4814" s="13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3"/>
      <c r="BK4815" s="13"/>
      <c r="BL4815" s="13"/>
      <c r="BM4815" s="13"/>
      <c r="BN4815" s="13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3"/>
      <c r="BK4816" s="13"/>
      <c r="BL4816" s="13"/>
      <c r="BM4816" s="13"/>
      <c r="BN4816" s="13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3"/>
      <c r="BK4817" s="13"/>
      <c r="BL4817" s="13"/>
      <c r="BM4817" s="13"/>
      <c r="BN4817" s="13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3"/>
      <c r="BK4818" s="13"/>
      <c r="BL4818" s="13"/>
      <c r="BM4818" s="13"/>
      <c r="BN4818" s="13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3"/>
      <c r="BK4819" s="13"/>
      <c r="BL4819" s="13"/>
      <c r="BM4819" s="13"/>
      <c r="BN4819" s="13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3"/>
      <c r="BK4820" s="13"/>
      <c r="BL4820" s="13"/>
      <c r="BM4820" s="13"/>
      <c r="BN4820" s="13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3"/>
      <c r="BK4821" s="13"/>
      <c r="BL4821" s="13"/>
      <c r="BM4821" s="13"/>
      <c r="BN4821" s="13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3"/>
      <c r="BK4822" s="13"/>
      <c r="BL4822" s="13"/>
      <c r="BM4822" s="13"/>
      <c r="BN4822" s="13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3"/>
      <c r="BK4823" s="13"/>
      <c r="BL4823" s="13"/>
      <c r="BM4823" s="13"/>
      <c r="BN4823" s="13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3"/>
      <c r="BK4824" s="13"/>
      <c r="BL4824" s="13"/>
      <c r="BM4824" s="13"/>
      <c r="BN4824" s="13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3"/>
      <c r="BK4825" s="13"/>
      <c r="BL4825" s="13"/>
      <c r="BM4825" s="13"/>
      <c r="BN4825" s="13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3"/>
      <c r="BK4826" s="13"/>
      <c r="BL4826" s="13"/>
      <c r="BM4826" s="13"/>
      <c r="BN4826" s="13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3"/>
      <c r="BK4827" s="13"/>
      <c r="BL4827" s="13"/>
      <c r="BM4827" s="13"/>
      <c r="BN4827" s="13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3"/>
      <c r="BK4828" s="13"/>
      <c r="BL4828" s="13"/>
      <c r="BM4828" s="13"/>
      <c r="BN4828" s="13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3"/>
      <c r="BK4829" s="13"/>
      <c r="BL4829" s="13"/>
      <c r="BM4829" s="13"/>
      <c r="BN4829" s="13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3"/>
      <c r="BK4830" s="13"/>
      <c r="BL4830" s="13"/>
      <c r="BM4830" s="13"/>
      <c r="BN4830" s="13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3"/>
      <c r="BK4831" s="13"/>
      <c r="BL4831" s="13"/>
      <c r="BM4831" s="13"/>
      <c r="BN4831" s="13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3"/>
      <c r="BK4832" s="13"/>
      <c r="BL4832" s="13"/>
      <c r="BM4832" s="13"/>
      <c r="BN4832" s="13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3"/>
      <c r="BK4833" s="13"/>
      <c r="BL4833" s="13"/>
      <c r="BM4833" s="13"/>
      <c r="BN4833" s="13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3"/>
      <c r="BK4834" s="13"/>
      <c r="BL4834" s="13"/>
      <c r="BM4834" s="13"/>
      <c r="BN4834" s="13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3"/>
      <c r="BK4835" s="13"/>
      <c r="BL4835" s="13"/>
      <c r="BM4835" s="13"/>
      <c r="BN4835" s="13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3"/>
      <c r="BK4836" s="13"/>
      <c r="BL4836" s="13"/>
      <c r="BM4836" s="13"/>
      <c r="BN4836" s="13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3"/>
      <c r="BK4837" s="13"/>
      <c r="BL4837" s="13"/>
      <c r="BM4837" s="13"/>
      <c r="BN4837" s="13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3"/>
      <c r="BK4838" s="13"/>
      <c r="BL4838" s="13"/>
      <c r="BM4838" s="13"/>
      <c r="BN4838" s="13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3"/>
      <c r="BK4839" s="13"/>
      <c r="BL4839" s="13"/>
      <c r="BM4839" s="13"/>
      <c r="BN4839" s="13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3"/>
      <c r="BK4840" s="13"/>
      <c r="BL4840" s="13"/>
      <c r="BM4840" s="13"/>
      <c r="BN4840" s="13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3"/>
      <c r="BK4841" s="13"/>
      <c r="BL4841" s="13"/>
      <c r="BM4841" s="13"/>
      <c r="BN4841" s="13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/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3"/>
      <c r="BK4842" s="13"/>
      <c r="BL4842" s="13"/>
      <c r="BM4842" s="13"/>
      <c r="BN4842" s="13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3"/>
      <c r="BK4843" s="13"/>
      <c r="BL4843" s="13"/>
      <c r="BM4843" s="13"/>
      <c r="BN4843" s="13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3"/>
      <c r="BK4844" s="13"/>
      <c r="BL4844" s="13"/>
      <c r="BM4844" s="13"/>
      <c r="BN4844" s="13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3"/>
      <c r="BK4845" s="13"/>
      <c r="BL4845" s="13"/>
      <c r="BM4845" s="13"/>
      <c r="BN4845" s="13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3"/>
      <c r="BK4846" s="13"/>
      <c r="BL4846" s="13"/>
      <c r="BM4846" s="13"/>
      <c r="BN4846" s="13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3"/>
      <c r="BK4847" s="13"/>
      <c r="BL4847" s="13"/>
      <c r="BM4847" s="13"/>
      <c r="BN4847" s="13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3"/>
      <c r="BK4848" s="13"/>
      <c r="BL4848" s="13"/>
      <c r="BM4848" s="13"/>
      <c r="BN4848" s="13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3"/>
      <c r="BK4849" s="13"/>
      <c r="BL4849" s="13"/>
      <c r="BM4849" s="13"/>
      <c r="BN4849" s="13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3"/>
      <c r="BK4850" s="13"/>
      <c r="BL4850" s="13"/>
      <c r="BM4850" s="13"/>
      <c r="BN4850" s="13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3"/>
      <c r="BK4851" s="13"/>
      <c r="BL4851" s="13"/>
      <c r="BM4851" s="13"/>
      <c r="BN4851" s="13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3"/>
      <c r="BK4852" s="13"/>
      <c r="BL4852" s="13"/>
      <c r="BM4852" s="13"/>
      <c r="BN4852" s="13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3"/>
      <c r="BK4853" s="13"/>
      <c r="BL4853" s="13"/>
      <c r="BM4853" s="13"/>
      <c r="BN4853" s="13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3"/>
      <c r="BK4854" s="13"/>
      <c r="BL4854" s="13"/>
      <c r="BM4854" s="13"/>
      <c r="BN4854" s="13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3"/>
      <c r="BK4855" s="13"/>
      <c r="BL4855" s="13"/>
      <c r="BM4855" s="13"/>
      <c r="BN4855" s="13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3"/>
      <c r="BK4856" s="13"/>
      <c r="BL4856" s="13"/>
      <c r="BM4856" s="13"/>
      <c r="BN4856" s="13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3"/>
      <c r="BK4857" s="13"/>
      <c r="BL4857" s="13"/>
      <c r="BM4857" s="13"/>
      <c r="BN4857" s="13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3"/>
      <c r="BK4858" s="13"/>
      <c r="BL4858" s="13"/>
      <c r="BM4858" s="13"/>
      <c r="BN4858" s="13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3"/>
      <c r="BK4859" s="13"/>
      <c r="BL4859" s="13"/>
      <c r="BM4859" s="13"/>
      <c r="BN4859" s="13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3"/>
      <c r="BK4860" s="13"/>
      <c r="BL4860" s="13"/>
      <c r="BM4860" s="13"/>
      <c r="BN4860" s="13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3"/>
      <c r="BK4861" s="13"/>
      <c r="BL4861" s="13"/>
      <c r="BM4861" s="13"/>
      <c r="BN4861" s="13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3"/>
      <c r="BK4862" s="13"/>
      <c r="BL4862" s="13"/>
      <c r="BM4862" s="13"/>
      <c r="BN4862" s="13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3"/>
      <c r="BK4863" s="13"/>
      <c r="BL4863" s="13"/>
      <c r="BM4863" s="13"/>
      <c r="BN4863" s="13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3"/>
      <c r="BK4864" s="13"/>
      <c r="BL4864" s="13"/>
      <c r="BM4864" s="13"/>
      <c r="BN4864" s="13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3"/>
      <c r="BK4865" s="13"/>
      <c r="BL4865" s="13"/>
      <c r="BM4865" s="13"/>
      <c r="BN4865" s="13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3"/>
      <c r="BK4866" s="13"/>
      <c r="BL4866" s="13"/>
      <c r="BM4866" s="13"/>
      <c r="BN4866" s="13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3"/>
      <c r="BK4867" s="13"/>
      <c r="BL4867" s="13"/>
      <c r="BM4867" s="13"/>
      <c r="BN4867" s="13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3"/>
      <c r="BK4868" s="13"/>
      <c r="BL4868" s="13"/>
      <c r="BM4868" s="13"/>
      <c r="BN4868" s="13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3"/>
      <c r="BK4869" s="13"/>
      <c r="BL4869" s="13"/>
      <c r="BM4869" s="13"/>
      <c r="BN4869" s="13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3"/>
      <c r="BK4870" s="13"/>
      <c r="BL4870" s="13"/>
      <c r="BM4870" s="13"/>
      <c r="BN4870" s="13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3"/>
      <c r="BK4871" s="13"/>
      <c r="BL4871" s="13"/>
      <c r="BM4871" s="13"/>
      <c r="BN4871" s="13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3"/>
      <c r="BK4872" s="13"/>
      <c r="BL4872" s="13"/>
      <c r="BM4872" s="13"/>
      <c r="BN4872" s="13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3"/>
      <c r="BK4873" s="13"/>
      <c r="BL4873" s="13"/>
      <c r="BM4873" s="13"/>
      <c r="BN4873" s="13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3"/>
      <c r="BK4874" s="13"/>
      <c r="BL4874" s="13"/>
      <c r="BM4874" s="13"/>
      <c r="BN4874" s="13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3"/>
      <c r="BK4875" s="13"/>
      <c r="BL4875" s="13"/>
      <c r="BM4875" s="13"/>
      <c r="BN4875" s="13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3"/>
      <c r="BK4876" s="13"/>
      <c r="BL4876" s="13"/>
      <c r="BM4876" s="13"/>
      <c r="BN4876" s="13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3"/>
      <c r="BK4877" s="13"/>
      <c r="BL4877" s="13"/>
      <c r="BM4877" s="13"/>
      <c r="BN4877" s="13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3"/>
      <c r="BK4878" s="13"/>
      <c r="BL4878" s="13"/>
      <c r="BM4878" s="13"/>
      <c r="BN4878" s="13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3"/>
      <c r="BK4879" s="13"/>
      <c r="BL4879" s="13"/>
      <c r="BM4879" s="13"/>
      <c r="BN4879" s="13"/>
    </row>
    <row r="4880" spans="4:66" s="14" customFormat="1" x14ac:dyDescent="0.25">
      <c r="D4880" s="21"/>
      <c r="K4880" s="16"/>
      <c r="L4880" s="16"/>
      <c r="M4880" s="17"/>
      <c r="N4880" s="17"/>
      <c r="O4880" s="17"/>
      <c r="P4880" s="17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7"/>
      <c r="AC4880" s="17"/>
      <c r="AD4880" s="17"/>
      <c r="AE4880" s="17"/>
      <c r="AF4880" s="17"/>
      <c r="AG4880" s="17"/>
      <c r="AH4880" s="17"/>
      <c r="AI4880" s="17"/>
      <c r="AJ4880" s="17"/>
      <c r="AK4880" s="17"/>
      <c r="AL4880" s="17"/>
      <c r="AM4880" s="17"/>
      <c r="AN4880" s="17"/>
      <c r="AO4880" s="17"/>
      <c r="AP4880" s="17"/>
      <c r="AQ4880" s="17"/>
      <c r="AR4880" s="17"/>
      <c r="AS4880" s="17"/>
      <c r="AT4880" s="17"/>
      <c r="AU4880" s="17"/>
      <c r="AV4880" s="17"/>
      <c r="AW4880" s="17"/>
      <c r="AX4880" s="17"/>
      <c r="AY4880" s="17"/>
      <c r="AZ4880" s="17"/>
      <c r="BA4880" s="17"/>
      <c r="BB4880" s="17"/>
      <c r="BC4880" s="17"/>
      <c r="BD4880" s="17"/>
      <c r="BE4880" s="17"/>
      <c r="BF4880" s="17"/>
      <c r="BG4880" s="17"/>
      <c r="BH4880" s="17"/>
      <c r="BI4880" s="17"/>
      <c r="BJ4880" s="18"/>
      <c r="BK4880" s="18"/>
      <c r="BL4880" s="18"/>
      <c r="BM4880" s="18"/>
      <c r="BN4880" s="18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3"/>
      <c r="BK4881" s="13"/>
      <c r="BL4881" s="13"/>
      <c r="BM4881" s="13"/>
      <c r="BN4881" s="13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3"/>
      <c r="BK4882" s="13"/>
      <c r="BL4882" s="13"/>
      <c r="BM4882" s="13"/>
      <c r="BN4882" s="13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3"/>
      <c r="BK4883" s="13"/>
      <c r="BL4883" s="13"/>
      <c r="BM4883" s="13"/>
      <c r="BN4883" s="13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3"/>
      <c r="BK4884" s="13"/>
      <c r="BL4884" s="13"/>
      <c r="BM4884" s="13"/>
      <c r="BN4884" s="13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3"/>
      <c r="BK4885" s="13"/>
      <c r="BL4885" s="13"/>
      <c r="BM4885" s="13"/>
      <c r="BN4885" s="13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3"/>
      <c r="BK4886" s="13"/>
      <c r="BL4886" s="13"/>
      <c r="BM4886" s="13"/>
      <c r="BN4886" s="13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3"/>
      <c r="BK4887" s="13"/>
      <c r="BL4887" s="13"/>
      <c r="BM4887" s="13"/>
      <c r="BN4887" s="13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3"/>
      <c r="BK4888" s="13"/>
      <c r="BL4888" s="13"/>
      <c r="BM4888" s="13"/>
      <c r="BN4888" s="13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3"/>
      <c r="BK4889" s="13"/>
      <c r="BL4889" s="13"/>
      <c r="BM4889" s="13"/>
      <c r="BN4889" s="13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3"/>
      <c r="BK4890" s="13"/>
      <c r="BL4890" s="13"/>
      <c r="BM4890" s="13"/>
      <c r="BN4890" s="13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3"/>
      <c r="BK4891" s="13"/>
      <c r="BL4891" s="13"/>
      <c r="BM4891" s="13"/>
      <c r="BN4891" s="13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3"/>
      <c r="BK4892" s="13"/>
      <c r="BL4892" s="13"/>
      <c r="BM4892" s="13"/>
      <c r="BN4892" s="13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3"/>
      <c r="BK4893" s="13"/>
      <c r="BL4893" s="13"/>
      <c r="BM4893" s="13"/>
      <c r="BN4893" s="13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3"/>
      <c r="BK4894" s="13"/>
      <c r="BL4894" s="13"/>
      <c r="BM4894" s="13"/>
      <c r="BN4894" s="13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3"/>
      <c r="BK4895" s="13"/>
      <c r="BL4895" s="13"/>
      <c r="BM4895" s="13"/>
      <c r="BN4895" s="13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3"/>
      <c r="BK4896" s="13"/>
      <c r="BL4896" s="13"/>
      <c r="BM4896" s="13"/>
      <c r="BN4896" s="13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3"/>
      <c r="BK4897" s="13"/>
      <c r="BL4897" s="13"/>
      <c r="BM4897" s="13"/>
      <c r="BN4897" s="13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3"/>
      <c r="BK4898" s="13"/>
      <c r="BL4898" s="13"/>
      <c r="BM4898" s="13"/>
      <c r="BN4898" s="13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3"/>
      <c r="BK4899" s="13"/>
      <c r="BL4899" s="13"/>
      <c r="BM4899" s="13"/>
      <c r="BN4899" s="13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3"/>
      <c r="BK4900" s="13"/>
      <c r="BL4900" s="13"/>
      <c r="BM4900" s="13"/>
      <c r="BN4900" s="13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3"/>
      <c r="BK4901" s="13"/>
      <c r="BL4901" s="13"/>
      <c r="BM4901" s="13"/>
      <c r="BN4901" s="13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3"/>
      <c r="BK4902" s="13"/>
      <c r="BL4902" s="13"/>
      <c r="BM4902" s="13"/>
      <c r="BN4902" s="13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3"/>
      <c r="BK4903" s="13"/>
      <c r="BL4903" s="13"/>
      <c r="BM4903" s="13"/>
      <c r="BN4903" s="13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3"/>
      <c r="BK4904" s="13"/>
      <c r="BL4904" s="13"/>
      <c r="BM4904" s="13"/>
      <c r="BN4904" s="13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3"/>
      <c r="BK4905" s="13"/>
      <c r="BL4905" s="13"/>
      <c r="BM4905" s="13"/>
      <c r="BN4905" s="13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3"/>
      <c r="BK4906" s="13"/>
      <c r="BL4906" s="13"/>
      <c r="BM4906" s="13"/>
      <c r="BN4906" s="13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3"/>
      <c r="BK4907" s="13"/>
      <c r="BL4907" s="13"/>
      <c r="BM4907" s="13"/>
      <c r="BN4907" s="13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3"/>
      <c r="BK4908" s="13"/>
      <c r="BL4908" s="13"/>
      <c r="BM4908" s="13"/>
      <c r="BN4908" s="13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3"/>
      <c r="BK4909" s="13"/>
      <c r="BL4909" s="13"/>
      <c r="BM4909" s="13"/>
      <c r="BN4909" s="13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3"/>
      <c r="BK4910" s="13"/>
      <c r="BL4910" s="13"/>
      <c r="BM4910" s="13"/>
      <c r="BN4910" s="13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3"/>
      <c r="BK4911" s="13"/>
      <c r="BL4911" s="13"/>
      <c r="BM4911" s="13"/>
      <c r="BN4911" s="13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3"/>
      <c r="BK4912" s="13"/>
      <c r="BL4912" s="13"/>
      <c r="BM4912" s="13"/>
      <c r="BN4912" s="13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3"/>
      <c r="BK4913" s="13"/>
      <c r="BL4913" s="13"/>
      <c r="BM4913" s="13"/>
      <c r="BN4913" s="13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3"/>
      <c r="BK4914" s="13"/>
      <c r="BL4914" s="13"/>
      <c r="BM4914" s="13"/>
      <c r="BN4914" s="13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3"/>
      <c r="BK4915" s="13"/>
      <c r="BL4915" s="13"/>
      <c r="BM4915" s="13"/>
      <c r="BN4915" s="13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3"/>
      <c r="BK4916" s="13"/>
      <c r="BL4916" s="13"/>
      <c r="BM4916" s="13"/>
      <c r="BN4916" s="13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3"/>
      <c r="BK4917" s="13"/>
      <c r="BL4917" s="13"/>
      <c r="BM4917" s="13"/>
      <c r="BN4917" s="13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3"/>
      <c r="BK4918" s="13"/>
      <c r="BL4918" s="13"/>
      <c r="BM4918" s="13"/>
      <c r="BN4918" s="13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3"/>
      <c r="BK4919" s="13"/>
      <c r="BL4919" s="13"/>
      <c r="BM4919" s="13"/>
      <c r="BN4919" s="13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3"/>
      <c r="BK4920" s="13"/>
      <c r="BL4920" s="13"/>
      <c r="BM4920" s="13"/>
      <c r="BN4920" s="13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3"/>
      <c r="BK4921" s="13"/>
      <c r="BL4921" s="13"/>
      <c r="BM4921" s="13"/>
      <c r="BN4921" s="13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3"/>
      <c r="BK4922" s="13"/>
      <c r="BL4922" s="13"/>
      <c r="BM4922" s="13"/>
      <c r="BN4922" s="13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3"/>
      <c r="BK4923" s="13"/>
      <c r="BL4923" s="13"/>
      <c r="BM4923" s="13"/>
      <c r="BN4923" s="13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3"/>
      <c r="BK4924" s="13"/>
      <c r="BL4924" s="13"/>
      <c r="BM4924" s="13"/>
      <c r="BN4924" s="13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3"/>
      <c r="BK4925" s="13"/>
      <c r="BL4925" s="13"/>
      <c r="BM4925" s="13"/>
      <c r="BN4925" s="13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3"/>
      <c r="BK4926" s="13"/>
      <c r="BL4926" s="13"/>
      <c r="BM4926" s="13"/>
      <c r="BN4926" s="13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3"/>
      <c r="BK4927" s="13"/>
      <c r="BL4927" s="13"/>
      <c r="BM4927" s="13"/>
      <c r="BN4927" s="13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3"/>
      <c r="BK4928" s="13"/>
      <c r="BL4928" s="13"/>
      <c r="BM4928" s="13"/>
      <c r="BN4928" s="13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3"/>
      <c r="BK4929" s="13"/>
      <c r="BL4929" s="13"/>
      <c r="BM4929" s="13"/>
      <c r="BN4929" s="13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3"/>
      <c r="BK4930" s="13"/>
      <c r="BL4930" s="13"/>
      <c r="BM4930" s="13"/>
      <c r="BN4930" s="13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3"/>
      <c r="BK4931" s="13"/>
      <c r="BL4931" s="13"/>
      <c r="BM4931" s="13"/>
      <c r="BN4931" s="13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3"/>
      <c r="BK4932" s="13"/>
      <c r="BL4932" s="13"/>
      <c r="BM4932" s="13"/>
      <c r="BN4932" s="13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3"/>
      <c r="BK4933" s="13"/>
      <c r="BL4933" s="13"/>
      <c r="BM4933" s="13"/>
      <c r="BN4933" s="13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3"/>
      <c r="BK4934" s="13"/>
      <c r="BL4934" s="13"/>
      <c r="BM4934" s="13"/>
      <c r="BN4934" s="13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3"/>
      <c r="BK4935" s="13"/>
      <c r="BL4935" s="13"/>
      <c r="BM4935" s="13"/>
      <c r="BN4935" s="13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3"/>
      <c r="BK4936" s="13"/>
      <c r="BL4936" s="13"/>
      <c r="BM4936" s="13"/>
      <c r="BN4936" s="13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3"/>
      <c r="BK4937" s="13"/>
      <c r="BL4937" s="13"/>
      <c r="BM4937" s="13"/>
      <c r="BN4937" s="13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3"/>
      <c r="BK4938" s="13"/>
      <c r="BL4938" s="13"/>
      <c r="BM4938" s="13"/>
      <c r="BN4938" s="13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3"/>
      <c r="BK4939" s="13"/>
      <c r="BL4939" s="13"/>
      <c r="BM4939" s="13"/>
      <c r="BN4939" s="13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3"/>
      <c r="BK4940" s="13"/>
      <c r="BL4940" s="13"/>
      <c r="BM4940" s="13"/>
      <c r="BN4940" s="13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3"/>
      <c r="BK4941" s="13"/>
      <c r="BL4941" s="13"/>
      <c r="BM4941" s="13"/>
      <c r="BN4941" s="13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3"/>
      <c r="BK4942" s="13"/>
      <c r="BL4942" s="13"/>
      <c r="BM4942" s="13"/>
      <c r="BN4942" s="13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3"/>
      <c r="BK4943" s="13"/>
      <c r="BL4943" s="13"/>
      <c r="BM4943" s="13"/>
      <c r="BN4943" s="13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3"/>
      <c r="BK4944" s="13"/>
      <c r="BL4944" s="13"/>
      <c r="BM4944" s="13"/>
      <c r="BN4944" s="13"/>
    </row>
    <row r="4945" spans="4:66" s="14" customFormat="1" x14ac:dyDescent="0.25">
      <c r="D4945" s="21"/>
      <c r="K4945" s="16"/>
      <c r="L4945" s="16"/>
      <c r="M4945" s="17"/>
      <c r="N4945" s="17"/>
      <c r="O4945" s="17"/>
      <c r="P4945" s="17"/>
      <c r="Q4945" s="17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7"/>
      <c r="AC4945" s="17"/>
      <c r="AD4945" s="17"/>
      <c r="AE4945" s="17"/>
      <c r="AF4945" s="17"/>
      <c r="AG4945" s="17"/>
      <c r="AH4945" s="17"/>
      <c r="AI4945" s="17"/>
      <c r="AJ4945" s="17"/>
      <c r="AK4945" s="17"/>
      <c r="AL4945" s="17"/>
      <c r="AM4945" s="17"/>
      <c r="AN4945" s="17"/>
      <c r="AO4945" s="17"/>
      <c r="AP4945" s="17"/>
      <c r="AQ4945" s="17"/>
      <c r="AR4945" s="17"/>
      <c r="AS4945" s="17"/>
      <c r="AT4945" s="17"/>
      <c r="AU4945" s="17"/>
      <c r="AV4945" s="17"/>
      <c r="AW4945" s="17"/>
      <c r="AX4945" s="17"/>
      <c r="AY4945" s="17"/>
      <c r="AZ4945" s="17"/>
      <c r="BA4945" s="17"/>
      <c r="BB4945" s="17"/>
      <c r="BC4945" s="17"/>
      <c r="BD4945" s="17"/>
      <c r="BE4945" s="17"/>
      <c r="BF4945" s="17"/>
      <c r="BG4945" s="17"/>
      <c r="BH4945" s="17"/>
      <c r="BI4945" s="17"/>
      <c r="BJ4945" s="18"/>
      <c r="BK4945" s="18"/>
      <c r="BL4945" s="18"/>
      <c r="BM4945" s="18"/>
      <c r="BN4945" s="18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3"/>
      <c r="BK4946" s="13"/>
      <c r="BL4946" s="13"/>
      <c r="BM4946" s="13"/>
      <c r="BN4946" s="13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3"/>
      <c r="BK4947" s="13"/>
      <c r="BL4947" s="13"/>
      <c r="BM4947" s="13"/>
      <c r="BN4947" s="13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3"/>
      <c r="BK4948" s="13"/>
      <c r="BL4948" s="13"/>
      <c r="BM4948" s="13"/>
      <c r="BN4948" s="13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3"/>
      <c r="BK4949" s="13"/>
      <c r="BL4949" s="13"/>
      <c r="BM4949" s="13"/>
      <c r="BN4949" s="13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3"/>
      <c r="BK4950" s="13"/>
      <c r="BL4950" s="13"/>
      <c r="BM4950" s="13"/>
      <c r="BN4950" s="13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3"/>
      <c r="BK4951" s="13"/>
      <c r="BL4951" s="13"/>
      <c r="BM4951" s="13"/>
      <c r="BN4951" s="13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3"/>
      <c r="BK4952" s="13"/>
      <c r="BL4952" s="13"/>
      <c r="BM4952" s="13"/>
      <c r="BN4952" s="13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3"/>
      <c r="BK4953" s="13"/>
      <c r="BL4953" s="13"/>
      <c r="BM4953" s="13"/>
      <c r="BN4953" s="13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3"/>
      <c r="BK4954" s="13"/>
      <c r="BL4954" s="13"/>
      <c r="BM4954" s="13"/>
      <c r="BN4954" s="13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3"/>
      <c r="BK4955" s="13"/>
      <c r="BL4955" s="13"/>
      <c r="BM4955" s="13"/>
      <c r="BN4955" s="13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3"/>
      <c r="BK4956" s="13"/>
      <c r="BL4956" s="13"/>
      <c r="BM4956" s="13"/>
      <c r="BN4956" s="13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3"/>
      <c r="BK4957" s="13"/>
      <c r="BL4957" s="13"/>
      <c r="BM4957" s="13"/>
      <c r="BN4957" s="13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3"/>
      <c r="BK4958" s="13"/>
      <c r="BL4958" s="13"/>
      <c r="BM4958" s="13"/>
      <c r="BN4958" s="13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3"/>
      <c r="BK4959" s="13"/>
      <c r="BL4959" s="13"/>
      <c r="BM4959" s="13"/>
      <c r="BN4959" s="13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3"/>
      <c r="BK4960" s="13"/>
      <c r="BL4960" s="13"/>
      <c r="BM4960" s="13"/>
      <c r="BN4960" s="13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3"/>
      <c r="BK4961" s="13"/>
      <c r="BL4961" s="13"/>
      <c r="BM4961" s="13"/>
      <c r="BN4961" s="13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3"/>
      <c r="BK4962" s="13"/>
      <c r="BL4962" s="13"/>
      <c r="BM4962" s="13"/>
      <c r="BN4962" s="13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3"/>
      <c r="BK4963" s="13"/>
      <c r="BL4963" s="13"/>
      <c r="BM4963" s="13"/>
      <c r="BN4963" s="13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3"/>
      <c r="BK4964" s="13"/>
      <c r="BL4964" s="13"/>
      <c r="BM4964" s="13"/>
      <c r="BN4964" s="13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3"/>
      <c r="BK4965" s="13"/>
      <c r="BL4965" s="13"/>
      <c r="BM4965" s="13"/>
      <c r="BN4965" s="13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3"/>
      <c r="BK4966" s="13"/>
      <c r="BL4966" s="13"/>
      <c r="BM4966" s="13"/>
      <c r="BN4966" s="13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3"/>
      <c r="BK4967" s="13"/>
      <c r="BL4967" s="13"/>
      <c r="BM4967" s="13"/>
      <c r="BN4967" s="13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3"/>
      <c r="BK4968" s="13"/>
      <c r="BL4968" s="13"/>
      <c r="BM4968" s="13"/>
      <c r="BN4968" s="13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3"/>
      <c r="BK4969" s="13"/>
      <c r="BL4969" s="13"/>
      <c r="BM4969" s="13"/>
      <c r="BN4969" s="13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3"/>
      <c r="BK4970" s="13"/>
      <c r="BL4970" s="13"/>
      <c r="BM4970" s="13"/>
      <c r="BN4970" s="13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3"/>
      <c r="BK4971" s="13"/>
      <c r="BL4971" s="13"/>
      <c r="BM4971" s="13"/>
      <c r="BN4971" s="13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3"/>
      <c r="BK4972" s="13"/>
      <c r="BL4972" s="13"/>
      <c r="BM4972" s="13"/>
      <c r="BN4972" s="13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3"/>
      <c r="BK4973" s="13"/>
      <c r="BL4973" s="13"/>
      <c r="BM4973" s="13"/>
      <c r="BN4973" s="13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3"/>
      <c r="BK4974" s="13"/>
      <c r="BL4974" s="13"/>
      <c r="BM4974" s="13"/>
      <c r="BN4974" s="13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3"/>
      <c r="BK4975" s="13"/>
      <c r="BL4975" s="13"/>
      <c r="BM4975" s="13"/>
      <c r="BN4975" s="13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3"/>
      <c r="BK4976" s="13"/>
      <c r="BL4976" s="13"/>
      <c r="BM4976" s="13"/>
      <c r="BN4976" s="13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3"/>
      <c r="BK4977" s="13"/>
      <c r="BL4977" s="13"/>
      <c r="BM4977" s="13"/>
      <c r="BN4977" s="13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3"/>
      <c r="BK4978" s="13"/>
      <c r="BL4978" s="13"/>
      <c r="BM4978" s="13"/>
      <c r="BN4978" s="13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3"/>
      <c r="BK4979" s="13"/>
      <c r="BL4979" s="13"/>
      <c r="BM4979" s="13"/>
      <c r="BN4979" s="13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3"/>
      <c r="BK4980" s="13"/>
      <c r="BL4980" s="13"/>
      <c r="BM4980" s="13"/>
      <c r="BN4980" s="13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3"/>
      <c r="BK4981" s="13"/>
      <c r="BL4981" s="13"/>
      <c r="BM4981" s="13"/>
      <c r="BN4981" s="13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3"/>
      <c r="BK4982" s="13"/>
      <c r="BL4982" s="13"/>
      <c r="BM4982" s="13"/>
      <c r="BN4982" s="13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3"/>
      <c r="BK4983" s="13"/>
      <c r="BL4983" s="13"/>
      <c r="BM4983" s="13"/>
      <c r="BN4983" s="13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3"/>
      <c r="BK4984" s="13"/>
      <c r="BL4984" s="13"/>
      <c r="BM4984" s="13"/>
      <c r="BN4984" s="13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3"/>
      <c r="BK4985" s="13"/>
      <c r="BL4985" s="13"/>
      <c r="BM4985" s="13"/>
      <c r="BN4985" s="13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3"/>
      <c r="BK4986" s="13"/>
      <c r="BL4986" s="13"/>
      <c r="BM4986" s="13"/>
      <c r="BN4986" s="13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3"/>
      <c r="BK4987" s="13"/>
      <c r="BL4987" s="13"/>
      <c r="BM4987" s="13"/>
      <c r="BN4987" s="13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12"/>
      <c r="BG4988" s="12"/>
      <c r="BH4988" s="12"/>
      <c r="BI4988" s="12"/>
      <c r="BJ4988" s="13"/>
      <c r="BK4988" s="13"/>
      <c r="BL4988" s="13"/>
      <c r="BM4988" s="13"/>
      <c r="BN4988" s="13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3"/>
      <c r="BK4989" s="13"/>
      <c r="BL4989" s="13"/>
      <c r="BM4989" s="13"/>
      <c r="BN4989" s="13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3"/>
      <c r="BK4990" s="13"/>
      <c r="BL4990" s="13"/>
      <c r="BM4990" s="13"/>
      <c r="BN4990" s="13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3"/>
      <c r="BK4991" s="13"/>
      <c r="BL4991" s="13"/>
      <c r="BM4991" s="13"/>
      <c r="BN4991" s="13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3"/>
      <c r="BK4992" s="13"/>
      <c r="BL4992" s="13"/>
      <c r="BM4992" s="13"/>
      <c r="BN4992" s="13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3"/>
      <c r="BK4993" s="13"/>
      <c r="BL4993" s="13"/>
      <c r="BM4993" s="13"/>
      <c r="BN4993" s="13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3"/>
      <c r="BK4994" s="13"/>
      <c r="BL4994" s="13"/>
      <c r="BM4994" s="13"/>
      <c r="BN4994" s="13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3"/>
      <c r="BK4995" s="13"/>
      <c r="BL4995" s="13"/>
      <c r="BM4995" s="13"/>
      <c r="BN4995" s="13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3"/>
      <c r="BK4996" s="13"/>
      <c r="BL4996" s="13"/>
      <c r="BM4996" s="13"/>
      <c r="BN4996" s="13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3"/>
      <c r="BK4997" s="13"/>
      <c r="BL4997" s="13"/>
      <c r="BM4997" s="13"/>
      <c r="BN4997" s="13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3"/>
      <c r="BK4998" s="13"/>
      <c r="BL4998" s="13"/>
      <c r="BM4998" s="13"/>
      <c r="BN4998" s="13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3"/>
      <c r="BK4999" s="13"/>
      <c r="BL4999" s="13"/>
      <c r="BM4999" s="13"/>
      <c r="BN4999" s="13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3"/>
      <c r="BK5000" s="13"/>
      <c r="BL5000" s="13"/>
      <c r="BM5000" s="13"/>
      <c r="BN5000" s="13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3"/>
      <c r="BK5001" s="13"/>
      <c r="BL5001" s="13"/>
      <c r="BM5001" s="13"/>
      <c r="BN5001" s="13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3"/>
      <c r="BK5002" s="13"/>
      <c r="BL5002" s="13"/>
      <c r="BM5002" s="13"/>
      <c r="BN5002" s="13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3"/>
      <c r="BK5003" s="13"/>
      <c r="BL5003" s="13"/>
      <c r="BM5003" s="13"/>
      <c r="BN5003" s="13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3"/>
      <c r="BK5004" s="13"/>
      <c r="BL5004" s="13"/>
      <c r="BM5004" s="13"/>
      <c r="BN5004" s="13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3"/>
      <c r="BK5005" s="13"/>
      <c r="BL5005" s="13"/>
      <c r="BM5005" s="13"/>
      <c r="BN5005" s="13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3"/>
      <c r="BK5006" s="13"/>
      <c r="BL5006" s="13"/>
      <c r="BM5006" s="13"/>
      <c r="BN5006" s="13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3"/>
      <c r="BK5007" s="13"/>
      <c r="BL5007" s="13"/>
      <c r="BM5007" s="13"/>
      <c r="BN5007" s="13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3"/>
      <c r="BK5008" s="13"/>
      <c r="BL5008" s="13"/>
      <c r="BM5008" s="13"/>
      <c r="BN5008" s="13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3"/>
      <c r="BK5009" s="13"/>
      <c r="BL5009" s="13"/>
      <c r="BM5009" s="13"/>
      <c r="BN5009" s="13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3"/>
      <c r="BK5010" s="13"/>
      <c r="BL5010" s="13"/>
      <c r="BM5010" s="13"/>
      <c r="BN5010" s="13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3"/>
      <c r="BK5011" s="13"/>
      <c r="BL5011" s="13"/>
      <c r="BM5011" s="13"/>
      <c r="BN5011" s="13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3"/>
      <c r="BK5012" s="13"/>
      <c r="BL5012" s="13"/>
      <c r="BM5012" s="13"/>
      <c r="BN5012" s="13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3"/>
      <c r="BK5013" s="13"/>
      <c r="BL5013" s="13"/>
      <c r="BM5013" s="13"/>
      <c r="BN5013" s="13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3"/>
      <c r="BK5014" s="13"/>
      <c r="BL5014" s="13"/>
      <c r="BM5014" s="13"/>
      <c r="BN5014" s="13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3"/>
      <c r="BK5015" s="13"/>
      <c r="BL5015" s="13"/>
      <c r="BM5015" s="13"/>
      <c r="BN5015" s="13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3"/>
      <c r="BK5016" s="13"/>
      <c r="BL5016" s="13"/>
      <c r="BM5016" s="13"/>
      <c r="BN5016" s="13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3"/>
      <c r="BK5017" s="13"/>
      <c r="BL5017" s="13"/>
      <c r="BM5017" s="13"/>
      <c r="BN5017" s="13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3"/>
      <c r="BK5018" s="13"/>
      <c r="BL5018" s="13"/>
      <c r="BM5018" s="13"/>
      <c r="BN5018" s="13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3"/>
      <c r="BK5019" s="13"/>
      <c r="BL5019" s="13"/>
      <c r="BM5019" s="13"/>
      <c r="BN5019" s="13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3"/>
      <c r="BK5020" s="13"/>
      <c r="BL5020" s="13"/>
      <c r="BM5020" s="13"/>
      <c r="BN5020" s="13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3"/>
      <c r="BK5021" s="13"/>
      <c r="BL5021" s="13"/>
      <c r="BM5021" s="13"/>
      <c r="BN5021" s="13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3"/>
      <c r="BK5022" s="13"/>
      <c r="BL5022" s="13"/>
      <c r="BM5022" s="13"/>
      <c r="BN5022" s="13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3"/>
      <c r="BK5023" s="13"/>
      <c r="BL5023" s="13"/>
      <c r="BM5023" s="13"/>
      <c r="BN5023" s="13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3"/>
      <c r="BK5024" s="13"/>
      <c r="BL5024" s="13"/>
      <c r="BM5024" s="13"/>
      <c r="BN5024" s="13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3"/>
      <c r="BK5025" s="13"/>
      <c r="BL5025" s="13"/>
      <c r="BM5025" s="13"/>
      <c r="BN5025" s="13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3"/>
      <c r="BK5026" s="13"/>
      <c r="BL5026" s="13"/>
      <c r="BM5026" s="13"/>
      <c r="BN5026" s="13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3"/>
      <c r="BK5027" s="13"/>
      <c r="BL5027" s="13"/>
      <c r="BM5027" s="13"/>
      <c r="BN5027" s="13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3"/>
      <c r="BK5028" s="13"/>
      <c r="BL5028" s="13"/>
      <c r="BM5028" s="13"/>
      <c r="BN5028" s="13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3"/>
      <c r="BK5029" s="13"/>
      <c r="BL5029" s="13"/>
      <c r="BM5029" s="13"/>
      <c r="BN5029" s="13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3"/>
      <c r="BK5030" s="13"/>
      <c r="BL5030" s="13"/>
      <c r="BM5030" s="13"/>
      <c r="BN5030" s="13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3"/>
      <c r="BK5031" s="13"/>
      <c r="BL5031" s="13"/>
      <c r="BM5031" s="13"/>
      <c r="BN5031" s="13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3"/>
      <c r="BK5032" s="13"/>
      <c r="BL5032" s="13"/>
      <c r="BM5032" s="13"/>
      <c r="BN5032" s="13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3"/>
      <c r="BK5033" s="13"/>
      <c r="BL5033" s="13"/>
      <c r="BM5033" s="13"/>
      <c r="BN5033" s="13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3"/>
      <c r="BK5034" s="13"/>
      <c r="BL5034" s="13"/>
      <c r="BM5034" s="13"/>
      <c r="BN5034" s="13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3"/>
      <c r="BK5035" s="13"/>
      <c r="BL5035" s="13"/>
      <c r="BM5035" s="13"/>
      <c r="BN5035" s="13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3"/>
      <c r="BK5036" s="13"/>
      <c r="BL5036" s="13"/>
      <c r="BM5036" s="13"/>
      <c r="BN5036" s="13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3"/>
      <c r="BK5037" s="13"/>
      <c r="BL5037" s="13"/>
      <c r="BM5037" s="13"/>
      <c r="BN5037" s="13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3"/>
      <c r="BK5038" s="13"/>
      <c r="BL5038" s="13"/>
      <c r="BM5038" s="13"/>
      <c r="BN5038" s="13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3"/>
      <c r="BK5039" s="13"/>
      <c r="BL5039" s="13"/>
      <c r="BM5039" s="13"/>
      <c r="BN5039" s="13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3"/>
      <c r="BK5040" s="13"/>
      <c r="BL5040" s="13"/>
      <c r="BM5040" s="13"/>
      <c r="BN5040" s="13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3"/>
      <c r="BK5041" s="13"/>
      <c r="BL5041" s="13"/>
      <c r="BM5041" s="13"/>
      <c r="BN5041" s="13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3"/>
      <c r="BK5042" s="13"/>
      <c r="BL5042" s="13"/>
      <c r="BM5042" s="13"/>
      <c r="BN5042" s="13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3"/>
      <c r="BK5043" s="13"/>
      <c r="BL5043" s="13"/>
      <c r="BM5043" s="13"/>
      <c r="BN5043" s="13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3"/>
      <c r="BK5044" s="13"/>
      <c r="BL5044" s="13"/>
      <c r="BM5044" s="13"/>
      <c r="BN5044" s="13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3"/>
      <c r="BK5045" s="13"/>
      <c r="BL5045" s="13"/>
      <c r="BM5045" s="13"/>
      <c r="BN5045" s="13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3"/>
      <c r="BK5046" s="13"/>
      <c r="BL5046" s="13"/>
      <c r="BM5046" s="13"/>
      <c r="BN5046" s="13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3"/>
      <c r="BK5047" s="13"/>
      <c r="BL5047" s="13"/>
      <c r="BM5047" s="13"/>
      <c r="BN5047" s="13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3"/>
      <c r="BK5048" s="13"/>
      <c r="BL5048" s="13"/>
      <c r="BM5048" s="13"/>
      <c r="BN5048" s="13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3"/>
      <c r="BK5049" s="13"/>
      <c r="BL5049" s="13"/>
      <c r="BM5049" s="13"/>
      <c r="BN5049" s="13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3"/>
      <c r="BK5050" s="13"/>
      <c r="BL5050" s="13"/>
      <c r="BM5050" s="13"/>
      <c r="BN5050" s="13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3"/>
      <c r="BK5051" s="13"/>
      <c r="BL5051" s="13"/>
      <c r="BM5051" s="13"/>
      <c r="BN5051" s="13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3"/>
      <c r="BK5052" s="13"/>
      <c r="BL5052" s="13"/>
      <c r="BM5052" s="13"/>
      <c r="BN5052" s="13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3"/>
      <c r="BK5053" s="13"/>
      <c r="BL5053" s="13"/>
      <c r="BM5053" s="13"/>
      <c r="BN5053" s="13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3"/>
      <c r="BK5054" s="13"/>
      <c r="BL5054" s="13"/>
      <c r="BM5054" s="13"/>
      <c r="BN5054" s="13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3"/>
      <c r="BK5055" s="13"/>
      <c r="BL5055" s="13"/>
      <c r="BM5055" s="13"/>
      <c r="BN5055" s="13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3"/>
      <c r="BK5056" s="13"/>
      <c r="BL5056" s="13"/>
      <c r="BM5056" s="13"/>
      <c r="BN5056" s="13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3"/>
      <c r="BK5057" s="13"/>
      <c r="BL5057" s="13"/>
      <c r="BM5057" s="13"/>
      <c r="BN5057" s="13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3"/>
      <c r="BK5058" s="13"/>
      <c r="BL5058" s="13"/>
      <c r="BM5058" s="13"/>
      <c r="BN5058" s="13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3"/>
      <c r="BK5059" s="13"/>
      <c r="BL5059" s="13"/>
      <c r="BM5059" s="13"/>
      <c r="BN5059" s="13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3"/>
      <c r="BK5060" s="13"/>
      <c r="BL5060" s="13"/>
      <c r="BM5060" s="13"/>
      <c r="BN5060" s="13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3"/>
      <c r="BK5061" s="13"/>
      <c r="BL5061" s="13"/>
      <c r="BM5061" s="13"/>
      <c r="BN5061" s="13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3"/>
      <c r="BK5062" s="13"/>
      <c r="BL5062" s="13"/>
      <c r="BM5062" s="13"/>
      <c r="BN5062" s="13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3"/>
      <c r="BK5063" s="13"/>
      <c r="BL5063" s="13"/>
      <c r="BM5063" s="13"/>
      <c r="BN5063" s="13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3"/>
      <c r="BK5064" s="13"/>
      <c r="BL5064" s="13"/>
      <c r="BM5064" s="13"/>
      <c r="BN5064" s="13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3"/>
      <c r="BK5065" s="13"/>
      <c r="BL5065" s="13"/>
      <c r="BM5065" s="13"/>
      <c r="BN5065" s="13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3"/>
      <c r="BK5066" s="13"/>
      <c r="BL5066" s="13"/>
      <c r="BM5066" s="13"/>
      <c r="BN5066" s="13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3"/>
      <c r="BK5067" s="13"/>
      <c r="BL5067" s="13"/>
      <c r="BM5067" s="13"/>
      <c r="BN5067" s="13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3"/>
      <c r="BK5068" s="13"/>
      <c r="BL5068" s="13"/>
      <c r="BM5068" s="13"/>
      <c r="BN5068" s="13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3"/>
      <c r="BK5069" s="13"/>
      <c r="BL5069" s="13"/>
      <c r="BM5069" s="13"/>
      <c r="BN5069" s="13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3"/>
      <c r="BK5070" s="13"/>
      <c r="BL5070" s="13"/>
      <c r="BM5070" s="13"/>
      <c r="BN5070" s="13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3"/>
      <c r="BK5071" s="13"/>
      <c r="BL5071" s="13"/>
      <c r="BM5071" s="13"/>
      <c r="BN5071" s="13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3"/>
      <c r="BK5072" s="13"/>
      <c r="BL5072" s="13"/>
      <c r="BM5072" s="13"/>
      <c r="BN5072" s="13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3"/>
      <c r="BK5073" s="13"/>
      <c r="BL5073" s="13"/>
      <c r="BM5073" s="13"/>
      <c r="BN5073" s="13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12"/>
      <c r="BG5074" s="12"/>
      <c r="BH5074" s="12"/>
      <c r="BI5074" s="12"/>
      <c r="BJ5074" s="13"/>
      <c r="BK5074" s="13"/>
      <c r="BL5074" s="13"/>
      <c r="BM5074" s="13"/>
      <c r="BN5074" s="13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3"/>
      <c r="BK5075" s="13"/>
      <c r="BL5075" s="13"/>
      <c r="BM5075" s="13"/>
      <c r="BN5075" s="13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12"/>
      <c r="BG5076" s="12"/>
      <c r="BH5076" s="12"/>
      <c r="BI5076" s="12"/>
      <c r="BJ5076" s="13"/>
      <c r="BK5076" s="13"/>
      <c r="BL5076" s="13"/>
      <c r="BM5076" s="13"/>
      <c r="BN5076" s="13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3"/>
      <c r="BK5077" s="13"/>
      <c r="BL5077" s="13"/>
      <c r="BM5077" s="13"/>
      <c r="BN5077" s="13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3"/>
      <c r="BK5078" s="13"/>
      <c r="BL5078" s="13"/>
      <c r="BM5078" s="13"/>
      <c r="BN5078" s="13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3"/>
      <c r="BK5079" s="13"/>
      <c r="BL5079" s="13"/>
      <c r="BM5079" s="13"/>
      <c r="BN5079" s="13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3"/>
      <c r="BK5080" s="13"/>
      <c r="BL5080" s="13"/>
      <c r="BM5080" s="13"/>
      <c r="BN5080" s="13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3"/>
      <c r="BK5081" s="13"/>
      <c r="BL5081" s="13"/>
      <c r="BM5081" s="13"/>
      <c r="BN5081" s="13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3"/>
      <c r="BK5082" s="13"/>
      <c r="BL5082" s="13"/>
      <c r="BM5082" s="13"/>
      <c r="BN5082" s="13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3"/>
      <c r="BK5083" s="13"/>
      <c r="BL5083" s="13"/>
      <c r="BM5083" s="13"/>
      <c r="BN5083" s="13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3"/>
      <c r="BK5084" s="13"/>
      <c r="BL5084" s="13"/>
      <c r="BM5084" s="13"/>
      <c r="BN5084" s="13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3"/>
      <c r="BK5085" s="13"/>
      <c r="BL5085" s="13"/>
      <c r="BM5085" s="13"/>
      <c r="BN5085" s="13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3"/>
      <c r="BK5086" s="13"/>
      <c r="BL5086" s="13"/>
      <c r="BM5086" s="13"/>
      <c r="BN5086" s="13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3"/>
      <c r="BK5087" s="13"/>
      <c r="BL5087" s="13"/>
      <c r="BM5087" s="13"/>
      <c r="BN5087" s="13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3"/>
      <c r="BK5088" s="13"/>
      <c r="BL5088" s="13"/>
      <c r="BM5088" s="13"/>
      <c r="BN5088" s="13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3"/>
      <c r="BK5089" s="13"/>
      <c r="BL5089" s="13"/>
      <c r="BM5089" s="13"/>
      <c r="BN5089" s="13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3"/>
      <c r="BK5090" s="13"/>
      <c r="BL5090" s="13"/>
      <c r="BM5090" s="13"/>
      <c r="BN5090" s="13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3"/>
      <c r="BK5091" s="13"/>
      <c r="BL5091" s="13"/>
      <c r="BM5091" s="13"/>
      <c r="BN5091" s="13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3"/>
      <c r="BK5092" s="13"/>
      <c r="BL5092" s="13"/>
      <c r="BM5092" s="13"/>
      <c r="BN5092" s="13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3"/>
      <c r="BK5093" s="13"/>
      <c r="BL5093" s="13"/>
      <c r="BM5093" s="13"/>
      <c r="BN5093" s="13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3"/>
      <c r="BK5094" s="13"/>
      <c r="BL5094" s="13"/>
      <c r="BM5094" s="13"/>
      <c r="BN5094" s="13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3"/>
      <c r="BK5095" s="13"/>
      <c r="BL5095" s="13"/>
      <c r="BM5095" s="13"/>
      <c r="BN5095" s="13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3"/>
      <c r="BK5096" s="13"/>
      <c r="BL5096" s="13"/>
      <c r="BM5096" s="13"/>
      <c r="BN5096" s="13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3"/>
      <c r="BK5097" s="13"/>
      <c r="BL5097" s="13"/>
      <c r="BM5097" s="13"/>
      <c r="BN5097" s="13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3"/>
      <c r="BK5098" s="13"/>
      <c r="BL5098" s="13"/>
      <c r="BM5098" s="13"/>
      <c r="BN5098" s="13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3"/>
      <c r="BK5099" s="13"/>
      <c r="BL5099" s="13"/>
      <c r="BM5099" s="13"/>
      <c r="BN5099" s="13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3"/>
      <c r="BK5100" s="13"/>
      <c r="BL5100" s="13"/>
      <c r="BM5100" s="13"/>
      <c r="BN5100" s="13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3"/>
      <c r="BK5101" s="13"/>
      <c r="BL5101" s="13"/>
      <c r="BM5101" s="13"/>
      <c r="BN5101" s="13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3"/>
      <c r="BK5102" s="13"/>
      <c r="BL5102" s="13"/>
      <c r="BM5102" s="13"/>
      <c r="BN5102" s="13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3"/>
      <c r="BK5103" s="13"/>
      <c r="BL5103" s="13"/>
      <c r="BM5103" s="13"/>
      <c r="BN5103" s="13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3"/>
      <c r="BK5104" s="13"/>
      <c r="BL5104" s="13"/>
      <c r="BM5104" s="13"/>
      <c r="BN5104" s="13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3"/>
      <c r="BK5105" s="13"/>
      <c r="BL5105" s="13"/>
      <c r="BM5105" s="13"/>
      <c r="BN5105" s="13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3"/>
      <c r="BK5106" s="13"/>
      <c r="BL5106" s="13"/>
      <c r="BM5106" s="13"/>
      <c r="BN5106" s="13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3"/>
      <c r="BK5107" s="13"/>
      <c r="BL5107" s="13"/>
      <c r="BM5107" s="13"/>
      <c r="BN5107" s="13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3"/>
      <c r="BK5108" s="13"/>
      <c r="BL5108" s="13"/>
      <c r="BM5108" s="13"/>
      <c r="BN5108" s="13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3"/>
      <c r="BK5109" s="13"/>
      <c r="BL5109" s="13"/>
      <c r="BM5109" s="13"/>
      <c r="BN5109" s="13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3"/>
      <c r="BK5110" s="13"/>
      <c r="BL5110" s="13"/>
      <c r="BM5110" s="13"/>
      <c r="BN5110" s="13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3"/>
      <c r="BK5111" s="13"/>
      <c r="BL5111" s="13"/>
      <c r="BM5111" s="13"/>
      <c r="BN5111" s="13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3"/>
      <c r="BK5112" s="13"/>
      <c r="BL5112" s="13"/>
      <c r="BM5112" s="13"/>
      <c r="BN5112" s="13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3"/>
      <c r="BK5113" s="13"/>
      <c r="BL5113" s="13"/>
      <c r="BM5113" s="13"/>
      <c r="BN5113" s="13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3"/>
      <c r="BK5114" s="13"/>
      <c r="BL5114" s="13"/>
      <c r="BM5114" s="13"/>
      <c r="BN5114" s="13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3"/>
      <c r="BK5115" s="13"/>
      <c r="BL5115" s="13"/>
      <c r="BM5115" s="13"/>
      <c r="BN5115" s="13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3"/>
      <c r="BK5116" s="13"/>
      <c r="BL5116" s="13"/>
      <c r="BM5116" s="13"/>
      <c r="BN5116" s="13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3"/>
      <c r="BK5117" s="13"/>
      <c r="BL5117" s="13"/>
      <c r="BM5117" s="13"/>
      <c r="BN5117" s="13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3"/>
      <c r="BK5118" s="13"/>
      <c r="BL5118" s="13"/>
      <c r="BM5118" s="13"/>
      <c r="BN5118" s="13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3"/>
      <c r="BK5119" s="13"/>
      <c r="BL5119" s="13"/>
      <c r="BM5119" s="13"/>
      <c r="BN5119" s="13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3"/>
      <c r="BK5120" s="13"/>
      <c r="BL5120" s="13"/>
      <c r="BM5120" s="13"/>
      <c r="BN5120" s="13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3"/>
      <c r="BK5121" s="13"/>
      <c r="BL5121" s="13"/>
      <c r="BM5121" s="13"/>
      <c r="BN5121" s="13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3"/>
      <c r="BK5122" s="13"/>
      <c r="BL5122" s="13"/>
      <c r="BM5122" s="13"/>
      <c r="BN5122" s="13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3"/>
      <c r="BK5123" s="13"/>
      <c r="BL5123" s="13"/>
      <c r="BM5123" s="13"/>
      <c r="BN5123" s="13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3"/>
      <c r="BK5124" s="13"/>
      <c r="BL5124" s="13"/>
      <c r="BM5124" s="13"/>
      <c r="BN5124" s="13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3"/>
      <c r="BK5125" s="13"/>
      <c r="BL5125" s="13"/>
      <c r="BM5125" s="13"/>
      <c r="BN5125" s="13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3"/>
      <c r="BK5126" s="13"/>
      <c r="BL5126" s="13"/>
      <c r="BM5126" s="13"/>
      <c r="BN5126" s="13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3"/>
      <c r="BK5127" s="13"/>
      <c r="BL5127" s="13"/>
      <c r="BM5127" s="13"/>
      <c r="BN5127" s="13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3"/>
      <c r="BK5128" s="13"/>
      <c r="BL5128" s="13"/>
      <c r="BM5128" s="13"/>
      <c r="BN5128" s="13"/>
    </row>
    <row r="5129" spans="4:66" s="14" customFormat="1" x14ac:dyDescent="0.25">
      <c r="D5129" s="21"/>
      <c r="K5129" s="16"/>
      <c r="L5129" s="16"/>
      <c r="M5129" s="17"/>
      <c r="N5129" s="17"/>
      <c r="O5129" s="17"/>
      <c r="P5129" s="17"/>
      <c r="Q5129" s="17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7"/>
      <c r="AC5129" s="17"/>
      <c r="AD5129" s="17"/>
      <c r="AE5129" s="17"/>
      <c r="AF5129" s="17"/>
      <c r="AG5129" s="17"/>
      <c r="AH5129" s="17"/>
      <c r="AI5129" s="17"/>
      <c r="AJ5129" s="17"/>
      <c r="AK5129" s="17"/>
      <c r="AL5129" s="17"/>
      <c r="AM5129" s="17"/>
      <c r="AN5129" s="17"/>
      <c r="AO5129" s="17"/>
      <c r="AP5129" s="17"/>
      <c r="AQ5129" s="17"/>
      <c r="AR5129" s="17"/>
      <c r="AS5129" s="17"/>
      <c r="AT5129" s="17"/>
      <c r="AU5129" s="17"/>
      <c r="AV5129" s="17"/>
      <c r="AW5129" s="17"/>
      <c r="AX5129" s="17"/>
      <c r="AY5129" s="17"/>
      <c r="AZ5129" s="17"/>
      <c r="BA5129" s="17"/>
      <c r="BB5129" s="17"/>
      <c r="BC5129" s="17"/>
      <c r="BD5129" s="17"/>
      <c r="BE5129" s="17"/>
      <c r="BF5129" s="17"/>
      <c r="BG5129" s="17"/>
      <c r="BH5129" s="17"/>
      <c r="BI5129" s="17"/>
      <c r="BJ5129" s="18"/>
      <c r="BK5129" s="18"/>
      <c r="BL5129" s="18"/>
      <c r="BM5129" s="18"/>
      <c r="BN5129" s="18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3"/>
      <c r="BK5130" s="13"/>
      <c r="BL5130" s="13"/>
      <c r="BM5130" s="13"/>
      <c r="BN5130" s="13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3"/>
      <c r="BK5131" s="13"/>
      <c r="BL5131" s="13"/>
      <c r="BM5131" s="13"/>
      <c r="BN5131" s="13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3"/>
      <c r="BK5132" s="13"/>
      <c r="BL5132" s="13"/>
      <c r="BM5132" s="13"/>
      <c r="BN5132" s="13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3"/>
      <c r="BK5133" s="13"/>
      <c r="BL5133" s="13"/>
      <c r="BM5133" s="13"/>
      <c r="BN5133" s="13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3"/>
      <c r="BK5134" s="13"/>
      <c r="BL5134" s="13"/>
      <c r="BM5134" s="13"/>
      <c r="BN5134" s="13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3"/>
      <c r="BK5135" s="13"/>
      <c r="BL5135" s="13"/>
      <c r="BM5135" s="13"/>
      <c r="BN5135" s="13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3"/>
      <c r="BK5136" s="13"/>
      <c r="BL5136" s="13"/>
      <c r="BM5136" s="13"/>
      <c r="BN5136" s="13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3"/>
      <c r="BK5137" s="13"/>
      <c r="BL5137" s="13"/>
      <c r="BM5137" s="13"/>
      <c r="BN5137" s="13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3"/>
      <c r="BK5138" s="13"/>
      <c r="BL5138" s="13"/>
      <c r="BM5138" s="13"/>
      <c r="BN5138" s="13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3"/>
      <c r="BK5139" s="13"/>
      <c r="BL5139" s="13"/>
      <c r="BM5139" s="13"/>
      <c r="BN5139" s="13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3"/>
      <c r="BK5140" s="13"/>
      <c r="BL5140" s="13"/>
      <c r="BM5140" s="13"/>
      <c r="BN5140" s="13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3"/>
      <c r="BK5141" s="13"/>
      <c r="BL5141" s="13"/>
      <c r="BM5141" s="13"/>
      <c r="BN5141" s="13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3"/>
      <c r="BK5142" s="13"/>
      <c r="BL5142" s="13"/>
      <c r="BM5142" s="13"/>
      <c r="BN5142" s="13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3"/>
      <c r="BK5143" s="13"/>
      <c r="BL5143" s="13"/>
      <c r="BM5143" s="13"/>
      <c r="BN5143" s="13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3"/>
      <c r="BK5144" s="13"/>
      <c r="BL5144" s="13"/>
      <c r="BM5144" s="13"/>
      <c r="BN5144" s="13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3"/>
      <c r="BK5145" s="13"/>
      <c r="BL5145" s="13"/>
      <c r="BM5145" s="13"/>
      <c r="BN5145" s="13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3"/>
      <c r="BK5146" s="13"/>
      <c r="BL5146" s="13"/>
      <c r="BM5146" s="13"/>
      <c r="BN5146" s="13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3"/>
      <c r="BK5147" s="13"/>
      <c r="BL5147" s="13"/>
      <c r="BM5147" s="13"/>
      <c r="BN5147" s="13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3"/>
      <c r="BK5148" s="13"/>
      <c r="BL5148" s="13"/>
      <c r="BM5148" s="13"/>
      <c r="BN5148" s="13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3"/>
      <c r="BK5149" s="13"/>
      <c r="BL5149" s="13"/>
      <c r="BM5149" s="13"/>
      <c r="BN5149" s="13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3"/>
      <c r="BK5150" s="13"/>
      <c r="BL5150" s="13"/>
      <c r="BM5150" s="13"/>
      <c r="BN5150" s="13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3"/>
      <c r="BK5151" s="13"/>
      <c r="BL5151" s="13"/>
      <c r="BM5151" s="13"/>
      <c r="BN5151" s="13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3"/>
      <c r="BK5152" s="13"/>
      <c r="BL5152" s="13"/>
      <c r="BM5152" s="13"/>
      <c r="BN5152" s="13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3"/>
      <c r="BK5153" s="13"/>
      <c r="BL5153" s="13"/>
      <c r="BM5153" s="13"/>
      <c r="BN5153" s="13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3"/>
      <c r="BK5154" s="13"/>
      <c r="BL5154" s="13"/>
      <c r="BM5154" s="13"/>
      <c r="BN5154" s="13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3"/>
      <c r="BK5155" s="13"/>
      <c r="BL5155" s="13"/>
      <c r="BM5155" s="13"/>
      <c r="BN5155" s="13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3"/>
      <c r="BK5156" s="13"/>
      <c r="BL5156" s="13"/>
      <c r="BM5156" s="13"/>
      <c r="BN5156" s="13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3"/>
      <c r="BK5157" s="13"/>
      <c r="BL5157" s="13"/>
      <c r="BM5157" s="13"/>
      <c r="BN5157" s="13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3"/>
      <c r="BK5158" s="13"/>
      <c r="BL5158" s="13"/>
      <c r="BM5158" s="13"/>
      <c r="BN5158" s="13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3"/>
      <c r="BK5159" s="13"/>
      <c r="BL5159" s="13"/>
      <c r="BM5159" s="13"/>
      <c r="BN5159" s="13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3"/>
      <c r="BK5160" s="13"/>
      <c r="BL5160" s="13"/>
      <c r="BM5160" s="13"/>
      <c r="BN5160" s="13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3"/>
      <c r="BK5161" s="13"/>
      <c r="BL5161" s="13"/>
      <c r="BM5161" s="13"/>
      <c r="BN5161" s="13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3"/>
      <c r="BK5162" s="13"/>
      <c r="BL5162" s="13"/>
      <c r="BM5162" s="13"/>
      <c r="BN5162" s="13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3"/>
      <c r="BK5163" s="13"/>
      <c r="BL5163" s="13"/>
      <c r="BM5163" s="13"/>
      <c r="BN5163" s="13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3"/>
      <c r="BK5164" s="13"/>
      <c r="BL5164" s="13"/>
      <c r="BM5164" s="13"/>
      <c r="BN5164" s="13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3"/>
      <c r="BK5165" s="13"/>
      <c r="BL5165" s="13"/>
      <c r="BM5165" s="13"/>
      <c r="BN5165" s="13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3"/>
      <c r="BK5166" s="13"/>
      <c r="BL5166" s="13"/>
      <c r="BM5166" s="13"/>
      <c r="BN5166" s="13"/>
    </row>
    <row r="5167" spans="4:66" s="14" customFormat="1" x14ac:dyDescent="0.25">
      <c r="D5167" s="21"/>
      <c r="K5167" s="16"/>
      <c r="L5167" s="16"/>
      <c r="M5167" s="17"/>
      <c r="N5167" s="17"/>
      <c r="O5167" s="17"/>
      <c r="P5167" s="17"/>
      <c r="Q5167" s="17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7"/>
      <c r="AC5167" s="17"/>
      <c r="AD5167" s="17"/>
      <c r="AE5167" s="17"/>
      <c r="AF5167" s="17"/>
      <c r="AG5167" s="17"/>
      <c r="AH5167" s="17"/>
      <c r="AI5167" s="17"/>
      <c r="AJ5167" s="17"/>
      <c r="AK5167" s="17"/>
      <c r="AL5167" s="17"/>
      <c r="AM5167" s="17"/>
      <c r="AN5167" s="17"/>
      <c r="AO5167" s="17"/>
      <c r="AP5167" s="17"/>
      <c r="AQ5167" s="17"/>
      <c r="AR5167" s="17"/>
      <c r="AS5167" s="17"/>
      <c r="AT5167" s="17"/>
      <c r="AU5167" s="17"/>
      <c r="AV5167" s="17"/>
      <c r="AW5167" s="17"/>
      <c r="AX5167" s="17"/>
      <c r="AY5167" s="17"/>
      <c r="AZ5167" s="17"/>
      <c r="BA5167" s="17"/>
      <c r="BB5167" s="17"/>
      <c r="BC5167" s="17"/>
      <c r="BD5167" s="17"/>
      <c r="BE5167" s="17"/>
      <c r="BF5167" s="17"/>
      <c r="BG5167" s="17"/>
      <c r="BH5167" s="17"/>
      <c r="BI5167" s="17"/>
      <c r="BJ5167" s="18"/>
      <c r="BK5167" s="18"/>
      <c r="BL5167" s="18"/>
      <c r="BM5167" s="18"/>
      <c r="BN5167" s="18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  <c r="AQ5168" s="12"/>
      <c r="AR5168" s="12"/>
      <c r="AS5168" s="12"/>
      <c r="AT5168" s="12"/>
      <c r="AU5168" s="12"/>
      <c r="AV5168" s="12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12"/>
      <c r="BG5168" s="12"/>
      <c r="BH5168" s="12"/>
      <c r="BI5168" s="12"/>
      <c r="BJ5168" s="13"/>
      <c r="BK5168" s="13"/>
      <c r="BL5168" s="13"/>
      <c r="BM5168" s="13"/>
      <c r="BN5168" s="13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3"/>
      <c r="BK5169" s="13"/>
      <c r="BL5169" s="13"/>
      <c r="BM5169" s="13"/>
      <c r="BN5169" s="13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3"/>
      <c r="BK5170" s="13"/>
      <c r="BL5170" s="13"/>
      <c r="BM5170" s="13"/>
      <c r="BN5170" s="13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3"/>
      <c r="BK5171" s="13"/>
      <c r="BL5171" s="13"/>
      <c r="BM5171" s="13"/>
      <c r="BN5171" s="13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3"/>
      <c r="BK5172" s="13"/>
      <c r="BL5172" s="13"/>
      <c r="BM5172" s="13"/>
      <c r="BN5172" s="13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3"/>
      <c r="BK5173" s="13"/>
      <c r="BL5173" s="13"/>
      <c r="BM5173" s="13"/>
      <c r="BN5173" s="13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3"/>
      <c r="BK5174" s="13"/>
      <c r="BL5174" s="13"/>
      <c r="BM5174" s="13"/>
      <c r="BN5174" s="13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3"/>
      <c r="BK5175" s="13"/>
      <c r="BL5175" s="13"/>
      <c r="BM5175" s="13"/>
      <c r="BN5175" s="13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3"/>
      <c r="BK5176" s="13"/>
      <c r="BL5176" s="13"/>
      <c r="BM5176" s="13"/>
      <c r="BN5176" s="13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3"/>
      <c r="BK5177" s="13"/>
      <c r="BL5177" s="13"/>
      <c r="BM5177" s="13"/>
      <c r="BN5177" s="13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3"/>
      <c r="BK5178" s="13"/>
      <c r="BL5178" s="13"/>
      <c r="BM5178" s="13"/>
      <c r="BN5178" s="13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3"/>
      <c r="BK5179" s="13"/>
      <c r="BL5179" s="13"/>
      <c r="BM5179" s="13"/>
      <c r="BN5179" s="13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3"/>
      <c r="BK5180" s="13"/>
      <c r="BL5180" s="13"/>
      <c r="BM5180" s="13"/>
      <c r="BN5180" s="13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3"/>
      <c r="BK5181" s="13"/>
      <c r="BL5181" s="13"/>
      <c r="BM5181" s="13"/>
      <c r="BN5181" s="13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/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3"/>
      <c r="BK5182" s="13"/>
      <c r="BL5182" s="13"/>
      <c r="BM5182" s="13"/>
      <c r="BN5182" s="13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3"/>
      <c r="BK5183" s="13"/>
      <c r="BL5183" s="13"/>
      <c r="BM5183" s="13"/>
      <c r="BN5183" s="13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3"/>
      <c r="BK5184" s="13"/>
      <c r="BL5184" s="13"/>
      <c r="BM5184" s="13"/>
      <c r="BN5184" s="13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3"/>
      <c r="BK5185" s="13"/>
      <c r="BL5185" s="13"/>
      <c r="BM5185" s="13"/>
      <c r="BN5185" s="13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3"/>
      <c r="BK5186" s="13"/>
      <c r="BL5186" s="13"/>
      <c r="BM5186" s="13"/>
      <c r="BN5186" s="13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3"/>
      <c r="BK5187" s="13"/>
      <c r="BL5187" s="13"/>
      <c r="BM5187" s="13"/>
      <c r="BN5187" s="13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3"/>
      <c r="BK5188" s="13"/>
      <c r="BL5188" s="13"/>
      <c r="BM5188" s="13"/>
      <c r="BN5188" s="13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3"/>
      <c r="BK5189" s="13"/>
      <c r="BL5189" s="13"/>
      <c r="BM5189" s="13"/>
      <c r="BN5189" s="13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3"/>
      <c r="BK5190" s="13"/>
      <c r="BL5190" s="13"/>
      <c r="BM5190" s="13"/>
      <c r="BN5190" s="13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3"/>
      <c r="BK5191" s="13"/>
      <c r="BL5191" s="13"/>
      <c r="BM5191" s="13"/>
      <c r="BN5191" s="13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3"/>
      <c r="BK5192" s="13"/>
      <c r="BL5192" s="13"/>
      <c r="BM5192" s="13"/>
      <c r="BN5192" s="13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3"/>
      <c r="BK5193" s="13"/>
      <c r="BL5193" s="13"/>
      <c r="BM5193" s="13"/>
      <c r="BN5193" s="13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3"/>
      <c r="BK5194" s="13"/>
      <c r="BL5194" s="13"/>
      <c r="BM5194" s="13"/>
      <c r="BN5194" s="13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3"/>
      <c r="BK5195" s="13"/>
      <c r="BL5195" s="13"/>
      <c r="BM5195" s="13"/>
      <c r="BN5195" s="13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3"/>
      <c r="BK5196" s="13"/>
      <c r="BL5196" s="13"/>
      <c r="BM5196" s="13"/>
      <c r="BN5196" s="13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3"/>
      <c r="BK5197" s="13"/>
      <c r="BL5197" s="13"/>
      <c r="BM5197" s="13"/>
      <c r="BN5197" s="13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3"/>
      <c r="BK5198" s="13"/>
      <c r="BL5198" s="13"/>
      <c r="BM5198" s="13"/>
      <c r="BN5198" s="13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3"/>
      <c r="BK5199" s="13"/>
      <c r="BL5199" s="13"/>
      <c r="BM5199" s="13"/>
      <c r="BN5199" s="13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3"/>
      <c r="BK5200" s="13"/>
      <c r="BL5200" s="13"/>
      <c r="BM5200" s="13"/>
      <c r="BN5200" s="13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3"/>
      <c r="BK5201" s="13"/>
      <c r="BL5201" s="13"/>
      <c r="BM5201" s="13"/>
      <c r="BN5201" s="13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3"/>
      <c r="BK5202" s="13"/>
      <c r="BL5202" s="13"/>
      <c r="BM5202" s="13"/>
      <c r="BN5202" s="13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3"/>
      <c r="BK5203" s="13"/>
      <c r="BL5203" s="13"/>
      <c r="BM5203" s="13"/>
      <c r="BN5203" s="13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3"/>
      <c r="BK5204" s="13"/>
      <c r="BL5204" s="13"/>
      <c r="BM5204" s="13"/>
      <c r="BN5204" s="13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3"/>
      <c r="BK5205" s="13"/>
      <c r="BL5205" s="13"/>
      <c r="BM5205" s="13"/>
      <c r="BN5205" s="13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3"/>
      <c r="BK5206" s="13"/>
      <c r="BL5206" s="13"/>
      <c r="BM5206" s="13"/>
      <c r="BN5206" s="13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3"/>
      <c r="BK5207" s="13"/>
      <c r="BL5207" s="13"/>
      <c r="BM5207" s="13"/>
      <c r="BN5207" s="13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3"/>
      <c r="BK5208" s="13"/>
      <c r="BL5208" s="13"/>
      <c r="BM5208" s="13"/>
      <c r="BN5208" s="13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3"/>
      <c r="BK5209" s="13"/>
      <c r="BL5209" s="13"/>
      <c r="BM5209" s="13"/>
      <c r="BN5209" s="13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3"/>
      <c r="BK5210" s="13"/>
      <c r="BL5210" s="13"/>
      <c r="BM5210" s="13"/>
      <c r="BN5210" s="13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3"/>
      <c r="BK5211" s="13"/>
      <c r="BL5211" s="13"/>
      <c r="BM5211" s="13"/>
      <c r="BN5211" s="13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3"/>
      <c r="BK5212" s="13"/>
      <c r="BL5212" s="13"/>
      <c r="BM5212" s="13"/>
      <c r="BN5212" s="13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3"/>
      <c r="BK5213" s="13"/>
      <c r="BL5213" s="13"/>
      <c r="BM5213" s="13"/>
      <c r="BN5213" s="13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3"/>
      <c r="BK5214" s="13"/>
      <c r="BL5214" s="13"/>
      <c r="BM5214" s="13"/>
      <c r="BN5214" s="13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3"/>
      <c r="BK5215" s="13"/>
      <c r="BL5215" s="13"/>
      <c r="BM5215" s="13"/>
      <c r="BN5215" s="13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3"/>
      <c r="BK5216" s="13"/>
      <c r="BL5216" s="13"/>
      <c r="BM5216" s="13"/>
      <c r="BN5216" s="13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3"/>
      <c r="BK5217" s="13"/>
      <c r="BL5217" s="13"/>
      <c r="BM5217" s="13"/>
      <c r="BN5217" s="13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3"/>
      <c r="BK5218" s="13"/>
      <c r="BL5218" s="13"/>
      <c r="BM5218" s="13"/>
      <c r="BN5218" s="13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3"/>
      <c r="BK5219" s="13"/>
      <c r="BL5219" s="13"/>
      <c r="BM5219" s="13"/>
      <c r="BN5219" s="13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3"/>
      <c r="BK5220" s="13"/>
      <c r="BL5220" s="13"/>
      <c r="BM5220" s="13"/>
      <c r="BN5220" s="13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3"/>
      <c r="BK5221" s="13"/>
      <c r="BL5221" s="13"/>
      <c r="BM5221" s="13"/>
      <c r="BN5221" s="13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3"/>
      <c r="BK5222" s="13"/>
      <c r="BL5222" s="13"/>
      <c r="BM5222" s="13"/>
      <c r="BN5222" s="13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3"/>
      <c r="BK5223" s="13"/>
      <c r="BL5223" s="13"/>
      <c r="BM5223" s="13"/>
      <c r="BN5223" s="13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3"/>
      <c r="BK5224" s="13"/>
      <c r="BL5224" s="13"/>
      <c r="BM5224" s="13"/>
      <c r="BN5224" s="13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3"/>
      <c r="BK5225" s="13"/>
      <c r="BL5225" s="13"/>
      <c r="BM5225" s="13"/>
      <c r="BN5225" s="13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3"/>
      <c r="BK5226" s="13"/>
      <c r="BL5226" s="13"/>
      <c r="BM5226" s="13"/>
      <c r="BN5226" s="13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3"/>
      <c r="BK5227" s="13"/>
      <c r="BL5227" s="13"/>
      <c r="BM5227" s="13"/>
      <c r="BN5227" s="13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  <c r="AQ5228" s="12"/>
      <c r="AR5228" s="12"/>
      <c r="AS5228" s="12"/>
      <c r="AT5228" s="12"/>
      <c r="AU5228" s="12"/>
      <c r="AV5228" s="12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12"/>
      <c r="BG5228" s="12"/>
      <c r="BH5228" s="12"/>
      <c r="BI5228" s="12"/>
      <c r="BJ5228" s="13"/>
      <c r="BK5228" s="13"/>
      <c r="BL5228" s="13"/>
      <c r="BM5228" s="13"/>
      <c r="BN5228" s="13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3"/>
      <c r="BK5229" s="13"/>
      <c r="BL5229" s="13"/>
      <c r="BM5229" s="13"/>
      <c r="BN5229" s="13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12"/>
      <c r="BG5230" s="12"/>
      <c r="BH5230" s="12"/>
      <c r="BI5230" s="12"/>
      <c r="BJ5230" s="13"/>
      <c r="BK5230" s="13"/>
      <c r="BL5230" s="13"/>
      <c r="BM5230" s="13"/>
      <c r="BN5230" s="13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3"/>
      <c r="BK5231" s="13"/>
      <c r="BL5231" s="13"/>
      <c r="BM5231" s="13"/>
      <c r="BN5231" s="13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3"/>
      <c r="BK5232" s="13"/>
      <c r="BL5232" s="13"/>
      <c r="BM5232" s="13"/>
      <c r="BN5232" s="13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3"/>
      <c r="BK5233" s="13"/>
      <c r="BL5233" s="13"/>
      <c r="BM5233" s="13"/>
      <c r="BN5233" s="13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3"/>
      <c r="BK5234" s="13"/>
      <c r="BL5234" s="13"/>
      <c r="BM5234" s="13"/>
      <c r="BN5234" s="13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3"/>
      <c r="BK5235" s="13"/>
      <c r="BL5235" s="13"/>
      <c r="BM5235" s="13"/>
      <c r="BN5235" s="13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3"/>
      <c r="BK5236" s="13"/>
      <c r="BL5236" s="13"/>
      <c r="BM5236" s="13"/>
      <c r="BN5236" s="13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3"/>
      <c r="BK5237" s="13"/>
      <c r="BL5237" s="13"/>
      <c r="BM5237" s="13"/>
      <c r="BN5237" s="13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  <c r="AR5238" s="12"/>
      <c r="AS5238" s="12"/>
      <c r="AT5238" s="12"/>
      <c r="AU5238" s="12"/>
      <c r="AV5238" s="12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12"/>
      <c r="BG5238" s="12"/>
      <c r="BH5238" s="12"/>
      <c r="BI5238" s="12"/>
      <c r="BJ5238" s="13"/>
      <c r="BK5238" s="13"/>
      <c r="BL5238" s="13"/>
      <c r="BM5238" s="13"/>
      <c r="BN5238" s="13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3"/>
      <c r="BK5239" s="13"/>
      <c r="BL5239" s="13"/>
      <c r="BM5239" s="13"/>
      <c r="BN5239" s="13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/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3"/>
      <c r="BK5240" s="13"/>
      <c r="BL5240" s="13"/>
      <c r="BM5240" s="13"/>
      <c r="BN5240" s="13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3"/>
      <c r="BK5241" s="13"/>
      <c r="BL5241" s="13"/>
      <c r="BM5241" s="13"/>
      <c r="BN5241" s="13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3"/>
      <c r="BK5242" s="13"/>
      <c r="BL5242" s="13"/>
      <c r="BM5242" s="13"/>
      <c r="BN5242" s="13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3"/>
      <c r="BK5243" s="13"/>
      <c r="BL5243" s="13"/>
      <c r="BM5243" s="13"/>
      <c r="BN5243" s="13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3"/>
      <c r="BK5244" s="13"/>
      <c r="BL5244" s="13"/>
      <c r="BM5244" s="13"/>
      <c r="BN5244" s="13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3"/>
      <c r="BK5245" s="13"/>
      <c r="BL5245" s="13"/>
      <c r="BM5245" s="13"/>
      <c r="BN5245" s="13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3"/>
      <c r="BK5246" s="13"/>
      <c r="BL5246" s="13"/>
      <c r="BM5246" s="13"/>
      <c r="BN5246" s="13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3"/>
      <c r="BK5247" s="13"/>
      <c r="BL5247" s="13"/>
      <c r="BM5247" s="13"/>
      <c r="BN5247" s="13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3"/>
      <c r="BK5248" s="13"/>
      <c r="BL5248" s="13"/>
      <c r="BM5248" s="13"/>
      <c r="BN5248" s="13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3"/>
      <c r="BK5249" s="13"/>
      <c r="BL5249" s="13"/>
      <c r="BM5249" s="13"/>
      <c r="BN5249" s="13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3"/>
      <c r="BK5250" s="13"/>
      <c r="BL5250" s="13"/>
      <c r="BM5250" s="13"/>
      <c r="BN5250" s="13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3"/>
      <c r="BK5251" s="13"/>
      <c r="BL5251" s="13"/>
      <c r="BM5251" s="13"/>
      <c r="BN5251" s="13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  <c r="AQ5252" s="12"/>
      <c r="AR5252" s="12"/>
      <c r="AS5252" s="12"/>
      <c r="AT5252" s="12"/>
      <c r="AU5252" s="12"/>
      <c r="AV5252" s="12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12"/>
      <c r="BG5252" s="12"/>
      <c r="BH5252" s="12"/>
      <c r="BI5252" s="12"/>
      <c r="BJ5252" s="13"/>
      <c r="BK5252" s="13"/>
      <c r="BL5252" s="13"/>
      <c r="BM5252" s="13"/>
      <c r="BN5252" s="13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3"/>
      <c r="BK5253" s="13"/>
      <c r="BL5253" s="13"/>
      <c r="BM5253" s="13"/>
      <c r="BN5253" s="13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3"/>
      <c r="BK5254" s="13"/>
      <c r="BL5254" s="13"/>
      <c r="BM5254" s="13"/>
      <c r="BN5254" s="13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3"/>
      <c r="BK5255" s="13"/>
      <c r="BL5255" s="13"/>
      <c r="BM5255" s="13"/>
      <c r="BN5255" s="13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12"/>
      <c r="BG5256" s="12"/>
      <c r="BH5256" s="12"/>
      <c r="BI5256" s="12"/>
      <c r="BJ5256" s="13"/>
      <c r="BK5256" s="13"/>
      <c r="BL5256" s="13"/>
      <c r="BM5256" s="13"/>
      <c r="BN5256" s="13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3"/>
      <c r="BK5257" s="13"/>
      <c r="BL5257" s="13"/>
      <c r="BM5257" s="13"/>
      <c r="BN5257" s="13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3"/>
      <c r="BK5258" s="13"/>
      <c r="BL5258" s="13"/>
      <c r="BM5258" s="13"/>
      <c r="BN5258" s="13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3"/>
      <c r="BK5259" s="13"/>
      <c r="BL5259" s="13"/>
      <c r="BM5259" s="13"/>
      <c r="BN5259" s="13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3"/>
      <c r="BK5260" s="13"/>
      <c r="BL5260" s="13"/>
      <c r="BM5260" s="13"/>
      <c r="BN5260" s="13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3"/>
      <c r="BK5261" s="13"/>
      <c r="BL5261" s="13"/>
      <c r="BM5261" s="13"/>
      <c r="BN5261" s="13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3"/>
      <c r="BK5262" s="13"/>
      <c r="BL5262" s="13"/>
      <c r="BM5262" s="13"/>
      <c r="BN5262" s="13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3"/>
      <c r="BK5263" s="13"/>
      <c r="BL5263" s="13"/>
      <c r="BM5263" s="13"/>
      <c r="BN5263" s="13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3"/>
      <c r="BK5264" s="13"/>
      <c r="BL5264" s="13"/>
      <c r="BM5264" s="13"/>
      <c r="BN5264" s="13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3"/>
      <c r="BK5265" s="13"/>
      <c r="BL5265" s="13"/>
      <c r="BM5265" s="13"/>
      <c r="BN5265" s="13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3"/>
      <c r="BK5266" s="13"/>
      <c r="BL5266" s="13"/>
      <c r="BM5266" s="13"/>
      <c r="BN5266" s="13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3"/>
      <c r="BK5267" s="13"/>
      <c r="BL5267" s="13"/>
      <c r="BM5267" s="13"/>
      <c r="BN5267" s="13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3"/>
      <c r="BK5268" s="13"/>
      <c r="BL5268" s="13"/>
      <c r="BM5268" s="13"/>
      <c r="BN5268" s="13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3"/>
      <c r="BK5269" s="13"/>
      <c r="BL5269" s="13"/>
      <c r="BM5269" s="13"/>
      <c r="BN5269" s="13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3"/>
      <c r="BK5270" s="13"/>
      <c r="BL5270" s="13"/>
      <c r="BM5270" s="13"/>
      <c r="BN5270" s="13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3"/>
      <c r="BK5271" s="13"/>
      <c r="BL5271" s="13"/>
      <c r="BM5271" s="13"/>
      <c r="BN5271" s="13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12"/>
      <c r="BG5272" s="12"/>
      <c r="BH5272" s="12"/>
      <c r="BI5272" s="12"/>
      <c r="BJ5272" s="13"/>
      <c r="BK5272" s="13"/>
      <c r="BL5272" s="13"/>
      <c r="BM5272" s="13"/>
      <c r="BN5272" s="13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3"/>
      <c r="BK5273" s="13"/>
      <c r="BL5273" s="13"/>
      <c r="BM5273" s="13"/>
      <c r="BN5273" s="13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3"/>
      <c r="BK5274" s="13"/>
      <c r="BL5274" s="13"/>
      <c r="BM5274" s="13"/>
      <c r="BN5274" s="13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3"/>
      <c r="BK5275" s="13"/>
      <c r="BL5275" s="13"/>
      <c r="BM5275" s="13"/>
      <c r="BN5275" s="13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3"/>
      <c r="BK5276" s="13"/>
      <c r="BL5276" s="13"/>
      <c r="BM5276" s="13"/>
      <c r="BN5276" s="13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3"/>
      <c r="BK5277" s="13"/>
      <c r="BL5277" s="13"/>
      <c r="BM5277" s="13"/>
      <c r="BN5277" s="13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3"/>
      <c r="BK5278" s="13"/>
      <c r="BL5278" s="13"/>
      <c r="BM5278" s="13"/>
      <c r="BN5278" s="13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3"/>
      <c r="BK5279" s="13"/>
      <c r="BL5279" s="13"/>
      <c r="BM5279" s="13"/>
      <c r="BN5279" s="13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3"/>
      <c r="BK5280" s="13"/>
      <c r="BL5280" s="13"/>
      <c r="BM5280" s="13"/>
      <c r="BN5280" s="13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3"/>
      <c r="BK5281" s="13"/>
      <c r="BL5281" s="13"/>
      <c r="BM5281" s="13"/>
      <c r="BN5281" s="13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3"/>
      <c r="BK5282" s="13"/>
      <c r="BL5282" s="13"/>
      <c r="BM5282" s="13"/>
      <c r="BN5282" s="13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3"/>
      <c r="BK5283" s="13"/>
      <c r="BL5283" s="13"/>
      <c r="BM5283" s="13"/>
      <c r="BN5283" s="13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3"/>
      <c r="BK5284" s="13"/>
      <c r="BL5284" s="13"/>
      <c r="BM5284" s="13"/>
      <c r="BN5284" s="13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3"/>
      <c r="BK5285" s="13"/>
      <c r="BL5285" s="13"/>
      <c r="BM5285" s="13"/>
      <c r="BN5285" s="13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/>
      <c r="BH5286" s="12"/>
      <c r="BI5286" s="12"/>
      <c r="BJ5286" s="13"/>
      <c r="BK5286" s="13"/>
      <c r="BL5286" s="13"/>
      <c r="BM5286" s="13"/>
      <c r="BN5286" s="13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3"/>
      <c r="BK5287" s="13"/>
      <c r="BL5287" s="13"/>
      <c r="BM5287" s="13"/>
      <c r="BN5287" s="13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3"/>
      <c r="BK5288" s="13"/>
      <c r="BL5288" s="13"/>
      <c r="BM5288" s="13"/>
      <c r="BN5288" s="13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3"/>
      <c r="BK5289" s="13"/>
      <c r="BL5289" s="13"/>
      <c r="BM5289" s="13"/>
      <c r="BN5289" s="13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3"/>
      <c r="BK5290" s="13"/>
      <c r="BL5290" s="13"/>
      <c r="BM5290" s="13"/>
      <c r="BN5290" s="13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3"/>
      <c r="BK5291" s="13"/>
      <c r="BL5291" s="13"/>
      <c r="BM5291" s="13"/>
      <c r="BN5291" s="13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3"/>
      <c r="BK5292" s="13"/>
      <c r="BL5292" s="13"/>
      <c r="BM5292" s="13"/>
      <c r="BN5292" s="13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3"/>
      <c r="BK5293" s="13"/>
      <c r="BL5293" s="13"/>
      <c r="BM5293" s="13"/>
      <c r="BN5293" s="13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12"/>
      <c r="BG5294" s="12"/>
      <c r="BH5294" s="12"/>
      <c r="BI5294" s="12"/>
      <c r="BJ5294" s="13"/>
      <c r="BK5294" s="13"/>
      <c r="BL5294" s="13"/>
      <c r="BM5294" s="13"/>
      <c r="BN5294" s="13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3"/>
      <c r="BK5295" s="13"/>
      <c r="BL5295" s="13"/>
      <c r="BM5295" s="13"/>
      <c r="BN5295" s="13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3"/>
      <c r="BK5296" s="13"/>
      <c r="BL5296" s="13"/>
      <c r="BM5296" s="13"/>
      <c r="BN5296" s="13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3"/>
      <c r="BK5297" s="13"/>
      <c r="BL5297" s="13"/>
      <c r="BM5297" s="13"/>
      <c r="BN5297" s="13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3"/>
      <c r="BK5298" s="13"/>
      <c r="BL5298" s="13"/>
      <c r="BM5298" s="13"/>
      <c r="BN5298" s="13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3"/>
      <c r="BK5299" s="13"/>
      <c r="BL5299" s="13"/>
      <c r="BM5299" s="13"/>
      <c r="BN5299" s="13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3"/>
      <c r="BK5300" s="13"/>
      <c r="BL5300" s="13"/>
      <c r="BM5300" s="13"/>
      <c r="BN5300" s="13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3"/>
      <c r="BK5301" s="13"/>
      <c r="BL5301" s="13"/>
      <c r="BM5301" s="13"/>
      <c r="BN5301" s="13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3"/>
      <c r="BK5302" s="13"/>
      <c r="BL5302" s="13"/>
      <c r="BM5302" s="13"/>
      <c r="BN5302" s="13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3"/>
      <c r="BK5303" s="13"/>
      <c r="BL5303" s="13"/>
      <c r="BM5303" s="13"/>
      <c r="BN5303" s="13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3"/>
      <c r="BK5304" s="13"/>
      <c r="BL5304" s="13"/>
      <c r="BM5304" s="13"/>
      <c r="BN5304" s="13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3"/>
      <c r="BK5305" s="13"/>
      <c r="BL5305" s="13"/>
      <c r="BM5305" s="13"/>
      <c r="BN5305" s="13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3"/>
      <c r="BK5306" s="13"/>
      <c r="BL5306" s="13"/>
      <c r="BM5306" s="13"/>
      <c r="BN5306" s="13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3"/>
      <c r="BK5307" s="13"/>
      <c r="BL5307" s="13"/>
      <c r="BM5307" s="13"/>
      <c r="BN5307" s="13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12"/>
      <c r="BG5308" s="12"/>
      <c r="BH5308" s="12"/>
      <c r="BI5308" s="12"/>
      <c r="BJ5308" s="13"/>
      <c r="BK5308" s="13"/>
      <c r="BL5308" s="13"/>
      <c r="BM5308" s="13"/>
      <c r="BN5308" s="13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3"/>
      <c r="BK5309" s="13"/>
      <c r="BL5309" s="13"/>
      <c r="BM5309" s="13"/>
      <c r="BN5309" s="13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3"/>
      <c r="BK5310" s="13"/>
      <c r="BL5310" s="13"/>
      <c r="BM5310" s="13"/>
      <c r="BN5310" s="13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3"/>
      <c r="BK5311" s="13"/>
      <c r="BL5311" s="13"/>
      <c r="BM5311" s="13"/>
      <c r="BN5311" s="13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3"/>
      <c r="BK5312" s="13"/>
      <c r="BL5312" s="13"/>
      <c r="BM5312" s="13"/>
      <c r="BN5312" s="13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3"/>
      <c r="BK5313" s="13"/>
      <c r="BL5313" s="13"/>
      <c r="BM5313" s="13"/>
      <c r="BN5313" s="13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3"/>
      <c r="BK5314" s="13"/>
      <c r="BL5314" s="13"/>
      <c r="BM5314" s="13"/>
      <c r="BN5314" s="13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3"/>
      <c r="BK5315" s="13"/>
      <c r="BL5315" s="13"/>
      <c r="BM5315" s="13"/>
      <c r="BN5315" s="13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3"/>
      <c r="BK5316" s="13"/>
      <c r="BL5316" s="13"/>
      <c r="BM5316" s="13"/>
      <c r="BN5316" s="13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3"/>
      <c r="BK5317" s="13"/>
      <c r="BL5317" s="13"/>
      <c r="BM5317" s="13"/>
      <c r="BN5317" s="13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3"/>
      <c r="BK5318" s="13"/>
      <c r="BL5318" s="13"/>
      <c r="BM5318" s="13"/>
      <c r="BN5318" s="13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3"/>
      <c r="BK5319" s="13"/>
      <c r="BL5319" s="13"/>
      <c r="BM5319" s="13"/>
      <c r="BN5319" s="13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  <c r="AQ5320" s="12"/>
      <c r="AR5320" s="12"/>
      <c r="AS5320" s="12"/>
      <c r="AT5320" s="12"/>
      <c r="AU5320" s="12"/>
      <c r="AV5320" s="12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12"/>
      <c r="BG5320" s="12"/>
      <c r="BH5320" s="12"/>
      <c r="BI5320" s="12"/>
      <c r="BJ5320" s="13"/>
      <c r="BK5320" s="13"/>
      <c r="BL5320" s="13"/>
      <c r="BM5320" s="13"/>
      <c r="BN5320" s="13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3"/>
      <c r="BK5321" s="13"/>
      <c r="BL5321" s="13"/>
      <c r="BM5321" s="13"/>
      <c r="BN5321" s="13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3"/>
      <c r="BK5322" s="13"/>
      <c r="BL5322" s="13"/>
      <c r="BM5322" s="13"/>
      <c r="BN5322" s="13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3"/>
      <c r="BK5323" s="13"/>
      <c r="BL5323" s="13"/>
      <c r="BM5323" s="13"/>
      <c r="BN5323" s="13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3"/>
      <c r="BK5324" s="13"/>
      <c r="BL5324" s="13"/>
      <c r="BM5324" s="13"/>
      <c r="BN5324" s="13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3"/>
      <c r="BK5325" s="13"/>
      <c r="BL5325" s="13"/>
      <c r="BM5325" s="13"/>
      <c r="BN5325" s="13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3"/>
      <c r="BK5326" s="13"/>
      <c r="BL5326" s="13"/>
      <c r="BM5326" s="13"/>
      <c r="BN5326" s="13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3"/>
      <c r="BK5327" s="13"/>
      <c r="BL5327" s="13"/>
      <c r="BM5327" s="13"/>
      <c r="BN5327" s="13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3"/>
      <c r="BK5328" s="13"/>
      <c r="BL5328" s="13"/>
      <c r="BM5328" s="13"/>
      <c r="BN5328" s="13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3"/>
      <c r="BK5329" s="13"/>
      <c r="BL5329" s="13"/>
      <c r="BM5329" s="13"/>
      <c r="BN5329" s="13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3"/>
      <c r="BK5330" s="13"/>
      <c r="BL5330" s="13"/>
      <c r="BM5330" s="13"/>
      <c r="BN5330" s="13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3"/>
      <c r="BK5331" s="13"/>
      <c r="BL5331" s="13"/>
      <c r="BM5331" s="13"/>
      <c r="BN5331" s="13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3"/>
      <c r="BK5332" s="13"/>
      <c r="BL5332" s="13"/>
      <c r="BM5332" s="13"/>
      <c r="BN5332" s="13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3"/>
      <c r="BK5333" s="13"/>
      <c r="BL5333" s="13"/>
      <c r="BM5333" s="13"/>
      <c r="BN5333" s="13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3"/>
      <c r="BK5334" s="13"/>
      <c r="BL5334" s="13"/>
      <c r="BM5334" s="13"/>
      <c r="BN5334" s="13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3"/>
      <c r="BK5335" s="13"/>
      <c r="BL5335" s="13"/>
      <c r="BM5335" s="13"/>
      <c r="BN5335" s="13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12"/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3"/>
      <c r="BK5336" s="13"/>
      <c r="BL5336" s="13"/>
      <c r="BM5336" s="13"/>
      <c r="BN5336" s="13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3"/>
      <c r="BK5337" s="13"/>
      <c r="BL5337" s="13"/>
      <c r="BM5337" s="13"/>
      <c r="BN5337" s="13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3"/>
      <c r="BK5338" s="13"/>
      <c r="BL5338" s="13"/>
      <c r="BM5338" s="13"/>
      <c r="BN5338" s="13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3"/>
      <c r="BK5339" s="13"/>
      <c r="BL5339" s="13"/>
      <c r="BM5339" s="13"/>
      <c r="BN5339" s="13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3"/>
      <c r="BK5340" s="13"/>
      <c r="BL5340" s="13"/>
      <c r="BM5340" s="13"/>
      <c r="BN5340" s="13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3"/>
      <c r="BK5341" s="13"/>
      <c r="BL5341" s="13"/>
      <c r="BM5341" s="13"/>
      <c r="BN5341" s="13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3"/>
      <c r="BK5342" s="13"/>
      <c r="BL5342" s="13"/>
      <c r="BM5342" s="13"/>
      <c r="BN5342" s="13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3"/>
      <c r="BK5343" s="13"/>
      <c r="BL5343" s="13"/>
      <c r="BM5343" s="13"/>
      <c r="BN5343" s="13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3"/>
      <c r="BK5344" s="13"/>
      <c r="BL5344" s="13"/>
      <c r="BM5344" s="13"/>
      <c r="BN5344" s="13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3"/>
      <c r="BK5345" s="13"/>
      <c r="BL5345" s="13"/>
      <c r="BM5345" s="13"/>
      <c r="BN5345" s="13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3"/>
      <c r="BK5346" s="13"/>
      <c r="BL5346" s="13"/>
      <c r="BM5346" s="13"/>
      <c r="BN5346" s="13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3"/>
      <c r="BK5347" s="13"/>
      <c r="BL5347" s="13"/>
      <c r="BM5347" s="13"/>
      <c r="BN5347" s="13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3"/>
      <c r="BK5348" s="13"/>
      <c r="BL5348" s="13"/>
      <c r="BM5348" s="13"/>
      <c r="BN5348" s="13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3"/>
      <c r="BK5349" s="13"/>
      <c r="BL5349" s="13"/>
      <c r="BM5349" s="13"/>
      <c r="BN5349" s="13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3"/>
      <c r="BK5350" s="13"/>
      <c r="BL5350" s="13"/>
      <c r="BM5350" s="13"/>
      <c r="BN5350" s="13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3"/>
      <c r="BK5351" s="13"/>
      <c r="BL5351" s="13"/>
      <c r="BM5351" s="13"/>
      <c r="BN5351" s="13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3"/>
      <c r="BK5352" s="13"/>
      <c r="BL5352" s="13"/>
      <c r="BM5352" s="13"/>
      <c r="BN5352" s="13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3"/>
      <c r="BK5353" s="13"/>
      <c r="BL5353" s="13"/>
      <c r="BM5353" s="13"/>
      <c r="BN5353" s="13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3"/>
      <c r="BK5354" s="13"/>
      <c r="BL5354" s="13"/>
      <c r="BM5354" s="13"/>
      <c r="BN5354" s="13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3"/>
      <c r="BK5355" s="13"/>
      <c r="BL5355" s="13"/>
      <c r="BM5355" s="13"/>
      <c r="BN5355" s="13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3"/>
      <c r="BK5356" s="13"/>
      <c r="BL5356" s="13"/>
      <c r="BM5356" s="13"/>
      <c r="BN5356" s="13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3"/>
      <c r="BK5357" s="13"/>
      <c r="BL5357" s="13"/>
      <c r="BM5357" s="13"/>
      <c r="BN5357" s="13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3"/>
      <c r="BK5358" s="13"/>
      <c r="BL5358" s="13"/>
      <c r="BM5358" s="13"/>
      <c r="BN5358" s="13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3"/>
      <c r="BK5359" s="13"/>
      <c r="BL5359" s="13"/>
      <c r="BM5359" s="13"/>
      <c r="BN5359" s="13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  <c r="AQ5360" s="12"/>
      <c r="AR5360" s="12"/>
      <c r="AS5360" s="12"/>
      <c r="AT5360" s="12"/>
      <c r="AU5360" s="12"/>
      <c r="AV5360" s="12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12"/>
      <c r="BG5360" s="12"/>
      <c r="BH5360" s="12"/>
      <c r="BI5360" s="12"/>
      <c r="BJ5360" s="13"/>
      <c r="BK5360" s="13"/>
      <c r="BL5360" s="13"/>
      <c r="BM5360" s="13"/>
      <c r="BN5360" s="13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3"/>
      <c r="BK5361" s="13"/>
      <c r="BL5361" s="13"/>
      <c r="BM5361" s="13"/>
      <c r="BN5361" s="13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3"/>
      <c r="BK5362" s="13"/>
      <c r="BL5362" s="13"/>
      <c r="BM5362" s="13"/>
      <c r="BN5362" s="13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3"/>
      <c r="BK5363" s="13"/>
      <c r="BL5363" s="13"/>
      <c r="BM5363" s="13"/>
      <c r="BN5363" s="13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/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3"/>
      <c r="BK5364" s="13"/>
      <c r="BL5364" s="13"/>
      <c r="BM5364" s="13"/>
      <c r="BN5364" s="13"/>
    </row>
    <row r="5365" spans="4:66" s="14" customFormat="1" x14ac:dyDescent="0.25">
      <c r="K5365" s="16"/>
      <c r="L5365" s="16"/>
      <c r="M5365" s="17"/>
      <c r="N5365" s="17"/>
      <c r="O5365" s="17"/>
      <c r="P5365" s="17"/>
      <c r="Q5365" s="17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7"/>
      <c r="AC5365" s="17"/>
      <c r="AD5365" s="17"/>
      <c r="AE5365" s="17"/>
      <c r="AF5365" s="17"/>
      <c r="AG5365" s="17"/>
      <c r="AH5365" s="17"/>
      <c r="AI5365" s="17"/>
      <c r="AJ5365" s="17"/>
      <c r="AK5365" s="17"/>
      <c r="AL5365" s="17"/>
      <c r="AM5365" s="17"/>
      <c r="AN5365" s="17"/>
      <c r="AO5365" s="17"/>
      <c r="AP5365" s="17"/>
      <c r="AQ5365" s="17"/>
      <c r="AR5365" s="17"/>
      <c r="AS5365" s="17"/>
      <c r="AT5365" s="17"/>
      <c r="AU5365" s="17"/>
      <c r="AV5365" s="17"/>
      <c r="AW5365" s="17"/>
      <c r="AX5365" s="17"/>
      <c r="AY5365" s="17"/>
      <c r="AZ5365" s="17"/>
      <c r="BA5365" s="17"/>
      <c r="BB5365" s="17"/>
      <c r="BC5365" s="17"/>
      <c r="BD5365" s="17"/>
      <c r="BE5365" s="17"/>
      <c r="BF5365" s="17"/>
      <c r="BG5365" s="17"/>
      <c r="BH5365" s="17"/>
      <c r="BI5365" s="17"/>
      <c r="BJ5365" s="18"/>
      <c r="BK5365" s="18"/>
      <c r="BL5365" s="18"/>
      <c r="BM5365" s="18"/>
      <c r="BN5365" s="18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3"/>
      <c r="BK5366" s="13"/>
      <c r="BL5366" s="13"/>
      <c r="BM5366" s="13"/>
      <c r="BN5366" s="13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3"/>
      <c r="BK5367" s="13"/>
      <c r="BL5367" s="13"/>
      <c r="BM5367" s="13"/>
      <c r="BN5367" s="13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3"/>
      <c r="BK5368" s="13"/>
      <c r="BL5368" s="13"/>
      <c r="BM5368" s="13"/>
      <c r="BN5368" s="13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3"/>
      <c r="BK5369" s="13"/>
      <c r="BL5369" s="13"/>
      <c r="BM5369" s="13"/>
      <c r="BN5369" s="13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3"/>
      <c r="BK5370" s="13"/>
      <c r="BL5370" s="13"/>
      <c r="BM5370" s="13"/>
      <c r="BN5370" s="13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3"/>
      <c r="BK5371" s="13"/>
      <c r="BL5371" s="13"/>
      <c r="BM5371" s="13"/>
      <c r="BN5371" s="13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3"/>
      <c r="BK5372" s="13"/>
      <c r="BL5372" s="13"/>
      <c r="BM5372" s="13"/>
      <c r="BN5372" s="13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3"/>
      <c r="BK5373" s="13"/>
      <c r="BL5373" s="13"/>
      <c r="BM5373" s="13"/>
      <c r="BN5373" s="13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3"/>
      <c r="BK5374" s="13"/>
      <c r="BL5374" s="13"/>
      <c r="BM5374" s="13"/>
      <c r="BN5374" s="13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3"/>
      <c r="BK5375" s="13"/>
      <c r="BL5375" s="13"/>
      <c r="BM5375" s="13"/>
      <c r="BN5375" s="13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3"/>
      <c r="BK5376" s="13"/>
      <c r="BL5376" s="13"/>
      <c r="BM5376" s="13"/>
      <c r="BN5376" s="13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3"/>
      <c r="BK5377" s="13"/>
      <c r="BL5377" s="13"/>
      <c r="BM5377" s="13"/>
      <c r="BN5377" s="13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/>
      <c r="AT5378" s="12"/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3"/>
      <c r="BK5378" s="13"/>
      <c r="BL5378" s="13"/>
      <c r="BM5378" s="13"/>
      <c r="BN5378" s="13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3"/>
      <c r="BK5379" s="13"/>
      <c r="BL5379" s="13"/>
      <c r="BM5379" s="13"/>
      <c r="BN5379" s="13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  <c r="AR5380" s="12"/>
      <c r="AS5380" s="12"/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3"/>
      <c r="BK5380" s="13"/>
      <c r="BL5380" s="13"/>
      <c r="BM5380" s="13"/>
      <c r="BN5380" s="13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3"/>
      <c r="BK5381" s="13"/>
      <c r="BL5381" s="13"/>
      <c r="BM5381" s="13"/>
      <c r="BN5381" s="13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3"/>
      <c r="BK5382" s="13"/>
      <c r="BL5382" s="13"/>
      <c r="BM5382" s="13"/>
      <c r="BN5382" s="13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3"/>
      <c r="BK5383" s="13"/>
      <c r="BL5383" s="13"/>
      <c r="BM5383" s="13"/>
      <c r="BN5383" s="13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3"/>
      <c r="BK5384" s="13"/>
      <c r="BL5384" s="13"/>
      <c r="BM5384" s="13"/>
      <c r="BN5384" s="13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3"/>
      <c r="BK5385" s="13"/>
      <c r="BL5385" s="13"/>
      <c r="BM5385" s="13"/>
      <c r="BN5385" s="13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3"/>
      <c r="BK5386" s="13"/>
      <c r="BL5386" s="13"/>
      <c r="BM5386" s="13"/>
      <c r="BN5386" s="13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3"/>
      <c r="BK5387" s="13"/>
      <c r="BL5387" s="13"/>
      <c r="BM5387" s="13"/>
      <c r="BN5387" s="13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3"/>
      <c r="BK5388" s="13"/>
      <c r="BL5388" s="13"/>
      <c r="BM5388" s="13"/>
      <c r="BN5388" s="13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3"/>
      <c r="BK5389" s="13"/>
      <c r="BL5389" s="13"/>
      <c r="BM5389" s="13"/>
      <c r="BN5389" s="13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3"/>
      <c r="BK5390" s="13"/>
      <c r="BL5390" s="13"/>
      <c r="BM5390" s="13"/>
      <c r="BN5390" s="13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3"/>
      <c r="BK5391" s="13"/>
      <c r="BL5391" s="13"/>
      <c r="BM5391" s="13"/>
      <c r="BN5391" s="13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3"/>
      <c r="BK5392" s="13"/>
      <c r="BL5392" s="13"/>
      <c r="BM5392" s="13"/>
      <c r="BN5392" s="13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3"/>
      <c r="BK5393" s="13"/>
      <c r="BL5393" s="13"/>
      <c r="BM5393" s="13"/>
      <c r="BN5393" s="13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3"/>
      <c r="BK5394" s="13"/>
      <c r="BL5394" s="13"/>
      <c r="BM5394" s="13"/>
      <c r="BN5394" s="13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3"/>
      <c r="BK5395" s="13"/>
      <c r="BL5395" s="13"/>
      <c r="BM5395" s="13"/>
      <c r="BN5395" s="13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12"/>
      <c r="BG5396" s="12"/>
      <c r="BH5396" s="12"/>
      <c r="BI5396" s="12"/>
      <c r="BJ5396" s="13"/>
      <c r="BK5396" s="13"/>
      <c r="BL5396" s="13"/>
      <c r="BM5396" s="13"/>
      <c r="BN5396" s="13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3"/>
      <c r="BK5397" s="13"/>
      <c r="BL5397" s="13"/>
      <c r="BM5397" s="13"/>
      <c r="BN5397" s="13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/>
      <c r="BI5398" s="12"/>
      <c r="BJ5398" s="13"/>
      <c r="BK5398" s="13"/>
      <c r="BL5398" s="13"/>
      <c r="BM5398" s="13"/>
      <c r="BN5398" s="13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3"/>
      <c r="BK5399" s="13"/>
      <c r="BL5399" s="13"/>
      <c r="BM5399" s="13"/>
      <c r="BN5399" s="13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3"/>
      <c r="BK5400" s="13"/>
      <c r="BL5400" s="13"/>
      <c r="BM5400" s="13"/>
      <c r="BN5400" s="13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3"/>
      <c r="BK5401" s="13"/>
      <c r="BL5401" s="13"/>
      <c r="BM5401" s="13"/>
      <c r="BN5401" s="13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3"/>
      <c r="BK5402" s="13"/>
      <c r="BL5402" s="13"/>
      <c r="BM5402" s="13"/>
      <c r="BN5402" s="13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3"/>
      <c r="BK5403" s="13"/>
      <c r="BL5403" s="13"/>
      <c r="BM5403" s="13"/>
      <c r="BN5403" s="13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3"/>
      <c r="BK5404" s="13"/>
      <c r="BL5404" s="13"/>
      <c r="BM5404" s="13"/>
      <c r="BN5404" s="13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3"/>
      <c r="BK5405" s="13"/>
      <c r="BL5405" s="13"/>
      <c r="BM5405" s="13"/>
      <c r="BN5405" s="13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3"/>
      <c r="BK5406" s="13"/>
      <c r="BL5406" s="13"/>
      <c r="BM5406" s="13"/>
      <c r="BN5406" s="13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3"/>
      <c r="BK5407" s="13"/>
      <c r="BL5407" s="13"/>
      <c r="BM5407" s="13"/>
      <c r="BN5407" s="13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3"/>
      <c r="BK5408" s="13"/>
      <c r="BL5408" s="13"/>
      <c r="BM5408" s="13"/>
      <c r="BN5408" s="13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3"/>
      <c r="BK5409" s="13"/>
      <c r="BL5409" s="13"/>
      <c r="BM5409" s="13"/>
      <c r="BN5409" s="13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12"/>
      <c r="BG5410" s="12"/>
      <c r="BH5410" s="12"/>
      <c r="BI5410" s="12"/>
      <c r="BJ5410" s="13"/>
      <c r="BK5410" s="13"/>
      <c r="BL5410" s="13"/>
      <c r="BM5410" s="13"/>
      <c r="BN5410" s="13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3"/>
      <c r="BK5411" s="13"/>
      <c r="BL5411" s="13"/>
      <c r="BM5411" s="13"/>
      <c r="BN5411" s="13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3"/>
      <c r="BK5412" s="13"/>
      <c r="BL5412" s="13"/>
      <c r="BM5412" s="13"/>
      <c r="BN5412" s="13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3"/>
      <c r="BK5413" s="13"/>
      <c r="BL5413" s="13"/>
      <c r="BM5413" s="13"/>
      <c r="BN5413" s="13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3"/>
      <c r="BK5414" s="13"/>
      <c r="BL5414" s="13"/>
      <c r="BM5414" s="13"/>
      <c r="BN5414" s="13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3"/>
      <c r="BK5415" s="13"/>
      <c r="BL5415" s="13"/>
      <c r="BM5415" s="13"/>
      <c r="BN5415" s="13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3"/>
      <c r="BK5416" s="13"/>
      <c r="BL5416" s="13"/>
      <c r="BM5416" s="13"/>
      <c r="BN5416" s="13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3"/>
      <c r="BK5417" s="13"/>
      <c r="BL5417" s="13"/>
      <c r="BM5417" s="13"/>
      <c r="BN5417" s="13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3"/>
      <c r="BK5418" s="13"/>
      <c r="BL5418" s="13"/>
      <c r="BM5418" s="13"/>
      <c r="BN5418" s="13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3"/>
      <c r="BK5419" s="13"/>
      <c r="BL5419" s="13"/>
      <c r="BM5419" s="13"/>
      <c r="BN5419" s="13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3"/>
      <c r="BK5420" s="13"/>
      <c r="BL5420" s="13"/>
      <c r="BM5420" s="13"/>
      <c r="BN5420" s="13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3"/>
      <c r="BK5421" s="13"/>
      <c r="BL5421" s="13"/>
      <c r="BM5421" s="13"/>
      <c r="BN5421" s="13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3"/>
      <c r="BK5422" s="13"/>
      <c r="BL5422" s="13"/>
      <c r="BM5422" s="13"/>
      <c r="BN5422" s="13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3"/>
      <c r="BK5423" s="13"/>
      <c r="BL5423" s="13"/>
      <c r="BM5423" s="13"/>
      <c r="BN5423" s="13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3"/>
      <c r="BK5424" s="13"/>
      <c r="BL5424" s="13"/>
      <c r="BM5424" s="13"/>
      <c r="BN5424" s="13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3"/>
      <c r="BK5425" s="13"/>
      <c r="BL5425" s="13"/>
      <c r="BM5425" s="13"/>
      <c r="BN5425" s="13"/>
    </row>
    <row r="5426" spans="4:66" s="14" customFormat="1" x14ac:dyDescent="0.25">
      <c r="K5426" s="16"/>
      <c r="L5426" s="16"/>
      <c r="M5426" s="17"/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7"/>
      <c r="AC5426" s="17"/>
      <c r="AD5426" s="17"/>
      <c r="AE5426" s="17"/>
      <c r="AF5426" s="17"/>
      <c r="AG5426" s="17"/>
      <c r="AH5426" s="17"/>
      <c r="AI5426" s="17"/>
      <c r="AJ5426" s="17"/>
      <c r="AK5426" s="17"/>
      <c r="AL5426" s="17"/>
      <c r="AM5426" s="17"/>
      <c r="AN5426" s="17"/>
      <c r="AO5426" s="17"/>
      <c r="AP5426" s="17"/>
      <c r="AQ5426" s="17"/>
      <c r="AR5426" s="17"/>
      <c r="AS5426" s="17"/>
      <c r="AT5426" s="17"/>
      <c r="AU5426" s="17"/>
      <c r="AV5426" s="17"/>
      <c r="AW5426" s="17"/>
      <c r="AX5426" s="17"/>
      <c r="AY5426" s="17"/>
      <c r="AZ5426" s="17"/>
      <c r="BA5426" s="17"/>
      <c r="BB5426" s="17"/>
      <c r="BC5426" s="17"/>
      <c r="BD5426" s="17"/>
      <c r="BE5426" s="17"/>
      <c r="BF5426" s="17"/>
      <c r="BG5426" s="17"/>
      <c r="BH5426" s="17"/>
      <c r="BI5426" s="17"/>
      <c r="BJ5426" s="18"/>
      <c r="BK5426" s="18"/>
      <c r="BL5426" s="18"/>
      <c r="BM5426" s="18"/>
      <c r="BN5426" s="18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3"/>
      <c r="BK5427" s="13"/>
      <c r="BL5427" s="13"/>
      <c r="BM5427" s="13"/>
      <c r="BN5427" s="13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3"/>
      <c r="BK5428" s="13"/>
      <c r="BL5428" s="13"/>
      <c r="BM5428" s="13"/>
      <c r="BN5428" s="13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3"/>
      <c r="BK5429" s="13"/>
      <c r="BL5429" s="13"/>
      <c r="BM5429" s="13"/>
      <c r="BN5429" s="13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3"/>
      <c r="BK5430" s="13"/>
      <c r="BL5430" s="13"/>
      <c r="BM5430" s="13"/>
      <c r="BN5430" s="13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3"/>
      <c r="BK5431" s="13"/>
      <c r="BL5431" s="13"/>
      <c r="BM5431" s="13"/>
      <c r="BN5431" s="13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12"/>
      <c r="BG5432" s="12"/>
      <c r="BH5432" s="12"/>
      <c r="BI5432" s="12"/>
      <c r="BJ5432" s="13"/>
      <c r="BK5432" s="13"/>
      <c r="BL5432" s="13"/>
      <c r="BM5432" s="13"/>
      <c r="BN5432" s="13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3"/>
      <c r="BK5433" s="13"/>
      <c r="BL5433" s="13"/>
      <c r="BM5433" s="13"/>
      <c r="BN5433" s="13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12"/>
      <c r="BG5434" s="12"/>
      <c r="BH5434" s="12"/>
      <c r="BI5434" s="12"/>
      <c r="BJ5434" s="13"/>
      <c r="BK5434" s="13"/>
      <c r="BL5434" s="13"/>
      <c r="BM5434" s="13"/>
      <c r="BN5434" s="13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3"/>
      <c r="BK5435" s="13"/>
      <c r="BL5435" s="13"/>
      <c r="BM5435" s="13"/>
      <c r="BN5435" s="13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3"/>
      <c r="BK5436" s="13"/>
      <c r="BL5436" s="13"/>
      <c r="BM5436" s="13"/>
      <c r="BN5436" s="13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3"/>
      <c r="BK5437" s="13"/>
      <c r="BL5437" s="13"/>
      <c r="BM5437" s="13"/>
      <c r="BN5437" s="13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3"/>
      <c r="BK5438" s="13"/>
      <c r="BL5438" s="13"/>
      <c r="BM5438" s="13"/>
      <c r="BN5438" s="13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3"/>
      <c r="BK5439" s="13"/>
      <c r="BL5439" s="13"/>
      <c r="BM5439" s="13"/>
      <c r="BN5439" s="13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3"/>
      <c r="BK5440" s="13"/>
      <c r="BL5440" s="13"/>
      <c r="BM5440" s="13"/>
      <c r="BN5440" s="13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3"/>
      <c r="BK5441" s="13"/>
      <c r="BL5441" s="13"/>
      <c r="BM5441" s="13"/>
      <c r="BN5441" s="13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3"/>
      <c r="BK5442" s="13"/>
      <c r="BL5442" s="13"/>
      <c r="BM5442" s="13"/>
      <c r="BN5442" s="13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3"/>
      <c r="BK5443" s="13"/>
      <c r="BL5443" s="13"/>
      <c r="BM5443" s="13"/>
      <c r="BN5443" s="13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3"/>
      <c r="BK5444" s="13"/>
      <c r="BL5444" s="13"/>
      <c r="BM5444" s="13"/>
      <c r="BN5444" s="13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3"/>
      <c r="BK5445" s="13"/>
      <c r="BL5445" s="13"/>
      <c r="BM5445" s="13"/>
      <c r="BN5445" s="13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3"/>
      <c r="BK5446" s="13"/>
      <c r="BL5446" s="13"/>
      <c r="BM5446" s="13"/>
      <c r="BN5446" s="13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3"/>
      <c r="BK5447" s="13"/>
      <c r="BL5447" s="13"/>
      <c r="BM5447" s="13"/>
      <c r="BN5447" s="13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3"/>
      <c r="BK5448" s="13"/>
      <c r="BL5448" s="13"/>
      <c r="BM5448" s="13"/>
      <c r="BN5448" s="13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3"/>
      <c r="BK5449" s="13"/>
      <c r="BL5449" s="13"/>
      <c r="BM5449" s="13"/>
      <c r="BN5449" s="13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3"/>
      <c r="BK5450" s="13"/>
      <c r="BL5450" s="13"/>
      <c r="BM5450" s="13"/>
      <c r="BN5450" s="13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3"/>
      <c r="BK5451" s="13"/>
      <c r="BL5451" s="13"/>
      <c r="BM5451" s="13"/>
      <c r="BN5451" s="13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3"/>
      <c r="BK5452" s="13"/>
      <c r="BL5452" s="13"/>
      <c r="BM5452" s="13"/>
      <c r="BN5452" s="13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3"/>
      <c r="BK5453" s="13"/>
      <c r="BL5453" s="13"/>
      <c r="BM5453" s="13"/>
      <c r="BN5453" s="13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3"/>
      <c r="BK5454" s="13"/>
      <c r="BL5454" s="13"/>
      <c r="BM5454" s="13"/>
      <c r="BN5454" s="13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3"/>
      <c r="BK5455" s="13"/>
      <c r="BL5455" s="13"/>
      <c r="BM5455" s="13"/>
      <c r="BN5455" s="13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3"/>
      <c r="BK5456" s="13"/>
      <c r="BL5456" s="13"/>
      <c r="BM5456" s="13"/>
      <c r="BN5456" s="13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3"/>
      <c r="BK5457" s="13"/>
      <c r="BL5457" s="13"/>
      <c r="BM5457" s="13"/>
      <c r="BN5457" s="13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3"/>
      <c r="BK5458" s="13"/>
      <c r="BL5458" s="13"/>
      <c r="BM5458" s="13"/>
      <c r="BN5458" s="13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3"/>
      <c r="BK5459" s="13"/>
      <c r="BL5459" s="13"/>
      <c r="BM5459" s="13"/>
      <c r="BN5459" s="13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3"/>
      <c r="BK5460" s="13"/>
      <c r="BL5460" s="13"/>
      <c r="BM5460" s="13"/>
      <c r="BN5460" s="13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3"/>
      <c r="BK5461" s="13"/>
      <c r="BL5461" s="13"/>
      <c r="BM5461" s="13"/>
      <c r="BN5461" s="13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3"/>
      <c r="BK5462" s="13"/>
      <c r="BL5462" s="13"/>
      <c r="BM5462" s="13"/>
      <c r="BN5462" s="13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3"/>
      <c r="BK5463" s="13"/>
      <c r="BL5463" s="13"/>
      <c r="BM5463" s="13"/>
      <c r="BN5463" s="13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3"/>
      <c r="BK5464" s="13"/>
      <c r="BL5464" s="13"/>
      <c r="BM5464" s="13"/>
      <c r="BN5464" s="13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3"/>
      <c r="BK5465" s="13"/>
      <c r="BL5465" s="13"/>
      <c r="BM5465" s="13"/>
      <c r="BN5465" s="13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3"/>
      <c r="BK5466" s="13"/>
      <c r="BL5466" s="13"/>
      <c r="BM5466" s="13"/>
      <c r="BN5466" s="13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3"/>
      <c r="BK5467" s="13"/>
      <c r="BL5467" s="13"/>
      <c r="BM5467" s="13"/>
      <c r="BN5467" s="13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3"/>
      <c r="BK5468" s="13"/>
      <c r="BL5468" s="13"/>
      <c r="BM5468" s="13"/>
      <c r="BN5468" s="13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3"/>
      <c r="BK5469" s="13"/>
      <c r="BL5469" s="13"/>
      <c r="BM5469" s="13"/>
      <c r="BN5469" s="13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3"/>
      <c r="BK5470" s="13"/>
      <c r="BL5470" s="13"/>
      <c r="BM5470" s="13"/>
      <c r="BN5470" s="13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3"/>
      <c r="BK5471" s="13"/>
      <c r="BL5471" s="13"/>
      <c r="BM5471" s="13"/>
      <c r="BN5471" s="13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3"/>
      <c r="BK5472" s="13"/>
      <c r="BL5472" s="13"/>
      <c r="BM5472" s="13"/>
      <c r="BN5472" s="13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3"/>
      <c r="BK5473" s="13"/>
      <c r="BL5473" s="13"/>
      <c r="BM5473" s="13"/>
      <c r="BN5473" s="13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3"/>
      <c r="BK5474" s="13"/>
      <c r="BL5474" s="13"/>
      <c r="BM5474" s="13"/>
      <c r="BN5474" s="13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3"/>
      <c r="BK5475" s="13"/>
      <c r="BL5475" s="13"/>
      <c r="BM5475" s="13"/>
      <c r="BN5475" s="13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3"/>
      <c r="BK5476" s="13"/>
      <c r="BL5476" s="13"/>
      <c r="BM5476" s="13"/>
      <c r="BN5476" s="13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3"/>
      <c r="BK5477" s="13"/>
      <c r="BL5477" s="13"/>
      <c r="BM5477" s="13"/>
      <c r="BN5477" s="13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3"/>
      <c r="BK5478" s="13"/>
      <c r="BL5478" s="13"/>
      <c r="BM5478" s="13"/>
      <c r="BN5478" s="13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3"/>
      <c r="BK5479" s="13"/>
      <c r="BL5479" s="13"/>
      <c r="BM5479" s="13"/>
      <c r="BN5479" s="13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3"/>
      <c r="BK5480" s="13"/>
      <c r="BL5480" s="13"/>
      <c r="BM5480" s="13"/>
      <c r="BN5480" s="13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3"/>
      <c r="BK5481" s="13"/>
      <c r="BL5481" s="13"/>
      <c r="BM5481" s="13"/>
      <c r="BN5481" s="13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3"/>
      <c r="BK5482" s="13"/>
      <c r="BL5482" s="13"/>
      <c r="BM5482" s="13"/>
      <c r="BN5482" s="13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3"/>
      <c r="BK5483" s="13"/>
      <c r="BL5483" s="13"/>
      <c r="BM5483" s="13"/>
      <c r="BN5483" s="13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3"/>
      <c r="BK5484" s="13"/>
      <c r="BL5484" s="13"/>
      <c r="BM5484" s="13"/>
      <c r="BN5484" s="13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3"/>
      <c r="BK5485" s="13"/>
      <c r="BL5485" s="13"/>
      <c r="BM5485" s="13"/>
      <c r="BN5485" s="13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3"/>
      <c r="BK5486" s="13"/>
      <c r="BL5486" s="13"/>
      <c r="BM5486" s="13"/>
      <c r="BN5486" s="13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3"/>
      <c r="BK5487" s="13"/>
      <c r="BL5487" s="13"/>
      <c r="BM5487" s="13"/>
      <c r="BN5487" s="13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3"/>
      <c r="BK5488" s="13"/>
      <c r="BL5488" s="13"/>
      <c r="BM5488" s="13"/>
      <c r="BN5488" s="13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3"/>
      <c r="BK5489" s="13"/>
      <c r="BL5489" s="13"/>
      <c r="BM5489" s="13"/>
      <c r="BN5489" s="13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3"/>
      <c r="BK5490" s="13"/>
      <c r="BL5490" s="13"/>
      <c r="BM5490" s="13"/>
      <c r="BN5490" s="13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3"/>
      <c r="BK5491" s="13"/>
      <c r="BL5491" s="13"/>
      <c r="BM5491" s="13"/>
      <c r="BN5491" s="13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3"/>
      <c r="BK5492" s="13"/>
      <c r="BL5492" s="13"/>
      <c r="BM5492" s="13"/>
      <c r="BN5492" s="13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3"/>
      <c r="BK5493" s="13"/>
      <c r="BL5493" s="13"/>
      <c r="BM5493" s="13"/>
      <c r="BN5493" s="13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3"/>
      <c r="BK5494" s="13"/>
      <c r="BL5494" s="13"/>
      <c r="BM5494" s="13"/>
      <c r="BN5494" s="13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3"/>
      <c r="BK5495" s="13"/>
      <c r="BL5495" s="13"/>
      <c r="BM5495" s="13"/>
      <c r="BN5495" s="13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3"/>
      <c r="BK5496" s="13"/>
      <c r="BL5496" s="13"/>
      <c r="BM5496" s="13"/>
      <c r="BN5496" s="13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3"/>
      <c r="BK5497" s="13"/>
      <c r="BL5497" s="13"/>
      <c r="BM5497" s="13"/>
      <c r="BN5497" s="13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3"/>
      <c r="BK5498" s="13"/>
      <c r="BL5498" s="13"/>
      <c r="BM5498" s="13"/>
      <c r="BN5498" s="13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3"/>
      <c r="BK5499" s="13"/>
      <c r="BL5499" s="13"/>
      <c r="BM5499" s="13"/>
      <c r="BN5499" s="13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3"/>
      <c r="BK5500" s="13"/>
      <c r="BL5500" s="13"/>
      <c r="BM5500" s="13"/>
      <c r="BN5500" s="13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3"/>
      <c r="BK5501" s="13"/>
      <c r="BL5501" s="13"/>
      <c r="BM5501" s="13"/>
      <c r="BN5501" s="13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3"/>
      <c r="BK5502" s="13"/>
      <c r="BL5502" s="13"/>
      <c r="BM5502" s="13"/>
      <c r="BN5502" s="13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3"/>
      <c r="BK5503" s="13"/>
      <c r="BL5503" s="13"/>
      <c r="BM5503" s="13"/>
      <c r="BN5503" s="13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3"/>
      <c r="BK5504" s="13"/>
      <c r="BL5504" s="13"/>
      <c r="BM5504" s="13"/>
      <c r="BN5504" s="13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3"/>
      <c r="BK5505" s="13"/>
      <c r="BL5505" s="13"/>
      <c r="BM5505" s="13"/>
      <c r="BN5505" s="13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3"/>
      <c r="BK5506" s="13"/>
      <c r="BL5506" s="13"/>
      <c r="BM5506" s="13"/>
      <c r="BN5506" s="13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3"/>
      <c r="BK5507" s="13"/>
      <c r="BL5507" s="13"/>
      <c r="BM5507" s="13"/>
      <c r="BN5507" s="13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3"/>
      <c r="BK5508" s="13"/>
      <c r="BL5508" s="13"/>
      <c r="BM5508" s="13"/>
      <c r="BN5508" s="13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3"/>
      <c r="BK5509" s="13"/>
      <c r="BL5509" s="13"/>
      <c r="BM5509" s="13"/>
      <c r="BN5509" s="13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3"/>
      <c r="BK5510" s="13"/>
      <c r="BL5510" s="13"/>
      <c r="BM5510" s="13"/>
      <c r="BN5510" s="13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3"/>
      <c r="BK5511" s="13"/>
      <c r="BL5511" s="13"/>
      <c r="BM5511" s="13"/>
      <c r="BN5511" s="13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3"/>
      <c r="BK5512" s="13"/>
      <c r="BL5512" s="13"/>
      <c r="BM5512" s="13"/>
      <c r="BN5512" s="13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3"/>
      <c r="BK5513" s="13"/>
      <c r="BL5513" s="13"/>
      <c r="BM5513" s="13"/>
      <c r="BN5513" s="13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3"/>
      <c r="BK5514" s="13"/>
      <c r="BL5514" s="13"/>
      <c r="BM5514" s="13"/>
      <c r="BN5514" s="13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3"/>
      <c r="BK5515" s="13"/>
      <c r="BL5515" s="13"/>
      <c r="BM5515" s="13"/>
      <c r="BN5515" s="13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3"/>
      <c r="BK5516" s="13"/>
      <c r="BL5516" s="13"/>
      <c r="BM5516" s="13"/>
      <c r="BN5516" s="13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3"/>
      <c r="BK5517" s="13"/>
      <c r="BL5517" s="13"/>
      <c r="BM5517" s="13"/>
      <c r="BN5517" s="13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3"/>
      <c r="BK5518" s="13"/>
      <c r="BL5518" s="13"/>
      <c r="BM5518" s="13"/>
      <c r="BN5518" s="13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3"/>
      <c r="BK5519" s="13"/>
      <c r="BL5519" s="13"/>
      <c r="BM5519" s="13"/>
      <c r="BN5519" s="13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3"/>
      <c r="BK5520" s="13"/>
      <c r="BL5520" s="13"/>
      <c r="BM5520" s="13"/>
      <c r="BN5520" s="13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3"/>
      <c r="BK5521" s="13"/>
      <c r="BL5521" s="13"/>
      <c r="BM5521" s="13"/>
      <c r="BN5521" s="13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3"/>
      <c r="BK5522" s="13"/>
      <c r="BL5522" s="13"/>
      <c r="BM5522" s="13"/>
      <c r="BN5522" s="13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3"/>
      <c r="BK5523" s="13"/>
      <c r="BL5523" s="13"/>
      <c r="BM5523" s="13"/>
      <c r="BN5523" s="13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3"/>
      <c r="BK5524" s="13"/>
      <c r="BL5524" s="13"/>
      <c r="BM5524" s="13"/>
      <c r="BN5524" s="13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3"/>
      <c r="BK5525" s="13"/>
      <c r="BL5525" s="13"/>
      <c r="BM5525" s="13"/>
      <c r="BN5525" s="13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3"/>
      <c r="BK5526" s="13"/>
      <c r="BL5526" s="13"/>
      <c r="BM5526" s="13"/>
      <c r="BN5526" s="13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3"/>
      <c r="BK5527" s="13"/>
      <c r="BL5527" s="13"/>
      <c r="BM5527" s="13"/>
      <c r="BN5527" s="13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3"/>
      <c r="BK5528" s="13"/>
      <c r="BL5528" s="13"/>
      <c r="BM5528" s="13"/>
      <c r="BN5528" s="13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3"/>
      <c r="BK5529" s="13"/>
      <c r="BL5529" s="13"/>
      <c r="BM5529" s="13"/>
      <c r="BN5529" s="13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3"/>
      <c r="BK5530" s="13"/>
      <c r="BL5530" s="13"/>
      <c r="BM5530" s="13"/>
      <c r="BN5530" s="13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3"/>
      <c r="BK5531" s="13"/>
      <c r="BL5531" s="13"/>
      <c r="BM5531" s="13"/>
      <c r="BN5531" s="13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3"/>
      <c r="BK5532" s="13"/>
      <c r="BL5532" s="13"/>
      <c r="BM5532" s="13"/>
      <c r="BN5532" s="13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3"/>
      <c r="BK5533" s="13"/>
      <c r="BL5533" s="13"/>
      <c r="BM5533" s="13"/>
      <c r="BN5533" s="13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3"/>
      <c r="BK5534" s="13"/>
      <c r="BL5534" s="13"/>
      <c r="BM5534" s="13"/>
      <c r="BN5534" s="13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3"/>
      <c r="BK5535" s="13"/>
      <c r="BL5535" s="13"/>
      <c r="BM5535" s="13"/>
      <c r="BN5535" s="13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3"/>
      <c r="BK5536" s="13"/>
      <c r="BL5536" s="13"/>
      <c r="BM5536" s="13"/>
      <c r="BN5536" s="13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3"/>
      <c r="BK5537" s="13"/>
      <c r="BL5537" s="13"/>
      <c r="BM5537" s="13"/>
      <c r="BN5537" s="13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/>
      <c r="BH5538" s="12"/>
      <c r="BI5538" s="12"/>
      <c r="BJ5538" s="13"/>
      <c r="BK5538" s="13"/>
      <c r="BL5538" s="13"/>
      <c r="BM5538" s="13"/>
      <c r="BN5538" s="13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3"/>
      <c r="BK5539" s="13"/>
      <c r="BL5539" s="13"/>
      <c r="BM5539" s="13"/>
      <c r="BN5539" s="13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3"/>
      <c r="BK5540" s="13"/>
      <c r="BL5540" s="13"/>
      <c r="BM5540" s="13"/>
      <c r="BN5540" s="13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3"/>
      <c r="BK5541" s="13"/>
      <c r="BL5541" s="13"/>
      <c r="BM5541" s="13"/>
      <c r="BN5541" s="13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3"/>
      <c r="BK5542" s="13"/>
      <c r="BL5542" s="13"/>
      <c r="BM5542" s="13"/>
      <c r="BN5542" s="13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3"/>
      <c r="BK5543" s="13"/>
      <c r="BL5543" s="13"/>
      <c r="BM5543" s="13"/>
      <c r="BN5543" s="13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3"/>
      <c r="BK5544" s="13"/>
      <c r="BL5544" s="13"/>
      <c r="BM5544" s="13"/>
      <c r="BN5544" s="13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3"/>
      <c r="BK5545" s="13"/>
      <c r="BL5545" s="13"/>
      <c r="BM5545" s="13"/>
      <c r="BN5545" s="13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12"/>
      <c r="BG5546" s="12"/>
      <c r="BH5546" s="12"/>
      <c r="BI5546" s="12"/>
      <c r="BJ5546" s="13"/>
      <c r="BK5546" s="13"/>
      <c r="BL5546" s="13"/>
      <c r="BM5546" s="13"/>
      <c r="BN5546" s="13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3"/>
      <c r="BK5547" s="13"/>
      <c r="BL5547" s="13"/>
      <c r="BM5547" s="13"/>
      <c r="BN5547" s="13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3"/>
      <c r="BK5548" s="13"/>
      <c r="BL5548" s="13"/>
      <c r="BM5548" s="13"/>
      <c r="BN5548" s="13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3"/>
      <c r="BK5549" s="13"/>
      <c r="BL5549" s="13"/>
      <c r="BM5549" s="13"/>
      <c r="BN5549" s="13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3"/>
      <c r="BK5550" s="13"/>
      <c r="BL5550" s="13"/>
      <c r="BM5550" s="13"/>
      <c r="BN5550" s="13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3"/>
      <c r="BK5551" s="13"/>
      <c r="BL5551" s="13"/>
      <c r="BM5551" s="13"/>
      <c r="BN5551" s="13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3"/>
      <c r="BK5552" s="13"/>
      <c r="BL5552" s="13"/>
      <c r="BM5552" s="13"/>
      <c r="BN5552" s="13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3"/>
      <c r="BK5553" s="13"/>
      <c r="BL5553" s="13"/>
      <c r="BM5553" s="13"/>
      <c r="BN5553" s="13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3"/>
      <c r="BK5554" s="13"/>
      <c r="BL5554" s="13"/>
      <c r="BM5554" s="13"/>
      <c r="BN5554" s="13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3"/>
      <c r="BK5555" s="13"/>
      <c r="BL5555" s="13"/>
      <c r="BM5555" s="13"/>
      <c r="BN5555" s="13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3"/>
      <c r="BK5556" s="13"/>
      <c r="BL5556" s="13"/>
      <c r="BM5556" s="13"/>
      <c r="BN5556" s="13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3"/>
      <c r="BK5557" s="13"/>
      <c r="BL5557" s="13"/>
      <c r="BM5557" s="13"/>
      <c r="BN5557" s="13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3"/>
      <c r="BK5558" s="13"/>
      <c r="BL5558" s="13"/>
      <c r="BM5558" s="13"/>
      <c r="BN5558" s="13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3"/>
      <c r="BK5559" s="13"/>
      <c r="BL5559" s="13"/>
      <c r="BM5559" s="13"/>
      <c r="BN5559" s="13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3"/>
      <c r="BK5560" s="13"/>
      <c r="BL5560" s="13"/>
      <c r="BM5560" s="13"/>
      <c r="BN5560" s="13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3"/>
      <c r="BK5561" s="13"/>
      <c r="BL5561" s="13"/>
      <c r="BM5561" s="13"/>
      <c r="BN5561" s="13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3"/>
      <c r="BK5562" s="13"/>
      <c r="BL5562" s="13"/>
      <c r="BM5562" s="13"/>
      <c r="BN5562" s="13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3"/>
      <c r="BK5563" s="13"/>
      <c r="BL5563" s="13"/>
      <c r="BM5563" s="13"/>
      <c r="BN5563" s="13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3"/>
      <c r="BK5564" s="13"/>
      <c r="BL5564" s="13"/>
      <c r="BM5564" s="13"/>
      <c r="BN5564" s="13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3"/>
      <c r="BK5565" s="13"/>
      <c r="BL5565" s="13"/>
      <c r="BM5565" s="13"/>
      <c r="BN5565" s="13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3"/>
      <c r="BK5566" s="13"/>
      <c r="BL5566" s="13"/>
      <c r="BM5566" s="13"/>
      <c r="BN5566" s="13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3"/>
      <c r="BK5567" s="13"/>
      <c r="BL5567" s="13"/>
      <c r="BM5567" s="13"/>
      <c r="BN5567" s="13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3"/>
      <c r="BK5568" s="13"/>
      <c r="BL5568" s="13"/>
      <c r="BM5568" s="13"/>
      <c r="BN5568" s="13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3"/>
      <c r="BK5569" s="13"/>
      <c r="BL5569" s="13"/>
      <c r="BM5569" s="13"/>
      <c r="BN5569" s="13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3"/>
      <c r="BK5570" s="13"/>
      <c r="BL5570" s="13"/>
      <c r="BM5570" s="13"/>
      <c r="BN5570" s="13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3"/>
      <c r="BK5571" s="13"/>
      <c r="BL5571" s="13"/>
      <c r="BM5571" s="13"/>
      <c r="BN5571" s="13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3"/>
      <c r="BK5572" s="13"/>
      <c r="BL5572" s="13"/>
      <c r="BM5572" s="13"/>
      <c r="BN5572" s="13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3"/>
      <c r="BK5573" s="13"/>
      <c r="BL5573" s="13"/>
      <c r="BM5573" s="13"/>
      <c r="BN5573" s="13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3"/>
      <c r="BK5574" s="13"/>
      <c r="BL5574" s="13"/>
      <c r="BM5574" s="13"/>
      <c r="BN5574" s="13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3"/>
      <c r="BK5575" s="13"/>
      <c r="BL5575" s="13"/>
      <c r="BM5575" s="13"/>
      <c r="BN5575" s="13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3"/>
      <c r="BK5576" s="13"/>
      <c r="BL5576" s="13"/>
      <c r="BM5576" s="13"/>
      <c r="BN5576" s="13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3"/>
      <c r="BK5577" s="13"/>
      <c r="BL5577" s="13"/>
      <c r="BM5577" s="13"/>
      <c r="BN5577" s="13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3"/>
      <c r="BK5578" s="13"/>
      <c r="BL5578" s="13"/>
      <c r="BM5578" s="13"/>
      <c r="BN5578" s="13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3"/>
      <c r="BK5579" s="13"/>
      <c r="BL5579" s="13"/>
      <c r="BM5579" s="13"/>
      <c r="BN5579" s="13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3"/>
      <c r="BK5580" s="13"/>
      <c r="BL5580" s="13"/>
      <c r="BM5580" s="13"/>
      <c r="BN5580" s="13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3"/>
      <c r="BK5581" s="13"/>
      <c r="BL5581" s="13"/>
      <c r="BM5581" s="13"/>
      <c r="BN5581" s="13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3"/>
      <c r="BK5582" s="13"/>
      <c r="BL5582" s="13"/>
      <c r="BM5582" s="13"/>
      <c r="BN5582" s="13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3"/>
      <c r="BK5583" s="13"/>
      <c r="BL5583" s="13"/>
      <c r="BM5583" s="13"/>
      <c r="BN5583" s="13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12"/>
      <c r="AP5584" s="12"/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3"/>
      <c r="BK5584" s="13"/>
      <c r="BL5584" s="13"/>
      <c r="BM5584" s="13"/>
      <c r="BN5584" s="13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3"/>
      <c r="BK5585" s="13"/>
      <c r="BL5585" s="13"/>
      <c r="BM5585" s="13"/>
      <c r="BN5585" s="13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3"/>
      <c r="BK5586" s="13"/>
      <c r="BL5586" s="13"/>
      <c r="BM5586" s="13"/>
      <c r="BN5586" s="13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3"/>
      <c r="BK5587" s="13"/>
      <c r="BL5587" s="13"/>
      <c r="BM5587" s="13"/>
      <c r="BN5587" s="13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3"/>
      <c r="BK5588" s="13"/>
      <c r="BL5588" s="13"/>
      <c r="BM5588" s="13"/>
      <c r="BN5588" s="13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3"/>
      <c r="BK5589" s="13"/>
      <c r="BL5589" s="13"/>
      <c r="BM5589" s="13"/>
      <c r="BN5589" s="13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3"/>
      <c r="BK5590" s="13"/>
      <c r="BL5590" s="13"/>
      <c r="BM5590" s="13"/>
      <c r="BN5590" s="13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3"/>
      <c r="BK5591" s="13"/>
      <c r="BL5591" s="13"/>
      <c r="BM5591" s="13"/>
      <c r="BN5591" s="13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3"/>
      <c r="BK5592" s="13"/>
      <c r="BL5592" s="13"/>
      <c r="BM5592" s="13"/>
      <c r="BN5592" s="13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3"/>
      <c r="BK5593" s="13"/>
      <c r="BL5593" s="13"/>
      <c r="BM5593" s="13"/>
      <c r="BN5593" s="13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3"/>
      <c r="BK5594" s="13"/>
      <c r="BL5594" s="13"/>
      <c r="BM5594" s="13"/>
      <c r="BN5594" s="13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3"/>
      <c r="BK5595" s="13"/>
      <c r="BL5595" s="13"/>
      <c r="BM5595" s="13"/>
      <c r="BN5595" s="13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3"/>
      <c r="BK5596" s="13"/>
      <c r="BL5596" s="13"/>
      <c r="BM5596" s="13"/>
      <c r="BN5596" s="13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3"/>
      <c r="BK5597" s="13"/>
      <c r="BL5597" s="13"/>
      <c r="BM5597" s="13"/>
      <c r="BN5597" s="13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3"/>
      <c r="BK5598" s="13"/>
      <c r="BL5598" s="13"/>
      <c r="BM5598" s="13"/>
      <c r="BN5598" s="13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3"/>
      <c r="BK5599" s="13"/>
      <c r="BL5599" s="13"/>
      <c r="BM5599" s="13"/>
      <c r="BN5599" s="13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3"/>
      <c r="BK5600" s="13"/>
      <c r="BL5600" s="13"/>
      <c r="BM5600" s="13"/>
      <c r="BN5600" s="13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3"/>
      <c r="BK5601" s="13"/>
      <c r="BL5601" s="13"/>
      <c r="BM5601" s="13"/>
      <c r="BN5601" s="13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3"/>
      <c r="BK5602" s="13"/>
      <c r="BL5602" s="13"/>
      <c r="BM5602" s="13"/>
      <c r="BN5602" s="13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3"/>
      <c r="BK5603" s="13"/>
      <c r="BL5603" s="13"/>
      <c r="BM5603" s="13"/>
      <c r="BN5603" s="13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3"/>
      <c r="BK5604" s="13"/>
      <c r="BL5604" s="13"/>
      <c r="BM5604" s="13"/>
      <c r="BN5604" s="13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3"/>
      <c r="BK5605" s="13"/>
      <c r="BL5605" s="13"/>
      <c r="BM5605" s="13"/>
      <c r="BN5605" s="13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3"/>
      <c r="BK5606" s="13"/>
      <c r="BL5606" s="13"/>
      <c r="BM5606" s="13"/>
      <c r="BN5606" s="13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3"/>
      <c r="BK5607" s="13"/>
      <c r="BL5607" s="13"/>
      <c r="BM5607" s="13"/>
      <c r="BN5607" s="13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  <c r="AQ5608" s="12"/>
      <c r="AR5608" s="12"/>
      <c r="AS5608" s="12"/>
      <c r="AT5608" s="12"/>
      <c r="AU5608" s="12"/>
      <c r="AV5608" s="12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12"/>
      <c r="BG5608" s="12"/>
      <c r="BH5608" s="12"/>
      <c r="BI5608" s="12"/>
      <c r="BJ5608" s="13"/>
      <c r="BK5608" s="13"/>
      <c r="BL5608" s="13"/>
      <c r="BM5608" s="13"/>
      <c r="BN5608" s="13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3"/>
      <c r="BK5609" s="13"/>
      <c r="BL5609" s="13"/>
      <c r="BM5609" s="13"/>
      <c r="BN5609" s="13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3"/>
      <c r="BK5610" s="13"/>
      <c r="BL5610" s="13"/>
      <c r="BM5610" s="13"/>
      <c r="BN5610" s="13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3"/>
      <c r="BK5611" s="13"/>
      <c r="BL5611" s="13"/>
      <c r="BM5611" s="13"/>
      <c r="BN5611" s="13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3"/>
      <c r="BK5612" s="13"/>
      <c r="BL5612" s="13"/>
      <c r="BM5612" s="13"/>
      <c r="BN5612" s="13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3"/>
      <c r="BK5613" s="13"/>
      <c r="BL5613" s="13"/>
      <c r="BM5613" s="13"/>
      <c r="BN5613" s="13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3"/>
      <c r="BK5614" s="13"/>
      <c r="BL5614" s="13"/>
      <c r="BM5614" s="13"/>
      <c r="BN5614" s="13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3"/>
      <c r="BK5615" s="13"/>
      <c r="BL5615" s="13"/>
      <c r="BM5615" s="13"/>
      <c r="BN5615" s="13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  <c r="AQ5616" s="12"/>
      <c r="AR5616" s="12"/>
      <c r="AS5616" s="12"/>
      <c r="AT5616" s="12"/>
      <c r="AU5616" s="12"/>
      <c r="AV5616" s="12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12"/>
      <c r="BG5616" s="12"/>
      <c r="BH5616" s="12"/>
      <c r="BI5616" s="12"/>
      <c r="BJ5616" s="13"/>
      <c r="BK5616" s="13"/>
      <c r="BL5616" s="13"/>
      <c r="BM5616" s="13"/>
      <c r="BN5616" s="13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3"/>
      <c r="BK5617" s="13"/>
      <c r="BL5617" s="13"/>
      <c r="BM5617" s="13"/>
      <c r="BN5617" s="13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  <c r="AQ5618" s="12"/>
      <c r="AR5618" s="12"/>
      <c r="AS5618" s="12"/>
      <c r="AT5618" s="12"/>
      <c r="AU5618" s="12"/>
      <c r="AV5618" s="12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12"/>
      <c r="BG5618" s="12"/>
      <c r="BH5618" s="12"/>
      <c r="BI5618" s="12"/>
      <c r="BJ5618" s="13"/>
      <c r="BK5618" s="13"/>
      <c r="BL5618" s="13"/>
      <c r="BM5618" s="13"/>
      <c r="BN5618" s="13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3"/>
      <c r="BK5619" s="13"/>
      <c r="BL5619" s="13"/>
      <c r="BM5619" s="13"/>
      <c r="BN5619" s="13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  <c r="AR5620" s="12"/>
      <c r="AS5620" s="12"/>
      <c r="AT5620" s="12"/>
      <c r="AU5620" s="12"/>
      <c r="AV5620" s="12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12"/>
      <c r="BG5620" s="12"/>
      <c r="BH5620" s="12"/>
      <c r="BI5620" s="12"/>
      <c r="BJ5620" s="13"/>
      <c r="BK5620" s="13"/>
      <c r="BL5620" s="13"/>
      <c r="BM5620" s="13"/>
      <c r="BN5620" s="13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3"/>
      <c r="BK5621" s="13"/>
      <c r="BL5621" s="13"/>
      <c r="BM5621" s="13"/>
      <c r="BN5621" s="13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/>
      <c r="AR5622" s="12"/>
      <c r="AS5622" s="12"/>
      <c r="AT5622" s="12"/>
      <c r="AU5622" s="12"/>
      <c r="AV5622" s="12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3"/>
      <c r="BK5622" s="13"/>
      <c r="BL5622" s="13"/>
      <c r="BM5622" s="13"/>
      <c r="BN5622" s="13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3"/>
      <c r="BK5623" s="13"/>
      <c r="BL5623" s="13"/>
      <c r="BM5623" s="13"/>
      <c r="BN5623" s="13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3"/>
      <c r="BK5624" s="13"/>
      <c r="BL5624" s="13"/>
      <c r="BM5624" s="13"/>
      <c r="BN5624" s="13"/>
    </row>
    <row r="5625" spans="4:66" s="14" customFormat="1" x14ac:dyDescent="0.25">
      <c r="K5625" s="16"/>
      <c r="L5625" s="16"/>
      <c r="M5625" s="17"/>
      <c r="N5625" s="17"/>
      <c r="O5625" s="17"/>
      <c r="P5625" s="17"/>
      <c r="Q5625" s="17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7"/>
      <c r="AC5625" s="17"/>
      <c r="AD5625" s="17"/>
      <c r="AE5625" s="17"/>
      <c r="AF5625" s="17"/>
      <c r="AG5625" s="17"/>
      <c r="AH5625" s="17"/>
      <c r="AI5625" s="17"/>
      <c r="AJ5625" s="17"/>
      <c r="AK5625" s="17"/>
      <c r="AL5625" s="17"/>
      <c r="AM5625" s="17"/>
      <c r="AN5625" s="17"/>
      <c r="AO5625" s="17"/>
      <c r="AP5625" s="17"/>
      <c r="AQ5625" s="17"/>
      <c r="AR5625" s="17"/>
      <c r="AS5625" s="17"/>
      <c r="AT5625" s="17"/>
      <c r="AU5625" s="17"/>
      <c r="AV5625" s="17"/>
      <c r="AW5625" s="17"/>
      <c r="AX5625" s="17"/>
      <c r="AY5625" s="17"/>
      <c r="AZ5625" s="17"/>
      <c r="BA5625" s="17"/>
      <c r="BB5625" s="17"/>
      <c r="BC5625" s="17"/>
      <c r="BD5625" s="17"/>
      <c r="BE5625" s="17"/>
      <c r="BF5625" s="17"/>
      <c r="BG5625" s="17"/>
      <c r="BH5625" s="17"/>
      <c r="BI5625" s="17"/>
      <c r="BJ5625" s="18"/>
      <c r="BK5625" s="18"/>
      <c r="BL5625" s="18"/>
      <c r="BM5625" s="18"/>
      <c r="BN5625" s="18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3"/>
      <c r="BK5626" s="13"/>
      <c r="BL5626" s="13"/>
      <c r="BM5626" s="13"/>
      <c r="BN5626" s="13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3"/>
      <c r="BK5627" s="13"/>
      <c r="BL5627" s="13"/>
      <c r="BM5627" s="13"/>
      <c r="BN5627" s="13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3"/>
      <c r="BK5628" s="13"/>
      <c r="BL5628" s="13"/>
      <c r="BM5628" s="13"/>
      <c r="BN5628" s="13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3"/>
      <c r="BK5629" s="13"/>
      <c r="BL5629" s="13"/>
      <c r="BM5629" s="13"/>
      <c r="BN5629" s="13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3"/>
      <c r="BK5630" s="13"/>
      <c r="BL5630" s="13"/>
      <c r="BM5630" s="13"/>
      <c r="BN5630" s="13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3"/>
      <c r="BK5631" s="13"/>
      <c r="BL5631" s="13"/>
      <c r="BM5631" s="13"/>
      <c r="BN5631" s="13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3"/>
      <c r="BK5632" s="13"/>
      <c r="BL5632" s="13"/>
      <c r="BM5632" s="13"/>
      <c r="BN5632" s="13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3"/>
      <c r="BK5633" s="13"/>
      <c r="BL5633" s="13"/>
      <c r="BM5633" s="13"/>
      <c r="BN5633" s="13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3"/>
      <c r="BK5634" s="13"/>
      <c r="BL5634" s="13"/>
      <c r="BM5634" s="13"/>
      <c r="BN5634" s="13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3"/>
      <c r="BK5635" s="13"/>
      <c r="BL5635" s="13"/>
      <c r="BM5635" s="13"/>
      <c r="BN5635" s="13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12"/>
      <c r="BG5636" s="12"/>
      <c r="BH5636" s="12"/>
      <c r="BI5636" s="12"/>
      <c r="BJ5636" s="13"/>
      <c r="BK5636" s="13"/>
      <c r="BL5636" s="13"/>
      <c r="BM5636" s="13"/>
      <c r="BN5636" s="13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3"/>
      <c r="BK5637" s="13"/>
      <c r="BL5637" s="13"/>
      <c r="BM5637" s="13"/>
      <c r="BN5637" s="13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/>
      <c r="BH5638" s="12"/>
      <c r="BI5638" s="12"/>
      <c r="BJ5638" s="13"/>
      <c r="BK5638" s="13"/>
      <c r="BL5638" s="13"/>
      <c r="BM5638" s="13"/>
      <c r="BN5638" s="13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3"/>
      <c r="BK5639" s="13"/>
      <c r="BL5639" s="13"/>
      <c r="BM5639" s="13"/>
      <c r="BN5639" s="13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  <c r="AR5640" s="12"/>
      <c r="AS5640" s="12"/>
      <c r="AT5640" s="12"/>
      <c r="AU5640" s="12"/>
      <c r="AV5640" s="12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12"/>
      <c r="BG5640" s="12"/>
      <c r="BH5640" s="12"/>
      <c r="BI5640" s="12"/>
      <c r="BJ5640" s="13"/>
      <c r="BK5640" s="13"/>
      <c r="BL5640" s="13"/>
      <c r="BM5640" s="13"/>
      <c r="BN5640" s="13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3"/>
      <c r="BK5641" s="13"/>
      <c r="BL5641" s="13"/>
      <c r="BM5641" s="13"/>
      <c r="BN5641" s="13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  <c r="AR5642" s="12"/>
      <c r="AS5642" s="12"/>
      <c r="AT5642" s="12"/>
      <c r="AU5642" s="12"/>
      <c r="AV5642" s="12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12"/>
      <c r="BG5642" s="12"/>
      <c r="BH5642" s="12"/>
      <c r="BI5642" s="12"/>
      <c r="BJ5642" s="13"/>
      <c r="BK5642" s="13"/>
      <c r="BL5642" s="13"/>
      <c r="BM5642" s="13"/>
      <c r="BN5642" s="13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3"/>
      <c r="BK5643" s="13"/>
      <c r="BL5643" s="13"/>
      <c r="BM5643" s="13"/>
      <c r="BN5643" s="13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/>
      <c r="AT5644" s="12"/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3"/>
      <c r="BK5644" s="13"/>
      <c r="BL5644" s="13"/>
      <c r="BM5644" s="13"/>
      <c r="BN5644" s="13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3"/>
      <c r="BK5645" s="13"/>
      <c r="BL5645" s="13"/>
      <c r="BM5645" s="13"/>
      <c r="BN5645" s="13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3"/>
      <c r="BK5646" s="13"/>
      <c r="BL5646" s="13"/>
      <c r="BM5646" s="13"/>
      <c r="BN5646" s="13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3"/>
      <c r="BK5647" s="13"/>
      <c r="BL5647" s="13"/>
      <c r="BM5647" s="13"/>
      <c r="BN5647" s="13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3"/>
      <c r="BK5648" s="13"/>
      <c r="BL5648" s="13"/>
      <c r="BM5648" s="13"/>
      <c r="BN5648" s="13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3"/>
      <c r="BK5649" s="13"/>
      <c r="BL5649" s="13"/>
      <c r="BM5649" s="13"/>
      <c r="BN5649" s="13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3"/>
      <c r="BK5650" s="13"/>
      <c r="BL5650" s="13"/>
      <c r="BM5650" s="13"/>
      <c r="BN5650" s="13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3"/>
      <c r="BK5651" s="13"/>
      <c r="BL5651" s="13"/>
      <c r="BM5651" s="13"/>
      <c r="BN5651" s="13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3"/>
      <c r="BK5652" s="13"/>
      <c r="BL5652" s="13"/>
      <c r="BM5652" s="13"/>
      <c r="BN5652" s="13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3"/>
      <c r="BK5653" s="13"/>
      <c r="BL5653" s="13"/>
      <c r="BM5653" s="13"/>
      <c r="BN5653" s="13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3"/>
      <c r="BK5654" s="13"/>
      <c r="BL5654" s="13"/>
      <c r="BM5654" s="13"/>
      <c r="BN5654" s="13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3"/>
      <c r="BK5655" s="13"/>
      <c r="BL5655" s="13"/>
      <c r="BM5655" s="13"/>
      <c r="BN5655" s="13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  <c r="AR5656" s="12"/>
      <c r="AS5656" s="12"/>
      <c r="AT5656" s="12"/>
      <c r="AU5656" s="12"/>
      <c r="AV5656" s="12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12"/>
      <c r="BG5656" s="12"/>
      <c r="BH5656" s="12"/>
      <c r="BI5656" s="12"/>
      <c r="BJ5656" s="13"/>
      <c r="BK5656" s="13"/>
      <c r="BL5656" s="13"/>
      <c r="BM5656" s="13"/>
      <c r="BN5656" s="13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3"/>
      <c r="BK5657" s="13"/>
      <c r="BL5657" s="13"/>
      <c r="BM5657" s="13"/>
      <c r="BN5657" s="13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12"/>
      <c r="BG5658" s="12"/>
      <c r="BH5658" s="12"/>
      <c r="BI5658" s="12"/>
      <c r="BJ5658" s="13"/>
      <c r="BK5658" s="13"/>
      <c r="BL5658" s="13"/>
      <c r="BM5658" s="13"/>
      <c r="BN5658" s="13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3"/>
      <c r="BK5659" s="13"/>
      <c r="BL5659" s="13"/>
      <c r="BM5659" s="13"/>
      <c r="BN5659" s="13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3"/>
      <c r="BK5660" s="13"/>
      <c r="BL5660" s="13"/>
      <c r="BM5660" s="13"/>
      <c r="BN5660" s="13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3"/>
      <c r="BK5661" s="13"/>
      <c r="BL5661" s="13"/>
      <c r="BM5661" s="13"/>
      <c r="BN5661" s="13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3"/>
      <c r="BK5662" s="13"/>
      <c r="BL5662" s="13"/>
      <c r="BM5662" s="13"/>
      <c r="BN5662" s="13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3"/>
      <c r="BK5663" s="13"/>
      <c r="BL5663" s="13"/>
      <c r="BM5663" s="13"/>
      <c r="BN5663" s="13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/>
      <c r="BH5664" s="12"/>
      <c r="BI5664" s="12"/>
      <c r="BJ5664" s="13"/>
      <c r="BK5664" s="13"/>
      <c r="BL5664" s="13"/>
      <c r="BM5664" s="13"/>
      <c r="BN5664" s="13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3"/>
      <c r="BK5665" s="13"/>
      <c r="BL5665" s="13"/>
      <c r="BM5665" s="13"/>
      <c r="BN5665" s="13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3"/>
      <c r="BK5666" s="13"/>
      <c r="BL5666" s="13"/>
      <c r="BM5666" s="13"/>
      <c r="BN5666" s="13"/>
    </row>
    <row r="5667" spans="4:66" s="14" customFormat="1" x14ac:dyDescent="0.25">
      <c r="D5667" s="21"/>
      <c r="K5667" s="16"/>
      <c r="L5667" s="16"/>
      <c r="M5667" s="17"/>
      <c r="N5667" s="17"/>
      <c r="O5667" s="17"/>
      <c r="P5667" s="17"/>
      <c r="Q5667" s="17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7"/>
      <c r="AC5667" s="17"/>
      <c r="AD5667" s="17"/>
      <c r="AE5667" s="17"/>
      <c r="AF5667" s="17"/>
      <c r="AG5667" s="17"/>
      <c r="AH5667" s="17"/>
      <c r="AI5667" s="17"/>
      <c r="AJ5667" s="17"/>
      <c r="AK5667" s="17"/>
      <c r="AL5667" s="17"/>
      <c r="AM5667" s="17"/>
      <c r="AN5667" s="17"/>
      <c r="AO5667" s="17"/>
      <c r="AP5667" s="17"/>
      <c r="AQ5667" s="17"/>
      <c r="AR5667" s="17"/>
      <c r="AS5667" s="17"/>
      <c r="AT5667" s="17"/>
      <c r="AU5667" s="17"/>
      <c r="AV5667" s="17"/>
      <c r="AW5667" s="17"/>
      <c r="AX5667" s="17"/>
      <c r="AY5667" s="17"/>
      <c r="AZ5667" s="17"/>
      <c r="BA5667" s="17"/>
      <c r="BB5667" s="17"/>
      <c r="BC5667" s="17"/>
      <c r="BD5667" s="17"/>
      <c r="BE5667" s="17"/>
      <c r="BF5667" s="17"/>
      <c r="BG5667" s="17"/>
      <c r="BH5667" s="17"/>
      <c r="BI5667" s="17"/>
      <c r="BJ5667" s="18"/>
      <c r="BK5667" s="18"/>
      <c r="BL5667" s="18"/>
      <c r="BM5667" s="18"/>
      <c r="BN5667" s="18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3"/>
      <c r="BK5668" s="13"/>
      <c r="BL5668" s="13"/>
      <c r="BM5668" s="13"/>
      <c r="BN5668" s="13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3"/>
      <c r="BK5669" s="13"/>
      <c r="BL5669" s="13"/>
      <c r="BM5669" s="13"/>
      <c r="BN5669" s="13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3"/>
      <c r="BK5670" s="13"/>
      <c r="BL5670" s="13"/>
      <c r="BM5670" s="13"/>
      <c r="BN5670" s="13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3"/>
      <c r="BK5671" s="13"/>
      <c r="BL5671" s="13"/>
      <c r="BM5671" s="13"/>
      <c r="BN5671" s="13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3"/>
      <c r="BK5672" s="13"/>
      <c r="BL5672" s="13"/>
      <c r="BM5672" s="13"/>
      <c r="BN5672" s="13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3"/>
      <c r="BK5673" s="13"/>
      <c r="BL5673" s="13"/>
      <c r="BM5673" s="13"/>
      <c r="BN5673" s="13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3"/>
      <c r="BK5674" s="13"/>
      <c r="BL5674" s="13"/>
      <c r="BM5674" s="13"/>
      <c r="BN5674" s="13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3"/>
      <c r="BK5675" s="13"/>
      <c r="BL5675" s="13"/>
      <c r="BM5675" s="13"/>
      <c r="BN5675" s="13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3"/>
      <c r="BK5676" s="13"/>
      <c r="BL5676" s="13"/>
      <c r="BM5676" s="13"/>
      <c r="BN5676" s="13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3"/>
      <c r="BK5677" s="13"/>
      <c r="BL5677" s="13"/>
      <c r="BM5677" s="13"/>
      <c r="BN5677" s="13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/>
      <c r="AV5678" s="12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12"/>
      <c r="BG5678" s="12"/>
      <c r="BH5678" s="12"/>
      <c r="BI5678" s="12"/>
      <c r="BJ5678" s="13"/>
      <c r="BK5678" s="13"/>
      <c r="BL5678" s="13"/>
      <c r="BM5678" s="13"/>
      <c r="BN5678" s="13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3"/>
      <c r="BK5679" s="13"/>
      <c r="BL5679" s="13"/>
      <c r="BM5679" s="13"/>
      <c r="BN5679" s="13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3"/>
      <c r="BK5680" s="13"/>
      <c r="BL5680" s="13"/>
      <c r="BM5680" s="13"/>
      <c r="BN5680" s="13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3"/>
      <c r="BK5681" s="13"/>
      <c r="BL5681" s="13"/>
      <c r="BM5681" s="13"/>
      <c r="BN5681" s="13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3"/>
      <c r="BK5682" s="13"/>
      <c r="BL5682" s="13"/>
      <c r="BM5682" s="13"/>
      <c r="BN5682" s="13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3"/>
      <c r="BK5683" s="13"/>
      <c r="BL5683" s="13"/>
      <c r="BM5683" s="13"/>
      <c r="BN5683" s="13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3"/>
      <c r="BK5684" s="13"/>
      <c r="BL5684" s="13"/>
      <c r="BM5684" s="13"/>
      <c r="BN5684" s="13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3"/>
      <c r="BK5685" s="13"/>
      <c r="BL5685" s="13"/>
      <c r="BM5685" s="13"/>
      <c r="BN5685" s="13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3"/>
      <c r="BK5686" s="13"/>
      <c r="BL5686" s="13"/>
      <c r="BM5686" s="13"/>
      <c r="BN5686" s="13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3"/>
      <c r="BK5687" s="13"/>
      <c r="BL5687" s="13"/>
      <c r="BM5687" s="13"/>
      <c r="BN5687" s="13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3"/>
      <c r="BK5688" s="13"/>
      <c r="BL5688" s="13"/>
      <c r="BM5688" s="13"/>
      <c r="BN5688" s="13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3"/>
      <c r="BK5689" s="13"/>
      <c r="BL5689" s="13"/>
      <c r="BM5689" s="13"/>
      <c r="BN5689" s="13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3"/>
      <c r="BK5690" s="13"/>
      <c r="BL5690" s="13"/>
      <c r="BM5690" s="13"/>
      <c r="BN5690" s="13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3"/>
      <c r="BK5691" s="13"/>
      <c r="BL5691" s="13"/>
      <c r="BM5691" s="13"/>
      <c r="BN5691" s="13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3"/>
      <c r="BK5692" s="13"/>
      <c r="BL5692" s="13"/>
      <c r="BM5692" s="13"/>
      <c r="BN5692" s="13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3"/>
      <c r="BK5693" s="13"/>
      <c r="BL5693" s="13"/>
      <c r="BM5693" s="13"/>
      <c r="BN5693" s="13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3"/>
      <c r="BK5694" s="13"/>
      <c r="BL5694" s="13"/>
      <c r="BM5694" s="13"/>
      <c r="BN5694" s="13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3"/>
      <c r="BK5695" s="13"/>
      <c r="BL5695" s="13"/>
      <c r="BM5695" s="13"/>
      <c r="BN5695" s="13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3"/>
      <c r="BK5696" s="13"/>
      <c r="BL5696" s="13"/>
      <c r="BM5696" s="13"/>
      <c r="BN5696" s="13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3"/>
      <c r="BK5697" s="13"/>
      <c r="BL5697" s="13"/>
      <c r="BM5697" s="13"/>
      <c r="BN5697" s="13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3"/>
      <c r="BK5698" s="13"/>
      <c r="BL5698" s="13"/>
      <c r="BM5698" s="13"/>
      <c r="BN5698" s="13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3"/>
      <c r="BK5699" s="13"/>
      <c r="BL5699" s="13"/>
      <c r="BM5699" s="13"/>
      <c r="BN5699" s="13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3"/>
      <c r="BK5700" s="13"/>
      <c r="BL5700" s="13"/>
      <c r="BM5700" s="13"/>
      <c r="BN5700" s="13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3"/>
      <c r="BK5701" s="13"/>
      <c r="BL5701" s="13"/>
      <c r="BM5701" s="13"/>
      <c r="BN5701" s="13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12"/>
      <c r="BG5702" s="12"/>
      <c r="BH5702" s="12"/>
      <c r="BI5702" s="12"/>
      <c r="BJ5702" s="13"/>
      <c r="BK5702" s="13"/>
      <c r="BL5702" s="13"/>
      <c r="BM5702" s="13"/>
      <c r="BN5702" s="13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3"/>
      <c r="BK5703" s="13"/>
      <c r="BL5703" s="13"/>
      <c r="BM5703" s="13"/>
      <c r="BN5703" s="13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  <c r="AQ5704" s="12"/>
      <c r="AR5704" s="12"/>
      <c r="AS5704" s="12"/>
      <c r="AT5704" s="12"/>
      <c r="AU5704" s="12"/>
      <c r="AV5704" s="12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12"/>
      <c r="BG5704" s="12"/>
      <c r="BH5704" s="12"/>
      <c r="BI5704" s="12"/>
      <c r="BJ5704" s="13"/>
      <c r="BK5704" s="13"/>
      <c r="BL5704" s="13"/>
      <c r="BM5704" s="13"/>
      <c r="BN5704" s="13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3"/>
      <c r="BK5705" s="13"/>
      <c r="BL5705" s="13"/>
      <c r="BM5705" s="13"/>
      <c r="BN5705" s="13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12"/>
      <c r="BG5706" s="12"/>
      <c r="BH5706" s="12"/>
      <c r="BI5706" s="12"/>
      <c r="BJ5706" s="13"/>
      <c r="BK5706" s="13"/>
      <c r="BL5706" s="13"/>
      <c r="BM5706" s="13"/>
      <c r="BN5706" s="13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3"/>
      <c r="BK5707" s="13"/>
      <c r="BL5707" s="13"/>
      <c r="BM5707" s="13"/>
      <c r="BN5707" s="13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/>
      <c r="BI5708" s="12"/>
      <c r="BJ5708" s="13"/>
      <c r="BK5708" s="13"/>
      <c r="BL5708" s="13"/>
      <c r="BM5708" s="13"/>
      <c r="BN5708" s="13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3"/>
      <c r="BK5709" s="13"/>
      <c r="BL5709" s="13"/>
      <c r="BM5709" s="13"/>
      <c r="BN5709" s="13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/>
      <c r="AS5710" s="12"/>
      <c r="AT5710" s="12"/>
      <c r="AU5710" s="12"/>
      <c r="AV5710" s="12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/>
      <c r="BI5710" s="12"/>
      <c r="BJ5710" s="13"/>
      <c r="BK5710" s="13"/>
      <c r="BL5710" s="13"/>
      <c r="BM5710" s="13"/>
      <c r="BN5710" s="13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3"/>
      <c r="BK5711" s="13"/>
      <c r="BL5711" s="13"/>
      <c r="BM5711" s="13"/>
      <c r="BN5711" s="13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3"/>
      <c r="BK5712" s="13"/>
      <c r="BL5712" s="13"/>
      <c r="BM5712" s="13"/>
      <c r="BN5712" s="13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3"/>
      <c r="BK5713" s="13"/>
      <c r="BL5713" s="13"/>
      <c r="BM5713" s="13"/>
      <c r="BN5713" s="13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3"/>
      <c r="BK5714" s="13"/>
      <c r="BL5714" s="13"/>
      <c r="BM5714" s="13"/>
      <c r="BN5714" s="13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3"/>
      <c r="BK5715" s="13"/>
      <c r="BL5715" s="13"/>
      <c r="BM5715" s="13"/>
      <c r="BN5715" s="13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3"/>
      <c r="BK5716" s="13"/>
      <c r="BL5716" s="13"/>
      <c r="BM5716" s="13"/>
      <c r="BN5716" s="13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3"/>
      <c r="BK5717" s="13"/>
      <c r="BL5717" s="13"/>
      <c r="BM5717" s="13"/>
      <c r="BN5717" s="13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12"/>
      <c r="BG5718" s="12"/>
      <c r="BH5718" s="12"/>
      <c r="BI5718" s="12"/>
      <c r="BJ5718" s="13"/>
      <c r="BK5718" s="13"/>
      <c r="BL5718" s="13"/>
      <c r="BM5718" s="13"/>
      <c r="BN5718" s="13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3"/>
      <c r="BK5719" s="13"/>
      <c r="BL5719" s="13"/>
      <c r="BM5719" s="13"/>
      <c r="BN5719" s="13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12"/>
      <c r="BG5720" s="12"/>
      <c r="BH5720" s="12"/>
      <c r="BI5720" s="12"/>
      <c r="BJ5720" s="13"/>
      <c r="BK5720" s="13"/>
      <c r="BL5720" s="13"/>
      <c r="BM5720" s="13"/>
      <c r="BN5720" s="13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3"/>
      <c r="BK5721" s="13"/>
      <c r="BL5721" s="13"/>
      <c r="BM5721" s="13"/>
      <c r="BN5721" s="13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3"/>
      <c r="BK5722" s="13"/>
      <c r="BL5722" s="13"/>
      <c r="BM5722" s="13"/>
      <c r="BN5722" s="13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3"/>
      <c r="BK5723" s="13"/>
      <c r="BL5723" s="13"/>
      <c r="BM5723" s="13"/>
      <c r="BN5723" s="13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3"/>
      <c r="BK5724" s="13"/>
      <c r="BL5724" s="13"/>
      <c r="BM5724" s="13"/>
      <c r="BN5724" s="13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3"/>
      <c r="BK5725" s="13"/>
      <c r="BL5725" s="13"/>
      <c r="BM5725" s="13"/>
      <c r="BN5725" s="13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3"/>
      <c r="BK5726" s="13"/>
      <c r="BL5726" s="13"/>
      <c r="BM5726" s="13"/>
      <c r="BN5726" s="13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3"/>
      <c r="BK5727" s="13"/>
      <c r="BL5727" s="13"/>
      <c r="BM5727" s="13"/>
      <c r="BN5727" s="13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3"/>
      <c r="BK5728" s="13"/>
      <c r="BL5728" s="13"/>
      <c r="BM5728" s="13"/>
      <c r="BN5728" s="13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3"/>
      <c r="BK5729" s="13"/>
      <c r="BL5729" s="13"/>
      <c r="BM5729" s="13"/>
      <c r="BN5729" s="13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3"/>
      <c r="BK5730" s="13"/>
      <c r="BL5730" s="13"/>
      <c r="BM5730" s="13"/>
      <c r="BN5730" s="13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3"/>
      <c r="BK5731" s="13"/>
      <c r="BL5731" s="13"/>
      <c r="BM5731" s="13"/>
      <c r="BN5731" s="13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3"/>
      <c r="BK5732" s="13"/>
      <c r="BL5732" s="13"/>
      <c r="BM5732" s="13"/>
      <c r="BN5732" s="13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3"/>
      <c r="BK5733" s="13"/>
      <c r="BL5733" s="13"/>
      <c r="BM5733" s="13"/>
      <c r="BN5733" s="13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12"/>
      <c r="BG5734" s="12"/>
      <c r="BH5734" s="12"/>
      <c r="BI5734" s="12"/>
      <c r="BJ5734" s="13"/>
      <c r="BK5734" s="13"/>
      <c r="BL5734" s="13"/>
      <c r="BM5734" s="13"/>
      <c r="BN5734" s="13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3"/>
      <c r="BK5735" s="13"/>
      <c r="BL5735" s="13"/>
      <c r="BM5735" s="13"/>
      <c r="BN5735" s="13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3"/>
      <c r="BK5736" s="13"/>
      <c r="BL5736" s="13"/>
      <c r="BM5736" s="13"/>
      <c r="BN5736" s="13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3"/>
      <c r="BK5737" s="13"/>
      <c r="BL5737" s="13"/>
      <c r="BM5737" s="13"/>
      <c r="BN5737" s="13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3"/>
      <c r="BK5738" s="13"/>
      <c r="BL5738" s="13"/>
      <c r="BM5738" s="13"/>
      <c r="BN5738" s="13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3"/>
      <c r="BK5739" s="13"/>
      <c r="BL5739" s="13"/>
      <c r="BM5739" s="13"/>
      <c r="BN5739" s="13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3"/>
      <c r="BK5740" s="13"/>
      <c r="BL5740" s="13"/>
      <c r="BM5740" s="13"/>
      <c r="BN5740" s="13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3"/>
      <c r="BK5741" s="13"/>
      <c r="BL5741" s="13"/>
      <c r="BM5741" s="13"/>
      <c r="BN5741" s="13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3"/>
      <c r="BK5742" s="13"/>
      <c r="BL5742" s="13"/>
      <c r="BM5742" s="13"/>
      <c r="BN5742" s="13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3"/>
      <c r="BK5743" s="13"/>
      <c r="BL5743" s="13"/>
      <c r="BM5743" s="13"/>
      <c r="BN5743" s="13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3"/>
      <c r="BK5744" s="13"/>
      <c r="BL5744" s="13"/>
      <c r="BM5744" s="13"/>
      <c r="BN5744" s="13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3"/>
      <c r="BK5745" s="13"/>
      <c r="BL5745" s="13"/>
      <c r="BM5745" s="13"/>
      <c r="BN5745" s="13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3"/>
      <c r="BK5746" s="13"/>
      <c r="BL5746" s="13"/>
      <c r="BM5746" s="13"/>
      <c r="BN5746" s="13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3"/>
      <c r="BK5747" s="13"/>
      <c r="BL5747" s="13"/>
      <c r="BM5747" s="13"/>
      <c r="BN5747" s="13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3"/>
      <c r="BK5748" s="13"/>
      <c r="BL5748" s="13"/>
      <c r="BM5748" s="13"/>
      <c r="BN5748" s="13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3"/>
      <c r="BK5749" s="13"/>
      <c r="BL5749" s="13"/>
      <c r="BM5749" s="13"/>
      <c r="BN5749" s="13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3"/>
      <c r="BK5750" s="13"/>
      <c r="BL5750" s="13"/>
      <c r="BM5750" s="13"/>
      <c r="BN5750" s="13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3"/>
      <c r="BK5751" s="13"/>
      <c r="BL5751" s="13"/>
      <c r="BM5751" s="13"/>
      <c r="BN5751" s="13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3"/>
      <c r="BK5752" s="13"/>
      <c r="BL5752" s="13"/>
      <c r="BM5752" s="13"/>
      <c r="BN5752" s="13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3"/>
      <c r="BK5753" s="13"/>
      <c r="BL5753" s="13"/>
      <c r="BM5753" s="13"/>
      <c r="BN5753" s="13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3"/>
      <c r="BK5754" s="13"/>
      <c r="BL5754" s="13"/>
      <c r="BM5754" s="13"/>
      <c r="BN5754" s="13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3"/>
      <c r="BK5755" s="13"/>
      <c r="BL5755" s="13"/>
      <c r="BM5755" s="13"/>
      <c r="BN5755" s="13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3"/>
      <c r="BK5756" s="13"/>
      <c r="BL5756" s="13"/>
      <c r="BM5756" s="13"/>
      <c r="BN5756" s="13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3"/>
      <c r="BK5757" s="13"/>
      <c r="BL5757" s="13"/>
      <c r="BM5757" s="13"/>
      <c r="BN5757" s="13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3"/>
      <c r="BK5758" s="13"/>
      <c r="BL5758" s="13"/>
      <c r="BM5758" s="13"/>
      <c r="BN5758" s="13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3"/>
      <c r="BK5759" s="13"/>
      <c r="BL5759" s="13"/>
      <c r="BM5759" s="13"/>
      <c r="BN5759" s="13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12"/>
      <c r="BG5760" s="12"/>
      <c r="BH5760" s="12"/>
      <c r="BI5760" s="12"/>
      <c r="BJ5760" s="13"/>
      <c r="BK5760" s="13"/>
      <c r="BL5760" s="13"/>
      <c r="BM5760" s="13"/>
      <c r="BN5760" s="13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3"/>
      <c r="BK5761" s="13"/>
      <c r="BL5761" s="13"/>
      <c r="BM5761" s="13"/>
      <c r="BN5761" s="13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12"/>
      <c r="BG5762" s="12"/>
      <c r="BH5762" s="12"/>
      <c r="BI5762" s="12"/>
      <c r="BJ5762" s="13"/>
      <c r="BK5762" s="13"/>
      <c r="BL5762" s="13"/>
      <c r="BM5762" s="13"/>
      <c r="BN5762" s="13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3"/>
      <c r="BK5763" s="13"/>
      <c r="BL5763" s="13"/>
      <c r="BM5763" s="13"/>
      <c r="BN5763" s="13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3"/>
      <c r="BK5764" s="13"/>
      <c r="BL5764" s="13"/>
      <c r="BM5764" s="13"/>
      <c r="BN5764" s="13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3"/>
      <c r="BK5765" s="13"/>
      <c r="BL5765" s="13"/>
      <c r="BM5765" s="13"/>
      <c r="BN5765" s="13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3"/>
      <c r="BK5766" s="13"/>
      <c r="BL5766" s="13"/>
      <c r="BM5766" s="13"/>
      <c r="BN5766" s="13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3"/>
      <c r="BK5767" s="13"/>
      <c r="BL5767" s="13"/>
      <c r="BM5767" s="13"/>
      <c r="BN5767" s="13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3"/>
      <c r="BK5768" s="13"/>
      <c r="BL5768" s="13"/>
      <c r="BM5768" s="13"/>
      <c r="BN5768" s="13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3"/>
      <c r="BK5769" s="13"/>
      <c r="BL5769" s="13"/>
      <c r="BM5769" s="13"/>
      <c r="BN5769" s="13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/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3"/>
      <c r="BK5770" s="13"/>
      <c r="BL5770" s="13"/>
      <c r="BM5770" s="13"/>
      <c r="BN5770" s="13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3"/>
      <c r="BK5771" s="13"/>
      <c r="BL5771" s="13"/>
      <c r="BM5771" s="13"/>
      <c r="BN5771" s="13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  <c r="AR5772" s="12"/>
      <c r="AS5772" s="12"/>
      <c r="AT5772" s="12"/>
      <c r="AU5772" s="12"/>
      <c r="AV5772" s="12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12"/>
      <c r="BG5772" s="12"/>
      <c r="BH5772" s="12"/>
      <c r="BI5772" s="12"/>
      <c r="BJ5772" s="13"/>
      <c r="BK5772" s="13"/>
      <c r="BL5772" s="13"/>
      <c r="BM5772" s="13"/>
      <c r="BN5772" s="13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3"/>
      <c r="BK5773" s="13"/>
      <c r="BL5773" s="13"/>
      <c r="BM5773" s="13"/>
      <c r="BN5773" s="13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  <c r="AQ5774" s="12"/>
      <c r="AR5774" s="12"/>
      <c r="AS5774" s="12"/>
      <c r="AT5774" s="12"/>
      <c r="AU5774" s="12"/>
      <c r="AV5774" s="12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3"/>
      <c r="BK5774" s="13"/>
      <c r="BL5774" s="13"/>
      <c r="BM5774" s="13"/>
      <c r="BN5774" s="13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3"/>
      <c r="BK5775" s="13"/>
      <c r="BL5775" s="13"/>
      <c r="BM5775" s="13"/>
      <c r="BN5775" s="13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3"/>
      <c r="BK5776" s="13"/>
      <c r="BL5776" s="13"/>
      <c r="BM5776" s="13"/>
      <c r="BN5776" s="13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3"/>
      <c r="BK5777" s="13"/>
      <c r="BL5777" s="13"/>
      <c r="BM5777" s="13"/>
      <c r="BN5777" s="13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3"/>
      <c r="BK5778" s="13"/>
      <c r="BL5778" s="13"/>
      <c r="BM5778" s="13"/>
      <c r="BN5778" s="13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3"/>
      <c r="BK5779" s="13"/>
      <c r="BL5779" s="13"/>
      <c r="BM5779" s="13"/>
      <c r="BN5779" s="13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3"/>
      <c r="BK5780" s="13"/>
      <c r="BL5780" s="13"/>
      <c r="BM5780" s="13"/>
      <c r="BN5780" s="13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3"/>
      <c r="BK5781" s="13"/>
      <c r="BL5781" s="13"/>
      <c r="BM5781" s="13"/>
      <c r="BN5781" s="13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3"/>
      <c r="BK5782" s="13"/>
      <c r="BL5782" s="13"/>
      <c r="BM5782" s="13"/>
      <c r="BN5782" s="13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3"/>
      <c r="BK5783" s="13"/>
      <c r="BL5783" s="13"/>
      <c r="BM5783" s="13"/>
      <c r="BN5783" s="13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3"/>
      <c r="BK5784" s="13"/>
      <c r="BL5784" s="13"/>
      <c r="BM5784" s="13"/>
      <c r="BN5784" s="13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3"/>
      <c r="BK5785" s="13"/>
      <c r="BL5785" s="13"/>
      <c r="BM5785" s="13"/>
      <c r="BN5785" s="13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3"/>
      <c r="BK5786" s="13"/>
      <c r="BL5786" s="13"/>
      <c r="BM5786" s="13"/>
      <c r="BN5786" s="13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3"/>
      <c r="BK5787" s="13"/>
      <c r="BL5787" s="13"/>
      <c r="BM5787" s="13"/>
      <c r="BN5787" s="13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3"/>
      <c r="BK5788" s="13"/>
      <c r="BL5788" s="13"/>
      <c r="BM5788" s="13"/>
      <c r="BN5788" s="13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3"/>
      <c r="BK5789" s="13"/>
      <c r="BL5789" s="13"/>
      <c r="BM5789" s="13"/>
      <c r="BN5789" s="13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3"/>
      <c r="BK5790" s="13"/>
      <c r="BL5790" s="13"/>
      <c r="BM5790" s="13"/>
      <c r="BN5790" s="13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3"/>
      <c r="BK5791" s="13"/>
      <c r="BL5791" s="13"/>
      <c r="BM5791" s="13"/>
      <c r="BN5791" s="13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3"/>
      <c r="BK5792" s="13"/>
      <c r="BL5792" s="13"/>
      <c r="BM5792" s="13"/>
      <c r="BN5792" s="13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3"/>
      <c r="BK5793" s="13"/>
      <c r="BL5793" s="13"/>
      <c r="BM5793" s="13"/>
      <c r="BN5793" s="13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3"/>
      <c r="BK5794" s="13"/>
      <c r="BL5794" s="13"/>
      <c r="BM5794" s="13"/>
      <c r="BN5794" s="13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3"/>
      <c r="BK5795" s="13"/>
      <c r="BL5795" s="13"/>
      <c r="BM5795" s="13"/>
      <c r="BN5795" s="13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3"/>
      <c r="BK5796" s="13"/>
      <c r="BL5796" s="13"/>
      <c r="BM5796" s="13"/>
      <c r="BN5796" s="13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3"/>
      <c r="BK5797" s="13"/>
      <c r="BL5797" s="13"/>
      <c r="BM5797" s="13"/>
      <c r="BN5797" s="13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/>
      <c r="AV5798" s="12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12"/>
      <c r="BG5798" s="12"/>
      <c r="BH5798" s="12"/>
      <c r="BI5798" s="12"/>
      <c r="BJ5798" s="13"/>
      <c r="BK5798" s="13"/>
      <c r="BL5798" s="13"/>
      <c r="BM5798" s="13"/>
      <c r="BN5798" s="13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3"/>
      <c r="BK5799" s="13"/>
      <c r="BL5799" s="13"/>
      <c r="BM5799" s="13"/>
      <c r="BN5799" s="13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3"/>
      <c r="BK5800" s="13"/>
      <c r="BL5800" s="13"/>
      <c r="BM5800" s="13"/>
      <c r="BN5800" s="13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3"/>
      <c r="BK5801" s="13"/>
      <c r="BL5801" s="13"/>
      <c r="BM5801" s="13"/>
      <c r="BN5801" s="13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3"/>
      <c r="BK5802" s="13"/>
      <c r="BL5802" s="13"/>
      <c r="BM5802" s="13"/>
      <c r="BN5802" s="13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3"/>
      <c r="BK5803" s="13"/>
      <c r="BL5803" s="13"/>
      <c r="BM5803" s="13"/>
      <c r="BN5803" s="13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3"/>
      <c r="BK5804" s="13"/>
      <c r="BL5804" s="13"/>
      <c r="BM5804" s="13"/>
      <c r="BN5804" s="13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3"/>
      <c r="BK5805" s="13"/>
      <c r="BL5805" s="13"/>
      <c r="BM5805" s="13"/>
      <c r="BN5805" s="13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3"/>
      <c r="BK5806" s="13"/>
      <c r="BL5806" s="13"/>
      <c r="BM5806" s="13"/>
      <c r="BN5806" s="13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3"/>
      <c r="BK5807" s="13"/>
      <c r="BL5807" s="13"/>
      <c r="BM5807" s="13"/>
      <c r="BN5807" s="13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3"/>
      <c r="BK5808" s="13"/>
      <c r="BL5808" s="13"/>
      <c r="BM5808" s="13"/>
      <c r="BN5808" s="13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3"/>
      <c r="BK5809" s="13"/>
      <c r="BL5809" s="13"/>
      <c r="BM5809" s="13"/>
      <c r="BN5809" s="13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12"/>
      <c r="BG5810" s="12"/>
      <c r="BH5810" s="12"/>
      <c r="BI5810" s="12"/>
      <c r="BJ5810" s="13"/>
      <c r="BK5810" s="13"/>
      <c r="BL5810" s="13"/>
      <c r="BM5810" s="13"/>
      <c r="BN5810" s="13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3"/>
      <c r="BK5811" s="13"/>
      <c r="BL5811" s="13"/>
      <c r="BM5811" s="13"/>
      <c r="BN5811" s="13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3"/>
      <c r="BK5812" s="13"/>
      <c r="BL5812" s="13"/>
      <c r="BM5812" s="13"/>
      <c r="BN5812" s="13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3"/>
      <c r="BK5813" s="13"/>
      <c r="BL5813" s="13"/>
      <c r="BM5813" s="13"/>
      <c r="BN5813" s="13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3"/>
      <c r="BK5814" s="13"/>
      <c r="BL5814" s="13"/>
      <c r="BM5814" s="13"/>
      <c r="BN5814" s="13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3"/>
      <c r="BK5815" s="13"/>
      <c r="BL5815" s="13"/>
      <c r="BM5815" s="13"/>
      <c r="BN5815" s="13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3"/>
      <c r="BK5816" s="13"/>
      <c r="BL5816" s="13"/>
      <c r="BM5816" s="13"/>
      <c r="BN5816" s="13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3"/>
      <c r="BK5817" s="13"/>
      <c r="BL5817" s="13"/>
      <c r="BM5817" s="13"/>
      <c r="BN5817" s="13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/>
      <c r="AV5818" s="12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12"/>
      <c r="BG5818" s="12"/>
      <c r="BH5818" s="12"/>
      <c r="BI5818" s="12"/>
      <c r="BJ5818" s="13"/>
      <c r="BK5818" s="13"/>
      <c r="BL5818" s="13"/>
      <c r="BM5818" s="13"/>
      <c r="BN5818" s="13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3"/>
      <c r="BK5819" s="13"/>
      <c r="BL5819" s="13"/>
      <c r="BM5819" s="13"/>
      <c r="BN5819" s="13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/>
      <c r="AV5820" s="12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12"/>
      <c r="BG5820" s="12"/>
      <c r="BH5820" s="12"/>
      <c r="BI5820" s="12"/>
      <c r="BJ5820" s="13"/>
      <c r="BK5820" s="13"/>
      <c r="BL5820" s="13"/>
      <c r="BM5820" s="13"/>
      <c r="BN5820" s="13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3"/>
      <c r="BK5821" s="13"/>
      <c r="BL5821" s="13"/>
      <c r="BM5821" s="13"/>
      <c r="BN5821" s="13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3"/>
      <c r="BK5822" s="13"/>
      <c r="BL5822" s="13"/>
      <c r="BM5822" s="13"/>
      <c r="BN5822" s="13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3"/>
      <c r="BK5823" s="13"/>
      <c r="BL5823" s="13"/>
      <c r="BM5823" s="13"/>
      <c r="BN5823" s="13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  <c r="AR5824" s="12"/>
      <c r="AS5824" s="12"/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3"/>
      <c r="BK5824" s="13"/>
      <c r="BL5824" s="13"/>
      <c r="BM5824" s="13"/>
      <c r="BN5824" s="13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3"/>
      <c r="BK5825" s="13"/>
      <c r="BL5825" s="13"/>
      <c r="BM5825" s="13"/>
      <c r="BN5825" s="13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3"/>
      <c r="BK5826" s="13"/>
      <c r="BL5826" s="13"/>
      <c r="BM5826" s="13"/>
      <c r="BN5826" s="13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3"/>
      <c r="BK5827" s="13"/>
      <c r="BL5827" s="13"/>
      <c r="BM5827" s="13"/>
      <c r="BN5827" s="13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3"/>
      <c r="BK5828" s="13"/>
      <c r="BL5828" s="13"/>
      <c r="BM5828" s="13"/>
      <c r="BN5828" s="13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3"/>
      <c r="BK5829" s="13"/>
      <c r="BL5829" s="13"/>
      <c r="BM5829" s="13"/>
      <c r="BN5829" s="13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3"/>
      <c r="BK5830" s="13"/>
      <c r="BL5830" s="13"/>
      <c r="BM5830" s="13"/>
      <c r="BN5830" s="13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3"/>
      <c r="BK5831" s="13"/>
      <c r="BL5831" s="13"/>
      <c r="BM5831" s="13"/>
      <c r="BN5831" s="13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3"/>
      <c r="BK5832" s="13"/>
      <c r="BL5832" s="13"/>
      <c r="BM5832" s="13"/>
      <c r="BN5832" s="13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3"/>
      <c r="BK5833" s="13"/>
      <c r="BL5833" s="13"/>
      <c r="BM5833" s="13"/>
      <c r="BN5833" s="13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3"/>
      <c r="BK5834" s="13"/>
      <c r="BL5834" s="13"/>
      <c r="BM5834" s="13"/>
      <c r="BN5834" s="13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3"/>
      <c r="BK5835" s="13"/>
      <c r="BL5835" s="13"/>
      <c r="BM5835" s="13"/>
      <c r="BN5835" s="13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3"/>
      <c r="BK5836" s="13"/>
      <c r="BL5836" s="13"/>
      <c r="BM5836" s="13"/>
      <c r="BN5836" s="13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3"/>
      <c r="BK5837" s="13"/>
      <c r="BL5837" s="13"/>
      <c r="BM5837" s="13"/>
      <c r="BN5837" s="13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3"/>
      <c r="BK5838" s="13"/>
      <c r="BL5838" s="13"/>
      <c r="BM5838" s="13"/>
      <c r="BN5838" s="13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3"/>
      <c r="BK5839" s="13"/>
      <c r="BL5839" s="13"/>
      <c r="BM5839" s="13"/>
      <c r="BN5839" s="13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3"/>
      <c r="BK5840" s="13"/>
      <c r="BL5840" s="13"/>
      <c r="BM5840" s="13"/>
      <c r="BN5840" s="13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3"/>
      <c r="BK5841" s="13"/>
      <c r="BL5841" s="13"/>
      <c r="BM5841" s="13"/>
      <c r="BN5841" s="13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3"/>
      <c r="BK5842" s="13"/>
      <c r="BL5842" s="13"/>
      <c r="BM5842" s="13"/>
      <c r="BN5842" s="13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3"/>
      <c r="BK5843" s="13"/>
      <c r="BL5843" s="13"/>
      <c r="BM5843" s="13"/>
      <c r="BN5843" s="13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3"/>
      <c r="BK5844" s="13"/>
      <c r="BL5844" s="13"/>
      <c r="BM5844" s="13"/>
      <c r="BN5844" s="13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3"/>
      <c r="BK5845" s="13"/>
      <c r="BL5845" s="13"/>
      <c r="BM5845" s="13"/>
      <c r="BN5845" s="13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3"/>
      <c r="BK5846" s="13"/>
      <c r="BL5846" s="13"/>
      <c r="BM5846" s="13"/>
      <c r="BN5846" s="13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3"/>
      <c r="BK5847" s="13"/>
      <c r="BL5847" s="13"/>
      <c r="BM5847" s="13"/>
      <c r="BN5847" s="13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3"/>
      <c r="BK5848" s="13"/>
      <c r="BL5848" s="13"/>
      <c r="BM5848" s="13"/>
      <c r="BN5848" s="13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3"/>
      <c r="BK5849" s="13"/>
      <c r="BL5849" s="13"/>
      <c r="BM5849" s="13"/>
      <c r="BN5849" s="13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3"/>
      <c r="BK5850" s="13"/>
      <c r="BL5850" s="13"/>
      <c r="BM5850" s="13"/>
      <c r="BN5850" s="13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3"/>
      <c r="BK5851" s="13"/>
      <c r="BL5851" s="13"/>
      <c r="BM5851" s="13"/>
      <c r="BN5851" s="13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3"/>
      <c r="BK5852" s="13"/>
      <c r="BL5852" s="13"/>
      <c r="BM5852" s="13"/>
      <c r="BN5852" s="13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3"/>
      <c r="BK5853" s="13"/>
      <c r="BL5853" s="13"/>
      <c r="BM5853" s="13"/>
      <c r="BN5853" s="13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3"/>
      <c r="BK5854" s="13"/>
      <c r="BL5854" s="13"/>
      <c r="BM5854" s="13"/>
      <c r="BN5854" s="13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3"/>
      <c r="BK5855" s="13"/>
      <c r="BL5855" s="13"/>
      <c r="BM5855" s="13"/>
      <c r="BN5855" s="13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3"/>
      <c r="BK5856" s="13"/>
      <c r="BL5856" s="13"/>
      <c r="BM5856" s="13"/>
      <c r="BN5856" s="13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3"/>
      <c r="BK5857" s="13"/>
      <c r="BL5857" s="13"/>
      <c r="BM5857" s="13"/>
      <c r="BN5857" s="13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3"/>
      <c r="BK5858" s="13"/>
      <c r="BL5858" s="13"/>
      <c r="BM5858" s="13"/>
      <c r="BN5858" s="13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3"/>
      <c r="BK5859" s="13"/>
      <c r="BL5859" s="13"/>
      <c r="BM5859" s="13"/>
      <c r="BN5859" s="13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3"/>
      <c r="BK5860" s="13"/>
      <c r="BL5860" s="13"/>
      <c r="BM5860" s="13"/>
      <c r="BN5860" s="13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3"/>
      <c r="BK5861" s="13"/>
      <c r="BL5861" s="13"/>
      <c r="BM5861" s="13"/>
      <c r="BN5861" s="13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3"/>
      <c r="BK5862" s="13"/>
      <c r="BL5862" s="13"/>
      <c r="BM5862" s="13"/>
      <c r="BN5862" s="13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3"/>
      <c r="BK5863" s="13"/>
      <c r="BL5863" s="13"/>
      <c r="BM5863" s="13"/>
      <c r="BN5863" s="13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1"/>
      <c r="L5864" s="11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12"/>
      <c r="BG5864" s="12"/>
      <c r="BH5864" s="12"/>
      <c r="BI5864" s="12"/>
      <c r="BJ5864" s="13"/>
      <c r="BK5864" s="13"/>
      <c r="BL5864" s="13"/>
      <c r="BM5864" s="13"/>
      <c r="BN5864" s="13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3"/>
      <c r="BK5865" s="13"/>
      <c r="BL5865" s="13"/>
      <c r="BM5865" s="13"/>
      <c r="BN5865" s="13"/>
    </row>
    <row r="5866" spans="4:66" s="14" customFormat="1" x14ac:dyDescent="0.25">
      <c r="D5866" s="21"/>
      <c r="K5866" s="16"/>
      <c r="L5866" s="16"/>
      <c r="M5866" s="17"/>
      <c r="N5866" s="17"/>
      <c r="O5866" s="17"/>
      <c r="P5866" s="17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7"/>
      <c r="AC5866" s="17"/>
      <c r="AD5866" s="17"/>
      <c r="AE5866" s="17"/>
      <c r="AF5866" s="17"/>
      <c r="AG5866" s="17"/>
      <c r="AH5866" s="17"/>
      <c r="AI5866" s="17"/>
      <c r="AJ5866" s="17"/>
      <c r="AK5866" s="17"/>
      <c r="AL5866" s="17"/>
      <c r="AM5866" s="17"/>
      <c r="AN5866" s="17"/>
      <c r="AO5866" s="17"/>
      <c r="AP5866" s="17"/>
      <c r="AQ5866" s="17"/>
      <c r="AR5866" s="17"/>
      <c r="AS5866" s="17"/>
      <c r="AT5866" s="17"/>
      <c r="AU5866" s="17"/>
      <c r="AV5866" s="17"/>
      <c r="AW5866" s="17"/>
      <c r="AX5866" s="17"/>
      <c r="AY5866" s="17"/>
      <c r="AZ5866" s="17"/>
      <c r="BA5866" s="17"/>
      <c r="BB5866" s="17"/>
      <c r="BC5866" s="17"/>
      <c r="BD5866" s="17"/>
      <c r="BE5866" s="17"/>
      <c r="BF5866" s="17"/>
      <c r="BG5866" s="17"/>
      <c r="BH5866" s="17"/>
      <c r="BI5866" s="17"/>
      <c r="BJ5866" s="18"/>
      <c r="BK5866" s="18"/>
      <c r="BL5866" s="18"/>
      <c r="BM5866" s="18"/>
      <c r="BN5866" s="18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3"/>
      <c r="BK5867" s="13"/>
      <c r="BL5867" s="13"/>
      <c r="BM5867" s="13"/>
      <c r="BN5867" s="13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3"/>
      <c r="BK5868" s="13"/>
      <c r="BL5868" s="13"/>
      <c r="BM5868" s="13"/>
      <c r="BN5868" s="13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3"/>
      <c r="BK5869" s="13"/>
      <c r="BL5869" s="13"/>
      <c r="BM5869" s="13"/>
      <c r="BN5869" s="13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3"/>
      <c r="BK5870" s="13"/>
      <c r="BL5870" s="13"/>
      <c r="BM5870" s="13"/>
      <c r="BN5870" s="13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3"/>
      <c r="BK5871" s="13"/>
      <c r="BL5871" s="13"/>
      <c r="BM5871" s="13"/>
      <c r="BN5871" s="13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3"/>
      <c r="BK5872" s="13"/>
      <c r="BL5872" s="13"/>
      <c r="BM5872" s="13"/>
      <c r="BN5872" s="13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3"/>
      <c r="BK5873" s="13"/>
      <c r="BL5873" s="13"/>
      <c r="BM5873" s="13"/>
      <c r="BN5873" s="13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3"/>
      <c r="BK5874" s="13"/>
      <c r="BL5874" s="13"/>
      <c r="BM5874" s="13"/>
      <c r="BN5874" s="13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3"/>
      <c r="BK5875" s="13"/>
      <c r="BL5875" s="13"/>
      <c r="BM5875" s="13"/>
      <c r="BN5875" s="13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3"/>
      <c r="BK5876" s="13"/>
      <c r="BL5876" s="13"/>
      <c r="BM5876" s="13"/>
      <c r="BN5876" s="13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3"/>
      <c r="BK5877" s="13"/>
      <c r="BL5877" s="13"/>
      <c r="BM5877" s="13"/>
      <c r="BN5877" s="13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3"/>
      <c r="BK5878" s="13"/>
      <c r="BL5878" s="13"/>
      <c r="BM5878" s="13"/>
      <c r="BN5878" s="13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3"/>
      <c r="BK5879" s="13"/>
      <c r="BL5879" s="13"/>
      <c r="BM5879" s="13"/>
      <c r="BN5879" s="13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3"/>
      <c r="BK5880" s="13"/>
      <c r="BL5880" s="13"/>
      <c r="BM5880" s="13"/>
      <c r="BN5880" s="13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3"/>
      <c r="BK5881" s="13"/>
      <c r="BL5881" s="13"/>
      <c r="BM5881" s="13"/>
      <c r="BN5881" s="13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3"/>
      <c r="BK5882" s="13"/>
      <c r="BL5882" s="13"/>
      <c r="BM5882" s="13"/>
      <c r="BN5882" s="13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3"/>
      <c r="BK5883" s="13"/>
      <c r="BL5883" s="13"/>
      <c r="BM5883" s="13"/>
      <c r="BN5883" s="13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3"/>
      <c r="BK5884" s="13"/>
      <c r="BL5884" s="13"/>
      <c r="BM5884" s="13"/>
      <c r="BN5884" s="13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3"/>
      <c r="BK5885" s="13"/>
      <c r="BL5885" s="13"/>
      <c r="BM5885" s="13"/>
      <c r="BN5885" s="13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  <c r="AR5886" s="12"/>
      <c r="AS5886" s="12"/>
      <c r="AT5886" s="12"/>
      <c r="AU5886" s="12"/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3"/>
      <c r="BK5886" s="13"/>
      <c r="BL5886" s="13"/>
      <c r="BM5886" s="13"/>
      <c r="BN5886" s="13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3"/>
      <c r="BK5887" s="13"/>
      <c r="BL5887" s="13"/>
      <c r="BM5887" s="13"/>
      <c r="BN5887" s="13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3"/>
      <c r="BK5888" s="13"/>
      <c r="BL5888" s="13"/>
      <c r="BM5888" s="13"/>
      <c r="BN5888" s="13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3"/>
      <c r="BK5889" s="13"/>
      <c r="BL5889" s="13"/>
      <c r="BM5889" s="13"/>
      <c r="BN5889" s="13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3"/>
      <c r="BK5890" s="13"/>
      <c r="BL5890" s="13"/>
      <c r="BM5890" s="13"/>
      <c r="BN5890" s="13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3"/>
      <c r="BK5891" s="13"/>
      <c r="BL5891" s="13"/>
      <c r="BM5891" s="13"/>
      <c r="BN5891" s="13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3"/>
      <c r="BK5892" s="13"/>
      <c r="BL5892" s="13"/>
      <c r="BM5892" s="13"/>
      <c r="BN5892" s="13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1"/>
      <c r="L5893" s="11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3"/>
      <c r="BK5893" s="13"/>
      <c r="BL5893" s="13"/>
      <c r="BM5893" s="13"/>
      <c r="BN5893" s="13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3"/>
      <c r="BK5894" s="13"/>
      <c r="BL5894" s="13"/>
      <c r="BM5894" s="13"/>
      <c r="BN5894" s="13"/>
    </row>
    <row r="5895" spans="4:66" s="14" customFormat="1" x14ac:dyDescent="0.25">
      <c r="D5895" s="21"/>
      <c r="K5895" s="16"/>
      <c r="L5895" s="16"/>
      <c r="M5895" s="17"/>
      <c r="N5895" s="17"/>
      <c r="O5895" s="17"/>
      <c r="P5895" s="17"/>
      <c r="Q5895" s="17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7"/>
      <c r="AC5895" s="17"/>
      <c r="AD5895" s="17"/>
      <c r="AE5895" s="17"/>
      <c r="AF5895" s="17"/>
      <c r="AG5895" s="17"/>
      <c r="AH5895" s="17"/>
      <c r="AI5895" s="17"/>
      <c r="AJ5895" s="17"/>
      <c r="AK5895" s="17"/>
      <c r="AL5895" s="17"/>
      <c r="AM5895" s="17"/>
      <c r="AN5895" s="17"/>
      <c r="AO5895" s="17"/>
      <c r="AP5895" s="17"/>
      <c r="AQ5895" s="17"/>
      <c r="AR5895" s="17"/>
      <c r="AS5895" s="17"/>
      <c r="AT5895" s="17"/>
      <c r="AU5895" s="17"/>
      <c r="AV5895" s="17"/>
      <c r="AW5895" s="17"/>
      <c r="AX5895" s="17"/>
      <c r="AY5895" s="17"/>
      <c r="AZ5895" s="17"/>
      <c r="BA5895" s="17"/>
      <c r="BB5895" s="17"/>
      <c r="BC5895" s="17"/>
      <c r="BD5895" s="17"/>
      <c r="BE5895" s="17"/>
      <c r="BF5895" s="17"/>
      <c r="BG5895" s="17"/>
      <c r="BH5895" s="17"/>
      <c r="BI5895" s="17"/>
      <c r="BJ5895" s="18"/>
      <c r="BK5895" s="18"/>
      <c r="BL5895" s="18"/>
      <c r="BM5895" s="18"/>
      <c r="BN5895" s="18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12"/>
      <c r="BG5896" s="12"/>
      <c r="BH5896" s="12"/>
      <c r="BI5896" s="12"/>
      <c r="BJ5896" s="13"/>
      <c r="BK5896" s="13"/>
      <c r="BL5896" s="13"/>
      <c r="BM5896" s="13"/>
      <c r="BN5896" s="13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3"/>
      <c r="BK5897" s="13"/>
      <c r="BL5897" s="13"/>
      <c r="BM5897" s="13"/>
      <c r="BN5897" s="13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/>
      <c r="AR5898" s="12"/>
      <c r="AS5898" s="12"/>
      <c r="AT5898" s="12"/>
      <c r="AU5898" s="12"/>
      <c r="AV5898" s="12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12"/>
      <c r="BG5898" s="12"/>
      <c r="BH5898" s="12"/>
      <c r="BI5898" s="12"/>
      <c r="BJ5898" s="13"/>
      <c r="BK5898" s="13"/>
      <c r="BL5898" s="13"/>
      <c r="BM5898" s="13"/>
      <c r="BN5898" s="13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3"/>
      <c r="BK5899" s="13"/>
      <c r="BL5899" s="13"/>
      <c r="BM5899" s="13"/>
      <c r="BN5899" s="13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  <c r="AQ5900" s="12"/>
      <c r="AR5900" s="12"/>
      <c r="AS5900" s="12"/>
      <c r="AT5900" s="12"/>
      <c r="AU5900" s="12"/>
      <c r="AV5900" s="12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12"/>
      <c r="BG5900" s="12"/>
      <c r="BH5900" s="12"/>
      <c r="BI5900" s="12"/>
      <c r="BJ5900" s="13"/>
      <c r="BK5900" s="13"/>
      <c r="BL5900" s="13"/>
      <c r="BM5900" s="13"/>
      <c r="BN5900" s="13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3"/>
      <c r="BK5901" s="13"/>
      <c r="BL5901" s="13"/>
      <c r="BM5901" s="13"/>
      <c r="BN5901" s="13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12"/>
      <c r="BG5902" s="12"/>
      <c r="BH5902" s="12"/>
      <c r="BI5902" s="12"/>
      <c r="BJ5902" s="13"/>
      <c r="BK5902" s="13"/>
      <c r="BL5902" s="13"/>
      <c r="BM5902" s="13"/>
      <c r="BN5902" s="13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3"/>
      <c r="BK5903" s="13"/>
      <c r="BL5903" s="13"/>
      <c r="BM5903" s="13"/>
      <c r="BN5903" s="13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/>
      <c r="BH5904" s="12"/>
      <c r="BI5904" s="12"/>
      <c r="BJ5904" s="13"/>
      <c r="BK5904" s="13"/>
      <c r="BL5904" s="13"/>
      <c r="BM5904" s="13"/>
      <c r="BN5904" s="13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3"/>
      <c r="BK5905" s="13"/>
      <c r="BL5905" s="13"/>
      <c r="BM5905" s="13"/>
      <c r="BN5905" s="13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3"/>
      <c r="BK5906" s="13"/>
      <c r="BL5906" s="13"/>
      <c r="BM5906" s="13"/>
      <c r="BN5906" s="13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3"/>
      <c r="BK5907" s="13"/>
      <c r="BL5907" s="13"/>
      <c r="BM5907" s="13"/>
      <c r="BN5907" s="13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3"/>
      <c r="BK5908" s="13"/>
      <c r="BL5908" s="13"/>
      <c r="BM5908" s="13"/>
      <c r="BN5908" s="13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3"/>
      <c r="BK5909" s="13"/>
      <c r="BL5909" s="13"/>
      <c r="BM5909" s="13"/>
      <c r="BN5909" s="13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3"/>
      <c r="BK5910" s="13"/>
      <c r="BL5910" s="13"/>
      <c r="BM5910" s="13"/>
      <c r="BN5910" s="13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3"/>
      <c r="BK5911" s="13"/>
      <c r="BL5911" s="13"/>
      <c r="BM5911" s="13"/>
      <c r="BN5911" s="13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3"/>
      <c r="BK5912" s="13"/>
      <c r="BL5912" s="13"/>
      <c r="BM5912" s="13"/>
      <c r="BN5912" s="13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3"/>
      <c r="BK5913" s="13"/>
      <c r="BL5913" s="13"/>
      <c r="BM5913" s="13"/>
      <c r="BN5913" s="13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3"/>
      <c r="BK5914" s="13"/>
      <c r="BL5914" s="13"/>
      <c r="BM5914" s="13"/>
      <c r="BN5914" s="13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3"/>
      <c r="BK5915" s="13"/>
      <c r="BL5915" s="13"/>
      <c r="BM5915" s="13"/>
      <c r="BN5915" s="13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3"/>
      <c r="BK5916" s="13"/>
      <c r="BL5916" s="13"/>
      <c r="BM5916" s="13"/>
      <c r="BN5916" s="13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3"/>
      <c r="BK5917" s="13"/>
      <c r="BL5917" s="13"/>
      <c r="BM5917" s="13"/>
      <c r="BN5917" s="13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12"/>
      <c r="BG5918" s="12"/>
      <c r="BH5918" s="12"/>
      <c r="BI5918" s="12"/>
      <c r="BJ5918" s="13"/>
      <c r="BK5918" s="13"/>
      <c r="BL5918" s="13"/>
      <c r="BM5918" s="13"/>
      <c r="BN5918" s="13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3"/>
      <c r="BK5919" s="13"/>
      <c r="BL5919" s="13"/>
      <c r="BM5919" s="13"/>
      <c r="BN5919" s="13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12"/>
      <c r="BG5920" s="12"/>
      <c r="BH5920" s="12"/>
      <c r="BI5920" s="12"/>
      <c r="BJ5920" s="13"/>
      <c r="BK5920" s="13"/>
      <c r="BL5920" s="13"/>
      <c r="BM5920" s="13"/>
      <c r="BN5920" s="13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3"/>
      <c r="BK5921" s="13"/>
      <c r="BL5921" s="13"/>
      <c r="BM5921" s="13"/>
      <c r="BN5921" s="13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3"/>
      <c r="BK5922" s="13"/>
      <c r="BL5922" s="13"/>
      <c r="BM5922" s="13"/>
      <c r="BN5922" s="13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3"/>
      <c r="BK5923" s="13"/>
      <c r="BL5923" s="13"/>
      <c r="BM5923" s="13"/>
      <c r="BN5923" s="13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3"/>
      <c r="BK5924" s="13"/>
      <c r="BL5924" s="13"/>
      <c r="BM5924" s="13"/>
      <c r="BN5924" s="13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3"/>
      <c r="BK5925" s="13"/>
      <c r="BL5925" s="13"/>
      <c r="BM5925" s="13"/>
      <c r="BN5925" s="13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3"/>
      <c r="BK5926" s="13"/>
      <c r="BL5926" s="13"/>
      <c r="BM5926" s="13"/>
      <c r="BN5926" s="13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3"/>
      <c r="BK5927" s="13"/>
      <c r="BL5927" s="13"/>
      <c r="BM5927" s="13"/>
      <c r="BN5927" s="13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3"/>
      <c r="BK5928" s="13"/>
      <c r="BL5928" s="13"/>
      <c r="BM5928" s="13"/>
      <c r="BN5928" s="13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3"/>
      <c r="BK5929" s="13"/>
      <c r="BL5929" s="13"/>
      <c r="BM5929" s="13"/>
      <c r="BN5929" s="13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3"/>
      <c r="BK5930" s="13"/>
      <c r="BL5930" s="13"/>
      <c r="BM5930" s="13"/>
      <c r="BN5930" s="13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3"/>
      <c r="BK5931" s="13"/>
      <c r="BL5931" s="13"/>
      <c r="BM5931" s="13"/>
      <c r="BN5931" s="13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3"/>
      <c r="BK5932" s="13"/>
      <c r="BL5932" s="13"/>
      <c r="BM5932" s="13"/>
      <c r="BN5932" s="13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3"/>
      <c r="BK5933" s="13"/>
      <c r="BL5933" s="13"/>
      <c r="BM5933" s="13"/>
      <c r="BN5933" s="13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3"/>
      <c r="BK5934" s="13"/>
      <c r="BL5934" s="13"/>
      <c r="BM5934" s="13"/>
      <c r="BN5934" s="13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3"/>
      <c r="BK5935" s="13"/>
      <c r="BL5935" s="13"/>
      <c r="BM5935" s="13"/>
      <c r="BN5935" s="13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3"/>
      <c r="BK5936" s="13"/>
      <c r="BL5936" s="13"/>
      <c r="BM5936" s="13"/>
      <c r="BN5936" s="13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3"/>
      <c r="BK5937" s="13"/>
      <c r="BL5937" s="13"/>
      <c r="BM5937" s="13"/>
      <c r="BN5937" s="13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3"/>
      <c r="BK5938" s="13"/>
      <c r="BL5938" s="13"/>
      <c r="BM5938" s="13"/>
      <c r="BN5938" s="13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3"/>
      <c r="BK5939" s="13"/>
      <c r="BL5939" s="13"/>
      <c r="BM5939" s="13"/>
      <c r="BN5939" s="13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3"/>
      <c r="BK5940" s="13"/>
      <c r="BL5940" s="13"/>
      <c r="BM5940" s="13"/>
      <c r="BN5940" s="13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3"/>
      <c r="BK5941" s="13"/>
      <c r="BL5941" s="13"/>
      <c r="BM5941" s="13"/>
      <c r="BN5941" s="13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3"/>
      <c r="BK5942" s="13"/>
      <c r="BL5942" s="13"/>
      <c r="BM5942" s="13"/>
      <c r="BN5942" s="13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3"/>
      <c r="BK5943" s="13"/>
      <c r="BL5943" s="13"/>
      <c r="BM5943" s="13"/>
      <c r="BN5943" s="13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3"/>
      <c r="BK5944" s="13"/>
      <c r="BL5944" s="13"/>
      <c r="BM5944" s="13"/>
      <c r="BN5944" s="13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3"/>
      <c r="BK5945" s="13"/>
      <c r="BL5945" s="13"/>
      <c r="BM5945" s="13"/>
      <c r="BN5945" s="13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3"/>
      <c r="BK5946" s="13"/>
      <c r="BL5946" s="13"/>
      <c r="BM5946" s="13"/>
      <c r="BN5946" s="13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3"/>
      <c r="BK5947" s="13"/>
      <c r="BL5947" s="13"/>
      <c r="BM5947" s="13"/>
      <c r="BN5947" s="13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3"/>
      <c r="BK5948" s="13"/>
      <c r="BL5948" s="13"/>
      <c r="BM5948" s="13"/>
      <c r="BN5948" s="13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3"/>
      <c r="BK5949" s="13"/>
      <c r="BL5949" s="13"/>
      <c r="BM5949" s="13"/>
      <c r="BN5949" s="13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/>
      <c r="AV5950" s="12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12"/>
      <c r="BG5950" s="12"/>
      <c r="BH5950" s="12"/>
      <c r="BI5950" s="12"/>
      <c r="BJ5950" s="13"/>
      <c r="BK5950" s="13"/>
      <c r="BL5950" s="13"/>
      <c r="BM5950" s="13"/>
      <c r="BN5950" s="13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3"/>
      <c r="BK5951" s="13"/>
      <c r="BL5951" s="13"/>
      <c r="BM5951" s="13"/>
      <c r="BN5951" s="13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3"/>
      <c r="BK5952" s="13"/>
      <c r="BL5952" s="13"/>
      <c r="BM5952" s="13"/>
      <c r="BN5952" s="13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3"/>
      <c r="BK5953" s="13"/>
      <c r="BL5953" s="13"/>
      <c r="BM5953" s="13"/>
      <c r="BN5953" s="13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3"/>
      <c r="BK5954" s="13"/>
      <c r="BL5954" s="13"/>
      <c r="BM5954" s="13"/>
      <c r="BN5954" s="13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3"/>
      <c r="BK5955" s="13"/>
      <c r="BL5955" s="13"/>
      <c r="BM5955" s="13"/>
      <c r="BN5955" s="13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3"/>
      <c r="BK5956" s="13"/>
      <c r="BL5956" s="13"/>
      <c r="BM5956" s="13"/>
      <c r="BN5956" s="13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3"/>
      <c r="BK5957" s="13"/>
      <c r="BL5957" s="13"/>
      <c r="BM5957" s="13"/>
      <c r="BN5957" s="13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3"/>
      <c r="BK5958" s="13"/>
      <c r="BL5958" s="13"/>
      <c r="BM5958" s="13"/>
      <c r="BN5958" s="13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3"/>
      <c r="BK5959" s="13"/>
      <c r="BL5959" s="13"/>
      <c r="BM5959" s="13"/>
      <c r="BN5959" s="13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3"/>
      <c r="BK5960" s="13"/>
      <c r="BL5960" s="13"/>
      <c r="BM5960" s="13"/>
      <c r="BN5960" s="13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3"/>
      <c r="BK5961" s="13"/>
      <c r="BL5961" s="13"/>
      <c r="BM5961" s="13"/>
      <c r="BN5961" s="13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3"/>
      <c r="BK5962" s="13"/>
      <c r="BL5962" s="13"/>
      <c r="BM5962" s="13"/>
      <c r="BN5962" s="13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3"/>
      <c r="BK5963" s="13"/>
      <c r="BL5963" s="13"/>
      <c r="BM5963" s="13"/>
      <c r="BN5963" s="13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/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3"/>
      <c r="BK5964" s="13"/>
      <c r="BL5964" s="13"/>
      <c r="BM5964" s="13"/>
      <c r="BN5964" s="13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3"/>
      <c r="BK5965" s="13"/>
      <c r="BL5965" s="13"/>
      <c r="BM5965" s="13"/>
      <c r="BN5965" s="13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3"/>
      <c r="BK5966" s="13"/>
      <c r="BL5966" s="13"/>
      <c r="BM5966" s="13"/>
      <c r="BN5966" s="13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3"/>
      <c r="BK5967" s="13"/>
      <c r="BL5967" s="13"/>
      <c r="BM5967" s="13"/>
      <c r="BN5967" s="13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/>
      <c r="BH5968" s="12"/>
      <c r="BI5968" s="12"/>
      <c r="BJ5968" s="13"/>
      <c r="BK5968" s="13"/>
      <c r="BL5968" s="13"/>
      <c r="BM5968" s="13"/>
      <c r="BN5968" s="13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3"/>
      <c r="BK5969" s="13"/>
      <c r="BL5969" s="13"/>
      <c r="BM5969" s="13"/>
      <c r="BN5969" s="13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3"/>
      <c r="BK5970" s="13"/>
      <c r="BL5970" s="13"/>
      <c r="BM5970" s="13"/>
      <c r="BN5970" s="13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3"/>
      <c r="BK5971" s="13"/>
      <c r="BL5971" s="13"/>
      <c r="BM5971" s="13"/>
      <c r="BN5971" s="13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  <c r="AQ5972" s="12"/>
      <c r="AR5972" s="12"/>
      <c r="AS5972" s="12"/>
      <c r="AT5972" s="12"/>
      <c r="AU5972" s="12"/>
      <c r="AV5972" s="12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12"/>
      <c r="BG5972" s="12"/>
      <c r="BH5972" s="12"/>
      <c r="BI5972" s="12"/>
      <c r="BJ5972" s="13"/>
      <c r="BK5972" s="13"/>
      <c r="BL5972" s="13"/>
      <c r="BM5972" s="13"/>
      <c r="BN5972" s="13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3"/>
      <c r="BK5973" s="13"/>
      <c r="BL5973" s="13"/>
      <c r="BM5973" s="13"/>
      <c r="BN5973" s="13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3"/>
      <c r="BK5974" s="13"/>
      <c r="BL5974" s="13"/>
      <c r="BM5974" s="13"/>
      <c r="BN5974" s="13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  <c r="AQ5975" s="12"/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3"/>
      <c r="BK5975" s="13"/>
      <c r="BL5975" s="13"/>
      <c r="BM5975" s="13"/>
      <c r="BN5975" s="13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3"/>
      <c r="BK5976" s="13"/>
      <c r="BL5976" s="13"/>
      <c r="BM5976" s="13"/>
      <c r="BN5976" s="13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3"/>
      <c r="BK5977" s="13"/>
      <c r="BL5977" s="13"/>
      <c r="BM5977" s="13"/>
      <c r="BN5977" s="13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3"/>
      <c r="BK5978" s="13"/>
      <c r="BL5978" s="13"/>
      <c r="BM5978" s="13"/>
      <c r="BN5978" s="13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3"/>
      <c r="BK5979" s="13"/>
      <c r="BL5979" s="13"/>
      <c r="BM5979" s="13"/>
      <c r="BN5979" s="13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3"/>
      <c r="BK5980" s="13"/>
      <c r="BL5980" s="13"/>
      <c r="BM5980" s="13"/>
      <c r="BN5980" s="13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3"/>
      <c r="BK5981" s="13"/>
      <c r="BL5981" s="13"/>
      <c r="BM5981" s="13"/>
      <c r="BN5981" s="13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12"/>
      <c r="BG5982" s="12"/>
      <c r="BH5982" s="12"/>
      <c r="BI5982" s="12"/>
      <c r="BJ5982" s="13"/>
      <c r="BK5982" s="13"/>
      <c r="BL5982" s="13"/>
      <c r="BM5982" s="13"/>
      <c r="BN5982" s="13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3"/>
      <c r="BK5983" s="13"/>
      <c r="BL5983" s="13"/>
      <c r="BM5983" s="13"/>
      <c r="BN5983" s="13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3"/>
      <c r="BK5984" s="13"/>
      <c r="BL5984" s="13"/>
      <c r="BM5984" s="13"/>
      <c r="BN5984" s="13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3"/>
      <c r="BK5985" s="13"/>
      <c r="BL5985" s="13"/>
      <c r="BM5985" s="13"/>
      <c r="BN5985" s="13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3"/>
      <c r="BK5986" s="13"/>
      <c r="BL5986" s="13"/>
      <c r="BM5986" s="13"/>
      <c r="BN5986" s="13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3"/>
      <c r="BK5987" s="13"/>
      <c r="BL5987" s="13"/>
      <c r="BM5987" s="13"/>
      <c r="BN5987" s="13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3"/>
      <c r="BK5988" s="13"/>
      <c r="BL5988" s="13"/>
      <c r="BM5988" s="13"/>
      <c r="BN5988" s="13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  <c r="AQ5989" s="12"/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3"/>
      <c r="BK5989" s="13"/>
      <c r="BL5989" s="13"/>
      <c r="BM5989" s="13"/>
      <c r="BN5989" s="13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3"/>
      <c r="BK5990" s="13"/>
      <c r="BL5990" s="13"/>
      <c r="BM5990" s="13"/>
      <c r="BN5990" s="13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3"/>
      <c r="BK5991" s="13"/>
      <c r="BL5991" s="13"/>
      <c r="BM5991" s="13"/>
      <c r="BN5991" s="13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3"/>
      <c r="BK5992" s="13"/>
      <c r="BL5992" s="13"/>
      <c r="BM5992" s="13"/>
      <c r="BN5992" s="13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3"/>
      <c r="BK5993" s="13"/>
      <c r="BL5993" s="13"/>
      <c r="BM5993" s="13"/>
      <c r="BN5993" s="13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3"/>
      <c r="BK5994" s="13"/>
      <c r="BL5994" s="13"/>
      <c r="BM5994" s="13"/>
      <c r="BN5994" s="13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3"/>
      <c r="BK5995" s="13"/>
      <c r="BL5995" s="13"/>
      <c r="BM5995" s="13"/>
      <c r="BN5995" s="13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3"/>
      <c r="BK5996" s="13"/>
      <c r="BL5996" s="13"/>
      <c r="BM5996" s="13"/>
      <c r="BN5996" s="13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3"/>
      <c r="BK5997" s="13"/>
      <c r="BL5997" s="13"/>
      <c r="BM5997" s="13"/>
      <c r="BN5997" s="13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3"/>
      <c r="BK5998" s="13"/>
      <c r="BL5998" s="13"/>
      <c r="BM5998" s="13"/>
      <c r="BN5998" s="13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3"/>
      <c r="BK5999" s="13"/>
      <c r="BL5999" s="13"/>
      <c r="BM5999" s="13"/>
      <c r="BN5999" s="13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3"/>
      <c r="BK6000" s="13"/>
      <c r="BL6000" s="13"/>
      <c r="BM6000" s="13"/>
      <c r="BN6000" s="13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3"/>
      <c r="BK6001" s="13"/>
      <c r="BL6001" s="13"/>
      <c r="BM6001" s="13"/>
      <c r="BN6001" s="13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3"/>
      <c r="BK6002" s="13"/>
      <c r="BL6002" s="13"/>
      <c r="BM6002" s="13"/>
      <c r="BN6002" s="13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3"/>
      <c r="BK6003" s="13"/>
      <c r="BL6003" s="13"/>
      <c r="BM6003" s="13"/>
      <c r="BN6003" s="13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3"/>
      <c r="BK6004" s="13"/>
      <c r="BL6004" s="13"/>
      <c r="BM6004" s="13"/>
      <c r="BN6004" s="13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3"/>
      <c r="BK6005" s="13"/>
      <c r="BL6005" s="13"/>
      <c r="BM6005" s="13"/>
      <c r="BN6005" s="13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3"/>
      <c r="BK6006" s="13"/>
      <c r="BL6006" s="13"/>
      <c r="BM6006" s="13"/>
      <c r="BN6006" s="13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3"/>
      <c r="BK6007" s="13"/>
      <c r="BL6007" s="13"/>
      <c r="BM6007" s="13"/>
      <c r="BN6007" s="13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3"/>
      <c r="BK6008" s="13"/>
      <c r="BL6008" s="13"/>
      <c r="BM6008" s="13"/>
      <c r="BN6008" s="13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3"/>
      <c r="BK6009" s="13"/>
      <c r="BL6009" s="13"/>
      <c r="BM6009" s="13"/>
      <c r="BN6009" s="13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3"/>
      <c r="BK6010" s="13"/>
      <c r="BL6010" s="13"/>
      <c r="BM6010" s="13"/>
      <c r="BN6010" s="13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3"/>
      <c r="BK6011" s="13"/>
      <c r="BL6011" s="13"/>
      <c r="BM6011" s="13"/>
      <c r="BN6011" s="13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/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3"/>
      <c r="BK6012" s="13"/>
      <c r="BL6012" s="13"/>
      <c r="BM6012" s="13"/>
      <c r="BN6012" s="13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3"/>
      <c r="BK6013" s="13"/>
      <c r="BL6013" s="13"/>
      <c r="BM6013" s="13"/>
      <c r="BN6013" s="13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/>
      <c r="BH6014" s="12"/>
      <c r="BI6014" s="12"/>
      <c r="BJ6014" s="13"/>
      <c r="BK6014" s="13"/>
      <c r="BL6014" s="13"/>
      <c r="BM6014" s="13"/>
      <c r="BN6014" s="13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3"/>
      <c r="BK6015" s="13"/>
      <c r="BL6015" s="13"/>
      <c r="BM6015" s="13"/>
      <c r="BN6015" s="13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3"/>
      <c r="BK6016" s="13"/>
      <c r="BL6016" s="13"/>
      <c r="BM6016" s="13"/>
      <c r="BN6016" s="13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3"/>
      <c r="BK6017" s="13"/>
      <c r="BL6017" s="13"/>
      <c r="BM6017" s="13"/>
      <c r="BN6017" s="13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3"/>
      <c r="BK6018" s="13"/>
      <c r="BL6018" s="13"/>
      <c r="BM6018" s="13"/>
      <c r="BN6018" s="13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3"/>
      <c r="BK6019" s="13"/>
      <c r="BL6019" s="13"/>
      <c r="BM6019" s="13"/>
      <c r="BN6019" s="13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3"/>
      <c r="BK6020" s="13"/>
      <c r="BL6020" s="13"/>
      <c r="BM6020" s="13"/>
      <c r="BN6020" s="13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3"/>
      <c r="BK6021" s="13"/>
      <c r="BL6021" s="13"/>
      <c r="BM6021" s="13"/>
      <c r="BN6021" s="13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/>
      <c r="BH6022" s="12"/>
      <c r="BI6022" s="12"/>
      <c r="BJ6022" s="13"/>
      <c r="BK6022" s="13"/>
      <c r="BL6022" s="13"/>
      <c r="BM6022" s="13"/>
      <c r="BN6022" s="13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3"/>
      <c r="BK6023" s="13"/>
      <c r="BL6023" s="13"/>
      <c r="BM6023" s="13"/>
      <c r="BN6023" s="13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3"/>
      <c r="BK6024" s="13"/>
      <c r="BL6024" s="13"/>
      <c r="BM6024" s="13"/>
      <c r="BN6024" s="13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3"/>
      <c r="BK6025" s="13"/>
      <c r="BL6025" s="13"/>
      <c r="BM6025" s="13"/>
      <c r="BN6025" s="13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3"/>
      <c r="BK6026" s="13"/>
      <c r="BL6026" s="13"/>
      <c r="BM6026" s="13"/>
      <c r="BN6026" s="13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3"/>
      <c r="BK6027" s="13"/>
      <c r="BL6027" s="13"/>
      <c r="BM6027" s="13"/>
      <c r="BN6027" s="13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3"/>
      <c r="BK6028" s="13"/>
      <c r="BL6028" s="13"/>
      <c r="BM6028" s="13"/>
      <c r="BN6028" s="13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3"/>
      <c r="BK6029" s="13"/>
      <c r="BL6029" s="13"/>
      <c r="BM6029" s="13"/>
      <c r="BN6029" s="13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3"/>
      <c r="BK6030" s="13"/>
      <c r="BL6030" s="13"/>
      <c r="BM6030" s="13"/>
      <c r="BN6030" s="13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3"/>
      <c r="BK6031" s="13"/>
      <c r="BL6031" s="13"/>
      <c r="BM6031" s="13"/>
      <c r="BN6031" s="13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3"/>
      <c r="BK6032" s="13"/>
      <c r="BL6032" s="13"/>
      <c r="BM6032" s="13"/>
      <c r="BN6032" s="13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3"/>
      <c r="BK6033" s="13"/>
      <c r="BL6033" s="13"/>
      <c r="BM6033" s="13"/>
      <c r="BN6033" s="13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3"/>
      <c r="BK6034" s="13"/>
      <c r="BL6034" s="13"/>
      <c r="BM6034" s="13"/>
      <c r="BN6034" s="13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3"/>
      <c r="BK6035" s="13"/>
      <c r="BL6035" s="13"/>
      <c r="BM6035" s="13"/>
      <c r="BN6035" s="13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3"/>
      <c r="BK6036" s="13"/>
      <c r="BL6036" s="13"/>
      <c r="BM6036" s="13"/>
      <c r="BN6036" s="13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3"/>
      <c r="BK6037" s="13"/>
      <c r="BL6037" s="13"/>
      <c r="BM6037" s="13"/>
      <c r="BN6037" s="13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3"/>
      <c r="BK6038" s="13"/>
      <c r="BL6038" s="13"/>
      <c r="BM6038" s="13"/>
      <c r="BN6038" s="13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3"/>
      <c r="BK6039" s="13"/>
      <c r="BL6039" s="13"/>
      <c r="BM6039" s="13"/>
      <c r="BN6039" s="13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3"/>
      <c r="BK6040" s="13"/>
      <c r="BL6040" s="13"/>
      <c r="BM6040" s="13"/>
      <c r="BN6040" s="13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3"/>
      <c r="BK6041" s="13"/>
      <c r="BL6041" s="13"/>
      <c r="BM6041" s="13"/>
      <c r="BN6041" s="13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12"/>
      <c r="AP6042" s="12"/>
      <c r="AQ6042" s="12"/>
      <c r="AR6042" s="12"/>
      <c r="AS6042" s="12"/>
      <c r="AT6042" s="12"/>
      <c r="AU6042" s="12"/>
      <c r="AV6042" s="12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12"/>
      <c r="BG6042" s="12"/>
      <c r="BH6042" s="12"/>
      <c r="BI6042" s="12"/>
      <c r="BJ6042" s="13"/>
      <c r="BK6042" s="13"/>
      <c r="BL6042" s="13"/>
      <c r="BM6042" s="13"/>
      <c r="BN6042" s="13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3"/>
      <c r="BK6043" s="13"/>
      <c r="BL6043" s="13"/>
      <c r="BM6043" s="13"/>
      <c r="BN6043" s="13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3"/>
      <c r="BK6044" s="13"/>
      <c r="BL6044" s="13"/>
      <c r="BM6044" s="13"/>
      <c r="BN6044" s="13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3"/>
      <c r="BK6045" s="13"/>
      <c r="BL6045" s="13"/>
      <c r="BM6045" s="13"/>
      <c r="BN6045" s="13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3"/>
      <c r="BK6046" s="13"/>
      <c r="BL6046" s="13"/>
      <c r="BM6046" s="13"/>
      <c r="BN6046" s="13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3"/>
      <c r="BK6047" s="13"/>
      <c r="BL6047" s="13"/>
      <c r="BM6047" s="13"/>
      <c r="BN6047" s="13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3"/>
      <c r="BK6048" s="13"/>
      <c r="BL6048" s="13"/>
      <c r="BM6048" s="13"/>
      <c r="BN6048" s="13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3"/>
      <c r="BK6049" s="13"/>
      <c r="BL6049" s="13"/>
      <c r="BM6049" s="13"/>
      <c r="BN6049" s="13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3"/>
      <c r="BK6050" s="13"/>
      <c r="BL6050" s="13"/>
      <c r="BM6050" s="13"/>
      <c r="BN6050" s="13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/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3"/>
      <c r="BK6051" s="13"/>
      <c r="BL6051" s="13"/>
      <c r="BM6051" s="13"/>
      <c r="BN6051" s="13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3"/>
      <c r="BK6052" s="13"/>
      <c r="BL6052" s="13"/>
      <c r="BM6052" s="13"/>
      <c r="BN6052" s="13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3"/>
      <c r="BK6053" s="13"/>
      <c r="BL6053" s="13"/>
      <c r="BM6053" s="13"/>
      <c r="BN6053" s="13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3"/>
      <c r="BK6054" s="13"/>
      <c r="BL6054" s="13"/>
      <c r="BM6054" s="13"/>
      <c r="BN6054" s="13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3"/>
      <c r="BK6055" s="13"/>
      <c r="BL6055" s="13"/>
      <c r="BM6055" s="13"/>
      <c r="BN6055" s="13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3"/>
      <c r="BK6056" s="13"/>
      <c r="BL6056" s="13"/>
      <c r="BM6056" s="13"/>
      <c r="BN6056" s="13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3"/>
      <c r="BK6057" s="13"/>
      <c r="BL6057" s="13"/>
      <c r="BM6057" s="13"/>
      <c r="BN6057" s="13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3"/>
      <c r="BK6058" s="13"/>
      <c r="BL6058" s="13"/>
      <c r="BM6058" s="13"/>
      <c r="BN6058" s="13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3"/>
      <c r="BK6059" s="13"/>
      <c r="BL6059" s="13"/>
      <c r="BM6059" s="13"/>
      <c r="BN6059" s="13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3"/>
      <c r="BK6060" s="13"/>
      <c r="BL6060" s="13"/>
      <c r="BM6060" s="13"/>
      <c r="BN6060" s="13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3"/>
      <c r="BK6061" s="13"/>
      <c r="BL6061" s="13"/>
      <c r="BM6061" s="13"/>
      <c r="BN6061" s="13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3"/>
      <c r="BK6062" s="13"/>
      <c r="BL6062" s="13"/>
      <c r="BM6062" s="13"/>
      <c r="BN6062" s="13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3"/>
      <c r="BK6063" s="13"/>
      <c r="BL6063" s="13"/>
      <c r="BM6063" s="13"/>
      <c r="BN6063" s="13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12"/>
      <c r="BG6064" s="12"/>
      <c r="BH6064" s="12"/>
      <c r="BI6064" s="12"/>
      <c r="BJ6064" s="13"/>
      <c r="BK6064" s="13"/>
      <c r="BL6064" s="13"/>
      <c r="BM6064" s="13"/>
      <c r="BN6064" s="13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3"/>
      <c r="BK6065" s="13"/>
      <c r="BL6065" s="13"/>
      <c r="BM6065" s="13"/>
      <c r="BN6065" s="13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3"/>
      <c r="BK6066" s="13"/>
      <c r="BL6066" s="13"/>
      <c r="BM6066" s="13"/>
      <c r="BN6066" s="13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3"/>
      <c r="BK6067" s="13"/>
      <c r="BL6067" s="13"/>
      <c r="BM6067" s="13"/>
      <c r="BN6067" s="13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3"/>
      <c r="BK6068" s="13"/>
      <c r="BL6068" s="13"/>
      <c r="BM6068" s="13"/>
      <c r="BN6068" s="13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3"/>
      <c r="BK6069" s="13"/>
      <c r="BL6069" s="13"/>
      <c r="BM6069" s="13"/>
      <c r="BN6069" s="13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3"/>
      <c r="BK6070" s="13"/>
      <c r="BL6070" s="13"/>
      <c r="BM6070" s="13"/>
      <c r="BN6070" s="13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3"/>
      <c r="BK6071" s="13"/>
      <c r="BL6071" s="13"/>
      <c r="BM6071" s="13"/>
      <c r="BN6071" s="13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12"/>
      <c r="BG6072" s="12"/>
      <c r="BH6072" s="12"/>
      <c r="BI6072" s="12"/>
      <c r="BJ6072" s="13"/>
      <c r="BK6072" s="13"/>
      <c r="BL6072" s="13"/>
      <c r="BM6072" s="13"/>
      <c r="BN6072" s="13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3"/>
      <c r="BK6073" s="13"/>
      <c r="BL6073" s="13"/>
      <c r="BM6073" s="13"/>
      <c r="BN6073" s="13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  <c r="AR6074" s="12"/>
      <c r="AS6074" s="12"/>
      <c r="AT6074" s="12"/>
      <c r="AU6074" s="12"/>
      <c r="AV6074" s="12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12"/>
      <c r="BG6074" s="12"/>
      <c r="BH6074" s="12"/>
      <c r="BI6074" s="12"/>
      <c r="BJ6074" s="13"/>
      <c r="BK6074" s="13"/>
      <c r="BL6074" s="13"/>
      <c r="BM6074" s="13"/>
      <c r="BN6074" s="13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3"/>
      <c r="BK6075" s="13"/>
      <c r="BL6075" s="13"/>
      <c r="BM6075" s="13"/>
      <c r="BN6075" s="13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3"/>
      <c r="BK6076" s="13"/>
      <c r="BL6076" s="13"/>
      <c r="BM6076" s="13"/>
      <c r="BN6076" s="13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3"/>
      <c r="BK6077" s="13"/>
      <c r="BL6077" s="13"/>
      <c r="BM6077" s="13"/>
      <c r="BN6077" s="13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3"/>
      <c r="BK6078" s="13"/>
      <c r="BL6078" s="13"/>
      <c r="BM6078" s="13"/>
      <c r="BN6078" s="13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1"/>
      <c r="L6079" s="11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3"/>
      <c r="BK6079" s="13"/>
      <c r="BL6079" s="13"/>
      <c r="BM6079" s="13"/>
      <c r="BN6079" s="13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3"/>
      <c r="BK6080" s="13"/>
      <c r="BL6080" s="13"/>
      <c r="BM6080" s="13"/>
      <c r="BN6080" s="13"/>
    </row>
    <row r="6081" spans="4:66" s="14" customFormat="1" x14ac:dyDescent="0.25">
      <c r="D6081" s="24"/>
      <c r="K6081" s="16"/>
      <c r="L6081" s="16"/>
      <c r="M6081" s="17"/>
      <c r="N6081" s="17"/>
      <c r="O6081" s="17"/>
      <c r="P6081" s="17"/>
      <c r="Q6081" s="17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7"/>
      <c r="AC6081" s="17"/>
      <c r="AD6081" s="17"/>
      <c r="AE6081" s="17"/>
      <c r="AF6081" s="17"/>
      <c r="AG6081" s="17"/>
      <c r="AH6081" s="17"/>
      <c r="AI6081" s="17"/>
      <c r="AJ6081" s="17"/>
      <c r="AK6081" s="17"/>
      <c r="AL6081" s="17"/>
      <c r="AM6081" s="17"/>
      <c r="AN6081" s="17"/>
      <c r="AO6081" s="17"/>
      <c r="AP6081" s="17"/>
      <c r="AQ6081" s="17"/>
      <c r="AR6081" s="17"/>
      <c r="AS6081" s="17"/>
      <c r="AT6081" s="17"/>
      <c r="AU6081" s="17"/>
      <c r="AV6081" s="17"/>
      <c r="AW6081" s="17"/>
      <c r="AX6081" s="17"/>
      <c r="AY6081" s="17"/>
      <c r="AZ6081" s="17"/>
      <c r="BA6081" s="17"/>
      <c r="BB6081" s="17"/>
      <c r="BC6081" s="17"/>
      <c r="BD6081" s="17"/>
      <c r="BE6081" s="17"/>
      <c r="BF6081" s="17"/>
      <c r="BG6081" s="17"/>
      <c r="BH6081" s="17"/>
      <c r="BI6081" s="17"/>
      <c r="BJ6081" s="18"/>
      <c r="BK6081" s="18"/>
      <c r="BL6081" s="18"/>
      <c r="BM6081" s="18"/>
      <c r="BN6081" s="18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3"/>
      <c r="BK6082" s="13"/>
      <c r="BL6082" s="13"/>
      <c r="BM6082" s="13"/>
      <c r="BN6082" s="13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3"/>
      <c r="BK6083" s="13"/>
      <c r="BL6083" s="13"/>
      <c r="BM6083" s="13"/>
      <c r="BN6083" s="13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3"/>
      <c r="BK6084" s="13"/>
      <c r="BL6084" s="13"/>
      <c r="BM6084" s="13"/>
      <c r="BN6084" s="13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3"/>
      <c r="BK6085" s="13"/>
      <c r="BL6085" s="13"/>
      <c r="BM6085" s="13"/>
      <c r="BN6085" s="13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3"/>
      <c r="BK6086" s="13"/>
      <c r="BL6086" s="13"/>
      <c r="BM6086" s="13"/>
      <c r="BN6086" s="13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3"/>
      <c r="BK6087" s="13"/>
      <c r="BL6087" s="13"/>
      <c r="BM6087" s="13"/>
      <c r="BN6087" s="13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3"/>
      <c r="BK6088" s="13"/>
      <c r="BL6088" s="13"/>
      <c r="BM6088" s="13"/>
      <c r="BN6088" s="13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3"/>
      <c r="BK6089" s="13"/>
      <c r="BL6089" s="13"/>
      <c r="BM6089" s="13"/>
      <c r="BN6089" s="13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3"/>
      <c r="BK6090" s="13"/>
      <c r="BL6090" s="13"/>
      <c r="BM6090" s="13"/>
      <c r="BN6090" s="13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3"/>
      <c r="BK6091" s="13"/>
      <c r="BL6091" s="13"/>
      <c r="BM6091" s="13"/>
      <c r="BN6091" s="13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3"/>
      <c r="BK6092" s="13"/>
      <c r="BL6092" s="13"/>
      <c r="BM6092" s="13"/>
      <c r="BN6092" s="13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3"/>
      <c r="BK6093" s="13"/>
      <c r="BL6093" s="13"/>
      <c r="BM6093" s="13"/>
      <c r="BN6093" s="13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3"/>
      <c r="BK6094" s="13"/>
      <c r="BL6094" s="13"/>
      <c r="BM6094" s="13"/>
      <c r="BN6094" s="13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3"/>
      <c r="BK6095" s="13"/>
      <c r="BL6095" s="13"/>
      <c r="BM6095" s="13"/>
      <c r="BN6095" s="13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3"/>
      <c r="BK6096" s="13"/>
      <c r="BL6096" s="13"/>
      <c r="BM6096" s="13"/>
      <c r="BN6096" s="13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3"/>
      <c r="BK6097" s="13"/>
      <c r="BL6097" s="13"/>
      <c r="BM6097" s="13"/>
      <c r="BN6097" s="13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3"/>
      <c r="BK6098" s="13"/>
      <c r="BL6098" s="13"/>
      <c r="BM6098" s="13"/>
      <c r="BN6098" s="13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3"/>
      <c r="BK6099" s="13"/>
      <c r="BL6099" s="13"/>
      <c r="BM6099" s="13"/>
      <c r="BN6099" s="13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3"/>
      <c r="BK6100" s="13"/>
      <c r="BL6100" s="13"/>
      <c r="BM6100" s="13"/>
      <c r="BN6100" s="13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3"/>
      <c r="BK6101" s="13"/>
      <c r="BL6101" s="13"/>
      <c r="BM6101" s="13"/>
      <c r="BN6101" s="13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3"/>
      <c r="BK6102" s="13"/>
      <c r="BL6102" s="13"/>
      <c r="BM6102" s="13"/>
      <c r="BN6102" s="13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3"/>
      <c r="BK6103" s="13"/>
      <c r="BL6103" s="13"/>
      <c r="BM6103" s="13"/>
      <c r="BN6103" s="13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3"/>
      <c r="BK6104" s="13"/>
      <c r="BL6104" s="13"/>
      <c r="BM6104" s="13"/>
      <c r="BN6104" s="13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3"/>
      <c r="BK6105" s="13"/>
      <c r="BL6105" s="13"/>
      <c r="BM6105" s="13"/>
      <c r="BN6105" s="13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3"/>
      <c r="BK6106" s="13"/>
      <c r="BL6106" s="13"/>
      <c r="BM6106" s="13"/>
      <c r="BN6106" s="13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3"/>
      <c r="BK6107" s="13"/>
      <c r="BL6107" s="13"/>
      <c r="BM6107" s="13"/>
      <c r="BN6107" s="13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3"/>
      <c r="BK6108" s="13"/>
      <c r="BL6108" s="13"/>
      <c r="BM6108" s="13"/>
      <c r="BN6108" s="13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3"/>
      <c r="BK6109" s="13"/>
      <c r="BL6109" s="13"/>
      <c r="BM6109" s="13"/>
      <c r="BN6109" s="13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3"/>
      <c r="BK6110" s="13"/>
      <c r="BL6110" s="13"/>
      <c r="BM6110" s="13"/>
      <c r="BN6110" s="13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3"/>
      <c r="BK6111" s="13"/>
      <c r="BL6111" s="13"/>
      <c r="BM6111" s="13"/>
      <c r="BN6111" s="13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3"/>
      <c r="BK6112" s="13"/>
      <c r="BL6112" s="13"/>
      <c r="BM6112" s="13"/>
      <c r="BN6112" s="13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3"/>
      <c r="BK6113" s="13"/>
      <c r="BL6113" s="13"/>
      <c r="BM6113" s="13"/>
      <c r="BN6113" s="13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3"/>
      <c r="BK6114" s="13"/>
      <c r="BL6114" s="13"/>
      <c r="BM6114" s="13"/>
      <c r="BN6114" s="13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3"/>
      <c r="BK6115" s="13"/>
      <c r="BL6115" s="13"/>
      <c r="BM6115" s="13"/>
      <c r="BN6115" s="13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3"/>
      <c r="BK6116" s="13"/>
      <c r="BL6116" s="13"/>
      <c r="BM6116" s="13"/>
      <c r="BN6116" s="13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3"/>
      <c r="BK6117" s="13"/>
      <c r="BL6117" s="13"/>
      <c r="BM6117" s="13"/>
      <c r="BN6117" s="13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3"/>
      <c r="BK6118" s="13"/>
      <c r="BL6118" s="13"/>
      <c r="BM6118" s="13"/>
      <c r="BN6118" s="13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3"/>
      <c r="BK6119" s="13"/>
      <c r="BL6119" s="13"/>
      <c r="BM6119" s="13"/>
      <c r="BN6119" s="13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3"/>
      <c r="BK6120" s="13"/>
      <c r="BL6120" s="13"/>
      <c r="BM6120" s="13"/>
      <c r="BN6120" s="13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3"/>
      <c r="BK6121" s="13"/>
      <c r="BL6121" s="13"/>
      <c r="BM6121" s="13"/>
      <c r="BN6121" s="13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3"/>
      <c r="BK6122" s="13"/>
      <c r="BL6122" s="13"/>
      <c r="BM6122" s="13"/>
      <c r="BN6122" s="13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3"/>
      <c r="BK6123" s="13"/>
      <c r="BL6123" s="13"/>
      <c r="BM6123" s="13"/>
      <c r="BN6123" s="13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3"/>
      <c r="BK6124" s="13"/>
      <c r="BL6124" s="13"/>
      <c r="BM6124" s="13"/>
      <c r="BN6124" s="13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3"/>
      <c r="BK6125" s="13"/>
      <c r="BL6125" s="13"/>
      <c r="BM6125" s="13"/>
      <c r="BN6125" s="13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3"/>
      <c r="BK6126" s="13"/>
      <c r="BL6126" s="13"/>
      <c r="BM6126" s="13"/>
      <c r="BN6126" s="13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3"/>
      <c r="BK6127" s="13"/>
      <c r="BL6127" s="13"/>
      <c r="BM6127" s="13"/>
      <c r="BN6127" s="13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3"/>
      <c r="BK6128" s="13"/>
      <c r="BL6128" s="13"/>
      <c r="BM6128" s="13"/>
      <c r="BN6128" s="13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3"/>
      <c r="BK6129" s="13"/>
      <c r="BL6129" s="13"/>
      <c r="BM6129" s="13"/>
      <c r="BN6129" s="13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3"/>
      <c r="BK6130" s="13"/>
      <c r="BL6130" s="13"/>
      <c r="BM6130" s="13"/>
      <c r="BN6130" s="13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3"/>
      <c r="BK6131" s="13"/>
      <c r="BL6131" s="13"/>
      <c r="BM6131" s="13"/>
      <c r="BN6131" s="13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12"/>
      <c r="BG6132" s="12"/>
      <c r="BH6132" s="12"/>
      <c r="BI6132" s="12"/>
      <c r="BJ6132" s="13"/>
      <c r="BK6132" s="13"/>
      <c r="BL6132" s="13"/>
      <c r="BM6132" s="13"/>
      <c r="BN6132" s="13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12"/>
      <c r="AP6133" s="12"/>
      <c r="AQ6133" s="12"/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3"/>
      <c r="BK6133" s="13"/>
      <c r="BL6133" s="13"/>
      <c r="BM6133" s="13"/>
      <c r="BN6133" s="13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  <c r="AQ6134" s="12"/>
      <c r="AR6134" s="12"/>
      <c r="AS6134" s="12"/>
      <c r="AT6134" s="12"/>
      <c r="AU6134" s="12"/>
      <c r="AV6134" s="12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12"/>
      <c r="BG6134" s="12"/>
      <c r="BH6134" s="12"/>
      <c r="BI6134" s="12"/>
      <c r="BJ6134" s="13"/>
      <c r="BK6134" s="13"/>
      <c r="BL6134" s="13"/>
      <c r="BM6134" s="13"/>
      <c r="BN6134" s="13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  <c r="AQ6135" s="12"/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3"/>
      <c r="BK6135" s="13"/>
      <c r="BL6135" s="13"/>
      <c r="BM6135" s="13"/>
      <c r="BN6135" s="13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12"/>
      <c r="BG6136" s="12"/>
      <c r="BH6136" s="12"/>
      <c r="BI6136" s="12"/>
      <c r="BJ6136" s="13"/>
      <c r="BK6136" s="13"/>
      <c r="BL6136" s="13"/>
      <c r="BM6136" s="13"/>
      <c r="BN6136" s="13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3"/>
      <c r="BK6137" s="13"/>
      <c r="BL6137" s="13"/>
      <c r="BM6137" s="13"/>
      <c r="BN6137" s="13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12"/>
      <c r="BG6138" s="12"/>
      <c r="BH6138" s="12"/>
      <c r="BI6138" s="12"/>
      <c r="BJ6138" s="13"/>
      <c r="BK6138" s="13"/>
      <c r="BL6138" s="13"/>
      <c r="BM6138" s="13"/>
      <c r="BN6138" s="13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3"/>
      <c r="BK6139" s="13"/>
      <c r="BL6139" s="13"/>
      <c r="BM6139" s="13"/>
      <c r="BN6139" s="13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1"/>
      <c r="L6140" s="11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  <c r="AH6140" s="12"/>
      <c r="AI6140" s="12"/>
      <c r="AJ6140" s="12"/>
      <c r="AK6140" s="12"/>
      <c r="AL6140" s="12"/>
      <c r="AM6140" s="12"/>
      <c r="AN6140" s="12"/>
      <c r="AO6140" s="12"/>
      <c r="AP6140" s="12"/>
      <c r="AQ6140" s="12"/>
      <c r="AR6140" s="12"/>
      <c r="AS6140" s="12"/>
      <c r="AT6140" s="12"/>
      <c r="AU6140" s="12"/>
      <c r="AV6140" s="12"/>
      <c r="AW6140" s="12"/>
      <c r="AX6140" s="12"/>
      <c r="AY6140" s="12"/>
      <c r="AZ6140" s="12"/>
      <c r="BA6140" s="12"/>
      <c r="BB6140" s="12"/>
      <c r="BC6140" s="12"/>
      <c r="BD6140" s="12"/>
      <c r="BE6140" s="12"/>
      <c r="BF6140" s="12"/>
      <c r="BG6140" s="12"/>
      <c r="BH6140" s="12"/>
      <c r="BI6140" s="12"/>
      <c r="BJ6140" s="13"/>
      <c r="BK6140" s="13"/>
      <c r="BL6140" s="13"/>
      <c r="BM6140" s="13"/>
      <c r="BN6140" s="13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3"/>
      <c r="BK6141" s="13"/>
      <c r="BL6141" s="13"/>
      <c r="BM6141" s="13"/>
      <c r="BN6141" s="13"/>
    </row>
    <row r="6142" spans="4:66" s="14" customFormat="1" x14ac:dyDescent="0.25">
      <c r="K6142" s="16"/>
      <c r="L6142" s="16"/>
      <c r="M6142" s="17"/>
      <c r="N6142" s="17"/>
      <c r="O6142" s="17"/>
      <c r="P6142" s="17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7"/>
      <c r="AC6142" s="17"/>
      <c r="AD6142" s="17"/>
      <c r="AE6142" s="17"/>
      <c r="AF6142" s="17"/>
      <c r="AG6142" s="17"/>
      <c r="AH6142" s="17"/>
      <c r="AI6142" s="17"/>
      <c r="AJ6142" s="17"/>
      <c r="AK6142" s="17"/>
      <c r="AL6142" s="17"/>
      <c r="AM6142" s="17"/>
      <c r="AN6142" s="17"/>
      <c r="AO6142" s="17"/>
      <c r="AP6142" s="17"/>
      <c r="AQ6142" s="17"/>
      <c r="AR6142" s="17"/>
      <c r="AS6142" s="17"/>
      <c r="AT6142" s="17"/>
      <c r="AU6142" s="17"/>
      <c r="AV6142" s="17"/>
      <c r="AW6142" s="17"/>
      <c r="AX6142" s="17"/>
      <c r="AY6142" s="17"/>
      <c r="AZ6142" s="17"/>
      <c r="BA6142" s="17"/>
      <c r="BB6142" s="17"/>
      <c r="BC6142" s="17"/>
      <c r="BD6142" s="17"/>
      <c r="BE6142" s="17"/>
      <c r="BF6142" s="17"/>
      <c r="BG6142" s="17"/>
      <c r="BH6142" s="17"/>
      <c r="BI6142" s="17"/>
      <c r="BJ6142" s="18"/>
      <c r="BK6142" s="18"/>
      <c r="BL6142" s="18"/>
      <c r="BM6142" s="18"/>
      <c r="BN6142" s="18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3"/>
      <c r="BK6143" s="13"/>
      <c r="BL6143" s="13"/>
      <c r="BM6143" s="13"/>
      <c r="BN6143" s="13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  <c r="AR6144" s="12"/>
      <c r="AS6144" s="12"/>
      <c r="AT6144" s="12"/>
      <c r="AU6144" s="12"/>
      <c r="AV6144" s="12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12"/>
      <c r="BG6144" s="12"/>
      <c r="BH6144" s="12"/>
      <c r="BI6144" s="12"/>
      <c r="BJ6144" s="13"/>
      <c r="BK6144" s="13"/>
      <c r="BL6144" s="13"/>
      <c r="BM6144" s="13"/>
      <c r="BN6144" s="13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  <c r="AQ6145" s="12"/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3"/>
      <c r="BK6145" s="13"/>
      <c r="BL6145" s="13"/>
      <c r="BM6145" s="13"/>
      <c r="BN6145" s="13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  <c r="AR6146" s="12"/>
      <c r="AS6146" s="12"/>
      <c r="AT6146" s="12"/>
      <c r="AU6146" s="12"/>
      <c r="AV6146" s="12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12"/>
      <c r="BG6146" s="12"/>
      <c r="BH6146" s="12"/>
      <c r="BI6146" s="12"/>
      <c r="BJ6146" s="13"/>
      <c r="BK6146" s="13"/>
      <c r="BL6146" s="13"/>
      <c r="BM6146" s="13"/>
      <c r="BN6146" s="13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3"/>
      <c r="BK6147" s="13"/>
      <c r="BL6147" s="13"/>
      <c r="BM6147" s="13"/>
      <c r="BN6147" s="13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12"/>
      <c r="BG6148" s="12"/>
      <c r="BH6148" s="12"/>
      <c r="BI6148" s="12"/>
      <c r="BJ6148" s="13"/>
      <c r="BK6148" s="13"/>
      <c r="BL6148" s="13"/>
      <c r="BM6148" s="13"/>
      <c r="BN6148" s="13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3"/>
      <c r="BK6149" s="13"/>
      <c r="BL6149" s="13"/>
      <c r="BM6149" s="13"/>
      <c r="BN6149" s="13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12"/>
      <c r="BG6150" s="12"/>
      <c r="BH6150" s="12"/>
      <c r="BI6150" s="12"/>
      <c r="BJ6150" s="13"/>
      <c r="BK6150" s="13"/>
      <c r="BL6150" s="13"/>
      <c r="BM6150" s="13"/>
      <c r="BN6150" s="13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12"/>
      <c r="AP6151" s="12"/>
      <c r="AQ6151" s="12"/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3"/>
      <c r="BK6151" s="13"/>
      <c r="BL6151" s="13"/>
      <c r="BM6151" s="13"/>
      <c r="BN6151" s="13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  <c r="AR6152" s="12"/>
      <c r="AS6152" s="12"/>
      <c r="AT6152" s="12"/>
      <c r="AU6152" s="12"/>
      <c r="AV6152" s="12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12"/>
      <c r="BG6152" s="12"/>
      <c r="BH6152" s="12"/>
      <c r="BI6152" s="12"/>
      <c r="BJ6152" s="13"/>
      <c r="BK6152" s="13"/>
      <c r="BL6152" s="13"/>
      <c r="BM6152" s="13"/>
      <c r="BN6152" s="13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3"/>
      <c r="BK6153" s="13"/>
      <c r="BL6153" s="13"/>
      <c r="BM6153" s="13"/>
      <c r="BN6153" s="13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  <c r="AQ6154" s="12"/>
      <c r="AR6154" s="12"/>
      <c r="AS6154" s="12"/>
      <c r="AT6154" s="12"/>
      <c r="AU6154" s="12"/>
      <c r="AV6154" s="12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12"/>
      <c r="BG6154" s="12"/>
      <c r="BH6154" s="12"/>
      <c r="BI6154" s="12"/>
      <c r="BJ6154" s="13"/>
      <c r="BK6154" s="13"/>
      <c r="BL6154" s="13"/>
      <c r="BM6154" s="13"/>
      <c r="BN6154" s="13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3"/>
      <c r="BK6155" s="13"/>
      <c r="BL6155" s="13"/>
      <c r="BM6155" s="13"/>
      <c r="BN6155" s="13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  <c r="AR6156" s="12"/>
      <c r="AS6156" s="12"/>
      <c r="AT6156" s="12"/>
      <c r="AU6156" s="12"/>
      <c r="AV6156" s="12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12"/>
      <c r="BG6156" s="12"/>
      <c r="BH6156" s="12"/>
      <c r="BI6156" s="12"/>
      <c r="BJ6156" s="13"/>
      <c r="BK6156" s="13"/>
      <c r="BL6156" s="13"/>
      <c r="BM6156" s="13"/>
      <c r="BN6156" s="13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3"/>
      <c r="BK6157" s="13"/>
      <c r="BL6157" s="13"/>
      <c r="BM6157" s="13"/>
      <c r="BN6157" s="13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12"/>
      <c r="BG6158" s="12"/>
      <c r="BH6158" s="12"/>
      <c r="BI6158" s="12"/>
      <c r="BJ6158" s="13"/>
      <c r="BK6158" s="13"/>
      <c r="BL6158" s="13"/>
      <c r="BM6158" s="13"/>
      <c r="BN6158" s="13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3"/>
      <c r="BK6159" s="13"/>
      <c r="BL6159" s="13"/>
      <c r="BM6159" s="13"/>
      <c r="BN6159" s="13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12"/>
      <c r="BG6160" s="12"/>
      <c r="BH6160" s="12"/>
      <c r="BI6160" s="12"/>
      <c r="BJ6160" s="13"/>
      <c r="BK6160" s="13"/>
      <c r="BL6160" s="13"/>
      <c r="BM6160" s="13"/>
      <c r="BN6160" s="13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3"/>
      <c r="BK6161" s="13"/>
      <c r="BL6161" s="13"/>
      <c r="BM6161" s="13"/>
      <c r="BN6161" s="13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  <c r="AQ6162" s="12"/>
      <c r="AR6162" s="12"/>
      <c r="AS6162" s="12"/>
      <c r="AT6162" s="12"/>
      <c r="AU6162" s="12"/>
      <c r="AV6162" s="12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12"/>
      <c r="BG6162" s="12"/>
      <c r="BH6162" s="12"/>
      <c r="BI6162" s="12"/>
      <c r="BJ6162" s="13"/>
      <c r="BK6162" s="13"/>
      <c r="BL6162" s="13"/>
      <c r="BM6162" s="13"/>
      <c r="BN6162" s="13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12"/>
      <c r="AP6163" s="12"/>
      <c r="AQ6163" s="12"/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3"/>
      <c r="BK6163" s="13"/>
      <c r="BL6163" s="13"/>
      <c r="BM6163" s="13"/>
      <c r="BN6163" s="13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12"/>
      <c r="AP6164" s="12"/>
      <c r="AQ6164" s="12"/>
      <c r="AR6164" s="12"/>
      <c r="AS6164" s="12"/>
      <c r="AT6164" s="12"/>
      <c r="AU6164" s="12"/>
      <c r="AV6164" s="12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12"/>
      <c r="BG6164" s="12"/>
      <c r="BH6164" s="12"/>
      <c r="BI6164" s="12"/>
      <c r="BJ6164" s="13"/>
      <c r="BK6164" s="13"/>
      <c r="BL6164" s="13"/>
      <c r="BM6164" s="13"/>
      <c r="BN6164" s="13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  <c r="AQ6165" s="12"/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3"/>
      <c r="BK6165" s="13"/>
      <c r="BL6165" s="13"/>
      <c r="BM6165" s="13"/>
      <c r="BN6165" s="13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  <c r="AQ6166" s="12"/>
      <c r="AR6166" s="12"/>
      <c r="AS6166" s="12"/>
      <c r="AT6166" s="12"/>
      <c r="AU6166" s="12"/>
      <c r="AV6166" s="12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12"/>
      <c r="BG6166" s="12"/>
      <c r="BH6166" s="12"/>
      <c r="BI6166" s="12"/>
      <c r="BJ6166" s="13"/>
      <c r="BK6166" s="13"/>
      <c r="BL6166" s="13"/>
      <c r="BM6166" s="13"/>
      <c r="BN6166" s="13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3"/>
      <c r="BK6167" s="13"/>
      <c r="BL6167" s="13"/>
      <c r="BM6167" s="13"/>
      <c r="BN6167" s="13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  <c r="AQ6168" s="12"/>
      <c r="AR6168" s="12"/>
      <c r="AS6168" s="12"/>
      <c r="AT6168" s="12"/>
      <c r="AU6168" s="12"/>
      <c r="AV6168" s="12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12"/>
      <c r="BG6168" s="12"/>
      <c r="BH6168" s="12"/>
      <c r="BI6168" s="12"/>
      <c r="BJ6168" s="13"/>
      <c r="BK6168" s="13"/>
      <c r="BL6168" s="13"/>
      <c r="BM6168" s="13"/>
      <c r="BN6168" s="13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3"/>
      <c r="BK6169" s="13"/>
      <c r="BL6169" s="13"/>
      <c r="BM6169" s="13"/>
      <c r="BN6169" s="13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12"/>
      <c r="AP6170" s="12"/>
      <c r="AQ6170" s="12"/>
      <c r="AR6170" s="12"/>
      <c r="AS6170" s="12"/>
      <c r="AT6170" s="12"/>
      <c r="AU6170" s="12"/>
      <c r="AV6170" s="12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12"/>
      <c r="BG6170" s="12"/>
      <c r="BH6170" s="12"/>
      <c r="BI6170" s="12"/>
      <c r="BJ6170" s="13"/>
      <c r="BK6170" s="13"/>
      <c r="BL6170" s="13"/>
      <c r="BM6170" s="13"/>
      <c r="BN6170" s="13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  <c r="AQ6171" s="12"/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3"/>
      <c r="BK6171" s="13"/>
      <c r="BL6171" s="13"/>
      <c r="BM6171" s="13"/>
      <c r="BN6171" s="13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  <c r="AQ6172" s="12"/>
      <c r="AR6172" s="12"/>
      <c r="AS6172" s="12"/>
      <c r="AT6172" s="12"/>
      <c r="AU6172" s="12"/>
      <c r="AV6172" s="12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12"/>
      <c r="BG6172" s="12"/>
      <c r="BH6172" s="12"/>
      <c r="BI6172" s="12"/>
      <c r="BJ6172" s="13"/>
      <c r="BK6172" s="13"/>
      <c r="BL6172" s="13"/>
      <c r="BM6172" s="13"/>
      <c r="BN6172" s="13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  <c r="AQ6173" s="12"/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3"/>
      <c r="BK6173" s="13"/>
      <c r="BL6173" s="13"/>
      <c r="BM6173" s="13"/>
      <c r="BN6173" s="13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  <c r="AQ6174" s="12"/>
      <c r="AR6174" s="12"/>
      <c r="AS6174" s="12"/>
      <c r="AT6174" s="12"/>
      <c r="AU6174" s="12"/>
      <c r="AV6174" s="12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12"/>
      <c r="BG6174" s="12"/>
      <c r="BH6174" s="12"/>
      <c r="BI6174" s="12"/>
      <c r="BJ6174" s="13"/>
      <c r="BK6174" s="13"/>
      <c r="BL6174" s="13"/>
      <c r="BM6174" s="13"/>
      <c r="BN6174" s="13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12"/>
      <c r="AP6175" s="12"/>
      <c r="AQ6175" s="12"/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3"/>
      <c r="BK6175" s="13"/>
      <c r="BL6175" s="13"/>
      <c r="BM6175" s="13"/>
      <c r="BN6175" s="13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12"/>
      <c r="AP6176" s="12"/>
      <c r="AQ6176" s="12"/>
      <c r="AR6176" s="12"/>
      <c r="AS6176" s="12"/>
      <c r="AT6176" s="12"/>
      <c r="AU6176" s="12"/>
      <c r="AV6176" s="12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12"/>
      <c r="BG6176" s="12"/>
      <c r="BH6176" s="12"/>
      <c r="BI6176" s="12"/>
      <c r="BJ6176" s="13"/>
      <c r="BK6176" s="13"/>
      <c r="BL6176" s="13"/>
      <c r="BM6176" s="13"/>
      <c r="BN6176" s="13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3"/>
      <c r="BK6177" s="13"/>
      <c r="BL6177" s="13"/>
      <c r="BM6177" s="13"/>
      <c r="BN6177" s="13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12"/>
      <c r="BG6178" s="12"/>
      <c r="BH6178" s="12"/>
      <c r="BI6178" s="12"/>
      <c r="BJ6178" s="13"/>
      <c r="BK6178" s="13"/>
      <c r="BL6178" s="13"/>
      <c r="BM6178" s="13"/>
      <c r="BN6178" s="13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3"/>
      <c r="BK6179" s="13"/>
      <c r="BL6179" s="13"/>
      <c r="BM6179" s="13"/>
      <c r="BN6179" s="13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12"/>
      <c r="BG6180" s="12"/>
      <c r="BH6180" s="12"/>
      <c r="BI6180" s="12"/>
      <c r="BJ6180" s="13"/>
      <c r="BK6180" s="13"/>
      <c r="BL6180" s="13"/>
      <c r="BM6180" s="13"/>
      <c r="BN6180" s="13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3"/>
      <c r="BK6181" s="13"/>
      <c r="BL6181" s="13"/>
      <c r="BM6181" s="13"/>
      <c r="BN6181" s="13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  <c r="AR6182" s="12"/>
      <c r="AS6182" s="12"/>
      <c r="AT6182" s="12"/>
      <c r="AU6182" s="12"/>
      <c r="AV6182" s="12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12"/>
      <c r="BG6182" s="12"/>
      <c r="BH6182" s="12"/>
      <c r="BI6182" s="12"/>
      <c r="BJ6182" s="13"/>
      <c r="BK6182" s="13"/>
      <c r="BL6182" s="13"/>
      <c r="BM6182" s="13"/>
      <c r="BN6182" s="13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  <c r="AQ6183" s="12"/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3"/>
      <c r="BK6183" s="13"/>
      <c r="BL6183" s="13"/>
      <c r="BM6183" s="13"/>
      <c r="BN6183" s="13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12"/>
      <c r="AP6184" s="12"/>
      <c r="AQ6184" s="12"/>
      <c r="AR6184" s="12"/>
      <c r="AS6184" s="12"/>
      <c r="AT6184" s="12"/>
      <c r="AU6184" s="12"/>
      <c r="AV6184" s="12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12"/>
      <c r="BG6184" s="12"/>
      <c r="BH6184" s="12"/>
      <c r="BI6184" s="12"/>
      <c r="BJ6184" s="13"/>
      <c r="BK6184" s="13"/>
      <c r="BL6184" s="13"/>
      <c r="BM6184" s="13"/>
      <c r="BN6184" s="13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  <c r="AQ6185" s="12"/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3"/>
      <c r="BK6185" s="13"/>
      <c r="BL6185" s="13"/>
      <c r="BM6185" s="13"/>
      <c r="BN6185" s="13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  <c r="AR6186" s="12"/>
      <c r="AS6186" s="12"/>
      <c r="AT6186" s="12"/>
      <c r="AU6186" s="12"/>
      <c r="AV6186" s="12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12"/>
      <c r="BG6186" s="12"/>
      <c r="BH6186" s="12"/>
      <c r="BI6186" s="12"/>
      <c r="BJ6186" s="13"/>
      <c r="BK6186" s="13"/>
      <c r="BL6186" s="13"/>
      <c r="BM6186" s="13"/>
      <c r="BN6186" s="13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3"/>
      <c r="BK6187" s="13"/>
      <c r="BL6187" s="13"/>
      <c r="BM6187" s="13"/>
      <c r="BN6187" s="13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12"/>
      <c r="BG6188" s="12"/>
      <c r="BH6188" s="12"/>
      <c r="BI6188" s="12"/>
      <c r="BJ6188" s="13"/>
      <c r="BK6188" s="13"/>
      <c r="BL6188" s="13"/>
      <c r="BM6188" s="13"/>
      <c r="BN6188" s="13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3"/>
      <c r="BK6189" s="13"/>
      <c r="BL6189" s="13"/>
      <c r="BM6189" s="13"/>
      <c r="BN6189" s="13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12"/>
      <c r="BG6190" s="12"/>
      <c r="BH6190" s="12"/>
      <c r="BI6190" s="12"/>
      <c r="BJ6190" s="13"/>
      <c r="BK6190" s="13"/>
      <c r="BL6190" s="13"/>
      <c r="BM6190" s="13"/>
      <c r="BN6190" s="13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3"/>
      <c r="BK6191" s="13"/>
      <c r="BL6191" s="13"/>
      <c r="BM6191" s="13"/>
      <c r="BN6191" s="13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12"/>
      <c r="AP6192" s="12"/>
      <c r="AQ6192" s="12"/>
      <c r="AR6192" s="12"/>
      <c r="AS6192" s="12"/>
      <c r="AT6192" s="12"/>
      <c r="AU6192" s="12"/>
      <c r="AV6192" s="12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12"/>
      <c r="BG6192" s="12"/>
      <c r="BH6192" s="12"/>
      <c r="BI6192" s="12"/>
      <c r="BJ6192" s="13"/>
      <c r="BK6192" s="13"/>
      <c r="BL6192" s="13"/>
      <c r="BM6192" s="13"/>
      <c r="BN6192" s="13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  <c r="AQ6193" s="12"/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3"/>
      <c r="BK6193" s="13"/>
      <c r="BL6193" s="13"/>
      <c r="BM6193" s="13"/>
      <c r="BN6193" s="13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  <c r="AQ6194" s="12"/>
      <c r="AR6194" s="12"/>
      <c r="AS6194" s="12"/>
      <c r="AT6194" s="12"/>
      <c r="AU6194" s="12"/>
      <c r="AV6194" s="12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12"/>
      <c r="BG6194" s="12"/>
      <c r="BH6194" s="12"/>
      <c r="BI6194" s="12"/>
      <c r="BJ6194" s="13"/>
      <c r="BK6194" s="13"/>
      <c r="BL6194" s="13"/>
      <c r="BM6194" s="13"/>
      <c r="BN6194" s="13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  <c r="AQ6195" s="12"/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3"/>
      <c r="BK6195" s="13"/>
      <c r="BL6195" s="13"/>
      <c r="BM6195" s="13"/>
      <c r="BN6195" s="13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  <c r="AQ6196" s="12"/>
      <c r="AR6196" s="12"/>
      <c r="AS6196" s="12"/>
      <c r="AT6196" s="12"/>
      <c r="AU6196" s="12"/>
      <c r="AV6196" s="12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12"/>
      <c r="BG6196" s="12"/>
      <c r="BH6196" s="12"/>
      <c r="BI6196" s="12"/>
      <c r="BJ6196" s="13"/>
      <c r="BK6196" s="13"/>
      <c r="BL6196" s="13"/>
      <c r="BM6196" s="13"/>
      <c r="BN6196" s="13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  <c r="AQ6197" s="12"/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3"/>
      <c r="BK6197" s="13"/>
      <c r="BL6197" s="13"/>
      <c r="BM6197" s="13"/>
      <c r="BN6197" s="13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  <c r="AQ6198" s="12"/>
      <c r="AR6198" s="12"/>
      <c r="AS6198" s="12"/>
      <c r="AT6198" s="12"/>
      <c r="AU6198" s="12"/>
      <c r="AV6198" s="12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12"/>
      <c r="BG6198" s="12"/>
      <c r="BH6198" s="12"/>
      <c r="BI6198" s="12"/>
      <c r="BJ6198" s="13"/>
      <c r="BK6198" s="13"/>
      <c r="BL6198" s="13"/>
      <c r="BM6198" s="13"/>
      <c r="BN6198" s="13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3"/>
      <c r="BK6199" s="13"/>
      <c r="BL6199" s="13"/>
      <c r="BM6199" s="13"/>
      <c r="BN6199" s="13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12"/>
      <c r="BG6200" s="12"/>
      <c r="BH6200" s="12"/>
      <c r="BI6200" s="12"/>
      <c r="BJ6200" s="13"/>
      <c r="BK6200" s="13"/>
      <c r="BL6200" s="13"/>
      <c r="BM6200" s="13"/>
      <c r="BN6200" s="13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3"/>
      <c r="BK6201" s="13"/>
      <c r="BL6201" s="13"/>
      <c r="BM6201" s="13"/>
      <c r="BN6201" s="13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12"/>
      <c r="BG6202" s="12"/>
      <c r="BH6202" s="12"/>
      <c r="BI6202" s="12"/>
      <c r="BJ6202" s="13"/>
      <c r="BK6202" s="13"/>
      <c r="BL6202" s="13"/>
      <c r="BM6202" s="13"/>
      <c r="BN6202" s="13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3"/>
      <c r="BK6203" s="13"/>
      <c r="BL6203" s="13"/>
      <c r="BM6203" s="13"/>
      <c r="BN6203" s="13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12"/>
      <c r="BG6204" s="12"/>
      <c r="BH6204" s="12"/>
      <c r="BI6204" s="12"/>
      <c r="BJ6204" s="13"/>
      <c r="BK6204" s="13"/>
      <c r="BL6204" s="13"/>
      <c r="BM6204" s="13"/>
      <c r="BN6204" s="13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  <c r="AQ6205" s="12"/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3"/>
      <c r="BK6205" s="13"/>
      <c r="BL6205" s="13"/>
      <c r="BM6205" s="13"/>
      <c r="BN6205" s="13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  <c r="AQ6206" s="12"/>
      <c r="AR6206" s="12"/>
      <c r="AS6206" s="12"/>
      <c r="AT6206" s="12"/>
      <c r="AU6206" s="12"/>
      <c r="AV6206" s="12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12"/>
      <c r="BG6206" s="12"/>
      <c r="BH6206" s="12"/>
      <c r="BI6206" s="12"/>
      <c r="BJ6206" s="13"/>
      <c r="BK6206" s="13"/>
      <c r="BL6206" s="13"/>
      <c r="BM6206" s="13"/>
      <c r="BN6206" s="13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12"/>
      <c r="AP6207" s="12"/>
      <c r="AQ6207" s="12"/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3"/>
      <c r="BK6207" s="13"/>
      <c r="BL6207" s="13"/>
      <c r="BM6207" s="13"/>
      <c r="BN6207" s="13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  <c r="AQ6208" s="12"/>
      <c r="AR6208" s="12"/>
      <c r="AS6208" s="12"/>
      <c r="AT6208" s="12"/>
      <c r="AU6208" s="12"/>
      <c r="AV6208" s="12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12"/>
      <c r="BG6208" s="12"/>
      <c r="BH6208" s="12"/>
      <c r="BI6208" s="12"/>
      <c r="BJ6208" s="13"/>
      <c r="BK6208" s="13"/>
      <c r="BL6208" s="13"/>
      <c r="BM6208" s="13"/>
      <c r="BN6208" s="13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  <c r="AQ6209" s="12"/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3"/>
      <c r="BK6209" s="13"/>
      <c r="BL6209" s="13"/>
      <c r="BM6209" s="13"/>
      <c r="BN6209" s="13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  <c r="AQ6210" s="12"/>
      <c r="AR6210" s="12"/>
      <c r="AS6210" s="12"/>
      <c r="AT6210" s="12"/>
      <c r="AU6210" s="12"/>
      <c r="AV6210" s="12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12"/>
      <c r="BG6210" s="12"/>
      <c r="BH6210" s="12"/>
      <c r="BI6210" s="12"/>
      <c r="BJ6210" s="13"/>
      <c r="BK6210" s="13"/>
      <c r="BL6210" s="13"/>
      <c r="BM6210" s="13"/>
      <c r="BN6210" s="13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3"/>
      <c r="BK6211" s="13"/>
      <c r="BL6211" s="13"/>
      <c r="BM6211" s="13"/>
      <c r="BN6211" s="13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12"/>
      <c r="BG6212" s="12"/>
      <c r="BH6212" s="12"/>
      <c r="BI6212" s="12"/>
      <c r="BJ6212" s="13"/>
      <c r="BK6212" s="13"/>
      <c r="BL6212" s="13"/>
      <c r="BM6212" s="13"/>
      <c r="BN6212" s="13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3"/>
      <c r="BK6213" s="13"/>
      <c r="BL6213" s="13"/>
      <c r="BM6213" s="13"/>
      <c r="BN6213" s="13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12"/>
      <c r="BG6214" s="12"/>
      <c r="BH6214" s="12"/>
      <c r="BI6214" s="12"/>
      <c r="BJ6214" s="13"/>
      <c r="BK6214" s="13"/>
      <c r="BL6214" s="13"/>
      <c r="BM6214" s="13"/>
      <c r="BN6214" s="13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3"/>
      <c r="BK6215" s="13"/>
      <c r="BL6215" s="13"/>
      <c r="BM6215" s="13"/>
      <c r="BN6215" s="13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12"/>
      <c r="BG6216" s="12"/>
      <c r="BH6216" s="12"/>
      <c r="BI6216" s="12"/>
      <c r="BJ6216" s="13"/>
      <c r="BK6216" s="13"/>
      <c r="BL6216" s="13"/>
      <c r="BM6216" s="13"/>
      <c r="BN6216" s="13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3"/>
      <c r="BK6217" s="13"/>
      <c r="BL6217" s="13"/>
      <c r="BM6217" s="13"/>
      <c r="BN6217" s="13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12"/>
      <c r="AP6218" s="12"/>
      <c r="AQ6218" s="12"/>
      <c r="AR6218" s="12"/>
      <c r="AS6218" s="12"/>
      <c r="AT6218" s="12"/>
      <c r="AU6218" s="12"/>
      <c r="AV6218" s="12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12"/>
      <c r="BG6218" s="12"/>
      <c r="BH6218" s="12"/>
      <c r="BI6218" s="12"/>
      <c r="BJ6218" s="13"/>
      <c r="BK6218" s="13"/>
      <c r="BL6218" s="13"/>
      <c r="BM6218" s="13"/>
      <c r="BN6218" s="13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  <c r="AM6219" s="12"/>
      <c r="AN6219" s="12"/>
      <c r="AO6219" s="12"/>
      <c r="AP6219" s="12"/>
      <c r="AQ6219" s="12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3"/>
      <c r="BK6219" s="13"/>
      <c r="BL6219" s="13"/>
      <c r="BM6219" s="13"/>
      <c r="BN6219" s="13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  <c r="AQ6220" s="12"/>
      <c r="AR6220" s="12"/>
      <c r="AS6220" s="12"/>
      <c r="AT6220" s="12"/>
      <c r="AU6220" s="12"/>
      <c r="AV6220" s="12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12"/>
      <c r="BG6220" s="12"/>
      <c r="BH6220" s="12"/>
      <c r="BI6220" s="12"/>
      <c r="BJ6220" s="13"/>
      <c r="BK6220" s="13"/>
      <c r="BL6220" s="13"/>
      <c r="BM6220" s="13"/>
      <c r="BN6220" s="13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  <c r="AQ6221" s="12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3"/>
      <c r="BK6221" s="13"/>
      <c r="BL6221" s="13"/>
      <c r="BM6221" s="13"/>
      <c r="BN6221" s="13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  <c r="AQ6222" s="12"/>
      <c r="AR6222" s="12"/>
      <c r="AS6222" s="12"/>
      <c r="AT6222" s="12"/>
      <c r="AU6222" s="12"/>
      <c r="AV6222" s="12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12"/>
      <c r="BG6222" s="12"/>
      <c r="BH6222" s="12"/>
      <c r="BI6222" s="12"/>
      <c r="BJ6222" s="13"/>
      <c r="BK6222" s="13"/>
      <c r="BL6222" s="13"/>
      <c r="BM6222" s="13"/>
      <c r="BN6222" s="13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3"/>
      <c r="BK6223" s="13"/>
      <c r="BL6223" s="13"/>
      <c r="BM6223" s="13"/>
      <c r="BN6223" s="13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12"/>
      <c r="BG6224" s="12"/>
      <c r="BH6224" s="12"/>
      <c r="BI6224" s="12"/>
      <c r="BJ6224" s="13"/>
      <c r="BK6224" s="13"/>
      <c r="BL6224" s="13"/>
      <c r="BM6224" s="13"/>
      <c r="BN6224" s="13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3"/>
      <c r="BK6225" s="13"/>
      <c r="BL6225" s="13"/>
      <c r="BM6225" s="13"/>
      <c r="BN6225" s="13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12"/>
      <c r="BG6226" s="12"/>
      <c r="BH6226" s="12"/>
      <c r="BI6226" s="12"/>
      <c r="BJ6226" s="13"/>
      <c r="BK6226" s="13"/>
      <c r="BL6226" s="13"/>
      <c r="BM6226" s="13"/>
      <c r="BN6226" s="13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3"/>
      <c r="BK6227" s="13"/>
      <c r="BL6227" s="13"/>
      <c r="BM6227" s="13"/>
      <c r="BN6227" s="13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12"/>
      <c r="BG6228" s="12"/>
      <c r="BH6228" s="12"/>
      <c r="BI6228" s="12"/>
      <c r="BJ6228" s="13"/>
      <c r="BK6228" s="13"/>
      <c r="BL6228" s="13"/>
      <c r="BM6228" s="13"/>
      <c r="BN6228" s="13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  <c r="AQ6229" s="12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3"/>
      <c r="BK6229" s="13"/>
      <c r="BL6229" s="13"/>
      <c r="BM6229" s="13"/>
      <c r="BN6229" s="13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  <c r="AQ6230" s="12"/>
      <c r="AR6230" s="12"/>
      <c r="AS6230" s="12"/>
      <c r="AT6230" s="12"/>
      <c r="AU6230" s="12"/>
      <c r="AV6230" s="12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12"/>
      <c r="BG6230" s="12"/>
      <c r="BH6230" s="12"/>
      <c r="BI6230" s="12"/>
      <c r="BJ6230" s="13"/>
      <c r="BK6230" s="13"/>
      <c r="BL6230" s="13"/>
      <c r="BM6230" s="13"/>
      <c r="BN6230" s="13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12"/>
      <c r="AP6231" s="12"/>
      <c r="AQ6231" s="12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3"/>
      <c r="BK6231" s="13"/>
      <c r="BL6231" s="13"/>
      <c r="BM6231" s="13"/>
      <c r="BN6231" s="13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  <c r="AQ6232" s="12"/>
      <c r="AR6232" s="12"/>
      <c r="AS6232" s="12"/>
      <c r="AT6232" s="12"/>
      <c r="AU6232" s="12"/>
      <c r="AV6232" s="12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12"/>
      <c r="BG6232" s="12"/>
      <c r="BH6232" s="12"/>
      <c r="BI6232" s="12"/>
      <c r="BJ6232" s="13"/>
      <c r="BK6232" s="13"/>
      <c r="BL6232" s="13"/>
      <c r="BM6232" s="13"/>
      <c r="BN6232" s="13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  <c r="AQ6233" s="12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3"/>
      <c r="BK6233" s="13"/>
      <c r="BL6233" s="13"/>
      <c r="BM6233" s="13"/>
      <c r="BN6233" s="13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  <c r="AQ6234" s="12"/>
      <c r="AR6234" s="12"/>
      <c r="AS6234" s="12"/>
      <c r="AT6234" s="12"/>
      <c r="AU6234" s="12"/>
      <c r="AV6234" s="12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12"/>
      <c r="BG6234" s="12"/>
      <c r="BH6234" s="12"/>
      <c r="BI6234" s="12"/>
      <c r="BJ6234" s="13"/>
      <c r="BK6234" s="13"/>
      <c r="BL6234" s="13"/>
      <c r="BM6234" s="13"/>
      <c r="BN6234" s="13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3"/>
      <c r="BK6235" s="13"/>
      <c r="BL6235" s="13"/>
      <c r="BM6235" s="13"/>
      <c r="BN6235" s="13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12"/>
      <c r="BG6236" s="12"/>
      <c r="BH6236" s="12"/>
      <c r="BI6236" s="12"/>
      <c r="BJ6236" s="13"/>
      <c r="BK6236" s="13"/>
      <c r="BL6236" s="13"/>
      <c r="BM6236" s="13"/>
      <c r="BN6236" s="13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3"/>
      <c r="BK6237" s="13"/>
      <c r="BL6237" s="13"/>
      <c r="BM6237" s="13"/>
      <c r="BN6237" s="13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  <c r="AR6238" s="12"/>
      <c r="AS6238" s="12"/>
      <c r="AT6238" s="12"/>
      <c r="AU6238" s="12"/>
      <c r="AV6238" s="12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12"/>
      <c r="BG6238" s="12"/>
      <c r="BH6238" s="12"/>
      <c r="BI6238" s="12"/>
      <c r="BJ6238" s="13"/>
      <c r="BK6238" s="13"/>
      <c r="BL6238" s="13"/>
      <c r="BM6238" s="13"/>
      <c r="BN6238" s="13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3"/>
      <c r="BK6239" s="13"/>
      <c r="BL6239" s="13"/>
      <c r="BM6239" s="13"/>
      <c r="BN6239" s="13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  <c r="AQ6240" s="12"/>
      <c r="AR6240" s="12"/>
      <c r="AS6240" s="12"/>
      <c r="AT6240" s="12"/>
      <c r="AU6240" s="12"/>
      <c r="AV6240" s="12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12"/>
      <c r="BG6240" s="12"/>
      <c r="BH6240" s="12"/>
      <c r="BI6240" s="12"/>
      <c r="BJ6240" s="13"/>
      <c r="BK6240" s="13"/>
      <c r="BL6240" s="13"/>
      <c r="BM6240" s="13"/>
      <c r="BN6240" s="13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3"/>
      <c r="BK6241" s="13"/>
      <c r="BL6241" s="13"/>
      <c r="BM6241" s="13"/>
      <c r="BN6241" s="13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  <c r="AR6242" s="12"/>
      <c r="AS6242" s="12"/>
      <c r="AT6242" s="12"/>
      <c r="AU6242" s="12"/>
      <c r="AV6242" s="12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12"/>
      <c r="BG6242" s="12"/>
      <c r="BH6242" s="12"/>
      <c r="BI6242" s="12"/>
      <c r="BJ6242" s="13"/>
      <c r="BK6242" s="13"/>
      <c r="BL6242" s="13"/>
      <c r="BM6242" s="13"/>
      <c r="BN6242" s="13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  <c r="AQ6243" s="12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3"/>
      <c r="BK6243" s="13"/>
      <c r="BL6243" s="13"/>
      <c r="BM6243" s="13"/>
      <c r="BN6243" s="13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12"/>
      <c r="BG6244" s="12"/>
      <c r="BH6244" s="12"/>
      <c r="BI6244" s="12"/>
      <c r="BJ6244" s="13"/>
      <c r="BK6244" s="13"/>
      <c r="BL6244" s="13"/>
      <c r="BM6244" s="13"/>
      <c r="BN6244" s="13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3"/>
      <c r="BK6245" s="13"/>
      <c r="BL6245" s="13"/>
      <c r="BM6245" s="13"/>
      <c r="BN6245" s="13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12"/>
      <c r="BG6246" s="12"/>
      <c r="BH6246" s="12"/>
      <c r="BI6246" s="12"/>
      <c r="BJ6246" s="13"/>
      <c r="BK6246" s="13"/>
      <c r="BL6246" s="13"/>
      <c r="BM6246" s="13"/>
      <c r="BN6246" s="13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  <c r="AQ6247" s="12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3"/>
      <c r="BK6247" s="13"/>
      <c r="BL6247" s="13"/>
      <c r="BM6247" s="13"/>
      <c r="BN6247" s="13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  <c r="AR6248" s="12"/>
      <c r="AS6248" s="12"/>
      <c r="AT6248" s="12"/>
      <c r="AU6248" s="12"/>
      <c r="AV6248" s="12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12"/>
      <c r="BG6248" s="12"/>
      <c r="BH6248" s="12"/>
      <c r="BI6248" s="12"/>
      <c r="BJ6248" s="13"/>
      <c r="BK6248" s="13"/>
      <c r="BL6248" s="13"/>
      <c r="BM6248" s="13"/>
      <c r="BN6248" s="13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3"/>
      <c r="BK6249" s="13"/>
      <c r="BL6249" s="13"/>
      <c r="BM6249" s="13"/>
      <c r="BN6249" s="13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  <c r="AQ6250" s="12"/>
      <c r="AR6250" s="12"/>
      <c r="AS6250" s="12"/>
      <c r="AT6250" s="12"/>
      <c r="AU6250" s="12"/>
      <c r="AV6250" s="12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12"/>
      <c r="BG6250" s="12"/>
      <c r="BH6250" s="12"/>
      <c r="BI6250" s="12"/>
      <c r="BJ6250" s="13"/>
      <c r="BK6250" s="13"/>
      <c r="BL6250" s="13"/>
      <c r="BM6250" s="13"/>
      <c r="BN6250" s="13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  <c r="AQ6251" s="12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3"/>
      <c r="BK6251" s="13"/>
      <c r="BL6251" s="13"/>
      <c r="BM6251" s="13"/>
      <c r="BN6251" s="13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  <c r="AR6252" s="12"/>
      <c r="AS6252" s="12"/>
      <c r="AT6252" s="12"/>
      <c r="AU6252" s="12"/>
      <c r="AV6252" s="12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12"/>
      <c r="BG6252" s="12"/>
      <c r="BH6252" s="12"/>
      <c r="BI6252" s="12"/>
      <c r="BJ6252" s="13"/>
      <c r="BK6252" s="13"/>
      <c r="BL6252" s="13"/>
      <c r="BM6252" s="13"/>
      <c r="BN6252" s="13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3"/>
      <c r="BK6253" s="13"/>
      <c r="BL6253" s="13"/>
      <c r="BM6253" s="13"/>
      <c r="BN6253" s="13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12"/>
      <c r="AP6254" s="12"/>
      <c r="AQ6254" s="12"/>
      <c r="AR6254" s="12"/>
      <c r="AS6254" s="12"/>
      <c r="AT6254" s="12"/>
      <c r="AU6254" s="12"/>
      <c r="AV6254" s="12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12"/>
      <c r="BG6254" s="12"/>
      <c r="BH6254" s="12"/>
      <c r="BI6254" s="12"/>
      <c r="BJ6254" s="13"/>
      <c r="BK6254" s="13"/>
      <c r="BL6254" s="13"/>
      <c r="BM6254" s="13"/>
      <c r="BN6254" s="13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12"/>
      <c r="AP6255" s="12"/>
      <c r="AQ6255" s="12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3"/>
      <c r="BK6255" s="13"/>
      <c r="BL6255" s="13"/>
      <c r="BM6255" s="13"/>
      <c r="BN6255" s="13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12"/>
      <c r="BG6256" s="12"/>
      <c r="BH6256" s="12"/>
      <c r="BI6256" s="12"/>
      <c r="BJ6256" s="13"/>
      <c r="BK6256" s="13"/>
      <c r="BL6256" s="13"/>
      <c r="BM6256" s="13"/>
      <c r="BN6256" s="13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3"/>
      <c r="BK6257" s="13"/>
      <c r="BL6257" s="13"/>
      <c r="BM6257" s="13"/>
      <c r="BN6257" s="13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12"/>
      <c r="BG6258" s="12"/>
      <c r="BH6258" s="12"/>
      <c r="BI6258" s="12"/>
      <c r="BJ6258" s="13"/>
      <c r="BK6258" s="13"/>
      <c r="BL6258" s="13"/>
      <c r="BM6258" s="13"/>
      <c r="BN6258" s="13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3"/>
      <c r="BK6259" s="13"/>
      <c r="BL6259" s="13"/>
      <c r="BM6259" s="13"/>
      <c r="BN6259" s="13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  <c r="AR6260" s="12"/>
      <c r="AS6260" s="12"/>
      <c r="AT6260" s="12"/>
      <c r="AU6260" s="12"/>
      <c r="AV6260" s="12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12"/>
      <c r="BG6260" s="12"/>
      <c r="BH6260" s="12"/>
      <c r="BI6260" s="12"/>
      <c r="BJ6260" s="13"/>
      <c r="BK6260" s="13"/>
      <c r="BL6260" s="13"/>
      <c r="BM6260" s="13"/>
      <c r="BN6260" s="13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3"/>
      <c r="BK6261" s="13"/>
      <c r="BL6261" s="13"/>
      <c r="BM6261" s="13"/>
      <c r="BN6261" s="13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  <c r="AQ6262" s="12"/>
      <c r="AR6262" s="12"/>
      <c r="AS6262" s="12"/>
      <c r="AT6262" s="12"/>
      <c r="AU6262" s="12"/>
      <c r="AV6262" s="12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12"/>
      <c r="BG6262" s="12"/>
      <c r="BH6262" s="12"/>
      <c r="BI6262" s="12"/>
      <c r="BJ6262" s="13"/>
      <c r="BK6262" s="13"/>
      <c r="BL6262" s="13"/>
      <c r="BM6262" s="13"/>
      <c r="BN6262" s="13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3"/>
      <c r="BK6263" s="13"/>
      <c r="BL6263" s="13"/>
      <c r="BM6263" s="13"/>
      <c r="BN6263" s="13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  <c r="AR6264" s="12"/>
      <c r="AS6264" s="12"/>
      <c r="AT6264" s="12"/>
      <c r="AU6264" s="12"/>
      <c r="AV6264" s="12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12"/>
      <c r="BG6264" s="12"/>
      <c r="BH6264" s="12"/>
      <c r="BI6264" s="12"/>
      <c r="BJ6264" s="13"/>
      <c r="BK6264" s="13"/>
      <c r="BL6264" s="13"/>
      <c r="BM6264" s="13"/>
      <c r="BN6264" s="13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3"/>
      <c r="BK6265" s="13"/>
      <c r="BL6265" s="13"/>
      <c r="BM6265" s="13"/>
      <c r="BN6265" s="13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  <c r="AR6266" s="12"/>
      <c r="AS6266" s="12"/>
      <c r="AT6266" s="12"/>
      <c r="AU6266" s="12"/>
      <c r="AV6266" s="12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12"/>
      <c r="BG6266" s="12"/>
      <c r="BH6266" s="12"/>
      <c r="BI6266" s="12"/>
      <c r="BJ6266" s="13"/>
      <c r="BK6266" s="13"/>
      <c r="BL6266" s="13"/>
      <c r="BM6266" s="13"/>
      <c r="BN6266" s="13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3"/>
      <c r="BK6267" s="13"/>
      <c r="BL6267" s="13"/>
      <c r="BM6267" s="13"/>
      <c r="BN6267" s="13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12"/>
      <c r="BG6268" s="12"/>
      <c r="BH6268" s="12"/>
      <c r="BI6268" s="12"/>
      <c r="BJ6268" s="13"/>
      <c r="BK6268" s="13"/>
      <c r="BL6268" s="13"/>
      <c r="BM6268" s="13"/>
      <c r="BN6268" s="13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3"/>
      <c r="BK6269" s="13"/>
      <c r="BL6269" s="13"/>
      <c r="BM6269" s="13"/>
      <c r="BN6269" s="13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12"/>
      <c r="BG6270" s="12"/>
      <c r="BH6270" s="12"/>
      <c r="BI6270" s="12"/>
      <c r="BJ6270" s="13"/>
      <c r="BK6270" s="13"/>
      <c r="BL6270" s="13"/>
      <c r="BM6270" s="13"/>
      <c r="BN6270" s="13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3"/>
      <c r="BK6271" s="13"/>
      <c r="BL6271" s="13"/>
      <c r="BM6271" s="13"/>
      <c r="BN6271" s="13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  <c r="AR6272" s="12"/>
      <c r="AS6272" s="12"/>
      <c r="AT6272" s="12"/>
      <c r="AU6272" s="12"/>
      <c r="AV6272" s="12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12"/>
      <c r="BG6272" s="12"/>
      <c r="BH6272" s="12"/>
      <c r="BI6272" s="12"/>
      <c r="BJ6272" s="13"/>
      <c r="BK6272" s="13"/>
      <c r="BL6272" s="13"/>
      <c r="BM6272" s="13"/>
      <c r="BN6272" s="13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3"/>
      <c r="BK6273" s="13"/>
      <c r="BL6273" s="13"/>
      <c r="BM6273" s="13"/>
      <c r="BN6273" s="13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  <c r="AM6274" s="12"/>
      <c r="AN6274" s="12"/>
      <c r="AO6274" s="12"/>
      <c r="AP6274" s="12"/>
      <c r="AQ6274" s="12"/>
      <c r="AR6274" s="12"/>
      <c r="AS6274" s="12"/>
      <c r="AT6274" s="12"/>
      <c r="AU6274" s="12"/>
      <c r="AV6274" s="12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12"/>
      <c r="BG6274" s="12"/>
      <c r="BH6274" s="12"/>
      <c r="BI6274" s="12"/>
      <c r="BJ6274" s="13"/>
      <c r="BK6274" s="13"/>
      <c r="BL6274" s="13"/>
      <c r="BM6274" s="13"/>
      <c r="BN6274" s="13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  <c r="AQ6275" s="12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3"/>
      <c r="BK6275" s="13"/>
      <c r="BL6275" s="13"/>
      <c r="BM6275" s="13"/>
      <c r="BN6275" s="13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  <c r="AQ6276" s="12"/>
      <c r="AR6276" s="12"/>
      <c r="AS6276" s="12"/>
      <c r="AT6276" s="12"/>
      <c r="AU6276" s="12"/>
      <c r="AV6276" s="12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12"/>
      <c r="BG6276" s="12"/>
      <c r="BH6276" s="12"/>
      <c r="BI6276" s="12"/>
      <c r="BJ6276" s="13"/>
      <c r="BK6276" s="13"/>
      <c r="BL6276" s="13"/>
      <c r="BM6276" s="13"/>
      <c r="BN6276" s="13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  <c r="AQ6277" s="12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3"/>
      <c r="BK6277" s="13"/>
      <c r="BL6277" s="13"/>
      <c r="BM6277" s="13"/>
      <c r="BN6277" s="13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  <c r="AQ6278" s="12"/>
      <c r="AR6278" s="12"/>
      <c r="AS6278" s="12"/>
      <c r="AT6278" s="12"/>
      <c r="AU6278" s="12"/>
      <c r="AV6278" s="12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12"/>
      <c r="BG6278" s="12"/>
      <c r="BH6278" s="12"/>
      <c r="BI6278" s="12"/>
      <c r="BJ6278" s="13"/>
      <c r="BK6278" s="13"/>
      <c r="BL6278" s="13"/>
      <c r="BM6278" s="13"/>
      <c r="BN6278" s="13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  <c r="AQ6279" s="12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3"/>
      <c r="BK6279" s="13"/>
      <c r="BL6279" s="13"/>
      <c r="BM6279" s="13"/>
      <c r="BN6279" s="13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12"/>
      <c r="BG6280" s="12"/>
      <c r="BH6280" s="12"/>
      <c r="BI6280" s="12"/>
      <c r="BJ6280" s="13"/>
      <c r="BK6280" s="13"/>
      <c r="BL6280" s="13"/>
      <c r="BM6280" s="13"/>
      <c r="BN6280" s="13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3"/>
      <c r="BK6281" s="13"/>
      <c r="BL6281" s="13"/>
      <c r="BM6281" s="13"/>
      <c r="BN6281" s="13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12"/>
      <c r="BG6282" s="12"/>
      <c r="BH6282" s="12"/>
      <c r="BI6282" s="12"/>
      <c r="BJ6282" s="13"/>
      <c r="BK6282" s="13"/>
      <c r="BL6282" s="13"/>
      <c r="BM6282" s="13"/>
      <c r="BN6282" s="13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3"/>
      <c r="BK6283" s="13"/>
      <c r="BL6283" s="13"/>
      <c r="BM6283" s="13"/>
      <c r="BN6283" s="13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12"/>
      <c r="BG6284" s="12"/>
      <c r="BH6284" s="12"/>
      <c r="BI6284" s="12"/>
      <c r="BJ6284" s="13"/>
      <c r="BK6284" s="13"/>
      <c r="BL6284" s="13"/>
      <c r="BM6284" s="13"/>
      <c r="BN6284" s="13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3"/>
      <c r="BK6285" s="13"/>
      <c r="BL6285" s="13"/>
      <c r="BM6285" s="13"/>
      <c r="BN6285" s="13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  <c r="AQ6286" s="12"/>
      <c r="AR6286" s="12"/>
      <c r="AS6286" s="12"/>
      <c r="AT6286" s="12"/>
      <c r="AU6286" s="12"/>
      <c r="AV6286" s="12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12"/>
      <c r="BG6286" s="12"/>
      <c r="BH6286" s="12"/>
      <c r="BI6286" s="12"/>
      <c r="BJ6286" s="13"/>
      <c r="BK6286" s="13"/>
      <c r="BL6286" s="13"/>
      <c r="BM6286" s="13"/>
      <c r="BN6286" s="13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3"/>
      <c r="BK6287" s="13"/>
      <c r="BL6287" s="13"/>
      <c r="BM6287" s="13"/>
      <c r="BN6287" s="13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  <c r="AR6288" s="12"/>
      <c r="AS6288" s="12"/>
      <c r="AT6288" s="12"/>
      <c r="AU6288" s="12"/>
      <c r="AV6288" s="12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12"/>
      <c r="BG6288" s="12"/>
      <c r="BH6288" s="12"/>
      <c r="BI6288" s="12"/>
      <c r="BJ6288" s="13"/>
      <c r="BK6288" s="13"/>
      <c r="BL6288" s="13"/>
      <c r="BM6288" s="13"/>
      <c r="BN6288" s="13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  <c r="AQ6289" s="12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3"/>
      <c r="BK6289" s="13"/>
      <c r="BL6289" s="13"/>
      <c r="BM6289" s="13"/>
      <c r="BN6289" s="13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  <c r="AQ6290" s="12"/>
      <c r="AR6290" s="12"/>
      <c r="AS6290" s="12"/>
      <c r="AT6290" s="12"/>
      <c r="AU6290" s="12"/>
      <c r="AV6290" s="12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12"/>
      <c r="BG6290" s="12"/>
      <c r="BH6290" s="12"/>
      <c r="BI6290" s="12"/>
      <c r="BJ6290" s="13"/>
      <c r="BK6290" s="13"/>
      <c r="BL6290" s="13"/>
      <c r="BM6290" s="13"/>
      <c r="BN6290" s="13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  <c r="AQ6291" s="12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3"/>
      <c r="BK6291" s="13"/>
      <c r="BL6291" s="13"/>
      <c r="BM6291" s="13"/>
      <c r="BN6291" s="13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12"/>
      <c r="BG6292" s="12"/>
      <c r="BH6292" s="12"/>
      <c r="BI6292" s="12"/>
      <c r="BJ6292" s="13"/>
      <c r="BK6292" s="13"/>
      <c r="BL6292" s="13"/>
      <c r="BM6292" s="13"/>
      <c r="BN6292" s="13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3"/>
      <c r="BK6293" s="13"/>
      <c r="BL6293" s="13"/>
      <c r="BM6293" s="13"/>
      <c r="BN6293" s="13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12"/>
      <c r="BG6294" s="12"/>
      <c r="BH6294" s="12"/>
      <c r="BI6294" s="12"/>
      <c r="BJ6294" s="13"/>
      <c r="BK6294" s="13"/>
      <c r="BL6294" s="13"/>
      <c r="BM6294" s="13"/>
      <c r="BN6294" s="13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3"/>
      <c r="BK6295" s="13"/>
      <c r="BL6295" s="13"/>
      <c r="BM6295" s="13"/>
      <c r="BN6295" s="13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  <c r="AQ6296" s="12"/>
      <c r="AR6296" s="12"/>
      <c r="AS6296" s="12"/>
      <c r="AT6296" s="12"/>
      <c r="AU6296" s="12"/>
      <c r="AV6296" s="12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12"/>
      <c r="BG6296" s="12"/>
      <c r="BH6296" s="12"/>
      <c r="BI6296" s="12"/>
      <c r="BJ6296" s="13"/>
      <c r="BK6296" s="13"/>
      <c r="BL6296" s="13"/>
      <c r="BM6296" s="13"/>
      <c r="BN6296" s="13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  <c r="AQ6297" s="12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3"/>
      <c r="BK6297" s="13"/>
      <c r="BL6297" s="13"/>
      <c r="BM6297" s="13"/>
      <c r="BN6297" s="13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  <c r="AQ6298" s="12"/>
      <c r="AR6298" s="12"/>
      <c r="AS6298" s="12"/>
      <c r="AT6298" s="12"/>
      <c r="AU6298" s="12"/>
      <c r="AV6298" s="12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12"/>
      <c r="BG6298" s="12"/>
      <c r="BH6298" s="12"/>
      <c r="BI6298" s="12"/>
      <c r="BJ6298" s="13"/>
      <c r="BK6298" s="13"/>
      <c r="BL6298" s="13"/>
      <c r="BM6298" s="13"/>
      <c r="BN6298" s="13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  <c r="AQ6299" s="12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3"/>
      <c r="BK6299" s="13"/>
      <c r="BL6299" s="13"/>
      <c r="BM6299" s="13"/>
      <c r="BN6299" s="13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12"/>
      <c r="AP6300" s="12"/>
      <c r="AQ6300" s="12"/>
      <c r="AR6300" s="12"/>
      <c r="AS6300" s="12"/>
      <c r="AT6300" s="12"/>
      <c r="AU6300" s="12"/>
      <c r="AV6300" s="12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12"/>
      <c r="BG6300" s="12"/>
      <c r="BH6300" s="12"/>
      <c r="BI6300" s="12"/>
      <c r="BJ6300" s="13"/>
      <c r="BK6300" s="13"/>
      <c r="BL6300" s="13"/>
      <c r="BM6300" s="13"/>
      <c r="BN6300" s="13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  <c r="AQ6301" s="12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3"/>
      <c r="BK6301" s="13"/>
      <c r="BL6301" s="13"/>
      <c r="BM6301" s="13"/>
      <c r="BN6301" s="13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12"/>
      <c r="AP6302" s="12"/>
      <c r="AQ6302" s="12"/>
      <c r="AR6302" s="12"/>
      <c r="AS6302" s="12"/>
      <c r="AT6302" s="12"/>
      <c r="AU6302" s="12"/>
      <c r="AV6302" s="12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12"/>
      <c r="BG6302" s="12"/>
      <c r="BH6302" s="12"/>
      <c r="BI6302" s="12"/>
      <c r="BJ6302" s="13"/>
      <c r="BK6302" s="13"/>
      <c r="BL6302" s="13"/>
      <c r="BM6302" s="13"/>
      <c r="BN6302" s="13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12"/>
      <c r="AP6303" s="12"/>
      <c r="AQ6303" s="12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3"/>
      <c r="BK6303" s="13"/>
      <c r="BL6303" s="13"/>
      <c r="BM6303" s="13"/>
      <c r="BN6303" s="13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12"/>
      <c r="BG6304" s="12"/>
      <c r="BH6304" s="12"/>
      <c r="BI6304" s="12"/>
      <c r="BJ6304" s="13"/>
      <c r="BK6304" s="13"/>
      <c r="BL6304" s="13"/>
      <c r="BM6304" s="13"/>
      <c r="BN6304" s="13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3"/>
      <c r="BK6305" s="13"/>
      <c r="BL6305" s="13"/>
      <c r="BM6305" s="13"/>
      <c r="BN6305" s="13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12"/>
      <c r="BG6306" s="12"/>
      <c r="BH6306" s="12"/>
      <c r="BI6306" s="12"/>
      <c r="BJ6306" s="13"/>
      <c r="BK6306" s="13"/>
      <c r="BL6306" s="13"/>
      <c r="BM6306" s="13"/>
      <c r="BN6306" s="13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3"/>
      <c r="BK6307" s="13"/>
      <c r="BL6307" s="13"/>
      <c r="BM6307" s="13"/>
      <c r="BN6307" s="13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  <c r="AR6308" s="12"/>
      <c r="AS6308" s="12"/>
      <c r="AT6308" s="12"/>
      <c r="AU6308" s="12"/>
      <c r="AV6308" s="12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12"/>
      <c r="BG6308" s="12"/>
      <c r="BH6308" s="12"/>
      <c r="BI6308" s="12"/>
      <c r="BJ6308" s="13"/>
      <c r="BK6308" s="13"/>
      <c r="BL6308" s="13"/>
      <c r="BM6308" s="13"/>
      <c r="BN6308" s="13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3"/>
      <c r="BK6309" s="13"/>
      <c r="BL6309" s="13"/>
      <c r="BM6309" s="13"/>
      <c r="BN6309" s="13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  <c r="AQ6310" s="12"/>
      <c r="AR6310" s="12"/>
      <c r="AS6310" s="12"/>
      <c r="AT6310" s="12"/>
      <c r="AU6310" s="12"/>
      <c r="AV6310" s="12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12"/>
      <c r="BG6310" s="12"/>
      <c r="BH6310" s="12"/>
      <c r="BI6310" s="12"/>
      <c r="BJ6310" s="13"/>
      <c r="BK6310" s="13"/>
      <c r="BL6310" s="13"/>
      <c r="BM6310" s="13"/>
      <c r="BN6310" s="13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  <c r="AQ6311" s="12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3"/>
      <c r="BK6311" s="13"/>
      <c r="BL6311" s="13"/>
      <c r="BM6311" s="13"/>
      <c r="BN6311" s="13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  <c r="AQ6312" s="12"/>
      <c r="AR6312" s="12"/>
      <c r="AS6312" s="12"/>
      <c r="AT6312" s="12"/>
      <c r="AU6312" s="12"/>
      <c r="AV6312" s="12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12"/>
      <c r="BG6312" s="12"/>
      <c r="BH6312" s="12"/>
      <c r="BI6312" s="12"/>
      <c r="BJ6312" s="13"/>
      <c r="BK6312" s="13"/>
      <c r="BL6312" s="13"/>
      <c r="BM6312" s="13"/>
      <c r="BN6312" s="13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  <c r="AQ6313" s="12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3"/>
      <c r="BK6313" s="13"/>
      <c r="BL6313" s="13"/>
      <c r="BM6313" s="13"/>
      <c r="BN6313" s="13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  <c r="AQ6314" s="12"/>
      <c r="AR6314" s="12"/>
      <c r="AS6314" s="12"/>
      <c r="AT6314" s="12"/>
      <c r="AU6314" s="12"/>
      <c r="AV6314" s="12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12"/>
      <c r="BG6314" s="12"/>
      <c r="BH6314" s="12"/>
      <c r="BI6314" s="12"/>
      <c r="BJ6314" s="13"/>
      <c r="BK6314" s="13"/>
      <c r="BL6314" s="13"/>
      <c r="BM6314" s="13"/>
      <c r="BN6314" s="13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  <c r="AQ6315" s="12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3"/>
      <c r="BK6315" s="13"/>
      <c r="BL6315" s="13"/>
      <c r="BM6315" s="13"/>
      <c r="BN6315" s="13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12"/>
      <c r="BG6316" s="12"/>
      <c r="BH6316" s="12"/>
      <c r="BI6316" s="12"/>
      <c r="BJ6316" s="13"/>
      <c r="BK6316" s="13"/>
      <c r="BL6316" s="13"/>
      <c r="BM6316" s="13"/>
      <c r="BN6316" s="13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3"/>
      <c r="BK6317" s="13"/>
      <c r="BL6317" s="13"/>
      <c r="BM6317" s="13"/>
      <c r="BN6317" s="13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12"/>
      <c r="BG6318" s="12"/>
      <c r="BH6318" s="12"/>
      <c r="BI6318" s="12"/>
      <c r="BJ6318" s="13"/>
      <c r="BK6318" s="13"/>
      <c r="BL6318" s="13"/>
      <c r="BM6318" s="13"/>
      <c r="BN6318" s="13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3"/>
      <c r="BK6319" s="13"/>
      <c r="BL6319" s="13"/>
      <c r="BM6319" s="13"/>
      <c r="BN6319" s="13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  <c r="AQ6320" s="12"/>
      <c r="AR6320" s="12"/>
      <c r="AS6320" s="12"/>
      <c r="AT6320" s="12"/>
      <c r="AU6320" s="12"/>
      <c r="AV6320" s="12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12"/>
      <c r="BG6320" s="12"/>
      <c r="BH6320" s="12"/>
      <c r="BI6320" s="12"/>
      <c r="BJ6320" s="13"/>
      <c r="BK6320" s="13"/>
      <c r="BL6320" s="13"/>
      <c r="BM6320" s="13"/>
      <c r="BN6320" s="13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12"/>
      <c r="AP6321" s="12"/>
      <c r="AQ6321" s="12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3"/>
      <c r="BK6321" s="13"/>
      <c r="BL6321" s="13"/>
      <c r="BM6321" s="13"/>
      <c r="BN6321" s="13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  <c r="AQ6322" s="12"/>
      <c r="AR6322" s="12"/>
      <c r="AS6322" s="12"/>
      <c r="AT6322" s="12"/>
      <c r="AU6322" s="12"/>
      <c r="AV6322" s="12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12"/>
      <c r="BG6322" s="12"/>
      <c r="BH6322" s="12"/>
      <c r="BI6322" s="12"/>
      <c r="BJ6322" s="13"/>
      <c r="BK6322" s="13"/>
      <c r="BL6322" s="13"/>
      <c r="BM6322" s="13"/>
      <c r="BN6322" s="13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  <c r="AQ6323" s="12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3"/>
      <c r="BK6323" s="13"/>
      <c r="BL6323" s="13"/>
      <c r="BM6323" s="13"/>
      <c r="BN6323" s="13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  <c r="AQ6324" s="12"/>
      <c r="AR6324" s="12"/>
      <c r="AS6324" s="12"/>
      <c r="AT6324" s="12"/>
      <c r="AU6324" s="12"/>
      <c r="AV6324" s="12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12"/>
      <c r="BG6324" s="12"/>
      <c r="BH6324" s="12"/>
      <c r="BI6324" s="12"/>
      <c r="BJ6324" s="13"/>
      <c r="BK6324" s="13"/>
      <c r="BL6324" s="13"/>
      <c r="BM6324" s="13"/>
      <c r="BN6324" s="13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  <c r="AQ6325" s="12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3"/>
      <c r="BK6325" s="13"/>
      <c r="BL6325" s="13"/>
      <c r="BM6325" s="13"/>
      <c r="BN6325" s="13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  <c r="AQ6326" s="12"/>
      <c r="AR6326" s="12"/>
      <c r="AS6326" s="12"/>
      <c r="AT6326" s="12"/>
      <c r="AU6326" s="12"/>
      <c r="AV6326" s="12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12"/>
      <c r="BG6326" s="12"/>
      <c r="BH6326" s="12"/>
      <c r="BI6326" s="12"/>
      <c r="BJ6326" s="13"/>
      <c r="BK6326" s="13"/>
      <c r="BL6326" s="13"/>
      <c r="BM6326" s="13"/>
      <c r="BN6326" s="13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12"/>
      <c r="AP6327" s="12"/>
      <c r="AQ6327" s="12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3"/>
      <c r="BK6327" s="13"/>
      <c r="BL6327" s="13"/>
      <c r="BM6327" s="13"/>
      <c r="BN6327" s="13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12"/>
      <c r="BG6328" s="12"/>
      <c r="BH6328" s="12"/>
      <c r="BI6328" s="12"/>
      <c r="BJ6328" s="13"/>
      <c r="BK6328" s="13"/>
      <c r="BL6328" s="13"/>
      <c r="BM6328" s="13"/>
      <c r="BN6328" s="13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3"/>
      <c r="BK6329" s="13"/>
      <c r="BL6329" s="13"/>
      <c r="BM6329" s="13"/>
      <c r="BN6329" s="13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12"/>
      <c r="BG6330" s="12"/>
      <c r="BH6330" s="12"/>
      <c r="BI6330" s="12"/>
      <c r="BJ6330" s="13"/>
      <c r="BK6330" s="13"/>
      <c r="BL6330" s="13"/>
      <c r="BM6330" s="13"/>
      <c r="BN6330" s="13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3"/>
      <c r="BK6331" s="13"/>
      <c r="BL6331" s="13"/>
      <c r="BM6331" s="13"/>
      <c r="BN6331" s="13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1"/>
      <c r="L6332" s="11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  <c r="AF6332" s="12"/>
      <c r="AG6332" s="12"/>
      <c r="AH6332" s="12"/>
      <c r="AI6332" s="12"/>
      <c r="AJ6332" s="12"/>
      <c r="AK6332" s="12"/>
      <c r="AL6332" s="12"/>
      <c r="AM6332" s="12"/>
      <c r="AN6332" s="12"/>
      <c r="AO6332" s="12"/>
      <c r="AP6332" s="12"/>
      <c r="AQ6332" s="12"/>
      <c r="AR6332" s="12"/>
      <c r="AS6332" s="12"/>
      <c r="AT6332" s="12"/>
      <c r="AU6332" s="12"/>
      <c r="AV6332" s="12"/>
      <c r="AW6332" s="12"/>
      <c r="AX6332" s="12"/>
      <c r="AY6332" s="12"/>
      <c r="AZ6332" s="12"/>
      <c r="BA6332" s="12"/>
      <c r="BB6332" s="12"/>
      <c r="BC6332" s="12"/>
      <c r="BD6332" s="12"/>
      <c r="BE6332" s="12"/>
      <c r="BF6332" s="12"/>
      <c r="BG6332" s="12"/>
      <c r="BH6332" s="12"/>
      <c r="BI6332" s="12"/>
      <c r="BJ6332" s="13"/>
      <c r="BK6332" s="13"/>
      <c r="BL6332" s="13"/>
      <c r="BM6332" s="13"/>
      <c r="BN6332" s="13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12"/>
      <c r="AP6333" s="12"/>
      <c r="AQ6333" s="12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3"/>
      <c r="BK6333" s="13"/>
      <c r="BL6333" s="13"/>
      <c r="BM6333" s="13"/>
      <c r="BN6333" s="13"/>
    </row>
    <row r="6334" spans="4:66" s="14" customFormat="1" x14ac:dyDescent="0.25">
      <c r="K6334" s="16"/>
      <c r="L6334" s="16"/>
      <c r="M6334" s="17"/>
      <c r="N6334" s="17"/>
      <c r="O6334" s="17"/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7"/>
      <c r="AC6334" s="17"/>
      <c r="AD6334" s="17"/>
      <c r="AE6334" s="17"/>
      <c r="AF6334" s="17"/>
      <c r="AG6334" s="17"/>
      <c r="AH6334" s="17"/>
      <c r="AI6334" s="17"/>
      <c r="AJ6334" s="17"/>
      <c r="AK6334" s="17"/>
      <c r="AL6334" s="17"/>
      <c r="AM6334" s="17"/>
      <c r="AN6334" s="17"/>
      <c r="AO6334" s="17"/>
      <c r="AP6334" s="17"/>
      <c r="AQ6334" s="17"/>
      <c r="AR6334" s="17"/>
      <c r="AS6334" s="17"/>
      <c r="AT6334" s="17"/>
      <c r="AU6334" s="17"/>
      <c r="AV6334" s="17"/>
      <c r="AW6334" s="17"/>
      <c r="AX6334" s="17"/>
      <c r="AY6334" s="17"/>
      <c r="AZ6334" s="17"/>
      <c r="BA6334" s="17"/>
      <c r="BB6334" s="17"/>
      <c r="BC6334" s="17"/>
      <c r="BD6334" s="17"/>
      <c r="BE6334" s="17"/>
      <c r="BF6334" s="17"/>
      <c r="BG6334" s="17"/>
      <c r="BH6334" s="17"/>
      <c r="BI6334" s="17"/>
      <c r="BJ6334" s="18"/>
      <c r="BK6334" s="18"/>
      <c r="BL6334" s="18"/>
      <c r="BM6334" s="18"/>
      <c r="BN6334" s="18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3"/>
      <c r="BK6335" s="13"/>
      <c r="BL6335" s="13"/>
      <c r="BM6335" s="13"/>
      <c r="BN6335" s="13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12"/>
      <c r="AP6336" s="12"/>
      <c r="AQ6336" s="12"/>
      <c r="AR6336" s="12"/>
      <c r="AS6336" s="12"/>
      <c r="AT6336" s="12"/>
      <c r="AU6336" s="12"/>
      <c r="AV6336" s="12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12"/>
      <c r="BG6336" s="12"/>
      <c r="BH6336" s="12"/>
      <c r="BI6336" s="12"/>
      <c r="BJ6336" s="13"/>
      <c r="BK6336" s="13"/>
      <c r="BL6336" s="13"/>
      <c r="BM6336" s="13"/>
      <c r="BN6336" s="13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  <c r="AQ6337" s="12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3"/>
      <c r="BK6337" s="13"/>
      <c r="BL6337" s="13"/>
      <c r="BM6337" s="13"/>
      <c r="BN6337" s="13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  <c r="AQ6338" s="12"/>
      <c r="AR6338" s="12"/>
      <c r="AS6338" s="12"/>
      <c r="AT6338" s="12"/>
      <c r="AU6338" s="12"/>
      <c r="AV6338" s="12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12"/>
      <c r="BG6338" s="12"/>
      <c r="BH6338" s="12"/>
      <c r="BI6338" s="12"/>
      <c r="BJ6338" s="13"/>
      <c r="BK6338" s="13"/>
      <c r="BL6338" s="13"/>
      <c r="BM6338" s="13"/>
      <c r="BN6338" s="13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  <c r="AQ6339" s="12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3"/>
      <c r="BK6339" s="13"/>
      <c r="BL6339" s="13"/>
      <c r="BM6339" s="13"/>
      <c r="BN6339" s="13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12"/>
      <c r="BG6340" s="12"/>
      <c r="BH6340" s="12"/>
      <c r="BI6340" s="12"/>
      <c r="BJ6340" s="13"/>
      <c r="BK6340" s="13"/>
      <c r="BL6340" s="13"/>
      <c r="BM6340" s="13"/>
      <c r="BN6340" s="13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3"/>
      <c r="BK6341" s="13"/>
      <c r="BL6341" s="13"/>
      <c r="BM6341" s="13"/>
      <c r="BN6341" s="13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12"/>
      <c r="BG6342" s="12"/>
      <c r="BH6342" s="12"/>
      <c r="BI6342" s="12"/>
      <c r="BJ6342" s="13"/>
      <c r="BK6342" s="13"/>
      <c r="BL6342" s="13"/>
      <c r="BM6342" s="13"/>
      <c r="BN6342" s="13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3"/>
      <c r="BK6343" s="13"/>
      <c r="BL6343" s="13"/>
      <c r="BM6343" s="13"/>
      <c r="BN6343" s="13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  <c r="AQ6344" s="12"/>
      <c r="AR6344" s="12"/>
      <c r="AS6344" s="12"/>
      <c r="AT6344" s="12"/>
      <c r="AU6344" s="12"/>
      <c r="AV6344" s="12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12"/>
      <c r="BG6344" s="12"/>
      <c r="BH6344" s="12"/>
      <c r="BI6344" s="12"/>
      <c r="BJ6344" s="13"/>
      <c r="BK6344" s="13"/>
      <c r="BL6344" s="13"/>
      <c r="BM6344" s="13"/>
      <c r="BN6344" s="13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12"/>
      <c r="AP6345" s="12"/>
      <c r="AQ6345" s="12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3"/>
      <c r="BK6345" s="13"/>
      <c r="BL6345" s="13"/>
      <c r="BM6345" s="13"/>
      <c r="BN6345" s="13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  <c r="AQ6346" s="12"/>
      <c r="AR6346" s="12"/>
      <c r="AS6346" s="12"/>
      <c r="AT6346" s="12"/>
      <c r="AU6346" s="12"/>
      <c r="AV6346" s="12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12"/>
      <c r="BG6346" s="12"/>
      <c r="BH6346" s="12"/>
      <c r="BI6346" s="12"/>
      <c r="BJ6346" s="13"/>
      <c r="BK6346" s="13"/>
      <c r="BL6346" s="13"/>
      <c r="BM6346" s="13"/>
      <c r="BN6346" s="13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  <c r="AQ6347" s="12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3"/>
      <c r="BK6347" s="13"/>
      <c r="BL6347" s="13"/>
      <c r="BM6347" s="13"/>
      <c r="BN6347" s="13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  <c r="AR6348" s="12"/>
      <c r="AS6348" s="12"/>
      <c r="AT6348" s="12"/>
      <c r="AU6348" s="12"/>
      <c r="AV6348" s="12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12"/>
      <c r="BG6348" s="12"/>
      <c r="BH6348" s="12"/>
      <c r="BI6348" s="12"/>
      <c r="BJ6348" s="13"/>
      <c r="BK6348" s="13"/>
      <c r="BL6348" s="13"/>
      <c r="BM6348" s="13"/>
      <c r="BN6348" s="13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1"/>
      <c r="L6349" s="11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  <c r="AF6349" s="12"/>
      <c r="AG6349" s="12"/>
      <c r="AH6349" s="12"/>
      <c r="AI6349" s="12"/>
      <c r="AJ6349" s="12"/>
      <c r="AK6349" s="12"/>
      <c r="AL6349" s="12"/>
      <c r="AM6349" s="12"/>
      <c r="AN6349" s="12"/>
      <c r="AO6349" s="12"/>
      <c r="AP6349" s="12"/>
      <c r="AQ6349" s="12"/>
      <c r="AR6349" s="12"/>
      <c r="AS6349" s="12"/>
      <c r="AT6349" s="12"/>
      <c r="AU6349" s="12"/>
      <c r="AV6349" s="12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12"/>
      <c r="BG6349" s="12"/>
      <c r="BH6349" s="12"/>
      <c r="BI6349" s="12"/>
      <c r="BJ6349" s="13"/>
      <c r="BK6349" s="13"/>
      <c r="BL6349" s="13"/>
      <c r="BM6349" s="13"/>
      <c r="BN6349" s="13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  <c r="AM6350" s="12"/>
      <c r="AN6350" s="12"/>
      <c r="AO6350" s="12"/>
      <c r="AP6350" s="12"/>
      <c r="AQ6350" s="12"/>
      <c r="AR6350" s="12"/>
      <c r="AS6350" s="12"/>
      <c r="AT6350" s="12"/>
      <c r="AU6350" s="12"/>
      <c r="AV6350" s="12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12"/>
      <c r="BG6350" s="12"/>
      <c r="BH6350" s="12"/>
      <c r="BI6350" s="12"/>
      <c r="BJ6350" s="13"/>
      <c r="BK6350" s="13"/>
      <c r="BL6350" s="13"/>
      <c r="BM6350" s="13"/>
      <c r="BN6350" s="13"/>
    </row>
    <row r="6351" spans="4:66" s="14" customFormat="1" x14ac:dyDescent="0.25">
      <c r="K6351" s="16"/>
      <c r="L6351" s="16"/>
      <c r="M6351" s="17"/>
      <c r="N6351" s="17"/>
      <c r="O6351" s="17"/>
      <c r="P6351" s="17"/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7"/>
      <c r="AC6351" s="17"/>
      <c r="AD6351" s="17"/>
      <c r="AE6351" s="17"/>
      <c r="AF6351" s="17"/>
      <c r="AG6351" s="17"/>
      <c r="AH6351" s="17"/>
      <c r="AI6351" s="17"/>
      <c r="AJ6351" s="17"/>
      <c r="AK6351" s="17"/>
      <c r="AL6351" s="17"/>
      <c r="AM6351" s="17"/>
      <c r="AN6351" s="17"/>
      <c r="AO6351" s="17"/>
      <c r="AP6351" s="17"/>
      <c r="AQ6351" s="17"/>
      <c r="AR6351" s="17"/>
      <c r="AS6351" s="17"/>
      <c r="AT6351" s="17"/>
      <c r="AU6351" s="17"/>
      <c r="AV6351" s="17"/>
      <c r="AW6351" s="17"/>
      <c r="AX6351" s="17"/>
      <c r="AY6351" s="17"/>
      <c r="AZ6351" s="17"/>
      <c r="BA6351" s="17"/>
      <c r="BB6351" s="17"/>
      <c r="BC6351" s="17"/>
      <c r="BD6351" s="17"/>
      <c r="BE6351" s="17"/>
      <c r="BF6351" s="17"/>
      <c r="BG6351" s="17"/>
      <c r="BH6351" s="17"/>
      <c r="BI6351" s="17"/>
      <c r="BJ6351" s="18"/>
      <c r="BK6351" s="18"/>
      <c r="BL6351" s="18"/>
      <c r="BM6351" s="18"/>
      <c r="BN6351" s="18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12"/>
      <c r="BG6352" s="12"/>
      <c r="BH6352" s="12"/>
      <c r="BI6352" s="12"/>
      <c r="BJ6352" s="13"/>
      <c r="BK6352" s="13"/>
      <c r="BL6352" s="13"/>
      <c r="BM6352" s="13"/>
      <c r="BN6352" s="13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3"/>
      <c r="BK6353" s="13"/>
      <c r="BL6353" s="13"/>
      <c r="BM6353" s="13"/>
      <c r="BN6353" s="13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12"/>
      <c r="BG6354" s="12"/>
      <c r="BH6354" s="12"/>
      <c r="BI6354" s="12"/>
      <c r="BJ6354" s="13"/>
      <c r="BK6354" s="13"/>
      <c r="BL6354" s="13"/>
      <c r="BM6354" s="13"/>
      <c r="BN6354" s="13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3"/>
      <c r="BK6355" s="13"/>
      <c r="BL6355" s="13"/>
      <c r="BM6355" s="13"/>
      <c r="BN6355" s="13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  <c r="AR6356" s="12"/>
      <c r="AS6356" s="12"/>
      <c r="AT6356" s="12"/>
      <c r="AU6356" s="12"/>
      <c r="AV6356" s="12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12"/>
      <c r="BG6356" s="12"/>
      <c r="BH6356" s="12"/>
      <c r="BI6356" s="12"/>
      <c r="BJ6356" s="13"/>
      <c r="BK6356" s="13"/>
      <c r="BL6356" s="13"/>
      <c r="BM6356" s="13"/>
      <c r="BN6356" s="13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  <c r="AQ6357" s="12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3"/>
      <c r="BK6357" s="13"/>
      <c r="BL6357" s="13"/>
      <c r="BM6357" s="13"/>
      <c r="BN6357" s="13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  <c r="AQ6358" s="12"/>
      <c r="AR6358" s="12"/>
      <c r="AS6358" s="12"/>
      <c r="AT6358" s="12"/>
      <c r="AU6358" s="12"/>
      <c r="AV6358" s="12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12"/>
      <c r="BG6358" s="12"/>
      <c r="BH6358" s="12"/>
      <c r="BI6358" s="12"/>
      <c r="BJ6358" s="13"/>
      <c r="BK6358" s="13"/>
      <c r="BL6358" s="13"/>
      <c r="BM6358" s="13"/>
      <c r="BN6358" s="13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3"/>
      <c r="BK6359" s="13"/>
      <c r="BL6359" s="13"/>
      <c r="BM6359" s="13"/>
      <c r="BN6359" s="13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  <c r="AQ6360" s="12"/>
      <c r="AR6360" s="12"/>
      <c r="AS6360" s="12"/>
      <c r="AT6360" s="12"/>
      <c r="AU6360" s="12"/>
      <c r="AV6360" s="12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12"/>
      <c r="BG6360" s="12"/>
      <c r="BH6360" s="12"/>
      <c r="BI6360" s="12"/>
      <c r="BJ6360" s="13"/>
      <c r="BK6360" s="13"/>
      <c r="BL6360" s="13"/>
      <c r="BM6360" s="13"/>
      <c r="BN6360" s="13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  <c r="AQ6361" s="12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3"/>
      <c r="BK6361" s="13"/>
      <c r="BL6361" s="13"/>
      <c r="BM6361" s="13"/>
      <c r="BN6361" s="13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  <c r="AQ6362" s="12"/>
      <c r="AR6362" s="12"/>
      <c r="AS6362" s="12"/>
      <c r="AT6362" s="12"/>
      <c r="AU6362" s="12"/>
      <c r="AV6362" s="12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12"/>
      <c r="BG6362" s="12"/>
      <c r="BH6362" s="12"/>
      <c r="BI6362" s="12"/>
      <c r="BJ6362" s="13"/>
      <c r="BK6362" s="13"/>
      <c r="BL6362" s="13"/>
      <c r="BM6362" s="13"/>
      <c r="BN6362" s="13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  <c r="AQ6363" s="12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3"/>
      <c r="BK6363" s="13"/>
      <c r="BL6363" s="13"/>
      <c r="BM6363" s="13"/>
      <c r="BN6363" s="13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12"/>
      <c r="BG6364" s="12"/>
      <c r="BH6364" s="12"/>
      <c r="BI6364" s="12"/>
      <c r="BJ6364" s="13"/>
      <c r="BK6364" s="13"/>
      <c r="BL6364" s="13"/>
      <c r="BM6364" s="13"/>
      <c r="BN6364" s="13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3"/>
      <c r="BK6365" s="13"/>
      <c r="BL6365" s="13"/>
      <c r="BM6365" s="13"/>
      <c r="BN6365" s="13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12"/>
      <c r="BG6366" s="12"/>
      <c r="BH6366" s="12"/>
      <c r="BI6366" s="12"/>
      <c r="BJ6366" s="13"/>
      <c r="BK6366" s="13"/>
      <c r="BL6366" s="13"/>
      <c r="BM6366" s="13"/>
      <c r="BN6366" s="13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3"/>
      <c r="BK6367" s="13"/>
      <c r="BL6367" s="13"/>
      <c r="BM6367" s="13"/>
      <c r="BN6367" s="13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  <c r="AQ6368" s="12"/>
      <c r="AR6368" s="12"/>
      <c r="AS6368" s="12"/>
      <c r="AT6368" s="12"/>
      <c r="AU6368" s="12"/>
      <c r="AV6368" s="12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12"/>
      <c r="BG6368" s="12"/>
      <c r="BH6368" s="12"/>
      <c r="BI6368" s="12"/>
      <c r="BJ6368" s="13"/>
      <c r="BK6368" s="13"/>
      <c r="BL6368" s="13"/>
      <c r="BM6368" s="13"/>
      <c r="BN6368" s="13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  <c r="AQ6369" s="12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3"/>
      <c r="BK6369" s="13"/>
      <c r="BL6369" s="13"/>
      <c r="BM6369" s="13"/>
      <c r="BN6369" s="13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  <c r="AQ6370" s="12"/>
      <c r="AR6370" s="12"/>
      <c r="AS6370" s="12"/>
      <c r="AT6370" s="12"/>
      <c r="AU6370" s="12"/>
      <c r="AV6370" s="12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12"/>
      <c r="BG6370" s="12"/>
      <c r="BH6370" s="12"/>
      <c r="BI6370" s="12"/>
      <c r="BJ6370" s="13"/>
      <c r="BK6370" s="13"/>
      <c r="BL6370" s="13"/>
      <c r="BM6370" s="13"/>
      <c r="BN6370" s="13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  <c r="AQ6371" s="12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3"/>
      <c r="BK6371" s="13"/>
      <c r="BL6371" s="13"/>
      <c r="BM6371" s="13"/>
      <c r="BN6371" s="13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  <c r="AR6372" s="12"/>
      <c r="AS6372" s="12"/>
      <c r="AT6372" s="12"/>
      <c r="AU6372" s="12"/>
      <c r="AV6372" s="12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12"/>
      <c r="BG6372" s="12"/>
      <c r="BH6372" s="12"/>
      <c r="BI6372" s="12"/>
      <c r="BJ6372" s="13"/>
      <c r="BK6372" s="13"/>
      <c r="BL6372" s="13"/>
      <c r="BM6372" s="13"/>
      <c r="BN6372" s="13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3"/>
      <c r="BK6373" s="13"/>
      <c r="BL6373" s="13"/>
      <c r="BM6373" s="13"/>
      <c r="BN6373" s="13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  <c r="AQ6374" s="12"/>
      <c r="AR6374" s="12"/>
      <c r="AS6374" s="12"/>
      <c r="AT6374" s="12"/>
      <c r="AU6374" s="12"/>
      <c r="AV6374" s="12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12"/>
      <c r="BG6374" s="12"/>
      <c r="BH6374" s="12"/>
      <c r="BI6374" s="12"/>
      <c r="BJ6374" s="13"/>
      <c r="BK6374" s="13"/>
      <c r="BL6374" s="13"/>
      <c r="BM6374" s="13"/>
      <c r="BN6374" s="13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3"/>
      <c r="BK6375" s="13"/>
      <c r="BL6375" s="13"/>
      <c r="BM6375" s="13"/>
      <c r="BN6375" s="13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  <c r="AR6376" s="12"/>
      <c r="AS6376" s="12"/>
      <c r="AT6376" s="12"/>
      <c r="AU6376" s="12"/>
      <c r="AV6376" s="12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12"/>
      <c r="BG6376" s="12"/>
      <c r="BH6376" s="12"/>
      <c r="BI6376" s="12"/>
      <c r="BJ6376" s="13"/>
      <c r="BK6376" s="13"/>
      <c r="BL6376" s="13"/>
      <c r="BM6376" s="13"/>
      <c r="BN6376" s="13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  <c r="AQ6377" s="12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3"/>
      <c r="BK6377" s="13"/>
      <c r="BL6377" s="13"/>
      <c r="BM6377" s="13"/>
      <c r="BN6377" s="13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12"/>
      <c r="BG6378" s="12"/>
      <c r="BH6378" s="12"/>
      <c r="BI6378" s="12"/>
      <c r="BJ6378" s="13"/>
      <c r="BK6378" s="13"/>
      <c r="BL6378" s="13"/>
      <c r="BM6378" s="13"/>
      <c r="BN6378" s="13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3"/>
      <c r="BK6379" s="13"/>
      <c r="BL6379" s="13"/>
      <c r="BM6379" s="13"/>
      <c r="BN6379" s="13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12"/>
      <c r="BG6380" s="12"/>
      <c r="BH6380" s="12"/>
      <c r="BI6380" s="12"/>
      <c r="BJ6380" s="13"/>
      <c r="BK6380" s="13"/>
      <c r="BL6380" s="13"/>
      <c r="BM6380" s="13"/>
      <c r="BN6380" s="13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3"/>
      <c r="BK6381" s="13"/>
      <c r="BL6381" s="13"/>
      <c r="BM6381" s="13"/>
      <c r="BN6381" s="13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  <c r="AQ6382" s="12"/>
      <c r="AR6382" s="12"/>
      <c r="AS6382" s="12"/>
      <c r="AT6382" s="12"/>
      <c r="AU6382" s="12"/>
      <c r="AV6382" s="12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12"/>
      <c r="BG6382" s="12"/>
      <c r="BH6382" s="12"/>
      <c r="BI6382" s="12"/>
      <c r="BJ6382" s="13"/>
      <c r="BK6382" s="13"/>
      <c r="BL6382" s="13"/>
      <c r="BM6382" s="13"/>
      <c r="BN6382" s="13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  <c r="AM6383" s="12"/>
      <c r="AN6383" s="12"/>
      <c r="AO6383" s="12"/>
      <c r="AP6383" s="12"/>
      <c r="AQ6383" s="12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3"/>
      <c r="BK6383" s="13"/>
      <c r="BL6383" s="13"/>
      <c r="BM6383" s="13"/>
      <c r="BN6383" s="13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  <c r="AQ6384" s="12"/>
      <c r="AR6384" s="12"/>
      <c r="AS6384" s="12"/>
      <c r="AT6384" s="12"/>
      <c r="AU6384" s="12"/>
      <c r="AV6384" s="12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12"/>
      <c r="BG6384" s="12"/>
      <c r="BH6384" s="12"/>
      <c r="BI6384" s="12"/>
      <c r="BJ6384" s="13"/>
      <c r="BK6384" s="13"/>
      <c r="BL6384" s="13"/>
      <c r="BM6384" s="13"/>
      <c r="BN6384" s="13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  <c r="AQ6385" s="12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3"/>
      <c r="BK6385" s="13"/>
      <c r="BL6385" s="13"/>
      <c r="BM6385" s="13"/>
      <c r="BN6385" s="13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  <c r="AQ6386" s="12"/>
      <c r="AR6386" s="12"/>
      <c r="AS6386" s="12"/>
      <c r="AT6386" s="12"/>
      <c r="AU6386" s="12"/>
      <c r="AV6386" s="12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12"/>
      <c r="BG6386" s="12"/>
      <c r="BH6386" s="12"/>
      <c r="BI6386" s="12"/>
      <c r="BJ6386" s="13"/>
      <c r="BK6386" s="13"/>
      <c r="BL6386" s="13"/>
      <c r="BM6386" s="13"/>
      <c r="BN6386" s="13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  <c r="AQ6387" s="12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3"/>
      <c r="BK6387" s="13"/>
      <c r="BL6387" s="13"/>
      <c r="BM6387" s="13"/>
      <c r="BN6387" s="13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  <c r="AQ6388" s="12"/>
      <c r="AR6388" s="12"/>
      <c r="AS6388" s="12"/>
      <c r="AT6388" s="12"/>
      <c r="AU6388" s="12"/>
      <c r="AV6388" s="12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12"/>
      <c r="BG6388" s="12"/>
      <c r="BH6388" s="12"/>
      <c r="BI6388" s="12"/>
      <c r="BJ6388" s="13"/>
      <c r="BK6388" s="13"/>
      <c r="BL6388" s="13"/>
      <c r="BM6388" s="13"/>
      <c r="BN6388" s="13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  <c r="AQ6389" s="12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3"/>
      <c r="BK6389" s="13"/>
      <c r="BL6389" s="13"/>
      <c r="BM6389" s="13"/>
      <c r="BN6389" s="13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12"/>
      <c r="BG6390" s="12"/>
      <c r="BH6390" s="12"/>
      <c r="BI6390" s="12"/>
      <c r="BJ6390" s="13"/>
      <c r="BK6390" s="13"/>
      <c r="BL6390" s="13"/>
      <c r="BM6390" s="13"/>
      <c r="BN6390" s="13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3"/>
      <c r="BK6391" s="13"/>
      <c r="BL6391" s="13"/>
      <c r="BM6391" s="13"/>
      <c r="BN6391" s="13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12"/>
      <c r="BG6392" s="12"/>
      <c r="BH6392" s="12"/>
      <c r="BI6392" s="12"/>
      <c r="BJ6392" s="13"/>
      <c r="BK6392" s="13"/>
      <c r="BL6392" s="13"/>
      <c r="BM6392" s="13"/>
      <c r="BN6392" s="13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3"/>
      <c r="BK6393" s="13"/>
      <c r="BL6393" s="13"/>
      <c r="BM6393" s="13"/>
      <c r="BN6393" s="13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12"/>
      <c r="BG6394" s="12"/>
      <c r="BH6394" s="12"/>
      <c r="BI6394" s="12"/>
      <c r="BJ6394" s="13"/>
      <c r="BK6394" s="13"/>
      <c r="BL6394" s="13"/>
      <c r="BM6394" s="13"/>
      <c r="BN6394" s="13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3"/>
      <c r="BK6395" s="13"/>
      <c r="BL6395" s="13"/>
      <c r="BM6395" s="13"/>
      <c r="BN6395" s="13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  <c r="AQ6396" s="12"/>
      <c r="AR6396" s="12"/>
      <c r="AS6396" s="12"/>
      <c r="AT6396" s="12"/>
      <c r="AU6396" s="12"/>
      <c r="AV6396" s="12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12"/>
      <c r="BG6396" s="12"/>
      <c r="BH6396" s="12"/>
      <c r="BI6396" s="12"/>
      <c r="BJ6396" s="13"/>
      <c r="BK6396" s="13"/>
      <c r="BL6396" s="13"/>
      <c r="BM6396" s="13"/>
      <c r="BN6396" s="13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  <c r="AM6397" s="12"/>
      <c r="AN6397" s="12"/>
      <c r="AO6397" s="12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3"/>
      <c r="BK6397" s="13"/>
      <c r="BL6397" s="13"/>
      <c r="BM6397" s="13"/>
      <c r="BN6397" s="13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  <c r="AQ6398" s="12"/>
      <c r="AR6398" s="12"/>
      <c r="AS6398" s="12"/>
      <c r="AT6398" s="12"/>
      <c r="AU6398" s="12"/>
      <c r="AV6398" s="12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12"/>
      <c r="BG6398" s="12"/>
      <c r="BH6398" s="12"/>
      <c r="BI6398" s="12"/>
      <c r="BJ6398" s="13"/>
      <c r="BK6398" s="13"/>
      <c r="BL6398" s="13"/>
      <c r="BM6398" s="13"/>
      <c r="BN6398" s="13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  <c r="AQ6399" s="12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3"/>
      <c r="BK6399" s="13"/>
      <c r="BL6399" s="13"/>
      <c r="BM6399" s="13"/>
      <c r="BN6399" s="13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  <c r="AQ6400" s="12"/>
      <c r="AR6400" s="12"/>
      <c r="AS6400" s="12"/>
      <c r="AT6400" s="12"/>
      <c r="AU6400" s="12"/>
      <c r="AV6400" s="12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12"/>
      <c r="BG6400" s="12"/>
      <c r="BH6400" s="12"/>
      <c r="BI6400" s="12"/>
      <c r="BJ6400" s="13"/>
      <c r="BK6400" s="13"/>
      <c r="BL6400" s="13"/>
      <c r="BM6400" s="13"/>
      <c r="BN6400" s="13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  <c r="AQ6401" s="12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3"/>
      <c r="BK6401" s="13"/>
      <c r="BL6401" s="13"/>
      <c r="BM6401" s="13"/>
      <c r="BN6401" s="13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  <c r="AM6402" s="12"/>
      <c r="AN6402" s="12"/>
      <c r="AO6402" s="12"/>
      <c r="AP6402" s="12"/>
      <c r="AQ6402" s="12"/>
      <c r="AR6402" s="12"/>
      <c r="AS6402" s="12"/>
      <c r="AT6402" s="12"/>
      <c r="AU6402" s="12"/>
      <c r="AV6402" s="12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12"/>
      <c r="BG6402" s="12"/>
      <c r="BH6402" s="12"/>
      <c r="BI6402" s="12"/>
      <c r="BJ6402" s="13"/>
      <c r="BK6402" s="13"/>
      <c r="BL6402" s="13"/>
      <c r="BM6402" s="13"/>
      <c r="BN6402" s="13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1"/>
      <c r="L6403" s="11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2"/>
      <c r="AF6403" s="12"/>
      <c r="AG6403" s="12"/>
      <c r="AH6403" s="12"/>
      <c r="AI6403" s="12"/>
      <c r="AJ6403" s="12"/>
      <c r="AK6403" s="12"/>
      <c r="AL6403" s="12"/>
      <c r="AM6403" s="12"/>
      <c r="AN6403" s="12"/>
      <c r="AO6403" s="12"/>
      <c r="AP6403" s="12"/>
      <c r="AQ6403" s="12"/>
      <c r="AR6403" s="12"/>
      <c r="AS6403" s="12"/>
      <c r="AT6403" s="12"/>
      <c r="AU6403" s="12"/>
      <c r="AV6403" s="12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12"/>
      <c r="BG6403" s="12"/>
      <c r="BH6403" s="12"/>
      <c r="BI6403" s="12"/>
      <c r="BJ6403" s="13"/>
      <c r="BK6403" s="13"/>
      <c r="BL6403" s="13"/>
      <c r="BM6403" s="13"/>
      <c r="BN6403" s="13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  <c r="AQ6404" s="12"/>
      <c r="AR6404" s="12"/>
      <c r="AS6404" s="12"/>
      <c r="AT6404" s="12"/>
      <c r="AU6404" s="12"/>
      <c r="AV6404" s="12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12"/>
      <c r="BG6404" s="12"/>
      <c r="BH6404" s="12"/>
      <c r="BI6404" s="12"/>
      <c r="BJ6404" s="13"/>
      <c r="BK6404" s="13"/>
      <c r="BL6404" s="13"/>
      <c r="BM6404" s="13"/>
      <c r="BN6404" s="13"/>
    </row>
    <row r="6405" spans="4:66" s="14" customFormat="1" x14ac:dyDescent="0.25">
      <c r="K6405" s="16"/>
      <c r="L6405" s="16"/>
      <c r="M6405" s="17"/>
      <c r="N6405" s="17"/>
      <c r="O6405" s="17"/>
      <c r="P6405" s="17"/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7"/>
      <c r="AC6405" s="17"/>
      <c r="AD6405" s="17"/>
      <c r="AE6405" s="17"/>
      <c r="AF6405" s="17"/>
      <c r="AG6405" s="17"/>
      <c r="AH6405" s="17"/>
      <c r="AI6405" s="17"/>
      <c r="AJ6405" s="17"/>
      <c r="AK6405" s="17"/>
      <c r="AL6405" s="17"/>
      <c r="AM6405" s="17"/>
      <c r="AN6405" s="17"/>
      <c r="AO6405" s="17"/>
      <c r="AP6405" s="17"/>
      <c r="AQ6405" s="17"/>
      <c r="AR6405" s="17"/>
      <c r="AS6405" s="17"/>
      <c r="AT6405" s="17"/>
      <c r="AU6405" s="17"/>
      <c r="AV6405" s="17"/>
      <c r="AW6405" s="17"/>
      <c r="AX6405" s="17"/>
      <c r="AY6405" s="17"/>
      <c r="AZ6405" s="17"/>
      <c r="BA6405" s="17"/>
      <c r="BB6405" s="17"/>
      <c r="BC6405" s="17"/>
      <c r="BD6405" s="17"/>
      <c r="BE6405" s="17"/>
      <c r="BF6405" s="17"/>
      <c r="BG6405" s="17"/>
      <c r="BH6405" s="17"/>
      <c r="BI6405" s="17"/>
      <c r="BJ6405" s="18"/>
      <c r="BK6405" s="18"/>
      <c r="BL6405" s="18"/>
      <c r="BM6405" s="18"/>
      <c r="BN6405" s="18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  <c r="AQ6406" s="12"/>
      <c r="AR6406" s="12"/>
      <c r="AS6406" s="12"/>
      <c r="AT6406" s="12"/>
      <c r="AU6406" s="12"/>
      <c r="AV6406" s="12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12"/>
      <c r="BG6406" s="12"/>
      <c r="BH6406" s="12"/>
      <c r="BI6406" s="12"/>
      <c r="BJ6406" s="13"/>
      <c r="BK6406" s="13"/>
      <c r="BL6406" s="13"/>
      <c r="BM6406" s="13"/>
      <c r="BN6406" s="13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  <c r="AQ6407" s="12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3"/>
      <c r="BK6407" s="13"/>
      <c r="BL6407" s="13"/>
      <c r="BM6407" s="13"/>
      <c r="BN6407" s="13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  <c r="AQ6408" s="12"/>
      <c r="AR6408" s="12"/>
      <c r="AS6408" s="12"/>
      <c r="AT6408" s="12"/>
      <c r="AU6408" s="12"/>
      <c r="AV6408" s="12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12"/>
      <c r="BG6408" s="12"/>
      <c r="BH6408" s="12"/>
      <c r="BI6408" s="12"/>
      <c r="BJ6408" s="13"/>
      <c r="BK6408" s="13"/>
      <c r="BL6408" s="13"/>
      <c r="BM6408" s="13"/>
      <c r="BN6408" s="13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  <c r="AQ6409" s="12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3"/>
      <c r="BK6409" s="13"/>
      <c r="BL6409" s="13"/>
      <c r="BM6409" s="13"/>
      <c r="BN6409" s="13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  <c r="AQ6410" s="12"/>
      <c r="AR6410" s="12"/>
      <c r="AS6410" s="12"/>
      <c r="AT6410" s="12"/>
      <c r="AU6410" s="12"/>
      <c r="AV6410" s="12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12"/>
      <c r="BG6410" s="12"/>
      <c r="BH6410" s="12"/>
      <c r="BI6410" s="12"/>
      <c r="BJ6410" s="13"/>
      <c r="BK6410" s="13"/>
      <c r="BL6410" s="13"/>
      <c r="BM6410" s="13"/>
      <c r="BN6410" s="13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3"/>
      <c r="BK6411" s="13"/>
      <c r="BL6411" s="13"/>
      <c r="BM6411" s="13"/>
      <c r="BN6411" s="13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  <c r="AR6412" s="12"/>
      <c r="AS6412" s="12"/>
      <c r="AT6412" s="12"/>
      <c r="AU6412" s="12"/>
      <c r="AV6412" s="12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12"/>
      <c r="BG6412" s="12"/>
      <c r="BH6412" s="12"/>
      <c r="BI6412" s="12"/>
      <c r="BJ6412" s="13"/>
      <c r="BK6412" s="13"/>
      <c r="BL6412" s="13"/>
      <c r="BM6412" s="13"/>
      <c r="BN6412" s="13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  <c r="AQ6413" s="12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3"/>
      <c r="BK6413" s="13"/>
      <c r="BL6413" s="13"/>
      <c r="BM6413" s="13"/>
      <c r="BN6413" s="13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  <c r="AR6414" s="12"/>
      <c r="AS6414" s="12"/>
      <c r="AT6414" s="12"/>
      <c r="AU6414" s="12"/>
      <c r="AV6414" s="12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12"/>
      <c r="BG6414" s="12"/>
      <c r="BH6414" s="12"/>
      <c r="BI6414" s="12"/>
      <c r="BJ6414" s="13"/>
      <c r="BK6414" s="13"/>
      <c r="BL6414" s="13"/>
      <c r="BM6414" s="13"/>
      <c r="BN6414" s="13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3"/>
      <c r="BK6415" s="13"/>
      <c r="BL6415" s="13"/>
      <c r="BM6415" s="13"/>
      <c r="BN6415" s="13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  <c r="AQ6416" s="12"/>
      <c r="AR6416" s="12"/>
      <c r="AS6416" s="12"/>
      <c r="AT6416" s="12"/>
      <c r="AU6416" s="12"/>
      <c r="AV6416" s="12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12"/>
      <c r="BG6416" s="12"/>
      <c r="BH6416" s="12"/>
      <c r="BI6416" s="12"/>
      <c r="BJ6416" s="13"/>
      <c r="BK6416" s="13"/>
      <c r="BL6416" s="13"/>
      <c r="BM6416" s="13"/>
      <c r="BN6416" s="13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  <c r="AQ6417" s="12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3"/>
      <c r="BK6417" s="13"/>
      <c r="BL6417" s="13"/>
      <c r="BM6417" s="13"/>
      <c r="BN6417" s="13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  <c r="AM6418" s="12"/>
      <c r="AN6418" s="12"/>
      <c r="AO6418" s="12"/>
      <c r="AP6418" s="12"/>
      <c r="AQ6418" s="12"/>
      <c r="AR6418" s="12"/>
      <c r="AS6418" s="12"/>
      <c r="AT6418" s="12"/>
      <c r="AU6418" s="12"/>
      <c r="AV6418" s="12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12"/>
      <c r="BG6418" s="12"/>
      <c r="BH6418" s="12"/>
      <c r="BI6418" s="12"/>
      <c r="BJ6418" s="13"/>
      <c r="BK6418" s="13"/>
      <c r="BL6418" s="13"/>
      <c r="BM6418" s="13"/>
      <c r="BN6418" s="13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  <c r="AQ6419" s="12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3"/>
      <c r="BK6419" s="13"/>
      <c r="BL6419" s="13"/>
      <c r="BM6419" s="13"/>
      <c r="BN6419" s="13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  <c r="AR6420" s="12"/>
      <c r="AS6420" s="12"/>
      <c r="AT6420" s="12"/>
      <c r="AU6420" s="12"/>
      <c r="AV6420" s="12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12"/>
      <c r="BG6420" s="12"/>
      <c r="BH6420" s="12"/>
      <c r="BI6420" s="12"/>
      <c r="BJ6420" s="13"/>
      <c r="BK6420" s="13"/>
      <c r="BL6420" s="13"/>
      <c r="BM6420" s="13"/>
      <c r="BN6420" s="13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3"/>
      <c r="BK6421" s="13"/>
      <c r="BL6421" s="13"/>
      <c r="BM6421" s="13"/>
      <c r="BN6421" s="13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  <c r="AQ6422" s="12"/>
      <c r="AR6422" s="12"/>
      <c r="AS6422" s="12"/>
      <c r="AT6422" s="12"/>
      <c r="AU6422" s="12"/>
      <c r="AV6422" s="12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12"/>
      <c r="BG6422" s="12"/>
      <c r="BH6422" s="12"/>
      <c r="BI6422" s="12"/>
      <c r="BJ6422" s="13"/>
      <c r="BK6422" s="13"/>
      <c r="BL6422" s="13"/>
      <c r="BM6422" s="13"/>
      <c r="BN6422" s="13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  <c r="AQ6423" s="12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3"/>
      <c r="BK6423" s="13"/>
      <c r="BL6423" s="13"/>
      <c r="BM6423" s="13"/>
      <c r="BN6423" s="13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  <c r="AM6424" s="12"/>
      <c r="AN6424" s="12"/>
      <c r="AO6424" s="12"/>
      <c r="AP6424" s="12"/>
      <c r="AQ6424" s="12"/>
      <c r="AR6424" s="12"/>
      <c r="AS6424" s="12"/>
      <c r="AT6424" s="12"/>
      <c r="AU6424" s="12"/>
      <c r="AV6424" s="12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12"/>
      <c r="BG6424" s="12"/>
      <c r="BH6424" s="12"/>
      <c r="BI6424" s="12"/>
      <c r="BJ6424" s="13"/>
      <c r="BK6424" s="13"/>
      <c r="BL6424" s="13"/>
      <c r="BM6424" s="13"/>
      <c r="BN6424" s="13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3"/>
      <c r="BK6425" s="13"/>
      <c r="BL6425" s="13"/>
      <c r="BM6425" s="13"/>
      <c r="BN6425" s="13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  <c r="AQ6426" s="12"/>
      <c r="AR6426" s="12"/>
      <c r="AS6426" s="12"/>
      <c r="AT6426" s="12"/>
      <c r="AU6426" s="12"/>
      <c r="AV6426" s="12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12"/>
      <c r="BG6426" s="12"/>
      <c r="BH6426" s="12"/>
      <c r="BI6426" s="12"/>
      <c r="BJ6426" s="13"/>
      <c r="BK6426" s="13"/>
      <c r="BL6426" s="13"/>
      <c r="BM6426" s="13"/>
      <c r="BN6426" s="13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  <c r="AQ6427" s="12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3"/>
      <c r="BK6427" s="13"/>
      <c r="BL6427" s="13"/>
      <c r="BM6427" s="13"/>
      <c r="BN6427" s="13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  <c r="AQ6428" s="12"/>
      <c r="AR6428" s="12"/>
      <c r="AS6428" s="12"/>
      <c r="AT6428" s="12"/>
      <c r="AU6428" s="12"/>
      <c r="AV6428" s="12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12"/>
      <c r="BG6428" s="12"/>
      <c r="BH6428" s="12"/>
      <c r="BI6428" s="12"/>
      <c r="BJ6428" s="13"/>
      <c r="BK6428" s="13"/>
      <c r="BL6428" s="13"/>
      <c r="BM6428" s="13"/>
      <c r="BN6428" s="13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  <c r="AQ6429" s="12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3"/>
      <c r="BK6429" s="13"/>
      <c r="BL6429" s="13"/>
      <c r="BM6429" s="13"/>
      <c r="BN6429" s="13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  <c r="AM6430" s="12"/>
      <c r="AN6430" s="12"/>
      <c r="AO6430" s="12"/>
      <c r="AP6430" s="12"/>
      <c r="AQ6430" s="12"/>
      <c r="AR6430" s="12"/>
      <c r="AS6430" s="12"/>
      <c r="AT6430" s="12"/>
      <c r="AU6430" s="12"/>
      <c r="AV6430" s="12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12"/>
      <c r="BG6430" s="12"/>
      <c r="BH6430" s="12"/>
      <c r="BI6430" s="12"/>
      <c r="BJ6430" s="13"/>
      <c r="BK6430" s="13"/>
      <c r="BL6430" s="13"/>
      <c r="BM6430" s="13"/>
      <c r="BN6430" s="13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  <c r="AQ6431" s="12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3"/>
      <c r="BK6431" s="13"/>
      <c r="BL6431" s="13"/>
      <c r="BM6431" s="13"/>
      <c r="BN6431" s="13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  <c r="AQ6432" s="12"/>
      <c r="AR6432" s="12"/>
      <c r="AS6432" s="12"/>
      <c r="AT6432" s="12"/>
      <c r="AU6432" s="12"/>
      <c r="AV6432" s="12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12"/>
      <c r="BG6432" s="12"/>
      <c r="BH6432" s="12"/>
      <c r="BI6432" s="12"/>
      <c r="BJ6432" s="13"/>
      <c r="BK6432" s="13"/>
      <c r="BL6432" s="13"/>
      <c r="BM6432" s="13"/>
      <c r="BN6432" s="13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3"/>
      <c r="BK6433" s="13"/>
      <c r="BL6433" s="13"/>
      <c r="BM6433" s="13"/>
      <c r="BN6433" s="13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  <c r="AQ6434" s="12"/>
      <c r="AR6434" s="12"/>
      <c r="AS6434" s="12"/>
      <c r="AT6434" s="12"/>
      <c r="AU6434" s="12"/>
      <c r="AV6434" s="12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12"/>
      <c r="BG6434" s="12"/>
      <c r="BH6434" s="12"/>
      <c r="BI6434" s="12"/>
      <c r="BJ6434" s="13"/>
      <c r="BK6434" s="13"/>
      <c r="BL6434" s="13"/>
      <c r="BM6434" s="13"/>
      <c r="BN6434" s="13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  <c r="AQ6435" s="12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3"/>
      <c r="BK6435" s="13"/>
      <c r="BL6435" s="13"/>
      <c r="BM6435" s="13"/>
      <c r="BN6435" s="13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  <c r="AQ6436" s="12"/>
      <c r="AR6436" s="12"/>
      <c r="AS6436" s="12"/>
      <c r="AT6436" s="12"/>
      <c r="AU6436" s="12"/>
      <c r="AV6436" s="12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12"/>
      <c r="BG6436" s="12"/>
      <c r="BH6436" s="12"/>
      <c r="BI6436" s="12"/>
      <c r="BJ6436" s="13"/>
      <c r="BK6436" s="13"/>
      <c r="BL6436" s="13"/>
      <c r="BM6436" s="13"/>
      <c r="BN6436" s="13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  <c r="AM6437" s="12"/>
      <c r="AN6437" s="12"/>
      <c r="AO6437" s="12"/>
      <c r="AP6437" s="12"/>
      <c r="AQ6437" s="12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3"/>
      <c r="BK6437" s="13"/>
      <c r="BL6437" s="13"/>
      <c r="BM6437" s="13"/>
      <c r="BN6437" s="13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  <c r="AQ6438" s="12"/>
      <c r="AR6438" s="12"/>
      <c r="AS6438" s="12"/>
      <c r="AT6438" s="12"/>
      <c r="AU6438" s="12"/>
      <c r="AV6438" s="12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12"/>
      <c r="BG6438" s="12"/>
      <c r="BH6438" s="12"/>
      <c r="BI6438" s="12"/>
      <c r="BJ6438" s="13"/>
      <c r="BK6438" s="13"/>
      <c r="BL6438" s="13"/>
      <c r="BM6438" s="13"/>
      <c r="BN6438" s="13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3"/>
      <c r="BK6439" s="13"/>
      <c r="BL6439" s="13"/>
      <c r="BM6439" s="13"/>
      <c r="BN6439" s="13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  <c r="AR6440" s="12"/>
      <c r="AS6440" s="12"/>
      <c r="AT6440" s="12"/>
      <c r="AU6440" s="12"/>
      <c r="AV6440" s="12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12"/>
      <c r="BG6440" s="12"/>
      <c r="BH6440" s="12"/>
      <c r="BI6440" s="12"/>
      <c r="BJ6440" s="13"/>
      <c r="BK6440" s="13"/>
      <c r="BL6440" s="13"/>
      <c r="BM6440" s="13"/>
      <c r="BN6440" s="13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3"/>
      <c r="BK6441" s="13"/>
      <c r="BL6441" s="13"/>
      <c r="BM6441" s="13"/>
      <c r="BN6441" s="13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  <c r="AR6442" s="12"/>
      <c r="AS6442" s="12"/>
      <c r="AT6442" s="12"/>
      <c r="AU6442" s="12"/>
      <c r="AV6442" s="12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12"/>
      <c r="BG6442" s="12"/>
      <c r="BH6442" s="12"/>
      <c r="BI6442" s="12"/>
      <c r="BJ6442" s="13"/>
      <c r="BK6442" s="13"/>
      <c r="BL6442" s="13"/>
      <c r="BM6442" s="13"/>
      <c r="BN6442" s="13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3"/>
      <c r="BK6443" s="13"/>
      <c r="BL6443" s="13"/>
      <c r="BM6443" s="13"/>
      <c r="BN6443" s="13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  <c r="AQ6444" s="12"/>
      <c r="AR6444" s="12"/>
      <c r="AS6444" s="12"/>
      <c r="AT6444" s="12"/>
      <c r="AU6444" s="12"/>
      <c r="AV6444" s="12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12"/>
      <c r="BG6444" s="12"/>
      <c r="BH6444" s="12"/>
      <c r="BI6444" s="12"/>
      <c r="BJ6444" s="13"/>
      <c r="BK6444" s="13"/>
      <c r="BL6444" s="13"/>
      <c r="BM6444" s="13"/>
      <c r="BN6444" s="13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  <c r="AQ6445" s="12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3"/>
      <c r="BK6445" s="13"/>
      <c r="BL6445" s="13"/>
      <c r="BM6445" s="13"/>
      <c r="BN6445" s="13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  <c r="AQ6446" s="12"/>
      <c r="AR6446" s="12"/>
      <c r="AS6446" s="12"/>
      <c r="AT6446" s="12"/>
      <c r="AU6446" s="12"/>
      <c r="AV6446" s="12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12"/>
      <c r="BG6446" s="12"/>
      <c r="BH6446" s="12"/>
      <c r="BI6446" s="12"/>
      <c r="BJ6446" s="13"/>
      <c r="BK6446" s="13"/>
      <c r="BL6446" s="13"/>
      <c r="BM6446" s="13"/>
      <c r="BN6446" s="13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  <c r="AQ6447" s="12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3"/>
      <c r="BK6447" s="13"/>
      <c r="BL6447" s="13"/>
      <c r="BM6447" s="13"/>
      <c r="BN6447" s="13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  <c r="AR6448" s="12"/>
      <c r="AS6448" s="12"/>
      <c r="AT6448" s="12"/>
      <c r="AU6448" s="12"/>
      <c r="AV6448" s="12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12"/>
      <c r="BG6448" s="12"/>
      <c r="BH6448" s="12"/>
      <c r="BI6448" s="12"/>
      <c r="BJ6448" s="13"/>
      <c r="BK6448" s="13"/>
      <c r="BL6448" s="13"/>
      <c r="BM6448" s="13"/>
      <c r="BN6448" s="13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3"/>
      <c r="BK6449" s="13"/>
      <c r="BL6449" s="13"/>
      <c r="BM6449" s="13"/>
      <c r="BN6449" s="13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  <c r="AQ6450" s="12"/>
      <c r="AR6450" s="12"/>
      <c r="AS6450" s="12"/>
      <c r="AT6450" s="12"/>
      <c r="AU6450" s="12"/>
      <c r="AV6450" s="12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12"/>
      <c r="BG6450" s="12"/>
      <c r="BH6450" s="12"/>
      <c r="BI6450" s="12"/>
      <c r="BJ6450" s="13"/>
      <c r="BK6450" s="13"/>
      <c r="BL6450" s="13"/>
      <c r="BM6450" s="13"/>
      <c r="BN6450" s="13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  <c r="AQ6451" s="12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3"/>
      <c r="BK6451" s="13"/>
      <c r="BL6451" s="13"/>
      <c r="BM6451" s="13"/>
      <c r="BN6451" s="13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  <c r="AQ6452" s="12"/>
      <c r="AR6452" s="12"/>
      <c r="AS6452" s="12"/>
      <c r="AT6452" s="12"/>
      <c r="AU6452" s="12"/>
      <c r="AV6452" s="12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12"/>
      <c r="BG6452" s="12"/>
      <c r="BH6452" s="12"/>
      <c r="BI6452" s="12"/>
      <c r="BJ6452" s="13"/>
      <c r="BK6452" s="13"/>
      <c r="BL6452" s="13"/>
      <c r="BM6452" s="13"/>
      <c r="BN6452" s="13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  <c r="AQ6453" s="12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3"/>
      <c r="BK6453" s="13"/>
      <c r="BL6453" s="13"/>
      <c r="BM6453" s="13"/>
      <c r="BN6453" s="13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  <c r="AQ6454" s="12"/>
      <c r="AR6454" s="12"/>
      <c r="AS6454" s="12"/>
      <c r="AT6454" s="12"/>
      <c r="AU6454" s="12"/>
      <c r="AV6454" s="12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12"/>
      <c r="BG6454" s="12"/>
      <c r="BH6454" s="12"/>
      <c r="BI6454" s="12"/>
      <c r="BJ6454" s="13"/>
      <c r="BK6454" s="13"/>
      <c r="BL6454" s="13"/>
      <c r="BM6454" s="13"/>
      <c r="BN6454" s="13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  <c r="AQ6455" s="12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3"/>
      <c r="BK6455" s="13"/>
      <c r="BL6455" s="13"/>
      <c r="BM6455" s="13"/>
      <c r="BN6455" s="13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  <c r="AQ6456" s="12"/>
      <c r="AR6456" s="12"/>
      <c r="AS6456" s="12"/>
      <c r="AT6456" s="12"/>
      <c r="AU6456" s="12"/>
      <c r="AV6456" s="12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12"/>
      <c r="BG6456" s="12"/>
      <c r="BH6456" s="12"/>
      <c r="BI6456" s="12"/>
      <c r="BJ6456" s="13"/>
      <c r="BK6456" s="13"/>
      <c r="BL6456" s="13"/>
      <c r="BM6456" s="13"/>
      <c r="BN6456" s="13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  <c r="AQ6457" s="12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3"/>
      <c r="BK6457" s="13"/>
      <c r="BL6457" s="13"/>
      <c r="BM6457" s="13"/>
      <c r="BN6457" s="13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  <c r="AQ6458" s="12"/>
      <c r="AR6458" s="12"/>
      <c r="AS6458" s="12"/>
      <c r="AT6458" s="12"/>
      <c r="AU6458" s="12"/>
      <c r="AV6458" s="12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12"/>
      <c r="BG6458" s="12"/>
      <c r="BH6458" s="12"/>
      <c r="BI6458" s="12"/>
      <c r="BJ6458" s="13"/>
      <c r="BK6458" s="13"/>
      <c r="BL6458" s="13"/>
      <c r="BM6458" s="13"/>
      <c r="BN6458" s="13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  <c r="AM6459" s="12"/>
      <c r="AN6459" s="12"/>
      <c r="AO6459" s="12"/>
      <c r="AP6459" s="12"/>
      <c r="AQ6459" s="12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3"/>
      <c r="BK6459" s="13"/>
      <c r="BL6459" s="13"/>
      <c r="BM6459" s="13"/>
      <c r="BN6459" s="13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  <c r="AM6460" s="12"/>
      <c r="AN6460" s="12"/>
      <c r="AO6460" s="12"/>
      <c r="AP6460" s="12"/>
      <c r="AQ6460" s="12"/>
      <c r="AR6460" s="12"/>
      <c r="AS6460" s="12"/>
      <c r="AT6460" s="12"/>
      <c r="AU6460" s="12"/>
      <c r="AV6460" s="12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12"/>
      <c r="BG6460" s="12"/>
      <c r="BH6460" s="12"/>
      <c r="BI6460" s="12"/>
      <c r="BJ6460" s="13"/>
      <c r="BK6460" s="13"/>
      <c r="BL6460" s="13"/>
      <c r="BM6460" s="13"/>
      <c r="BN6460" s="13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3"/>
      <c r="BK6461" s="13"/>
      <c r="BL6461" s="13"/>
      <c r="BM6461" s="13"/>
      <c r="BN6461" s="13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  <c r="AR6462" s="12"/>
      <c r="AS6462" s="12"/>
      <c r="AT6462" s="12"/>
      <c r="AU6462" s="12"/>
      <c r="AV6462" s="12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12"/>
      <c r="BG6462" s="12"/>
      <c r="BH6462" s="12"/>
      <c r="BI6462" s="12"/>
      <c r="BJ6462" s="13"/>
      <c r="BK6462" s="13"/>
      <c r="BL6462" s="13"/>
      <c r="BM6462" s="13"/>
      <c r="BN6462" s="13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  <c r="AQ6463" s="12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3"/>
      <c r="BK6463" s="13"/>
      <c r="BL6463" s="13"/>
      <c r="BM6463" s="13"/>
      <c r="BN6463" s="13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  <c r="AR6464" s="12"/>
      <c r="AS6464" s="12"/>
      <c r="AT6464" s="12"/>
      <c r="AU6464" s="12"/>
      <c r="AV6464" s="12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12"/>
      <c r="BG6464" s="12"/>
      <c r="BH6464" s="12"/>
      <c r="BI6464" s="12"/>
      <c r="BJ6464" s="13"/>
      <c r="BK6464" s="13"/>
      <c r="BL6464" s="13"/>
      <c r="BM6464" s="13"/>
      <c r="BN6464" s="13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3"/>
      <c r="BK6465" s="13"/>
      <c r="BL6465" s="13"/>
      <c r="BM6465" s="13"/>
      <c r="BN6465" s="13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  <c r="AQ6466" s="12"/>
      <c r="AR6466" s="12"/>
      <c r="AS6466" s="12"/>
      <c r="AT6466" s="12"/>
      <c r="AU6466" s="12"/>
      <c r="AV6466" s="12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12"/>
      <c r="BG6466" s="12"/>
      <c r="BH6466" s="12"/>
      <c r="BI6466" s="12"/>
      <c r="BJ6466" s="13"/>
      <c r="BK6466" s="13"/>
      <c r="BL6466" s="13"/>
      <c r="BM6466" s="13"/>
      <c r="BN6466" s="13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3"/>
      <c r="BK6467" s="13"/>
      <c r="BL6467" s="13"/>
      <c r="BM6467" s="13"/>
      <c r="BN6467" s="13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  <c r="AR6468" s="12"/>
      <c r="AS6468" s="12"/>
      <c r="AT6468" s="12"/>
      <c r="AU6468" s="12"/>
      <c r="AV6468" s="12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12"/>
      <c r="BG6468" s="12"/>
      <c r="BH6468" s="12"/>
      <c r="BI6468" s="12"/>
      <c r="BJ6468" s="13"/>
      <c r="BK6468" s="13"/>
      <c r="BL6468" s="13"/>
      <c r="BM6468" s="13"/>
      <c r="BN6468" s="13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  <c r="AQ6469" s="12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3"/>
      <c r="BK6469" s="13"/>
      <c r="BL6469" s="13"/>
      <c r="BM6469" s="13"/>
      <c r="BN6469" s="13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  <c r="AR6470" s="12"/>
      <c r="AS6470" s="12"/>
      <c r="AT6470" s="12"/>
      <c r="AU6470" s="12"/>
      <c r="AV6470" s="12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12"/>
      <c r="BG6470" s="12"/>
      <c r="BH6470" s="12"/>
      <c r="BI6470" s="12"/>
      <c r="BJ6470" s="13"/>
      <c r="BK6470" s="13"/>
      <c r="BL6470" s="13"/>
      <c r="BM6470" s="13"/>
      <c r="BN6470" s="13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3"/>
      <c r="BK6471" s="13"/>
      <c r="BL6471" s="13"/>
      <c r="BM6471" s="13"/>
      <c r="BN6471" s="13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  <c r="AQ6472" s="12"/>
      <c r="AR6472" s="12"/>
      <c r="AS6472" s="12"/>
      <c r="AT6472" s="12"/>
      <c r="AU6472" s="12"/>
      <c r="AV6472" s="12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12"/>
      <c r="BG6472" s="12"/>
      <c r="BH6472" s="12"/>
      <c r="BI6472" s="12"/>
      <c r="BJ6472" s="13"/>
      <c r="BK6472" s="13"/>
      <c r="BL6472" s="13"/>
      <c r="BM6472" s="13"/>
      <c r="BN6472" s="13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  <c r="AQ6473" s="12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3"/>
      <c r="BK6473" s="13"/>
      <c r="BL6473" s="13"/>
      <c r="BM6473" s="13"/>
      <c r="BN6473" s="13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  <c r="AQ6474" s="12"/>
      <c r="AR6474" s="12"/>
      <c r="AS6474" s="12"/>
      <c r="AT6474" s="12"/>
      <c r="AU6474" s="12"/>
      <c r="AV6474" s="12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12"/>
      <c r="BG6474" s="12"/>
      <c r="BH6474" s="12"/>
      <c r="BI6474" s="12"/>
      <c r="BJ6474" s="13"/>
      <c r="BK6474" s="13"/>
      <c r="BL6474" s="13"/>
      <c r="BM6474" s="13"/>
      <c r="BN6474" s="13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  <c r="AQ6475" s="12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3"/>
      <c r="BK6475" s="13"/>
      <c r="BL6475" s="13"/>
      <c r="BM6475" s="13"/>
      <c r="BN6475" s="13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  <c r="AQ6476" s="12"/>
      <c r="AR6476" s="12"/>
      <c r="AS6476" s="12"/>
      <c r="AT6476" s="12"/>
      <c r="AU6476" s="12"/>
      <c r="AV6476" s="12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12"/>
      <c r="BG6476" s="12"/>
      <c r="BH6476" s="12"/>
      <c r="BI6476" s="12"/>
      <c r="BJ6476" s="13"/>
      <c r="BK6476" s="13"/>
      <c r="BL6476" s="13"/>
      <c r="BM6476" s="13"/>
      <c r="BN6476" s="13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  <c r="AQ6477" s="12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3"/>
      <c r="BK6477" s="13"/>
      <c r="BL6477" s="13"/>
      <c r="BM6477" s="13"/>
      <c r="BN6477" s="13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  <c r="AQ6478" s="12"/>
      <c r="AR6478" s="12"/>
      <c r="AS6478" s="12"/>
      <c r="AT6478" s="12"/>
      <c r="AU6478" s="12"/>
      <c r="AV6478" s="12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12"/>
      <c r="BG6478" s="12"/>
      <c r="BH6478" s="12"/>
      <c r="BI6478" s="12"/>
      <c r="BJ6478" s="13"/>
      <c r="BK6478" s="13"/>
      <c r="BL6478" s="13"/>
      <c r="BM6478" s="13"/>
      <c r="BN6478" s="13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  <c r="AQ6479" s="12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3"/>
      <c r="BK6479" s="13"/>
      <c r="BL6479" s="13"/>
      <c r="BM6479" s="13"/>
      <c r="BN6479" s="13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  <c r="AH6480" s="12"/>
      <c r="AI6480" s="12"/>
      <c r="AJ6480" s="12"/>
      <c r="AK6480" s="12"/>
      <c r="AL6480" s="12"/>
      <c r="AM6480" s="12"/>
      <c r="AN6480" s="12"/>
      <c r="AO6480" s="12"/>
      <c r="AP6480" s="12"/>
      <c r="AQ6480" s="12"/>
      <c r="AR6480" s="12"/>
      <c r="AS6480" s="12"/>
      <c r="AT6480" s="12"/>
      <c r="AU6480" s="12"/>
      <c r="AV6480" s="12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12"/>
      <c r="BG6480" s="12"/>
      <c r="BH6480" s="12"/>
      <c r="BI6480" s="12"/>
      <c r="BJ6480" s="13"/>
      <c r="BK6480" s="13"/>
      <c r="BL6480" s="13"/>
      <c r="BM6480" s="13"/>
      <c r="BN6480" s="13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  <c r="AF6481" s="12"/>
      <c r="AG6481" s="12"/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3"/>
      <c r="BK6481" s="13"/>
      <c r="BL6481" s="13"/>
      <c r="BM6481" s="13"/>
      <c r="BN6481" s="13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12"/>
      <c r="AK6482" s="12"/>
      <c r="AL6482" s="12"/>
      <c r="AM6482" s="12"/>
      <c r="AN6482" s="12"/>
      <c r="AO6482" s="12"/>
      <c r="AP6482" s="12"/>
      <c r="AQ6482" s="12"/>
      <c r="AR6482" s="12"/>
      <c r="AS6482" s="12"/>
      <c r="AT6482" s="12"/>
      <c r="AU6482" s="12"/>
      <c r="AV6482" s="12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12"/>
      <c r="BG6482" s="12"/>
      <c r="BH6482" s="12"/>
      <c r="BI6482" s="12"/>
      <c r="BJ6482" s="13"/>
      <c r="BK6482" s="13"/>
      <c r="BL6482" s="13"/>
      <c r="BM6482" s="13"/>
      <c r="BN6482" s="13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  <c r="AQ6483" s="12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3"/>
      <c r="BK6483" s="13"/>
      <c r="BL6483" s="13"/>
      <c r="BM6483" s="13"/>
      <c r="BN6483" s="13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  <c r="AH6484" s="12"/>
      <c r="AI6484" s="12"/>
      <c r="AJ6484" s="12"/>
      <c r="AK6484" s="12"/>
      <c r="AL6484" s="12"/>
      <c r="AM6484" s="12"/>
      <c r="AN6484" s="12"/>
      <c r="AO6484" s="12"/>
      <c r="AP6484" s="12"/>
      <c r="AQ6484" s="12"/>
      <c r="AR6484" s="12"/>
      <c r="AS6484" s="12"/>
      <c r="AT6484" s="12"/>
      <c r="AU6484" s="12"/>
      <c r="AV6484" s="12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12"/>
      <c r="BG6484" s="12"/>
      <c r="BH6484" s="12"/>
      <c r="BI6484" s="12"/>
      <c r="BJ6484" s="13"/>
      <c r="BK6484" s="13"/>
      <c r="BL6484" s="13"/>
      <c r="BM6484" s="13"/>
      <c r="BN6484" s="13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3"/>
      <c r="BK6485" s="13"/>
      <c r="BL6485" s="13"/>
      <c r="BM6485" s="13"/>
      <c r="BN6485" s="13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  <c r="AQ6486" s="12"/>
      <c r="AR6486" s="12"/>
      <c r="AS6486" s="12"/>
      <c r="AT6486" s="12"/>
      <c r="AU6486" s="12"/>
      <c r="AV6486" s="12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12"/>
      <c r="BG6486" s="12"/>
      <c r="BH6486" s="12"/>
      <c r="BI6486" s="12"/>
      <c r="BJ6486" s="13"/>
      <c r="BK6486" s="13"/>
      <c r="BL6486" s="13"/>
      <c r="BM6486" s="13"/>
      <c r="BN6486" s="13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  <c r="AQ6487" s="12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3"/>
      <c r="BK6487" s="13"/>
      <c r="BL6487" s="13"/>
      <c r="BM6487" s="13"/>
      <c r="BN6487" s="13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  <c r="AQ6488" s="12"/>
      <c r="AR6488" s="12"/>
      <c r="AS6488" s="12"/>
      <c r="AT6488" s="12"/>
      <c r="AU6488" s="12"/>
      <c r="AV6488" s="12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12"/>
      <c r="BG6488" s="12"/>
      <c r="BH6488" s="12"/>
      <c r="BI6488" s="12"/>
      <c r="BJ6488" s="13"/>
      <c r="BK6488" s="13"/>
      <c r="BL6488" s="13"/>
      <c r="BM6488" s="13"/>
      <c r="BN6488" s="13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  <c r="AQ6489" s="12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3"/>
      <c r="BK6489" s="13"/>
      <c r="BL6489" s="13"/>
      <c r="BM6489" s="13"/>
      <c r="BN6489" s="13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12"/>
      <c r="AK6490" s="12"/>
      <c r="AL6490" s="12"/>
      <c r="AM6490" s="12"/>
      <c r="AN6490" s="12"/>
      <c r="AO6490" s="12"/>
      <c r="AP6490" s="12"/>
      <c r="AQ6490" s="12"/>
      <c r="AR6490" s="12"/>
      <c r="AS6490" s="12"/>
      <c r="AT6490" s="12"/>
      <c r="AU6490" s="12"/>
      <c r="AV6490" s="12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12"/>
      <c r="BG6490" s="12"/>
      <c r="BH6490" s="12"/>
      <c r="BI6490" s="12"/>
      <c r="BJ6490" s="13"/>
      <c r="BK6490" s="13"/>
      <c r="BL6490" s="13"/>
      <c r="BM6490" s="13"/>
      <c r="BN6490" s="13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  <c r="AQ6491" s="12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3"/>
      <c r="BK6491" s="13"/>
      <c r="BL6491" s="13"/>
      <c r="BM6491" s="13"/>
      <c r="BN6491" s="13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12"/>
      <c r="AG6492" s="12"/>
      <c r="AH6492" s="12"/>
      <c r="AI6492" s="12"/>
      <c r="AJ6492" s="12"/>
      <c r="AK6492" s="12"/>
      <c r="AL6492" s="12"/>
      <c r="AM6492" s="12"/>
      <c r="AN6492" s="12"/>
      <c r="AO6492" s="12"/>
      <c r="AP6492" s="12"/>
      <c r="AQ6492" s="12"/>
      <c r="AR6492" s="12"/>
      <c r="AS6492" s="12"/>
      <c r="AT6492" s="12"/>
      <c r="AU6492" s="12"/>
      <c r="AV6492" s="12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12"/>
      <c r="BG6492" s="12"/>
      <c r="BH6492" s="12"/>
      <c r="BI6492" s="12"/>
      <c r="BJ6492" s="13"/>
      <c r="BK6492" s="13"/>
      <c r="BL6492" s="13"/>
      <c r="BM6492" s="13"/>
      <c r="BN6492" s="13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  <c r="AQ6493" s="12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3"/>
      <c r="BK6493" s="13"/>
      <c r="BL6493" s="13"/>
      <c r="BM6493" s="13"/>
      <c r="BN6493" s="13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  <c r="AQ6494" s="12"/>
      <c r="AR6494" s="12"/>
      <c r="AS6494" s="12"/>
      <c r="AT6494" s="12"/>
      <c r="AU6494" s="12"/>
      <c r="AV6494" s="12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12"/>
      <c r="BG6494" s="12"/>
      <c r="BH6494" s="12"/>
      <c r="BI6494" s="12"/>
      <c r="BJ6494" s="13"/>
      <c r="BK6494" s="13"/>
      <c r="BL6494" s="13"/>
      <c r="BM6494" s="13"/>
      <c r="BN6494" s="13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  <c r="AQ6495" s="12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3"/>
      <c r="BK6495" s="13"/>
      <c r="BL6495" s="13"/>
      <c r="BM6495" s="13"/>
      <c r="BN6495" s="13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  <c r="AQ6496" s="12"/>
      <c r="AR6496" s="12"/>
      <c r="AS6496" s="12"/>
      <c r="AT6496" s="12"/>
      <c r="AU6496" s="12"/>
      <c r="AV6496" s="12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12"/>
      <c r="BG6496" s="12"/>
      <c r="BH6496" s="12"/>
      <c r="BI6496" s="12"/>
      <c r="BJ6496" s="13"/>
      <c r="BK6496" s="13"/>
      <c r="BL6496" s="13"/>
      <c r="BM6496" s="13"/>
      <c r="BN6496" s="13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  <c r="AQ6497" s="12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3"/>
      <c r="BK6497" s="13"/>
      <c r="BL6497" s="13"/>
      <c r="BM6497" s="13"/>
      <c r="BN6497" s="13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  <c r="AQ6498" s="12"/>
      <c r="AR6498" s="12"/>
      <c r="AS6498" s="12"/>
      <c r="AT6498" s="12"/>
      <c r="AU6498" s="12"/>
      <c r="AV6498" s="12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12"/>
      <c r="BG6498" s="12"/>
      <c r="BH6498" s="12"/>
      <c r="BI6498" s="12"/>
      <c r="BJ6498" s="13"/>
      <c r="BK6498" s="13"/>
      <c r="BL6498" s="13"/>
      <c r="BM6498" s="13"/>
      <c r="BN6498" s="13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  <c r="AQ6499" s="12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3"/>
      <c r="BK6499" s="13"/>
      <c r="BL6499" s="13"/>
      <c r="BM6499" s="13"/>
      <c r="BN6499" s="13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  <c r="AQ6500" s="12"/>
      <c r="AR6500" s="12"/>
      <c r="AS6500" s="12"/>
      <c r="AT6500" s="12"/>
      <c r="AU6500" s="12"/>
      <c r="AV6500" s="12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12"/>
      <c r="BG6500" s="12"/>
      <c r="BH6500" s="12"/>
      <c r="BI6500" s="12"/>
      <c r="BJ6500" s="13"/>
      <c r="BK6500" s="13"/>
      <c r="BL6500" s="13"/>
      <c r="BM6500" s="13"/>
      <c r="BN6500" s="13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  <c r="AQ6501" s="12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3"/>
      <c r="BK6501" s="13"/>
      <c r="BL6501" s="13"/>
      <c r="BM6501" s="13"/>
      <c r="BN6501" s="13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12"/>
      <c r="AK6502" s="12"/>
      <c r="AL6502" s="12"/>
      <c r="AM6502" s="12"/>
      <c r="AN6502" s="12"/>
      <c r="AO6502" s="12"/>
      <c r="AP6502" s="12"/>
      <c r="AQ6502" s="12"/>
      <c r="AR6502" s="12"/>
      <c r="AS6502" s="12"/>
      <c r="AT6502" s="12"/>
      <c r="AU6502" s="12"/>
      <c r="AV6502" s="12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12"/>
      <c r="BG6502" s="12"/>
      <c r="BH6502" s="12"/>
      <c r="BI6502" s="12"/>
      <c r="BJ6502" s="13"/>
      <c r="BK6502" s="13"/>
      <c r="BL6502" s="13"/>
      <c r="BM6502" s="13"/>
      <c r="BN6502" s="13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  <c r="AQ6503" s="12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3"/>
      <c r="BK6503" s="13"/>
      <c r="BL6503" s="13"/>
      <c r="BM6503" s="13"/>
      <c r="BN6503" s="13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  <c r="AQ6504" s="12"/>
      <c r="AR6504" s="12"/>
      <c r="AS6504" s="12"/>
      <c r="AT6504" s="12"/>
      <c r="AU6504" s="12"/>
      <c r="AV6504" s="12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12"/>
      <c r="BG6504" s="12"/>
      <c r="BH6504" s="12"/>
      <c r="BI6504" s="12"/>
      <c r="BJ6504" s="13"/>
      <c r="BK6504" s="13"/>
      <c r="BL6504" s="13"/>
      <c r="BM6504" s="13"/>
      <c r="BN6504" s="13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  <c r="AQ6505" s="12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3"/>
      <c r="BK6505" s="13"/>
      <c r="BL6505" s="13"/>
      <c r="BM6505" s="13"/>
      <c r="BN6505" s="13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  <c r="AQ6506" s="12"/>
      <c r="AR6506" s="12"/>
      <c r="AS6506" s="12"/>
      <c r="AT6506" s="12"/>
      <c r="AU6506" s="12"/>
      <c r="AV6506" s="12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12"/>
      <c r="BG6506" s="12"/>
      <c r="BH6506" s="12"/>
      <c r="BI6506" s="12"/>
      <c r="BJ6506" s="13"/>
      <c r="BK6506" s="13"/>
      <c r="BL6506" s="13"/>
      <c r="BM6506" s="13"/>
      <c r="BN6506" s="13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  <c r="AQ6507" s="12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3"/>
      <c r="BK6507" s="13"/>
      <c r="BL6507" s="13"/>
      <c r="BM6507" s="13"/>
      <c r="BN6507" s="13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  <c r="AQ6508" s="12"/>
      <c r="AR6508" s="12"/>
      <c r="AS6508" s="12"/>
      <c r="AT6508" s="12"/>
      <c r="AU6508" s="12"/>
      <c r="AV6508" s="12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12"/>
      <c r="BG6508" s="12"/>
      <c r="BH6508" s="12"/>
      <c r="BI6508" s="12"/>
      <c r="BJ6508" s="13"/>
      <c r="BK6508" s="13"/>
      <c r="BL6508" s="13"/>
      <c r="BM6508" s="13"/>
      <c r="BN6508" s="13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  <c r="AQ6509" s="12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3"/>
      <c r="BK6509" s="13"/>
      <c r="BL6509" s="13"/>
      <c r="BM6509" s="13"/>
      <c r="BN6509" s="13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  <c r="AR6510" s="12"/>
      <c r="AS6510" s="12"/>
      <c r="AT6510" s="12"/>
      <c r="AU6510" s="12"/>
      <c r="AV6510" s="12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12"/>
      <c r="BG6510" s="12"/>
      <c r="BH6510" s="12"/>
      <c r="BI6510" s="12"/>
      <c r="BJ6510" s="13"/>
      <c r="BK6510" s="13"/>
      <c r="BL6510" s="13"/>
      <c r="BM6510" s="13"/>
      <c r="BN6510" s="13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3"/>
      <c r="BK6511" s="13"/>
      <c r="BL6511" s="13"/>
      <c r="BM6511" s="13"/>
      <c r="BN6511" s="13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  <c r="AQ6512" s="12"/>
      <c r="AR6512" s="12"/>
      <c r="AS6512" s="12"/>
      <c r="AT6512" s="12"/>
      <c r="AU6512" s="12"/>
      <c r="AV6512" s="12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12"/>
      <c r="BG6512" s="12"/>
      <c r="BH6512" s="12"/>
      <c r="BI6512" s="12"/>
      <c r="BJ6512" s="13"/>
      <c r="BK6512" s="13"/>
      <c r="BL6512" s="13"/>
      <c r="BM6512" s="13"/>
      <c r="BN6512" s="13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/>
      <c r="AJ6513" s="12"/>
      <c r="AK6513" s="12"/>
      <c r="AL6513" s="12"/>
      <c r="AM6513" s="12"/>
      <c r="AN6513" s="12"/>
      <c r="AO6513" s="12"/>
      <c r="AP6513" s="12"/>
      <c r="AQ6513" s="12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3"/>
      <c r="BK6513" s="13"/>
      <c r="BL6513" s="13"/>
      <c r="BM6513" s="13"/>
      <c r="BN6513" s="13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/>
      <c r="AJ6514" s="12"/>
      <c r="AK6514" s="12"/>
      <c r="AL6514" s="12"/>
      <c r="AM6514" s="12"/>
      <c r="AN6514" s="12"/>
      <c r="AO6514" s="12"/>
      <c r="AP6514" s="12"/>
      <c r="AQ6514" s="12"/>
      <c r="AR6514" s="12"/>
      <c r="AS6514" s="12"/>
      <c r="AT6514" s="12"/>
      <c r="AU6514" s="12"/>
      <c r="AV6514" s="12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12"/>
      <c r="BG6514" s="12"/>
      <c r="BH6514" s="12"/>
      <c r="BI6514" s="12"/>
      <c r="BJ6514" s="13"/>
      <c r="BK6514" s="13"/>
      <c r="BL6514" s="13"/>
      <c r="BM6514" s="13"/>
      <c r="BN6514" s="13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  <c r="AM6515" s="12"/>
      <c r="AN6515" s="12"/>
      <c r="AO6515" s="12"/>
      <c r="AP6515" s="12"/>
      <c r="AQ6515" s="12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3"/>
      <c r="BK6515" s="13"/>
      <c r="BL6515" s="13"/>
      <c r="BM6515" s="13"/>
      <c r="BN6515" s="13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  <c r="AM6516" s="12"/>
      <c r="AN6516" s="12"/>
      <c r="AO6516" s="12"/>
      <c r="AP6516" s="12"/>
      <c r="AQ6516" s="12"/>
      <c r="AR6516" s="12"/>
      <c r="AS6516" s="12"/>
      <c r="AT6516" s="12"/>
      <c r="AU6516" s="12"/>
      <c r="AV6516" s="12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12"/>
      <c r="BG6516" s="12"/>
      <c r="BH6516" s="12"/>
      <c r="BI6516" s="12"/>
      <c r="BJ6516" s="13"/>
      <c r="BK6516" s="13"/>
      <c r="BL6516" s="13"/>
      <c r="BM6516" s="13"/>
      <c r="BN6516" s="13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  <c r="AL6517" s="12"/>
      <c r="AM6517" s="12"/>
      <c r="AN6517" s="12"/>
      <c r="AO6517" s="12"/>
      <c r="AP6517" s="12"/>
      <c r="AQ6517" s="12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3"/>
      <c r="BK6517" s="13"/>
      <c r="BL6517" s="13"/>
      <c r="BM6517" s="13"/>
      <c r="BN6517" s="13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  <c r="AL6518" s="12"/>
      <c r="AM6518" s="12"/>
      <c r="AN6518" s="12"/>
      <c r="AO6518" s="12"/>
      <c r="AP6518" s="12"/>
      <c r="AQ6518" s="12"/>
      <c r="AR6518" s="12"/>
      <c r="AS6518" s="12"/>
      <c r="AT6518" s="12"/>
      <c r="AU6518" s="12"/>
      <c r="AV6518" s="12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12"/>
      <c r="BG6518" s="12"/>
      <c r="BH6518" s="12"/>
      <c r="BI6518" s="12"/>
      <c r="BJ6518" s="13"/>
      <c r="BK6518" s="13"/>
      <c r="BL6518" s="13"/>
      <c r="BM6518" s="13"/>
      <c r="BN6518" s="13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  <c r="AL6519" s="12"/>
      <c r="AM6519" s="12"/>
      <c r="AN6519" s="12"/>
      <c r="AO6519" s="12"/>
      <c r="AP6519" s="12"/>
      <c r="AQ6519" s="12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3"/>
      <c r="BK6519" s="13"/>
      <c r="BL6519" s="13"/>
      <c r="BM6519" s="13"/>
      <c r="BN6519" s="13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  <c r="AL6520" s="12"/>
      <c r="AM6520" s="12"/>
      <c r="AN6520" s="12"/>
      <c r="AO6520" s="12"/>
      <c r="AP6520" s="12"/>
      <c r="AQ6520" s="12"/>
      <c r="AR6520" s="12"/>
      <c r="AS6520" s="12"/>
      <c r="AT6520" s="12"/>
      <c r="AU6520" s="12"/>
      <c r="AV6520" s="12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12"/>
      <c r="BG6520" s="12"/>
      <c r="BH6520" s="12"/>
      <c r="BI6520" s="12"/>
      <c r="BJ6520" s="13"/>
      <c r="BK6520" s="13"/>
      <c r="BL6520" s="13"/>
      <c r="BM6520" s="13"/>
      <c r="BN6520" s="13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  <c r="AQ6521" s="12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3"/>
      <c r="BK6521" s="13"/>
      <c r="BL6521" s="13"/>
      <c r="BM6521" s="13"/>
      <c r="BN6521" s="13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  <c r="AL6522" s="12"/>
      <c r="AM6522" s="12"/>
      <c r="AN6522" s="12"/>
      <c r="AO6522" s="12"/>
      <c r="AP6522" s="12"/>
      <c r="AQ6522" s="12"/>
      <c r="AR6522" s="12"/>
      <c r="AS6522" s="12"/>
      <c r="AT6522" s="12"/>
      <c r="AU6522" s="12"/>
      <c r="AV6522" s="12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12"/>
      <c r="BG6522" s="12"/>
      <c r="BH6522" s="12"/>
      <c r="BI6522" s="12"/>
      <c r="BJ6522" s="13"/>
      <c r="BK6522" s="13"/>
      <c r="BL6522" s="13"/>
      <c r="BM6522" s="13"/>
      <c r="BN6522" s="13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  <c r="AQ6523" s="12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3"/>
      <c r="BK6523" s="13"/>
      <c r="BL6523" s="13"/>
      <c r="BM6523" s="13"/>
      <c r="BN6523" s="13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  <c r="AL6524" s="12"/>
      <c r="AM6524" s="12"/>
      <c r="AN6524" s="12"/>
      <c r="AO6524" s="12"/>
      <c r="AP6524" s="12"/>
      <c r="AQ6524" s="12"/>
      <c r="AR6524" s="12"/>
      <c r="AS6524" s="12"/>
      <c r="AT6524" s="12"/>
      <c r="AU6524" s="12"/>
      <c r="AV6524" s="12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12"/>
      <c r="BG6524" s="12"/>
      <c r="BH6524" s="12"/>
      <c r="BI6524" s="12"/>
      <c r="BJ6524" s="13"/>
      <c r="BK6524" s="13"/>
      <c r="BL6524" s="13"/>
      <c r="BM6524" s="13"/>
      <c r="BN6524" s="13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  <c r="AQ6525" s="12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3"/>
      <c r="BK6525" s="13"/>
      <c r="BL6525" s="13"/>
      <c r="BM6525" s="13"/>
      <c r="BN6525" s="13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  <c r="AQ6526" s="12"/>
      <c r="AR6526" s="12"/>
      <c r="AS6526" s="12"/>
      <c r="AT6526" s="12"/>
      <c r="AU6526" s="12"/>
      <c r="AV6526" s="12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12"/>
      <c r="BG6526" s="12"/>
      <c r="BH6526" s="12"/>
      <c r="BI6526" s="12"/>
      <c r="BJ6526" s="13"/>
      <c r="BK6526" s="13"/>
      <c r="BL6526" s="13"/>
      <c r="BM6526" s="13"/>
      <c r="BN6526" s="13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  <c r="AQ6527" s="12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3"/>
      <c r="BK6527" s="13"/>
      <c r="BL6527" s="13"/>
      <c r="BM6527" s="13"/>
      <c r="BN6527" s="13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  <c r="AQ6528" s="12"/>
      <c r="AR6528" s="12"/>
      <c r="AS6528" s="12"/>
      <c r="AT6528" s="12"/>
      <c r="AU6528" s="12"/>
      <c r="AV6528" s="12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12"/>
      <c r="BG6528" s="12"/>
      <c r="BH6528" s="12"/>
      <c r="BI6528" s="12"/>
      <c r="BJ6528" s="13"/>
      <c r="BK6528" s="13"/>
      <c r="BL6528" s="13"/>
      <c r="BM6528" s="13"/>
      <c r="BN6528" s="13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  <c r="AQ6529" s="12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3"/>
      <c r="BK6529" s="13"/>
      <c r="BL6529" s="13"/>
      <c r="BM6529" s="13"/>
      <c r="BN6529" s="13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  <c r="AR6530" s="12"/>
      <c r="AS6530" s="12"/>
      <c r="AT6530" s="12"/>
      <c r="AU6530" s="12"/>
      <c r="AV6530" s="12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12"/>
      <c r="BG6530" s="12"/>
      <c r="BH6530" s="12"/>
      <c r="BI6530" s="12"/>
      <c r="BJ6530" s="13"/>
      <c r="BK6530" s="13"/>
      <c r="BL6530" s="13"/>
      <c r="BM6530" s="13"/>
      <c r="BN6530" s="13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3"/>
      <c r="BK6531" s="13"/>
      <c r="BL6531" s="13"/>
      <c r="BM6531" s="13"/>
      <c r="BN6531" s="13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  <c r="AM6532" s="12"/>
      <c r="AN6532" s="12"/>
      <c r="AO6532" s="12"/>
      <c r="AP6532" s="12"/>
      <c r="AQ6532" s="12"/>
      <c r="AR6532" s="12"/>
      <c r="AS6532" s="12"/>
      <c r="AT6532" s="12"/>
      <c r="AU6532" s="12"/>
      <c r="AV6532" s="12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12"/>
      <c r="BG6532" s="12"/>
      <c r="BH6532" s="12"/>
      <c r="BI6532" s="12"/>
      <c r="BJ6532" s="13"/>
      <c r="BK6532" s="13"/>
      <c r="BL6532" s="13"/>
      <c r="BM6532" s="13"/>
      <c r="BN6532" s="13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  <c r="AQ6533" s="12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3"/>
      <c r="BK6533" s="13"/>
      <c r="BL6533" s="13"/>
      <c r="BM6533" s="13"/>
      <c r="BN6533" s="13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  <c r="AQ6534" s="12"/>
      <c r="AR6534" s="12"/>
      <c r="AS6534" s="12"/>
      <c r="AT6534" s="12"/>
      <c r="AU6534" s="12"/>
      <c r="AV6534" s="12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12"/>
      <c r="BG6534" s="12"/>
      <c r="BH6534" s="12"/>
      <c r="BI6534" s="12"/>
      <c r="BJ6534" s="13"/>
      <c r="BK6534" s="13"/>
      <c r="BL6534" s="13"/>
      <c r="BM6534" s="13"/>
      <c r="BN6534" s="13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  <c r="AQ6535" s="12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3"/>
      <c r="BK6535" s="13"/>
      <c r="BL6535" s="13"/>
      <c r="BM6535" s="13"/>
      <c r="BN6535" s="13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  <c r="AQ6536" s="12"/>
      <c r="AR6536" s="12"/>
      <c r="AS6536" s="12"/>
      <c r="AT6536" s="12"/>
      <c r="AU6536" s="12"/>
      <c r="AV6536" s="12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12"/>
      <c r="BG6536" s="12"/>
      <c r="BH6536" s="12"/>
      <c r="BI6536" s="12"/>
      <c r="BJ6536" s="13"/>
      <c r="BK6536" s="13"/>
      <c r="BL6536" s="13"/>
      <c r="BM6536" s="13"/>
      <c r="BN6536" s="13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  <c r="AN6537" s="12"/>
      <c r="AO6537" s="12"/>
      <c r="AP6537" s="12"/>
      <c r="AQ6537" s="12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3"/>
      <c r="BK6537" s="13"/>
      <c r="BL6537" s="13"/>
      <c r="BM6537" s="13"/>
      <c r="BN6537" s="13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  <c r="AN6538" s="12"/>
      <c r="AO6538" s="12"/>
      <c r="AP6538" s="12"/>
      <c r="AQ6538" s="12"/>
      <c r="AR6538" s="12"/>
      <c r="AS6538" s="12"/>
      <c r="AT6538" s="12"/>
      <c r="AU6538" s="12"/>
      <c r="AV6538" s="12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12"/>
      <c r="BG6538" s="12"/>
      <c r="BH6538" s="12"/>
      <c r="BI6538" s="12"/>
      <c r="BJ6538" s="13"/>
      <c r="BK6538" s="13"/>
      <c r="BL6538" s="13"/>
      <c r="BM6538" s="13"/>
      <c r="BN6538" s="13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3"/>
      <c r="BK6539" s="13"/>
      <c r="BL6539" s="13"/>
      <c r="BM6539" s="13"/>
      <c r="BN6539" s="13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  <c r="AR6540" s="12"/>
      <c r="AS6540" s="12"/>
      <c r="AT6540" s="12"/>
      <c r="AU6540" s="12"/>
      <c r="AV6540" s="12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12"/>
      <c r="BG6540" s="12"/>
      <c r="BH6540" s="12"/>
      <c r="BI6540" s="12"/>
      <c r="BJ6540" s="13"/>
      <c r="BK6540" s="13"/>
      <c r="BL6540" s="13"/>
      <c r="BM6540" s="13"/>
      <c r="BN6540" s="13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  <c r="AQ6541" s="12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3"/>
      <c r="BK6541" s="13"/>
      <c r="BL6541" s="13"/>
      <c r="BM6541" s="13"/>
      <c r="BN6541" s="13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  <c r="AQ6542" s="12"/>
      <c r="AR6542" s="12"/>
      <c r="AS6542" s="12"/>
      <c r="AT6542" s="12"/>
      <c r="AU6542" s="12"/>
      <c r="AV6542" s="12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12"/>
      <c r="BG6542" s="12"/>
      <c r="BH6542" s="12"/>
      <c r="BI6542" s="12"/>
      <c r="BJ6542" s="13"/>
      <c r="BK6542" s="13"/>
      <c r="BL6542" s="13"/>
      <c r="BM6542" s="13"/>
      <c r="BN6542" s="13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3"/>
      <c r="BK6543" s="13"/>
      <c r="BL6543" s="13"/>
      <c r="BM6543" s="13"/>
      <c r="BN6543" s="13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  <c r="AR6544" s="12"/>
      <c r="AS6544" s="12"/>
      <c r="AT6544" s="12"/>
      <c r="AU6544" s="12"/>
      <c r="AV6544" s="12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12"/>
      <c r="BG6544" s="12"/>
      <c r="BH6544" s="12"/>
      <c r="BI6544" s="12"/>
      <c r="BJ6544" s="13"/>
      <c r="BK6544" s="13"/>
      <c r="BL6544" s="13"/>
      <c r="BM6544" s="13"/>
      <c r="BN6544" s="13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  <c r="AN6545" s="12"/>
      <c r="AO6545" s="12"/>
      <c r="AP6545" s="12"/>
      <c r="AQ6545" s="12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3"/>
      <c r="BK6545" s="13"/>
      <c r="BL6545" s="13"/>
      <c r="BM6545" s="13"/>
      <c r="BN6545" s="13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  <c r="AR6546" s="12"/>
      <c r="AS6546" s="12"/>
      <c r="AT6546" s="12"/>
      <c r="AU6546" s="12"/>
      <c r="AV6546" s="12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12"/>
      <c r="BG6546" s="12"/>
      <c r="BH6546" s="12"/>
      <c r="BI6546" s="12"/>
      <c r="BJ6546" s="13"/>
      <c r="BK6546" s="13"/>
      <c r="BL6546" s="13"/>
      <c r="BM6546" s="13"/>
      <c r="BN6546" s="13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3"/>
      <c r="BK6547" s="13"/>
      <c r="BL6547" s="13"/>
      <c r="BM6547" s="13"/>
      <c r="BN6547" s="13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  <c r="AL6548" s="12"/>
      <c r="AM6548" s="12"/>
      <c r="AN6548" s="12"/>
      <c r="AO6548" s="12"/>
      <c r="AP6548" s="12"/>
      <c r="AQ6548" s="12"/>
      <c r="AR6548" s="12"/>
      <c r="AS6548" s="12"/>
      <c r="AT6548" s="12"/>
      <c r="AU6548" s="12"/>
      <c r="AV6548" s="12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12"/>
      <c r="BG6548" s="12"/>
      <c r="BH6548" s="12"/>
      <c r="BI6548" s="12"/>
      <c r="BJ6548" s="13"/>
      <c r="BK6548" s="13"/>
      <c r="BL6548" s="13"/>
      <c r="BM6548" s="13"/>
      <c r="BN6548" s="13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3"/>
      <c r="BK6549" s="13"/>
      <c r="BL6549" s="13"/>
      <c r="BM6549" s="13"/>
      <c r="BN6549" s="13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  <c r="AR6550" s="12"/>
      <c r="AS6550" s="12"/>
      <c r="AT6550" s="12"/>
      <c r="AU6550" s="12"/>
      <c r="AV6550" s="12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12"/>
      <c r="BG6550" s="12"/>
      <c r="BH6550" s="12"/>
      <c r="BI6550" s="12"/>
      <c r="BJ6550" s="13"/>
      <c r="BK6550" s="13"/>
      <c r="BL6550" s="13"/>
      <c r="BM6550" s="13"/>
      <c r="BN6550" s="13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  <c r="AQ6551" s="12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3"/>
      <c r="BK6551" s="13"/>
      <c r="BL6551" s="13"/>
      <c r="BM6551" s="13"/>
      <c r="BN6551" s="13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  <c r="AR6552" s="12"/>
      <c r="AS6552" s="12"/>
      <c r="AT6552" s="12"/>
      <c r="AU6552" s="12"/>
      <c r="AV6552" s="12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12"/>
      <c r="BG6552" s="12"/>
      <c r="BH6552" s="12"/>
      <c r="BI6552" s="12"/>
      <c r="BJ6552" s="13"/>
      <c r="BK6552" s="13"/>
      <c r="BL6552" s="13"/>
      <c r="BM6552" s="13"/>
      <c r="BN6552" s="13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3"/>
      <c r="BK6553" s="13"/>
      <c r="BL6553" s="13"/>
      <c r="BM6553" s="13"/>
      <c r="BN6553" s="13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  <c r="AQ6554" s="12"/>
      <c r="AR6554" s="12"/>
      <c r="AS6554" s="12"/>
      <c r="AT6554" s="12"/>
      <c r="AU6554" s="12"/>
      <c r="AV6554" s="12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12"/>
      <c r="BG6554" s="12"/>
      <c r="BH6554" s="12"/>
      <c r="BI6554" s="12"/>
      <c r="BJ6554" s="13"/>
      <c r="BK6554" s="13"/>
      <c r="BL6554" s="13"/>
      <c r="BM6554" s="13"/>
      <c r="BN6554" s="13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3"/>
      <c r="BK6555" s="13"/>
      <c r="BL6555" s="13"/>
      <c r="BM6555" s="13"/>
      <c r="BN6555" s="13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  <c r="AR6556" s="12"/>
      <c r="AS6556" s="12"/>
      <c r="AT6556" s="12"/>
      <c r="AU6556" s="12"/>
      <c r="AV6556" s="12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12"/>
      <c r="BG6556" s="12"/>
      <c r="BH6556" s="12"/>
      <c r="BI6556" s="12"/>
      <c r="BJ6556" s="13"/>
      <c r="BK6556" s="13"/>
      <c r="BL6556" s="13"/>
      <c r="BM6556" s="13"/>
      <c r="BN6556" s="13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  <c r="AQ6557" s="12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3"/>
      <c r="BK6557" s="13"/>
      <c r="BL6557" s="13"/>
      <c r="BM6557" s="13"/>
      <c r="BN6557" s="13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  <c r="AQ6558" s="12"/>
      <c r="AR6558" s="12"/>
      <c r="AS6558" s="12"/>
      <c r="AT6558" s="12"/>
      <c r="AU6558" s="12"/>
      <c r="AV6558" s="12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12"/>
      <c r="BG6558" s="12"/>
      <c r="BH6558" s="12"/>
      <c r="BI6558" s="12"/>
      <c r="BJ6558" s="13"/>
      <c r="BK6558" s="13"/>
      <c r="BL6558" s="13"/>
      <c r="BM6558" s="13"/>
      <c r="BN6558" s="13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3"/>
      <c r="BK6559" s="13"/>
      <c r="BL6559" s="13"/>
      <c r="BM6559" s="13"/>
      <c r="BN6559" s="13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  <c r="AR6560" s="12"/>
      <c r="AS6560" s="12"/>
      <c r="AT6560" s="12"/>
      <c r="AU6560" s="12"/>
      <c r="AV6560" s="12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12"/>
      <c r="BG6560" s="12"/>
      <c r="BH6560" s="12"/>
      <c r="BI6560" s="12"/>
      <c r="BJ6560" s="13"/>
      <c r="BK6560" s="13"/>
      <c r="BL6560" s="13"/>
      <c r="BM6560" s="13"/>
      <c r="BN6560" s="13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  <c r="AQ6561" s="12"/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3"/>
      <c r="BK6561" s="13"/>
      <c r="BL6561" s="13"/>
      <c r="BM6561" s="13"/>
      <c r="BN6561" s="13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  <c r="AQ6562" s="12"/>
      <c r="AR6562" s="12"/>
      <c r="AS6562" s="12"/>
      <c r="AT6562" s="12"/>
      <c r="AU6562" s="12"/>
      <c r="AV6562" s="12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12"/>
      <c r="BG6562" s="12"/>
      <c r="BH6562" s="12"/>
      <c r="BI6562" s="12"/>
      <c r="BJ6562" s="13"/>
      <c r="BK6562" s="13"/>
      <c r="BL6562" s="13"/>
      <c r="BM6562" s="13"/>
      <c r="BN6562" s="13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  <c r="AQ6563" s="12"/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3"/>
      <c r="BK6563" s="13"/>
      <c r="BL6563" s="13"/>
      <c r="BM6563" s="13"/>
      <c r="BN6563" s="13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  <c r="AQ6564" s="12"/>
      <c r="AR6564" s="12"/>
      <c r="AS6564" s="12"/>
      <c r="AT6564" s="12"/>
      <c r="AU6564" s="12"/>
      <c r="AV6564" s="12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12"/>
      <c r="BG6564" s="12"/>
      <c r="BH6564" s="12"/>
      <c r="BI6564" s="12"/>
      <c r="BJ6564" s="13"/>
      <c r="BK6564" s="13"/>
      <c r="BL6564" s="13"/>
      <c r="BM6564" s="13"/>
      <c r="BN6564" s="13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  <c r="AQ6565" s="12"/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3"/>
      <c r="BK6565" s="13"/>
      <c r="BL6565" s="13"/>
      <c r="BM6565" s="13"/>
      <c r="BN6565" s="13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  <c r="AQ6566" s="12"/>
      <c r="AR6566" s="12"/>
      <c r="AS6566" s="12"/>
      <c r="AT6566" s="12"/>
      <c r="AU6566" s="12"/>
      <c r="AV6566" s="12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12"/>
      <c r="BG6566" s="12"/>
      <c r="BH6566" s="12"/>
      <c r="BI6566" s="12"/>
      <c r="BJ6566" s="13"/>
      <c r="BK6566" s="13"/>
      <c r="BL6566" s="13"/>
      <c r="BM6566" s="13"/>
      <c r="BN6566" s="13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  <c r="AQ6567" s="12"/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3"/>
      <c r="BK6567" s="13"/>
      <c r="BL6567" s="13"/>
      <c r="BM6567" s="13"/>
      <c r="BN6567" s="13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12"/>
      <c r="AG6568" s="12"/>
      <c r="AH6568" s="12"/>
      <c r="AI6568" s="12"/>
      <c r="AJ6568" s="12"/>
      <c r="AK6568" s="12"/>
      <c r="AL6568" s="12"/>
      <c r="AM6568" s="12"/>
      <c r="AN6568" s="12"/>
      <c r="AO6568" s="12"/>
      <c r="AP6568" s="12"/>
      <c r="AQ6568" s="12"/>
      <c r="AR6568" s="12"/>
      <c r="AS6568" s="12"/>
      <c r="AT6568" s="12"/>
      <c r="AU6568" s="12"/>
      <c r="AV6568" s="12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12"/>
      <c r="BG6568" s="12"/>
      <c r="BH6568" s="12"/>
      <c r="BI6568" s="12"/>
      <c r="BJ6568" s="13"/>
      <c r="BK6568" s="13"/>
      <c r="BL6568" s="13"/>
      <c r="BM6568" s="13"/>
      <c r="BN6568" s="13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  <c r="AQ6569" s="12"/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3"/>
      <c r="BK6569" s="13"/>
      <c r="BL6569" s="13"/>
      <c r="BM6569" s="13"/>
      <c r="BN6569" s="13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  <c r="AL6570" s="12"/>
      <c r="AM6570" s="12"/>
      <c r="AN6570" s="12"/>
      <c r="AO6570" s="12"/>
      <c r="AP6570" s="12"/>
      <c r="AQ6570" s="12"/>
      <c r="AR6570" s="12"/>
      <c r="AS6570" s="12"/>
      <c r="AT6570" s="12"/>
      <c r="AU6570" s="12"/>
      <c r="AV6570" s="12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12"/>
      <c r="BG6570" s="12"/>
      <c r="BH6570" s="12"/>
      <c r="BI6570" s="12"/>
      <c r="BJ6570" s="13"/>
      <c r="BK6570" s="13"/>
      <c r="BL6570" s="13"/>
      <c r="BM6570" s="13"/>
      <c r="BN6570" s="13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3"/>
      <c r="BK6571" s="13"/>
      <c r="BL6571" s="13"/>
      <c r="BM6571" s="13"/>
      <c r="BN6571" s="13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  <c r="AR6572" s="12"/>
      <c r="AS6572" s="12"/>
      <c r="AT6572" s="12"/>
      <c r="AU6572" s="12"/>
      <c r="AV6572" s="12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12"/>
      <c r="BG6572" s="12"/>
      <c r="BH6572" s="12"/>
      <c r="BI6572" s="12"/>
      <c r="BJ6572" s="13"/>
      <c r="BK6572" s="13"/>
      <c r="BL6572" s="13"/>
      <c r="BM6572" s="13"/>
      <c r="BN6572" s="13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  <c r="AQ6573" s="12"/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3"/>
      <c r="BK6573" s="13"/>
      <c r="BL6573" s="13"/>
      <c r="BM6573" s="13"/>
      <c r="BN6573" s="13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  <c r="AR6574" s="12"/>
      <c r="AS6574" s="12"/>
      <c r="AT6574" s="12"/>
      <c r="AU6574" s="12"/>
      <c r="AV6574" s="12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12"/>
      <c r="BG6574" s="12"/>
      <c r="BH6574" s="12"/>
      <c r="BI6574" s="12"/>
      <c r="BJ6574" s="13"/>
      <c r="BK6574" s="13"/>
      <c r="BL6574" s="13"/>
      <c r="BM6574" s="13"/>
      <c r="BN6574" s="13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3"/>
      <c r="BK6575" s="13"/>
      <c r="BL6575" s="13"/>
      <c r="BM6575" s="13"/>
      <c r="BN6575" s="13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  <c r="AQ6576" s="12"/>
      <c r="AR6576" s="12"/>
      <c r="AS6576" s="12"/>
      <c r="AT6576" s="12"/>
      <c r="AU6576" s="12"/>
      <c r="AV6576" s="12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12"/>
      <c r="BG6576" s="12"/>
      <c r="BH6576" s="12"/>
      <c r="BI6576" s="12"/>
      <c r="BJ6576" s="13"/>
      <c r="BK6576" s="13"/>
      <c r="BL6576" s="13"/>
      <c r="BM6576" s="13"/>
      <c r="BN6576" s="13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  <c r="AQ6577" s="12"/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3"/>
      <c r="BK6577" s="13"/>
      <c r="BL6577" s="13"/>
      <c r="BM6577" s="13"/>
      <c r="BN6577" s="13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  <c r="AQ6578" s="12"/>
      <c r="AR6578" s="12"/>
      <c r="AS6578" s="12"/>
      <c r="AT6578" s="12"/>
      <c r="AU6578" s="12"/>
      <c r="AV6578" s="12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12"/>
      <c r="BG6578" s="12"/>
      <c r="BH6578" s="12"/>
      <c r="BI6578" s="12"/>
      <c r="BJ6578" s="13"/>
      <c r="BK6578" s="13"/>
      <c r="BL6578" s="13"/>
      <c r="BM6578" s="13"/>
      <c r="BN6578" s="13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3"/>
      <c r="BK6579" s="13"/>
      <c r="BL6579" s="13"/>
      <c r="BM6579" s="13"/>
      <c r="BN6579" s="13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  <c r="AR6580" s="12"/>
      <c r="AS6580" s="12"/>
      <c r="AT6580" s="12"/>
      <c r="AU6580" s="12"/>
      <c r="AV6580" s="12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12"/>
      <c r="BG6580" s="12"/>
      <c r="BH6580" s="12"/>
      <c r="BI6580" s="12"/>
      <c r="BJ6580" s="13"/>
      <c r="BK6580" s="13"/>
      <c r="BL6580" s="13"/>
      <c r="BM6580" s="13"/>
      <c r="BN6580" s="13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3"/>
      <c r="BK6581" s="13"/>
      <c r="BL6581" s="13"/>
      <c r="BM6581" s="13"/>
      <c r="BN6581" s="13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  <c r="AR6582" s="12"/>
      <c r="AS6582" s="12"/>
      <c r="AT6582" s="12"/>
      <c r="AU6582" s="12"/>
      <c r="AV6582" s="12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12"/>
      <c r="BG6582" s="12"/>
      <c r="BH6582" s="12"/>
      <c r="BI6582" s="12"/>
      <c r="BJ6582" s="13"/>
      <c r="BK6582" s="13"/>
      <c r="BL6582" s="13"/>
      <c r="BM6582" s="13"/>
      <c r="BN6582" s="13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3"/>
      <c r="BK6583" s="13"/>
      <c r="BL6583" s="13"/>
      <c r="BM6583" s="13"/>
      <c r="BN6583" s="13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  <c r="AQ6584" s="12"/>
      <c r="AR6584" s="12"/>
      <c r="AS6584" s="12"/>
      <c r="AT6584" s="12"/>
      <c r="AU6584" s="12"/>
      <c r="AV6584" s="12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12"/>
      <c r="BG6584" s="12"/>
      <c r="BH6584" s="12"/>
      <c r="BI6584" s="12"/>
      <c r="BJ6584" s="13"/>
      <c r="BK6584" s="13"/>
      <c r="BL6584" s="13"/>
      <c r="BM6584" s="13"/>
      <c r="BN6584" s="13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3"/>
      <c r="BK6585" s="13"/>
      <c r="BL6585" s="13"/>
      <c r="BM6585" s="13"/>
      <c r="BN6585" s="13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  <c r="AQ6586" s="12"/>
      <c r="AR6586" s="12"/>
      <c r="AS6586" s="12"/>
      <c r="AT6586" s="12"/>
      <c r="AU6586" s="12"/>
      <c r="AV6586" s="12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12"/>
      <c r="BG6586" s="12"/>
      <c r="BH6586" s="12"/>
      <c r="BI6586" s="12"/>
      <c r="BJ6586" s="13"/>
      <c r="BK6586" s="13"/>
      <c r="BL6586" s="13"/>
      <c r="BM6586" s="13"/>
      <c r="BN6586" s="13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  <c r="AQ6587" s="12"/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3"/>
      <c r="BK6587" s="13"/>
      <c r="BL6587" s="13"/>
      <c r="BM6587" s="13"/>
      <c r="BN6587" s="13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  <c r="AQ6588" s="12"/>
      <c r="AR6588" s="12"/>
      <c r="AS6588" s="12"/>
      <c r="AT6588" s="12"/>
      <c r="AU6588" s="12"/>
      <c r="AV6588" s="12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12"/>
      <c r="BG6588" s="12"/>
      <c r="BH6588" s="12"/>
      <c r="BI6588" s="12"/>
      <c r="BJ6588" s="13"/>
      <c r="BK6588" s="13"/>
      <c r="BL6588" s="13"/>
      <c r="BM6588" s="13"/>
      <c r="BN6588" s="13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3"/>
      <c r="BK6589" s="13"/>
      <c r="BL6589" s="13"/>
      <c r="BM6589" s="13"/>
      <c r="BN6589" s="13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  <c r="AR6590" s="12"/>
      <c r="AS6590" s="12"/>
      <c r="AT6590" s="12"/>
      <c r="AU6590" s="12"/>
      <c r="AV6590" s="12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12"/>
      <c r="BG6590" s="12"/>
      <c r="BH6590" s="12"/>
      <c r="BI6590" s="12"/>
      <c r="BJ6590" s="13"/>
      <c r="BK6590" s="13"/>
      <c r="BL6590" s="13"/>
      <c r="BM6590" s="13"/>
      <c r="BN6590" s="13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/>
      <c r="AJ6591" s="12"/>
      <c r="AK6591" s="12"/>
      <c r="AL6591" s="12"/>
      <c r="AM6591" s="12"/>
      <c r="AN6591" s="12"/>
      <c r="AO6591" s="12"/>
      <c r="AP6591" s="12"/>
      <c r="AQ6591" s="12"/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3"/>
      <c r="BK6591" s="13"/>
      <c r="BL6591" s="13"/>
      <c r="BM6591" s="13"/>
      <c r="BN6591" s="13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  <c r="AR6592" s="12"/>
      <c r="AS6592" s="12"/>
      <c r="AT6592" s="12"/>
      <c r="AU6592" s="12"/>
      <c r="AV6592" s="12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12"/>
      <c r="BG6592" s="12"/>
      <c r="BH6592" s="12"/>
      <c r="BI6592" s="12"/>
      <c r="BJ6592" s="13"/>
      <c r="BK6592" s="13"/>
      <c r="BL6592" s="13"/>
      <c r="BM6592" s="13"/>
      <c r="BN6592" s="13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3"/>
      <c r="BK6593" s="13"/>
      <c r="BL6593" s="13"/>
      <c r="BM6593" s="13"/>
      <c r="BN6593" s="13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  <c r="AQ6594" s="12"/>
      <c r="AR6594" s="12"/>
      <c r="AS6594" s="12"/>
      <c r="AT6594" s="12"/>
      <c r="AU6594" s="12"/>
      <c r="AV6594" s="12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12"/>
      <c r="BG6594" s="12"/>
      <c r="BH6594" s="12"/>
      <c r="BI6594" s="12"/>
      <c r="BJ6594" s="13"/>
      <c r="BK6594" s="13"/>
      <c r="BL6594" s="13"/>
      <c r="BM6594" s="13"/>
      <c r="BN6594" s="13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3"/>
      <c r="BK6595" s="13"/>
      <c r="BL6595" s="13"/>
      <c r="BM6595" s="13"/>
      <c r="BN6595" s="13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  <c r="AR6596" s="12"/>
      <c r="AS6596" s="12"/>
      <c r="AT6596" s="12"/>
      <c r="AU6596" s="12"/>
      <c r="AV6596" s="12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12"/>
      <c r="BG6596" s="12"/>
      <c r="BH6596" s="12"/>
      <c r="BI6596" s="12"/>
      <c r="BJ6596" s="13"/>
      <c r="BK6596" s="13"/>
      <c r="BL6596" s="13"/>
      <c r="BM6596" s="13"/>
      <c r="BN6596" s="13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1"/>
      <c r="L6597" s="11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/>
      <c r="AF6597" s="12"/>
      <c r="AG6597" s="12"/>
      <c r="AH6597" s="12"/>
      <c r="AI6597" s="12"/>
      <c r="AJ6597" s="12"/>
      <c r="AK6597" s="12"/>
      <c r="AL6597" s="12"/>
      <c r="AM6597" s="12"/>
      <c r="AN6597" s="12"/>
      <c r="AO6597" s="12"/>
      <c r="AP6597" s="12"/>
      <c r="AQ6597" s="12"/>
      <c r="AR6597" s="12"/>
      <c r="AS6597" s="12"/>
      <c r="AT6597" s="12"/>
      <c r="AU6597" s="12"/>
      <c r="AV6597" s="12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12"/>
      <c r="BG6597" s="12"/>
      <c r="BH6597" s="12"/>
      <c r="BI6597" s="12"/>
      <c r="BJ6597" s="13"/>
      <c r="BK6597" s="13"/>
      <c r="BL6597" s="13"/>
      <c r="BM6597" s="13"/>
      <c r="BN6597" s="13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  <c r="AQ6598" s="12"/>
      <c r="AR6598" s="12"/>
      <c r="AS6598" s="12"/>
      <c r="AT6598" s="12"/>
      <c r="AU6598" s="12"/>
      <c r="AV6598" s="12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12"/>
      <c r="BG6598" s="12"/>
      <c r="BH6598" s="12"/>
      <c r="BI6598" s="12"/>
      <c r="BJ6598" s="13"/>
      <c r="BK6598" s="13"/>
      <c r="BL6598" s="13"/>
      <c r="BM6598" s="13"/>
      <c r="BN6598" s="13"/>
    </row>
    <row r="6599" spans="4:66" s="14" customFormat="1" x14ac:dyDescent="0.25">
      <c r="D6599" s="21"/>
      <c r="K6599" s="16"/>
      <c r="L6599" s="16"/>
      <c r="M6599" s="17"/>
      <c r="N6599" s="17"/>
      <c r="O6599" s="17"/>
      <c r="P6599" s="17"/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7"/>
      <c r="AC6599" s="17"/>
      <c r="AD6599" s="17"/>
      <c r="AE6599" s="17"/>
      <c r="AF6599" s="17"/>
      <c r="AG6599" s="17"/>
      <c r="AH6599" s="17"/>
      <c r="AI6599" s="17"/>
      <c r="AJ6599" s="17"/>
      <c r="AK6599" s="17"/>
      <c r="AL6599" s="17"/>
      <c r="AM6599" s="17"/>
      <c r="AN6599" s="17"/>
      <c r="AO6599" s="17"/>
      <c r="AP6599" s="17"/>
      <c r="AQ6599" s="17"/>
      <c r="AR6599" s="17"/>
      <c r="AS6599" s="17"/>
      <c r="AT6599" s="17"/>
      <c r="AU6599" s="17"/>
      <c r="AV6599" s="17"/>
      <c r="AW6599" s="17"/>
      <c r="AX6599" s="17"/>
      <c r="AY6599" s="17"/>
      <c r="AZ6599" s="17"/>
      <c r="BA6599" s="17"/>
      <c r="BB6599" s="17"/>
      <c r="BC6599" s="17"/>
      <c r="BD6599" s="17"/>
      <c r="BE6599" s="17"/>
      <c r="BF6599" s="17"/>
      <c r="BG6599" s="17"/>
      <c r="BH6599" s="17"/>
      <c r="BI6599" s="17"/>
      <c r="BJ6599" s="18"/>
      <c r="BK6599" s="18"/>
      <c r="BL6599" s="18"/>
      <c r="BM6599" s="18"/>
      <c r="BN6599" s="18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  <c r="AR6600" s="12"/>
      <c r="AS6600" s="12"/>
      <c r="AT6600" s="12"/>
      <c r="AU6600" s="12"/>
      <c r="AV6600" s="12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12"/>
      <c r="BG6600" s="12"/>
      <c r="BH6600" s="12"/>
      <c r="BI6600" s="12"/>
      <c r="BJ6600" s="13"/>
      <c r="BK6600" s="13"/>
      <c r="BL6600" s="13"/>
      <c r="BM6600" s="13"/>
      <c r="BN6600" s="13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  <c r="AL6601" s="12"/>
      <c r="AM6601" s="12"/>
      <c r="AN6601" s="12"/>
      <c r="AO6601" s="12"/>
      <c r="AP6601" s="12"/>
      <c r="AQ6601" s="12"/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3"/>
      <c r="BK6601" s="13"/>
      <c r="BL6601" s="13"/>
      <c r="BM6601" s="13"/>
      <c r="BN6601" s="13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  <c r="AM6602" s="12"/>
      <c r="AN6602" s="12"/>
      <c r="AO6602" s="12"/>
      <c r="AP6602" s="12"/>
      <c r="AQ6602" s="12"/>
      <c r="AR6602" s="12"/>
      <c r="AS6602" s="12"/>
      <c r="AT6602" s="12"/>
      <c r="AU6602" s="12"/>
      <c r="AV6602" s="12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12"/>
      <c r="BG6602" s="12"/>
      <c r="BH6602" s="12"/>
      <c r="BI6602" s="12"/>
      <c r="BJ6602" s="13"/>
      <c r="BK6602" s="13"/>
      <c r="BL6602" s="13"/>
      <c r="BM6602" s="13"/>
      <c r="BN6602" s="13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  <c r="AQ6603" s="12"/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3"/>
      <c r="BK6603" s="13"/>
      <c r="BL6603" s="13"/>
      <c r="BM6603" s="13"/>
      <c r="BN6603" s="13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  <c r="AQ6604" s="12"/>
      <c r="AR6604" s="12"/>
      <c r="AS6604" s="12"/>
      <c r="AT6604" s="12"/>
      <c r="AU6604" s="12"/>
      <c r="AV6604" s="12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12"/>
      <c r="BG6604" s="12"/>
      <c r="BH6604" s="12"/>
      <c r="BI6604" s="12"/>
      <c r="BJ6604" s="13"/>
      <c r="BK6604" s="13"/>
      <c r="BL6604" s="13"/>
      <c r="BM6604" s="13"/>
      <c r="BN6604" s="13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  <c r="AQ6605" s="12"/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3"/>
      <c r="BK6605" s="13"/>
      <c r="BL6605" s="13"/>
      <c r="BM6605" s="13"/>
      <c r="BN6605" s="13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  <c r="AR6606" s="12"/>
      <c r="AS6606" s="12"/>
      <c r="AT6606" s="12"/>
      <c r="AU6606" s="12"/>
      <c r="AV6606" s="12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12"/>
      <c r="BG6606" s="12"/>
      <c r="BH6606" s="12"/>
      <c r="BI6606" s="12"/>
      <c r="BJ6606" s="13"/>
      <c r="BK6606" s="13"/>
      <c r="BL6606" s="13"/>
      <c r="BM6606" s="13"/>
      <c r="BN6606" s="13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3"/>
      <c r="BK6607" s="13"/>
      <c r="BL6607" s="13"/>
      <c r="BM6607" s="13"/>
      <c r="BN6607" s="13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  <c r="AQ6608" s="12"/>
      <c r="AR6608" s="12"/>
      <c r="AS6608" s="12"/>
      <c r="AT6608" s="12"/>
      <c r="AU6608" s="12"/>
      <c r="AV6608" s="12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12"/>
      <c r="BG6608" s="12"/>
      <c r="BH6608" s="12"/>
      <c r="BI6608" s="12"/>
      <c r="BJ6608" s="13"/>
      <c r="BK6608" s="13"/>
      <c r="BL6608" s="13"/>
      <c r="BM6608" s="13"/>
      <c r="BN6608" s="13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3"/>
      <c r="BK6609" s="13"/>
      <c r="BL6609" s="13"/>
      <c r="BM6609" s="13"/>
      <c r="BN6609" s="13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  <c r="AR6610" s="12"/>
      <c r="AS6610" s="12"/>
      <c r="AT6610" s="12"/>
      <c r="AU6610" s="12"/>
      <c r="AV6610" s="12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12"/>
      <c r="BG6610" s="12"/>
      <c r="BH6610" s="12"/>
      <c r="BI6610" s="12"/>
      <c r="BJ6610" s="13"/>
      <c r="BK6610" s="13"/>
      <c r="BL6610" s="13"/>
      <c r="BM6610" s="13"/>
      <c r="BN6610" s="13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  <c r="AQ6611" s="12"/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3"/>
      <c r="BK6611" s="13"/>
      <c r="BL6611" s="13"/>
      <c r="BM6611" s="13"/>
      <c r="BN6611" s="13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  <c r="AQ6612" s="12"/>
      <c r="AR6612" s="12"/>
      <c r="AS6612" s="12"/>
      <c r="AT6612" s="12"/>
      <c r="AU6612" s="12"/>
      <c r="AV6612" s="12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12"/>
      <c r="BG6612" s="12"/>
      <c r="BH6612" s="12"/>
      <c r="BI6612" s="12"/>
      <c r="BJ6612" s="13"/>
      <c r="BK6612" s="13"/>
      <c r="BL6612" s="13"/>
      <c r="BM6612" s="13"/>
      <c r="BN6612" s="13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/>
      <c r="AJ6613" s="12"/>
      <c r="AK6613" s="12"/>
      <c r="AL6613" s="12"/>
      <c r="AM6613" s="12"/>
      <c r="AN6613" s="12"/>
      <c r="AO6613" s="12"/>
      <c r="AP6613" s="12"/>
      <c r="AQ6613" s="12"/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3"/>
      <c r="BK6613" s="13"/>
      <c r="BL6613" s="13"/>
      <c r="BM6613" s="13"/>
      <c r="BN6613" s="13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  <c r="AR6614" s="12"/>
      <c r="AS6614" s="12"/>
      <c r="AT6614" s="12"/>
      <c r="AU6614" s="12"/>
      <c r="AV6614" s="12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12"/>
      <c r="BG6614" s="12"/>
      <c r="BH6614" s="12"/>
      <c r="BI6614" s="12"/>
      <c r="BJ6614" s="13"/>
      <c r="BK6614" s="13"/>
      <c r="BL6614" s="13"/>
      <c r="BM6614" s="13"/>
      <c r="BN6614" s="13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3"/>
      <c r="BK6615" s="13"/>
      <c r="BL6615" s="13"/>
      <c r="BM6615" s="13"/>
      <c r="BN6615" s="13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  <c r="AQ6616" s="12"/>
      <c r="AR6616" s="12"/>
      <c r="AS6616" s="12"/>
      <c r="AT6616" s="12"/>
      <c r="AU6616" s="12"/>
      <c r="AV6616" s="12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12"/>
      <c r="BG6616" s="12"/>
      <c r="BH6616" s="12"/>
      <c r="BI6616" s="12"/>
      <c r="BJ6616" s="13"/>
      <c r="BK6616" s="13"/>
      <c r="BL6616" s="13"/>
      <c r="BM6616" s="13"/>
      <c r="BN6616" s="13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3"/>
      <c r="BK6617" s="13"/>
      <c r="BL6617" s="13"/>
      <c r="BM6617" s="13"/>
      <c r="BN6617" s="13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  <c r="AR6618" s="12"/>
      <c r="AS6618" s="12"/>
      <c r="AT6618" s="12"/>
      <c r="AU6618" s="12"/>
      <c r="AV6618" s="12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12"/>
      <c r="BG6618" s="12"/>
      <c r="BH6618" s="12"/>
      <c r="BI6618" s="12"/>
      <c r="BJ6618" s="13"/>
      <c r="BK6618" s="13"/>
      <c r="BL6618" s="13"/>
      <c r="BM6618" s="13"/>
      <c r="BN6618" s="13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  <c r="AQ6619" s="12"/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3"/>
      <c r="BK6619" s="13"/>
      <c r="BL6619" s="13"/>
      <c r="BM6619" s="13"/>
      <c r="BN6619" s="13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  <c r="AR6620" s="12"/>
      <c r="AS6620" s="12"/>
      <c r="AT6620" s="12"/>
      <c r="AU6620" s="12"/>
      <c r="AV6620" s="12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12"/>
      <c r="BG6620" s="12"/>
      <c r="BH6620" s="12"/>
      <c r="BI6620" s="12"/>
      <c r="BJ6620" s="13"/>
      <c r="BK6620" s="13"/>
      <c r="BL6620" s="13"/>
      <c r="BM6620" s="13"/>
      <c r="BN6620" s="13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3"/>
      <c r="BK6621" s="13"/>
      <c r="BL6621" s="13"/>
      <c r="BM6621" s="13"/>
      <c r="BN6621" s="13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  <c r="AQ6622" s="12"/>
      <c r="AR6622" s="12"/>
      <c r="AS6622" s="12"/>
      <c r="AT6622" s="12"/>
      <c r="AU6622" s="12"/>
      <c r="AV6622" s="12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12"/>
      <c r="BG6622" s="12"/>
      <c r="BH6622" s="12"/>
      <c r="BI6622" s="12"/>
      <c r="BJ6622" s="13"/>
      <c r="BK6622" s="13"/>
      <c r="BL6622" s="13"/>
      <c r="BM6622" s="13"/>
      <c r="BN6622" s="13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3"/>
      <c r="BK6623" s="13"/>
      <c r="BL6623" s="13"/>
      <c r="BM6623" s="13"/>
      <c r="BN6623" s="13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  <c r="AR6624" s="12"/>
      <c r="AS6624" s="12"/>
      <c r="AT6624" s="12"/>
      <c r="AU6624" s="12"/>
      <c r="AV6624" s="12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12"/>
      <c r="BG6624" s="12"/>
      <c r="BH6624" s="12"/>
      <c r="BI6624" s="12"/>
      <c r="BJ6624" s="13"/>
      <c r="BK6624" s="13"/>
      <c r="BL6624" s="13"/>
      <c r="BM6624" s="13"/>
      <c r="BN6624" s="13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  <c r="AQ6625" s="12"/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3"/>
      <c r="BK6625" s="13"/>
      <c r="BL6625" s="13"/>
      <c r="BM6625" s="13"/>
      <c r="BN6625" s="13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/>
      <c r="AJ6626" s="12"/>
      <c r="AK6626" s="12"/>
      <c r="AL6626" s="12"/>
      <c r="AM6626" s="12"/>
      <c r="AN6626" s="12"/>
      <c r="AO6626" s="12"/>
      <c r="AP6626" s="12"/>
      <c r="AQ6626" s="12"/>
      <c r="AR6626" s="12"/>
      <c r="AS6626" s="12"/>
      <c r="AT6626" s="12"/>
      <c r="AU6626" s="12"/>
      <c r="AV6626" s="12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12"/>
      <c r="BG6626" s="12"/>
      <c r="BH6626" s="12"/>
      <c r="BI6626" s="12"/>
      <c r="BJ6626" s="13"/>
      <c r="BK6626" s="13"/>
      <c r="BL6626" s="13"/>
      <c r="BM6626" s="13"/>
      <c r="BN6626" s="13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  <c r="AQ6627" s="12"/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3"/>
      <c r="BK6627" s="13"/>
      <c r="BL6627" s="13"/>
      <c r="BM6627" s="13"/>
      <c r="BN6627" s="13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  <c r="AQ6628" s="12"/>
      <c r="AR6628" s="12"/>
      <c r="AS6628" s="12"/>
      <c r="AT6628" s="12"/>
      <c r="AU6628" s="12"/>
      <c r="AV6628" s="12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12"/>
      <c r="BG6628" s="12"/>
      <c r="BH6628" s="12"/>
      <c r="BI6628" s="12"/>
      <c r="BJ6628" s="13"/>
      <c r="BK6628" s="13"/>
      <c r="BL6628" s="13"/>
      <c r="BM6628" s="13"/>
      <c r="BN6628" s="13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  <c r="AQ6629" s="12"/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3"/>
      <c r="BK6629" s="13"/>
      <c r="BL6629" s="13"/>
      <c r="BM6629" s="13"/>
      <c r="BN6629" s="13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  <c r="AQ6630" s="12"/>
      <c r="AR6630" s="12"/>
      <c r="AS6630" s="12"/>
      <c r="AT6630" s="12"/>
      <c r="AU6630" s="12"/>
      <c r="AV6630" s="12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12"/>
      <c r="BG6630" s="12"/>
      <c r="BH6630" s="12"/>
      <c r="BI6630" s="12"/>
      <c r="BJ6630" s="13"/>
      <c r="BK6630" s="13"/>
      <c r="BL6630" s="13"/>
      <c r="BM6630" s="13"/>
      <c r="BN6630" s="13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  <c r="AQ6631" s="12"/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3"/>
      <c r="BK6631" s="13"/>
      <c r="BL6631" s="13"/>
      <c r="BM6631" s="13"/>
      <c r="BN6631" s="13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  <c r="AQ6632" s="12"/>
      <c r="AR6632" s="12"/>
      <c r="AS6632" s="12"/>
      <c r="AT6632" s="12"/>
      <c r="AU6632" s="12"/>
      <c r="AV6632" s="12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12"/>
      <c r="BG6632" s="12"/>
      <c r="BH6632" s="12"/>
      <c r="BI6632" s="12"/>
      <c r="BJ6632" s="13"/>
      <c r="BK6632" s="13"/>
      <c r="BL6632" s="13"/>
      <c r="BM6632" s="13"/>
      <c r="BN6632" s="13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1"/>
      <c r="L6633" s="11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/>
      <c r="AF6633" s="12"/>
      <c r="AG6633" s="12"/>
      <c r="AH6633" s="12"/>
      <c r="AI6633" s="12"/>
      <c r="AJ6633" s="12"/>
      <c r="AK6633" s="12"/>
      <c r="AL6633" s="12"/>
      <c r="AM6633" s="12"/>
      <c r="AN6633" s="12"/>
      <c r="AO6633" s="12"/>
      <c r="AP6633" s="12"/>
      <c r="AQ6633" s="12"/>
      <c r="AR6633" s="12"/>
      <c r="AS6633" s="12"/>
      <c r="AT6633" s="12"/>
      <c r="AU6633" s="12"/>
      <c r="AV6633" s="12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12"/>
      <c r="BG6633" s="12"/>
      <c r="BH6633" s="12"/>
      <c r="BI6633" s="12"/>
      <c r="BJ6633" s="13"/>
      <c r="BK6633" s="13"/>
      <c r="BL6633" s="13"/>
      <c r="BM6633" s="13"/>
      <c r="BN6633" s="13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12"/>
      <c r="BG6634" s="12"/>
      <c r="BH6634" s="12"/>
      <c r="BI6634" s="12"/>
      <c r="BJ6634" s="13"/>
      <c r="BK6634" s="13"/>
      <c r="BL6634" s="13"/>
      <c r="BM6634" s="13"/>
      <c r="BN6634" s="13"/>
    </row>
    <row r="6635" spans="4:66" s="14" customFormat="1" x14ac:dyDescent="0.25">
      <c r="D6635" s="21"/>
      <c r="K6635" s="16"/>
      <c r="L6635" s="16"/>
      <c r="M6635" s="17"/>
      <c r="N6635" s="17"/>
      <c r="O6635" s="17"/>
      <c r="P6635" s="17"/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7"/>
      <c r="AC6635" s="17"/>
      <c r="AD6635" s="17"/>
      <c r="AE6635" s="17"/>
      <c r="AF6635" s="17"/>
      <c r="AG6635" s="17"/>
      <c r="AH6635" s="17"/>
      <c r="AI6635" s="17"/>
      <c r="AJ6635" s="17"/>
      <c r="AK6635" s="17"/>
      <c r="AL6635" s="17"/>
      <c r="AM6635" s="17"/>
      <c r="AN6635" s="17"/>
      <c r="AO6635" s="17"/>
      <c r="AP6635" s="17"/>
      <c r="AQ6635" s="17"/>
      <c r="AR6635" s="17"/>
      <c r="AS6635" s="17"/>
      <c r="AT6635" s="17"/>
      <c r="AU6635" s="17"/>
      <c r="AV6635" s="17"/>
      <c r="AW6635" s="17"/>
      <c r="AX6635" s="17"/>
      <c r="AY6635" s="17"/>
      <c r="AZ6635" s="17"/>
      <c r="BA6635" s="17"/>
      <c r="BB6635" s="17"/>
      <c r="BC6635" s="17"/>
      <c r="BD6635" s="17"/>
      <c r="BE6635" s="17"/>
      <c r="BF6635" s="17"/>
      <c r="BG6635" s="17"/>
      <c r="BH6635" s="17"/>
      <c r="BI6635" s="17"/>
      <c r="BJ6635" s="18"/>
      <c r="BK6635" s="18"/>
      <c r="BL6635" s="18"/>
      <c r="BM6635" s="18"/>
      <c r="BN6635" s="18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/>
      <c r="AJ6636" s="12"/>
      <c r="AK6636" s="12"/>
      <c r="AL6636" s="12"/>
      <c r="AM6636" s="12"/>
      <c r="AN6636" s="12"/>
      <c r="AO6636" s="12"/>
      <c r="AP6636" s="12"/>
      <c r="AQ6636" s="12"/>
      <c r="AR6636" s="12"/>
      <c r="AS6636" s="12"/>
      <c r="AT6636" s="12"/>
      <c r="AU6636" s="12"/>
      <c r="AV6636" s="12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12"/>
      <c r="BG6636" s="12"/>
      <c r="BH6636" s="12"/>
      <c r="BI6636" s="12"/>
      <c r="BJ6636" s="13"/>
      <c r="BK6636" s="13"/>
      <c r="BL6636" s="13"/>
      <c r="BM6636" s="13"/>
      <c r="BN6636" s="13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3"/>
      <c r="BK6637" s="13"/>
      <c r="BL6637" s="13"/>
      <c r="BM6637" s="13"/>
      <c r="BN6637" s="13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  <c r="AR6638" s="12"/>
      <c r="AS6638" s="12"/>
      <c r="AT6638" s="12"/>
      <c r="AU6638" s="12"/>
      <c r="AV6638" s="12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12"/>
      <c r="BG6638" s="12"/>
      <c r="BH6638" s="12"/>
      <c r="BI6638" s="12"/>
      <c r="BJ6638" s="13"/>
      <c r="BK6638" s="13"/>
      <c r="BL6638" s="13"/>
      <c r="BM6638" s="13"/>
      <c r="BN6638" s="13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3"/>
      <c r="BK6639" s="13"/>
      <c r="BL6639" s="13"/>
      <c r="BM6639" s="13"/>
      <c r="BN6639" s="13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  <c r="AQ6640" s="12"/>
      <c r="AR6640" s="12"/>
      <c r="AS6640" s="12"/>
      <c r="AT6640" s="12"/>
      <c r="AU6640" s="12"/>
      <c r="AV6640" s="12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12"/>
      <c r="BG6640" s="12"/>
      <c r="BH6640" s="12"/>
      <c r="BI6640" s="12"/>
      <c r="BJ6640" s="13"/>
      <c r="BK6640" s="13"/>
      <c r="BL6640" s="13"/>
      <c r="BM6640" s="13"/>
      <c r="BN6640" s="13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3"/>
      <c r="BK6641" s="13"/>
      <c r="BL6641" s="13"/>
      <c r="BM6641" s="13"/>
      <c r="BN6641" s="13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  <c r="AR6642" s="12"/>
      <c r="AS6642" s="12"/>
      <c r="AT6642" s="12"/>
      <c r="AU6642" s="12"/>
      <c r="AV6642" s="12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12"/>
      <c r="BG6642" s="12"/>
      <c r="BH6642" s="12"/>
      <c r="BI6642" s="12"/>
      <c r="BJ6642" s="13"/>
      <c r="BK6642" s="13"/>
      <c r="BL6642" s="13"/>
      <c r="BM6642" s="13"/>
      <c r="BN6642" s="13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3"/>
      <c r="BK6643" s="13"/>
      <c r="BL6643" s="13"/>
      <c r="BM6643" s="13"/>
      <c r="BN6643" s="13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  <c r="AR6644" s="12"/>
      <c r="AS6644" s="12"/>
      <c r="AT6644" s="12"/>
      <c r="AU6644" s="12"/>
      <c r="AV6644" s="12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12"/>
      <c r="BG6644" s="12"/>
      <c r="BH6644" s="12"/>
      <c r="BI6644" s="12"/>
      <c r="BJ6644" s="13"/>
      <c r="BK6644" s="13"/>
      <c r="BL6644" s="13"/>
      <c r="BM6644" s="13"/>
      <c r="BN6644" s="13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3"/>
      <c r="BK6645" s="13"/>
      <c r="BL6645" s="13"/>
      <c r="BM6645" s="13"/>
      <c r="BN6645" s="13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  <c r="AQ6646" s="12"/>
      <c r="AR6646" s="12"/>
      <c r="AS6646" s="12"/>
      <c r="AT6646" s="12"/>
      <c r="AU6646" s="12"/>
      <c r="AV6646" s="12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12"/>
      <c r="BG6646" s="12"/>
      <c r="BH6646" s="12"/>
      <c r="BI6646" s="12"/>
      <c r="BJ6646" s="13"/>
      <c r="BK6646" s="13"/>
      <c r="BL6646" s="13"/>
      <c r="BM6646" s="13"/>
      <c r="BN6646" s="13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3"/>
      <c r="BK6647" s="13"/>
      <c r="BL6647" s="13"/>
      <c r="BM6647" s="13"/>
      <c r="BN6647" s="13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  <c r="AQ6648" s="12"/>
      <c r="AR6648" s="12"/>
      <c r="AS6648" s="12"/>
      <c r="AT6648" s="12"/>
      <c r="AU6648" s="12"/>
      <c r="AV6648" s="12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12"/>
      <c r="BG6648" s="12"/>
      <c r="BH6648" s="12"/>
      <c r="BI6648" s="12"/>
      <c r="BJ6648" s="13"/>
      <c r="BK6648" s="13"/>
      <c r="BL6648" s="13"/>
      <c r="BM6648" s="13"/>
      <c r="BN6648" s="13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3"/>
      <c r="BK6649" s="13"/>
      <c r="BL6649" s="13"/>
      <c r="BM6649" s="13"/>
      <c r="BN6649" s="13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  <c r="AQ6650" s="12"/>
      <c r="AR6650" s="12"/>
      <c r="AS6650" s="12"/>
      <c r="AT6650" s="12"/>
      <c r="AU6650" s="12"/>
      <c r="AV6650" s="12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12"/>
      <c r="BG6650" s="12"/>
      <c r="BH6650" s="12"/>
      <c r="BI6650" s="12"/>
      <c r="BJ6650" s="13"/>
      <c r="BK6650" s="13"/>
      <c r="BL6650" s="13"/>
      <c r="BM6650" s="13"/>
      <c r="BN6650" s="13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  <c r="AL6651" s="12"/>
      <c r="AM6651" s="12"/>
      <c r="AN6651" s="12"/>
      <c r="AO6651" s="1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3"/>
      <c r="BK6651" s="13"/>
      <c r="BL6651" s="13"/>
      <c r="BM6651" s="13"/>
      <c r="BN6651" s="13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  <c r="AM6652" s="12"/>
      <c r="AN6652" s="12"/>
      <c r="AO6652" s="12"/>
      <c r="AP6652" s="12"/>
      <c r="AQ6652" s="12"/>
      <c r="AR6652" s="12"/>
      <c r="AS6652" s="12"/>
      <c r="AT6652" s="12"/>
      <c r="AU6652" s="12"/>
      <c r="AV6652" s="12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12"/>
      <c r="BG6652" s="12"/>
      <c r="BH6652" s="12"/>
      <c r="BI6652" s="12"/>
      <c r="BJ6652" s="13"/>
      <c r="BK6652" s="13"/>
      <c r="BL6652" s="13"/>
      <c r="BM6652" s="13"/>
      <c r="BN6652" s="13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3"/>
      <c r="BK6653" s="13"/>
      <c r="BL6653" s="13"/>
      <c r="BM6653" s="13"/>
      <c r="BN6653" s="13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  <c r="AQ6654" s="12"/>
      <c r="AR6654" s="12"/>
      <c r="AS6654" s="12"/>
      <c r="AT6654" s="12"/>
      <c r="AU6654" s="12"/>
      <c r="AV6654" s="12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12"/>
      <c r="BG6654" s="12"/>
      <c r="BH6654" s="12"/>
      <c r="BI6654" s="12"/>
      <c r="BJ6654" s="13"/>
      <c r="BK6654" s="13"/>
      <c r="BL6654" s="13"/>
      <c r="BM6654" s="13"/>
      <c r="BN6654" s="13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1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3"/>
      <c r="BK6655" s="13"/>
      <c r="BL6655" s="13"/>
      <c r="BM6655" s="13"/>
      <c r="BN6655" s="13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/>
      <c r="AJ6656" s="12"/>
      <c r="AK6656" s="12"/>
      <c r="AL6656" s="12"/>
      <c r="AM6656" s="12"/>
      <c r="AN6656" s="12"/>
      <c r="AO6656" s="12"/>
      <c r="AP6656" s="12"/>
      <c r="AQ6656" s="12"/>
      <c r="AR6656" s="12"/>
      <c r="AS6656" s="12"/>
      <c r="AT6656" s="12"/>
      <c r="AU6656" s="12"/>
      <c r="AV6656" s="12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12"/>
      <c r="BG6656" s="12"/>
      <c r="BH6656" s="12"/>
      <c r="BI6656" s="12"/>
      <c r="BJ6656" s="13"/>
      <c r="BK6656" s="13"/>
      <c r="BL6656" s="13"/>
      <c r="BM6656" s="13"/>
      <c r="BN6656" s="13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3"/>
      <c r="BK6657" s="13"/>
      <c r="BL6657" s="13"/>
      <c r="BM6657" s="13"/>
      <c r="BN6657" s="13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  <c r="AR6658" s="12"/>
      <c r="AS6658" s="12"/>
      <c r="AT6658" s="12"/>
      <c r="AU6658" s="12"/>
      <c r="AV6658" s="12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12"/>
      <c r="BG6658" s="12"/>
      <c r="BH6658" s="12"/>
      <c r="BI6658" s="12"/>
      <c r="BJ6658" s="13"/>
      <c r="BK6658" s="13"/>
      <c r="BL6658" s="13"/>
      <c r="BM6658" s="13"/>
      <c r="BN6658" s="13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3"/>
      <c r="BK6659" s="13"/>
      <c r="BL6659" s="13"/>
      <c r="BM6659" s="13"/>
      <c r="BN6659" s="13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  <c r="AQ6660" s="12"/>
      <c r="AR6660" s="12"/>
      <c r="AS6660" s="12"/>
      <c r="AT6660" s="12"/>
      <c r="AU6660" s="12"/>
      <c r="AV6660" s="12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12"/>
      <c r="BG6660" s="12"/>
      <c r="BH6660" s="12"/>
      <c r="BI6660" s="12"/>
      <c r="BJ6660" s="13"/>
      <c r="BK6660" s="13"/>
      <c r="BL6660" s="13"/>
      <c r="BM6660" s="13"/>
      <c r="BN6660" s="13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3"/>
      <c r="BK6661" s="13"/>
      <c r="BL6661" s="13"/>
      <c r="BM6661" s="13"/>
      <c r="BN6661" s="13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  <c r="AQ6662" s="12"/>
      <c r="AR6662" s="12"/>
      <c r="AS6662" s="12"/>
      <c r="AT6662" s="12"/>
      <c r="AU6662" s="12"/>
      <c r="AV6662" s="12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12"/>
      <c r="BG6662" s="12"/>
      <c r="BH6662" s="12"/>
      <c r="BI6662" s="12"/>
      <c r="BJ6662" s="13"/>
      <c r="BK6662" s="13"/>
      <c r="BL6662" s="13"/>
      <c r="BM6662" s="13"/>
      <c r="BN6662" s="13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3"/>
      <c r="BK6663" s="13"/>
      <c r="BL6663" s="13"/>
      <c r="BM6663" s="13"/>
      <c r="BN6663" s="13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  <c r="AQ6664" s="12"/>
      <c r="AR6664" s="12"/>
      <c r="AS6664" s="12"/>
      <c r="AT6664" s="12"/>
      <c r="AU6664" s="12"/>
      <c r="AV6664" s="12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12"/>
      <c r="BG6664" s="12"/>
      <c r="BH6664" s="12"/>
      <c r="BI6664" s="12"/>
      <c r="BJ6664" s="13"/>
      <c r="BK6664" s="13"/>
      <c r="BL6664" s="13"/>
      <c r="BM6664" s="13"/>
      <c r="BN6664" s="13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  <c r="AQ6665" s="12"/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3"/>
      <c r="BK6665" s="13"/>
      <c r="BL6665" s="13"/>
      <c r="BM6665" s="13"/>
      <c r="BN6665" s="13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  <c r="AQ6666" s="12"/>
      <c r="AR6666" s="12"/>
      <c r="AS6666" s="12"/>
      <c r="AT6666" s="12"/>
      <c r="AU6666" s="12"/>
      <c r="AV6666" s="12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12"/>
      <c r="BG6666" s="12"/>
      <c r="BH6666" s="12"/>
      <c r="BI6666" s="12"/>
      <c r="BJ6666" s="13"/>
      <c r="BK6666" s="13"/>
      <c r="BL6666" s="13"/>
      <c r="BM6666" s="13"/>
      <c r="BN6666" s="13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  <c r="AQ6667" s="12"/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3"/>
      <c r="BK6667" s="13"/>
      <c r="BL6667" s="13"/>
      <c r="BM6667" s="13"/>
      <c r="BN6667" s="13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  <c r="AQ6668" s="12"/>
      <c r="AR6668" s="12"/>
      <c r="AS6668" s="12"/>
      <c r="AT6668" s="12"/>
      <c r="AU6668" s="12"/>
      <c r="AV6668" s="12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12"/>
      <c r="BG6668" s="12"/>
      <c r="BH6668" s="12"/>
      <c r="BI6668" s="12"/>
      <c r="BJ6668" s="13"/>
      <c r="BK6668" s="13"/>
      <c r="BL6668" s="13"/>
      <c r="BM6668" s="13"/>
      <c r="BN6668" s="13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12"/>
      <c r="AP6669" s="12"/>
      <c r="AQ6669" s="12"/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3"/>
      <c r="BK6669" s="13"/>
      <c r="BL6669" s="13"/>
      <c r="BM6669" s="13"/>
      <c r="BN6669" s="13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2"/>
      <c r="AI6670" s="12"/>
      <c r="AJ6670" s="12"/>
      <c r="AK6670" s="12"/>
      <c r="AL6670" s="12"/>
      <c r="AM6670" s="12"/>
      <c r="AN6670" s="12"/>
      <c r="AO6670" s="12"/>
      <c r="AP6670" s="12"/>
      <c r="AQ6670" s="12"/>
      <c r="AR6670" s="12"/>
      <c r="AS6670" s="12"/>
      <c r="AT6670" s="12"/>
      <c r="AU6670" s="12"/>
      <c r="AV6670" s="12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12"/>
      <c r="BG6670" s="12"/>
      <c r="BH6670" s="12"/>
      <c r="BI6670" s="12"/>
      <c r="BJ6670" s="13"/>
      <c r="BK6670" s="13"/>
      <c r="BL6670" s="13"/>
      <c r="BM6670" s="13"/>
      <c r="BN6670" s="13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12"/>
      <c r="AP6671" s="12"/>
      <c r="AQ6671" s="12"/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3"/>
      <c r="BK6671" s="13"/>
      <c r="BL6671" s="13"/>
      <c r="BM6671" s="13"/>
      <c r="BN6671" s="13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  <c r="AR6672" s="12"/>
      <c r="AS6672" s="12"/>
      <c r="AT6672" s="12"/>
      <c r="AU6672" s="12"/>
      <c r="AV6672" s="12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12"/>
      <c r="BG6672" s="12"/>
      <c r="BH6672" s="12"/>
      <c r="BI6672" s="12"/>
      <c r="BJ6672" s="13"/>
      <c r="BK6672" s="13"/>
      <c r="BL6672" s="13"/>
      <c r="BM6672" s="13"/>
      <c r="BN6672" s="13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3"/>
      <c r="BK6673" s="13"/>
      <c r="BL6673" s="13"/>
      <c r="BM6673" s="13"/>
      <c r="BN6673" s="13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  <c r="AQ6674" s="12"/>
      <c r="AR6674" s="12"/>
      <c r="AS6674" s="12"/>
      <c r="AT6674" s="12"/>
      <c r="AU6674" s="12"/>
      <c r="AV6674" s="12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12"/>
      <c r="BG6674" s="12"/>
      <c r="BH6674" s="12"/>
      <c r="BI6674" s="12"/>
      <c r="BJ6674" s="13"/>
      <c r="BK6674" s="13"/>
      <c r="BL6674" s="13"/>
      <c r="BM6674" s="13"/>
      <c r="BN6674" s="13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3"/>
      <c r="BK6675" s="13"/>
      <c r="BL6675" s="13"/>
      <c r="BM6675" s="13"/>
      <c r="BN6675" s="13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  <c r="AR6676" s="12"/>
      <c r="AS6676" s="12"/>
      <c r="AT6676" s="12"/>
      <c r="AU6676" s="12"/>
      <c r="AV6676" s="12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12"/>
      <c r="BG6676" s="12"/>
      <c r="BH6676" s="12"/>
      <c r="BI6676" s="12"/>
      <c r="BJ6676" s="13"/>
      <c r="BK6676" s="13"/>
      <c r="BL6676" s="13"/>
      <c r="BM6676" s="13"/>
      <c r="BN6676" s="13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  <c r="AQ6677" s="12"/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3"/>
      <c r="BK6677" s="13"/>
      <c r="BL6677" s="13"/>
      <c r="BM6677" s="13"/>
      <c r="BN6677" s="13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  <c r="AR6678" s="12"/>
      <c r="AS6678" s="12"/>
      <c r="AT6678" s="12"/>
      <c r="AU6678" s="12"/>
      <c r="AV6678" s="12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12"/>
      <c r="BG6678" s="12"/>
      <c r="BH6678" s="12"/>
      <c r="BI6678" s="12"/>
      <c r="BJ6678" s="13"/>
      <c r="BK6678" s="13"/>
      <c r="BL6678" s="13"/>
      <c r="BM6678" s="13"/>
      <c r="BN6678" s="13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3"/>
      <c r="BK6679" s="13"/>
      <c r="BL6679" s="13"/>
      <c r="BM6679" s="13"/>
      <c r="BN6679" s="13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  <c r="AQ6680" s="12"/>
      <c r="AR6680" s="12"/>
      <c r="AS6680" s="12"/>
      <c r="AT6680" s="12"/>
      <c r="AU6680" s="12"/>
      <c r="AV6680" s="12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12"/>
      <c r="BG6680" s="12"/>
      <c r="BH6680" s="12"/>
      <c r="BI6680" s="12"/>
      <c r="BJ6680" s="13"/>
      <c r="BK6680" s="13"/>
      <c r="BL6680" s="13"/>
      <c r="BM6680" s="13"/>
      <c r="BN6680" s="13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3"/>
      <c r="BK6681" s="13"/>
      <c r="BL6681" s="13"/>
      <c r="BM6681" s="13"/>
      <c r="BN6681" s="13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  <c r="AR6682" s="12"/>
      <c r="AS6682" s="12"/>
      <c r="AT6682" s="12"/>
      <c r="AU6682" s="12"/>
      <c r="AV6682" s="12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12"/>
      <c r="BG6682" s="12"/>
      <c r="BH6682" s="12"/>
      <c r="BI6682" s="12"/>
      <c r="BJ6682" s="13"/>
      <c r="BK6682" s="13"/>
      <c r="BL6682" s="13"/>
      <c r="BM6682" s="13"/>
      <c r="BN6682" s="13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12"/>
      <c r="AP6683" s="12"/>
      <c r="AQ6683" s="12"/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3"/>
      <c r="BK6683" s="13"/>
      <c r="BL6683" s="13"/>
      <c r="BM6683" s="13"/>
      <c r="BN6683" s="13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12"/>
      <c r="AP6684" s="12"/>
      <c r="AQ6684" s="12"/>
      <c r="AR6684" s="12"/>
      <c r="AS6684" s="12"/>
      <c r="AT6684" s="12"/>
      <c r="AU6684" s="12"/>
      <c r="AV6684" s="12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12"/>
      <c r="BG6684" s="12"/>
      <c r="BH6684" s="12"/>
      <c r="BI6684" s="12"/>
      <c r="BJ6684" s="13"/>
      <c r="BK6684" s="13"/>
      <c r="BL6684" s="13"/>
      <c r="BM6684" s="13"/>
      <c r="BN6684" s="13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3"/>
      <c r="BK6685" s="13"/>
      <c r="BL6685" s="13"/>
      <c r="BM6685" s="13"/>
      <c r="BN6685" s="13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  <c r="AR6686" s="12"/>
      <c r="AS6686" s="12"/>
      <c r="AT6686" s="12"/>
      <c r="AU6686" s="12"/>
      <c r="AV6686" s="12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12"/>
      <c r="BG6686" s="12"/>
      <c r="BH6686" s="12"/>
      <c r="BI6686" s="12"/>
      <c r="BJ6686" s="13"/>
      <c r="BK6686" s="13"/>
      <c r="BL6686" s="13"/>
      <c r="BM6686" s="13"/>
      <c r="BN6686" s="13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  <c r="AQ6687" s="12"/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3"/>
      <c r="BK6687" s="13"/>
      <c r="BL6687" s="13"/>
      <c r="BM6687" s="13"/>
      <c r="BN6687" s="13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  <c r="AR6688" s="12"/>
      <c r="AS6688" s="12"/>
      <c r="AT6688" s="12"/>
      <c r="AU6688" s="12"/>
      <c r="AV6688" s="12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12"/>
      <c r="BG6688" s="12"/>
      <c r="BH6688" s="12"/>
      <c r="BI6688" s="12"/>
      <c r="BJ6688" s="13"/>
      <c r="BK6688" s="13"/>
      <c r="BL6688" s="13"/>
      <c r="BM6688" s="13"/>
      <c r="BN6688" s="13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3"/>
      <c r="BK6689" s="13"/>
      <c r="BL6689" s="13"/>
      <c r="BM6689" s="13"/>
      <c r="BN6689" s="13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  <c r="AQ6690" s="12"/>
      <c r="AR6690" s="12"/>
      <c r="AS6690" s="12"/>
      <c r="AT6690" s="12"/>
      <c r="AU6690" s="12"/>
      <c r="AV6690" s="12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12"/>
      <c r="BG6690" s="12"/>
      <c r="BH6690" s="12"/>
      <c r="BI6690" s="12"/>
      <c r="BJ6690" s="13"/>
      <c r="BK6690" s="13"/>
      <c r="BL6690" s="13"/>
      <c r="BM6690" s="13"/>
      <c r="BN6690" s="13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  <c r="AQ6691" s="12"/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3"/>
      <c r="BK6691" s="13"/>
      <c r="BL6691" s="13"/>
      <c r="BM6691" s="13"/>
      <c r="BN6691" s="13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  <c r="AR6692" s="12"/>
      <c r="AS6692" s="12"/>
      <c r="AT6692" s="12"/>
      <c r="AU6692" s="12"/>
      <c r="AV6692" s="12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12"/>
      <c r="BG6692" s="12"/>
      <c r="BH6692" s="12"/>
      <c r="BI6692" s="12"/>
      <c r="BJ6692" s="13"/>
      <c r="BK6692" s="13"/>
      <c r="BL6692" s="13"/>
      <c r="BM6692" s="13"/>
      <c r="BN6692" s="13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3"/>
      <c r="BK6693" s="13"/>
      <c r="BL6693" s="13"/>
      <c r="BM6693" s="13"/>
      <c r="BN6693" s="13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  <c r="AQ6694" s="12"/>
      <c r="AR6694" s="12"/>
      <c r="AS6694" s="12"/>
      <c r="AT6694" s="12"/>
      <c r="AU6694" s="12"/>
      <c r="AV6694" s="12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12"/>
      <c r="BG6694" s="12"/>
      <c r="BH6694" s="12"/>
      <c r="BI6694" s="12"/>
      <c r="BJ6694" s="13"/>
      <c r="BK6694" s="13"/>
      <c r="BL6694" s="13"/>
      <c r="BM6694" s="13"/>
      <c r="BN6694" s="13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12"/>
      <c r="AP6695" s="12"/>
      <c r="AQ6695" s="12"/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3"/>
      <c r="BK6695" s="13"/>
      <c r="BL6695" s="13"/>
      <c r="BM6695" s="13"/>
      <c r="BN6695" s="13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12"/>
      <c r="AP6696" s="12"/>
      <c r="AQ6696" s="12"/>
      <c r="AR6696" s="12"/>
      <c r="AS6696" s="12"/>
      <c r="AT6696" s="12"/>
      <c r="AU6696" s="12"/>
      <c r="AV6696" s="12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12"/>
      <c r="BG6696" s="12"/>
      <c r="BH6696" s="12"/>
      <c r="BI6696" s="12"/>
      <c r="BJ6696" s="13"/>
      <c r="BK6696" s="13"/>
      <c r="BL6696" s="13"/>
      <c r="BM6696" s="13"/>
      <c r="BN6696" s="13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12"/>
      <c r="AP6697" s="12"/>
      <c r="AQ6697" s="12"/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3"/>
      <c r="BK6697" s="13"/>
      <c r="BL6697" s="13"/>
      <c r="BM6697" s="13"/>
      <c r="BN6697" s="13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12"/>
      <c r="AP6698" s="12"/>
      <c r="AQ6698" s="12"/>
      <c r="AR6698" s="12"/>
      <c r="AS6698" s="12"/>
      <c r="AT6698" s="12"/>
      <c r="AU6698" s="12"/>
      <c r="AV6698" s="12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12"/>
      <c r="BG6698" s="12"/>
      <c r="BH6698" s="12"/>
      <c r="BI6698" s="12"/>
      <c r="BJ6698" s="13"/>
      <c r="BK6698" s="13"/>
      <c r="BL6698" s="13"/>
      <c r="BM6698" s="13"/>
      <c r="BN6698" s="13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3"/>
      <c r="BK6699" s="13"/>
      <c r="BL6699" s="13"/>
      <c r="BM6699" s="13"/>
      <c r="BN6699" s="13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  <c r="AQ6700" s="12"/>
      <c r="AR6700" s="12"/>
      <c r="AS6700" s="12"/>
      <c r="AT6700" s="12"/>
      <c r="AU6700" s="12"/>
      <c r="AV6700" s="12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12"/>
      <c r="BG6700" s="12"/>
      <c r="BH6700" s="12"/>
      <c r="BI6700" s="12"/>
      <c r="BJ6700" s="13"/>
      <c r="BK6700" s="13"/>
      <c r="BL6700" s="13"/>
      <c r="BM6700" s="13"/>
      <c r="BN6700" s="13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3"/>
      <c r="BK6701" s="13"/>
      <c r="BL6701" s="13"/>
      <c r="BM6701" s="13"/>
      <c r="BN6701" s="13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  <c r="AQ6702" s="12"/>
      <c r="AR6702" s="12"/>
      <c r="AS6702" s="12"/>
      <c r="AT6702" s="12"/>
      <c r="AU6702" s="12"/>
      <c r="AV6702" s="12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12"/>
      <c r="BG6702" s="12"/>
      <c r="BH6702" s="12"/>
      <c r="BI6702" s="12"/>
      <c r="BJ6702" s="13"/>
      <c r="BK6702" s="13"/>
      <c r="BL6702" s="13"/>
      <c r="BM6702" s="13"/>
      <c r="BN6702" s="13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3"/>
      <c r="BK6703" s="13"/>
      <c r="BL6703" s="13"/>
      <c r="BM6703" s="13"/>
      <c r="BN6703" s="13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  <c r="AQ6704" s="12"/>
      <c r="AR6704" s="12"/>
      <c r="AS6704" s="12"/>
      <c r="AT6704" s="12"/>
      <c r="AU6704" s="12"/>
      <c r="AV6704" s="12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12"/>
      <c r="BG6704" s="12"/>
      <c r="BH6704" s="12"/>
      <c r="BI6704" s="12"/>
      <c r="BJ6704" s="13"/>
      <c r="BK6704" s="13"/>
      <c r="BL6704" s="13"/>
      <c r="BM6704" s="13"/>
      <c r="BN6704" s="13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3"/>
      <c r="BK6705" s="13"/>
      <c r="BL6705" s="13"/>
      <c r="BM6705" s="13"/>
      <c r="BN6705" s="13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  <c r="AR6706" s="12"/>
      <c r="AS6706" s="12"/>
      <c r="AT6706" s="12"/>
      <c r="AU6706" s="12"/>
      <c r="AV6706" s="12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12"/>
      <c r="BG6706" s="12"/>
      <c r="BH6706" s="12"/>
      <c r="BI6706" s="12"/>
      <c r="BJ6706" s="13"/>
      <c r="BK6706" s="13"/>
      <c r="BL6706" s="13"/>
      <c r="BM6706" s="13"/>
      <c r="BN6706" s="13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  <c r="AQ6707" s="12"/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3"/>
      <c r="BK6707" s="13"/>
      <c r="BL6707" s="13"/>
      <c r="BM6707" s="13"/>
      <c r="BN6707" s="13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  <c r="AR6708" s="12"/>
      <c r="AS6708" s="12"/>
      <c r="AT6708" s="12"/>
      <c r="AU6708" s="12"/>
      <c r="AV6708" s="12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12"/>
      <c r="BG6708" s="12"/>
      <c r="BH6708" s="12"/>
      <c r="BI6708" s="12"/>
      <c r="BJ6708" s="13"/>
      <c r="BK6708" s="13"/>
      <c r="BL6708" s="13"/>
      <c r="BM6708" s="13"/>
      <c r="BN6708" s="13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3"/>
      <c r="BK6709" s="13"/>
      <c r="BL6709" s="13"/>
      <c r="BM6709" s="13"/>
      <c r="BN6709" s="13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12"/>
      <c r="AP6710" s="12"/>
      <c r="AQ6710" s="12"/>
      <c r="AR6710" s="12"/>
      <c r="AS6710" s="12"/>
      <c r="AT6710" s="12"/>
      <c r="AU6710" s="12"/>
      <c r="AV6710" s="12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12"/>
      <c r="BG6710" s="12"/>
      <c r="BH6710" s="12"/>
      <c r="BI6710" s="12"/>
      <c r="BJ6710" s="13"/>
      <c r="BK6710" s="13"/>
      <c r="BL6710" s="13"/>
      <c r="BM6710" s="13"/>
      <c r="BN6710" s="13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3"/>
      <c r="BK6711" s="13"/>
      <c r="BL6711" s="13"/>
      <c r="BM6711" s="13"/>
      <c r="BN6711" s="13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  <c r="AR6712" s="12"/>
      <c r="AS6712" s="12"/>
      <c r="AT6712" s="12"/>
      <c r="AU6712" s="12"/>
      <c r="AV6712" s="12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12"/>
      <c r="BG6712" s="12"/>
      <c r="BH6712" s="12"/>
      <c r="BI6712" s="12"/>
      <c r="BJ6712" s="13"/>
      <c r="BK6712" s="13"/>
      <c r="BL6712" s="13"/>
      <c r="BM6712" s="13"/>
      <c r="BN6712" s="13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  <c r="AQ6713" s="12"/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3"/>
      <c r="BK6713" s="13"/>
      <c r="BL6713" s="13"/>
      <c r="BM6713" s="13"/>
      <c r="BN6713" s="13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  <c r="AR6714" s="12"/>
      <c r="AS6714" s="12"/>
      <c r="AT6714" s="12"/>
      <c r="AU6714" s="12"/>
      <c r="AV6714" s="12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12"/>
      <c r="BG6714" s="12"/>
      <c r="BH6714" s="12"/>
      <c r="BI6714" s="12"/>
      <c r="BJ6714" s="13"/>
      <c r="BK6714" s="13"/>
      <c r="BL6714" s="13"/>
      <c r="BM6714" s="13"/>
      <c r="BN6714" s="13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3"/>
      <c r="BK6715" s="13"/>
      <c r="BL6715" s="13"/>
      <c r="BM6715" s="13"/>
      <c r="BN6715" s="13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  <c r="AQ6716" s="12"/>
      <c r="AR6716" s="12"/>
      <c r="AS6716" s="12"/>
      <c r="AT6716" s="12"/>
      <c r="AU6716" s="12"/>
      <c r="AV6716" s="12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12"/>
      <c r="BG6716" s="12"/>
      <c r="BH6716" s="12"/>
      <c r="BI6716" s="12"/>
      <c r="BJ6716" s="13"/>
      <c r="BK6716" s="13"/>
      <c r="BL6716" s="13"/>
      <c r="BM6716" s="13"/>
      <c r="BN6716" s="13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3"/>
      <c r="BK6717" s="13"/>
      <c r="BL6717" s="13"/>
      <c r="BM6717" s="13"/>
      <c r="BN6717" s="13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  <c r="AR6718" s="12"/>
      <c r="AS6718" s="12"/>
      <c r="AT6718" s="12"/>
      <c r="AU6718" s="12"/>
      <c r="AV6718" s="12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12"/>
      <c r="BG6718" s="12"/>
      <c r="BH6718" s="12"/>
      <c r="BI6718" s="12"/>
      <c r="BJ6718" s="13"/>
      <c r="BK6718" s="13"/>
      <c r="BL6718" s="13"/>
      <c r="BM6718" s="13"/>
      <c r="BN6718" s="13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  <c r="AQ6719" s="12"/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3"/>
      <c r="BK6719" s="13"/>
      <c r="BL6719" s="13"/>
      <c r="BM6719" s="13"/>
      <c r="BN6719" s="13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  <c r="AR6720" s="12"/>
      <c r="AS6720" s="12"/>
      <c r="AT6720" s="12"/>
      <c r="AU6720" s="12"/>
      <c r="AV6720" s="12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12"/>
      <c r="BG6720" s="12"/>
      <c r="BH6720" s="12"/>
      <c r="BI6720" s="12"/>
      <c r="BJ6720" s="13"/>
      <c r="BK6720" s="13"/>
      <c r="BL6720" s="13"/>
      <c r="BM6720" s="13"/>
      <c r="BN6720" s="13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3"/>
      <c r="BK6721" s="13"/>
      <c r="BL6721" s="13"/>
      <c r="BM6721" s="13"/>
      <c r="BN6721" s="13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12"/>
      <c r="AP6722" s="12"/>
      <c r="AQ6722" s="12"/>
      <c r="AR6722" s="12"/>
      <c r="AS6722" s="12"/>
      <c r="AT6722" s="12"/>
      <c r="AU6722" s="12"/>
      <c r="AV6722" s="12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12"/>
      <c r="BG6722" s="12"/>
      <c r="BH6722" s="12"/>
      <c r="BI6722" s="12"/>
      <c r="BJ6722" s="13"/>
      <c r="BK6722" s="13"/>
      <c r="BL6722" s="13"/>
      <c r="BM6722" s="13"/>
      <c r="BN6722" s="13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3"/>
      <c r="BK6723" s="13"/>
      <c r="BL6723" s="13"/>
      <c r="BM6723" s="13"/>
      <c r="BN6723" s="13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  <c r="AR6724" s="12"/>
      <c r="AS6724" s="12"/>
      <c r="AT6724" s="12"/>
      <c r="AU6724" s="12"/>
      <c r="AV6724" s="12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12"/>
      <c r="BG6724" s="12"/>
      <c r="BH6724" s="12"/>
      <c r="BI6724" s="12"/>
      <c r="BJ6724" s="13"/>
      <c r="BK6724" s="13"/>
      <c r="BL6724" s="13"/>
      <c r="BM6724" s="13"/>
      <c r="BN6724" s="13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  <c r="AQ6725" s="12"/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3"/>
      <c r="BK6725" s="13"/>
      <c r="BL6725" s="13"/>
      <c r="BM6725" s="13"/>
      <c r="BN6725" s="13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12"/>
      <c r="AP6726" s="12"/>
      <c r="AQ6726" s="12"/>
      <c r="AR6726" s="12"/>
      <c r="AS6726" s="12"/>
      <c r="AT6726" s="12"/>
      <c r="AU6726" s="12"/>
      <c r="AV6726" s="12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12"/>
      <c r="BG6726" s="12"/>
      <c r="BH6726" s="12"/>
      <c r="BI6726" s="12"/>
      <c r="BJ6726" s="13"/>
      <c r="BK6726" s="13"/>
      <c r="BL6726" s="13"/>
      <c r="BM6726" s="13"/>
      <c r="BN6726" s="13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  <c r="AQ6727" s="12"/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3"/>
      <c r="BK6727" s="13"/>
      <c r="BL6727" s="13"/>
      <c r="BM6727" s="13"/>
      <c r="BN6727" s="13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  <c r="AQ6728" s="12"/>
      <c r="AR6728" s="12"/>
      <c r="AS6728" s="12"/>
      <c r="AT6728" s="12"/>
      <c r="AU6728" s="12"/>
      <c r="AV6728" s="12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12"/>
      <c r="BG6728" s="12"/>
      <c r="BH6728" s="12"/>
      <c r="BI6728" s="12"/>
      <c r="BJ6728" s="13"/>
      <c r="BK6728" s="13"/>
      <c r="BL6728" s="13"/>
      <c r="BM6728" s="13"/>
      <c r="BN6728" s="13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  <c r="AQ6729" s="12"/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3"/>
      <c r="BK6729" s="13"/>
      <c r="BL6729" s="13"/>
      <c r="BM6729" s="13"/>
      <c r="BN6729" s="13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  <c r="AQ6730" s="12"/>
      <c r="AR6730" s="12"/>
      <c r="AS6730" s="12"/>
      <c r="AT6730" s="12"/>
      <c r="AU6730" s="12"/>
      <c r="AV6730" s="12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12"/>
      <c r="BG6730" s="12"/>
      <c r="BH6730" s="12"/>
      <c r="BI6730" s="12"/>
      <c r="BJ6730" s="13"/>
      <c r="BK6730" s="13"/>
      <c r="BL6730" s="13"/>
      <c r="BM6730" s="13"/>
      <c r="BN6730" s="13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  <c r="AQ6731" s="12"/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3"/>
      <c r="BK6731" s="13"/>
      <c r="BL6731" s="13"/>
      <c r="BM6731" s="13"/>
      <c r="BN6731" s="13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/>
      <c r="AR6732" s="12"/>
      <c r="AS6732" s="12"/>
      <c r="AT6732" s="12"/>
      <c r="AU6732" s="12"/>
      <c r="AV6732" s="12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12"/>
      <c r="BG6732" s="12"/>
      <c r="BH6732" s="12"/>
      <c r="BI6732" s="12"/>
      <c r="BJ6732" s="13"/>
      <c r="BK6732" s="13"/>
      <c r="BL6732" s="13"/>
      <c r="BM6732" s="13"/>
      <c r="BN6732" s="13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3"/>
      <c r="BK6733" s="13"/>
      <c r="BL6733" s="13"/>
      <c r="BM6733" s="13"/>
      <c r="BN6733" s="13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  <c r="AQ6734" s="12"/>
      <c r="AR6734" s="12"/>
      <c r="AS6734" s="12"/>
      <c r="AT6734" s="12"/>
      <c r="AU6734" s="12"/>
      <c r="AV6734" s="12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12"/>
      <c r="BG6734" s="12"/>
      <c r="BH6734" s="12"/>
      <c r="BI6734" s="12"/>
      <c r="BJ6734" s="13"/>
      <c r="BK6734" s="13"/>
      <c r="BL6734" s="13"/>
      <c r="BM6734" s="13"/>
      <c r="BN6734" s="13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  <c r="AQ6735" s="12"/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3"/>
      <c r="BK6735" s="13"/>
      <c r="BL6735" s="13"/>
      <c r="BM6735" s="13"/>
      <c r="BN6735" s="13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  <c r="AQ6736" s="12"/>
      <c r="AR6736" s="12"/>
      <c r="AS6736" s="12"/>
      <c r="AT6736" s="12"/>
      <c r="AU6736" s="12"/>
      <c r="AV6736" s="12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12"/>
      <c r="BG6736" s="12"/>
      <c r="BH6736" s="12"/>
      <c r="BI6736" s="12"/>
      <c r="BJ6736" s="13"/>
      <c r="BK6736" s="13"/>
      <c r="BL6736" s="13"/>
      <c r="BM6736" s="13"/>
      <c r="BN6736" s="13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  <c r="AQ6737" s="12"/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3"/>
      <c r="BK6737" s="13"/>
      <c r="BL6737" s="13"/>
      <c r="BM6737" s="13"/>
      <c r="BN6737" s="13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  <c r="AQ6738" s="12"/>
      <c r="AR6738" s="12"/>
      <c r="AS6738" s="12"/>
      <c r="AT6738" s="12"/>
      <c r="AU6738" s="12"/>
      <c r="AV6738" s="12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12"/>
      <c r="BG6738" s="12"/>
      <c r="BH6738" s="12"/>
      <c r="BI6738" s="12"/>
      <c r="BJ6738" s="13"/>
      <c r="BK6738" s="13"/>
      <c r="BL6738" s="13"/>
      <c r="BM6738" s="13"/>
      <c r="BN6738" s="13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  <c r="AQ6739" s="12"/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3"/>
      <c r="BK6739" s="13"/>
      <c r="BL6739" s="13"/>
      <c r="BM6739" s="13"/>
      <c r="BN6739" s="13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  <c r="AQ6740" s="12"/>
      <c r="AR6740" s="12"/>
      <c r="AS6740" s="12"/>
      <c r="AT6740" s="12"/>
      <c r="AU6740" s="12"/>
      <c r="AV6740" s="12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12"/>
      <c r="BG6740" s="12"/>
      <c r="BH6740" s="12"/>
      <c r="BI6740" s="12"/>
      <c r="BJ6740" s="13"/>
      <c r="BK6740" s="13"/>
      <c r="BL6740" s="13"/>
      <c r="BM6740" s="13"/>
      <c r="BN6740" s="13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  <c r="AQ6741" s="12"/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3"/>
      <c r="BK6741" s="13"/>
      <c r="BL6741" s="13"/>
      <c r="BM6741" s="13"/>
      <c r="BN6741" s="13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  <c r="AQ6742" s="12"/>
      <c r="AR6742" s="12"/>
      <c r="AS6742" s="12"/>
      <c r="AT6742" s="12"/>
      <c r="AU6742" s="12"/>
      <c r="AV6742" s="12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12"/>
      <c r="BG6742" s="12"/>
      <c r="BH6742" s="12"/>
      <c r="BI6742" s="12"/>
      <c r="BJ6742" s="13"/>
      <c r="BK6742" s="13"/>
      <c r="BL6742" s="13"/>
      <c r="BM6742" s="13"/>
      <c r="BN6742" s="13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  <c r="AQ6743" s="12"/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3"/>
      <c r="BK6743" s="13"/>
      <c r="BL6743" s="13"/>
      <c r="BM6743" s="13"/>
      <c r="BN6743" s="13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  <c r="AQ6744" s="12"/>
      <c r="AR6744" s="12"/>
      <c r="AS6744" s="12"/>
      <c r="AT6744" s="12"/>
      <c r="AU6744" s="12"/>
      <c r="AV6744" s="12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12"/>
      <c r="BG6744" s="12"/>
      <c r="BH6744" s="12"/>
      <c r="BI6744" s="12"/>
      <c r="BJ6744" s="13"/>
      <c r="BK6744" s="13"/>
      <c r="BL6744" s="13"/>
      <c r="BM6744" s="13"/>
      <c r="BN6744" s="13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3"/>
      <c r="BK6745" s="13"/>
      <c r="BL6745" s="13"/>
      <c r="BM6745" s="13"/>
      <c r="BN6745" s="13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  <c r="AR6746" s="12"/>
      <c r="AS6746" s="12"/>
      <c r="AT6746" s="12"/>
      <c r="AU6746" s="12"/>
      <c r="AV6746" s="12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12"/>
      <c r="BG6746" s="12"/>
      <c r="BH6746" s="12"/>
      <c r="BI6746" s="12"/>
      <c r="BJ6746" s="13"/>
      <c r="BK6746" s="13"/>
      <c r="BL6746" s="13"/>
      <c r="BM6746" s="13"/>
      <c r="BN6746" s="13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3"/>
      <c r="BK6747" s="13"/>
      <c r="BL6747" s="13"/>
      <c r="BM6747" s="13"/>
      <c r="BN6747" s="13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/>
      <c r="AR6748" s="12"/>
      <c r="AS6748" s="12"/>
      <c r="AT6748" s="12"/>
      <c r="AU6748" s="12"/>
      <c r="AV6748" s="12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12"/>
      <c r="BG6748" s="12"/>
      <c r="BH6748" s="12"/>
      <c r="BI6748" s="12"/>
      <c r="BJ6748" s="13"/>
      <c r="BK6748" s="13"/>
      <c r="BL6748" s="13"/>
      <c r="BM6748" s="13"/>
      <c r="BN6748" s="13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3"/>
      <c r="BK6749" s="13"/>
      <c r="BL6749" s="13"/>
      <c r="BM6749" s="13"/>
      <c r="BN6749" s="13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  <c r="AR6750" s="12"/>
      <c r="AS6750" s="12"/>
      <c r="AT6750" s="12"/>
      <c r="AU6750" s="12"/>
      <c r="AV6750" s="12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12"/>
      <c r="BG6750" s="12"/>
      <c r="BH6750" s="12"/>
      <c r="BI6750" s="12"/>
      <c r="BJ6750" s="13"/>
      <c r="BK6750" s="13"/>
      <c r="BL6750" s="13"/>
      <c r="BM6750" s="13"/>
      <c r="BN6750" s="13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  <c r="AQ6751" s="12"/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3"/>
      <c r="BK6751" s="13"/>
      <c r="BL6751" s="13"/>
      <c r="BM6751" s="13"/>
      <c r="BN6751" s="13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  <c r="AR6752" s="12"/>
      <c r="AS6752" s="12"/>
      <c r="AT6752" s="12"/>
      <c r="AU6752" s="12"/>
      <c r="AV6752" s="12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12"/>
      <c r="BG6752" s="12"/>
      <c r="BH6752" s="12"/>
      <c r="BI6752" s="12"/>
      <c r="BJ6752" s="13"/>
      <c r="BK6752" s="13"/>
      <c r="BL6752" s="13"/>
      <c r="BM6752" s="13"/>
      <c r="BN6752" s="13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3"/>
      <c r="BK6753" s="13"/>
      <c r="BL6753" s="13"/>
      <c r="BM6753" s="13"/>
      <c r="BN6753" s="13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  <c r="AQ6754" s="12"/>
      <c r="AR6754" s="12"/>
      <c r="AS6754" s="12"/>
      <c r="AT6754" s="12"/>
      <c r="AU6754" s="12"/>
      <c r="AV6754" s="12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12"/>
      <c r="BG6754" s="12"/>
      <c r="BH6754" s="12"/>
      <c r="BI6754" s="12"/>
      <c r="BJ6754" s="13"/>
      <c r="BK6754" s="13"/>
      <c r="BL6754" s="13"/>
      <c r="BM6754" s="13"/>
      <c r="BN6754" s="13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  <c r="AQ6755" s="12"/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3"/>
      <c r="BK6755" s="13"/>
      <c r="BL6755" s="13"/>
      <c r="BM6755" s="13"/>
      <c r="BN6755" s="13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  <c r="AR6756" s="12"/>
      <c r="AS6756" s="12"/>
      <c r="AT6756" s="12"/>
      <c r="AU6756" s="12"/>
      <c r="AV6756" s="12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12"/>
      <c r="BG6756" s="12"/>
      <c r="BH6756" s="12"/>
      <c r="BI6756" s="12"/>
      <c r="BJ6756" s="13"/>
      <c r="BK6756" s="13"/>
      <c r="BL6756" s="13"/>
      <c r="BM6756" s="13"/>
      <c r="BN6756" s="13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3"/>
      <c r="BK6757" s="13"/>
      <c r="BL6757" s="13"/>
      <c r="BM6757" s="13"/>
      <c r="BN6757" s="13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  <c r="AQ6758" s="12"/>
      <c r="AR6758" s="12"/>
      <c r="AS6758" s="12"/>
      <c r="AT6758" s="12"/>
      <c r="AU6758" s="12"/>
      <c r="AV6758" s="12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12"/>
      <c r="BG6758" s="12"/>
      <c r="BH6758" s="12"/>
      <c r="BI6758" s="12"/>
      <c r="BJ6758" s="13"/>
      <c r="BK6758" s="13"/>
      <c r="BL6758" s="13"/>
      <c r="BM6758" s="13"/>
      <c r="BN6758" s="13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3"/>
      <c r="BK6759" s="13"/>
      <c r="BL6759" s="13"/>
      <c r="BM6759" s="13"/>
      <c r="BN6759" s="13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  <c r="AR6760" s="12"/>
      <c r="AS6760" s="12"/>
      <c r="AT6760" s="12"/>
      <c r="AU6760" s="12"/>
      <c r="AV6760" s="12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12"/>
      <c r="BG6760" s="12"/>
      <c r="BH6760" s="12"/>
      <c r="BI6760" s="12"/>
      <c r="BJ6760" s="13"/>
      <c r="BK6760" s="13"/>
      <c r="BL6760" s="13"/>
      <c r="BM6760" s="13"/>
      <c r="BN6760" s="13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  <c r="AQ6761" s="12"/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3"/>
      <c r="BK6761" s="13"/>
      <c r="BL6761" s="13"/>
      <c r="BM6761" s="13"/>
      <c r="BN6761" s="13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  <c r="AQ6762" s="12"/>
      <c r="AR6762" s="12"/>
      <c r="AS6762" s="12"/>
      <c r="AT6762" s="12"/>
      <c r="AU6762" s="12"/>
      <c r="AV6762" s="12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12"/>
      <c r="BG6762" s="12"/>
      <c r="BH6762" s="12"/>
      <c r="BI6762" s="12"/>
      <c r="BJ6762" s="13"/>
      <c r="BK6762" s="13"/>
      <c r="BL6762" s="13"/>
      <c r="BM6762" s="13"/>
      <c r="BN6762" s="13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  <c r="AQ6763" s="12"/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3"/>
      <c r="BK6763" s="13"/>
      <c r="BL6763" s="13"/>
      <c r="BM6763" s="13"/>
      <c r="BN6763" s="13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  <c r="AQ6764" s="12"/>
      <c r="AR6764" s="12"/>
      <c r="AS6764" s="12"/>
      <c r="AT6764" s="12"/>
      <c r="AU6764" s="12"/>
      <c r="AV6764" s="12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12"/>
      <c r="BG6764" s="12"/>
      <c r="BH6764" s="12"/>
      <c r="BI6764" s="12"/>
      <c r="BJ6764" s="13"/>
      <c r="BK6764" s="13"/>
      <c r="BL6764" s="13"/>
      <c r="BM6764" s="13"/>
      <c r="BN6764" s="13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12"/>
      <c r="AP6765" s="12"/>
      <c r="AQ6765" s="12"/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3"/>
      <c r="BK6765" s="13"/>
      <c r="BL6765" s="13"/>
      <c r="BM6765" s="13"/>
      <c r="BN6765" s="13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12"/>
      <c r="AP6766" s="12"/>
      <c r="AQ6766" s="12"/>
      <c r="AR6766" s="12"/>
      <c r="AS6766" s="12"/>
      <c r="AT6766" s="12"/>
      <c r="AU6766" s="12"/>
      <c r="AV6766" s="12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12"/>
      <c r="BG6766" s="12"/>
      <c r="BH6766" s="12"/>
      <c r="BI6766" s="12"/>
      <c r="BJ6766" s="13"/>
      <c r="BK6766" s="13"/>
      <c r="BL6766" s="13"/>
      <c r="BM6766" s="13"/>
      <c r="BN6766" s="13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12"/>
      <c r="AP6767" s="12"/>
      <c r="AQ6767" s="12"/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3"/>
      <c r="BK6767" s="13"/>
      <c r="BL6767" s="13"/>
      <c r="BM6767" s="13"/>
      <c r="BN6767" s="13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12"/>
      <c r="AP6768" s="12"/>
      <c r="AQ6768" s="12"/>
      <c r="AR6768" s="12"/>
      <c r="AS6768" s="12"/>
      <c r="AT6768" s="12"/>
      <c r="AU6768" s="12"/>
      <c r="AV6768" s="12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12"/>
      <c r="BG6768" s="12"/>
      <c r="BH6768" s="12"/>
      <c r="BI6768" s="12"/>
      <c r="BJ6768" s="13"/>
      <c r="BK6768" s="13"/>
      <c r="BL6768" s="13"/>
      <c r="BM6768" s="13"/>
      <c r="BN6768" s="13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12"/>
      <c r="AP6769" s="12"/>
      <c r="AQ6769" s="12"/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3"/>
      <c r="BK6769" s="13"/>
      <c r="BL6769" s="13"/>
      <c r="BM6769" s="13"/>
      <c r="BN6769" s="13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12"/>
      <c r="AP6770" s="12"/>
      <c r="AQ6770" s="12"/>
      <c r="AR6770" s="12"/>
      <c r="AS6770" s="12"/>
      <c r="AT6770" s="12"/>
      <c r="AU6770" s="12"/>
      <c r="AV6770" s="12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12"/>
      <c r="BG6770" s="12"/>
      <c r="BH6770" s="12"/>
      <c r="BI6770" s="12"/>
      <c r="BJ6770" s="13"/>
      <c r="BK6770" s="13"/>
      <c r="BL6770" s="13"/>
      <c r="BM6770" s="13"/>
      <c r="BN6770" s="13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3"/>
      <c r="BK6771" s="13"/>
      <c r="BL6771" s="13"/>
      <c r="BM6771" s="13"/>
      <c r="BN6771" s="13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  <c r="AQ6772" s="12"/>
      <c r="AR6772" s="12"/>
      <c r="AS6772" s="12"/>
      <c r="AT6772" s="12"/>
      <c r="AU6772" s="12"/>
      <c r="AV6772" s="12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12"/>
      <c r="BG6772" s="12"/>
      <c r="BH6772" s="12"/>
      <c r="BI6772" s="12"/>
      <c r="BJ6772" s="13"/>
      <c r="BK6772" s="13"/>
      <c r="BL6772" s="13"/>
      <c r="BM6772" s="13"/>
      <c r="BN6772" s="13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  <c r="AQ6773" s="12"/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3"/>
      <c r="BK6773" s="13"/>
      <c r="BL6773" s="13"/>
      <c r="BM6773" s="13"/>
      <c r="BN6773" s="13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  <c r="AR6774" s="12"/>
      <c r="AS6774" s="12"/>
      <c r="AT6774" s="12"/>
      <c r="AU6774" s="12"/>
      <c r="AV6774" s="12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12"/>
      <c r="BG6774" s="12"/>
      <c r="BH6774" s="12"/>
      <c r="BI6774" s="12"/>
      <c r="BJ6774" s="13"/>
      <c r="BK6774" s="13"/>
      <c r="BL6774" s="13"/>
      <c r="BM6774" s="13"/>
      <c r="BN6774" s="13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3"/>
      <c r="BK6775" s="13"/>
      <c r="BL6775" s="13"/>
      <c r="BM6775" s="13"/>
      <c r="BN6775" s="13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12"/>
      <c r="AP6776" s="12"/>
      <c r="AQ6776" s="12"/>
      <c r="AR6776" s="12"/>
      <c r="AS6776" s="12"/>
      <c r="AT6776" s="12"/>
      <c r="AU6776" s="12"/>
      <c r="AV6776" s="12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12"/>
      <c r="BG6776" s="12"/>
      <c r="BH6776" s="12"/>
      <c r="BI6776" s="12"/>
      <c r="BJ6776" s="13"/>
      <c r="BK6776" s="13"/>
      <c r="BL6776" s="13"/>
      <c r="BM6776" s="13"/>
      <c r="BN6776" s="13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12"/>
      <c r="AP6777" s="12"/>
      <c r="AQ6777" s="12"/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3"/>
      <c r="BK6777" s="13"/>
      <c r="BL6777" s="13"/>
      <c r="BM6777" s="13"/>
      <c r="BN6777" s="13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  <c r="AR6778" s="12"/>
      <c r="AS6778" s="12"/>
      <c r="AT6778" s="12"/>
      <c r="AU6778" s="12"/>
      <c r="AV6778" s="12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12"/>
      <c r="BG6778" s="12"/>
      <c r="BH6778" s="12"/>
      <c r="BI6778" s="12"/>
      <c r="BJ6778" s="13"/>
      <c r="BK6778" s="13"/>
      <c r="BL6778" s="13"/>
      <c r="BM6778" s="13"/>
      <c r="BN6778" s="13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3"/>
      <c r="BK6779" s="13"/>
      <c r="BL6779" s="13"/>
      <c r="BM6779" s="13"/>
      <c r="BN6779" s="13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12"/>
      <c r="AP6780" s="12"/>
      <c r="AQ6780" s="12"/>
      <c r="AR6780" s="12"/>
      <c r="AS6780" s="12"/>
      <c r="AT6780" s="12"/>
      <c r="AU6780" s="12"/>
      <c r="AV6780" s="12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12"/>
      <c r="BG6780" s="12"/>
      <c r="BH6780" s="12"/>
      <c r="BI6780" s="12"/>
      <c r="BJ6780" s="13"/>
      <c r="BK6780" s="13"/>
      <c r="BL6780" s="13"/>
      <c r="BM6780" s="13"/>
      <c r="BN6780" s="13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3"/>
      <c r="BK6781" s="13"/>
      <c r="BL6781" s="13"/>
      <c r="BM6781" s="13"/>
      <c r="BN6781" s="13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  <c r="AR6782" s="12"/>
      <c r="AS6782" s="12"/>
      <c r="AT6782" s="12"/>
      <c r="AU6782" s="12"/>
      <c r="AV6782" s="12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12"/>
      <c r="BG6782" s="12"/>
      <c r="BH6782" s="12"/>
      <c r="BI6782" s="12"/>
      <c r="BJ6782" s="13"/>
      <c r="BK6782" s="13"/>
      <c r="BL6782" s="13"/>
      <c r="BM6782" s="13"/>
      <c r="BN6782" s="13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  <c r="AQ6783" s="12"/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3"/>
      <c r="BK6783" s="13"/>
      <c r="BL6783" s="13"/>
      <c r="BM6783" s="13"/>
      <c r="BN6783" s="13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  <c r="AQ6784" s="12"/>
      <c r="AR6784" s="12"/>
      <c r="AS6784" s="12"/>
      <c r="AT6784" s="12"/>
      <c r="AU6784" s="12"/>
      <c r="AV6784" s="12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12"/>
      <c r="BG6784" s="12"/>
      <c r="BH6784" s="12"/>
      <c r="BI6784" s="12"/>
      <c r="BJ6784" s="13"/>
      <c r="BK6784" s="13"/>
      <c r="BL6784" s="13"/>
      <c r="BM6784" s="13"/>
      <c r="BN6784" s="13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  <c r="AQ6785" s="12"/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3"/>
      <c r="BK6785" s="13"/>
      <c r="BL6785" s="13"/>
      <c r="BM6785" s="13"/>
      <c r="BN6785" s="13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  <c r="AR6786" s="12"/>
      <c r="AS6786" s="12"/>
      <c r="AT6786" s="12"/>
      <c r="AU6786" s="12"/>
      <c r="AV6786" s="12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12"/>
      <c r="BG6786" s="12"/>
      <c r="BH6786" s="12"/>
      <c r="BI6786" s="12"/>
      <c r="BJ6786" s="13"/>
      <c r="BK6786" s="13"/>
      <c r="BL6786" s="13"/>
      <c r="BM6786" s="13"/>
      <c r="BN6786" s="13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3"/>
      <c r="BK6787" s="13"/>
      <c r="BL6787" s="13"/>
      <c r="BM6787" s="13"/>
      <c r="BN6787" s="13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  <c r="AQ6788" s="12"/>
      <c r="AR6788" s="12"/>
      <c r="AS6788" s="12"/>
      <c r="AT6788" s="12"/>
      <c r="AU6788" s="12"/>
      <c r="AV6788" s="12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12"/>
      <c r="BG6788" s="12"/>
      <c r="BH6788" s="12"/>
      <c r="BI6788" s="12"/>
      <c r="BJ6788" s="13"/>
      <c r="BK6788" s="13"/>
      <c r="BL6788" s="13"/>
      <c r="BM6788" s="13"/>
      <c r="BN6788" s="13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  <c r="AQ6789" s="12"/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3"/>
      <c r="BK6789" s="13"/>
      <c r="BL6789" s="13"/>
      <c r="BM6789" s="13"/>
      <c r="BN6789" s="13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  <c r="AQ6790" s="12"/>
      <c r="AR6790" s="12"/>
      <c r="AS6790" s="12"/>
      <c r="AT6790" s="12"/>
      <c r="AU6790" s="12"/>
      <c r="AV6790" s="12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12"/>
      <c r="BG6790" s="12"/>
      <c r="BH6790" s="12"/>
      <c r="BI6790" s="12"/>
      <c r="BJ6790" s="13"/>
      <c r="BK6790" s="13"/>
      <c r="BL6790" s="13"/>
      <c r="BM6790" s="13"/>
      <c r="BN6790" s="13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3"/>
      <c r="BK6791" s="13"/>
      <c r="BL6791" s="13"/>
      <c r="BM6791" s="13"/>
      <c r="BN6791" s="13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  <c r="AR6792" s="12"/>
      <c r="AS6792" s="12"/>
      <c r="AT6792" s="12"/>
      <c r="AU6792" s="12"/>
      <c r="AV6792" s="12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12"/>
      <c r="BG6792" s="12"/>
      <c r="BH6792" s="12"/>
      <c r="BI6792" s="12"/>
      <c r="BJ6792" s="13"/>
      <c r="BK6792" s="13"/>
      <c r="BL6792" s="13"/>
      <c r="BM6792" s="13"/>
      <c r="BN6792" s="13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  <c r="AQ6793" s="12"/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3"/>
      <c r="BK6793" s="13"/>
      <c r="BL6793" s="13"/>
      <c r="BM6793" s="13"/>
      <c r="BN6793" s="13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  <c r="AQ6794" s="12"/>
      <c r="AR6794" s="12"/>
      <c r="AS6794" s="12"/>
      <c r="AT6794" s="12"/>
      <c r="AU6794" s="12"/>
      <c r="AV6794" s="12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12"/>
      <c r="BG6794" s="12"/>
      <c r="BH6794" s="12"/>
      <c r="BI6794" s="12"/>
      <c r="BJ6794" s="13"/>
      <c r="BK6794" s="13"/>
      <c r="BL6794" s="13"/>
      <c r="BM6794" s="13"/>
      <c r="BN6794" s="13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3"/>
      <c r="BK6795" s="13"/>
      <c r="BL6795" s="13"/>
      <c r="BM6795" s="13"/>
      <c r="BN6795" s="13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  <c r="AQ6796" s="12"/>
      <c r="AR6796" s="12"/>
      <c r="AS6796" s="12"/>
      <c r="AT6796" s="12"/>
      <c r="AU6796" s="12"/>
      <c r="AV6796" s="12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12"/>
      <c r="BG6796" s="12"/>
      <c r="BH6796" s="12"/>
      <c r="BI6796" s="12"/>
      <c r="BJ6796" s="13"/>
      <c r="BK6796" s="13"/>
      <c r="BL6796" s="13"/>
      <c r="BM6796" s="13"/>
      <c r="BN6796" s="13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  <c r="AQ6797" s="12"/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3"/>
      <c r="BK6797" s="13"/>
      <c r="BL6797" s="13"/>
      <c r="BM6797" s="13"/>
      <c r="BN6797" s="13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  <c r="AQ6798" s="12"/>
      <c r="AR6798" s="12"/>
      <c r="AS6798" s="12"/>
      <c r="AT6798" s="12"/>
      <c r="AU6798" s="12"/>
      <c r="AV6798" s="12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12"/>
      <c r="BG6798" s="12"/>
      <c r="BH6798" s="12"/>
      <c r="BI6798" s="12"/>
      <c r="BJ6798" s="13"/>
      <c r="BK6798" s="13"/>
      <c r="BL6798" s="13"/>
      <c r="BM6798" s="13"/>
      <c r="BN6798" s="13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  <c r="AQ6799" s="12"/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3"/>
      <c r="BK6799" s="13"/>
      <c r="BL6799" s="13"/>
      <c r="BM6799" s="13"/>
      <c r="BN6799" s="13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  <c r="AR6800" s="12"/>
      <c r="AS6800" s="12"/>
      <c r="AT6800" s="12"/>
      <c r="AU6800" s="12"/>
      <c r="AV6800" s="12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12"/>
      <c r="BG6800" s="12"/>
      <c r="BH6800" s="12"/>
      <c r="BI6800" s="12"/>
      <c r="BJ6800" s="13"/>
      <c r="BK6800" s="13"/>
      <c r="BL6800" s="13"/>
      <c r="BM6800" s="13"/>
      <c r="BN6800" s="13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3"/>
      <c r="BK6801" s="13"/>
      <c r="BL6801" s="13"/>
      <c r="BM6801" s="13"/>
      <c r="BN6801" s="13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  <c r="AQ6802" s="12"/>
      <c r="AR6802" s="12"/>
      <c r="AS6802" s="12"/>
      <c r="AT6802" s="12"/>
      <c r="AU6802" s="12"/>
      <c r="AV6802" s="12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12"/>
      <c r="BG6802" s="12"/>
      <c r="BH6802" s="12"/>
      <c r="BI6802" s="12"/>
      <c r="BJ6802" s="13"/>
      <c r="BK6802" s="13"/>
      <c r="BL6802" s="13"/>
      <c r="BM6802" s="13"/>
      <c r="BN6802" s="13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3"/>
      <c r="BK6803" s="13"/>
      <c r="BL6803" s="13"/>
      <c r="BM6803" s="13"/>
      <c r="BN6803" s="13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  <c r="AR6804" s="12"/>
      <c r="AS6804" s="12"/>
      <c r="AT6804" s="12"/>
      <c r="AU6804" s="12"/>
      <c r="AV6804" s="12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12"/>
      <c r="BG6804" s="12"/>
      <c r="BH6804" s="12"/>
      <c r="BI6804" s="12"/>
      <c r="BJ6804" s="13"/>
      <c r="BK6804" s="13"/>
      <c r="BL6804" s="13"/>
      <c r="BM6804" s="13"/>
      <c r="BN6804" s="13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12"/>
      <c r="AP6805" s="12"/>
      <c r="AQ6805" s="12"/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3"/>
      <c r="BK6805" s="13"/>
      <c r="BL6805" s="13"/>
      <c r="BM6805" s="13"/>
      <c r="BN6805" s="13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12"/>
      <c r="AP6806" s="12"/>
      <c r="AQ6806" s="12"/>
      <c r="AR6806" s="12"/>
      <c r="AS6806" s="12"/>
      <c r="AT6806" s="12"/>
      <c r="AU6806" s="12"/>
      <c r="AV6806" s="12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12"/>
      <c r="BG6806" s="12"/>
      <c r="BH6806" s="12"/>
      <c r="BI6806" s="12"/>
      <c r="BJ6806" s="13"/>
      <c r="BK6806" s="13"/>
      <c r="BL6806" s="13"/>
      <c r="BM6806" s="13"/>
      <c r="BN6806" s="13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  <c r="AQ6807" s="12"/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3"/>
      <c r="BK6807" s="13"/>
      <c r="BL6807" s="13"/>
      <c r="BM6807" s="13"/>
      <c r="BN6807" s="13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  <c r="AQ6808" s="12"/>
      <c r="AR6808" s="12"/>
      <c r="AS6808" s="12"/>
      <c r="AT6808" s="12"/>
      <c r="AU6808" s="12"/>
      <c r="AV6808" s="12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12"/>
      <c r="BG6808" s="12"/>
      <c r="BH6808" s="12"/>
      <c r="BI6808" s="12"/>
      <c r="BJ6808" s="13"/>
      <c r="BK6808" s="13"/>
      <c r="BL6808" s="13"/>
      <c r="BM6808" s="13"/>
      <c r="BN6808" s="13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  <c r="AQ6809" s="12"/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3"/>
      <c r="BK6809" s="13"/>
      <c r="BL6809" s="13"/>
      <c r="BM6809" s="13"/>
      <c r="BN6809" s="13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  <c r="AR6810" s="12"/>
      <c r="AS6810" s="12"/>
      <c r="AT6810" s="12"/>
      <c r="AU6810" s="12"/>
      <c r="AV6810" s="12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12"/>
      <c r="BG6810" s="12"/>
      <c r="BH6810" s="12"/>
      <c r="BI6810" s="12"/>
      <c r="BJ6810" s="13"/>
      <c r="BK6810" s="13"/>
      <c r="BL6810" s="13"/>
      <c r="BM6810" s="13"/>
      <c r="BN6810" s="13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3"/>
      <c r="BK6811" s="13"/>
      <c r="BL6811" s="13"/>
      <c r="BM6811" s="13"/>
      <c r="BN6811" s="13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  <c r="AQ6812" s="12"/>
      <c r="AR6812" s="12"/>
      <c r="AS6812" s="12"/>
      <c r="AT6812" s="12"/>
      <c r="AU6812" s="12"/>
      <c r="AV6812" s="12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12"/>
      <c r="BG6812" s="12"/>
      <c r="BH6812" s="12"/>
      <c r="BI6812" s="12"/>
      <c r="BJ6812" s="13"/>
      <c r="BK6812" s="13"/>
      <c r="BL6812" s="13"/>
      <c r="BM6812" s="13"/>
      <c r="BN6812" s="13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  <c r="AQ6813" s="12"/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3"/>
      <c r="BK6813" s="13"/>
      <c r="BL6813" s="13"/>
      <c r="BM6813" s="13"/>
      <c r="BN6813" s="13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  <c r="AR6814" s="12"/>
      <c r="AS6814" s="12"/>
      <c r="AT6814" s="12"/>
      <c r="AU6814" s="12"/>
      <c r="AV6814" s="12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12"/>
      <c r="BG6814" s="12"/>
      <c r="BH6814" s="12"/>
      <c r="BI6814" s="12"/>
      <c r="BJ6814" s="13"/>
      <c r="BK6814" s="13"/>
      <c r="BL6814" s="13"/>
      <c r="BM6814" s="13"/>
      <c r="BN6814" s="13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3"/>
      <c r="BK6815" s="13"/>
      <c r="BL6815" s="13"/>
      <c r="BM6815" s="13"/>
      <c r="BN6815" s="13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12"/>
      <c r="AP6816" s="12"/>
      <c r="AQ6816" s="12"/>
      <c r="AR6816" s="12"/>
      <c r="AS6816" s="12"/>
      <c r="AT6816" s="12"/>
      <c r="AU6816" s="12"/>
      <c r="AV6816" s="12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12"/>
      <c r="BG6816" s="12"/>
      <c r="BH6816" s="12"/>
      <c r="BI6816" s="12"/>
      <c r="BJ6816" s="13"/>
      <c r="BK6816" s="13"/>
      <c r="BL6816" s="13"/>
      <c r="BM6816" s="13"/>
      <c r="BN6816" s="13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12"/>
      <c r="AP6817" s="12"/>
      <c r="AQ6817" s="12"/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3"/>
      <c r="BK6817" s="13"/>
      <c r="BL6817" s="13"/>
      <c r="BM6817" s="13"/>
      <c r="BN6817" s="13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12"/>
      <c r="AP6818" s="12"/>
      <c r="AQ6818" s="12"/>
      <c r="AR6818" s="12"/>
      <c r="AS6818" s="12"/>
      <c r="AT6818" s="12"/>
      <c r="AU6818" s="12"/>
      <c r="AV6818" s="12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12"/>
      <c r="BG6818" s="12"/>
      <c r="BH6818" s="12"/>
      <c r="BI6818" s="12"/>
      <c r="BJ6818" s="13"/>
      <c r="BK6818" s="13"/>
      <c r="BL6818" s="13"/>
      <c r="BM6818" s="13"/>
      <c r="BN6818" s="13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  <c r="AQ6819" s="12"/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3"/>
      <c r="BK6819" s="13"/>
      <c r="BL6819" s="13"/>
      <c r="BM6819" s="13"/>
      <c r="BN6819" s="13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  <c r="AQ6820" s="12"/>
      <c r="AR6820" s="12"/>
      <c r="AS6820" s="12"/>
      <c r="AT6820" s="12"/>
      <c r="AU6820" s="12"/>
      <c r="AV6820" s="12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12"/>
      <c r="BG6820" s="12"/>
      <c r="BH6820" s="12"/>
      <c r="BI6820" s="12"/>
      <c r="BJ6820" s="13"/>
      <c r="BK6820" s="13"/>
      <c r="BL6820" s="13"/>
      <c r="BM6820" s="13"/>
      <c r="BN6820" s="13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  <c r="AQ6821" s="12"/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3"/>
      <c r="BK6821" s="13"/>
      <c r="BL6821" s="13"/>
      <c r="BM6821" s="13"/>
      <c r="BN6821" s="13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  <c r="AQ6822" s="12"/>
      <c r="AR6822" s="12"/>
      <c r="AS6822" s="12"/>
      <c r="AT6822" s="12"/>
      <c r="AU6822" s="12"/>
      <c r="AV6822" s="12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12"/>
      <c r="BG6822" s="12"/>
      <c r="BH6822" s="12"/>
      <c r="BI6822" s="12"/>
      <c r="BJ6822" s="13"/>
      <c r="BK6822" s="13"/>
      <c r="BL6822" s="13"/>
      <c r="BM6822" s="13"/>
      <c r="BN6822" s="13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  <c r="AQ6823" s="12"/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3"/>
      <c r="BK6823" s="13"/>
      <c r="BL6823" s="13"/>
      <c r="BM6823" s="13"/>
      <c r="BN6823" s="13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  <c r="AQ6824" s="12"/>
      <c r="AR6824" s="12"/>
      <c r="AS6824" s="12"/>
      <c r="AT6824" s="12"/>
      <c r="AU6824" s="12"/>
      <c r="AV6824" s="12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12"/>
      <c r="BG6824" s="12"/>
      <c r="BH6824" s="12"/>
      <c r="BI6824" s="12"/>
      <c r="BJ6824" s="13"/>
      <c r="BK6824" s="13"/>
      <c r="BL6824" s="13"/>
      <c r="BM6824" s="13"/>
      <c r="BN6824" s="13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3"/>
      <c r="BK6825" s="13"/>
      <c r="BL6825" s="13"/>
      <c r="BM6825" s="13"/>
      <c r="BN6825" s="13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  <c r="AR6826" s="12"/>
      <c r="AS6826" s="12"/>
      <c r="AT6826" s="12"/>
      <c r="AU6826" s="12"/>
      <c r="AV6826" s="12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12"/>
      <c r="BG6826" s="12"/>
      <c r="BH6826" s="12"/>
      <c r="BI6826" s="12"/>
      <c r="BJ6826" s="13"/>
      <c r="BK6826" s="13"/>
      <c r="BL6826" s="13"/>
      <c r="BM6826" s="13"/>
      <c r="BN6826" s="13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  <c r="AQ6827" s="12"/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3"/>
      <c r="BK6827" s="13"/>
      <c r="BL6827" s="13"/>
      <c r="BM6827" s="13"/>
      <c r="BN6827" s="13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  <c r="AQ6828" s="12"/>
      <c r="AR6828" s="12"/>
      <c r="AS6828" s="12"/>
      <c r="AT6828" s="12"/>
      <c r="AU6828" s="12"/>
      <c r="AV6828" s="12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12"/>
      <c r="BG6828" s="12"/>
      <c r="BH6828" s="12"/>
      <c r="BI6828" s="12"/>
      <c r="BJ6828" s="13"/>
      <c r="BK6828" s="13"/>
      <c r="BL6828" s="13"/>
      <c r="BM6828" s="13"/>
      <c r="BN6828" s="13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3"/>
      <c r="BK6829" s="13"/>
      <c r="BL6829" s="13"/>
      <c r="BM6829" s="13"/>
      <c r="BN6829" s="13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  <c r="AR6830" s="12"/>
      <c r="AS6830" s="12"/>
      <c r="AT6830" s="12"/>
      <c r="AU6830" s="12"/>
      <c r="AV6830" s="12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12"/>
      <c r="BG6830" s="12"/>
      <c r="BH6830" s="12"/>
      <c r="BI6830" s="12"/>
      <c r="BJ6830" s="13"/>
      <c r="BK6830" s="13"/>
      <c r="BL6830" s="13"/>
      <c r="BM6830" s="13"/>
      <c r="BN6830" s="13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  <c r="AQ6831" s="12"/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3"/>
      <c r="BK6831" s="13"/>
      <c r="BL6831" s="13"/>
      <c r="BM6831" s="13"/>
      <c r="BN6831" s="13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  <c r="AQ6832" s="12"/>
      <c r="AR6832" s="12"/>
      <c r="AS6832" s="12"/>
      <c r="AT6832" s="12"/>
      <c r="AU6832" s="12"/>
      <c r="AV6832" s="12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12"/>
      <c r="BG6832" s="12"/>
      <c r="BH6832" s="12"/>
      <c r="BI6832" s="12"/>
      <c r="BJ6832" s="13"/>
      <c r="BK6832" s="13"/>
      <c r="BL6832" s="13"/>
      <c r="BM6832" s="13"/>
      <c r="BN6832" s="13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1"/>
      <c r="L6833" s="11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2"/>
      <c r="AF6833" s="12"/>
      <c r="AG6833" s="12"/>
      <c r="AH6833" s="12"/>
      <c r="AI6833" s="12"/>
      <c r="AJ6833" s="12"/>
      <c r="AK6833" s="12"/>
      <c r="AL6833" s="12"/>
      <c r="AM6833" s="12"/>
      <c r="AN6833" s="12"/>
      <c r="AO6833" s="12"/>
      <c r="AP6833" s="12"/>
      <c r="AQ6833" s="12"/>
      <c r="AR6833" s="12"/>
      <c r="AS6833" s="12"/>
      <c r="AT6833" s="12"/>
      <c r="AU6833" s="12"/>
      <c r="AV6833" s="12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12"/>
      <c r="BG6833" s="12"/>
      <c r="BH6833" s="12"/>
      <c r="BI6833" s="12"/>
      <c r="BJ6833" s="13"/>
      <c r="BK6833" s="13"/>
      <c r="BL6833" s="13"/>
      <c r="BM6833" s="13"/>
      <c r="BN6833" s="13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  <c r="AQ6834" s="12"/>
      <c r="AR6834" s="12"/>
      <c r="AS6834" s="12"/>
      <c r="AT6834" s="12"/>
      <c r="AU6834" s="12"/>
      <c r="AV6834" s="12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12"/>
      <c r="BG6834" s="12"/>
      <c r="BH6834" s="12"/>
      <c r="BI6834" s="12"/>
      <c r="BJ6834" s="13"/>
      <c r="BK6834" s="13"/>
      <c r="BL6834" s="13"/>
      <c r="BM6834" s="13"/>
      <c r="BN6834" s="13"/>
    </row>
    <row r="6835" spans="4:66" s="14" customFormat="1" x14ac:dyDescent="0.25">
      <c r="D6835" s="21"/>
      <c r="K6835" s="16"/>
      <c r="L6835" s="16"/>
      <c r="M6835" s="17"/>
      <c r="N6835" s="17"/>
      <c r="O6835" s="17"/>
      <c r="P6835" s="17"/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7"/>
      <c r="AC6835" s="17"/>
      <c r="AD6835" s="17"/>
      <c r="AE6835" s="17"/>
      <c r="AF6835" s="17"/>
      <c r="AG6835" s="17"/>
      <c r="AH6835" s="17"/>
      <c r="AI6835" s="17"/>
      <c r="AJ6835" s="17"/>
      <c r="AK6835" s="17"/>
      <c r="AL6835" s="17"/>
      <c r="AM6835" s="17"/>
      <c r="AN6835" s="17"/>
      <c r="AO6835" s="17"/>
      <c r="AP6835" s="17"/>
      <c r="AQ6835" s="17"/>
      <c r="AR6835" s="17"/>
      <c r="AS6835" s="17"/>
      <c r="AT6835" s="17"/>
      <c r="AU6835" s="17"/>
      <c r="AV6835" s="17"/>
      <c r="AW6835" s="17"/>
      <c r="AX6835" s="17"/>
      <c r="AY6835" s="17"/>
      <c r="AZ6835" s="17"/>
      <c r="BA6835" s="17"/>
      <c r="BB6835" s="17"/>
      <c r="BC6835" s="17"/>
      <c r="BD6835" s="17"/>
      <c r="BE6835" s="17"/>
      <c r="BF6835" s="17"/>
      <c r="BG6835" s="17"/>
      <c r="BH6835" s="17"/>
      <c r="BI6835" s="17"/>
      <c r="BJ6835" s="18"/>
      <c r="BK6835" s="18"/>
      <c r="BL6835" s="18"/>
      <c r="BM6835" s="18"/>
      <c r="BN6835" s="18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  <c r="AQ6836" s="12"/>
      <c r="AR6836" s="12"/>
      <c r="AS6836" s="12"/>
      <c r="AT6836" s="12"/>
      <c r="AU6836" s="12"/>
      <c r="AV6836" s="12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12"/>
      <c r="BG6836" s="12"/>
      <c r="BH6836" s="12"/>
      <c r="BI6836" s="12"/>
      <c r="BJ6836" s="13"/>
      <c r="BK6836" s="13"/>
      <c r="BL6836" s="13"/>
      <c r="BM6836" s="13"/>
      <c r="BN6836" s="13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3"/>
      <c r="BK6837" s="13"/>
      <c r="BL6837" s="13"/>
      <c r="BM6837" s="13"/>
      <c r="BN6837" s="13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  <c r="AQ6838" s="12"/>
      <c r="AR6838" s="12"/>
      <c r="AS6838" s="12"/>
      <c r="AT6838" s="12"/>
      <c r="AU6838" s="12"/>
      <c r="AV6838" s="12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12"/>
      <c r="BG6838" s="12"/>
      <c r="BH6838" s="12"/>
      <c r="BI6838" s="12"/>
      <c r="BJ6838" s="13"/>
      <c r="BK6838" s="13"/>
      <c r="BL6838" s="13"/>
      <c r="BM6838" s="13"/>
      <c r="BN6838" s="13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3"/>
      <c r="BK6839" s="13"/>
      <c r="BL6839" s="13"/>
      <c r="BM6839" s="13"/>
      <c r="BN6839" s="13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  <c r="AR6840" s="12"/>
      <c r="AS6840" s="12"/>
      <c r="AT6840" s="12"/>
      <c r="AU6840" s="12"/>
      <c r="AV6840" s="12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12"/>
      <c r="BG6840" s="12"/>
      <c r="BH6840" s="12"/>
      <c r="BI6840" s="12"/>
      <c r="BJ6840" s="13"/>
      <c r="BK6840" s="13"/>
      <c r="BL6840" s="13"/>
      <c r="BM6840" s="13"/>
      <c r="BN6840" s="13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  <c r="AQ6841" s="12"/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3"/>
      <c r="BK6841" s="13"/>
      <c r="BL6841" s="13"/>
      <c r="BM6841" s="13"/>
      <c r="BN6841" s="13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  <c r="AQ6842" s="12"/>
      <c r="AR6842" s="12"/>
      <c r="AS6842" s="12"/>
      <c r="AT6842" s="12"/>
      <c r="AU6842" s="12"/>
      <c r="AV6842" s="12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12"/>
      <c r="BG6842" s="12"/>
      <c r="BH6842" s="12"/>
      <c r="BI6842" s="12"/>
      <c r="BJ6842" s="13"/>
      <c r="BK6842" s="13"/>
      <c r="BL6842" s="13"/>
      <c r="BM6842" s="13"/>
      <c r="BN6842" s="13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3"/>
      <c r="BK6843" s="13"/>
      <c r="BL6843" s="13"/>
      <c r="BM6843" s="13"/>
      <c r="BN6843" s="13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  <c r="AR6844" s="12"/>
      <c r="AS6844" s="12"/>
      <c r="AT6844" s="12"/>
      <c r="AU6844" s="12"/>
      <c r="AV6844" s="12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12"/>
      <c r="BG6844" s="12"/>
      <c r="BH6844" s="12"/>
      <c r="BI6844" s="12"/>
      <c r="BJ6844" s="13"/>
      <c r="BK6844" s="13"/>
      <c r="BL6844" s="13"/>
      <c r="BM6844" s="13"/>
      <c r="BN6844" s="13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  <c r="AQ6845" s="12"/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3"/>
      <c r="BK6845" s="13"/>
      <c r="BL6845" s="13"/>
      <c r="BM6845" s="13"/>
      <c r="BN6845" s="13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  <c r="AQ6846" s="12"/>
      <c r="AR6846" s="12"/>
      <c r="AS6846" s="12"/>
      <c r="AT6846" s="12"/>
      <c r="AU6846" s="12"/>
      <c r="AV6846" s="12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12"/>
      <c r="BG6846" s="12"/>
      <c r="BH6846" s="12"/>
      <c r="BI6846" s="12"/>
      <c r="BJ6846" s="13"/>
      <c r="BK6846" s="13"/>
      <c r="BL6846" s="13"/>
      <c r="BM6846" s="13"/>
      <c r="BN6846" s="13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3"/>
      <c r="BK6847" s="13"/>
      <c r="BL6847" s="13"/>
      <c r="BM6847" s="13"/>
      <c r="BN6847" s="13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  <c r="AR6848" s="12"/>
      <c r="AS6848" s="12"/>
      <c r="AT6848" s="12"/>
      <c r="AU6848" s="12"/>
      <c r="AV6848" s="12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12"/>
      <c r="BG6848" s="12"/>
      <c r="BH6848" s="12"/>
      <c r="BI6848" s="12"/>
      <c r="BJ6848" s="13"/>
      <c r="BK6848" s="13"/>
      <c r="BL6848" s="13"/>
      <c r="BM6848" s="13"/>
      <c r="BN6848" s="13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  <c r="AQ6849" s="12"/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3"/>
      <c r="BK6849" s="13"/>
      <c r="BL6849" s="13"/>
      <c r="BM6849" s="13"/>
      <c r="BN6849" s="13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  <c r="AQ6850" s="12"/>
      <c r="AR6850" s="12"/>
      <c r="AS6850" s="12"/>
      <c r="AT6850" s="12"/>
      <c r="AU6850" s="12"/>
      <c r="AV6850" s="12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12"/>
      <c r="BG6850" s="12"/>
      <c r="BH6850" s="12"/>
      <c r="BI6850" s="12"/>
      <c r="BJ6850" s="13"/>
      <c r="BK6850" s="13"/>
      <c r="BL6850" s="13"/>
      <c r="BM6850" s="13"/>
      <c r="BN6850" s="13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12"/>
      <c r="AP6851" s="12"/>
      <c r="AQ6851" s="12"/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3"/>
      <c r="BK6851" s="13"/>
      <c r="BL6851" s="13"/>
      <c r="BM6851" s="13"/>
      <c r="BN6851" s="13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12"/>
      <c r="AH6852" s="12"/>
      <c r="AI6852" s="12"/>
      <c r="AJ6852" s="12"/>
      <c r="AK6852" s="12"/>
      <c r="AL6852" s="12"/>
      <c r="AM6852" s="12"/>
      <c r="AN6852" s="12"/>
      <c r="AO6852" s="12"/>
      <c r="AP6852" s="12"/>
      <c r="AQ6852" s="12"/>
      <c r="AR6852" s="12"/>
      <c r="AS6852" s="12"/>
      <c r="AT6852" s="12"/>
      <c r="AU6852" s="12"/>
      <c r="AV6852" s="12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12"/>
      <c r="BG6852" s="12"/>
      <c r="BH6852" s="12"/>
      <c r="BI6852" s="12"/>
      <c r="BJ6852" s="13"/>
      <c r="BK6852" s="13"/>
      <c r="BL6852" s="13"/>
      <c r="BM6852" s="13"/>
      <c r="BN6852" s="13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  <c r="AM6853" s="12"/>
      <c r="AN6853" s="12"/>
      <c r="AO6853" s="12"/>
      <c r="AP6853" s="12"/>
      <c r="AQ6853" s="12"/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3"/>
      <c r="BK6853" s="13"/>
      <c r="BL6853" s="13"/>
      <c r="BM6853" s="13"/>
      <c r="BN6853" s="13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  <c r="AR6854" s="12"/>
      <c r="AS6854" s="12"/>
      <c r="AT6854" s="12"/>
      <c r="AU6854" s="12"/>
      <c r="AV6854" s="12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12"/>
      <c r="BG6854" s="12"/>
      <c r="BH6854" s="12"/>
      <c r="BI6854" s="12"/>
      <c r="BJ6854" s="13"/>
      <c r="BK6854" s="13"/>
      <c r="BL6854" s="13"/>
      <c r="BM6854" s="13"/>
      <c r="BN6854" s="13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3"/>
      <c r="BK6855" s="13"/>
      <c r="BL6855" s="13"/>
      <c r="BM6855" s="13"/>
      <c r="BN6855" s="13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12"/>
      <c r="AP6856" s="12"/>
      <c r="AQ6856" s="12"/>
      <c r="AR6856" s="12"/>
      <c r="AS6856" s="12"/>
      <c r="AT6856" s="12"/>
      <c r="AU6856" s="12"/>
      <c r="AV6856" s="12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12"/>
      <c r="BG6856" s="12"/>
      <c r="BH6856" s="12"/>
      <c r="BI6856" s="12"/>
      <c r="BJ6856" s="13"/>
      <c r="BK6856" s="13"/>
      <c r="BL6856" s="13"/>
      <c r="BM6856" s="13"/>
      <c r="BN6856" s="13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3"/>
      <c r="BK6857" s="13"/>
      <c r="BL6857" s="13"/>
      <c r="BM6857" s="13"/>
      <c r="BN6857" s="13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  <c r="AR6858" s="12"/>
      <c r="AS6858" s="12"/>
      <c r="AT6858" s="12"/>
      <c r="AU6858" s="12"/>
      <c r="AV6858" s="12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12"/>
      <c r="BG6858" s="12"/>
      <c r="BH6858" s="12"/>
      <c r="BI6858" s="12"/>
      <c r="BJ6858" s="13"/>
      <c r="BK6858" s="13"/>
      <c r="BL6858" s="13"/>
      <c r="BM6858" s="13"/>
      <c r="BN6858" s="13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3"/>
      <c r="BK6859" s="13"/>
      <c r="BL6859" s="13"/>
      <c r="BM6859" s="13"/>
      <c r="BN6859" s="13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  <c r="AM6860" s="12"/>
      <c r="AN6860" s="12"/>
      <c r="AO6860" s="12"/>
      <c r="AP6860" s="12"/>
      <c r="AQ6860" s="12"/>
      <c r="AR6860" s="12"/>
      <c r="AS6860" s="12"/>
      <c r="AT6860" s="12"/>
      <c r="AU6860" s="12"/>
      <c r="AV6860" s="12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12"/>
      <c r="BG6860" s="12"/>
      <c r="BH6860" s="12"/>
      <c r="BI6860" s="12"/>
      <c r="BJ6860" s="13"/>
      <c r="BK6860" s="13"/>
      <c r="BL6860" s="13"/>
      <c r="BM6860" s="13"/>
      <c r="BN6860" s="13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3"/>
      <c r="BK6861" s="13"/>
      <c r="BL6861" s="13"/>
      <c r="BM6861" s="13"/>
      <c r="BN6861" s="13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  <c r="AR6862" s="12"/>
      <c r="AS6862" s="12"/>
      <c r="AT6862" s="12"/>
      <c r="AU6862" s="12"/>
      <c r="AV6862" s="12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12"/>
      <c r="BG6862" s="12"/>
      <c r="BH6862" s="12"/>
      <c r="BI6862" s="12"/>
      <c r="BJ6862" s="13"/>
      <c r="BK6862" s="13"/>
      <c r="BL6862" s="13"/>
      <c r="BM6862" s="13"/>
      <c r="BN6862" s="13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  <c r="AM6863" s="12"/>
      <c r="AN6863" s="12"/>
      <c r="AO6863" s="12"/>
      <c r="AP6863" s="12"/>
      <c r="AQ6863" s="12"/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3"/>
      <c r="BK6863" s="13"/>
      <c r="BL6863" s="13"/>
      <c r="BM6863" s="13"/>
      <c r="BN6863" s="13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  <c r="AR6864" s="12"/>
      <c r="AS6864" s="12"/>
      <c r="AT6864" s="12"/>
      <c r="AU6864" s="12"/>
      <c r="AV6864" s="12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12"/>
      <c r="BG6864" s="12"/>
      <c r="BH6864" s="12"/>
      <c r="BI6864" s="12"/>
      <c r="BJ6864" s="13"/>
      <c r="BK6864" s="13"/>
      <c r="BL6864" s="13"/>
      <c r="BM6864" s="13"/>
      <c r="BN6864" s="13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3"/>
      <c r="BK6865" s="13"/>
      <c r="BL6865" s="13"/>
      <c r="BM6865" s="13"/>
      <c r="BN6865" s="13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  <c r="AM6866" s="12"/>
      <c r="AN6866" s="12"/>
      <c r="AO6866" s="12"/>
      <c r="AP6866" s="12"/>
      <c r="AQ6866" s="12"/>
      <c r="AR6866" s="12"/>
      <c r="AS6866" s="12"/>
      <c r="AT6866" s="12"/>
      <c r="AU6866" s="12"/>
      <c r="AV6866" s="12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12"/>
      <c r="BG6866" s="12"/>
      <c r="BH6866" s="12"/>
      <c r="BI6866" s="12"/>
      <c r="BJ6866" s="13"/>
      <c r="BK6866" s="13"/>
      <c r="BL6866" s="13"/>
      <c r="BM6866" s="13"/>
      <c r="BN6866" s="13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3"/>
      <c r="BK6867" s="13"/>
      <c r="BL6867" s="13"/>
      <c r="BM6867" s="13"/>
      <c r="BN6867" s="13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  <c r="AR6868" s="12"/>
      <c r="AS6868" s="12"/>
      <c r="AT6868" s="12"/>
      <c r="AU6868" s="12"/>
      <c r="AV6868" s="12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12"/>
      <c r="BG6868" s="12"/>
      <c r="BH6868" s="12"/>
      <c r="BI6868" s="12"/>
      <c r="BJ6868" s="13"/>
      <c r="BK6868" s="13"/>
      <c r="BL6868" s="13"/>
      <c r="BM6868" s="13"/>
      <c r="BN6868" s="13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  <c r="AQ6869" s="12"/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3"/>
      <c r="BK6869" s="13"/>
      <c r="BL6869" s="13"/>
      <c r="BM6869" s="13"/>
      <c r="BN6869" s="13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  <c r="AR6870" s="12"/>
      <c r="AS6870" s="12"/>
      <c r="AT6870" s="12"/>
      <c r="AU6870" s="12"/>
      <c r="AV6870" s="12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12"/>
      <c r="BG6870" s="12"/>
      <c r="BH6870" s="12"/>
      <c r="BI6870" s="12"/>
      <c r="BJ6870" s="13"/>
      <c r="BK6870" s="13"/>
      <c r="BL6870" s="13"/>
      <c r="BM6870" s="13"/>
      <c r="BN6870" s="13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3"/>
      <c r="BK6871" s="13"/>
      <c r="BL6871" s="13"/>
      <c r="BM6871" s="13"/>
      <c r="BN6871" s="13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  <c r="AQ6872" s="12"/>
      <c r="AR6872" s="12"/>
      <c r="AS6872" s="12"/>
      <c r="AT6872" s="12"/>
      <c r="AU6872" s="12"/>
      <c r="AV6872" s="12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12"/>
      <c r="BG6872" s="12"/>
      <c r="BH6872" s="12"/>
      <c r="BI6872" s="12"/>
      <c r="BJ6872" s="13"/>
      <c r="BK6872" s="13"/>
      <c r="BL6872" s="13"/>
      <c r="BM6872" s="13"/>
      <c r="BN6872" s="13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  <c r="AQ6873" s="12"/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3"/>
      <c r="BK6873" s="13"/>
      <c r="BL6873" s="13"/>
      <c r="BM6873" s="13"/>
      <c r="BN6873" s="13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  <c r="AQ6874" s="12"/>
      <c r="AR6874" s="12"/>
      <c r="AS6874" s="12"/>
      <c r="AT6874" s="12"/>
      <c r="AU6874" s="12"/>
      <c r="AV6874" s="12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12"/>
      <c r="BG6874" s="12"/>
      <c r="BH6874" s="12"/>
      <c r="BI6874" s="12"/>
      <c r="BJ6874" s="13"/>
      <c r="BK6874" s="13"/>
      <c r="BL6874" s="13"/>
      <c r="BM6874" s="13"/>
      <c r="BN6874" s="13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3"/>
      <c r="BK6875" s="13"/>
      <c r="BL6875" s="13"/>
      <c r="BM6875" s="13"/>
      <c r="BN6875" s="13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  <c r="AR6876" s="12"/>
      <c r="AS6876" s="12"/>
      <c r="AT6876" s="12"/>
      <c r="AU6876" s="12"/>
      <c r="AV6876" s="12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12"/>
      <c r="BG6876" s="12"/>
      <c r="BH6876" s="12"/>
      <c r="BI6876" s="12"/>
      <c r="BJ6876" s="13"/>
      <c r="BK6876" s="13"/>
      <c r="BL6876" s="13"/>
      <c r="BM6876" s="13"/>
      <c r="BN6876" s="13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  <c r="AQ6877" s="12"/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3"/>
      <c r="BK6877" s="13"/>
      <c r="BL6877" s="13"/>
      <c r="BM6877" s="13"/>
      <c r="BN6877" s="13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12"/>
      <c r="AP6878" s="12"/>
      <c r="AQ6878" s="12"/>
      <c r="AR6878" s="12"/>
      <c r="AS6878" s="12"/>
      <c r="AT6878" s="12"/>
      <c r="AU6878" s="12"/>
      <c r="AV6878" s="12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12"/>
      <c r="BG6878" s="12"/>
      <c r="BH6878" s="12"/>
      <c r="BI6878" s="12"/>
      <c r="BJ6878" s="13"/>
      <c r="BK6878" s="13"/>
      <c r="BL6878" s="13"/>
      <c r="BM6878" s="13"/>
      <c r="BN6878" s="13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3"/>
      <c r="BK6879" s="13"/>
      <c r="BL6879" s="13"/>
      <c r="BM6879" s="13"/>
      <c r="BN6879" s="13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  <c r="AR6880" s="12"/>
      <c r="AS6880" s="12"/>
      <c r="AT6880" s="12"/>
      <c r="AU6880" s="12"/>
      <c r="AV6880" s="12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12"/>
      <c r="BG6880" s="12"/>
      <c r="BH6880" s="12"/>
      <c r="BI6880" s="12"/>
      <c r="BJ6880" s="13"/>
      <c r="BK6880" s="13"/>
      <c r="BL6880" s="13"/>
      <c r="BM6880" s="13"/>
      <c r="BN6880" s="13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3"/>
      <c r="BK6881" s="13"/>
      <c r="BL6881" s="13"/>
      <c r="BM6881" s="13"/>
      <c r="BN6881" s="13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  <c r="AR6882" s="12"/>
      <c r="AS6882" s="12"/>
      <c r="AT6882" s="12"/>
      <c r="AU6882" s="12"/>
      <c r="AV6882" s="12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12"/>
      <c r="BG6882" s="12"/>
      <c r="BH6882" s="12"/>
      <c r="BI6882" s="12"/>
      <c r="BJ6882" s="13"/>
      <c r="BK6882" s="13"/>
      <c r="BL6882" s="13"/>
      <c r="BM6882" s="13"/>
      <c r="BN6882" s="13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3"/>
      <c r="BK6883" s="13"/>
      <c r="BL6883" s="13"/>
      <c r="BM6883" s="13"/>
      <c r="BN6883" s="13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  <c r="AQ6884" s="12"/>
      <c r="AR6884" s="12"/>
      <c r="AS6884" s="12"/>
      <c r="AT6884" s="12"/>
      <c r="AU6884" s="12"/>
      <c r="AV6884" s="12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12"/>
      <c r="BG6884" s="12"/>
      <c r="BH6884" s="12"/>
      <c r="BI6884" s="12"/>
      <c r="BJ6884" s="13"/>
      <c r="BK6884" s="13"/>
      <c r="BL6884" s="13"/>
      <c r="BM6884" s="13"/>
      <c r="BN6884" s="13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3"/>
      <c r="BK6885" s="13"/>
      <c r="BL6885" s="13"/>
      <c r="BM6885" s="13"/>
      <c r="BN6885" s="13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  <c r="AR6886" s="12"/>
      <c r="AS6886" s="12"/>
      <c r="AT6886" s="12"/>
      <c r="AU6886" s="12"/>
      <c r="AV6886" s="12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12"/>
      <c r="BG6886" s="12"/>
      <c r="BH6886" s="12"/>
      <c r="BI6886" s="12"/>
      <c r="BJ6886" s="13"/>
      <c r="BK6886" s="13"/>
      <c r="BL6886" s="13"/>
      <c r="BM6886" s="13"/>
      <c r="BN6886" s="13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12"/>
      <c r="AP6887" s="12"/>
      <c r="AQ6887" s="12"/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3"/>
      <c r="BK6887" s="13"/>
      <c r="BL6887" s="13"/>
      <c r="BM6887" s="13"/>
      <c r="BN6887" s="13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12"/>
      <c r="AP6888" s="12"/>
      <c r="AQ6888" s="12"/>
      <c r="AR6888" s="12"/>
      <c r="AS6888" s="12"/>
      <c r="AT6888" s="12"/>
      <c r="AU6888" s="12"/>
      <c r="AV6888" s="12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12"/>
      <c r="BG6888" s="12"/>
      <c r="BH6888" s="12"/>
      <c r="BI6888" s="12"/>
      <c r="BJ6888" s="13"/>
      <c r="BK6888" s="13"/>
      <c r="BL6888" s="13"/>
      <c r="BM6888" s="13"/>
      <c r="BN6888" s="13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12"/>
      <c r="AP6889" s="12"/>
      <c r="AQ6889" s="12"/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3"/>
      <c r="BK6889" s="13"/>
      <c r="BL6889" s="13"/>
      <c r="BM6889" s="13"/>
      <c r="BN6889" s="13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/>
      <c r="AR6890" s="12"/>
      <c r="AS6890" s="12"/>
      <c r="AT6890" s="12"/>
      <c r="AU6890" s="12"/>
      <c r="AV6890" s="12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12"/>
      <c r="BG6890" s="12"/>
      <c r="BH6890" s="12"/>
      <c r="BI6890" s="12"/>
      <c r="BJ6890" s="13"/>
      <c r="BK6890" s="13"/>
      <c r="BL6890" s="13"/>
      <c r="BM6890" s="13"/>
      <c r="BN6890" s="13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  <c r="AQ6891" s="12"/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3"/>
      <c r="BK6891" s="13"/>
      <c r="BL6891" s="13"/>
      <c r="BM6891" s="13"/>
      <c r="BN6891" s="13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  <c r="AQ6892" s="12"/>
      <c r="AR6892" s="12"/>
      <c r="AS6892" s="12"/>
      <c r="AT6892" s="12"/>
      <c r="AU6892" s="12"/>
      <c r="AV6892" s="12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12"/>
      <c r="BG6892" s="12"/>
      <c r="BH6892" s="12"/>
      <c r="BI6892" s="12"/>
      <c r="BJ6892" s="13"/>
      <c r="BK6892" s="13"/>
      <c r="BL6892" s="13"/>
      <c r="BM6892" s="13"/>
      <c r="BN6892" s="13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  <c r="AQ6893" s="12"/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3"/>
      <c r="BK6893" s="13"/>
      <c r="BL6893" s="13"/>
      <c r="BM6893" s="13"/>
      <c r="BN6893" s="13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  <c r="AQ6894" s="12"/>
      <c r="AR6894" s="12"/>
      <c r="AS6894" s="12"/>
      <c r="AT6894" s="12"/>
      <c r="AU6894" s="12"/>
      <c r="AV6894" s="12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12"/>
      <c r="BG6894" s="12"/>
      <c r="BH6894" s="12"/>
      <c r="BI6894" s="12"/>
      <c r="BJ6894" s="13"/>
      <c r="BK6894" s="13"/>
      <c r="BL6894" s="13"/>
      <c r="BM6894" s="13"/>
      <c r="BN6894" s="13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  <c r="AQ6895" s="12"/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3"/>
      <c r="BK6895" s="13"/>
      <c r="BL6895" s="13"/>
      <c r="BM6895" s="13"/>
      <c r="BN6895" s="13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  <c r="AQ6896" s="12"/>
      <c r="AR6896" s="12"/>
      <c r="AS6896" s="12"/>
      <c r="AT6896" s="12"/>
      <c r="AU6896" s="12"/>
      <c r="AV6896" s="12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12"/>
      <c r="BG6896" s="12"/>
      <c r="BH6896" s="12"/>
      <c r="BI6896" s="12"/>
      <c r="BJ6896" s="13"/>
      <c r="BK6896" s="13"/>
      <c r="BL6896" s="13"/>
      <c r="BM6896" s="13"/>
      <c r="BN6896" s="13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  <c r="AQ6897" s="12"/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3"/>
      <c r="BK6897" s="13"/>
      <c r="BL6897" s="13"/>
      <c r="BM6897" s="13"/>
      <c r="BN6897" s="13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  <c r="AQ6898" s="12"/>
      <c r="AR6898" s="12"/>
      <c r="AS6898" s="12"/>
      <c r="AT6898" s="12"/>
      <c r="AU6898" s="12"/>
      <c r="AV6898" s="12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12"/>
      <c r="BG6898" s="12"/>
      <c r="BH6898" s="12"/>
      <c r="BI6898" s="12"/>
      <c r="BJ6898" s="13"/>
      <c r="BK6898" s="13"/>
      <c r="BL6898" s="13"/>
      <c r="BM6898" s="13"/>
      <c r="BN6898" s="13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12"/>
      <c r="AP6899" s="12"/>
      <c r="AQ6899" s="12"/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3"/>
      <c r="BK6899" s="13"/>
      <c r="BL6899" s="13"/>
      <c r="BM6899" s="13"/>
      <c r="BN6899" s="13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12"/>
      <c r="AP6900" s="12"/>
      <c r="AQ6900" s="12"/>
      <c r="AR6900" s="12"/>
      <c r="AS6900" s="12"/>
      <c r="AT6900" s="12"/>
      <c r="AU6900" s="12"/>
      <c r="AV6900" s="12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12"/>
      <c r="BG6900" s="12"/>
      <c r="BH6900" s="12"/>
      <c r="BI6900" s="12"/>
      <c r="BJ6900" s="13"/>
      <c r="BK6900" s="13"/>
      <c r="BL6900" s="13"/>
      <c r="BM6900" s="13"/>
      <c r="BN6900" s="13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12"/>
      <c r="AP6901" s="12"/>
      <c r="AQ6901" s="12"/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3"/>
      <c r="BK6901" s="13"/>
      <c r="BL6901" s="13"/>
      <c r="BM6901" s="13"/>
      <c r="BN6901" s="13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12"/>
      <c r="AP6902" s="12"/>
      <c r="AQ6902" s="12"/>
      <c r="AR6902" s="12"/>
      <c r="AS6902" s="12"/>
      <c r="AT6902" s="12"/>
      <c r="AU6902" s="12"/>
      <c r="AV6902" s="12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12"/>
      <c r="BG6902" s="12"/>
      <c r="BH6902" s="12"/>
      <c r="BI6902" s="12"/>
      <c r="BJ6902" s="13"/>
      <c r="BK6902" s="13"/>
      <c r="BL6902" s="13"/>
      <c r="BM6902" s="13"/>
      <c r="BN6902" s="13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12"/>
      <c r="AP6903" s="12"/>
      <c r="AQ6903" s="12"/>
      <c r="AR6903" s="12"/>
      <c r="AS6903" s="12"/>
      <c r="AT6903" s="12"/>
      <c r="AU6903" s="12"/>
      <c r="AV6903" s="12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12"/>
      <c r="BG6903" s="12"/>
      <c r="BH6903" s="12"/>
      <c r="BI6903" s="12"/>
      <c r="BJ6903" s="13"/>
      <c r="BK6903" s="13"/>
      <c r="BL6903" s="13"/>
      <c r="BM6903" s="13"/>
      <c r="BN6903" s="13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12"/>
      <c r="AP6904" s="12"/>
      <c r="AQ6904" s="12"/>
      <c r="AR6904" s="12"/>
      <c r="AS6904" s="12"/>
      <c r="AT6904" s="12"/>
      <c r="AU6904" s="12"/>
      <c r="AV6904" s="12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12"/>
      <c r="BG6904" s="12"/>
      <c r="BH6904" s="12"/>
      <c r="BI6904" s="12"/>
      <c r="BJ6904" s="13"/>
      <c r="BK6904" s="13"/>
      <c r="BL6904" s="13"/>
      <c r="BM6904" s="13"/>
      <c r="BN6904" s="13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  <c r="AQ6905" s="12"/>
      <c r="AR6905" s="12"/>
      <c r="AS6905" s="12"/>
      <c r="AT6905" s="12"/>
      <c r="AU6905" s="12"/>
      <c r="AV6905" s="12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12"/>
      <c r="BG6905" s="12"/>
      <c r="BH6905" s="12"/>
      <c r="BI6905" s="12"/>
      <c r="BJ6905" s="13"/>
      <c r="BK6905" s="13"/>
      <c r="BL6905" s="13"/>
      <c r="BM6905" s="13"/>
      <c r="BN6905" s="13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  <c r="AR6906" s="12"/>
      <c r="AS6906" s="12"/>
      <c r="AT6906" s="12"/>
      <c r="AU6906" s="12"/>
      <c r="AV6906" s="12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12"/>
      <c r="BG6906" s="12"/>
      <c r="BH6906" s="12"/>
      <c r="BI6906" s="12"/>
      <c r="BJ6906" s="13"/>
      <c r="BK6906" s="13"/>
      <c r="BL6906" s="13"/>
      <c r="BM6906" s="13"/>
      <c r="BN6906" s="13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  <c r="AR6907" s="12"/>
      <c r="AS6907" s="12"/>
      <c r="AT6907" s="12"/>
      <c r="AU6907" s="12"/>
      <c r="AV6907" s="12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12"/>
      <c r="BG6907" s="12"/>
      <c r="BH6907" s="12"/>
      <c r="BI6907" s="12"/>
      <c r="BJ6907" s="13"/>
      <c r="BK6907" s="13"/>
      <c r="BL6907" s="13"/>
      <c r="BM6907" s="13"/>
      <c r="BN6907" s="13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  <c r="AQ6908" s="12"/>
      <c r="AR6908" s="12"/>
      <c r="AS6908" s="12"/>
      <c r="AT6908" s="12"/>
      <c r="AU6908" s="12"/>
      <c r="AV6908" s="12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12"/>
      <c r="BG6908" s="12"/>
      <c r="BH6908" s="12"/>
      <c r="BI6908" s="12"/>
      <c r="BJ6908" s="13"/>
      <c r="BK6908" s="13"/>
      <c r="BL6908" s="13"/>
      <c r="BM6908" s="13"/>
      <c r="BN6908" s="13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  <c r="AR6909" s="12"/>
      <c r="AS6909" s="12"/>
      <c r="AT6909" s="12"/>
      <c r="AU6909" s="12"/>
      <c r="AV6909" s="12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12"/>
      <c r="BG6909" s="12"/>
      <c r="BH6909" s="12"/>
      <c r="BI6909" s="12"/>
      <c r="BJ6909" s="13"/>
      <c r="BK6909" s="13"/>
      <c r="BL6909" s="13"/>
      <c r="BM6909" s="13"/>
      <c r="BN6909" s="13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  <c r="AR6910" s="12"/>
      <c r="AS6910" s="12"/>
      <c r="AT6910" s="12"/>
      <c r="AU6910" s="12"/>
      <c r="AV6910" s="12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12"/>
      <c r="BG6910" s="12"/>
      <c r="BH6910" s="12"/>
      <c r="BI6910" s="12"/>
      <c r="BJ6910" s="13"/>
      <c r="BK6910" s="13"/>
      <c r="BL6910" s="13"/>
      <c r="BM6910" s="13"/>
      <c r="BN6910" s="13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  <c r="AQ6911" s="12"/>
      <c r="AR6911" s="12"/>
      <c r="AS6911" s="12"/>
      <c r="AT6911" s="12"/>
      <c r="AU6911" s="12"/>
      <c r="AV6911" s="12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12"/>
      <c r="BG6911" s="12"/>
      <c r="BH6911" s="12"/>
      <c r="BI6911" s="12"/>
      <c r="BJ6911" s="13"/>
      <c r="BK6911" s="13"/>
      <c r="BL6911" s="13"/>
      <c r="BM6911" s="13"/>
      <c r="BN6911" s="13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  <c r="AR6912" s="12"/>
      <c r="AS6912" s="12"/>
      <c r="AT6912" s="12"/>
      <c r="AU6912" s="12"/>
      <c r="AV6912" s="12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12"/>
      <c r="BG6912" s="12"/>
      <c r="BH6912" s="12"/>
      <c r="BI6912" s="12"/>
      <c r="BJ6912" s="13"/>
      <c r="BK6912" s="13"/>
      <c r="BL6912" s="13"/>
      <c r="BM6912" s="13"/>
      <c r="BN6912" s="13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  <c r="AR6913" s="12"/>
      <c r="AS6913" s="12"/>
      <c r="AT6913" s="12"/>
      <c r="AU6913" s="12"/>
      <c r="AV6913" s="12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12"/>
      <c r="BG6913" s="12"/>
      <c r="BH6913" s="12"/>
      <c r="BI6913" s="12"/>
      <c r="BJ6913" s="13"/>
      <c r="BK6913" s="13"/>
      <c r="BL6913" s="13"/>
      <c r="BM6913" s="13"/>
      <c r="BN6913" s="13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12"/>
      <c r="AP6914" s="12"/>
      <c r="AQ6914" s="12"/>
      <c r="AR6914" s="12"/>
      <c r="AS6914" s="12"/>
      <c r="AT6914" s="12"/>
      <c r="AU6914" s="12"/>
      <c r="AV6914" s="12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12"/>
      <c r="BG6914" s="12"/>
      <c r="BH6914" s="12"/>
      <c r="BI6914" s="12"/>
      <c r="BJ6914" s="13"/>
      <c r="BK6914" s="13"/>
      <c r="BL6914" s="13"/>
      <c r="BM6914" s="13"/>
      <c r="BN6914" s="13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  <c r="AR6915" s="12"/>
      <c r="AS6915" s="12"/>
      <c r="AT6915" s="12"/>
      <c r="AU6915" s="12"/>
      <c r="AV6915" s="12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12"/>
      <c r="BG6915" s="12"/>
      <c r="BH6915" s="12"/>
      <c r="BI6915" s="12"/>
      <c r="BJ6915" s="13"/>
      <c r="BK6915" s="13"/>
      <c r="BL6915" s="13"/>
      <c r="BM6915" s="13"/>
      <c r="BN6915" s="13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  <c r="AR6916" s="12"/>
      <c r="AS6916" s="12"/>
      <c r="AT6916" s="12"/>
      <c r="AU6916" s="12"/>
      <c r="AV6916" s="12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12"/>
      <c r="BG6916" s="12"/>
      <c r="BH6916" s="12"/>
      <c r="BI6916" s="12"/>
      <c r="BJ6916" s="13"/>
      <c r="BK6916" s="13"/>
      <c r="BL6916" s="13"/>
      <c r="BM6916" s="13"/>
      <c r="BN6916" s="13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  <c r="AQ6917" s="12"/>
      <c r="AR6917" s="12"/>
      <c r="AS6917" s="12"/>
      <c r="AT6917" s="12"/>
      <c r="AU6917" s="12"/>
      <c r="AV6917" s="12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12"/>
      <c r="BG6917" s="12"/>
      <c r="BH6917" s="12"/>
      <c r="BI6917" s="12"/>
      <c r="BJ6917" s="13"/>
      <c r="BK6917" s="13"/>
      <c r="BL6917" s="13"/>
      <c r="BM6917" s="13"/>
      <c r="BN6917" s="13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  <c r="AR6918" s="12"/>
      <c r="AS6918" s="12"/>
      <c r="AT6918" s="12"/>
      <c r="AU6918" s="12"/>
      <c r="AV6918" s="12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12"/>
      <c r="BG6918" s="12"/>
      <c r="BH6918" s="12"/>
      <c r="BI6918" s="12"/>
      <c r="BJ6918" s="13"/>
      <c r="BK6918" s="13"/>
      <c r="BL6918" s="13"/>
      <c r="BM6918" s="13"/>
      <c r="BN6918" s="13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  <c r="AR6919" s="12"/>
      <c r="AS6919" s="12"/>
      <c r="AT6919" s="12"/>
      <c r="AU6919" s="12"/>
      <c r="AV6919" s="12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12"/>
      <c r="BG6919" s="12"/>
      <c r="BH6919" s="12"/>
      <c r="BI6919" s="12"/>
      <c r="BJ6919" s="13"/>
      <c r="BK6919" s="13"/>
      <c r="BL6919" s="13"/>
      <c r="BM6919" s="13"/>
      <c r="BN6919" s="13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  <c r="AQ6920" s="12"/>
      <c r="AR6920" s="12"/>
      <c r="AS6920" s="12"/>
      <c r="AT6920" s="12"/>
      <c r="AU6920" s="12"/>
      <c r="AV6920" s="12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12"/>
      <c r="BG6920" s="12"/>
      <c r="BH6920" s="12"/>
      <c r="BI6920" s="12"/>
      <c r="BJ6920" s="13"/>
      <c r="BK6920" s="13"/>
      <c r="BL6920" s="13"/>
      <c r="BM6920" s="13"/>
      <c r="BN6920" s="13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  <c r="AR6921" s="12"/>
      <c r="AS6921" s="12"/>
      <c r="AT6921" s="12"/>
      <c r="AU6921" s="12"/>
      <c r="AV6921" s="12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12"/>
      <c r="BG6921" s="12"/>
      <c r="BH6921" s="12"/>
      <c r="BI6921" s="12"/>
      <c r="BJ6921" s="13"/>
      <c r="BK6921" s="13"/>
      <c r="BL6921" s="13"/>
      <c r="BM6921" s="13"/>
      <c r="BN6921" s="13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  <c r="AR6922" s="12"/>
      <c r="AS6922" s="12"/>
      <c r="AT6922" s="12"/>
      <c r="AU6922" s="12"/>
      <c r="AV6922" s="12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12"/>
      <c r="BG6922" s="12"/>
      <c r="BH6922" s="12"/>
      <c r="BI6922" s="12"/>
      <c r="BJ6922" s="13"/>
      <c r="BK6922" s="13"/>
      <c r="BL6922" s="13"/>
      <c r="BM6922" s="13"/>
      <c r="BN6922" s="13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  <c r="AQ6923" s="12"/>
      <c r="AR6923" s="12"/>
      <c r="AS6923" s="12"/>
      <c r="AT6923" s="12"/>
      <c r="AU6923" s="12"/>
      <c r="AV6923" s="12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12"/>
      <c r="BG6923" s="12"/>
      <c r="BH6923" s="12"/>
      <c r="BI6923" s="12"/>
      <c r="BJ6923" s="13"/>
      <c r="BK6923" s="13"/>
      <c r="BL6923" s="13"/>
      <c r="BM6923" s="13"/>
      <c r="BN6923" s="13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  <c r="AQ6924" s="12"/>
      <c r="AR6924" s="12"/>
      <c r="AS6924" s="12"/>
      <c r="AT6924" s="12"/>
      <c r="AU6924" s="12"/>
      <c r="AV6924" s="12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12"/>
      <c r="BG6924" s="12"/>
      <c r="BH6924" s="12"/>
      <c r="BI6924" s="12"/>
      <c r="BJ6924" s="13"/>
      <c r="BK6924" s="13"/>
      <c r="BL6924" s="13"/>
      <c r="BM6924" s="13"/>
      <c r="BN6924" s="13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  <c r="AR6925" s="12"/>
      <c r="AS6925" s="12"/>
      <c r="AT6925" s="12"/>
      <c r="AU6925" s="12"/>
      <c r="AV6925" s="12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12"/>
      <c r="BG6925" s="12"/>
      <c r="BH6925" s="12"/>
      <c r="BI6925" s="12"/>
      <c r="BJ6925" s="13"/>
      <c r="BK6925" s="13"/>
      <c r="BL6925" s="13"/>
      <c r="BM6925" s="13"/>
      <c r="BN6925" s="13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  <c r="AR6926" s="12"/>
      <c r="AS6926" s="12"/>
      <c r="AT6926" s="12"/>
      <c r="AU6926" s="12"/>
      <c r="AV6926" s="12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12"/>
      <c r="BG6926" s="12"/>
      <c r="BH6926" s="12"/>
      <c r="BI6926" s="12"/>
      <c r="BJ6926" s="13"/>
      <c r="BK6926" s="13"/>
      <c r="BL6926" s="13"/>
      <c r="BM6926" s="13"/>
      <c r="BN6926" s="13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  <c r="AQ6927" s="12"/>
      <c r="AR6927" s="12"/>
      <c r="AS6927" s="12"/>
      <c r="AT6927" s="12"/>
      <c r="AU6927" s="12"/>
      <c r="AV6927" s="12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12"/>
      <c r="BG6927" s="12"/>
      <c r="BH6927" s="12"/>
      <c r="BI6927" s="12"/>
      <c r="BJ6927" s="13"/>
      <c r="BK6927" s="13"/>
      <c r="BL6927" s="13"/>
      <c r="BM6927" s="13"/>
      <c r="BN6927" s="13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  <c r="AR6928" s="12"/>
      <c r="AS6928" s="12"/>
      <c r="AT6928" s="12"/>
      <c r="AU6928" s="12"/>
      <c r="AV6928" s="12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12"/>
      <c r="BG6928" s="12"/>
      <c r="BH6928" s="12"/>
      <c r="BI6928" s="12"/>
      <c r="BJ6928" s="13"/>
      <c r="BK6928" s="13"/>
      <c r="BL6928" s="13"/>
      <c r="BM6928" s="13"/>
      <c r="BN6928" s="13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  <c r="AR6929" s="12"/>
      <c r="AS6929" s="12"/>
      <c r="AT6929" s="12"/>
      <c r="AU6929" s="12"/>
      <c r="AV6929" s="12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12"/>
      <c r="BG6929" s="12"/>
      <c r="BH6929" s="12"/>
      <c r="BI6929" s="12"/>
      <c r="BJ6929" s="13"/>
      <c r="BK6929" s="13"/>
      <c r="BL6929" s="13"/>
      <c r="BM6929" s="13"/>
      <c r="BN6929" s="13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  <c r="AQ6930" s="12"/>
      <c r="AR6930" s="12"/>
      <c r="AS6930" s="12"/>
      <c r="AT6930" s="12"/>
      <c r="AU6930" s="12"/>
      <c r="AV6930" s="12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12"/>
      <c r="BG6930" s="12"/>
      <c r="BH6930" s="12"/>
      <c r="BI6930" s="12"/>
      <c r="BJ6930" s="13"/>
      <c r="BK6930" s="13"/>
      <c r="BL6930" s="13"/>
      <c r="BM6930" s="13"/>
      <c r="BN6930" s="13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  <c r="AR6931" s="12"/>
      <c r="AS6931" s="12"/>
      <c r="AT6931" s="12"/>
      <c r="AU6931" s="12"/>
      <c r="AV6931" s="12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12"/>
      <c r="BG6931" s="12"/>
      <c r="BH6931" s="12"/>
      <c r="BI6931" s="12"/>
      <c r="BJ6931" s="13"/>
      <c r="BK6931" s="13"/>
      <c r="BL6931" s="13"/>
      <c r="BM6931" s="13"/>
      <c r="BN6931" s="13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  <c r="AR6932" s="12"/>
      <c r="AS6932" s="12"/>
      <c r="AT6932" s="12"/>
      <c r="AU6932" s="12"/>
      <c r="AV6932" s="12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12"/>
      <c r="BG6932" s="12"/>
      <c r="BH6932" s="12"/>
      <c r="BI6932" s="12"/>
      <c r="BJ6932" s="13"/>
      <c r="BK6932" s="13"/>
      <c r="BL6932" s="13"/>
      <c r="BM6932" s="13"/>
      <c r="BN6932" s="13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12"/>
      <c r="AP6933" s="12"/>
      <c r="AQ6933" s="12"/>
      <c r="AR6933" s="12"/>
      <c r="AS6933" s="12"/>
      <c r="AT6933" s="12"/>
      <c r="AU6933" s="12"/>
      <c r="AV6933" s="12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12"/>
      <c r="BG6933" s="12"/>
      <c r="BH6933" s="12"/>
      <c r="BI6933" s="12"/>
      <c r="BJ6933" s="13"/>
      <c r="BK6933" s="13"/>
      <c r="BL6933" s="13"/>
      <c r="BM6933" s="13"/>
      <c r="BN6933" s="13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  <c r="AR6934" s="12"/>
      <c r="AS6934" s="12"/>
      <c r="AT6934" s="12"/>
      <c r="AU6934" s="12"/>
      <c r="AV6934" s="12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12"/>
      <c r="BG6934" s="12"/>
      <c r="BH6934" s="12"/>
      <c r="BI6934" s="12"/>
      <c r="BJ6934" s="13"/>
      <c r="BK6934" s="13"/>
      <c r="BL6934" s="13"/>
      <c r="BM6934" s="13"/>
      <c r="BN6934" s="13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  <c r="AR6935" s="12"/>
      <c r="AS6935" s="12"/>
      <c r="AT6935" s="12"/>
      <c r="AU6935" s="12"/>
      <c r="AV6935" s="12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12"/>
      <c r="BG6935" s="12"/>
      <c r="BH6935" s="12"/>
      <c r="BI6935" s="12"/>
      <c r="BJ6935" s="13"/>
      <c r="BK6935" s="13"/>
      <c r="BL6935" s="13"/>
      <c r="BM6935" s="13"/>
      <c r="BN6935" s="13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  <c r="AQ6936" s="12"/>
      <c r="AR6936" s="12"/>
      <c r="AS6936" s="12"/>
      <c r="AT6936" s="12"/>
      <c r="AU6936" s="12"/>
      <c r="AV6936" s="12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12"/>
      <c r="BG6936" s="12"/>
      <c r="BH6936" s="12"/>
      <c r="BI6936" s="12"/>
      <c r="BJ6936" s="13"/>
      <c r="BK6936" s="13"/>
      <c r="BL6936" s="13"/>
      <c r="BM6936" s="13"/>
      <c r="BN6936" s="13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  <c r="AR6937" s="12"/>
      <c r="AS6937" s="12"/>
      <c r="AT6937" s="12"/>
      <c r="AU6937" s="12"/>
      <c r="AV6937" s="12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12"/>
      <c r="BG6937" s="12"/>
      <c r="BH6937" s="12"/>
      <c r="BI6937" s="12"/>
      <c r="BJ6937" s="13"/>
      <c r="BK6937" s="13"/>
      <c r="BL6937" s="13"/>
      <c r="BM6937" s="13"/>
      <c r="BN6937" s="13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  <c r="AR6938" s="12"/>
      <c r="AS6938" s="12"/>
      <c r="AT6938" s="12"/>
      <c r="AU6938" s="12"/>
      <c r="AV6938" s="12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12"/>
      <c r="BG6938" s="12"/>
      <c r="BH6938" s="12"/>
      <c r="BI6938" s="12"/>
      <c r="BJ6938" s="13"/>
      <c r="BK6938" s="13"/>
      <c r="BL6938" s="13"/>
      <c r="BM6938" s="13"/>
      <c r="BN6938" s="13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  <c r="AQ6939" s="12"/>
      <c r="AR6939" s="12"/>
      <c r="AS6939" s="12"/>
      <c r="AT6939" s="12"/>
      <c r="AU6939" s="12"/>
      <c r="AV6939" s="12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12"/>
      <c r="BG6939" s="12"/>
      <c r="BH6939" s="12"/>
      <c r="BI6939" s="12"/>
      <c r="BJ6939" s="13"/>
      <c r="BK6939" s="13"/>
      <c r="BL6939" s="13"/>
      <c r="BM6939" s="13"/>
      <c r="BN6939" s="13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  <c r="AQ6940" s="12"/>
      <c r="AR6940" s="12"/>
      <c r="AS6940" s="12"/>
      <c r="AT6940" s="12"/>
      <c r="AU6940" s="12"/>
      <c r="AV6940" s="12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12"/>
      <c r="BG6940" s="12"/>
      <c r="BH6940" s="12"/>
      <c r="BI6940" s="12"/>
      <c r="BJ6940" s="13"/>
      <c r="BK6940" s="13"/>
      <c r="BL6940" s="13"/>
      <c r="BM6940" s="13"/>
      <c r="BN6940" s="13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  <c r="AR6941" s="12"/>
      <c r="AS6941" s="12"/>
      <c r="AT6941" s="12"/>
      <c r="AU6941" s="12"/>
      <c r="AV6941" s="12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12"/>
      <c r="BG6941" s="12"/>
      <c r="BH6941" s="12"/>
      <c r="BI6941" s="12"/>
      <c r="BJ6941" s="13"/>
      <c r="BK6941" s="13"/>
      <c r="BL6941" s="13"/>
      <c r="BM6941" s="13"/>
      <c r="BN6941" s="13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  <c r="AR6942" s="12"/>
      <c r="AS6942" s="12"/>
      <c r="AT6942" s="12"/>
      <c r="AU6942" s="12"/>
      <c r="AV6942" s="12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12"/>
      <c r="BG6942" s="12"/>
      <c r="BH6942" s="12"/>
      <c r="BI6942" s="12"/>
      <c r="BJ6942" s="13"/>
      <c r="BK6942" s="13"/>
      <c r="BL6942" s="13"/>
      <c r="BM6942" s="13"/>
      <c r="BN6942" s="13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  <c r="AQ6943" s="12"/>
      <c r="AR6943" s="12"/>
      <c r="AS6943" s="12"/>
      <c r="AT6943" s="12"/>
      <c r="AU6943" s="12"/>
      <c r="AV6943" s="12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12"/>
      <c r="BG6943" s="12"/>
      <c r="BH6943" s="12"/>
      <c r="BI6943" s="12"/>
      <c r="BJ6943" s="13"/>
      <c r="BK6943" s="13"/>
      <c r="BL6943" s="13"/>
      <c r="BM6943" s="13"/>
      <c r="BN6943" s="13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  <c r="AR6944" s="12"/>
      <c r="AS6944" s="12"/>
      <c r="AT6944" s="12"/>
      <c r="AU6944" s="12"/>
      <c r="AV6944" s="12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12"/>
      <c r="BG6944" s="12"/>
      <c r="BH6944" s="12"/>
      <c r="BI6944" s="12"/>
      <c r="BJ6944" s="13"/>
      <c r="BK6944" s="13"/>
      <c r="BL6944" s="13"/>
      <c r="BM6944" s="13"/>
      <c r="BN6944" s="13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  <c r="AR6945" s="12"/>
      <c r="AS6945" s="12"/>
      <c r="AT6945" s="12"/>
      <c r="AU6945" s="12"/>
      <c r="AV6945" s="12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12"/>
      <c r="BG6945" s="12"/>
      <c r="BH6945" s="12"/>
      <c r="BI6945" s="12"/>
      <c r="BJ6945" s="13"/>
      <c r="BK6945" s="13"/>
      <c r="BL6945" s="13"/>
      <c r="BM6945" s="13"/>
      <c r="BN6945" s="13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  <c r="AQ6946" s="12"/>
      <c r="AR6946" s="12"/>
      <c r="AS6946" s="12"/>
      <c r="AT6946" s="12"/>
      <c r="AU6946" s="12"/>
      <c r="AV6946" s="12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12"/>
      <c r="BG6946" s="12"/>
      <c r="BH6946" s="12"/>
      <c r="BI6946" s="12"/>
      <c r="BJ6946" s="13"/>
      <c r="BK6946" s="13"/>
      <c r="BL6946" s="13"/>
      <c r="BM6946" s="13"/>
      <c r="BN6946" s="13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  <c r="AQ6947" s="12"/>
      <c r="AR6947" s="12"/>
      <c r="AS6947" s="12"/>
      <c r="AT6947" s="12"/>
      <c r="AU6947" s="12"/>
      <c r="AV6947" s="12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12"/>
      <c r="BG6947" s="12"/>
      <c r="BH6947" s="12"/>
      <c r="BI6947" s="12"/>
      <c r="BJ6947" s="13"/>
      <c r="BK6947" s="13"/>
      <c r="BL6947" s="13"/>
      <c r="BM6947" s="13"/>
      <c r="BN6947" s="13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  <c r="AQ6948" s="12"/>
      <c r="AR6948" s="12"/>
      <c r="AS6948" s="12"/>
      <c r="AT6948" s="12"/>
      <c r="AU6948" s="12"/>
      <c r="AV6948" s="12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12"/>
      <c r="BG6948" s="12"/>
      <c r="BH6948" s="12"/>
      <c r="BI6948" s="12"/>
      <c r="BJ6948" s="13"/>
      <c r="BK6948" s="13"/>
      <c r="BL6948" s="13"/>
      <c r="BM6948" s="13"/>
      <c r="BN6948" s="13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  <c r="AQ6949" s="12"/>
      <c r="AR6949" s="12"/>
      <c r="AS6949" s="12"/>
      <c r="AT6949" s="12"/>
      <c r="AU6949" s="12"/>
      <c r="AV6949" s="12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12"/>
      <c r="BG6949" s="12"/>
      <c r="BH6949" s="12"/>
      <c r="BI6949" s="12"/>
      <c r="BJ6949" s="13"/>
      <c r="BK6949" s="13"/>
      <c r="BL6949" s="13"/>
      <c r="BM6949" s="13"/>
      <c r="BN6949" s="13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  <c r="AQ6950" s="12"/>
      <c r="AR6950" s="12"/>
      <c r="AS6950" s="12"/>
      <c r="AT6950" s="12"/>
      <c r="AU6950" s="12"/>
      <c r="AV6950" s="12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12"/>
      <c r="BG6950" s="12"/>
      <c r="BH6950" s="12"/>
      <c r="BI6950" s="12"/>
      <c r="BJ6950" s="13"/>
      <c r="BK6950" s="13"/>
      <c r="BL6950" s="13"/>
      <c r="BM6950" s="13"/>
      <c r="BN6950" s="13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  <c r="AR6951" s="12"/>
      <c r="AS6951" s="12"/>
      <c r="AT6951" s="12"/>
      <c r="AU6951" s="12"/>
      <c r="AV6951" s="12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12"/>
      <c r="BG6951" s="12"/>
      <c r="BH6951" s="12"/>
      <c r="BI6951" s="12"/>
      <c r="BJ6951" s="13"/>
      <c r="BK6951" s="13"/>
      <c r="BL6951" s="13"/>
      <c r="BM6951" s="13"/>
      <c r="BN6951" s="13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  <c r="AR6952" s="12"/>
      <c r="AS6952" s="12"/>
      <c r="AT6952" s="12"/>
      <c r="AU6952" s="12"/>
      <c r="AV6952" s="12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12"/>
      <c r="BG6952" s="12"/>
      <c r="BH6952" s="12"/>
      <c r="BI6952" s="12"/>
      <c r="BJ6952" s="13"/>
      <c r="BK6952" s="13"/>
      <c r="BL6952" s="13"/>
      <c r="BM6952" s="13"/>
      <c r="BN6952" s="13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  <c r="AQ6953" s="12"/>
      <c r="AR6953" s="12"/>
      <c r="AS6953" s="12"/>
      <c r="AT6953" s="12"/>
      <c r="AU6953" s="12"/>
      <c r="AV6953" s="12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12"/>
      <c r="BG6953" s="12"/>
      <c r="BH6953" s="12"/>
      <c r="BI6953" s="12"/>
      <c r="BJ6953" s="13"/>
      <c r="BK6953" s="13"/>
      <c r="BL6953" s="13"/>
      <c r="BM6953" s="13"/>
      <c r="BN6953" s="13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  <c r="AQ6954" s="12"/>
      <c r="AR6954" s="12"/>
      <c r="AS6954" s="12"/>
      <c r="AT6954" s="12"/>
      <c r="AU6954" s="12"/>
      <c r="AV6954" s="12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12"/>
      <c r="BG6954" s="12"/>
      <c r="BH6954" s="12"/>
      <c r="BI6954" s="12"/>
      <c r="BJ6954" s="13"/>
      <c r="BK6954" s="13"/>
      <c r="BL6954" s="13"/>
      <c r="BM6954" s="13"/>
      <c r="BN6954" s="13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  <c r="AR6955" s="12"/>
      <c r="AS6955" s="12"/>
      <c r="AT6955" s="12"/>
      <c r="AU6955" s="12"/>
      <c r="AV6955" s="12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12"/>
      <c r="BG6955" s="12"/>
      <c r="BH6955" s="12"/>
      <c r="BI6955" s="12"/>
      <c r="BJ6955" s="13"/>
      <c r="BK6955" s="13"/>
      <c r="BL6955" s="13"/>
      <c r="BM6955" s="13"/>
      <c r="BN6955" s="13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  <c r="AR6956" s="12"/>
      <c r="AS6956" s="12"/>
      <c r="AT6956" s="12"/>
      <c r="AU6956" s="12"/>
      <c r="AV6956" s="12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12"/>
      <c r="BG6956" s="12"/>
      <c r="BH6956" s="12"/>
      <c r="BI6956" s="12"/>
      <c r="BJ6956" s="13"/>
      <c r="BK6956" s="13"/>
      <c r="BL6956" s="13"/>
      <c r="BM6956" s="13"/>
      <c r="BN6956" s="13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  <c r="AQ6957" s="12"/>
      <c r="AR6957" s="12"/>
      <c r="AS6957" s="12"/>
      <c r="AT6957" s="12"/>
      <c r="AU6957" s="12"/>
      <c r="AV6957" s="12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12"/>
      <c r="BG6957" s="12"/>
      <c r="BH6957" s="12"/>
      <c r="BI6957" s="12"/>
      <c r="BJ6957" s="13"/>
      <c r="BK6957" s="13"/>
      <c r="BL6957" s="13"/>
      <c r="BM6957" s="13"/>
      <c r="BN6957" s="13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  <c r="AQ6958" s="12"/>
      <c r="AR6958" s="12"/>
      <c r="AS6958" s="12"/>
      <c r="AT6958" s="12"/>
      <c r="AU6958" s="12"/>
      <c r="AV6958" s="12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12"/>
      <c r="BG6958" s="12"/>
      <c r="BH6958" s="12"/>
      <c r="BI6958" s="12"/>
      <c r="BJ6958" s="13"/>
      <c r="BK6958" s="13"/>
      <c r="BL6958" s="13"/>
      <c r="BM6958" s="13"/>
      <c r="BN6958" s="13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  <c r="AQ6959" s="12"/>
      <c r="AR6959" s="12"/>
      <c r="AS6959" s="12"/>
      <c r="AT6959" s="12"/>
      <c r="AU6959" s="12"/>
      <c r="AV6959" s="12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12"/>
      <c r="BG6959" s="12"/>
      <c r="BH6959" s="12"/>
      <c r="BI6959" s="12"/>
      <c r="BJ6959" s="13"/>
      <c r="BK6959" s="13"/>
      <c r="BL6959" s="13"/>
      <c r="BM6959" s="13"/>
      <c r="BN6959" s="13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  <c r="AQ6960" s="12"/>
      <c r="AR6960" s="12"/>
      <c r="AS6960" s="12"/>
      <c r="AT6960" s="12"/>
      <c r="AU6960" s="12"/>
      <c r="AV6960" s="12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12"/>
      <c r="BG6960" s="12"/>
      <c r="BH6960" s="12"/>
      <c r="BI6960" s="12"/>
      <c r="BJ6960" s="13"/>
      <c r="BK6960" s="13"/>
      <c r="BL6960" s="13"/>
      <c r="BM6960" s="13"/>
      <c r="BN6960" s="13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  <c r="AQ6961" s="12"/>
      <c r="AR6961" s="12"/>
      <c r="AS6961" s="12"/>
      <c r="AT6961" s="12"/>
      <c r="AU6961" s="12"/>
      <c r="AV6961" s="12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12"/>
      <c r="BG6961" s="12"/>
      <c r="BH6961" s="12"/>
      <c r="BI6961" s="12"/>
      <c r="BJ6961" s="13"/>
      <c r="BK6961" s="13"/>
      <c r="BL6961" s="13"/>
      <c r="BM6961" s="13"/>
      <c r="BN6961" s="13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  <c r="AQ6962" s="12"/>
      <c r="AR6962" s="12"/>
      <c r="AS6962" s="12"/>
      <c r="AT6962" s="12"/>
      <c r="AU6962" s="12"/>
      <c r="AV6962" s="12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12"/>
      <c r="BG6962" s="12"/>
      <c r="BH6962" s="12"/>
      <c r="BI6962" s="12"/>
      <c r="BJ6962" s="13"/>
      <c r="BK6962" s="13"/>
      <c r="BL6962" s="13"/>
      <c r="BM6962" s="13"/>
      <c r="BN6962" s="13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  <c r="AQ6963" s="12"/>
      <c r="AR6963" s="12"/>
      <c r="AS6963" s="12"/>
      <c r="AT6963" s="12"/>
      <c r="AU6963" s="12"/>
      <c r="AV6963" s="12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12"/>
      <c r="BG6963" s="12"/>
      <c r="BH6963" s="12"/>
      <c r="BI6963" s="12"/>
      <c r="BJ6963" s="13"/>
      <c r="BK6963" s="13"/>
      <c r="BL6963" s="13"/>
      <c r="BM6963" s="13"/>
      <c r="BN6963" s="13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  <c r="AQ6964" s="12"/>
      <c r="AR6964" s="12"/>
      <c r="AS6964" s="12"/>
      <c r="AT6964" s="12"/>
      <c r="AU6964" s="12"/>
      <c r="AV6964" s="12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12"/>
      <c r="BG6964" s="12"/>
      <c r="BH6964" s="12"/>
      <c r="BI6964" s="12"/>
      <c r="BJ6964" s="13"/>
      <c r="BK6964" s="13"/>
      <c r="BL6964" s="13"/>
      <c r="BM6964" s="13"/>
      <c r="BN6964" s="13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  <c r="AQ6965" s="12"/>
      <c r="AR6965" s="12"/>
      <c r="AS6965" s="12"/>
      <c r="AT6965" s="12"/>
      <c r="AU6965" s="12"/>
      <c r="AV6965" s="12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12"/>
      <c r="BG6965" s="12"/>
      <c r="BH6965" s="12"/>
      <c r="BI6965" s="12"/>
      <c r="BJ6965" s="13"/>
      <c r="BK6965" s="13"/>
      <c r="BL6965" s="13"/>
      <c r="BM6965" s="13"/>
      <c r="BN6965" s="13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  <c r="AQ6966" s="12"/>
      <c r="AR6966" s="12"/>
      <c r="AS6966" s="12"/>
      <c r="AT6966" s="12"/>
      <c r="AU6966" s="12"/>
      <c r="AV6966" s="12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12"/>
      <c r="BG6966" s="12"/>
      <c r="BH6966" s="12"/>
      <c r="BI6966" s="12"/>
      <c r="BJ6966" s="13"/>
      <c r="BK6966" s="13"/>
      <c r="BL6966" s="13"/>
      <c r="BM6966" s="13"/>
      <c r="BN6966" s="13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  <c r="AQ6967" s="12"/>
      <c r="AR6967" s="12"/>
      <c r="AS6967" s="12"/>
      <c r="AT6967" s="12"/>
      <c r="AU6967" s="12"/>
      <c r="AV6967" s="12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12"/>
      <c r="BG6967" s="12"/>
      <c r="BH6967" s="12"/>
      <c r="BI6967" s="12"/>
      <c r="BJ6967" s="13"/>
      <c r="BK6967" s="13"/>
      <c r="BL6967" s="13"/>
      <c r="BM6967" s="13"/>
      <c r="BN6967" s="13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  <c r="AM6968" s="12"/>
      <c r="AN6968" s="12"/>
      <c r="AO6968" s="12"/>
      <c r="AP6968" s="12"/>
      <c r="AQ6968" s="12"/>
      <c r="AR6968" s="12"/>
      <c r="AS6968" s="12"/>
      <c r="AT6968" s="12"/>
      <c r="AU6968" s="12"/>
      <c r="AV6968" s="12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12"/>
      <c r="BG6968" s="12"/>
      <c r="BH6968" s="12"/>
      <c r="BI6968" s="12"/>
      <c r="BJ6968" s="13"/>
      <c r="BK6968" s="13"/>
      <c r="BL6968" s="13"/>
      <c r="BM6968" s="13"/>
      <c r="BN6968" s="13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12"/>
      <c r="AP6969" s="12"/>
      <c r="AQ6969" s="12"/>
      <c r="AR6969" s="12"/>
      <c r="AS6969" s="12"/>
      <c r="AT6969" s="12"/>
      <c r="AU6969" s="12"/>
      <c r="AV6969" s="12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12"/>
      <c r="BG6969" s="12"/>
      <c r="BH6969" s="12"/>
      <c r="BI6969" s="12"/>
      <c r="BJ6969" s="13"/>
      <c r="BK6969" s="13"/>
      <c r="BL6969" s="13"/>
      <c r="BM6969" s="13"/>
      <c r="BN6969" s="13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  <c r="AM6970" s="12"/>
      <c r="AN6970" s="12"/>
      <c r="AO6970" s="12"/>
      <c r="AP6970" s="12"/>
      <c r="AQ6970" s="12"/>
      <c r="AR6970" s="12"/>
      <c r="AS6970" s="12"/>
      <c r="AT6970" s="12"/>
      <c r="AU6970" s="12"/>
      <c r="AV6970" s="12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12"/>
      <c r="BG6970" s="12"/>
      <c r="BH6970" s="12"/>
      <c r="BI6970" s="12"/>
      <c r="BJ6970" s="13"/>
      <c r="BK6970" s="13"/>
      <c r="BL6970" s="13"/>
      <c r="BM6970" s="13"/>
      <c r="BN6970" s="13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  <c r="AQ6971" s="12"/>
      <c r="AR6971" s="12"/>
      <c r="AS6971" s="12"/>
      <c r="AT6971" s="12"/>
      <c r="AU6971" s="12"/>
      <c r="AV6971" s="12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12"/>
      <c r="BG6971" s="12"/>
      <c r="BH6971" s="12"/>
      <c r="BI6971" s="12"/>
      <c r="BJ6971" s="13"/>
      <c r="BK6971" s="13"/>
      <c r="BL6971" s="13"/>
      <c r="BM6971" s="13"/>
      <c r="BN6971" s="13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  <c r="AQ6972" s="12"/>
      <c r="AR6972" s="12"/>
      <c r="AS6972" s="12"/>
      <c r="AT6972" s="12"/>
      <c r="AU6972" s="12"/>
      <c r="AV6972" s="12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12"/>
      <c r="BG6972" s="12"/>
      <c r="BH6972" s="12"/>
      <c r="BI6972" s="12"/>
      <c r="BJ6972" s="13"/>
      <c r="BK6972" s="13"/>
      <c r="BL6972" s="13"/>
      <c r="BM6972" s="13"/>
      <c r="BN6972" s="13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  <c r="AQ6973" s="12"/>
      <c r="AR6973" s="12"/>
      <c r="AS6973" s="12"/>
      <c r="AT6973" s="12"/>
      <c r="AU6973" s="12"/>
      <c r="AV6973" s="12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12"/>
      <c r="BG6973" s="12"/>
      <c r="BH6973" s="12"/>
      <c r="BI6973" s="12"/>
      <c r="BJ6973" s="13"/>
      <c r="BK6973" s="13"/>
      <c r="BL6973" s="13"/>
      <c r="BM6973" s="13"/>
      <c r="BN6973" s="13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/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12"/>
      <c r="AP6974" s="12"/>
      <c r="AQ6974" s="12"/>
      <c r="AR6974" s="12"/>
      <c r="AS6974" s="12"/>
      <c r="AT6974" s="12"/>
      <c r="AU6974" s="12"/>
      <c r="AV6974" s="12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12"/>
      <c r="BG6974" s="12"/>
      <c r="BH6974" s="12"/>
      <c r="BI6974" s="12"/>
      <c r="BJ6974" s="13"/>
      <c r="BK6974" s="13"/>
      <c r="BL6974" s="13"/>
      <c r="BM6974" s="13"/>
      <c r="BN6974" s="13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  <c r="AQ6975" s="12"/>
      <c r="AR6975" s="12"/>
      <c r="AS6975" s="12"/>
      <c r="AT6975" s="12"/>
      <c r="AU6975" s="12"/>
      <c r="AV6975" s="12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12"/>
      <c r="BG6975" s="12"/>
      <c r="BH6975" s="12"/>
      <c r="BI6975" s="12"/>
      <c r="BJ6975" s="13"/>
      <c r="BK6975" s="13"/>
      <c r="BL6975" s="13"/>
      <c r="BM6975" s="13"/>
      <c r="BN6975" s="13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  <c r="AQ6976" s="12"/>
      <c r="AR6976" s="12"/>
      <c r="AS6976" s="12"/>
      <c r="AT6976" s="12"/>
      <c r="AU6976" s="12"/>
      <c r="AV6976" s="12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12"/>
      <c r="BG6976" s="12"/>
      <c r="BH6976" s="12"/>
      <c r="BI6976" s="12"/>
      <c r="BJ6976" s="13"/>
      <c r="BK6976" s="13"/>
      <c r="BL6976" s="13"/>
      <c r="BM6976" s="13"/>
      <c r="BN6976" s="13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  <c r="AQ6977" s="12"/>
      <c r="AR6977" s="12"/>
      <c r="AS6977" s="12"/>
      <c r="AT6977" s="12"/>
      <c r="AU6977" s="12"/>
      <c r="AV6977" s="12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12"/>
      <c r="BG6977" s="12"/>
      <c r="BH6977" s="12"/>
      <c r="BI6977" s="12"/>
      <c r="BJ6977" s="13"/>
      <c r="BK6977" s="13"/>
      <c r="BL6977" s="13"/>
      <c r="BM6977" s="13"/>
      <c r="BN6977" s="13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  <c r="AQ6978" s="12"/>
      <c r="AR6978" s="12"/>
      <c r="AS6978" s="12"/>
      <c r="AT6978" s="12"/>
      <c r="AU6978" s="12"/>
      <c r="AV6978" s="12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12"/>
      <c r="BG6978" s="12"/>
      <c r="BH6978" s="12"/>
      <c r="BI6978" s="12"/>
      <c r="BJ6978" s="13"/>
      <c r="BK6978" s="13"/>
      <c r="BL6978" s="13"/>
      <c r="BM6978" s="13"/>
      <c r="BN6978" s="13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  <c r="AQ6979" s="12"/>
      <c r="AR6979" s="12"/>
      <c r="AS6979" s="12"/>
      <c r="AT6979" s="12"/>
      <c r="AU6979" s="12"/>
      <c r="AV6979" s="12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12"/>
      <c r="BG6979" s="12"/>
      <c r="BH6979" s="12"/>
      <c r="BI6979" s="12"/>
      <c r="BJ6979" s="13"/>
      <c r="BK6979" s="13"/>
      <c r="BL6979" s="13"/>
      <c r="BM6979" s="13"/>
      <c r="BN6979" s="13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/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12"/>
      <c r="AP6980" s="12"/>
      <c r="AQ6980" s="12"/>
      <c r="AR6980" s="12"/>
      <c r="AS6980" s="12"/>
      <c r="AT6980" s="12"/>
      <c r="AU6980" s="12"/>
      <c r="AV6980" s="12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12"/>
      <c r="BG6980" s="12"/>
      <c r="BH6980" s="12"/>
      <c r="BI6980" s="12"/>
      <c r="BJ6980" s="13"/>
      <c r="BK6980" s="13"/>
      <c r="BL6980" s="13"/>
      <c r="BM6980" s="13"/>
      <c r="BN6980" s="13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  <c r="AQ6981" s="12"/>
      <c r="AR6981" s="12"/>
      <c r="AS6981" s="12"/>
      <c r="AT6981" s="12"/>
      <c r="AU6981" s="12"/>
      <c r="AV6981" s="12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12"/>
      <c r="BG6981" s="12"/>
      <c r="BH6981" s="12"/>
      <c r="BI6981" s="12"/>
      <c r="BJ6981" s="13"/>
      <c r="BK6981" s="13"/>
      <c r="BL6981" s="13"/>
      <c r="BM6981" s="13"/>
      <c r="BN6981" s="13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  <c r="AQ6982" s="12"/>
      <c r="AR6982" s="12"/>
      <c r="AS6982" s="12"/>
      <c r="AT6982" s="12"/>
      <c r="AU6982" s="12"/>
      <c r="AV6982" s="12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12"/>
      <c r="BG6982" s="12"/>
      <c r="BH6982" s="12"/>
      <c r="BI6982" s="12"/>
      <c r="BJ6982" s="13"/>
      <c r="BK6982" s="13"/>
      <c r="BL6982" s="13"/>
      <c r="BM6982" s="13"/>
      <c r="BN6982" s="13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12"/>
      <c r="AK6983" s="12"/>
      <c r="AL6983" s="12"/>
      <c r="AM6983" s="12"/>
      <c r="AN6983" s="12"/>
      <c r="AO6983" s="12"/>
      <c r="AP6983" s="12"/>
      <c r="AQ6983" s="12"/>
      <c r="AR6983" s="12"/>
      <c r="AS6983" s="12"/>
      <c r="AT6983" s="12"/>
      <c r="AU6983" s="12"/>
      <c r="AV6983" s="12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12"/>
      <c r="BG6983" s="12"/>
      <c r="BH6983" s="12"/>
      <c r="BI6983" s="12"/>
      <c r="BJ6983" s="13"/>
      <c r="BK6983" s="13"/>
      <c r="BL6983" s="13"/>
      <c r="BM6983" s="13"/>
      <c r="BN6983" s="13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  <c r="AQ6984" s="12"/>
      <c r="AR6984" s="12"/>
      <c r="AS6984" s="12"/>
      <c r="AT6984" s="12"/>
      <c r="AU6984" s="12"/>
      <c r="AV6984" s="12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12"/>
      <c r="BG6984" s="12"/>
      <c r="BH6984" s="12"/>
      <c r="BI6984" s="12"/>
      <c r="BJ6984" s="13"/>
      <c r="BK6984" s="13"/>
      <c r="BL6984" s="13"/>
      <c r="BM6984" s="13"/>
      <c r="BN6984" s="13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  <c r="AQ6985" s="12"/>
      <c r="AR6985" s="12"/>
      <c r="AS6985" s="12"/>
      <c r="AT6985" s="12"/>
      <c r="AU6985" s="12"/>
      <c r="AV6985" s="12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12"/>
      <c r="BG6985" s="12"/>
      <c r="BH6985" s="12"/>
      <c r="BI6985" s="12"/>
      <c r="BJ6985" s="13"/>
      <c r="BK6985" s="13"/>
      <c r="BL6985" s="13"/>
      <c r="BM6985" s="13"/>
      <c r="BN6985" s="13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  <c r="AQ6986" s="12"/>
      <c r="AR6986" s="12"/>
      <c r="AS6986" s="12"/>
      <c r="AT6986" s="12"/>
      <c r="AU6986" s="12"/>
      <c r="AV6986" s="12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12"/>
      <c r="BG6986" s="12"/>
      <c r="BH6986" s="12"/>
      <c r="BI6986" s="12"/>
      <c r="BJ6986" s="13"/>
      <c r="BK6986" s="13"/>
      <c r="BL6986" s="13"/>
      <c r="BM6986" s="13"/>
      <c r="BN6986" s="13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  <c r="AQ6987" s="12"/>
      <c r="AR6987" s="12"/>
      <c r="AS6987" s="12"/>
      <c r="AT6987" s="12"/>
      <c r="AU6987" s="12"/>
      <c r="AV6987" s="12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12"/>
      <c r="BG6987" s="12"/>
      <c r="BH6987" s="12"/>
      <c r="BI6987" s="12"/>
      <c r="BJ6987" s="13"/>
      <c r="BK6987" s="13"/>
      <c r="BL6987" s="13"/>
      <c r="BM6987" s="13"/>
      <c r="BN6987" s="13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  <c r="AQ6988" s="12"/>
      <c r="AR6988" s="12"/>
      <c r="AS6988" s="12"/>
      <c r="AT6988" s="12"/>
      <c r="AU6988" s="12"/>
      <c r="AV6988" s="12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12"/>
      <c r="BG6988" s="12"/>
      <c r="BH6988" s="12"/>
      <c r="BI6988" s="12"/>
      <c r="BJ6988" s="13"/>
      <c r="BK6988" s="13"/>
      <c r="BL6988" s="13"/>
      <c r="BM6988" s="13"/>
      <c r="BN6988" s="13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  <c r="AQ6989" s="12"/>
      <c r="AR6989" s="12"/>
      <c r="AS6989" s="12"/>
      <c r="AT6989" s="12"/>
      <c r="AU6989" s="12"/>
      <c r="AV6989" s="12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12"/>
      <c r="BG6989" s="12"/>
      <c r="BH6989" s="12"/>
      <c r="BI6989" s="12"/>
      <c r="BJ6989" s="13"/>
      <c r="BK6989" s="13"/>
      <c r="BL6989" s="13"/>
      <c r="BM6989" s="13"/>
      <c r="BN6989" s="13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  <c r="AQ6990" s="12"/>
      <c r="AR6990" s="12"/>
      <c r="AS6990" s="12"/>
      <c r="AT6990" s="12"/>
      <c r="AU6990" s="12"/>
      <c r="AV6990" s="12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12"/>
      <c r="BG6990" s="12"/>
      <c r="BH6990" s="12"/>
      <c r="BI6990" s="12"/>
      <c r="BJ6990" s="13"/>
      <c r="BK6990" s="13"/>
      <c r="BL6990" s="13"/>
      <c r="BM6990" s="13"/>
      <c r="BN6990" s="13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  <c r="AQ6991" s="12"/>
      <c r="AR6991" s="12"/>
      <c r="AS6991" s="12"/>
      <c r="AT6991" s="12"/>
      <c r="AU6991" s="12"/>
      <c r="AV6991" s="12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12"/>
      <c r="BG6991" s="12"/>
      <c r="BH6991" s="12"/>
      <c r="BI6991" s="12"/>
      <c r="BJ6991" s="13"/>
      <c r="BK6991" s="13"/>
      <c r="BL6991" s="13"/>
      <c r="BM6991" s="13"/>
      <c r="BN6991" s="13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  <c r="AQ6992" s="12"/>
      <c r="AR6992" s="12"/>
      <c r="AS6992" s="12"/>
      <c r="AT6992" s="12"/>
      <c r="AU6992" s="12"/>
      <c r="AV6992" s="12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12"/>
      <c r="BG6992" s="12"/>
      <c r="BH6992" s="12"/>
      <c r="BI6992" s="12"/>
      <c r="BJ6992" s="13"/>
      <c r="BK6992" s="13"/>
      <c r="BL6992" s="13"/>
      <c r="BM6992" s="13"/>
      <c r="BN6992" s="13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  <c r="AR6993" s="12"/>
      <c r="AS6993" s="12"/>
      <c r="AT6993" s="12"/>
      <c r="AU6993" s="12"/>
      <c r="AV6993" s="12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12"/>
      <c r="BG6993" s="12"/>
      <c r="BH6993" s="12"/>
      <c r="BI6993" s="12"/>
      <c r="BJ6993" s="13"/>
      <c r="BK6993" s="13"/>
      <c r="BL6993" s="13"/>
      <c r="BM6993" s="13"/>
      <c r="BN6993" s="13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  <c r="AR6994" s="12"/>
      <c r="AS6994" s="12"/>
      <c r="AT6994" s="12"/>
      <c r="AU6994" s="12"/>
      <c r="AV6994" s="12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12"/>
      <c r="BG6994" s="12"/>
      <c r="BH6994" s="12"/>
      <c r="BI6994" s="12"/>
      <c r="BJ6994" s="13"/>
      <c r="BK6994" s="13"/>
      <c r="BL6994" s="13"/>
      <c r="BM6994" s="13"/>
      <c r="BN6994" s="13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  <c r="AQ6995" s="12"/>
      <c r="AR6995" s="12"/>
      <c r="AS6995" s="12"/>
      <c r="AT6995" s="12"/>
      <c r="AU6995" s="12"/>
      <c r="AV6995" s="12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12"/>
      <c r="BG6995" s="12"/>
      <c r="BH6995" s="12"/>
      <c r="BI6995" s="12"/>
      <c r="BJ6995" s="13"/>
      <c r="BK6995" s="13"/>
      <c r="BL6995" s="13"/>
      <c r="BM6995" s="13"/>
      <c r="BN6995" s="13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  <c r="AR6996" s="12"/>
      <c r="AS6996" s="12"/>
      <c r="AT6996" s="12"/>
      <c r="AU6996" s="12"/>
      <c r="AV6996" s="12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12"/>
      <c r="BG6996" s="12"/>
      <c r="BH6996" s="12"/>
      <c r="BI6996" s="12"/>
      <c r="BJ6996" s="13"/>
      <c r="BK6996" s="13"/>
      <c r="BL6996" s="13"/>
      <c r="BM6996" s="13"/>
      <c r="BN6996" s="13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  <c r="AR6997" s="12"/>
      <c r="AS6997" s="12"/>
      <c r="AT6997" s="12"/>
      <c r="AU6997" s="12"/>
      <c r="AV6997" s="12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12"/>
      <c r="BG6997" s="12"/>
      <c r="BH6997" s="12"/>
      <c r="BI6997" s="12"/>
      <c r="BJ6997" s="13"/>
      <c r="BK6997" s="13"/>
      <c r="BL6997" s="13"/>
      <c r="BM6997" s="13"/>
      <c r="BN6997" s="13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  <c r="AQ6998" s="12"/>
      <c r="AR6998" s="12"/>
      <c r="AS6998" s="12"/>
      <c r="AT6998" s="12"/>
      <c r="AU6998" s="12"/>
      <c r="AV6998" s="12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12"/>
      <c r="BG6998" s="12"/>
      <c r="BH6998" s="12"/>
      <c r="BI6998" s="12"/>
      <c r="BJ6998" s="13"/>
      <c r="BK6998" s="13"/>
      <c r="BL6998" s="13"/>
      <c r="BM6998" s="13"/>
      <c r="BN6998" s="13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  <c r="AQ6999" s="12"/>
      <c r="AR6999" s="12"/>
      <c r="AS6999" s="12"/>
      <c r="AT6999" s="12"/>
      <c r="AU6999" s="12"/>
      <c r="AV6999" s="12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12"/>
      <c r="BG6999" s="12"/>
      <c r="BH6999" s="12"/>
      <c r="BI6999" s="12"/>
      <c r="BJ6999" s="13"/>
      <c r="BK6999" s="13"/>
      <c r="BL6999" s="13"/>
      <c r="BM6999" s="13"/>
      <c r="BN6999" s="13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  <c r="AR7000" s="12"/>
      <c r="AS7000" s="12"/>
      <c r="AT7000" s="12"/>
      <c r="AU7000" s="12"/>
      <c r="AV7000" s="12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12"/>
      <c r="BG7000" s="12"/>
      <c r="BH7000" s="12"/>
      <c r="BI7000" s="12"/>
      <c r="BJ7000" s="13"/>
      <c r="BK7000" s="13"/>
      <c r="BL7000" s="13"/>
      <c r="BM7000" s="13"/>
      <c r="BN7000" s="13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  <c r="AR7001" s="12"/>
      <c r="AS7001" s="12"/>
      <c r="AT7001" s="12"/>
      <c r="AU7001" s="12"/>
      <c r="AV7001" s="12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12"/>
      <c r="BG7001" s="12"/>
      <c r="BH7001" s="12"/>
      <c r="BI7001" s="12"/>
      <c r="BJ7001" s="13"/>
      <c r="BK7001" s="13"/>
      <c r="BL7001" s="13"/>
      <c r="BM7001" s="13"/>
      <c r="BN7001" s="13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12"/>
      <c r="AK7002" s="12"/>
      <c r="AL7002" s="12"/>
      <c r="AM7002" s="12"/>
      <c r="AN7002" s="12"/>
      <c r="AO7002" s="12"/>
      <c r="AP7002" s="12"/>
      <c r="AQ7002" s="12"/>
      <c r="AR7002" s="12"/>
      <c r="AS7002" s="12"/>
      <c r="AT7002" s="12"/>
      <c r="AU7002" s="12"/>
      <c r="AV7002" s="12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12"/>
      <c r="BG7002" s="12"/>
      <c r="BH7002" s="12"/>
      <c r="BI7002" s="12"/>
      <c r="BJ7002" s="13"/>
      <c r="BK7002" s="13"/>
      <c r="BL7002" s="13"/>
      <c r="BM7002" s="13"/>
      <c r="BN7002" s="13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  <c r="AH7003" s="12"/>
      <c r="AI7003" s="12"/>
      <c r="AJ7003" s="12"/>
      <c r="AK7003" s="12"/>
      <c r="AL7003" s="12"/>
      <c r="AM7003" s="12"/>
      <c r="AN7003" s="12"/>
      <c r="AO7003" s="12"/>
      <c r="AP7003" s="12"/>
      <c r="AQ7003" s="12"/>
      <c r="AR7003" s="12"/>
      <c r="AS7003" s="12"/>
      <c r="AT7003" s="12"/>
      <c r="AU7003" s="12"/>
      <c r="AV7003" s="12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12"/>
      <c r="BG7003" s="12"/>
      <c r="BH7003" s="12"/>
      <c r="BI7003" s="12"/>
      <c r="BJ7003" s="13"/>
      <c r="BK7003" s="13"/>
      <c r="BL7003" s="13"/>
      <c r="BM7003" s="13"/>
      <c r="BN7003" s="13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  <c r="AQ7004" s="12"/>
      <c r="AR7004" s="12"/>
      <c r="AS7004" s="12"/>
      <c r="AT7004" s="12"/>
      <c r="AU7004" s="12"/>
      <c r="AV7004" s="12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12"/>
      <c r="BG7004" s="12"/>
      <c r="BH7004" s="12"/>
      <c r="BI7004" s="12"/>
      <c r="BJ7004" s="13"/>
      <c r="BK7004" s="13"/>
      <c r="BL7004" s="13"/>
      <c r="BM7004" s="13"/>
      <c r="BN7004" s="13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  <c r="AQ7005" s="12"/>
      <c r="AR7005" s="12"/>
      <c r="AS7005" s="12"/>
      <c r="AT7005" s="12"/>
      <c r="AU7005" s="12"/>
      <c r="AV7005" s="12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12"/>
      <c r="BG7005" s="12"/>
      <c r="BH7005" s="12"/>
      <c r="BI7005" s="12"/>
      <c r="BJ7005" s="13"/>
      <c r="BK7005" s="13"/>
      <c r="BL7005" s="13"/>
      <c r="BM7005" s="13"/>
      <c r="BN7005" s="13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  <c r="AQ7006" s="12"/>
      <c r="AR7006" s="12"/>
      <c r="AS7006" s="12"/>
      <c r="AT7006" s="12"/>
      <c r="AU7006" s="12"/>
      <c r="AV7006" s="12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12"/>
      <c r="BG7006" s="12"/>
      <c r="BH7006" s="12"/>
      <c r="BI7006" s="12"/>
      <c r="BJ7006" s="13"/>
      <c r="BK7006" s="13"/>
      <c r="BL7006" s="13"/>
      <c r="BM7006" s="13"/>
      <c r="BN7006" s="13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  <c r="AR7007" s="12"/>
      <c r="AS7007" s="12"/>
      <c r="AT7007" s="12"/>
      <c r="AU7007" s="12"/>
      <c r="AV7007" s="12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12"/>
      <c r="BG7007" s="12"/>
      <c r="BH7007" s="12"/>
      <c r="BI7007" s="12"/>
      <c r="BJ7007" s="13"/>
      <c r="BK7007" s="13"/>
      <c r="BL7007" s="13"/>
      <c r="BM7007" s="13"/>
      <c r="BN7007" s="13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1"/>
      <c r="L7008" s="11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  <c r="AF7008" s="12"/>
      <c r="AG7008" s="12"/>
      <c r="AH7008" s="12"/>
      <c r="AI7008" s="12"/>
      <c r="AJ7008" s="12"/>
      <c r="AK7008" s="12"/>
      <c r="AL7008" s="12"/>
      <c r="AM7008" s="12"/>
      <c r="AN7008" s="12"/>
      <c r="AO7008" s="12"/>
      <c r="AP7008" s="12"/>
      <c r="AQ7008" s="12"/>
      <c r="AR7008" s="12"/>
      <c r="AS7008" s="12"/>
      <c r="AT7008" s="12"/>
      <c r="AU7008" s="12"/>
      <c r="AV7008" s="12"/>
      <c r="AW7008" s="12"/>
      <c r="AX7008" s="12"/>
      <c r="AY7008" s="12"/>
      <c r="AZ7008" s="12"/>
      <c r="BA7008" s="12"/>
      <c r="BB7008" s="12"/>
      <c r="BC7008" s="12"/>
      <c r="BD7008" s="12"/>
      <c r="BE7008" s="12"/>
      <c r="BF7008" s="12"/>
      <c r="BG7008" s="12"/>
      <c r="BH7008" s="12"/>
      <c r="BI7008" s="12"/>
      <c r="BJ7008" s="13"/>
      <c r="BK7008" s="13"/>
      <c r="BL7008" s="13"/>
      <c r="BM7008" s="13"/>
      <c r="BN7008" s="13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  <c r="AQ7009" s="12"/>
      <c r="AR7009" s="12"/>
      <c r="AS7009" s="12"/>
      <c r="AT7009" s="12"/>
      <c r="AU7009" s="12"/>
      <c r="AV7009" s="12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12"/>
      <c r="BG7009" s="12"/>
      <c r="BH7009" s="12"/>
      <c r="BI7009" s="12"/>
      <c r="BJ7009" s="13"/>
      <c r="BK7009" s="13"/>
      <c r="BL7009" s="13"/>
      <c r="BM7009" s="13"/>
      <c r="BN7009" s="13"/>
    </row>
    <row r="7010" spans="4:66" s="14" customFormat="1" x14ac:dyDescent="0.25">
      <c r="K7010" s="16"/>
      <c r="L7010" s="16"/>
      <c r="M7010" s="17"/>
      <c r="N7010" s="17"/>
      <c r="O7010" s="17"/>
      <c r="P7010" s="17"/>
      <c r="Q7010" s="17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7"/>
      <c r="AC7010" s="17"/>
      <c r="AD7010" s="17"/>
      <c r="AE7010" s="17"/>
      <c r="AF7010" s="17"/>
      <c r="AG7010" s="17"/>
      <c r="AH7010" s="17"/>
      <c r="AI7010" s="17"/>
      <c r="AJ7010" s="17"/>
      <c r="AK7010" s="17"/>
      <c r="AL7010" s="17"/>
      <c r="AM7010" s="17"/>
      <c r="AN7010" s="17"/>
      <c r="AO7010" s="17"/>
      <c r="AP7010" s="17"/>
      <c r="AQ7010" s="17"/>
      <c r="AR7010" s="17"/>
      <c r="AS7010" s="17"/>
      <c r="AT7010" s="17"/>
      <c r="AU7010" s="17"/>
      <c r="AV7010" s="17"/>
      <c r="AW7010" s="17"/>
      <c r="AX7010" s="17"/>
      <c r="AY7010" s="17"/>
      <c r="AZ7010" s="17"/>
      <c r="BA7010" s="17"/>
      <c r="BB7010" s="17"/>
      <c r="BC7010" s="17"/>
      <c r="BD7010" s="17"/>
      <c r="BE7010" s="17"/>
      <c r="BF7010" s="17"/>
      <c r="BG7010" s="17"/>
      <c r="BH7010" s="17"/>
      <c r="BI7010" s="17"/>
      <c r="BJ7010" s="18"/>
      <c r="BK7010" s="18"/>
      <c r="BL7010" s="18"/>
      <c r="BM7010" s="18"/>
      <c r="BN7010" s="18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  <c r="AM7011" s="12"/>
      <c r="AN7011" s="12"/>
      <c r="AO7011" s="12"/>
      <c r="AP7011" s="12"/>
      <c r="AQ7011" s="12"/>
      <c r="AR7011" s="12"/>
      <c r="AS7011" s="12"/>
      <c r="AT7011" s="12"/>
      <c r="AU7011" s="12"/>
      <c r="AV7011" s="12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12"/>
      <c r="BG7011" s="12"/>
      <c r="BH7011" s="12"/>
      <c r="BI7011" s="12"/>
      <c r="BJ7011" s="13"/>
      <c r="BK7011" s="13"/>
      <c r="BL7011" s="13"/>
      <c r="BM7011" s="13"/>
      <c r="BN7011" s="13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  <c r="AR7012" s="12"/>
      <c r="AS7012" s="12"/>
      <c r="AT7012" s="12"/>
      <c r="AU7012" s="12"/>
      <c r="AV7012" s="12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12"/>
      <c r="BG7012" s="12"/>
      <c r="BH7012" s="12"/>
      <c r="BI7012" s="12"/>
      <c r="BJ7012" s="13"/>
      <c r="BK7012" s="13"/>
      <c r="BL7012" s="13"/>
      <c r="BM7012" s="13"/>
      <c r="BN7012" s="13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  <c r="AR7013" s="12"/>
      <c r="AS7013" s="12"/>
      <c r="AT7013" s="12"/>
      <c r="AU7013" s="12"/>
      <c r="AV7013" s="12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12"/>
      <c r="BG7013" s="12"/>
      <c r="BH7013" s="12"/>
      <c r="BI7013" s="12"/>
      <c r="BJ7013" s="13"/>
      <c r="BK7013" s="13"/>
      <c r="BL7013" s="13"/>
      <c r="BM7013" s="13"/>
      <c r="BN7013" s="13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/>
      <c r="AR7014" s="12"/>
      <c r="AS7014" s="12"/>
      <c r="AT7014" s="12"/>
      <c r="AU7014" s="12"/>
      <c r="AV7014" s="12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12"/>
      <c r="BG7014" s="12"/>
      <c r="BH7014" s="12"/>
      <c r="BI7014" s="12"/>
      <c r="BJ7014" s="13"/>
      <c r="BK7014" s="13"/>
      <c r="BL7014" s="13"/>
      <c r="BM7014" s="13"/>
      <c r="BN7014" s="13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  <c r="AR7015" s="12"/>
      <c r="AS7015" s="12"/>
      <c r="AT7015" s="12"/>
      <c r="AU7015" s="12"/>
      <c r="AV7015" s="12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12"/>
      <c r="BG7015" s="12"/>
      <c r="BH7015" s="12"/>
      <c r="BI7015" s="12"/>
      <c r="BJ7015" s="13"/>
      <c r="BK7015" s="13"/>
      <c r="BL7015" s="13"/>
      <c r="BM7015" s="13"/>
      <c r="BN7015" s="13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  <c r="AR7016" s="12"/>
      <c r="AS7016" s="12"/>
      <c r="AT7016" s="12"/>
      <c r="AU7016" s="12"/>
      <c r="AV7016" s="12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12"/>
      <c r="BG7016" s="12"/>
      <c r="BH7016" s="12"/>
      <c r="BI7016" s="12"/>
      <c r="BJ7016" s="13"/>
      <c r="BK7016" s="13"/>
      <c r="BL7016" s="13"/>
      <c r="BM7016" s="13"/>
      <c r="BN7016" s="13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  <c r="AQ7017" s="12"/>
      <c r="AR7017" s="12"/>
      <c r="AS7017" s="12"/>
      <c r="AT7017" s="12"/>
      <c r="AU7017" s="12"/>
      <c r="AV7017" s="12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12"/>
      <c r="BG7017" s="12"/>
      <c r="BH7017" s="12"/>
      <c r="BI7017" s="12"/>
      <c r="BJ7017" s="13"/>
      <c r="BK7017" s="13"/>
      <c r="BL7017" s="13"/>
      <c r="BM7017" s="13"/>
      <c r="BN7017" s="13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  <c r="AR7018" s="12"/>
      <c r="AS7018" s="12"/>
      <c r="AT7018" s="12"/>
      <c r="AU7018" s="12"/>
      <c r="AV7018" s="12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12"/>
      <c r="BG7018" s="12"/>
      <c r="BH7018" s="12"/>
      <c r="BI7018" s="12"/>
      <c r="BJ7018" s="13"/>
      <c r="BK7018" s="13"/>
      <c r="BL7018" s="13"/>
      <c r="BM7018" s="13"/>
      <c r="BN7018" s="13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  <c r="AR7019" s="12"/>
      <c r="AS7019" s="12"/>
      <c r="AT7019" s="12"/>
      <c r="AU7019" s="12"/>
      <c r="AV7019" s="12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12"/>
      <c r="BG7019" s="12"/>
      <c r="BH7019" s="12"/>
      <c r="BI7019" s="12"/>
      <c r="BJ7019" s="13"/>
      <c r="BK7019" s="13"/>
      <c r="BL7019" s="13"/>
      <c r="BM7019" s="13"/>
      <c r="BN7019" s="13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  <c r="AQ7020" s="12"/>
      <c r="AR7020" s="12"/>
      <c r="AS7020" s="12"/>
      <c r="AT7020" s="12"/>
      <c r="AU7020" s="12"/>
      <c r="AV7020" s="12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12"/>
      <c r="BG7020" s="12"/>
      <c r="BH7020" s="12"/>
      <c r="BI7020" s="12"/>
      <c r="BJ7020" s="13"/>
      <c r="BK7020" s="13"/>
      <c r="BL7020" s="13"/>
      <c r="BM7020" s="13"/>
      <c r="BN7020" s="13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  <c r="AR7021" s="12"/>
      <c r="AS7021" s="12"/>
      <c r="AT7021" s="12"/>
      <c r="AU7021" s="12"/>
      <c r="AV7021" s="12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12"/>
      <c r="BG7021" s="12"/>
      <c r="BH7021" s="12"/>
      <c r="BI7021" s="12"/>
      <c r="BJ7021" s="13"/>
      <c r="BK7021" s="13"/>
      <c r="BL7021" s="13"/>
      <c r="BM7021" s="13"/>
      <c r="BN7021" s="13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  <c r="AR7022" s="12"/>
      <c r="AS7022" s="12"/>
      <c r="AT7022" s="12"/>
      <c r="AU7022" s="12"/>
      <c r="AV7022" s="12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12"/>
      <c r="BG7022" s="12"/>
      <c r="BH7022" s="12"/>
      <c r="BI7022" s="12"/>
      <c r="BJ7022" s="13"/>
      <c r="BK7022" s="13"/>
      <c r="BL7022" s="13"/>
      <c r="BM7022" s="13"/>
      <c r="BN7022" s="13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  <c r="AQ7023" s="12"/>
      <c r="AR7023" s="12"/>
      <c r="AS7023" s="12"/>
      <c r="AT7023" s="12"/>
      <c r="AU7023" s="12"/>
      <c r="AV7023" s="12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12"/>
      <c r="BG7023" s="12"/>
      <c r="BH7023" s="12"/>
      <c r="BI7023" s="12"/>
      <c r="BJ7023" s="13"/>
      <c r="BK7023" s="13"/>
      <c r="BL7023" s="13"/>
      <c r="BM7023" s="13"/>
      <c r="BN7023" s="13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  <c r="AR7024" s="12"/>
      <c r="AS7024" s="12"/>
      <c r="AT7024" s="12"/>
      <c r="AU7024" s="12"/>
      <c r="AV7024" s="12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12"/>
      <c r="BG7024" s="12"/>
      <c r="BH7024" s="12"/>
      <c r="BI7024" s="12"/>
      <c r="BJ7024" s="13"/>
      <c r="BK7024" s="13"/>
      <c r="BL7024" s="13"/>
      <c r="BM7024" s="13"/>
      <c r="BN7024" s="13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  <c r="AR7025" s="12"/>
      <c r="AS7025" s="12"/>
      <c r="AT7025" s="12"/>
      <c r="AU7025" s="12"/>
      <c r="AV7025" s="12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12"/>
      <c r="BG7025" s="12"/>
      <c r="BH7025" s="12"/>
      <c r="BI7025" s="12"/>
      <c r="BJ7025" s="13"/>
      <c r="BK7025" s="13"/>
      <c r="BL7025" s="13"/>
      <c r="BM7025" s="13"/>
      <c r="BN7025" s="13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  <c r="AQ7026" s="12"/>
      <c r="AR7026" s="12"/>
      <c r="AS7026" s="12"/>
      <c r="AT7026" s="12"/>
      <c r="AU7026" s="12"/>
      <c r="AV7026" s="12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12"/>
      <c r="BG7026" s="12"/>
      <c r="BH7026" s="12"/>
      <c r="BI7026" s="12"/>
      <c r="BJ7026" s="13"/>
      <c r="BK7026" s="13"/>
      <c r="BL7026" s="13"/>
      <c r="BM7026" s="13"/>
      <c r="BN7026" s="13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  <c r="AR7027" s="12"/>
      <c r="AS7027" s="12"/>
      <c r="AT7027" s="12"/>
      <c r="AU7027" s="12"/>
      <c r="AV7027" s="12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12"/>
      <c r="BG7027" s="12"/>
      <c r="BH7027" s="12"/>
      <c r="BI7027" s="12"/>
      <c r="BJ7027" s="13"/>
      <c r="BK7027" s="13"/>
      <c r="BL7027" s="13"/>
      <c r="BM7027" s="13"/>
      <c r="BN7027" s="13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  <c r="AR7028" s="12"/>
      <c r="AS7028" s="12"/>
      <c r="AT7028" s="12"/>
      <c r="AU7028" s="12"/>
      <c r="AV7028" s="12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12"/>
      <c r="BG7028" s="12"/>
      <c r="BH7028" s="12"/>
      <c r="BI7028" s="12"/>
      <c r="BJ7028" s="13"/>
      <c r="BK7028" s="13"/>
      <c r="BL7028" s="13"/>
      <c r="BM7028" s="13"/>
      <c r="BN7028" s="13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  <c r="AQ7029" s="12"/>
      <c r="AR7029" s="12"/>
      <c r="AS7029" s="12"/>
      <c r="AT7029" s="12"/>
      <c r="AU7029" s="12"/>
      <c r="AV7029" s="12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12"/>
      <c r="BG7029" s="12"/>
      <c r="BH7029" s="12"/>
      <c r="BI7029" s="12"/>
      <c r="BJ7029" s="13"/>
      <c r="BK7029" s="13"/>
      <c r="BL7029" s="13"/>
      <c r="BM7029" s="13"/>
      <c r="BN7029" s="13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  <c r="AR7030" s="12"/>
      <c r="AS7030" s="12"/>
      <c r="AT7030" s="12"/>
      <c r="AU7030" s="12"/>
      <c r="AV7030" s="12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12"/>
      <c r="BG7030" s="12"/>
      <c r="BH7030" s="12"/>
      <c r="BI7030" s="12"/>
      <c r="BJ7030" s="13"/>
      <c r="BK7030" s="13"/>
      <c r="BL7030" s="13"/>
      <c r="BM7030" s="13"/>
      <c r="BN7030" s="13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  <c r="AR7031" s="12"/>
      <c r="AS7031" s="12"/>
      <c r="AT7031" s="12"/>
      <c r="AU7031" s="12"/>
      <c r="AV7031" s="12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12"/>
      <c r="BG7031" s="12"/>
      <c r="BH7031" s="12"/>
      <c r="BI7031" s="12"/>
      <c r="BJ7031" s="13"/>
      <c r="BK7031" s="13"/>
      <c r="BL7031" s="13"/>
      <c r="BM7031" s="13"/>
      <c r="BN7031" s="13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  <c r="AQ7032" s="12"/>
      <c r="AR7032" s="12"/>
      <c r="AS7032" s="12"/>
      <c r="AT7032" s="12"/>
      <c r="AU7032" s="12"/>
      <c r="AV7032" s="12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12"/>
      <c r="BG7032" s="12"/>
      <c r="BH7032" s="12"/>
      <c r="BI7032" s="12"/>
      <c r="BJ7032" s="13"/>
      <c r="BK7032" s="13"/>
      <c r="BL7032" s="13"/>
      <c r="BM7032" s="13"/>
      <c r="BN7032" s="13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  <c r="AQ7033" s="12"/>
      <c r="AR7033" s="12"/>
      <c r="AS7033" s="12"/>
      <c r="AT7033" s="12"/>
      <c r="AU7033" s="12"/>
      <c r="AV7033" s="12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12"/>
      <c r="BG7033" s="12"/>
      <c r="BH7033" s="12"/>
      <c r="BI7033" s="12"/>
      <c r="BJ7033" s="13"/>
      <c r="BK7033" s="13"/>
      <c r="BL7033" s="13"/>
      <c r="BM7033" s="13"/>
      <c r="BN7033" s="13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12"/>
      <c r="AP7034" s="12"/>
      <c r="AQ7034" s="12"/>
      <c r="AR7034" s="12"/>
      <c r="AS7034" s="12"/>
      <c r="AT7034" s="12"/>
      <c r="AU7034" s="12"/>
      <c r="AV7034" s="12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12"/>
      <c r="BG7034" s="12"/>
      <c r="BH7034" s="12"/>
      <c r="BI7034" s="12"/>
      <c r="BJ7034" s="13"/>
      <c r="BK7034" s="13"/>
      <c r="BL7034" s="13"/>
      <c r="BM7034" s="13"/>
      <c r="BN7034" s="13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  <c r="AQ7035" s="12"/>
      <c r="AR7035" s="12"/>
      <c r="AS7035" s="12"/>
      <c r="AT7035" s="12"/>
      <c r="AU7035" s="12"/>
      <c r="AV7035" s="12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12"/>
      <c r="BG7035" s="12"/>
      <c r="BH7035" s="12"/>
      <c r="BI7035" s="12"/>
      <c r="BJ7035" s="13"/>
      <c r="BK7035" s="13"/>
      <c r="BL7035" s="13"/>
      <c r="BM7035" s="13"/>
      <c r="BN7035" s="13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  <c r="AQ7036" s="12"/>
      <c r="AR7036" s="12"/>
      <c r="AS7036" s="12"/>
      <c r="AT7036" s="12"/>
      <c r="AU7036" s="12"/>
      <c r="AV7036" s="12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12"/>
      <c r="BG7036" s="12"/>
      <c r="BH7036" s="12"/>
      <c r="BI7036" s="12"/>
      <c r="BJ7036" s="13"/>
      <c r="BK7036" s="13"/>
      <c r="BL7036" s="13"/>
      <c r="BM7036" s="13"/>
      <c r="BN7036" s="13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  <c r="AQ7037" s="12"/>
      <c r="AR7037" s="12"/>
      <c r="AS7037" s="12"/>
      <c r="AT7037" s="12"/>
      <c r="AU7037" s="12"/>
      <c r="AV7037" s="12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12"/>
      <c r="BG7037" s="12"/>
      <c r="BH7037" s="12"/>
      <c r="BI7037" s="12"/>
      <c r="BJ7037" s="13"/>
      <c r="BK7037" s="13"/>
      <c r="BL7037" s="13"/>
      <c r="BM7037" s="13"/>
      <c r="BN7037" s="13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1"/>
      <c r="L7038" s="11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  <c r="AQ7038" s="12"/>
      <c r="AR7038" s="12"/>
      <c r="AS7038" s="12"/>
      <c r="AT7038" s="12"/>
      <c r="AU7038" s="12"/>
      <c r="AV7038" s="12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12"/>
      <c r="BG7038" s="12"/>
      <c r="BH7038" s="12"/>
      <c r="BI7038" s="12"/>
      <c r="BJ7038" s="13"/>
      <c r="BK7038" s="13"/>
      <c r="BL7038" s="13"/>
      <c r="BM7038" s="13"/>
      <c r="BN7038" s="13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1"/>
      <c r="L7039" s="11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  <c r="AQ7039" s="12"/>
      <c r="AR7039" s="12"/>
      <c r="AS7039" s="12"/>
      <c r="AT7039" s="12"/>
      <c r="AU7039" s="12"/>
      <c r="AV7039" s="12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12"/>
      <c r="BG7039" s="12"/>
      <c r="BH7039" s="12"/>
      <c r="BI7039" s="12"/>
      <c r="BJ7039" s="13"/>
      <c r="BK7039" s="13"/>
      <c r="BL7039" s="13"/>
      <c r="BM7039" s="13"/>
      <c r="BN7039" s="13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1"/>
      <c r="L7040" s="11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  <c r="AQ7040" s="12"/>
      <c r="AR7040" s="12"/>
      <c r="AS7040" s="12"/>
      <c r="AT7040" s="12"/>
      <c r="AU7040" s="12"/>
      <c r="AV7040" s="12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12"/>
      <c r="BG7040" s="12"/>
      <c r="BH7040" s="12"/>
      <c r="BI7040" s="12"/>
      <c r="BJ7040" s="13"/>
      <c r="BK7040" s="13"/>
      <c r="BL7040" s="13"/>
      <c r="BM7040" s="13"/>
      <c r="BN7040" s="13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1"/>
      <c r="L7041" s="11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  <c r="AQ7041" s="12"/>
      <c r="AR7041" s="12"/>
      <c r="AS7041" s="12"/>
      <c r="AT7041" s="12"/>
      <c r="AU7041" s="12"/>
      <c r="AV7041" s="12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12"/>
      <c r="BG7041" s="12"/>
      <c r="BH7041" s="12"/>
      <c r="BI7041" s="12"/>
      <c r="BJ7041" s="13"/>
      <c r="BK7041" s="13"/>
      <c r="BL7041" s="13"/>
      <c r="BM7041" s="13"/>
      <c r="BN7041" s="13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1"/>
      <c r="L7042" s="11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  <c r="AQ7042" s="12"/>
      <c r="AR7042" s="12"/>
      <c r="AS7042" s="12"/>
      <c r="AT7042" s="12"/>
      <c r="AU7042" s="12"/>
      <c r="AV7042" s="12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12"/>
      <c r="BG7042" s="12"/>
      <c r="BH7042" s="12"/>
      <c r="BI7042" s="12"/>
      <c r="BJ7042" s="13"/>
      <c r="BK7042" s="13"/>
      <c r="BL7042" s="13"/>
      <c r="BM7042" s="13"/>
      <c r="BN7042" s="13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1"/>
      <c r="L7043" s="11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  <c r="AM7043" s="12"/>
      <c r="AN7043" s="12"/>
      <c r="AO7043" s="12"/>
      <c r="AP7043" s="12"/>
      <c r="AQ7043" s="12"/>
      <c r="AR7043" s="12"/>
      <c r="AS7043" s="12"/>
      <c r="AT7043" s="12"/>
      <c r="AU7043" s="12"/>
      <c r="AV7043" s="12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12"/>
      <c r="BG7043" s="12"/>
      <c r="BH7043" s="12"/>
      <c r="BI7043" s="12"/>
      <c r="BJ7043" s="13"/>
      <c r="BK7043" s="13"/>
      <c r="BL7043" s="13"/>
      <c r="BM7043" s="13"/>
      <c r="BN7043" s="13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1"/>
      <c r="L7044" s="11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12"/>
      <c r="AP7044" s="12"/>
      <c r="AQ7044" s="12"/>
      <c r="AR7044" s="12"/>
      <c r="AS7044" s="12"/>
      <c r="AT7044" s="12"/>
      <c r="AU7044" s="12"/>
      <c r="AV7044" s="12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12"/>
      <c r="BG7044" s="12"/>
      <c r="BH7044" s="12"/>
      <c r="BI7044" s="12"/>
      <c r="BJ7044" s="13"/>
      <c r="BK7044" s="13"/>
      <c r="BL7044" s="13"/>
      <c r="BM7044" s="13"/>
      <c r="BN7044" s="13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1"/>
      <c r="L7045" s="11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/>
      <c r="AR7045" s="12"/>
      <c r="AS7045" s="12"/>
      <c r="AT7045" s="12"/>
      <c r="AU7045" s="12"/>
      <c r="AV7045" s="12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12"/>
      <c r="BG7045" s="12"/>
      <c r="BH7045" s="12"/>
      <c r="BI7045" s="12"/>
      <c r="BJ7045" s="13"/>
      <c r="BK7045" s="13"/>
      <c r="BL7045" s="13"/>
      <c r="BM7045" s="13"/>
      <c r="BN7045" s="13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1"/>
      <c r="L7046" s="11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  <c r="AQ7046" s="12"/>
      <c r="AR7046" s="12"/>
      <c r="AS7046" s="12"/>
      <c r="AT7046" s="12"/>
      <c r="AU7046" s="12"/>
      <c r="AV7046" s="12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12"/>
      <c r="BG7046" s="12"/>
      <c r="BH7046" s="12"/>
      <c r="BI7046" s="12"/>
      <c r="BJ7046" s="13"/>
      <c r="BK7046" s="13"/>
      <c r="BL7046" s="13"/>
      <c r="BM7046" s="13"/>
      <c r="BN7046" s="13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1"/>
      <c r="L7047" s="11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  <c r="AQ7047" s="12"/>
      <c r="AR7047" s="12"/>
      <c r="AS7047" s="12"/>
      <c r="AT7047" s="12"/>
      <c r="AU7047" s="12"/>
      <c r="AV7047" s="12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12"/>
      <c r="BG7047" s="12"/>
      <c r="BH7047" s="12"/>
      <c r="BI7047" s="12"/>
      <c r="BJ7047" s="13"/>
      <c r="BK7047" s="13"/>
      <c r="BL7047" s="13"/>
      <c r="BM7047" s="13"/>
      <c r="BN7047" s="13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1"/>
      <c r="L7048" s="11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  <c r="AQ7048" s="12"/>
      <c r="AR7048" s="12"/>
      <c r="AS7048" s="12"/>
      <c r="AT7048" s="12"/>
      <c r="AU7048" s="12"/>
      <c r="AV7048" s="12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12"/>
      <c r="BG7048" s="12"/>
      <c r="BH7048" s="12"/>
      <c r="BI7048" s="12"/>
      <c r="BJ7048" s="13"/>
      <c r="BK7048" s="13"/>
      <c r="BL7048" s="13"/>
      <c r="BM7048" s="13"/>
      <c r="BN7048" s="13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1"/>
      <c r="L7049" s="11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  <c r="AQ7049" s="12"/>
      <c r="AR7049" s="12"/>
      <c r="AS7049" s="12"/>
      <c r="AT7049" s="12"/>
      <c r="AU7049" s="12"/>
      <c r="AV7049" s="12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12"/>
      <c r="BG7049" s="12"/>
      <c r="BH7049" s="12"/>
      <c r="BI7049" s="12"/>
      <c r="BJ7049" s="13"/>
      <c r="BK7049" s="13"/>
      <c r="BL7049" s="13"/>
      <c r="BM7049" s="13"/>
      <c r="BN7049" s="13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1"/>
      <c r="L7050" s="11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  <c r="AQ7050" s="12"/>
      <c r="AR7050" s="12"/>
      <c r="AS7050" s="12"/>
      <c r="AT7050" s="12"/>
      <c r="AU7050" s="12"/>
      <c r="AV7050" s="12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12"/>
      <c r="BG7050" s="12"/>
      <c r="BH7050" s="12"/>
      <c r="BI7050" s="12"/>
      <c r="BJ7050" s="13"/>
      <c r="BK7050" s="13"/>
      <c r="BL7050" s="13"/>
      <c r="BM7050" s="13"/>
      <c r="BN7050" s="13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1"/>
      <c r="L7051" s="11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  <c r="AQ7051" s="12"/>
      <c r="AR7051" s="12"/>
      <c r="AS7051" s="12"/>
      <c r="AT7051" s="12"/>
      <c r="AU7051" s="12"/>
      <c r="AV7051" s="12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12"/>
      <c r="BG7051" s="12"/>
      <c r="BH7051" s="12"/>
      <c r="BI7051" s="12"/>
      <c r="BJ7051" s="13"/>
      <c r="BK7051" s="13"/>
      <c r="BL7051" s="13"/>
      <c r="BM7051" s="13"/>
      <c r="BN7051" s="13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1"/>
      <c r="L7052" s="11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2"/>
      <c r="AF7052" s="12"/>
      <c r="AG7052" s="12"/>
      <c r="AH7052" s="12"/>
      <c r="AI7052" s="12"/>
      <c r="AJ7052" s="12"/>
      <c r="AK7052" s="12"/>
      <c r="AL7052" s="12"/>
      <c r="AM7052" s="12"/>
      <c r="AN7052" s="12"/>
      <c r="AO7052" s="12"/>
      <c r="AP7052" s="12"/>
      <c r="AQ7052" s="12"/>
      <c r="AR7052" s="12"/>
      <c r="AS7052" s="12"/>
      <c r="AT7052" s="12"/>
      <c r="AU7052" s="12"/>
      <c r="AV7052" s="12"/>
      <c r="AW7052" s="12"/>
      <c r="AX7052" s="12"/>
      <c r="AY7052" s="12"/>
      <c r="AZ7052" s="12"/>
      <c r="BA7052" s="12"/>
      <c r="BB7052" s="12"/>
      <c r="BC7052" s="12"/>
      <c r="BD7052" s="12"/>
      <c r="BE7052" s="12"/>
      <c r="BF7052" s="12"/>
      <c r="BG7052" s="12"/>
      <c r="BH7052" s="12"/>
      <c r="BI7052" s="12"/>
      <c r="BJ7052" s="13"/>
      <c r="BK7052" s="13"/>
      <c r="BL7052" s="13"/>
      <c r="BM7052" s="13"/>
      <c r="BN7052" s="13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1"/>
      <c r="L7053" s="11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  <c r="AQ7053" s="12"/>
      <c r="AR7053" s="12"/>
      <c r="AS7053" s="12"/>
      <c r="AT7053" s="12"/>
      <c r="AU7053" s="12"/>
      <c r="AV7053" s="12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12"/>
      <c r="BG7053" s="12"/>
      <c r="BH7053" s="12"/>
      <c r="BI7053" s="12"/>
      <c r="BJ7053" s="13"/>
      <c r="BK7053" s="13"/>
      <c r="BL7053" s="13"/>
      <c r="BM7053" s="13"/>
      <c r="BN7053" s="13"/>
    </row>
    <row r="7054" spans="4:66" s="14" customFormat="1" x14ac:dyDescent="0.25">
      <c r="K7054" s="16"/>
      <c r="L7054" s="16"/>
      <c r="M7054" s="17"/>
      <c r="N7054" s="17"/>
      <c r="O7054" s="17"/>
      <c r="P7054" s="17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7"/>
      <c r="AC7054" s="17"/>
      <c r="AD7054" s="17"/>
      <c r="AE7054" s="17"/>
      <c r="AF7054" s="17"/>
      <c r="AG7054" s="17"/>
      <c r="AH7054" s="17"/>
      <c r="AI7054" s="17"/>
      <c r="AJ7054" s="17"/>
      <c r="AK7054" s="17"/>
      <c r="AL7054" s="17"/>
      <c r="AM7054" s="17"/>
      <c r="AN7054" s="17"/>
      <c r="AO7054" s="17"/>
      <c r="AP7054" s="17"/>
      <c r="AQ7054" s="17"/>
      <c r="AR7054" s="17"/>
      <c r="AS7054" s="17"/>
      <c r="AT7054" s="17"/>
      <c r="AU7054" s="17"/>
      <c r="AV7054" s="17"/>
      <c r="AW7054" s="17"/>
      <c r="AX7054" s="17"/>
      <c r="AY7054" s="17"/>
      <c r="AZ7054" s="17"/>
      <c r="BA7054" s="17"/>
      <c r="BB7054" s="17"/>
      <c r="BC7054" s="17"/>
      <c r="BD7054" s="17"/>
      <c r="BE7054" s="17"/>
      <c r="BF7054" s="17"/>
      <c r="BG7054" s="17"/>
      <c r="BH7054" s="17"/>
      <c r="BI7054" s="17"/>
      <c r="BJ7054" s="18"/>
      <c r="BK7054" s="18"/>
      <c r="BL7054" s="18"/>
      <c r="BM7054" s="18"/>
      <c r="BN7054" s="18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1"/>
      <c r="L7055" s="11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  <c r="AQ7055" s="12"/>
      <c r="AR7055" s="12"/>
      <c r="AS7055" s="12"/>
      <c r="AT7055" s="12"/>
      <c r="AU7055" s="12"/>
      <c r="AV7055" s="12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12"/>
      <c r="BG7055" s="12"/>
      <c r="BH7055" s="12"/>
      <c r="BI7055" s="12"/>
      <c r="BJ7055" s="13"/>
      <c r="BK7055" s="13"/>
      <c r="BL7055" s="13"/>
      <c r="BM7055" s="13"/>
      <c r="BN7055" s="13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1"/>
      <c r="L7056" s="11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  <c r="AQ7056" s="12"/>
      <c r="AR7056" s="12"/>
      <c r="AS7056" s="12"/>
      <c r="AT7056" s="12"/>
      <c r="AU7056" s="12"/>
      <c r="AV7056" s="12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12"/>
      <c r="BG7056" s="12"/>
      <c r="BH7056" s="12"/>
      <c r="BI7056" s="12"/>
      <c r="BJ7056" s="13"/>
      <c r="BK7056" s="13"/>
      <c r="BL7056" s="13"/>
      <c r="BM7056" s="13"/>
      <c r="BN7056" s="13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1"/>
      <c r="L7057" s="11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  <c r="AQ7057" s="12"/>
      <c r="AR7057" s="12"/>
      <c r="AS7057" s="12"/>
      <c r="AT7057" s="12"/>
      <c r="AU7057" s="12"/>
      <c r="AV7057" s="12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12"/>
      <c r="BG7057" s="12"/>
      <c r="BH7057" s="12"/>
      <c r="BI7057" s="12"/>
      <c r="BJ7057" s="13"/>
      <c r="BK7057" s="13"/>
      <c r="BL7057" s="13"/>
      <c r="BM7057" s="13"/>
      <c r="BN7057" s="13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1"/>
      <c r="L7058" s="11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12"/>
      <c r="AP7058" s="12"/>
      <c r="AQ7058" s="12"/>
      <c r="AR7058" s="12"/>
      <c r="AS7058" s="12"/>
      <c r="AT7058" s="12"/>
      <c r="AU7058" s="12"/>
      <c r="AV7058" s="12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12"/>
      <c r="BG7058" s="12"/>
      <c r="BH7058" s="12"/>
      <c r="BI7058" s="12"/>
      <c r="BJ7058" s="13"/>
      <c r="BK7058" s="13"/>
      <c r="BL7058" s="13"/>
      <c r="BM7058" s="13"/>
      <c r="BN7058" s="13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1"/>
      <c r="L7059" s="11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  <c r="AM7059" s="12"/>
      <c r="AN7059" s="12"/>
      <c r="AO7059" s="12"/>
      <c r="AP7059" s="12"/>
      <c r="AQ7059" s="12"/>
      <c r="AR7059" s="12"/>
      <c r="AS7059" s="12"/>
      <c r="AT7059" s="12"/>
      <c r="AU7059" s="12"/>
      <c r="AV7059" s="12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12"/>
      <c r="BG7059" s="12"/>
      <c r="BH7059" s="12"/>
      <c r="BI7059" s="12"/>
      <c r="BJ7059" s="13"/>
      <c r="BK7059" s="13"/>
      <c r="BL7059" s="13"/>
      <c r="BM7059" s="13"/>
      <c r="BN7059" s="13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1"/>
      <c r="L7060" s="11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12"/>
      <c r="AP7060" s="12"/>
      <c r="AQ7060" s="12"/>
      <c r="AR7060" s="12"/>
      <c r="AS7060" s="12"/>
      <c r="AT7060" s="12"/>
      <c r="AU7060" s="12"/>
      <c r="AV7060" s="12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12"/>
      <c r="BG7060" s="12"/>
      <c r="BH7060" s="12"/>
      <c r="BI7060" s="12"/>
      <c r="BJ7060" s="13"/>
      <c r="BK7060" s="13"/>
      <c r="BL7060" s="13"/>
      <c r="BM7060" s="13"/>
      <c r="BN7060" s="13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1"/>
      <c r="L7061" s="11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  <c r="AQ7061" s="12"/>
      <c r="AR7061" s="12"/>
      <c r="AS7061" s="12"/>
      <c r="AT7061" s="12"/>
      <c r="AU7061" s="12"/>
      <c r="AV7061" s="12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12"/>
      <c r="BG7061" s="12"/>
      <c r="BH7061" s="12"/>
      <c r="BI7061" s="12"/>
      <c r="BJ7061" s="13"/>
      <c r="BK7061" s="13"/>
      <c r="BL7061" s="13"/>
      <c r="BM7061" s="13"/>
      <c r="BN7061" s="13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1"/>
      <c r="L7062" s="11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  <c r="AQ7062" s="12"/>
      <c r="AR7062" s="12"/>
      <c r="AS7062" s="12"/>
      <c r="AT7062" s="12"/>
      <c r="AU7062" s="12"/>
      <c r="AV7062" s="12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12"/>
      <c r="BG7062" s="12"/>
      <c r="BH7062" s="12"/>
      <c r="BI7062" s="12"/>
      <c r="BJ7062" s="13"/>
      <c r="BK7062" s="13"/>
      <c r="BL7062" s="13"/>
      <c r="BM7062" s="13"/>
      <c r="BN7062" s="13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1"/>
      <c r="L7063" s="11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  <c r="AQ7063" s="12"/>
      <c r="AR7063" s="12"/>
      <c r="AS7063" s="12"/>
      <c r="AT7063" s="12"/>
      <c r="AU7063" s="12"/>
      <c r="AV7063" s="12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12"/>
      <c r="BG7063" s="12"/>
      <c r="BH7063" s="12"/>
      <c r="BI7063" s="12"/>
      <c r="BJ7063" s="13"/>
      <c r="BK7063" s="13"/>
      <c r="BL7063" s="13"/>
      <c r="BM7063" s="13"/>
      <c r="BN7063" s="13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1"/>
      <c r="L7064" s="11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  <c r="AQ7064" s="12"/>
      <c r="AR7064" s="12"/>
      <c r="AS7064" s="12"/>
      <c r="AT7064" s="12"/>
      <c r="AU7064" s="12"/>
      <c r="AV7064" s="12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12"/>
      <c r="BG7064" s="12"/>
      <c r="BH7064" s="12"/>
      <c r="BI7064" s="12"/>
      <c r="BJ7064" s="13"/>
      <c r="BK7064" s="13"/>
      <c r="BL7064" s="13"/>
      <c r="BM7064" s="13"/>
      <c r="BN7064" s="13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1"/>
      <c r="L7065" s="11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  <c r="AQ7065" s="12"/>
      <c r="AR7065" s="12"/>
      <c r="AS7065" s="12"/>
      <c r="AT7065" s="12"/>
      <c r="AU7065" s="12"/>
      <c r="AV7065" s="12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12"/>
      <c r="BG7065" s="12"/>
      <c r="BH7065" s="12"/>
      <c r="BI7065" s="12"/>
      <c r="BJ7065" s="13"/>
      <c r="BK7065" s="13"/>
      <c r="BL7065" s="13"/>
      <c r="BM7065" s="13"/>
      <c r="BN7065" s="13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1"/>
      <c r="L7066" s="11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  <c r="AQ7066" s="12"/>
      <c r="AR7066" s="12"/>
      <c r="AS7066" s="12"/>
      <c r="AT7066" s="12"/>
      <c r="AU7066" s="12"/>
      <c r="AV7066" s="12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12"/>
      <c r="BG7066" s="12"/>
      <c r="BH7066" s="12"/>
      <c r="BI7066" s="12"/>
      <c r="BJ7066" s="13"/>
      <c r="BK7066" s="13"/>
      <c r="BL7066" s="13"/>
      <c r="BM7066" s="13"/>
      <c r="BN7066" s="13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1"/>
      <c r="L7067" s="11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  <c r="AQ7067" s="12"/>
      <c r="AR7067" s="12"/>
      <c r="AS7067" s="12"/>
      <c r="AT7067" s="12"/>
      <c r="AU7067" s="12"/>
      <c r="AV7067" s="12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12"/>
      <c r="BG7067" s="12"/>
      <c r="BH7067" s="12"/>
      <c r="BI7067" s="12"/>
      <c r="BJ7067" s="13"/>
      <c r="BK7067" s="13"/>
      <c r="BL7067" s="13"/>
      <c r="BM7067" s="13"/>
      <c r="BN7067" s="13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1"/>
      <c r="L7068" s="11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  <c r="AQ7068" s="12"/>
      <c r="AR7068" s="12"/>
      <c r="AS7068" s="12"/>
      <c r="AT7068" s="12"/>
      <c r="AU7068" s="12"/>
      <c r="AV7068" s="12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12"/>
      <c r="BG7068" s="12"/>
      <c r="BH7068" s="12"/>
      <c r="BI7068" s="12"/>
      <c r="BJ7068" s="13"/>
      <c r="BK7068" s="13"/>
      <c r="BL7068" s="13"/>
      <c r="BM7068" s="13"/>
      <c r="BN7068" s="13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1"/>
      <c r="L7069" s="11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  <c r="AQ7069" s="12"/>
      <c r="AR7069" s="12"/>
      <c r="AS7069" s="12"/>
      <c r="AT7069" s="12"/>
      <c r="AU7069" s="12"/>
      <c r="AV7069" s="12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12"/>
      <c r="BG7069" s="12"/>
      <c r="BH7069" s="12"/>
      <c r="BI7069" s="12"/>
      <c r="BJ7069" s="13"/>
      <c r="BK7069" s="13"/>
      <c r="BL7069" s="13"/>
      <c r="BM7069" s="13"/>
      <c r="BN7069" s="13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1"/>
      <c r="L7070" s="11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  <c r="AQ7070" s="12"/>
      <c r="AR7070" s="12"/>
      <c r="AS7070" s="12"/>
      <c r="AT7070" s="12"/>
      <c r="AU7070" s="12"/>
      <c r="AV7070" s="12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12"/>
      <c r="BG7070" s="12"/>
      <c r="BH7070" s="12"/>
      <c r="BI7070" s="12"/>
      <c r="BJ7070" s="13"/>
      <c r="BK7070" s="13"/>
      <c r="BL7070" s="13"/>
      <c r="BM7070" s="13"/>
      <c r="BN7070" s="13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1"/>
      <c r="L7071" s="11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  <c r="AQ7071" s="12"/>
      <c r="AR7071" s="12"/>
      <c r="AS7071" s="12"/>
      <c r="AT7071" s="12"/>
      <c r="AU7071" s="12"/>
      <c r="AV7071" s="12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12"/>
      <c r="BG7071" s="12"/>
      <c r="BH7071" s="12"/>
      <c r="BI7071" s="12"/>
      <c r="BJ7071" s="13"/>
      <c r="BK7071" s="13"/>
      <c r="BL7071" s="13"/>
      <c r="BM7071" s="13"/>
      <c r="BN7071" s="13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1"/>
      <c r="L7072" s="11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  <c r="AQ7072" s="12"/>
      <c r="AR7072" s="12"/>
      <c r="AS7072" s="12"/>
      <c r="AT7072" s="12"/>
      <c r="AU7072" s="12"/>
      <c r="AV7072" s="12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12"/>
      <c r="BG7072" s="12"/>
      <c r="BH7072" s="12"/>
      <c r="BI7072" s="12"/>
      <c r="BJ7072" s="13"/>
      <c r="BK7072" s="13"/>
      <c r="BL7072" s="13"/>
      <c r="BM7072" s="13"/>
      <c r="BN7072" s="13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1"/>
      <c r="L7073" s="11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12"/>
      <c r="AP7073" s="12"/>
      <c r="AQ7073" s="12"/>
      <c r="AR7073" s="12"/>
      <c r="AS7073" s="12"/>
      <c r="AT7073" s="12"/>
      <c r="AU7073" s="12"/>
      <c r="AV7073" s="12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12"/>
      <c r="BG7073" s="12"/>
      <c r="BH7073" s="12"/>
      <c r="BI7073" s="12"/>
      <c r="BJ7073" s="13"/>
      <c r="BK7073" s="13"/>
      <c r="BL7073" s="13"/>
      <c r="BM7073" s="13"/>
      <c r="BN7073" s="13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1"/>
      <c r="L7074" s="11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  <c r="AQ7074" s="12"/>
      <c r="AR7074" s="12"/>
      <c r="AS7074" s="12"/>
      <c r="AT7074" s="12"/>
      <c r="AU7074" s="12"/>
      <c r="AV7074" s="12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12"/>
      <c r="BG7074" s="12"/>
      <c r="BH7074" s="12"/>
      <c r="BI7074" s="12"/>
      <c r="BJ7074" s="13"/>
      <c r="BK7074" s="13"/>
      <c r="BL7074" s="13"/>
      <c r="BM7074" s="13"/>
      <c r="BN7074" s="13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1"/>
      <c r="L7075" s="11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  <c r="AQ7075" s="12"/>
      <c r="AR7075" s="12"/>
      <c r="AS7075" s="12"/>
      <c r="AT7075" s="12"/>
      <c r="AU7075" s="12"/>
      <c r="AV7075" s="12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12"/>
      <c r="BG7075" s="12"/>
      <c r="BH7075" s="12"/>
      <c r="BI7075" s="12"/>
      <c r="BJ7075" s="13"/>
      <c r="BK7075" s="13"/>
      <c r="BL7075" s="13"/>
      <c r="BM7075" s="13"/>
      <c r="BN7075" s="13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1"/>
      <c r="L7076" s="11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  <c r="AQ7076" s="12"/>
      <c r="AR7076" s="12"/>
      <c r="AS7076" s="12"/>
      <c r="AT7076" s="12"/>
      <c r="AU7076" s="12"/>
      <c r="AV7076" s="12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12"/>
      <c r="BG7076" s="12"/>
      <c r="BH7076" s="12"/>
      <c r="BI7076" s="12"/>
      <c r="BJ7076" s="13"/>
      <c r="BK7076" s="13"/>
      <c r="BL7076" s="13"/>
      <c r="BM7076" s="13"/>
      <c r="BN7076" s="13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1"/>
      <c r="L7077" s="11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  <c r="AQ7077" s="12"/>
      <c r="AR7077" s="12"/>
      <c r="AS7077" s="12"/>
      <c r="AT7077" s="12"/>
      <c r="AU7077" s="12"/>
      <c r="AV7077" s="12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12"/>
      <c r="BG7077" s="12"/>
      <c r="BH7077" s="12"/>
      <c r="BI7077" s="12"/>
      <c r="BJ7077" s="13"/>
      <c r="BK7077" s="13"/>
      <c r="BL7077" s="13"/>
      <c r="BM7077" s="13"/>
      <c r="BN7077" s="13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1"/>
      <c r="L7078" s="11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  <c r="AQ7078" s="12"/>
      <c r="AR7078" s="12"/>
      <c r="AS7078" s="12"/>
      <c r="AT7078" s="12"/>
      <c r="AU7078" s="12"/>
      <c r="AV7078" s="12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12"/>
      <c r="BG7078" s="12"/>
      <c r="BH7078" s="12"/>
      <c r="BI7078" s="12"/>
      <c r="BJ7078" s="13"/>
      <c r="BK7078" s="13"/>
      <c r="BL7078" s="13"/>
      <c r="BM7078" s="13"/>
      <c r="BN7078" s="13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1"/>
      <c r="L7079" s="11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  <c r="AQ7079" s="12"/>
      <c r="AR7079" s="12"/>
      <c r="AS7079" s="12"/>
      <c r="AT7079" s="12"/>
      <c r="AU7079" s="12"/>
      <c r="AV7079" s="12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12"/>
      <c r="BG7079" s="12"/>
      <c r="BH7079" s="12"/>
      <c r="BI7079" s="12"/>
      <c r="BJ7079" s="13"/>
      <c r="BK7079" s="13"/>
      <c r="BL7079" s="13"/>
      <c r="BM7079" s="13"/>
      <c r="BN7079" s="13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1"/>
      <c r="L7080" s="11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  <c r="AQ7080" s="12"/>
      <c r="AR7080" s="12"/>
      <c r="AS7080" s="12"/>
      <c r="AT7080" s="12"/>
      <c r="AU7080" s="12"/>
      <c r="AV7080" s="12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12"/>
      <c r="BG7080" s="12"/>
      <c r="BH7080" s="12"/>
      <c r="BI7080" s="12"/>
      <c r="BJ7080" s="13"/>
      <c r="BK7080" s="13"/>
      <c r="BL7080" s="13"/>
      <c r="BM7080" s="13"/>
      <c r="BN7080" s="13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1"/>
      <c r="L7081" s="11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  <c r="AQ7081" s="12"/>
      <c r="AR7081" s="12"/>
      <c r="AS7081" s="12"/>
      <c r="AT7081" s="12"/>
      <c r="AU7081" s="12"/>
      <c r="AV7081" s="12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12"/>
      <c r="BG7081" s="12"/>
      <c r="BH7081" s="12"/>
      <c r="BI7081" s="12"/>
      <c r="BJ7081" s="13"/>
      <c r="BK7081" s="13"/>
      <c r="BL7081" s="13"/>
      <c r="BM7081" s="13"/>
      <c r="BN7081" s="13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1"/>
      <c r="L7082" s="11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  <c r="AQ7082" s="12"/>
      <c r="AR7082" s="12"/>
      <c r="AS7082" s="12"/>
      <c r="AT7082" s="12"/>
      <c r="AU7082" s="12"/>
      <c r="AV7082" s="12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12"/>
      <c r="BG7082" s="12"/>
      <c r="BH7082" s="12"/>
      <c r="BI7082" s="12"/>
      <c r="BJ7082" s="13"/>
      <c r="BK7082" s="13"/>
      <c r="BL7082" s="13"/>
      <c r="BM7082" s="13"/>
      <c r="BN7082" s="13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1"/>
      <c r="L7083" s="11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  <c r="AQ7083" s="12"/>
      <c r="AR7083" s="12"/>
      <c r="AS7083" s="12"/>
      <c r="AT7083" s="12"/>
      <c r="AU7083" s="12"/>
      <c r="AV7083" s="12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12"/>
      <c r="BG7083" s="12"/>
      <c r="BH7083" s="12"/>
      <c r="BI7083" s="12"/>
      <c r="BJ7083" s="13"/>
      <c r="BK7083" s="13"/>
      <c r="BL7083" s="13"/>
      <c r="BM7083" s="13"/>
      <c r="BN7083" s="13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1"/>
      <c r="L7084" s="11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  <c r="AQ7084" s="12"/>
      <c r="AR7084" s="12"/>
      <c r="AS7084" s="12"/>
      <c r="AT7084" s="12"/>
      <c r="AU7084" s="12"/>
      <c r="AV7084" s="12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12"/>
      <c r="BG7084" s="12"/>
      <c r="BH7084" s="12"/>
      <c r="BI7084" s="12"/>
      <c r="BJ7084" s="13"/>
      <c r="BK7084" s="13"/>
      <c r="BL7084" s="13"/>
      <c r="BM7084" s="13"/>
      <c r="BN7084" s="13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1"/>
      <c r="L7085" s="11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  <c r="AM7085" s="12"/>
      <c r="AN7085" s="12"/>
      <c r="AO7085" s="12"/>
      <c r="AP7085" s="12"/>
      <c r="AQ7085" s="12"/>
      <c r="AR7085" s="12"/>
      <c r="AS7085" s="12"/>
      <c r="AT7085" s="12"/>
      <c r="AU7085" s="12"/>
      <c r="AV7085" s="12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12"/>
      <c r="BG7085" s="12"/>
      <c r="BH7085" s="12"/>
      <c r="BI7085" s="12"/>
      <c r="BJ7085" s="13"/>
      <c r="BK7085" s="13"/>
      <c r="BL7085" s="13"/>
      <c r="BM7085" s="13"/>
      <c r="BN7085" s="13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1"/>
      <c r="L7086" s="11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  <c r="AM7086" s="12"/>
      <c r="AN7086" s="12"/>
      <c r="AO7086" s="12"/>
      <c r="AP7086" s="12"/>
      <c r="AQ7086" s="12"/>
      <c r="AR7086" s="12"/>
      <c r="AS7086" s="12"/>
      <c r="AT7086" s="12"/>
      <c r="AU7086" s="12"/>
      <c r="AV7086" s="12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12"/>
      <c r="BG7086" s="12"/>
      <c r="BH7086" s="12"/>
      <c r="BI7086" s="12"/>
      <c r="BJ7086" s="13"/>
      <c r="BK7086" s="13"/>
      <c r="BL7086" s="13"/>
      <c r="BM7086" s="13"/>
      <c r="BN7086" s="13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1"/>
      <c r="L7087" s="11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  <c r="AM7087" s="12"/>
      <c r="AN7087" s="12"/>
      <c r="AO7087" s="12"/>
      <c r="AP7087" s="12"/>
      <c r="AQ7087" s="12"/>
      <c r="AR7087" s="12"/>
      <c r="AS7087" s="12"/>
      <c r="AT7087" s="12"/>
      <c r="AU7087" s="12"/>
      <c r="AV7087" s="12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12"/>
      <c r="BG7087" s="12"/>
      <c r="BH7087" s="12"/>
      <c r="BI7087" s="12"/>
      <c r="BJ7087" s="13"/>
      <c r="BK7087" s="13"/>
      <c r="BL7087" s="13"/>
      <c r="BM7087" s="13"/>
      <c r="BN7087" s="13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1"/>
      <c r="L7088" s="11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  <c r="AN7088" s="12"/>
      <c r="AO7088" s="12"/>
      <c r="AP7088" s="12"/>
      <c r="AQ7088" s="12"/>
      <c r="AR7088" s="12"/>
      <c r="AS7088" s="12"/>
      <c r="AT7088" s="12"/>
      <c r="AU7088" s="12"/>
      <c r="AV7088" s="12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12"/>
      <c r="BG7088" s="12"/>
      <c r="BH7088" s="12"/>
      <c r="BI7088" s="12"/>
      <c r="BJ7088" s="13"/>
      <c r="BK7088" s="13"/>
      <c r="BL7088" s="13"/>
      <c r="BM7088" s="13"/>
      <c r="BN7088" s="13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1"/>
      <c r="L7089" s="11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  <c r="AN7089" s="12"/>
      <c r="AO7089" s="12"/>
      <c r="AP7089" s="12"/>
      <c r="AQ7089" s="12"/>
      <c r="AR7089" s="12"/>
      <c r="AS7089" s="12"/>
      <c r="AT7089" s="12"/>
      <c r="AU7089" s="12"/>
      <c r="AV7089" s="12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12"/>
      <c r="BG7089" s="12"/>
      <c r="BH7089" s="12"/>
      <c r="BI7089" s="12"/>
      <c r="BJ7089" s="13"/>
      <c r="BK7089" s="13"/>
      <c r="BL7089" s="13"/>
      <c r="BM7089" s="13"/>
      <c r="BN7089" s="13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1"/>
      <c r="L7090" s="11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  <c r="AN7090" s="12"/>
      <c r="AO7090" s="12"/>
      <c r="AP7090" s="12"/>
      <c r="AQ7090" s="12"/>
      <c r="AR7090" s="12"/>
      <c r="AS7090" s="12"/>
      <c r="AT7090" s="12"/>
      <c r="AU7090" s="12"/>
      <c r="AV7090" s="12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12"/>
      <c r="BG7090" s="12"/>
      <c r="BH7090" s="12"/>
      <c r="BI7090" s="12"/>
      <c r="BJ7090" s="13"/>
      <c r="BK7090" s="13"/>
      <c r="BL7090" s="13"/>
      <c r="BM7090" s="13"/>
      <c r="BN7090" s="13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1"/>
      <c r="L7091" s="11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  <c r="AQ7091" s="12"/>
      <c r="AR7091" s="12"/>
      <c r="AS7091" s="12"/>
      <c r="AT7091" s="12"/>
      <c r="AU7091" s="12"/>
      <c r="AV7091" s="12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12"/>
      <c r="BG7091" s="12"/>
      <c r="BH7091" s="12"/>
      <c r="BI7091" s="12"/>
      <c r="BJ7091" s="13"/>
      <c r="BK7091" s="13"/>
      <c r="BL7091" s="13"/>
      <c r="BM7091" s="13"/>
      <c r="BN7091" s="13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1"/>
      <c r="L7092" s="11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  <c r="AQ7092" s="12"/>
      <c r="AR7092" s="12"/>
      <c r="AS7092" s="12"/>
      <c r="AT7092" s="12"/>
      <c r="AU7092" s="12"/>
      <c r="AV7092" s="12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12"/>
      <c r="BG7092" s="12"/>
      <c r="BH7092" s="12"/>
      <c r="BI7092" s="12"/>
      <c r="BJ7092" s="13"/>
      <c r="BK7092" s="13"/>
      <c r="BL7092" s="13"/>
      <c r="BM7092" s="13"/>
      <c r="BN7092" s="13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1"/>
      <c r="L7093" s="11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  <c r="AQ7093" s="12"/>
      <c r="AR7093" s="12"/>
      <c r="AS7093" s="12"/>
      <c r="AT7093" s="12"/>
      <c r="AU7093" s="12"/>
      <c r="AV7093" s="12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12"/>
      <c r="BG7093" s="12"/>
      <c r="BH7093" s="12"/>
      <c r="BI7093" s="12"/>
      <c r="BJ7093" s="13"/>
      <c r="BK7093" s="13"/>
      <c r="BL7093" s="13"/>
      <c r="BM7093" s="13"/>
      <c r="BN7093" s="13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1"/>
      <c r="L7094" s="11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  <c r="AQ7094" s="12"/>
      <c r="AR7094" s="12"/>
      <c r="AS7094" s="12"/>
      <c r="AT7094" s="12"/>
      <c r="AU7094" s="12"/>
      <c r="AV7094" s="12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12"/>
      <c r="BG7094" s="12"/>
      <c r="BH7094" s="12"/>
      <c r="BI7094" s="12"/>
      <c r="BJ7094" s="13"/>
      <c r="BK7094" s="13"/>
      <c r="BL7094" s="13"/>
      <c r="BM7094" s="13"/>
      <c r="BN7094" s="13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1"/>
      <c r="L7095" s="11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  <c r="AQ7095" s="12"/>
      <c r="AR7095" s="12"/>
      <c r="AS7095" s="12"/>
      <c r="AT7095" s="12"/>
      <c r="AU7095" s="12"/>
      <c r="AV7095" s="12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12"/>
      <c r="BG7095" s="12"/>
      <c r="BH7095" s="12"/>
      <c r="BI7095" s="12"/>
      <c r="BJ7095" s="13"/>
      <c r="BK7095" s="13"/>
      <c r="BL7095" s="13"/>
      <c r="BM7095" s="13"/>
      <c r="BN7095" s="13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1"/>
      <c r="L7096" s="11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  <c r="AQ7096" s="12"/>
      <c r="AR7096" s="12"/>
      <c r="AS7096" s="12"/>
      <c r="AT7096" s="12"/>
      <c r="AU7096" s="12"/>
      <c r="AV7096" s="12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12"/>
      <c r="BG7096" s="12"/>
      <c r="BH7096" s="12"/>
      <c r="BI7096" s="12"/>
      <c r="BJ7096" s="13"/>
      <c r="BK7096" s="13"/>
      <c r="BL7096" s="13"/>
      <c r="BM7096" s="13"/>
      <c r="BN7096" s="13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1"/>
      <c r="L7097" s="11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  <c r="AQ7097" s="12"/>
      <c r="AR7097" s="12"/>
      <c r="AS7097" s="12"/>
      <c r="AT7097" s="12"/>
      <c r="AU7097" s="12"/>
      <c r="AV7097" s="12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12"/>
      <c r="BG7097" s="12"/>
      <c r="BH7097" s="12"/>
      <c r="BI7097" s="12"/>
      <c r="BJ7097" s="13"/>
      <c r="BK7097" s="13"/>
      <c r="BL7097" s="13"/>
      <c r="BM7097" s="13"/>
      <c r="BN7097" s="13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1"/>
      <c r="L7098" s="11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  <c r="AQ7098" s="12"/>
      <c r="AR7098" s="12"/>
      <c r="AS7098" s="12"/>
      <c r="AT7098" s="12"/>
      <c r="AU7098" s="12"/>
      <c r="AV7098" s="12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12"/>
      <c r="BG7098" s="12"/>
      <c r="BH7098" s="12"/>
      <c r="BI7098" s="12"/>
      <c r="BJ7098" s="13"/>
      <c r="BK7098" s="13"/>
      <c r="BL7098" s="13"/>
      <c r="BM7098" s="13"/>
      <c r="BN7098" s="13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1"/>
      <c r="L7099" s="11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  <c r="AQ7099" s="12"/>
      <c r="AR7099" s="12"/>
      <c r="AS7099" s="12"/>
      <c r="AT7099" s="12"/>
      <c r="AU7099" s="12"/>
      <c r="AV7099" s="12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12"/>
      <c r="BG7099" s="12"/>
      <c r="BH7099" s="12"/>
      <c r="BI7099" s="12"/>
      <c r="BJ7099" s="13"/>
      <c r="BK7099" s="13"/>
      <c r="BL7099" s="13"/>
      <c r="BM7099" s="13"/>
      <c r="BN7099" s="13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1"/>
      <c r="L7100" s="11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  <c r="AQ7100" s="12"/>
      <c r="AR7100" s="12"/>
      <c r="AS7100" s="12"/>
      <c r="AT7100" s="12"/>
      <c r="AU7100" s="12"/>
      <c r="AV7100" s="12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12"/>
      <c r="BG7100" s="12"/>
      <c r="BH7100" s="12"/>
      <c r="BI7100" s="12"/>
      <c r="BJ7100" s="13"/>
      <c r="BK7100" s="13"/>
      <c r="BL7100" s="13"/>
      <c r="BM7100" s="13"/>
      <c r="BN7100" s="13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1"/>
      <c r="L7101" s="11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  <c r="AQ7101" s="12"/>
      <c r="AR7101" s="12"/>
      <c r="AS7101" s="12"/>
      <c r="AT7101" s="12"/>
      <c r="AU7101" s="12"/>
      <c r="AV7101" s="12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12"/>
      <c r="BG7101" s="12"/>
      <c r="BH7101" s="12"/>
      <c r="BI7101" s="12"/>
      <c r="BJ7101" s="13"/>
      <c r="BK7101" s="13"/>
      <c r="BL7101" s="13"/>
      <c r="BM7101" s="13"/>
      <c r="BN7101" s="13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1"/>
      <c r="L7102" s="11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  <c r="AQ7102" s="12"/>
      <c r="AR7102" s="12"/>
      <c r="AS7102" s="12"/>
      <c r="AT7102" s="12"/>
      <c r="AU7102" s="12"/>
      <c r="AV7102" s="12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12"/>
      <c r="BG7102" s="12"/>
      <c r="BH7102" s="12"/>
      <c r="BI7102" s="12"/>
      <c r="BJ7102" s="13"/>
      <c r="BK7102" s="13"/>
      <c r="BL7102" s="13"/>
      <c r="BM7102" s="13"/>
      <c r="BN7102" s="13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1"/>
      <c r="L7103" s="11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  <c r="AM7103" s="12"/>
      <c r="AN7103" s="12"/>
      <c r="AO7103" s="12"/>
      <c r="AP7103" s="12"/>
      <c r="AQ7103" s="12"/>
      <c r="AR7103" s="12"/>
      <c r="AS7103" s="12"/>
      <c r="AT7103" s="12"/>
      <c r="AU7103" s="12"/>
      <c r="AV7103" s="12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12"/>
      <c r="BG7103" s="12"/>
      <c r="BH7103" s="12"/>
      <c r="BI7103" s="12"/>
      <c r="BJ7103" s="13"/>
      <c r="BK7103" s="13"/>
      <c r="BL7103" s="13"/>
      <c r="BM7103" s="13"/>
      <c r="BN7103" s="13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1"/>
      <c r="L7104" s="11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  <c r="AQ7104" s="12"/>
      <c r="AR7104" s="12"/>
      <c r="AS7104" s="12"/>
      <c r="AT7104" s="12"/>
      <c r="AU7104" s="12"/>
      <c r="AV7104" s="12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12"/>
      <c r="BG7104" s="12"/>
      <c r="BH7104" s="12"/>
      <c r="BI7104" s="12"/>
      <c r="BJ7104" s="13"/>
      <c r="BK7104" s="13"/>
      <c r="BL7104" s="13"/>
      <c r="BM7104" s="13"/>
      <c r="BN7104" s="13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1"/>
      <c r="L7105" s="11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  <c r="AQ7105" s="12"/>
      <c r="AR7105" s="12"/>
      <c r="AS7105" s="12"/>
      <c r="AT7105" s="12"/>
      <c r="AU7105" s="12"/>
      <c r="AV7105" s="12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12"/>
      <c r="BG7105" s="12"/>
      <c r="BH7105" s="12"/>
      <c r="BI7105" s="12"/>
      <c r="BJ7105" s="13"/>
      <c r="BK7105" s="13"/>
      <c r="BL7105" s="13"/>
      <c r="BM7105" s="13"/>
      <c r="BN7105" s="13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1"/>
      <c r="L7106" s="11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  <c r="AM7106" s="12"/>
      <c r="AN7106" s="12"/>
      <c r="AO7106" s="12"/>
      <c r="AP7106" s="12"/>
      <c r="AQ7106" s="12"/>
      <c r="AR7106" s="12"/>
      <c r="AS7106" s="12"/>
      <c r="AT7106" s="12"/>
      <c r="AU7106" s="12"/>
      <c r="AV7106" s="12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12"/>
      <c r="BG7106" s="12"/>
      <c r="BH7106" s="12"/>
      <c r="BI7106" s="12"/>
      <c r="BJ7106" s="13"/>
      <c r="BK7106" s="13"/>
      <c r="BL7106" s="13"/>
      <c r="BM7106" s="13"/>
      <c r="BN7106" s="13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1"/>
      <c r="L7107" s="11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12"/>
      <c r="AP7107" s="12"/>
      <c r="AQ7107" s="12"/>
      <c r="AR7107" s="12"/>
      <c r="AS7107" s="12"/>
      <c r="AT7107" s="12"/>
      <c r="AU7107" s="12"/>
      <c r="AV7107" s="12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12"/>
      <c r="BG7107" s="12"/>
      <c r="BH7107" s="12"/>
      <c r="BI7107" s="12"/>
      <c r="BJ7107" s="13"/>
      <c r="BK7107" s="13"/>
      <c r="BL7107" s="13"/>
      <c r="BM7107" s="13"/>
      <c r="BN7107" s="13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1"/>
      <c r="L7108" s="11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12"/>
      <c r="AP7108" s="12"/>
      <c r="AQ7108" s="12"/>
      <c r="AR7108" s="12"/>
      <c r="AS7108" s="12"/>
      <c r="AT7108" s="12"/>
      <c r="AU7108" s="12"/>
      <c r="AV7108" s="12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12"/>
      <c r="BG7108" s="12"/>
      <c r="BH7108" s="12"/>
      <c r="BI7108" s="12"/>
      <c r="BJ7108" s="13"/>
      <c r="BK7108" s="13"/>
      <c r="BL7108" s="13"/>
      <c r="BM7108" s="13"/>
      <c r="BN7108" s="13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1"/>
      <c r="L7109" s="11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12"/>
      <c r="AP7109" s="12"/>
      <c r="AQ7109" s="12"/>
      <c r="AR7109" s="12"/>
      <c r="AS7109" s="12"/>
      <c r="AT7109" s="12"/>
      <c r="AU7109" s="12"/>
      <c r="AV7109" s="12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12"/>
      <c r="BG7109" s="12"/>
      <c r="BH7109" s="12"/>
      <c r="BI7109" s="12"/>
      <c r="BJ7109" s="13"/>
      <c r="BK7109" s="13"/>
      <c r="BL7109" s="13"/>
      <c r="BM7109" s="13"/>
      <c r="BN7109" s="13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1"/>
      <c r="L7110" s="11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12"/>
      <c r="AP7110" s="12"/>
      <c r="AQ7110" s="12"/>
      <c r="AR7110" s="12"/>
      <c r="AS7110" s="12"/>
      <c r="AT7110" s="12"/>
      <c r="AU7110" s="12"/>
      <c r="AV7110" s="12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12"/>
      <c r="BG7110" s="12"/>
      <c r="BH7110" s="12"/>
      <c r="BI7110" s="12"/>
      <c r="BJ7110" s="13"/>
      <c r="BK7110" s="13"/>
      <c r="BL7110" s="13"/>
      <c r="BM7110" s="13"/>
      <c r="BN7110" s="13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1"/>
      <c r="L7111" s="11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12"/>
      <c r="AP7111" s="12"/>
      <c r="AQ7111" s="12"/>
      <c r="AR7111" s="12"/>
      <c r="AS7111" s="12"/>
      <c r="AT7111" s="12"/>
      <c r="AU7111" s="12"/>
      <c r="AV7111" s="12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12"/>
      <c r="BG7111" s="12"/>
      <c r="BH7111" s="12"/>
      <c r="BI7111" s="12"/>
      <c r="BJ7111" s="13"/>
      <c r="BK7111" s="13"/>
      <c r="BL7111" s="13"/>
      <c r="BM7111" s="13"/>
      <c r="BN7111" s="13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1"/>
      <c r="L7112" s="11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  <c r="AQ7112" s="12"/>
      <c r="AR7112" s="12"/>
      <c r="AS7112" s="12"/>
      <c r="AT7112" s="12"/>
      <c r="AU7112" s="12"/>
      <c r="AV7112" s="12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12"/>
      <c r="BG7112" s="12"/>
      <c r="BH7112" s="12"/>
      <c r="BI7112" s="12"/>
      <c r="BJ7112" s="13"/>
      <c r="BK7112" s="13"/>
      <c r="BL7112" s="13"/>
      <c r="BM7112" s="13"/>
      <c r="BN7112" s="13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1"/>
      <c r="L7113" s="11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  <c r="AQ7113" s="12"/>
      <c r="AR7113" s="12"/>
      <c r="AS7113" s="12"/>
      <c r="AT7113" s="12"/>
      <c r="AU7113" s="12"/>
      <c r="AV7113" s="12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12"/>
      <c r="BG7113" s="12"/>
      <c r="BH7113" s="12"/>
      <c r="BI7113" s="12"/>
      <c r="BJ7113" s="13"/>
      <c r="BK7113" s="13"/>
      <c r="BL7113" s="13"/>
      <c r="BM7113" s="13"/>
      <c r="BN7113" s="13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1"/>
      <c r="L7114" s="11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  <c r="AR7114" s="12"/>
      <c r="AS7114" s="12"/>
      <c r="AT7114" s="12"/>
      <c r="AU7114" s="12"/>
      <c r="AV7114" s="12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12"/>
      <c r="BG7114" s="12"/>
      <c r="BH7114" s="12"/>
      <c r="BI7114" s="12"/>
      <c r="BJ7114" s="13"/>
      <c r="BK7114" s="13"/>
      <c r="BL7114" s="13"/>
      <c r="BM7114" s="13"/>
      <c r="BN7114" s="13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1"/>
      <c r="L7115" s="11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  <c r="AR7115" s="12"/>
      <c r="AS7115" s="12"/>
      <c r="AT7115" s="12"/>
      <c r="AU7115" s="12"/>
      <c r="AV7115" s="12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12"/>
      <c r="BG7115" s="12"/>
      <c r="BH7115" s="12"/>
      <c r="BI7115" s="12"/>
      <c r="BJ7115" s="13"/>
      <c r="BK7115" s="13"/>
      <c r="BL7115" s="13"/>
      <c r="BM7115" s="13"/>
      <c r="BN7115" s="13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1"/>
      <c r="L7116" s="11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  <c r="AQ7116" s="12"/>
      <c r="AR7116" s="12"/>
      <c r="AS7116" s="12"/>
      <c r="AT7116" s="12"/>
      <c r="AU7116" s="12"/>
      <c r="AV7116" s="12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12"/>
      <c r="BG7116" s="12"/>
      <c r="BH7116" s="12"/>
      <c r="BI7116" s="12"/>
      <c r="BJ7116" s="13"/>
      <c r="BK7116" s="13"/>
      <c r="BL7116" s="13"/>
      <c r="BM7116" s="13"/>
      <c r="BN7116" s="13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1"/>
      <c r="L7117" s="11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  <c r="AQ7117" s="12"/>
      <c r="AR7117" s="12"/>
      <c r="AS7117" s="12"/>
      <c r="AT7117" s="12"/>
      <c r="AU7117" s="12"/>
      <c r="AV7117" s="12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12"/>
      <c r="BG7117" s="12"/>
      <c r="BH7117" s="12"/>
      <c r="BI7117" s="12"/>
      <c r="BJ7117" s="13"/>
      <c r="BK7117" s="13"/>
      <c r="BL7117" s="13"/>
      <c r="BM7117" s="13"/>
      <c r="BN7117" s="13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1"/>
      <c r="L7118" s="11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  <c r="AR7118" s="12"/>
      <c r="AS7118" s="12"/>
      <c r="AT7118" s="12"/>
      <c r="AU7118" s="12"/>
      <c r="AV7118" s="12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12"/>
      <c r="BG7118" s="12"/>
      <c r="BH7118" s="12"/>
      <c r="BI7118" s="12"/>
      <c r="BJ7118" s="13"/>
      <c r="BK7118" s="13"/>
      <c r="BL7118" s="13"/>
      <c r="BM7118" s="13"/>
      <c r="BN7118" s="13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1"/>
      <c r="L7119" s="11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  <c r="AR7119" s="12"/>
      <c r="AS7119" s="12"/>
      <c r="AT7119" s="12"/>
      <c r="AU7119" s="12"/>
      <c r="AV7119" s="12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12"/>
      <c r="BG7119" s="12"/>
      <c r="BH7119" s="12"/>
      <c r="BI7119" s="12"/>
      <c r="BJ7119" s="13"/>
      <c r="BK7119" s="13"/>
      <c r="BL7119" s="13"/>
      <c r="BM7119" s="13"/>
      <c r="BN7119" s="13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1"/>
      <c r="L7120" s="11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  <c r="AQ7120" s="12"/>
      <c r="AR7120" s="12"/>
      <c r="AS7120" s="12"/>
      <c r="AT7120" s="12"/>
      <c r="AU7120" s="12"/>
      <c r="AV7120" s="12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12"/>
      <c r="BG7120" s="12"/>
      <c r="BH7120" s="12"/>
      <c r="BI7120" s="12"/>
      <c r="BJ7120" s="13"/>
      <c r="BK7120" s="13"/>
      <c r="BL7120" s="13"/>
      <c r="BM7120" s="13"/>
      <c r="BN7120" s="13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1"/>
      <c r="L7121" s="11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  <c r="AQ7121" s="12"/>
      <c r="AR7121" s="12"/>
      <c r="AS7121" s="12"/>
      <c r="AT7121" s="12"/>
      <c r="AU7121" s="12"/>
      <c r="AV7121" s="12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12"/>
      <c r="BG7121" s="12"/>
      <c r="BH7121" s="12"/>
      <c r="BI7121" s="12"/>
      <c r="BJ7121" s="13"/>
      <c r="BK7121" s="13"/>
      <c r="BL7121" s="13"/>
      <c r="BM7121" s="13"/>
      <c r="BN7121" s="13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1"/>
      <c r="L7122" s="11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  <c r="AQ7122" s="12"/>
      <c r="AR7122" s="12"/>
      <c r="AS7122" s="12"/>
      <c r="AT7122" s="12"/>
      <c r="AU7122" s="12"/>
      <c r="AV7122" s="12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12"/>
      <c r="BG7122" s="12"/>
      <c r="BH7122" s="12"/>
      <c r="BI7122" s="12"/>
      <c r="BJ7122" s="13"/>
      <c r="BK7122" s="13"/>
      <c r="BL7122" s="13"/>
      <c r="BM7122" s="13"/>
      <c r="BN7122" s="13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1"/>
      <c r="L7123" s="11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  <c r="AQ7123" s="12"/>
      <c r="AR7123" s="12"/>
      <c r="AS7123" s="12"/>
      <c r="AT7123" s="12"/>
      <c r="AU7123" s="12"/>
      <c r="AV7123" s="12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12"/>
      <c r="BG7123" s="12"/>
      <c r="BH7123" s="12"/>
      <c r="BI7123" s="12"/>
      <c r="BJ7123" s="13"/>
      <c r="BK7123" s="13"/>
      <c r="BL7123" s="13"/>
      <c r="BM7123" s="13"/>
      <c r="BN7123" s="13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1"/>
      <c r="L7124" s="11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12"/>
      <c r="AP7124" s="12"/>
      <c r="AQ7124" s="12"/>
      <c r="AR7124" s="12"/>
      <c r="AS7124" s="12"/>
      <c r="AT7124" s="12"/>
      <c r="AU7124" s="12"/>
      <c r="AV7124" s="12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12"/>
      <c r="BG7124" s="12"/>
      <c r="BH7124" s="12"/>
      <c r="BI7124" s="12"/>
      <c r="BJ7124" s="13"/>
      <c r="BK7124" s="13"/>
      <c r="BL7124" s="13"/>
      <c r="BM7124" s="13"/>
      <c r="BN7124" s="13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1"/>
      <c r="L7125" s="11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12"/>
      <c r="AP7125" s="12"/>
      <c r="AQ7125" s="12"/>
      <c r="AR7125" s="12"/>
      <c r="AS7125" s="12"/>
      <c r="AT7125" s="12"/>
      <c r="AU7125" s="12"/>
      <c r="AV7125" s="12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12"/>
      <c r="BG7125" s="12"/>
      <c r="BH7125" s="12"/>
      <c r="BI7125" s="12"/>
      <c r="BJ7125" s="13"/>
      <c r="BK7125" s="13"/>
      <c r="BL7125" s="13"/>
      <c r="BM7125" s="13"/>
      <c r="BN7125" s="13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1"/>
      <c r="L7126" s="11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12"/>
      <c r="AP7126" s="12"/>
      <c r="AQ7126" s="12"/>
      <c r="AR7126" s="12"/>
      <c r="AS7126" s="12"/>
      <c r="AT7126" s="12"/>
      <c r="AU7126" s="12"/>
      <c r="AV7126" s="12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12"/>
      <c r="BG7126" s="12"/>
      <c r="BH7126" s="12"/>
      <c r="BI7126" s="12"/>
      <c r="BJ7126" s="13"/>
      <c r="BK7126" s="13"/>
      <c r="BL7126" s="13"/>
      <c r="BM7126" s="13"/>
      <c r="BN7126" s="13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1"/>
      <c r="L7127" s="11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  <c r="AR7127" s="12"/>
      <c r="AS7127" s="12"/>
      <c r="AT7127" s="12"/>
      <c r="AU7127" s="12"/>
      <c r="AV7127" s="12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12"/>
      <c r="BG7127" s="12"/>
      <c r="BH7127" s="12"/>
      <c r="BI7127" s="12"/>
      <c r="BJ7127" s="13"/>
      <c r="BK7127" s="13"/>
      <c r="BL7127" s="13"/>
      <c r="BM7127" s="13"/>
      <c r="BN7127" s="13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1"/>
      <c r="L7128" s="11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  <c r="AR7128" s="12"/>
      <c r="AS7128" s="12"/>
      <c r="AT7128" s="12"/>
      <c r="AU7128" s="12"/>
      <c r="AV7128" s="12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12"/>
      <c r="BG7128" s="12"/>
      <c r="BH7128" s="12"/>
      <c r="BI7128" s="12"/>
      <c r="BJ7128" s="13"/>
      <c r="BK7128" s="13"/>
      <c r="BL7128" s="13"/>
      <c r="BM7128" s="13"/>
      <c r="BN7128" s="13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1"/>
      <c r="L7129" s="11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12"/>
      <c r="AP7129" s="12"/>
      <c r="AQ7129" s="12"/>
      <c r="AR7129" s="12"/>
      <c r="AS7129" s="12"/>
      <c r="AT7129" s="12"/>
      <c r="AU7129" s="12"/>
      <c r="AV7129" s="12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12"/>
      <c r="BG7129" s="12"/>
      <c r="BH7129" s="12"/>
      <c r="BI7129" s="12"/>
      <c r="BJ7129" s="13"/>
      <c r="BK7129" s="13"/>
      <c r="BL7129" s="13"/>
      <c r="BM7129" s="13"/>
      <c r="BN7129" s="13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1"/>
      <c r="L7130" s="11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  <c r="AQ7130" s="12"/>
      <c r="AR7130" s="12"/>
      <c r="AS7130" s="12"/>
      <c r="AT7130" s="12"/>
      <c r="AU7130" s="12"/>
      <c r="AV7130" s="12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12"/>
      <c r="BG7130" s="12"/>
      <c r="BH7130" s="12"/>
      <c r="BI7130" s="12"/>
      <c r="BJ7130" s="13"/>
      <c r="BK7130" s="13"/>
      <c r="BL7130" s="13"/>
      <c r="BM7130" s="13"/>
      <c r="BN7130" s="13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1"/>
      <c r="L7131" s="11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  <c r="AQ7131" s="12"/>
      <c r="AR7131" s="12"/>
      <c r="AS7131" s="12"/>
      <c r="AT7131" s="12"/>
      <c r="AU7131" s="12"/>
      <c r="AV7131" s="12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12"/>
      <c r="BG7131" s="12"/>
      <c r="BH7131" s="12"/>
      <c r="BI7131" s="12"/>
      <c r="BJ7131" s="13"/>
      <c r="BK7131" s="13"/>
      <c r="BL7131" s="13"/>
      <c r="BM7131" s="13"/>
      <c r="BN7131" s="13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1"/>
      <c r="L7132" s="11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  <c r="AQ7132" s="12"/>
      <c r="AR7132" s="12"/>
      <c r="AS7132" s="12"/>
      <c r="AT7132" s="12"/>
      <c r="AU7132" s="12"/>
      <c r="AV7132" s="12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12"/>
      <c r="BG7132" s="12"/>
      <c r="BH7132" s="12"/>
      <c r="BI7132" s="12"/>
      <c r="BJ7132" s="13"/>
      <c r="BK7132" s="13"/>
      <c r="BL7132" s="13"/>
      <c r="BM7132" s="13"/>
      <c r="BN7132" s="13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1"/>
      <c r="L7133" s="11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  <c r="AQ7133" s="12"/>
      <c r="AR7133" s="12"/>
      <c r="AS7133" s="12"/>
      <c r="AT7133" s="12"/>
      <c r="AU7133" s="12"/>
      <c r="AV7133" s="12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12"/>
      <c r="BG7133" s="12"/>
      <c r="BH7133" s="12"/>
      <c r="BI7133" s="12"/>
      <c r="BJ7133" s="13"/>
      <c r="BK7133" s="13"/>
      <c r="BL7133" s="13"/>
      <c r="BM7133" s="13"/>
      <c r="BN7133" s="13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1"/>
      <c r="L7134" s="11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  <c r="AQ7134" s="12"/>
      <c r="AR7134" s="12"/>
      <c r="AS7134" s="12"/>
      <c r="AT7134" s="12"/>
      <c r="AU7134" s="12"/>
      <c r="AV7134" s="12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12"/>
      <c r="BG7134" s="12"/>
      <c r="BH7134" s="12"/>
      <c r="BI7134" s="12"/>
      <c r="BJ7134" s="13"/>
      <c r="BK7134" s="13"/>
      <c r="BL7134" s="13"/>
      <c r="BM7134" s="13"/>
      <c r="BN7134" s="13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1"/>
      <c r="L7135" s="11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  <c r="AQ7135" s="12"/>
      <c r="AR7135" s="12"/>
      <c r="AS7135" s="12"/>
      <c r="AT7135" s="12"/>
      <c r="AU7135" s="12"/>
      <c r="AV7135" s="12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12"/>
      <c r="BG7135" s="12"/>
      <c r="BH7135" s="12"/>
      <c r="BI7135" s="12"/>
      <c r="BJ7135" s="13"/>
      <c r="BK7135" s="13"/>
      <c r="BL7135" s="13"/>
      <c r="BM7135" s="13"/>
      <c r="BN7135" s="13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1"/>
      <c r="L7136" s="11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  <c r="AQ7136" s="12"/>
      <c r="AR7136" s="12"/>
      <c r="AS7136" s="12"/>
      <c r="AT7136" s="12"/>
      <c r="AU7136" s="12"/>
      <c r="AV7136" s="12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12"/>
      <c r="BG7136" s="12"/>
      <c r="BH7136" s="12"/>
      <c r="BI7136" s="12"/>
      <c r="BJ7136" s="13"/>
      <c r="BK7136" s="13"/>
      <c r="BL7136" s="13"/>
      <c r="BM7136" s="13"/>
      <c r="BN7136" s="13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1"/>
      <c r="L7137" s="11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  <c r="AQ7137" s="12"/>
      <c r="AR7137" s="12"/>
      <c r="AS7137" s="12"/>
      <c r="AT7137" s="12"/>
      <c r="AU7137" s="12"/>
      <c r="AV7137" s="12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12"/>
      <c r="BG7137" s="12"/>
      <c r="BH7137" s="12"/>
      <c r="BI7137" s="12"/>
      <c r="BJ7137" s="13"/>
      <c r="BK7137" s="13"/>
      <c r="BL7137" s="13"/>
      <c r="BM7137" s="13"/>
      <c r="BN7137" s="13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1"/>
      <c r="L7138" s="11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  <c r="AR7138" s="12"/>
      <c r="AS7138" s="12"/>
      <c r="AT7138" s="12"/>
      <c r="AU7138" s="12"/>
      <c r="AV7138" s="12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12"/>
      <c r="BG7138" s="12"/>
      <c r="BH7138" s="12"/>
      <c r="BI7138" s="12"/>
      <c r="BJ7138" s="13"/>
      <c r="BK7138" s="13"/>
      <c r="BL7138" s="13"/>
      <c r="BM7138" s="13"/>
      <c r="BN7138" s="13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1"/>
      <c r="L7139" s="11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  <c r="AR7139" s="12"/>
      <c r="AS7139" s="12"/>
      <c r="AT7139" s="12"/>
      <c r="AU7139" s="12"/>
      <c r="AV7139" s="12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12"/>
      <c r="BG7139" s="12"/>
      <c r="BH7139" s="12"/>
      <c r="BI7139" s="12"/>
      <c r="BJ7139" s="13"/>
      <c r="BK7139" s="13"/>
      <c r="BL7139" s="13"/>
      <c r="BM7139" s="13"/>
      <c r="BN7139" s="13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1"/>
      <c r="L7140" s="11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  <c r="AQ7140" s="12"/>
      <c r="AR7140" s="12"/>
      <c r="AS7140" s="12"/>
      <c r="AT7140" s="12"/>
      <c r="AU7140" s="12"/>
      <c r="AV7140" s="12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12"/>
      <c r="BG7140" s="12"/>
      <c r="BH7140" s="12"/>
      <c r="BI7140" s="12"/>
      <c r="BJ7140" s="13"/>
      <c r="BK7140" s="13"/>
      <c r="BL7140" s="13"/>
      <c r="BM7140" s="13"/>
      <c r="BN7140" s="13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1"/>
      <c r="L7141" s="11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  <c r="AQ7141" s="12"/>
      <c r="AR7141" s="12"/>
      <c r="AS7141" s="12"/>
      <c r="AT7141" s="12"/>
      <c r="AU7141" s="12"/>
      <c r="AV7141" s="12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12"/>
      <c r="BG7141" s="12"/>
      <c r="BH7141" s="12"/>
      <c r="BI7141" s="12"/>
      <c r="BJ7141" s="13"/>
      <c r="BK7141" s="13"/>
      <c r="BL7141" s="13"/>
      <c r="BM7141" s="13"/>
      <c r="BN7141" s="13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1"/>
      <c r="L7142" s="11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12"/>
      <c r="AP7142" s="12"/>
      <c r="AQ7142" s="12"/>
      <c r="AR7142" s="12"/>
      <c r="AS7142" s="12"/>
      <c r="AT7142" s="12"/>
      <c r="AU7142" s="12"/>
      <c r="AV7142" s="12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12"/>
      <c r="BG7142" s="12"/>
      <c r="BH7142" s="12"/>
      <c r="BI7142" s="12"/>
      <c r="BJ7142" s="13"/>
      <c r="BK7142" s="13"/>
      <c r="BL7142" s="13"/>
      <c r="BM7142" s="13"/>
      <c r="BN7142" s="13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1"/>
      <c r="L7143" s="11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  <c r="AR7143" s="12"/>
      <c r="AS7143" s="12"/>
      <c r="AT7143" s="12"/>
      <c r="AU7143" s="12"/>
      <c r="AV7143" s="12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12"/>
      <c r="BG7143" s="12"/>
      <c r="BH7143" s="12"/>
      <c r="BI7143" s="12"/>
      <c r="BJ7143" s="13"/>
      <c r="BK7143" s="13"/>
      <c r="BL7143" s="13"/>
      <c r="BM7143" s="13"/>
      <c r="BN7143" s="13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1"/>
      <c r="L7144" s="11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  <c r="AR7144" s="12"/>
      <c r="AS7144" s="12"/>
      <c r="AT7144" s="12"/>
      <c r="AU7144" s="12"/>
      <c r="AV7144" s="12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12"/>
      <c r="BG7144" s="12"/>
      <c r="BH7144" s="12"/>
      <c r="BI7144" s="12"/>
      <c r="BJ7144" s="13"/>
      <c r="BK7144" s="13"/>
      <c r="BL7144" s="13"/>
      <c r="BM7144" s="13"/>
      <c r="BN7144" s="13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1"/>
      <c r="L7145" s="11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12"/>
      <c r="AP7145" s="12"/>
      <c r="AQ7145" s="12"/>
      <c r="AR7145" s="12"/>
      <c r="AS7145" s="12"/>
      <c r="AT7145" s="12"/>
      <c r="AU7145" s="12"/>
      <c r="AV7145" s="12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12"/>
      <c r="BG7145" s="12"/>
      <c r="BH7145" s="12"/>
      <c r="BI7145" s="12"/>
      <c r="BJ7145" s="13"/>
      <c r="BK7145" s="13"/>
      <c r="BL7145" s="13"/>
      <c r="BM7145" s="13"/>
      <c r="BN7145" s="13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1"/>
      <c r="L7146" s="11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12"/>
      <c r="AP7146" s="12"/>
      <c r="AQ7146" s="12"/>
      <c r="AR7146" s="12"/>
      <c r="AS7146" s="12"/>
      <c r="AT7146" s="12"/>
      <c r="AU7146" s="12"/>
      <c r="AV7146" s="12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12"/>
      <c r="BG7146" s="12"/>
      <c r="BH7146" s="12"/>
      <c r="BI7146" s="12"/>
      <c r="BJ7146" s="13"/>
      <c r="BK7146" s="13"/>
      <c r="BL7146" s="13"/>
      <c r="BM7146" s="13"/>
      <c r="BN7146" s="13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1"/>
      <c r="L7147" s="11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  <c r="AR7147" s="12"/>
      <c r="AS7147" s="12"/>
      <c r="AT7147" s="12"/>
      <c r="AU7147" s="12"/>
      <c r="AV7147" s="12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12"/>
      <c r="BG7147" s="12"/>
      <c r="BH7147" s="12"/>
      <c r="BI7147" s="12"/>
      <c r="BJ7147" s="13"/>
      <c r="BK7147" s="13"/>
      <c r="BL7147" s="13"/>
      <c r="BM7147" s="13"/>
      <c r="BN7147" s="13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1"/>
      <c r="L7148" s="11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  <c r="AR7148" s="12"/>
      <c r="AS7148" s="12"/>
      <c r="AT7148" s="12"/>
      <c r="AU7148" s="12"/>
      <c r="AV7148" s="12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12"/>
      <c r="BG7148" s="12"/>
      <c r="BH7148" s="12"/>
      <c r="BI7148" s="12"/>
      <c r="BJ7148" s="13"/>
      <c r="BK7148" s="13"/>
      <c r="BL7148" s="13"/>
      <c r="BM7148" s="13"/>
      <c r="BN7148" s="13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1"/>
      <c r="L7149" s="11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  <c r="AQ7149" s="12"/>
      <c r="AR7149" s="12"/>
      <c r="AS7149" s="12"/>
      <c r="AT7149" s="12"/>
      <c r="AU7149" s="12"/>
      <c r="AV7149" s="12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12"/>
      <c r="BG7149" s="12"/>
      <c r="BH7149" s="12"/>
      <c r="BI7149" s="12"/>
      <c r="BJ7149" s="13"/>
      <c r="BK7149" s="13"/>
      <c r="BL7149" s="13"/>
      <c r="BM7149" s="13"/>
      <c r="BN7149" s="13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1"/>
      <c r="L7150" s="11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  <c r="AQ7150" s="12"/>
      <c r="AR7150" s="12"/>
      <c r="AS7150" s="12"/>
      <c r="AT7150" s="12"/>
      <c r="AU7150" s="12"/>
      <c r="AV7150" s="12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12"/>
      <c r="BG7150" s="12"/>
      <c r="BH7150" s="12"/>
      <c r="BI7150" s="12"/>
      <c r="BJ7150" s="13"/>
      <c r="BK7150" s="13"/>
      <c r="BL7150" s="13"/>
      <c r="BM7150" s="13"/>
      <c r="BN7150" s="13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1"/>
      <c r="L7151" s="11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  <c r="AQ7151" s="12"/>
      <c r="AR7151" s="12"/>
      <c r="AS7151" s="12"/>
      <c r="AT7151" s="12"/>
      <c r="AU7151" s="12"/>
      <c r="AV7151" s="12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12"/>
      <c r="BG7151" s="12"/>
      <c r="BH7151" s="12"/>
      <c r="BI7151" s="12"/>
      <c r="BJ7151" s="13"/>
      <c r="BK7151" s="13"/>
      <c r="BL7151" s="13"/>
      <c r="BM7151" s="13"/>
      <c r="BN7151" s="13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1"/>
      <c r="L7152" s="11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  <c r="AQ7152" s="12"/>
      <c r="AR7152" s="12"/>
      <c r="AS7152" s="12"/>
      <c r="AT7152" s="12"/>
      <c r="AU7152" s="12"/>
      <c r="AV7152" s="12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12"/>
      <c r="BG7152" s="12"/>
      <c r="BH7152" s="12"/>
      <c r="BI7152" s="12"/>
      <c r="BJ7152" s="13"/>
      <c r="BK7152" s="13"/>
      <c r="BL7152" s="13"/>
      <c r="BM7152" s="13"/>
      <c r="BN7152" s="13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1"/>
      <c r="L7153" s="11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  <c r="AQ7153" s="12"/>
      <c r="AR7153" s="12"/>
      <c r="AS7153" s="12"/>
      <c r="AT7153" s="12"/>
      <c r="AU7153" s="12"/>
      <c r="AV7153" s="12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12"/>
      <c r="BG7153" s="12"/>
      <c r="BH7153" s="12"/>
      <c r="BI7153" s="12"/>
      <c r="BJ7153" s="13"/>
      <c r="BK7153" s="13"/>
      <c r="BL7153" s="13"/>
      <c r="BM7153" s="13"/>
      <c r="BN7153" s="13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1"/>
      <c r="L7154" s="11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  <c r="AQ7154" s="12"/>
      <c r="AR7154" s="12"/>
      <c r="AS7154" s="12"/>
      <c r="AT7154" s="12"/>
      <c r="AU7154" s="12"/>
      <c r="AV7154" s="12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12"/>
      <c r="BG7154" s="12"/>
      <c r="BH7154" s="12"/>
      <c r="BI7154" s="12"/>
      <c r="BJ7154" s="13"/>
      <c r="BK7154" s="13"/>
      <c r="BL7154" s="13"/>
      <c r="BM7154" s="13"/>
      <c r="BN7154" s="13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1"/>
      <c r="L7155" s="11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  <c r="AQ7155" s="12"/>
      <c r="AR7155" s="12"/>
      <c r="AS7155" s="12"/>
      <c r="AT7155" s="12"/>
      <c r="AU7155" s="12"/>
      <c r="AV7155" s="12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12"/>
      <c r="BG7155" s="12"/>
      <c r="BH7155" s="12"/>
      <c r="BI7155" s="12"/>
      <c r="BJ7155" s="13"/>
      <c r="BK7155" s="13"/>
      <c r="BL7155" s="13"/>
      <c r="BM7155" s="13"/>
      <c r="BN7155" s="13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1"/>
      <c r="L7156" s="11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  <c r="AQ7156" s="12"/>
      <c r="AR7156" s="12"/>
      <c r="AS7156" s="12"/>
      <c r="AT7156" s="12"/>
      <c r="AU7156" s="12"/>
      <c r="AV7156" s="12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12"/>
      <c r="BG7156" s="12"/>
      <c r="BH7156" s="12"/>
      <c r="BI7156" s="12"/>
      <c r="BJ7156" s="13"/>
      <c r="BK7156" s="13"/>
      <c r="BL7156" s="13"/>
      <c r="BM7156" s="13"/>
      <c r="BN7156" s="13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1"/>
      <c r="L7157" s="11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  <c r="AR7157" s="12"/>
      <c r="AS7157" s="12"/>
      <c r="AT7157" s="12"/>
      <c r="AU7157" s="12"/>
      <c r="AV7157" s="12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12"/>
      <c r="BG7157" s="12"/>
      <c r="BH7157" s="12"/>
      <c r="BI7157" s="12"/>
      <c r="BJ7157" s="13"/>
      <c r="BK7157" s="13"/>
      <c r="BL7157" s="13"/>
      <c r="BM7157" s="13"/>
      <c r="BN7157" s="13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1"/>
      <c r="L7158" s="11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  <c r="AR7158" s="12"/>
      <c r="AS7158" s="12"/>
      <c r="AT7158" s="12"/>
      <c r="AU7158" s="12"/>
      <c r="AV7158" s="12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12"/>
      <c r="BG7158" s="12"/>
      <c r="BH7158" s="12"/>
      <c r="BI7158" s="12"/>
      <c r="BJ7158" s="13"/>
      <c r="BK7158" s="13"/>
      <c r="BL7158" s="13"/>
      <c r="BM7158" s="13"/>
      <c r="BN7158" s="13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1"/>
      <c r="L7159" s="11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  <c r="AQ7159" s="12"/>
      <c r="AR7159" s="12"/>
      <c r="AS7159" s="12"/>
      <c r="AT7159" s="12"/>
      <c r="AU7159" s="12"/>
      <c r="AV7159" s="12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12"/>
      <c r="BG7159" s="12"/>
      <c r="BH7159" s="12"/>
      <c r="BI7159" s="12"/>
      <c r="BJ7159" s="13"/>
      <c r="BK7159" s="13"/>
      <c r="BL7159" s="13"/>
      <c r="BM7159" s="13"/>
      <c r="BN7159" s="13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1"/>
      <c r="L7160" s="11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  <c r="AR7160" s="12"/>
      <c r="AS7160" s="12"/>
      <c r="AT7160" s="12"/>
      <c r="AU7160" s="12"/>
      <c r="AV7160" s="12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12"/>
      <c r="BG7160" s="12"/>
      <c r="BH7160" s="12"/>
      <c r="BI7160" s="12"/>
      <c r="BJ7160" s="13"/>
      <c r="BK7160" s="13"/>
      <c r="BL7160" s="13"/>
      <c r="BM7160" s="13"/>
      <c r="BN7160" s="13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1"/>
      <c r="L7161" s="11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  <c r="AR7161" s="12"/>
      <c r="AS7161" s="12"/>
      <c r="AT7161" s="12"/>
      <c r="AU7161" s="12"/>
      <c r="AV7161" s="12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12"/>
      <c r="BG7161" s="12"/>
      <c r="BH7161" s="12"/>
      <c r="BI7161" s="12"/>
      <c r="BJ7161" s="13"/>
      <c r="BK7161" s="13"/>
      <c r="BL7161" s="13"/>
      <c r="BM7161" s="13"/>
      <c r="BN7161" s="13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1"/>
      <c r="L7162" s="11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  <c r="AM7162" s="12"/>
      <c r="AN7162" s="12"/>
      <c r="AO7162" s="12"/>
      <c r="AP7162" s="12"/>
      <c r="AQ7162" s="12"/>
      <c r="AR7162" s="12"/>
      <c r="AS7162" s="12"/>
      <c r="AT7162" s="12"/>
      <c r="AU7162" s="12"/>
      <c r="AV7162" s="12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12"/>
      <c r="BG7162" s="12"/>
      <c r="BH7162" s="12"/>
      <c r="BI7162" s="12"/>
      <c r="BJ7162" s="13"/>
      <c r="BK7162" s="13"/>
      <c r="BL7162" s="13"/>
      <c r="BM7162" s="13"/>
      <c r="BN7162" s="13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1"/>
      <c r="L7163" s="11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  <c r="AR7163" s="12"/>
      <c r="AS7163" s="12"/>
      <c r="AT7163" s="12"/>
      <c r="AU7163" s="12"/>
      <c r="AV7163" s="12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12"/>
      <c r="BG7163" s="12"/>
      <c r="BH7163" s="12"/>
      <c r="BI7163" s="12"/>
      <c r="BJ7163" s="13"/>
      <c r="BK7163" s="13"/>
      <c r="BL7163" s="13"/>
      <c r="BM7163" s="13"/>
      <c r="BN7163" s="13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1"/>
      <c r="L7164" s="11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  <c r="AR7164" s="12"/>
      <c r="AS7164" s="12"/>
      <c r="AT7164" s="12"/>
      <c r="AU7164" s="12"/>
      <c r="AV7164" s="12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12"/>
      <c r="BG7164" s="12"/>
      <c r="BH7164" s="12"/>
      <c r="BI7164" s="12"/>
      <c r="BJ7164" s="13"/>
      <c r="BK7164" s="13"/>
      <c r="BL7164" s="13"/>
      <c r="BM7164" s="13"/>
      <c r="BN7164" s="13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1"/>
      <c r="L7165" s="11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12"/>
      <c r="AP7165" s="12"/>
      <c r="AQ7165" s="12"/>
      <c r="AR7165" s="12"/>
      <c r="AS7165" s="12"/>
      <c r="AT7165" s="12"/>
      <c r="AU7165" s="12"/>
      <c r="AV7165" s="12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12"/>
      <c r="BG7165" s="12"/>
      <c r="BH7165" s="12"/>
      <c r="BI7165" s="12"/>
      <c r="BJ7165" s="13"/>
      <c r="BK7165" s="13"/>
      <c r="BL7165" s="13"/>
      <c r="BM7165" s="13"/>
      <c r="BN7165" s="13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1"/>
      <c r="L7166" s="11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  <c r="AQ7166" s="12"/>
      <c r="AR7166" s="12"/>
      <c r="AS7166" s="12"/>
      <c r="AT7166" s="12"/>
      <c r="AU7166" s="12"/>
      <c r="AV7166" s="12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12"/>
      <c r="BG7166" s="12"/>
      <c r="BH7166" s="12"/>
      <c r="BI7166" s="12"/>
      <c r="BJ7166" s="13"/>
      <c r="BK7166" s="13"/>
      <c r="BL7166" s="13"/>
      <c r="BM7166" s="13"/>
      <c r="BN7166" s="13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1"/>
      <c r="L7167" s="11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  <c r="AQ7167" s="12"/>
      <c r="AR7167" s="12"/>
      <c r="AS7167" s="12"/>
      <c r="AT7167" s="12"/>
      <c r="AU7167" s="12"/>
      <c r="AV7167" s="12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12"/>
      <c r="BG7167" s="12"/>
      <c r="BH7167" s="12"/>
      <c r="BI7167" s="12"/>
      <c r="BJ7167" s="13"/>
      <c r="BK7167" s="13"/>
      <c r="BL7167" s="13"/>
      <c r="BM7167" s="13"/>
      <c r="BN7167" s="13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1"/>
      <c r="L7168" s="11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  <c r="AQ7168" s="12"/>
      <c r="AR7168" s="12"/>
      <c r="AS7168" s="12"/>
      <c r="AT7168" s="12"/>
      <c r="AU7168" s="12"/>
      <c r="AV7168" s="12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12"/>
      <c r="BG7168" s="12"/>
      <c r="BH7168" s="12"/>
      <c r="BI7168" s="12"/>
      <c r="BJ7168" s="13"/>
      <c r="BK7168" s="13"/>
      <c r="BL7168" s="13"/>
      <c r="BM7168" s="13"/>
      <c r="BN7168" s="13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1"/>
      <c r="L7169" s="11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12"/>
      <c r="AP7169" s="12"/>
      <c r="AQ7169" s="12"/>
      <c r="AR7169" s="12"/>
      <c r="AS7169" s="12"/>
      <c r="AT7169" s="12"/>
      <c r="AU7169" s="12"/>
      <c r="AV7169" s="12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12"/>
      <c r="BG7169" s="12"/>
      <c r="BH7169" s="12"/>
      <c r="BI7169" s="12"/>
      <c r="BJ7169" s="13"/>
      <c r="BK7169" s="13"/>
      <c r="BL7169" s="13"/>
      <c r="BM7169" s="13"/>
      <c r="BN7169" s="13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1"/>
      <c r="L7170" s="11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12"/>
      <c r="AP7170" s="12"/>
      <c r="AQ7170" s="12"/>
      <c r="AR7170" s="12"/>
      <c r="AS7170" s="12"/>
      <c r="AT7170" s="12"/>
      <c r="AU7170" s="12"/>
      <c r="AV7170" s="12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12"/>
      <c r="BG7170" s="12"/>
      <c r="BH7170" s="12"/>
      <c r="BI7170" s="12"/>
      <c r="BJ7170" s="13"/>
      <c r="BK7170" s="13"/>
      <c r="BL7170" s="13"/>
      <c r="BM7170" s="13"/>
      <c r="BN7170" s="13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1"/>
      <c r="L7171" s="11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/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12"/>
      <c r="BG7171" s="12"/>
      <c r="BH7171" s="12"/>
      <c r="BI7171" s="12"/>
      <c r="BJ7171" s="13"/>
      <c r="BK7171" s="13"/>
      <c r="BL7171" s="13"/>
      <c r="BM7171" s="13"/>
      <c r="BN7171" s="13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1"/>
      <c r="L7172" s="11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  <c r="AQ7172" s="12"/>
      <c r="AR7172" s="12"/>
      <c r="AS7172" s="12"/>
      <c r="AT7172" s="12"/>
      <c r="AU7172" s="12"/>
      <c r="AV7172" s="12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12"/>
      <c r="BG7172" s="12"/>
      <c r="BH7172" s="12"/>
      <c r="BI7172" s="12"/>
      <c r="BJ7172" s="13"/>
      <c r="BK7172" s="13"/>
      <c r="BL7172" s="13"/>
      <c r="BM7172" s="13"/>
      <c r="BN7172" s="13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1"/>
      <c r="L7173" s="11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  <c r="AQ7173" s="12"/>
      <c r="AR7173" s="12"/>
      <c r="AS7173" s="12"/>
      <c r="AT7173" s="12"/>
      <c r="AU7173" s="12"/>
      <c r="AV7173" s="12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12"/>
      <c r="BG7173" s="12"/>
      <c r="BH7173" s="12"/>
      <c r="BI7173" s="12"/>
      <c r="BJ7173" s="13"/>
      <c r="BK7173" s="13"/>
      <c r="BL7173" s="13"/>
      <c r="BM7173" s="13"/>
      <c r="BN7173" s="13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1"/>
      <c r="L7174" s="11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  <c r="AR7174" s="12"/>
      <c r="AS7174" s="12"/>
      <c r="AT7174" s="12"/>
      <c r="AU7174" s="12"/>
      <c r="AV7174" s="12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12"/>
      <c r="BG7174" s="12"/>
      <c r="BH7174" s="12"/>
      <c r="BI7174" s="12"/>
      <c r="BJ7174" s="13"/>
      <c r="BK7174" s="13"/>
      <c r="BL7174" s="13"/>
      <c r="BM7174" s="13"/>
      <c r="BN7174" s="13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1"/>
      <c r="L7175" s="11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  <c r="AR7175" s="12"/>
      <c r="AS7175" s="12"/>
      <c r="AT7175" s="12"/>
      <c r="AU7175" s="12"/>
      <c r="AV7175" s="12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12"/>
      <c r="BG7175" s="12"/>
      <c r="BH7175" s="12"/>
      <c r="BI7175" s="12"/>
      <c r="BJ7175" s="13"/>
      <c r="BK7175" s="13"/>
      <c r="BL7175" s="13"/>
      <c r="BM7175" s="13"/>
      <c r="BN7175" s="13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1"/>
      <c r="L7176" s="11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  <c r="AQ7176" s="12"/>
      <c r="AR7176" s="12"/>
      <c r="AS7176" s="12"/>
      <c r="AT7176" s="12"/>
      <c r="AU7176" s="12"/>
      <c r="AV7176" s="12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12"/>
      <c r="BG7176" s="12"/>
      <c r="BH7176" s="12"/>
      <c r="BI7176" s="12"/>
      <c r="BJ7176" s="13"/>
      <c r="BK7176" s="13"/>
      <c r="BL7176" s="13"/>
      <c r="BM7176" s="13"/>
      <c r="BN7176" s="13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1"/>
      <c r="L7177" s="11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  <c r="AQ7177" s="12"/>
      <c r="AR7177" s="12"/>
      <c r="AS7177" s="12"/>
      <c r="AT7177" s="12"/>
      <c r="AU7177" s="12"/>
      <c r="AV7177" s="12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12"/>
      <c r="BG7177" s="12"/>
      <c r="BH7177" s="12"/>
      <c r="BI7177" s="12"/>
      <c r="BJ7177" s="13"/>
      <c r="BK7177" s="13"/>
      <c r="BL7177" s="13"/>
      <c r="BM7177" s="13"/>
      <c r="BN7177" s="13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1"/>
      <c r="L7178" s="11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  <c r="AQ7178" s="12"/>
      <c r="AR7178" s="12"/>
      <c r="AS7178" s="12"/>
      <c r="AT7178" s="12"/>
      <c r="AU7178" s="12"/>
      <c r="AV7178" s="12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12"/>
      <c r="BG7178" s="12"/>
      <c r="BH7178" s="12"/>
      <c r="BI7178" s="12"/>
      <c r="BJ7178" s="13"/>
      <c r="BK7178" s="13"/>
      <c r="BL7178" s="13"/>
      <c r="BM7178" s="13"/>
      <c r="BN7178" s="13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1"/>
      <c r="L7179" s="11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  <c r="AR7179" s="12"/>
      <c r="AS7179" s="12"/>
      <c r="AT7179" s="12"/>
      <c r="AU7179" s="12"/>
      <c r="AV7179" s="12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12"/>
      <c r="BG7179" s="12"/>
      <c r="BH7179" s="12"/>
      <c r="BI7179" s="12"/>
      <c r="BJ7179" s="13"/>
      <c r="BK7179" s="13"/>
      <c r="BL7179" s="13"/>
      <c r="BM7179" s="13"/>
      <c r="BN7179" s="13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1"/>
      <c r="L7180" s="11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  <c r="AR7180" s="12"/>
      <c r="AS7180" s="12"/>
      <c r="AT7180" s="12"/>
      <c r="AU7180" s="12"/>
      <c r="AV7180" s="12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12"/>
      <c r="BG7180" s="12"/>
      <c r="BH7180" s="12"/>
      <c r="BI7180" s="12"/>
      <c r="BJ7180" s="13"/>
      <c r="BK7180" s="13"/>
      <c r="BL7180" s="13"/>
      <c r="BM7180" s="13"/>
      <c r="BN7180" s="13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1"/>
      <c r="L7181" s="11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  <c r="AQ7181" s="12"/>
      <c r="AR7181" s="12"/>
      <c r="AS7181" s="12"/>
      <c r="AT7181" s="12"/>
      <c r="AU7181" s="12"/>
      <c r="AV7181" s="12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12"/>
      <c r="BG7181" s="12"/>
      <c r="BH7181" s="12"/>
      <c r="BI7181" s="12"/>
      <c r="BJ7181" s="13"/>
      <c r="BK7181" s="13"/>
      <c r="BL7181" s="13"/>
      <c r="BM7181" s="13"/>
      <c r="BN7181" s="13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1"/>
      <c r="L7182" s="11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  <c r="AR7182" s="12"/>
      <c r="AS7182" s="12"/>
      <c r="AT7182" s="12"/>
      <c r="AU7182" s="12"/>
      <c r="AV7182" s="12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12"/>
      <c r="BG7182" s="12"/>
      <c r="BH7182" s="12"/>
      <c r="BI7182" s="12"/>
      <c r="BJ7182" s="13"/>
      <c r="BK7182" s="13"/>
      <c r="BL7182" s="13"/>
      <c r="BM7182" s="13"/>
      <c r="BN7182" s="13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1"/>
      <c r="L7183" s="11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  <c r="AR7183" s="12"/>
      <c r="AS7183" s="12"/>
      <c r="AT7183" s="12"/>
      <c r="AU7183" s="12"/>
      <c r="AV7183" s="12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12"/>
      <c r="BG7183" s="12"/>
      <c r="BH7183" s="12"/>
      <c r="BI7183" s="12"/>
      <c r="BJ7183" s="13"/>
      <c r="BK7183" s="13"/>
      <c r="BL7183" s="13"/>
      <c r="BM7183" s="13"/>
      <c r="BN7183" s="13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1"/>
      <c r="L7184" s="11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  <c r="AQ7184" s="12"/>
      <c r="AR7184" s="12"/>
      <c r="AS7184" s="12"/>
      <c r="AT7184" s="12"/>
      <c r="AU7184" s="12"/>
      <c r="AV7184" s="12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12"/>
      <c r="BG7184" s="12"/>
      <c r="BH7184" s="12"/>
      <c r="BI7184" s="12"/>
      <c r="BJ7184" s="13"/>
      <c r="BK7184" s="13"/>
      <c r="BL7184" s="13"/>
      <c r="BM7184" s="13"/>
      <c r="BN7184" s="13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1"/>
      <c r="L7185" s="11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  <c r="AR7185" s="12"/>
      <c r="AS7185" s="12"/>
      <c r="AT7185" s="12"/>
      <c r="AU7185" s="12"/>
      <c r="AV7185" s="12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12"/>
      <c r="BG7185" s="12"/>
      <c r="BH7185" s="12"/>
      <c r="BI7185" s="12"/>
      <c r="BJ7185" s="13"/>
      <c r="BK7185" s="13"/>
      <c r="BL7185" s="13"/>
      <c r="BM7185" s="13"/>
      <c r="BN7185" s="13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1"/>
      <c r="L7186" s="11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  <c r="AR7186" s="12"/>
      <c r="AS7186" s="12"/>
      <c r="AT7186" s="12"/>
      <c r="AU7186" s="12"/>
      <c r="AV7186" s="12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12"/>
      <c r="BG7186" s="12"/>
      <c r="BH7186" s="12"/>
      <c r="BI7186" s="12"/>
      <c r="BJ7186" s="13"/>
      <c r="BK7186" s="13"/>
      <c r="BL7186" s="13"/>
      <c r="BM7186" s="13"/>
      <c r="BN7186" s="13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1"/>
      <c r="L7187" s="11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  <c r="AQ7187" s="12"/>
      <c r="AR7187" s="12"/>
      <c r="AS7187" s="12"/>
      <c r="AT7187" s="12"/>
      <c r="AU7187" s="12"/>
      <c r="AV7187" s="12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12"/>
      <c r="BG7187" s="12"/>
      <c r="BH7187" s="12"/>
      <c r="BI7187" s="12"/>
      <c r="BJ7187" s="13"/>
      <c r="BK7187" s="13"/>
      <c r="BL7187" s="13"/>
      <c r="BM7187" s="13"/>
      <c r="BN7187" s="13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1"/>
      <c r="L7188" s="11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  <c r="AR7188" s="12"/>
      <c r="AS7188" s="12"/>
      <c r="AT7188" s="12"/>
      <c r="AU7188" s="12"/>
      <c r="AV7188" s="12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12"/>
      <c r="BG7188" s="12"/>
      <c r="BH7188" s="12"/>
      <c r="BI7188" s="12"/>
      <c r="BJ7188" s="13"/>
      <c r="BK7188" s="13"/>
      <c r="BL7188" s="13"/>
      <c r="BM7188" s="13"/>
      <c r="BN7188" s="13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1"/>
      <c r="L7189" s="11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  <c r="AR7189" s="12"/>
      <c r="AS7189" s="12"/>
      <c r="AT7189" s="12"/>
      <c r="AU7189" s="12"/>
      <c r="AV7189" s="12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12"/>
      <c r="BG7189" s="12"/>
      <c r="BH7189" s="12"/>
      <c r="BI7189" s="12"/>
      <c r="BJ7189" s="13"/>
      <c r="BK7189" s="13"/>
      <c r="BL7189" s="13"/>
      <c r="BM7189" s="13"/>
      <c r="BN7189" s="13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1"/>
      <c r="L7190" s="11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  <c r="AQ7190" s="12"/>
      <c r="AR7190" s="12"/>
      <c r="AS7190" s="12"/>
      <c r="AT7190" s="12"/>
      <c r="AU7190" s="12"/>
      <c r="AV7190" s="12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12"/>
      <c r="BG7190" s="12"/>
      <c r="BH7190" s="12"/>
      <c r="BI7190" s="12"/>
      <c r="BJ7190" s="13"/>
      <c r="BK7190" s="13"/>
      <c r="BL7190" s="13"/>
      <c r="BM7190" s="13"/>
      <c r="BN7190" s="13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1"/>
      <c r="L7191" s="11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  <c r="AR7191" s="12"/>
      <c r="AS7191" s="12"/>
      <c r="AT7191" s="12"/>
      <c r="AU7191" s="12"/>
      <c r="AV7191" s="12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12"/>
      <c r="BG7191" s="12"/>
      <c r="BH7191" s="12"/>
      <c r="BI7191" s="12"/>
      <c r="BJ7191" s="13"/>
      <c r="BK7191" s="13"/>
      <c r="BL7191" s="13"/>
      <c r="BM7191" s="13"/>
      <c r="BN7191" s="13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1"/>
      <c r="L7192" s="11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  <c r="AR7192" s="12"/>
      <c r="AS7192" s="12"/>
      <c r="AT7192" s="12"/>
      <c r="AU7192" s="12"/>
      <c r="AV7192" s="12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12"/>
      <c r="BG7192" s="12"/>
      <c r="BH7192" s="12"/>
      <c r="BI7192" s="12"/>
      <c r="BJ7192" s="13"/>
      <c r="BK7192" s="13"/>
      <c r="BL7192" s="13"/>
      <c r="BM7192" s="13"/>
      <c r="BN7192" s="13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1"/>
      <c r="L7193" s="11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  <c r="AQ7193" s="12"/>
      <c r="AR7193" s="12"/>
      <c r="AS7193" s="12"/>
      <c r="AT7193" s="12"/>
      <c r="AU7193" s="12"/>
      <c r="AV7193" s="12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12"/>
      <c r="BG7193" s="12"/>
      <c r="BH7193" s="12"/>
      <c r="BI7193" s="12"/>
      <c r="BJ7193" s="13"/>
      <c r="BK7193" s="13"/>
      <c r="BL7193" s="13"/>
      <c r="BM7193" s="13"/>
      <c r="BN7193" s="13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1"/>
      <c r="L7194" s="11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  <c r="AR7194" s="12"/>
      <c r="AS7194" s="12"/>
      <c r="AT7194" s="12"/>
      <c r="AU7194" s="12"/>
      <c r="AV7194" s="12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12"/>
      <c r="BG7194" s="12"/>
      <c r="BH7194" s="12"/>
      <c r="BI7194" s="12"/>
      <c r="BJ7194" s="13"/>
      <c r="BK7194" s="13"/>
      <c r="BL7194" s="13"/>
      <c r="BM7194" s="13"/>
      <c r="BN7194" s="13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1"/>
      <c r="L7195" s="11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  <c r="AR7195" s="12"/>
      <c r="AS7195" s="12"/>
      <c r="AT7195" s="12"/>
      <c r="AU7195" s="12"/>
      <c r="AV7195" s="12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12"/>
      <c r="BG7195" s="12"/>
      <c r="BH7195" s="12"/>
      <c r="BI7195" s="12"/>
      <c r="BJ7195" s="13"/>
      <c r="BK7195" s="13"/>
      <c r="BL7195" s="13"/>
      <c r="BM7195" s="13"/>
      <c r="BN7195" s="13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1"/>
      <c r="L7196" s="11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  <c r="AQ7196" s="12"/>
      <c r="AR7196" s="12"/>
      <c r="AS7196" s="12"/>
      <c r="AT7196" s="12"/>
      <c r="AU7196" s="12"/>
      <c r="AV7196" s="12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12"/>
      <c r="BG7196" s="12"/>
      <c r="BH7196" s="12"/>
      <c r="BI7196" s="12"/>
      <c r="BJ7196" s="13"/>
      <c r="BK7196" s="13"/>
      <c r="BL7196" s="13"/>
      <c r="BM7196" s="13"/>
      <c r="BN7196" s="13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1"/>
      <c r="L7197" s="11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  <c r="AR7197" s="12"/>
      <c r="AS7197" s="12"/>
      <c r="AT7197" s="12"/>
      <c r="AU7197" s="12"/>
      <c r="AV7197" s="12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12"/>
      <c r="BG7197" s="12"/>
      <c r="BH7197" s="12"/>
      <c r="BI7197" s="12"/>
      <c r="BJ7197" s="13"/>
      <c r="BK7197" s="13"/>
      <c r="BL7197" s="13"/>
      <c r="BM7197" s="13"/>
      <c r="BN7197" s="13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1"/>
      <c r="L7198" s="11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  <c r="AR7198" s="12"/>
      <c r="AS7198" s="12"/>
      <c r="AT7198" s="12"/>
      <c r="AU7198" s="12"/>
      <c r="AV7198" s="12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12"/>
      <c r="BG7198" s="12"/>
      <c r="BH7198" s="12"/>
      <c r="BI7198" s="12"/>
      <c r="BJ7198" s="13"/>
      <c r="BK7198" s="13"/>
      <c r="BL7198" s="13"/>
      <c r="BM7198" s="13"/>
      <c r="BN7198" s="13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1"/>
      <c r="L7199" s="11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  <c r="AQ7199" s="12"/>
      <c r="AR7199" s="12"/>
      <c r="AS7199" s="12"/>
      <c r="AT7199" s="12"/>
      <c r="AU7199" s="12"/>
      <c r="AV7199" s="12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12"/>
      <c r="BG7199" s="12"/>
      <c r="BH7199" s="12"/>
      <c r="BI7199" s="12"/>
      <c r="BJ7199" s="13"/>
      <c r="BK7199" s="13"/>
      <c r="BL7199" s="13"/>
      <c r="BM7199" s="13"/>
      <c r="BN7199" s="13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1"/>
      <c r="L7200" s="11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  <c r="AQ7200" s="12"/>
      <c r="AR7200" s="12"/>
      <c r="AS7200" s="12"/>
      <c r="AT7200" s="12"/>
      <c r="AU7200" s="12"/>
      <c r="AV7200" s="12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12"/>
      <c r="BG7200" s="12"/>
      <c r="BH7200" s="12"/>
      <c r="BI7200" s="12"/>
      <c r="BJ7200" s="13"/>
      <c r="BK7200" s="13"/>
      <c r="BL7200" s="13"/>
      <c r="BM7200" s="13"/>
      <c r="BN7200" s="13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1"/>
      <c r="L7201" s="11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  <c r="AQ7201" s="12"/>
      <c r="AR7201" s="12"/>
      <c r="AS7201" s="12"/>
      <c r="AT7201" s="12"/>
      <c r="AU7201" s="12"/>
      <c r="AV7201" s="12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12"/>
      <c r="BG7201" s="12"/>
      <c r="BH7201" s="12"/>
      <c r="BI7201" s="12"/>
      <c r="BJ7201" s="13"/>
      <c r="BK7201" s="13"/>
      <c r="BL7201" s="13"/>
      <c r="BM7201" s="13"/>
      <c r="BN7201" s="13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1"/>
      <c r="L7202" s="11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  <c r="AQ7202" s="12"/>
      <c r="AR7202" s="12"/>
      <c r="AS7202" s="12"/>
      <c r="AT7202" s="12"/>
      <c r="AU7202" s="12"/>
      <c r="AV7202" s="12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12"/>
      <c r="BG7202" s="12"/>
      <c r="BH7202" s="12"/>
      <c r="BI7202" s="12"/>
      <c r="BJ7202" s="13"/>
      <c r="BK7202" s="13"/>
      <c r="BL7202" s="13"/>
      <c r="BM7202" s="13"/>
      <c r="BN7202" s="13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1"/>
      <c r="L7203" s="11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  <c r="AQ7203" s="12"/>
      <c r="AR7203" s="12"/>
      <c r="AS7203" s="12"/>
      <c r="AT7203" s="12"/>
      <c r="AU7203" s="12"/>
      <c r="AV7203" s="12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12"/>
      <c r="BG7203" s="12"/>
      <c r="BH7203" s="12"/>
      <c r="BI7203" s="12"/>
      <c r="BJ7203" s="13"/>
      <c r="BK7203" s="13"/>
      <c r="BL7203" s="13"/>
      <c r="BM7203" s="13"/>
      <c r="BN7203" s="13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1"/>
      <c r="L7204" s="11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  <c r="AQ7204" s="12"/>
      <c r="AR7204" s="12"/>
      <c r="AS7204" s="12"/>
      <c r="AT7204" s="12"/>
      <c r="AU7204" s="12"/>
      <c r="AV7204" s="12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12"/>
      <c r="BG7204" s="12"/>
      <c r="BH7204" s="12"/>
      <c r="BI7204" s="12"/>
      <c r="BJ7204" s="13"/>
      <c r="BK7204" s="13"/>
      <c r="BL7204" s="13"/>
      <c r="BM7204" s="13"/>
      <c r="BN7204" s="13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1"/>
      <c r="L7205" s="11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  <c r="AR7205" s="12"/>
      <c r="AS7205" s="12"/>
      <c r="AT7205" s="12"/>
      <c r="AU7205" s="12"/>
      <c r="AV7205" s="12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12"/>
      <c r="BG7205" s="12"/>
      <c r="BH7205" s="12"/>
      <c r="BI7205" s="12"/>
      <c r="BJ7205" s="13"/>
      <c r="BK7205" s="13"/>
      <c r="BL7205" s="13"/>
      <c r="BM7205" s="13"/>
      <c r="BN7205" s="13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1"/>
      <c r="L7206" s="11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  <c r="AR7206" s="12"/>
      <c r="AS7206" s="12"/>
      <c r="AT7206" s="12"/>
      <c r="AU7206" s="12"/>
      <c r="AV7206" s="12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12"/>
      <c r="BG7206" s="12"/>
      <c r="BH7206" s="12"/>
      <c r="BI7206" s="12"/>
      <c r="BJ7206" s="13"/>
      <c r="BK7206" s="13"/>
      <c r="BL7206" s="13"/>
      <c r="BM7206" s="13"/>
      <c r="BN7206" s="13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1"/>
      <c r="L7207" s="11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  <c r="AQ7207" s="12"/>
      <c r="AR7207" s="12"/>
      <c r="AS7207" s="12"/>
      <c r="AT7207" s="12"/>
      <c r="AU7207" s="12"/>
      <c r="AV7207" s="12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12"/>
      <c r="BG7207" s="12"/>
      <c r="BH7207" s="12"/>
      <c r="BI7207" s="12"/>
      <c r="BJ7207" s="13"/>
      <c r="BK7207" s="13"/>
      <c r="BL7207" s="13"/>
      <c r="BM7207" s="13"/>
      <c r="BN7207" s="13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1"/>
      <c r="L7208" s="11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  <c r="AM7208" s="12"/>
      <c r="AN7208" s="12"/>
      <c r="AO7208" s="12"/>
      <c r="AP7208" s="12"/>
      <c r="AQ7208" s="12"/>
      <c r="AR7208" s="12"/>
      <c r="AS7208" s="12"/>
      <c r="AT7208" s="12"/>
      <c r="AU7208" s="12"/>
      <c r="AV7208" s="12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12"/>
      <c r="BG7208" s="12"/>
      <c r="BH7208" s="12"/>
      <c r="BI7208" s="12"/>
      <c r="BJ7208" s="13"/>
      <c r="BK7208" s="13"/>
      <c r="BL7208" s="13"/>
      <c r="BM7208" s="13"/>
      <c r="BN7208" s="13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1"/>
      <c r="L7209" s="11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  <c r="AQ7209" s="12"/>
      <c r="AR7209" s="12"/>
      <c r="AS7209" s="12"/>
      <c r="AT7209" s="12"/>
      <c r="AU7209" s="12"/>
      <c r="AV7209" s="12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12"/>
      <c r="BG7209" s="12"/>
      <c r="BH7209" s="12"/>
      <c r="BI7209" s="12"/>
      <c r="BJ7209" s="13"/>
      <c r="BK7209" s="13"/>
      <c r="BL7209" s="13"/>
      <c r="BM7209" s="13"/>
      <c r="BN7209" s="13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1"/>
      <c r="L7210" s="11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  <c r="AQ7210" s="12"/>
      <c r="AR7210" s="12"/>
      <c r="AS7210" s="12"/>
      <c r="AT7210" s="12"/>
      <c r="AU7210" s="12"/>
      <c r="AV7210" s="12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12"/>
      <c r="BG7210" s="12"/>
      <c r="BH7210" s="12"/>
      <c r="BI7210" s="12"/>
      <c r="BJ7210" s="13"/>
      <c r="BK7210" s="13"/>
      <c r="BL7210" s="13"/>
      <c r="BM7210" s="13"/>
      <c r="BN7210" s="13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1"/>
      <c r="L7211" s="11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  <c r="AR7211" s="12"/>
      <c r="AS7211" s="12"/>
      <c r="AT7211" s="12"/>
      <c r="AU7211" s="12"/>
      <c r="AV7211" s="12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12"/>
      <c r="BG7211" s="12"/>
      <c r="BH7211" s="12"/>
      <c r="BI7211" s="12"/>
      <c r="BJ7211" s="13"/>
      <c r="BK7211" s="13"/>
      <c r="BL7211" s="13"/>
      <c r="BM7211" s="13"/>
      <c r="BN7211" s="13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1"/>
      <c r="L7212" s="11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  <c r="AR7212" s="12"/>
      <c r="AS7212" s="12"/>
      <c r="AT7212" s="12"/>
      <c r="AU7212" s="12"/>
      <c r="AV7212" s="12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12"/>
      <c r="BG7212" s="12"/>
      <c r="BH7212" s="12"/>
      <c r="BI7212" s="12"/>
      <c r="BJ7212" s="13"/>
      <c r="BK7212" s="13"/>
      <c r="BL7212" s="13"/>
      <c r="BM7212" s="13"/>
      <c r="BN7212" s="13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1"/>
      <c r="L7213" s="11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  <c r="AQ7213" s="12"/>
      <c r="AR7213" s="12"/>
      <c r="AS7213" s="12"/>
      <c r="AT7213" s="12"/>
      <c r="AU7213" s="12"/>
      <c r="AV7213" s="12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12"/>
      <c r="BG7213" s="12"/>
      <c r="BH7213" s="12"/>
      <c r="BI7213" s="12"/>
      <c r="BJ7213" s="13"/>
      <c r="BK7213" s="13"/>
      <c r="BL7213" s="13"/>
      <c r="BM7213" s="13"/>
      <c r="BN7213" s="13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1"/>
      <c r="L7214" s="11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  <c r="AQ7214" s="12"/>
      <c r="AR7214" s="12"/>
      <c r="AS7214" s="12"/>
      <c r="AT7214" s="12"/>
      <c r="AU7214" s="12"/>
      <c r="AV7214" s="12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12"/>
      <c r="BG7214" s="12"/>
      <c r="BH7214" s="12"/>
      <c r="BI7214" s="12"/>
      <c r="BJ7214" s="13"/>
      <c r="BK7214" s="13"/>
      <c r="BL7214" s="13"/>
      <c r="BM7214" s="13"/>
      <c r="BN7214" s="13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1"/>
      <c r="L7215" s="11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  <c r="AQ7215" s="12"/>
      <c r="AR7215" s="12"/>
      <c r="AS7215" s="12"/>
      <c r="AT7215" s="12"/>
      <c r="AU7215" s="12"/>
      <c r="AV7215" s="12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12"/>
      <c r="BG7215" s="12"/>
      <c r="BH7215" s="12"/>
      <c r="BI7215" s="12"/>
      <c r="BJ7215" s="13"/>
      <c r="BK7215" s="13"/>
      <c r="BL7215" s="13"/>
      <c r="BM7215" s="13"/>
      <c r="BN7215" s="13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1"/>
      <c r="L7216" s="11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  <c r="AQ7216" s="12"/>
      <c r="AR7216" s="12"/>
      <c r="AS7216" s="12"/>
      <c r="AT7216" s="12"/>
      <c r="AU7216" s="12"/>
      <c r="AV7216" s="12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12"/>
      <c r="BG7216" s="12"/>
      <c r="BH7216" s="12"/>
      <c r="BI7216" s="12"/>
      <c r="BJ7216" s="13"/>
      <c r="BK7216" s="13"/>
      <c r="BL7216" s="13"/>
      <c r="BM7216" s="13"/>
      <c r="BN7216" s="13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1"/>
      <c r="L7217" s="11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  <c r="AR7217" s="12"/>
      <c r="AS7217" s="12"/>
      <c r="AT7217" s="12"/>
      <c r="AU7217" s="12"/>
      <c r="AV7217" s="12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12"/>
      <c r="BG7217" s="12"/>
      <c r="BH7217" s="12"/>
      <c r="BI7217" s="12"/>
      <c r="BJ7217" s="13"/>
      <c r="BK7217" s="13"/>
      <c r="BL7217" s="13"/>
      <c r="BM7217" s="13"/>
      <c r="BN7217" s="13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1"/>
      <c r="L7218" s="11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  <c r="AR7218" s="12"/>
      <c r="AS7218" s="12"/>
      <c r="AT7218" s="12"/>
      <c r="AU7218" s="12"/>
      <c r="AV7218" s="12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12"/>
      <c r="BG7218" s="12"/>
      <c r="BH7218" s="12"/>
      <c r="BI7218" s="12"/>
      <c r="BJ7218" s="13"/>
      <c r="BK7218" s="13"/>
      <c r="BL7218" s="13"/>
      <c r="BM7218" s="13"/>
      <c r="BN7218" s="13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1"/>
      <c r="L7219" s="11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  <c r="AQ7219" s="12"/>
      <c r="AR7219" s="12"/>
      <c r="AS7219" s="12"/>
      <c r="AT7219" s="12"/>
      <c r="AU7219" s="12"/>
      <c r="AV7219" s="12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12"/>
      <c r="BG7219" s="12"/>
      <c r="BH7219" s="12"/>
      <c r="BI7219" s="12"/>
      <c r="BJ7219" s="13"/>
      <c r="BK7219" s="13"/>
      <c r="BL7219" s="13"/>
      <c r="BM7219" s="13"/>
      <c r="BN7219" s="13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1"/>
      <c r="L7220" s="11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  <c r="AR7220" s="12"/>
      <c r="AS7220" s="12"/>
      <c r="AT7220" s="12"/>
      <c r="AU7220" s="12"/>
      <c r="AV7220" s="12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12"/>
      <c r="BG7220" s="12"/>
      <c r="BH7220" s="12"/>
      <c r="BI7220" s="12"/>
      <c r="BJ7220" s="13"/>
      <c r="BK7220" s="13"/>
      <c r="BL7220" s="13"/>
      <c r="BM7220" s="13"/>
      <c r="BN7220" s="13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1"/>
      <c r="L7221" s="11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  <c r="AR7221" s="12"/>
      <c r="AS7221" s="12"/>
      <c r="AT7221" s="12"/>
      <c r="AU7221" s="12"/>
      <c r="AV7221" s="12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12"/>
      <c r="BG7221" s="12"/>
      <c r="BH7221" s="12"/>
      <c r="BI7221" s="12"/>
      <c r="BJ7221" s="13"/>
      <c r="BK7221" s="13"/>
      <c r="BL7221" s="13"/>
      <c r="BM7221" s="13"/>
      <c r="BN7221" s="13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1"/>
      <c r="L7222" s="11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  <c r="AQ7222" s="12"/>
      <c r="AR7222" s="12"/>
      <c r="AS7222" s="12"/>
      <c r="AT7222" s="12"/>
      <c r="AU7222" s="12"/>
      <c r="AV7222" s="12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12"/>
      <c r="BG7222" s="12"/>
      <c r="BH7222" s="12"/>
      <c r="BI7222" s="12"/>
      <c r="BJ7222" s="13"/>
      <c r="BK7222" s="13"/>
      <c r="BL7222" s="13"/>
      <c r="BM7222" s="13"/>
      <c r="BN7222" s="13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1"/>
      <c r="L7223" s="11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  <c r="AQ7223" s="12"/>
      <c r="AR7223" s="12"/>
      <c r="AS7223" s="12"/>
      <c r="AT7223" s="12"/>
      <c r="AU7223" s="12"/>
      <c r="AV7223" s="12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12"/>
      <c r="BG7223" s="12"/>
      <c r="BH7223" s="12"/>
      <c r="BI7223" s="12"/>
      <c r="BJ7223" s="13"/>
      <c r="BK7223" s="13"/>
      <c r="BL7223" s="13"/>
      <c r="BM7223" s="13"/>
      <c r="BN7223" s="13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1"/>
      <c r="L7224" s="11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  <c r="AQ7224" s="12"/>
      <c r="AR7224" s="12"/>
      <c r="AS7224" s="12"/>
      <c r="AT7224" s="12"/>
      <c r="AU7224" s="12"/>
      <c r="AV7224" s="12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12"/>
      <c r="BG7224" s="12"/>
      <c r="BH7224" s="12"/>
      <c r="BI7224" s="12"/>
      <c r="BJ7224" s="13"/>
      <c r="BK7224" s="13"/>
      <c r="BL7224" s="13"/>
      <c r="BM7224" s="13"/>
      <c r="BN7224" s="13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1"/>
      <c r="L7225" s="11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  <c r="AQ7225" s="12"/>
      <c r="AR7225" s="12"/>
      <c r="AS7225" s="12"/>
      <c r="AT7225" s="12"/>
      <c r="AU7225" s="12"/>
      <c r="AV7225" s="12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12"/>
      <c r="BG7225" s="12"/>
      <c r="BH7225" s="12"/>
      <c r="BI7225" s="12"/>
      <c r="BJ7225" s="13"/>
      <c r="BK7225" s="13"/>
      <c r="BL7225" s="13"/>
      <c r="BM7225" s="13"/>
      <c r="BN7225" s="13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1"/>
      <c r="L7226" s="11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  <c r="AQ7226" s="12"/>
      <c r="AR7226" s="12"/>
      <c r="AS7226" s="12"/>
      <c r="AT7226" s="12"/>
      <c r="AU7226" s="12"/>
      <c r="AV7226" s="12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12"/>
      <c r="BG7226" s="12"/>
      <c r="BH7226" s="12"/>
      <c r="BI7226" s="12"/>
      <c r="BJ7226" s="13"/>
      <c r="BK7226" s="13"/>
      <c r="BL7226" s="13"/>
      <c r="BM7226" s="13"/>
      <c r="BN7226" s="13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1"/>
      <c r="L7227" s="11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  <c r="AQ7227" s="12"/>
      <c r="AR7227" s="12"/>
      <c r="AS7227" s="12"/>
      <c r="AT7227" s="12"/>
      <c r="AU7227" s="12"/>
      <c r="AV7227" s="12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12"/>
      <c r="BG7227" s="12"/>
      <c r="BH7227" s="12"/>
      <c r="BI7227" s="12"/>
      <c r="BJ7227" s="13"/>
      <c r="BK7227" s="13"/>
      <c r="BL7227" s="13"/>
      <c r="BM7227" s="13"/>
      <c r="BN7227" s="13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1"/>
      <c r="L7228" s="11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/>
      <c r="AJ7228" s="12"/>
      <c r="AK7228" s="12"/>
      <c r="AL7228" s="12"/>
      <c r="AM7228" s="12"/>
      <c r="AN7228" s="12"/>
      <c r="AO7228" s="12"/>
      <c r="AP7228" s="12"/>
      <c r="AQ7228" s="12"/>
      <c r="AR7228" s="12"/>
      <c r="AS7228" s="12"/>
      <c r="AT7228" s="12"/>
      <c r="AU7228" s="12"/>
      <c r="AV7228" s="12"/>
      <c r="AW7228" s="12"/>
      <c r="AX7228" s="12"/>
      <c r="AY7228" s="12"/>
      <c r="AZ7228" s="12"/>
      <c r="BA7228" s="12"/>
      <c r="BB7228" s="12"/>
      <c r="BC7228" s="12"/>
      <c r="BD7228" s="12"/>
      <c r="BE7228" s="12"/>
      <c r="BF7228" s="12"/>
      <c r="BG7228" s="12"/>
      <c r="BH7228" s="12"/>
      <c r="BI7228" s="12"/>
      <c r="BJ7228" s="13"/>
      <c r="BK7228" s="13"/>
      <c r="BL7228" s="13"/>
      <c r="BM7228" s="13"/>
      <c r="BN7228" s="13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1"/>
      <c r="L7229" s="11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  <c r="AR7229" s="12"/>
      <c r="AS7229" s="12"/>
      <c r="AT7229" s="12"/>
      <c r="AU7229" s="12"/>
      <c r="AV7229" s="12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12"/>
      <c r="BG7229" s="12"/>
      <c r="BH7229" s="12"/>
      <c r="BI7229" s="12"/>
      <c r="BJ7229" s="13"/>
      <c r="BK7229" s="13"/>
      <c r="BL7229" s="13"/>
      <c r="BM7229" s="13"/>
      <c r="BN7229" s="13"/>
    </row>
    <row r="7230" spans="4:66" s="14" customFormat="1" x14ac:dyDescent="0.25">
      <c r="K7230" s="16"/>
      <c r="L7230" s="16"/>
      <c r="M7230" s="17"/>
      <c r="N7230" s="17"/>
      <c r="O7230" s="17"/>
      <c r="P7230" s="17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7"/>
      <c r="AC7230" s="17"/>
      <c r="AD7230" s="17"/>
      <c r="AE7230" s="17"/>
      <c r="AF7230" s="17"/>
      <c r="AG7230" s="17"/>
      <c r="AH7230" s="17"/>
      <c r="AI7230" s="17"/>
      <c r="AJ7230" s="17"/>
      <c r="AK7230" s="17"/>
      <c r="AL7230" s="17"/>
      <c r="AM7230" s="17"/>
      <c r="AN7230" s="17"/>
      <c r="AO7230" s="17"/>
      <c r="AP7230" s="17"/>
      <c r="AQ7230" s="17"/>
      <c r="AR7230" s="17"/>
      <c r="AS7230" s="17"/>
      <c r="AT7230" s="17"/>
      <c r="AU7230" s="17"/>
      <c r="AV7230" s="17"/>
      <c r="AW7230" s="17"/>
      <c r="AX7230" s="17"/>
      <c r="AY7230" s="17"/>
      <c r="AZ7230" s="17"/>
      <c r="BA7230" s="17"/>
      <c r="BB7230" s="17"/>
      <c r="BC7230" s="17"/>
      <c r="BD7230" s="17"/>
      <c r="BE7230" s="17"/>
      <c r="BF7230" s="17"/>
      <c r="BG7230" s="17"/>
      <c r="BH7230" s="17"/>
      <c r="BI7230" s="17"/>
      <c r="BJ7230" s="18"/>
      <c r="BK7230" s="18"/>
      <c r="BL7230" s="18"/>
      <c r="BM7230" s="18"/>
      <c r="BN7230" s="18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1"/>
      <c r="L7231" s="11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12"/>
      <c r="AP7231" s="12"/>
      <c r="AQ7231" s="12"/>
      <c r="AR7231" s="12"/>
      <c r="AS7231" s="12"/>
      <c r="AT7231" s="12"/>
      <c r="AU7231" s="12"/>
      <c r="AV7231" s="12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12"/>
      <c r="BG7231" s="12"/>
      <c r="BH7231" s="12"/>
      <c r="BI7231" s="12"/>
      <c r="BJ7231" s="13"/>
      <c r="BK7231" s="13"/>
      <c r="BL7231" s="13"/>
      <c r="BM7231" s="13"/>
      <c r="BN7231" s="13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1"/>
      <c r="L7232" s="11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  <c r="AR7232" s="12"/>
      <c r="AS7232" s="12"/>
      <c r="AT7232" s="12"/>
      <c r="AU7232" s="12"/>
      <c r="AV7232" s="12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12"/>
      <c r="BG7232" s="12"/>
      <c r="BH7232" s="12"/>
      <c r="BI7232" s="12"/>
      <c r="BJ7232" s="13"/>
      <c r="BK7232" s="13"/>
      <c r="BL7232" s="13"/>
      <c r="BM7232" s="13"/>
      <c r="BN7232" s="13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1"/>
      <c r="L7233" s="11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12"/>
      <c r="AP7233" s="12"/>
      <c r="AQ7233" s="12"/>
      <c r="AR7233" s="12"/>
      <c r="AS7233" s="12"/>
      <c r="AT7233" s="12"/>
      <c r="AU7233" s="12"/>
      <c r="AV7233" s="12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12"/>
      <c r="BG7233" s="12"/>
      <c r="BH7233" s="12"/>
      <c r="BI7233" s="12"/>
      <c r="BJ7233" s="13"/>
      <c r="BK7233" s="13"/>
      <c r="BL7233" s="13"/>
      <c r="BM7233" s="13"/>
      <c r="BN7233" s="13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1"/>
      <c r="L7234" s="11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12"/>
      <c r="AP7234" s="12"/>
      <c r="AQ7234" s="12"/>
      <c r="AR7234" s="12"/>
      <c r="AS7234" s="12"/>
      <c r="AT7234" s="12"/>
      <c r="AU7234" s="12"/>
      <c r="AV7234" s="12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12"/>
      <c r="BG7234" s="12"/>
      <c r="BH7234" s="12"/>
      <c r="BI7234" s="12"/>
      <c r="BJ7234" s="13"/>
      <c r="BK7234" s="13"/>
      <c r="BL7234" s="13"/>
      <c r="BM7234" s="13"/>
      <c r="BN7234" s="13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1"/>
      <c r="L7235" s="11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12"/>
      <c r="AP7235" s="12"/>
      <c r="AQ7235" s="12"/>
      <c r="AR7235" s="12"/>
      <c r="AS7235" s="12"/>
      <c r="AT7235" s="12"/>
      <c r="AU7235" s="12"/>
      <c r="AV7235" s="12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12"/>
      <c r="BG7235" s="12"/>
      <c r="BH7235" s="12"/>
      <c r="BI7235" s="12"/>
      <c r="BJ7235" s="13"/>
      <c r="BK7235" s="13"/>
      <c r="BL7235" s="13"/>
      <c r="BM7235" s="13"/>
      <c r="BN7235" s="13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1"/>
      <c r="L7236" s="11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12"/>
      <c r="AP7236" s="12"/>
      <c r="AQ7236" s="12"/>
      <c r="AR7236" s="12"/>
      <c r="AS7236" s="12"/>
      <c r="AT7236" s="12"/>
      <c r="AU7236" s="12"/>
      <c r="AV7236" s="12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12"/>
      <c r="BG7236" s="12"/>
      <c r="BH7236" s="12"/>
      <c r="BI7236" s="12"/>
      <c r="BJ7236" s="13"/>
      <c r="BK7236" s="13"/>
      <c r="BL7236" s="13"/>
      <c r="BM7236" s="13"/>
      <c r="BN7236" s="13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1"/>
      <c r="L7237" s="11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12"/>
      <c r="AP7237" s="12"/>
      <c r="AQ7237" s="12"/>
      <c r="AR7237" s="12"/>
      <c r="AS7237" s="12"/>
      <c r="AT7237" s="12"/>
      <c r="AU7237" s="12"/>
      <c r="AV7237" s="12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12"/>
      <c r="BG7237" s="12"/>
      <c r="BH7237" s="12"/>
      <c r="BI7237" s="12"/>
      <c r="BJ7237" s="13"/>
      <c r="BK7237" s="13"/>
      <c r="BL7237" s="13"/>
      <c r="BM7237" s="13"/>
      <c r="BN7237" s="13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1"/>
      <c r="L7238" s="11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12"/>
      <c r="AP7238" s="12"/>
      <c r="AQ7238" s="12"/>
      <c r="AR7238" s="12"/>
      <c r="AS7238" s="12"/>
      <c r="AT7238" s="12"/>
      <c r="AU7238" s="12"/>
      <c r="AV7238" s="12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12"/>
      <c r="BG7238" s="12"/>
      <c r="BH7238" s="12"/>
      <c r="BI7238" s="12"/>
      <c r="BJ7238" s="13"/>
      <c r="BK7238" s="13"/>
      <c r="BL7238" s="13"/>
      <c r="BM7238" s="13"/>
      <c r="BN7238" s="13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1"/>
      <c r="L7239" s="11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12"/>
      <c r="AP7239" s="12"/>
      <c r="AQ7239" s="12"/>
      <c r="AR7239" s="12"/>
      <c r="AS7239" s="12"/>
      <c r="AT7239" s="12"/>
      <c r="AU7239" s="12"/>
      <c r="AV7239" s="12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12"/>
      <c r="BG7239" s="12"/>
      <c r="BH7239" s="12"/>
      <c r="BI7239" s="12"/>
      <c r="BJ7239" s="13"/>
      <c r="BK7239" s="13"/>
      <c r="BL7239" s="13"/>
      <c r="BM7239" s="13"/>
      <c r="BN7239" s="13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1"/>
      <c r="L7240" s="11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  <c r="AQ7240" s="12"/>
      <c r="AR7240" s="12"/>
      <c r="AS7240" s="12"/>
      <c r="AT7240" s="12"/>
      <c r="AU7240" s="12"/>
      <c r="AV7240" s="12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12"/>
      <c r="BG7240" s="12"/>
      <c r="BH7240" s="12"/>
      <c r="BI7240" s="12"/>
      <c r="BJ7240" s="13"/>
      <c r="BK7240" s="13"/>
      <c r="BL7240" s="13"/>
      <c r="BM7240" s="13"/>
      <c r="BN7240" s="13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1"/>
      <c r="L7241" s="11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  <c r="AQ7241" s="12"/>
      <c r="AR7241" s="12"/>
      <c r="AS7241" s="12"/>
      <c r="AT7241" s="12"/>
      <c r="AU7241" s="12"/>
      <c r="AV7241" s="12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12"/>
      <c r="BG7241" s="12"/>
      <c r="BH7241" s="12"/>
      <c r="BI7241" s="12"/>
      <c r="BJ7241" s="13"/>
      <c r="BK7241" s="13"/>
      <c r="BL7241" s="13"/>
      <c r="BM7241" s="13"/>
      <c r="BN7241" s="13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1"/>
      <c r="L7242" s="11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  <c r="AR7242" s="12"/>
      <c r="AS7242" s="12"/>
      <c r="AT7242" s="12"/>
      <c r="AU7242" s="12"/>
      <c r="AV7242" s="12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12"/>
      <c r="BG7242" s="12"/>
      <c r="BH7242" s="12"/>
      <c r="BI7242" s="12"/>
      <c r="BJ7242" s="13"/>
      <c r="BK7242" s="13"/>
      <c r="BL7242" s="13"/>
      <c r="BM7242" s="13"/>
      <c r="BN7242" s="13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1"/>
      <c r="L7243" s="11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  <c r="AR7243" s="12"/>
      <c r="AS7243" s="12"/>
      <c r="AT7243" s="12"/>
      <c r="AU7243" s="12"/>
      <c r="AV7243" s="12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12"/>
      <c r="BG7243" s="12"/>
      <c r="BH7243" s="12"/>
      <c r="BI7243" s="12"/>
      <c r="BJ7243" s="13"/>
      <c r="BK7243" s="13"/>
      <c r="BL7243" s="13"/>
      <c r="BM7243" s="13"/>
      <c r="BN7243" s="13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1"/>
      <c r="L7244" s="11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  <c r="AM7244" s="12"/>
      <c r="AN7244" s="12"/>
      <c r="AO7244" s="12"/>
      <c r="AP7244" s="12"/>
      <c r="AQ7244" s="12"/>
      <c r="AR7244" s="12"/>
      <c r="AS7244" s="12"/>
      <c r="AT7244" s="12"/>
      <c r="AU7244" s="12"/>
      <c r="AV7244" s="12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12"/>
      <c r="BG7244" s="12"/>
      <c r="BH7244" s="12"/>
      <c r="BI7244" s="12"/>
      <c r="BJ7244" s="13"/>
      <c r="BK7244" s="13"/>
      <c r="BL7244" s="13"/>
      <c r="BM7244" s="13"/>
      <c r="BN7244" s="13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1"/>
      <c r="L7245" s="11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  <c r="AR7245" s="12"/>
      <c r="AS7245" s="12"/>
      <c r="AT7245" s="12"/>
      <c r="AU7245" s="12"/>
      <c r="AV7245" s="12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12"/>
      <c r="BG7245" s="12"/>
      <c r="BH7245" s="12"/>
      <c r="BI7245" s="12"/>
      <c r="BJ7245" s="13"/>
      <c r="BK7245" s="13"/>
      <c r="BL7245" s="13"/>
      <c r="BM7245" s="13"/>
      <c r="BN7245" s="13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1"/>
      <c r="L7246" s="11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  <c r="AR7246" s="12"/>
      <c r="AS7246" s="12"/>
      <c r="AT7246" s="12"/>
      <c r="AU7246" s="12"/>
      <c r="AV7246" s="12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12"/>
      <c r="BG7246" s="12"/>
      <c r="BH7246" s="12"/>
      <c r="BI7246" s="12"/>
      <c r="BJ7246" s="13"/>
      <c r="BK7246" s="13"/>
      <c r="BL7246" s="13"/>
      <c r="BM7246" s="13"/>
      <c r="BN7246" s="13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1"/>
      <c r="L7247" s="11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/>
      <c r="AF7247" s="12"/>
      <c r="AG7247" s="12"/>
      <c r="AH7247" s="12"/>
      <c r="AI7247" s="12"/>
      <c r="AJ7247" s="12"/>
      <c r="AK7247" s="12"/>
      <c r="AL7247" s="12"/>
      <c r="AM7247" s="12"/>
      <c r="AN7247" s="12"/>
      <c r="AO7247" s="12"/>
      <c r="AP7247" s="12"/>
      <c r="AQ7247" s="12"/>
      <c r="AR7247" s="12"/>
      <c r="AS7247" s="12"/>
      <c r="AT7247" s="12"/>
      <c r="AU7247" s="12"/>
      <c r="AV7247" s="12"/>
      <c r="AW7247" s="12"/>
      <c r="AX7247" s="12"/>
      <c r="AY7247" s="12"/>
      <c r="AZ7247" s="12"/>
      <c r="BA7247" s="12"/>
      <c r="BB7247" s="12"/>
      <c r="BC7247" s="12"/>
      <c r="BD7247" s="12"/>
      <c r="BE7247" s="12"/>
      <c r="BF7247" s="12"/>
      <c r="BG7247" s="12"/>
      <c r="BH7247" s="12"/>
      <c r="BI7247" s="12"/>
      <c r="BJ7247" s="13"/>
      <c r="BK7247" s="13"/>
      <c r="BL7247" s="13"/>
      <c r="BM7247" s="13"/>
      <c r="BN7247" s="13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1"/>
      <c r="L7248" s="11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  <c r="AR7248" s="12"/>
      <c r="AS7248" s="12"/>
      <c r="AT7248" s="12"/>
      <c r="AU7248" s="12"/>
      <c r="AV7248" s="12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12"/>
      <c r="BG7248" s="12"/>
      <c r="BH7248" s="12"/>
      <c r="BI7248" s="12"/>
      <c r="BJ7248" s="13"/>
      <c r="BK7248" s="13"/>
      <c r="BL7248" s="13"/>
      <c r="BM7248" s="13"/>
      <c r="BN7248" s="13"/>
    </row>
    <row r="7249" spans="4:66" s="14" customFormat="1" x14ac:dyDescent="0.25">
      <c r="K7249" s="16"/>
      <c r="L7249" s="16"/>
      <c r="M7249" s="17"/>
      <c r="N7249" s="17"/>
      <c r="O7249" s="17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7"/>
      <c r="AD7249" s="17"/>
      <c r="AE7249" s="17"/>
      <c r="AF7249" s="17"/>
      <c r="AG7249" s="17"/>
      <c r="AH7249" s="17"/>
      <c r="AI7249" s="17"/>
      <c r="AJ7249" s="17"/>
      <c r="AK7249" s="17"/>
      <c r="AL7249" s="17"/>
      <c r="AM7249" s="17"/>
      <c r="AN7249" s="17"/>
      <c r="AO7249" s="17"/>
      <c r="AP7249" s="17"/>
      <c r="AQ7249" s="17"/>
      <c r="AR7249" s="17"/>
      <c r="AS7249" s="17"/>
      <c r="AT7249" s="17"/>
      <c r="AU7249" s="17"/>
      <c r="AV7249" s="17"/>
      <c r="AW7249" s="17"/>
      <c r="AX7249" s="17"/>
      <c r="AY7249" s="17"/>
      <c r="AZ7249" s="17"/>
      <c r="BA7249" s="17"/>
      <c r="BB7249" s="17"/>
      <c r="BC7249" s="17"/>
      <c r="BD7249" s="17"/>
      <c r="BE7249" s="17"/>
      <c r="BF7249" s="17"/>
      <c r="BG7249" s="17"/>
      <c r="BH7249" s="17"/>
      <c r="BI7249" s="17"/>
      <c r="BJ7249" s="18"/>
      <c r="BK7249" s="18"/>
      <c r="BL7249" s="18"/>
      <c r="BM7249" s="18"/>
      <c r="BN7249" s="18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1"/>
      <c r="L7250" s="11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  <c r="AM7250" s="12"/>
      <c r="AN7250" s="12"/>
      <c r="AO7250" s="12"/>
      <c r="AP7250" s="12"/>
      <c r="AQ7250" s="12"/>
      <c r="AR7250" s="12"/>
      <c r="AS7250" s="12"/>
      <c r="AT7250" s="12"/>
      <c r="AU7250" s="12"/>
      <c r="AV7250" s="12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12"/>
      <c r="BG7250" s="12"/>
      <c r="BH7250" s="12"/>
      <c r="BI7250" s="12"/>
      <c r="BJ7250" s="13"/>
      <c r="BK7250" s="13"/>
      <c r="BL7250" s="13"/>
      <c r="BM7250" s="13"/>
      <c r="BN7250" s="13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1"/>
      <c r="L7251" s="11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  <c r="AR7251" s="12"/>
      <c r="AS7251" s="12"/>
      <c r="AT7251" s="12"/>
      <c r="AU7251" s="12"/>
      <c r="AV7251" s="12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12"/>
      <c r="BG7251" s="12"/>
      <c r="BH7251" s="12"/>
      <c r="BI7251" s="12"/>
      <c r="BJ7251" s="13"/>
      <c r="BK7251" s="13"/>
      <c r="BL7251" s="13"/>
      <c r="BM7251" s="13"/>
      <c r="BN7251" s="13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1"/>
      <c r="L7252" s="11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  <c r="AR7252" s="12"/>
      <c r="AS7252" s="12"/>
      <c r="AT7252" s="12"/>
      <c r="AU7252" s="12"/>
      <c r="AV7252" s="12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12"/>
      <c r="BG7252" s="12"/>
      <c r="BH7252" s="12"/>
      <c r="BI7252" s="12"/>
      <c r="BJ7252" s="13"/>
      <c r="BK7252" s="13"/>
      <c r="BL7252" s="13"/>
      <c r="BM7252" s="13"/>
      <c r="BN7252" s="13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1"/>
      <c r="L7253" s="11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  <c r="AM7253" s="12"/>
      <c r="AN7253" s="12"/>
      <c r="AO7253" s="12"/>
      <c r="AP7253" s="12"/>
      <c r="AQ7253" s="12"/>
      <c r="AR7253" s="12"/>
      <c r="AS7253" s="12"/>
      <c r="AT7253" s="12"/>
      <c r="AU7253" s="12"/>
      <c r="AV7253" s="12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12"/>
      <c r="BG7253" s="12"/>
      <c r="BH7253" s="12"/>
      <c r="BI7253" s="12"/>
      <c r="BJ7253" s="13"/>
      <c r="BK7253" s="13"/>
      <c r="BL7253" s="13"/>
      <c r="BM7253" s="13"/>
      <c r="BN7253" s="13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1"/>
      <c r="L7254" s="11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  <c r="AQ7254" s="12"/>
      <c r="AR7254" s="12"/>
      <c r="AS7254" s="12"/>
      <c r="AT7254" s="12"/>
      <c r="AU7254" s="12"/>
      <c r="AV7254" s="12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12"/>
      <c r="BG7254" s="12"/>
      <c r="BH7254" s="12"/>
      <c r="BI7254" s="12"/>
      <c r="BJ7254" s="13"/>
      <c r="BK7254" s="13"/>
      <c r="BL7254" s="13"/>
      <c r="BM7254" s="13"/>
      <c r="BN7254" s="13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1"/>
      <c r="L7255" s="11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  <c r="AQ7255" s="12"/>
      <c r="AR7255" s="12"/>
      <c r="AS7255" s="12"/>
      <c r="AT7255" s="12"/>
      <c r="AU7255" s="12"/>
      <c r="AV7255" s="12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12"/>
      <c r="BG7255" s="12"/>
      <c r="BH7255" s="12"/>
      <c r="BI7255" s="12"/>
      <c r="BJ7255" s="13"/>
      <c r="BK7255" s="13"/>
      <c r="BL7255" s="13"/>
      <c r="BM7255" s="13"/>
      <c r="BN7255" s="13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1"/>
      <c r="L7256" s="11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  <c r="AQ7256" s="12"/>
      <c r="AR7256" s="12"/>
      <c r="AS7256" s="12"/>
      <c r="AT7256" s="12"/>
      <c r="AU7256" s="12"/>
      <c r="AV7256" s="12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12"/>
      <c r="BG7256" s="12"/>
      <c r="BH7256" s="12"/>
      <c r="BI7256" s="12"/>
      <c r="BJ7256" s="13"/>
      <c r="BK7256" s="13"/>
      <c r="BL7256" s="13"/>
      <c r="BM7256" s="13"/>
      <c r="BN7256" s="13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1"/>
      <c r="L7257" s="11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  <c r="AQ7257" s="12"/>
      <c r="AR7257" s="12"/>
      <c r="AS7257" s="12"/>
      <c r="AT7257" s="12"/>
      <c r="AU7257" s="12"/>
      <c r="AV7257" s="12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12"/>
      <c r="BG7257" s="12"/>
      <c r="BH7257" s="12"/>
      <c r="BI7257" s="12"/>
      <c r="BJ7257" s="13"/>
      <c r="BK7257" s="13"/>
      <c r="BL7257" s="13"/>
      <c r="BM7257" s="13"/>
      <c r="BN7257" s="13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1"/>
      <c r="L7258" s="11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  <c r="AQ7258" s="12"/>
      <c r="AR7258" s="12"/>
      <c r="AS7258" s="12"/>
      <c r="AT7258" s="12"/>
      <c r="AU7258" s="12"/>
      <c r="AV7258" s="12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12"/>
      <c r="BG7258" s="12"/>
      <c r="BH7258" s="12"/>
      <c r="BI7258" s="12"/>
      <c r="BJ7258" s="13"/>
      <c r="BK7258" s="13"/>
      <c r="BL7258" s="13"/>
      <c r="BM7258" s="13"/>
      <c r="BN7258" s="13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1"/>
      <c r="L7259" s="11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  <c r="AQ7259" s="12"/>
      <c r="AR7259" s="12"/>
      <c r="AS7259" s="12"/>
      <c r="AT7259" s="12"/>
      <c r="AU7259" s="12"/>
      <c r="AV7259" s="12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12"/>
      <c r="BG7259" s="12"/>
      <c r="BH7259" s="12"/>
      <c r="BI7259" s="12"/>
      <c r="BJ7259" s="13"/>
      <c r="BK7259" s="13"/>
      <c r="BL7259" s="13"/>
      <c r="BM7259" s="13"/>
      <c r="BN7259" s="13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1"/>
      <c r="L7260" s="11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  <c r="AQ7260" s="12"/>
      <c r="AR7260" s="12"/>
      <c r="AS7260" s="12"/>
      <c r="AT7260" s="12"/>
      <c r="AU7260" s="12"/>
      <c r="AV7260" s="12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12"/>
      <c r="BG7260" s="12"/>
      <c r="BH7260" s="12"/>
      <c r="BI7260" s="12"/>
      <c r="BJ7260" s="13"/>
      <c r="BK7260" s="13"/>
      <c r="BL7260" s="13"/>
      <c r="BM7260" s="13"/>
      <c r="BN7260" s="13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1"/>
      <c r="L7261" s="11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  <c r="AQ7261" s="12"/>
      <c r="AR7261" s="12"/>
      <c r="AS7261" s="12"/>
      <c r="AT7261" s="12"/>
      <c r="AU7261" s="12"/>
      <c r="AV7261" s="12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12"/>
      <c r="BG7261" s="12"/>
      <c r="BH7261" s="12"/>
      <c r="BI7261" s="12"/>
      <c r="BJ7261" s="13"/>
      <c r="BK7261" s="13"/>
      <c r="BL7261" s="13"/>
      <c r="BM7261" s="13"/>
      <c r="BN7261" s="13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1"/>
      <c r="L7262" s="11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  <c r="AQ7262" s="12"/>
      <c r="AR7262" s="12"/>
      <c r="AS7262" s="12"/>
      <c r="AT7262" s="12"/>
      <c r="AU7262" s="12"/>
      <c r="AV7262" s="12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12"/>
      <c r="BG7262" s="12"/>
      <c r="BH7262" s="12"/>
      <c r="BI7262" s="12"/>
      <c r="BJ7262" s="13"/>
      <c r="BK7262" s="13"/>
      <c r="BL7262" s="13"/>
      <c r="BM7262" s="13"/>
      <c r="BN7262" s="13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1"/>
      <c r="L7263" s="11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  <c r="AR7263" s="12"/>
      <c r="AS7263" s="12"/>
      <c r="AT7263" s="12"/>
      <c r="AU7263" s="12"/>
      <c r="AV7263" s="12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12"/>
      <c r="BG7263" s="12"/>
      <c r="BH7263" s="12"/>
      <c r="BI7263" s="12"/>
      <c r="BJ7263" s="13"/>
      <c r="BK7263" s="13"/>
      <c r="BL7263" s="13"/>
      <c r="BM7263" s="13"/>
      <c r="BN7263" s="13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1"/>
      <c r="L7264" s="11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  <c r="AR7264" s="12"/>
      <c r="AS7264" s="12"/>
      <c r="AT7264" s="12"/>
      <c r="AU7264" s="12"/>
      <c r="AV7264" s="12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12"/>
      <c r="BG7264" s="12"/>
      <c r="BH7264" s="12"/>
      <c r="BI7264" s="12"/>
      <c r="BJ7264" s="13"/>
      <c r="BK7264" s="13"/>
      <c r="BL7264" s="13"/>
      <c r="BM7264" s="13"/>
      <c r="BN7264" s="13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1"/>
      <c r="L7265" s="11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  <c r="AQ7265" s="12"/>
      <c r="AR7265" s="12"/>
      <c r="AS7265" s="12"/>
      <c r="AT7265" s="12"/>
      <c r="AU7265" s="12"/>
      <c r="AV7265" s="12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12"/>
      <c r="BG7265" s="12"/>
      <c r="BH7265" s="12"/>
      <c r="BI7265" s="12"/>
      <c r="BJ7265" s="13"/>
      <c r="BK7265" s="13"/>
      <c r="BL7265" s="13"/>
      <c r="BM7265" s="13"/>
      <c r="BN7265" s="13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1"/>
      <c r="L7266" s="11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  <c r="AR7266" s="12"/>
      <c r="AS7266" s="12"/>
      <c r="AT7266" s="12"/>
      <c r="AU7266" s="12"/>
      <c r="AV7266" s="12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12"/>
      <c r="BG7266" s="12"/>
      <c r="BH7266" s="12"/>
      <c r="BI7266" s="12"/>
      <c r="BJ7266" s="13"/>
      <c r="BK7266" s="13"/>
      <c r="BL7266" s="13"/>
      <c r="BM7266" s="13"/>
      <c r="BN7266" s="13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1"/>
      <c r="L7267" s="11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  <c r="AR7267" s="12"/>
      <c r="AS7267" s="12"/>
      <c r="AT7267" s="12"/>
      <c r="AU7267" s="12"/>
      <c r="AV7267" s="12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12"/>
      <c r="BG7267" s="12"/>
      <c r="BH7267" s="12"/>
      <c r="BI7267" s="12"/>
      <c r="BJ7267" s="13"/>
      <c r="BK7267" s="13"/>
      <c r="BL7267" s="13"/>
      <c r="BM7267" s="13"/>
      <c r="BN7267" s="13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1"/>
      <c r="L7268" s="11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  <c r="AM7268" s="12"/>
      <c r="AN7268" s="12"/>
      <c r="AO7268" s="12"/>
      <c r="AP7268" s="12"/>
      <c r="AQ7268" s="12"/>
      <c r="AR7268" s="12"/>
      <c r="AS7268" s="12"/>
      <c r="AT7268" s="12"/>
      <c r="AU7268" s="12"/>
      <c r="AV7268" s="12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12"/>
      <c r="BG7268" s="12"/>
      <c r="BH7268" s="12"/>
      <c r="BI7268" s="12"/>
      <c r="BJ7268" s="13"/>
      <c r="BK7268" s="13"/>
      <c r="BL7268" s="13"/>
      <c r="BM7268" s="13"/>
      <c r="BN7268" s="13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1"/>
      <c r="L7269" s="11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  <c r="AM7269" s="12"/>
      <c r="AN7269" s="12"/>
      <c r="AO7269" s="12"/>
      <c r="AP7269" s="12"/>
      <c r="AQ7269" s="12"/>
      <c r="AR7269" s="12"/>
      <c r="AS7269" s="12"/>
      <c r="AT7269" s="12"/>
      <c r="AU7269" s="12"/>
      <c r="AV7269" s="12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12"/>
      <c r="BG7269" s="12"/>
      <c r="BH7269" s="12"/>
      <c r="BI7269" s="12"/>
      <c r="BJ7269" s="13"/>
      <c r="BK7269" s="13"/>
      <c r="BL7269" s="13"/>
      <c r="BM7269" s="13"/>
      <c r="BN7269" s="13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1"/>
      <c r="L7270" s="11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  <c r="AQ7270" s="12"/>
      <c r="AR7270" s="12"/>
      <c r="AS7270" s="12"/>
      <c r="AT7270" s="12"/>
      <c r="AU7270" s="12"/>
      <c r="AV7270" s="12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12"/>
      <c r="BG7270" s="12"/>
      <c r="BH7270" s="12"/>
      <c r="BI7270" s="12"/>
      <c r="BJ7270" s="13"/>
      <c r="BK7270" s="13"/>
      <c r="BL7270" s="13"/>
      <c r="BM7270" s="13"/>
      <c r="BN7270" s="13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1"/>
      <c r="L7271" s="11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  <c r="AM7271" s="12"/>
      <c r="AN7271" s="12"/>
      <c r="AO7271" s="12"/>
      <c r="AP7271" s="12"/>
      <c r="AQ7271" s="12"/>
      <c r="AR7271" s="12"/>
      <c r="AS7271" s="12"/>
      <c r="AT7271" s="12"/>
      <c r="AU7271" s="12"/>
      <c r="AV7271" s="12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12"/>
      <c r="BG7271" s="12"/>
      <c r="BH7271" s="12"/>
      <c r="BI7271" s="12"/>
      <c r="BJ7271" s="13"/>
      <c r="BK7271" s="13"/>
      <c r="BL7271" s="13"/>
      <c r="BM7271" s="13"/>
      <c r="BN7271" s="13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1"/>
      <c r="L7272" s="11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  <c r="AQ7272" s="12"/>
      <c r="AR7272" s="12"/>
      <c r="AS7272" s="12"/>
      <c r="AT7272" s="12"/>
      <c r="AU7272" s="12"/>
      <c r="AV7272" s="12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12"/>
      <c r="BG7272" s="12"/>
      <c r="BH7272" s="12"/>
      <c r="BI7272" s="12"/>
      <c r="BJ7272" s="13"/>
      <c r="BK7272" s="13"/>
      <c r="BL7272" s="13"/>
      <c r="BM7272" s="13"/>
      <c r="BN7272" s="13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1"/>
      <c r="L7273" s="11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  <c r="AQ7273" s="12"/>
      <c r="AR7273" s="12"/>
      <c r="AS7273" s="12"/>
      <c r="AT7273" s="12"/>
      <c r="AU7273" s="12"/>
      <c r="AV7273" s="12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12"/>
      <c r="BG7273" s="12"/>
      <c r="BH7273" s="12"/>
      <c r="BI7273" s="12"/>
      <c r="BJ7273" s="13"/>
      <c r="BK7273" s="13"/>
      <c r="BL7273" s="13"/>
      <c r="BM7273" s="13"/>
      <c r="BN7273" s="13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1"/>
      <c r="L7274" s="11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  <c r="AQ7274" s="12"/>
      <c r="AR7274" s="12"/>
      <c r="AS7274" s="12"/>
      <c r="AT7274" s="12"/>
      <c r="AU7274" s="12"/>
      <c r="AV7274" s="12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12"/>
      <c r="BG7274" s="12"/>
      <c r="BH7274" s="12"/>
      <c r="BI7274" s="12"/>
      <c r="BJ7274" s="13"/>
      <c r="BK7274" s="13"/>
      <c r="BL7274" s="13"/>
      <c r="BM7274" s="13"/>
      <c r="BN7274" s="13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1"/>
      <c r="L7275" s="11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  <c r="AQ7275" s="12"/>
      <c r="AR7275" s="12"/>
      <c r="AS7275" s="12"/>
      <c r="AT7275" s="12"/>
      <c r="AU7275" s="12"/>
      <c r="AV7275" s="12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12"/>
      <c r="BG7275" s="12"/>
      <c r="BH7275" s="12"/>
      <c r="BI7275" s="12"/>
      <c r="BJ7275" s="13"/>
      <c r="BK7275" s="13"/>
      <c r="BL7275" s="13"/>
      <c r="BM7275" s="13"/>
      <c r="BN7275" s="13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1"/>
      <c r="L7276" s="11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  <c r="AQ7276" s="12"/>
      <c r="AR7276" s="12"/>
      <c r="AS7276" s="12"/>
      <c r="AT7276" s="12"/>
      <c r="AU7276" s="12"/>
      <c r="AV7276" s="12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12"/>
      <c r="BG7276" s="12"/>
      <c r="BH7276" s="12"/>
      <c r="BI7276" s="12"/>
      <c r="BJ7276" s="13"/>
      <c r="BK7276" s="13"/>
      <c r="BL7276" s="13"/>
      <c r="BM7276" s="13"/>
      <c r="BN7276" s="13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1"/>
      <c r="L7277" s="11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  <c r="AR7277" s="12"/>
      <c r="AS7277" s="12"/>
      <c r="AT7277" s="12"/>
      <c r="AU7277" s="12"/>
      <c r="AV7277" s="12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12"/>
      <c r="BG7277" s="12"/>
      <c r="BH7277" s="12"/>
      <c r="BI7277" s="12"/>
      <c r="BJ7277" s="13"/>
      <c r="BK7277" s="13"/>
      <c r="BL7277" s="13"/>
      <c r="BM7277" s="13"/>
      <c r="BN7277" s="13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1"/>
      <c r="L7278" s="11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  <c r="AR7278" s="12"/>
      <c r="AS7278" s="12"/>
      <c r="AT7278" s="12"/>
      <c r="AU7278" s="12"/>
      <c r="AV7278" s="12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12"/>
      <c r="BG7278" s="12"/>
      <c r="BH7278" s="12"/>
      <c r="BI7278" s="12"/>
      <c r="BJ7278" s="13"/>
      <c r="BK7278" s="13"/>
      <c r="BL7278" s="13"/>
      <c r="BM7278" s="13"/>
      <c r="BN7278" s="13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1"/>
      <c r="L7279" s="11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  <c r="AQ7279" s="12"/>
      <c r="AR7279" s="12"/>
      <c r="AS7279" s="12"/>
      <c r="AT7279" s="12"/>
      <c r="AU7279" s="12"/>
      <c r="AV7279" s="12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12"/>
      <c r="BG7279" s="12"/>
      <c r="BH7279" s="12"/>
      <c r="BI7279" s="12"/>
      <c r="BJ7279" s="13"/>
      <c r="BK7279" s="13"/>
      <c r="BL7279" s="13"/>
      <c r="BM7279" s="13"/>
      <c r="BN7279" s="13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1"/>
      <c r="L7280" s="11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  <c r="AQ7280" s="12"/>
      <c r="AR7280" s="12"/>
      <c r="AS7280" s="12"/>
      <c r="AT7280" s="12"/>
      <c r="AU7280" s="12"/>
      <c r="AV7280" s="12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12"/>
      <c r="BG7280" s="12"/>
      <c r="BH7280" s="12"/>
      <c r="BI7280" s="12"/>
      <c r="BJ7280" s="13"/>
      <c r="BK7280" s="13"/>
      <c r="BL7280" s="13"/>
      <c r="BM7280" s="13"/>
      <c r="BN7280" s="13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1"/>
      <c r="L7281" s="11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  <c r="AQ7281" s="12"/>
      <c r="AR7281" s="12"/>
      <c r="AS7281" s="12"/>
      <c r="AT7281" s="12"/>
      <c r="AU7281" s="12"/>
      <c r="AV7281" s="12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12"/>
      <c r="BG7281" s="12"/>
      <c r="BH7281" s="12"/>
      <c r="BI7281" s="12"/>
      <c r="BJ7281" s="13"/>
      <c r="BK7281" s="13"/>
      <c r="BL7281" s="13"/>
      <c r="BM7281" s="13"/>
      <c r="BN7281" s="13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1"/>
      <c r="L7282" s="11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  <c r="AQ7282" s="12"/>
      <c r="AR7282" s="12"/>
      <c r="AS7282" s="12"/>
      <c r="AT7282" s="12"/>
      <c r="AU7282" s="12"/>
      <c r="AV7282" s="12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12"/>
      <c r="BG7282" s="12"/>
      <c r="BH7282" s="12"/>
      <c r="BI7282" s="12"/>
      <c r="BJ7282" s="13"/>
      <c r="BK7282" s="13"/>
      <c r="BL7282" s="13"/>
      <c r="BM7282" s="13"/>
      <c r="BN7282" s="13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1"/>
      <c r="L7283" s="11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  <c r="AQ7283" s="12"/>
      <c r="AR7283" s="12"/>
      <c r="AS7283" s="12"/>
      <c r="AT7283" s="12"/>
      <c r="AU7283" s="12"/>
      <c r="AV7283" s="12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12"/>
      <c r="BG7283" s="12"/>
      <c r="BH7283" s="12"/>
      <c r="BI7283" s="12"/>
      <c r="BJ7283" s="13"/>
      <c r="BK7283" s="13"/>
      <c r="BL7283" s="13"/>
      <c r="BM7283" s="13"/>
      <c r="BN7283" s="13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1"/>
      <c r="L7284" s="11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  <c r="AQ7284" s="12"/>
      <c r="AR7284" s="12"/>
      <c r="AS7284" s="12"/>
      <c r="AT7284" s="12"/>
      <c r="AU7284" s="12"/>
      <c r="AV7284" s="12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12"/>
      <c r="BG7284" s="12"/>
      <c r="BH7284" s="12"/>
      <c r="BI7284" s="12"/>
      <c r="BJ7284" s="13"/>
      <c r="BK7284" s="13"/>
      <c r="BL7284" s="13"/>
      <c r="BM7284" s="13"/>
      <c r="BN7284" s="13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1"/>
      <c r="L7285" s="11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  <c r="AQ7285" s="12"/>
      <c r="AR7285" s="12"/>
      <c r="AS7285" s="12"/>
      <c r="AT7285" s="12"/>
      <c r="AU7285" s="12"/>
      <c r="AV7285" s="12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12"/>
      <c r="BG7285" s="12"/>
      <c r="BH7285" s="12"/>
      <c r="BI7285" s="12"/>
      <c r="BJ7285" s="13"/>
      <c r="BK7285" s="13"/>
      <c r="BL7285" s="13"/>
      <c r="BM7285" s="13"/>
      <c r="BN7285" s="13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1"/>
      <c r="L7286" s="11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  <c r="AQ7286" s="12"/>
      <c r="AR7286" s="12"/>
      <c r="AS7286" s="12"/>
      <c r="AT7286" s="12"/>
      <c r="AU7286" s="12"/>
      <c r="AV7286" s="12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12"/>
      <c r="BG7286" s="12"/>
      <c r="BH7286" s="12"/>
      <c r="BI7286" s="12"/>
      <c r="BJ7286" s="13"/>
      <c r="BK7286" s="13"/>
      <c r="BL7286" s="13"/>
      <c r="BM7286" s="13"/>
      <c r="BN7286" s="13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1"/>
      <c r="L7287" s="11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  <c r="AQ7287" s="12"/>
      <c r="AR7287" s="12"/>
      <c r="AS7287" s="12"/>
      <c r="AT7287" s="12"/>
      <c r="AU7287" s="12"/>
      <c r="AV7287" s="12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12"/>
      <c r="BG7287" s="12"/>
      <c r="BH7287" s="12"/>
      <c r="BI7287" s="12"/>
      <c r="BJ7287" s="13"/>
      <c r="BK7287" s="13"/>
      <c r="BL7287" s="13"/>
      <c r="BM7287" s="13"/>
      <c r="BN7287" s="13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1"/>
      <c r="L7288" s="11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  <c r="AR7288" s="12"/>
      <c r="AS7288" s="12"/>
      <c r="AT7288" s="12"/>
      <c r="AU7288" s="12"/>
      <c r="AV7288" s="12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12"/>
      <c r="BG7288" s="12"/>
      <c r="BH7288" s="12"/>
      <c r="BI7288" s="12"/>
      <c r="BJ7288" s="13"/>
      <c r="BK7288" s="13"/>
      <c r="BL7288" s="13"/>
      <c r="BM7288" s="13"/>
      <c r="BN7288" s="13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1"/>
      <c r="L7289" s="11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  <c r="AR7289" s="12"/>
      <c r="AS7289" s="12"/>
      <c r="AT7289" s="12"/>
      <c r="AU7289" s="12"/>
      <c r="AV7289" s="12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12"/>
      <c r="BG7289" s="12"/>
      <c r="BH7289" s="12"/>
      <c r="BI7289" s="12"/>
      <c r="BJ7289" s="13"/>
      <c r="BK7289" s="13"/>
      <c r="BL7289" s="13"/>
      <c r="BM7289" s="13"/>
      <c r="BN7289" s="13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1"/>
      <c r="L7290" s="11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  <c r="AM7290" s="12"/>
      <c r="AN7290" s="12"/>
      <c r="AO7290" s="12"/>
      <c r="AP7290" s="12"/>
      <c r="AQ7290" s="12"/>
      <c r="AR7290" s="12"/>
      <c r="AS7290" s="12"/>
      <c r="AT7290" s="12"/>
      <c r="AU7290" s="12"/>
      <c r="AV7290" s="12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12"/>
      <c r="BG7290" s="12"/>
      <c r="BH7290" s="12"/>
      <c r="BI7290" s="12"/>
      <c r="BJ7290" s="13"/>
      <c r="BK7290" s="13"/>
      <c r="BL7290" s="13"/>
      <c r="BM7290" s="13"/>
      <c r="BN7290" s="13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1"/>
      <c r="L7291" s="11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  <c r="AR7291" s="12"/>
      <c r="AS7291" s="12"/>
      <c r="AT7291" s="12"/>
      <c r="AU7291" s="12"/>
      <c r="AV7291" s="12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12"/>
      <c r="BG7291" s="12"/>
      <c r="BH7291" s="12"/>
      <c r="BI7291" s="12"/>
      <c r="BJ7291" s="13"/>
      <c r="BK7291" s="13"/>
      <c r="BL7291" s="13"/>
      <c r="BM7291" s="13"/>
      <c r="BN7291" s="13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1"/>
      <c r="L7292" s="11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  <c r="AR7292" s="12"/>
      <c r="AS7292" s="12"/>
      <c r="AT7292" s="12"/>
      <c r="AU7292" s="12"/>
      <c r="AV7292" s="12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12"/>
      <c r="BG7292" s="12"/>
      <c r="BH7292" s="12"/>
      <c r="BI7292" s="12"/>
      <c r="BJ7292" s="13"/>
      <c r="BK7292" s="13"/>
      <c r="BL7292" s="13"/>
      <c r="BM7292" s="13"/>
      <c r="BN7292" s="13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1"/>
      <c r="L7293" s="11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  <c r="AQ7293" s="12"/>
      <c r="AR7293" s="12"/>
      <c r="AS7293" s="12"/>
      <c r="AT7293" s="12"/>
      <c r="AU7293" s="12"/>
      <c r="AV7293" s="12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12"/>
      <c r="BG7293" s="12"/>
      <c r="BH7293" s="12"/>
      <c r="BI7293" s="12"/>
      <c r="BJ7293" s="13"/>
      <c r="BK7293" s="13"/>
      <c r="BL7293" s="13"/>
      <c r="BM7293" s="13"/>
      <c r="BN7293" s="13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1"/>
      <c r="L7294" s="11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  <c r="AQ7294" s="12"/>
      <c r="AR7294" s="12"/>
      <c r="AS7294" s="12"/>
      <c r="AT7294" s="12"/>
      <c r="AU7294" s="12"/>
      <c r="AV7294" s="12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12"/>
      <c r="BG7294" s="12"/>
      <c r="BH7294" s="12"/>
      <c r="BI7294" s="12"/>
      <c r="BJ7294" s="13"/>
      <c r="BK7294" s="13"/>
      <c r="BL7294" s="13"/>
      <c r="BM7294" s="13"/>
      <c r="BN7294" s="13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1"/>
      <c r="L7295" s="11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  <c r="AR7295" s="12"/>
      <c r="AS7295" s="12"/>
      <c r="AT7295" s="12"/>
      <c r="AU7295" s="12"/>
      <c r="AV7295" s="12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12"/>
      <c r="BG7295" s="12"/>
      <c r="BH7295" s="12"/>
      <c r="BI7295" s="12"/>
      <c r="BJ7295" s="13"/>
      <c r="BK7295" s="13"/>
      <c r="BL7295" s="13"/>
      <c r="BM7295" s="13"/>
      <c r="BN7295" s="13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1"/>
      <c r="L7296" s="11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  <c r="AR7296" s="12"/>
      <c r="AS7296" s="12"/>
      <c r="AT7296" s="12"/>
      <c r="AU7296" s="12"/>
      <c r="AV7296" s="12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12"/>
      <c r="BG7296" s="12"/>
      <c r="BH7296" s="12"/>
      <c r="BI7296" s="12"/>
      <c r="BJ7296" s="13"/>
      <c r="BK7296" s="13"/>
      <c r="BL7296" s="13"/>
      <c r="BM7296" s="13"/>
      <c r="BN7296" s="13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1"/>
      <c r="L7297" s="11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  <c r="AQ7297" s="12"/>
      <c r="AR7297" s="12"/>
      <c r="AS7297" s="12"/>
      <c r="AT7297" s="12"/>
      <c r="AU7297" s="12"/>
      <c r="AV7297" s="12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12"/>
      <c r="BG7297" s="12"/>
      <c r="BH7297" s="12"/>
      <c r="BI7297" s="12"/>
      <c r="BJ7297" s="13"/>
      <c r="BK7297" s="13"/>
      <c r="BL7297" s="13"/>
      <c r="BM7297" s="13"/>
      <c r="BN7297" s="13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1"/>
      <c r="L7298" s="11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  <c r="AQ7298" s="12"/>
      <c r="AR7298" s="12"/>
      <c r="AS7298" s="12"/>
      <c r="AT7298" s="12"/>
      <c r="AU7298" s="12"/>
      <c r="AV7298" s="12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12"/>
      <c r="BG7298" s="12"/>
      <c r="BH7298" s="12"/>
      <c r="BI7298" s="12"/>
      <c r="BJ7298" s="13"/>
      <c r="BK7298" s="13"/>
      <c r="BL7298" s="13"/>
      <c r="BM7298" s="13"/>
      <c r="BN7298" s="13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1"/>
      <c r="L7299" s="11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  <c r="AQ7299" s="12"/>
      <c r="AR7299" s="12"/>
      <c r="AS7299" s="12"/>
      <c r="AT7299" s="12"/>
      <c r="AU7299" s="12"/>
      <c r="AV7299" s="12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12"/>
      <c r="BG7299" s="12"/>
      <c r="BH7299" s="12"/>
      <c r="BI7299" s="12"/>
      <c r="BJ7299" s="13"/>
      <c r="BK7299" s="13"/>
      <c r="BL7299" s="13"/>
      <c r="BM7299" s="13"/>
      <c r="BN7299" s="13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1"/>
      <c r="L7300" s="11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  <c r="AQ7300" s="12"/>
      <c r="AR7300" s="12"/>
      <c r="AS7300" s="12"/>
      <c r="AT7300" s="12"/>
      <c r="AU7300" s="12"/>
      <c r="AV7300" s="12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12"/>
      <c r="BG7300" s="12"/>
      <c r="BH7300" s="12"/>
      <c r="BI7300" s="12"/>
      <c r="BJ7300" s="13"/>
      <c r="BK7300" s="13"/>
      <c r="BL7300" s="13"/>
      <c r="BM7300" s="13"/>
      <c r="BN7300" s="13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1"/>
      <c r="L7301" s="11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  <c r="AQ7301" s="12"/>
      <c r="AR7301" s="12"/>
      <c r="AS7301" s="12"/>
      <c r="AT7301" s="12"/>
      <c r="AU7301" s="12"/>
      <c r="AV7301" s="12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12"/>
      <c r="BG7301" s="12"/>
      <c r="BH7301" s="12"/>
      <c r="BI7301" s="12"/>
      <c r="BJ7301" s="13"/>
      <c r="BK7301" s="13"/>
      <c r="BL7301" s="13"/>
      <c r="BM7301" s="13"/>
      <c r="BN7301" s="13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1"/>
      <c r="L7302" s="11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  <c r="AM7302" s="12"/>
      <c r="AN7302" s="12"/>
      <c r="AO7302" s="12"/>
      <c r="AP7302" s="12"/>
      <c r="AQ7302" s="12"/>
      <c r="AR7302" s="12"/>
      <c r="AS7302" s="12"/>
      <c r="AT7302" s="12"/>
      <c r="AU7302" s="12"/>
      <c r="AV7302" s="12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12"/>
      <c r="BG7302" s="12"/>
      <c r="BH7302" s="12"/>
      <c r="BI7302" s="12"/>
      <c r="BJ7302" s="13"/>
      <c r="BK7302" s="13"/>
      <c r="BL7302" s="13"/>
      <c r="BM7302" s="13"/>
      <c r="BN7302" s="13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1"/>
      <c r="L7303" s="11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  <c r="AM7303" s="12"/>
      <c r="AN7303" s="12"/>
      <c r="AO7303" s="12"/>
      <c r="AP7303" s="12"/>
      <c r="AQ7303" s="12"/>
      <c r="AR7303" s="12"/>
      <c r="AS7303" s="12"/>
      <c r="AT7303" s="12"/>
      <c r="AU7303" s="12"/>
      <c r="AV7303" s="12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12"/>
      <c r="BG7303" s="12"/>
      <c r="BH7303" s="12"/>
      <c r="BI7303" s="12"/>
      <c r="BJ7303" s="13"/>
      <c r="BK7303" s="13"/>
      <c r="BL7303" s="13"/>
      <c r="BM7303" s="13"/>
      <c r="BN7303" s="13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1"/>
      <c r="L7304" s="11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  <c r="AM7304" s="12"/>
      <c r="AN7304" s="12"/>
      <c r="AO7304" s="12"/>
      <c r="AP7304" s="12"/>
      <c r="AQ7304" s="12"/>
      <c r="AR7304" s="12"/>
      <c r="AS7304" s="12"/>
      <c r="AT7304" s="12"/>
      <c r="AU7304" s="12"/>
      <c r="AV7304" s="12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12"/>
      <c r="BG7304" s="12"/>
      <c r="BH7304" s="12"/>
      <c r="BI7304" s="12"/>
      <c r="BJ7304" s="13"/>
      <c r="BK7304" s="13"/>
      <c r="BL7304" s="13"/>
      <c r="BM7304" s="13"/>
      <c r="BN7304" s="13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1"/>
      <c r="L7305" s="11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  <c r="AM7305" s="12"/>
      <c r="AN7305" s="12"/>
      <c r="AO7305" s="12"/>
      <c r="AP7305" s="12"/>
      <c r="AQ7305" s="12"/>
      <c r="AR7305" s="12"/>
      <c r="AS7305" s="12"/>
      <c r="AT7305" s="12"/>
      <c r="AU7305" s="12"/>
      <c r="AV7305" s="12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12"/>
      <c r="BG7305" s="12"/>
      <c r="BH7305" s="12"/>
      <c r="BI7305" s="12"/>
      <c r="BJ7305" s="13"/>
      <c r="BK7305" s="13"/>
      <c r="BL7305" s="13"/>
      <c r="BM7305" s="13"/>
      <c r="BN7305" s="13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1"/>
      <c r="L7306" s="11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  <c r="AM7306" s="12"/>
      <c r="AN7306" s="12"/>
      <c r="AO7306" s="12"/>
      <c r="AP7306" s="12"/>
      <c r="AQ7306" s="12"/>
      <c r="AR7306" s="12"/>
      <c r="AS7306" s="12"/>
      <c r="AT7306" s="12"/>
      <c r="AU7306" s="12"/>
      <c r="AV7306" s="12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12"/>
      <c r="BG7306" s="12"/>
      <c r="BH7306" s="12"/>
      <c r="BI7306" s="12"/>
      <c r="BJ7306" s="13"/>
      <c r="BK7306" s="13"/>
      <c r="BL7306" s="13"/>
      <c r="BM7306" s="13"/>
      <c r="BN7306" s="13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1"/>
      <c r="L7307" s="11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  <c r="AM7307" s="12"/>
      <c r="AN7307" s="12"/>
      <c r="AO7307" s="12"/>
      <c r="AP7307" s="12"/>
      <c r="AQ7307" s="12"/>
      <c r="AR7307" s="12"/>
      <c r="AS7307" s="12"/>
      <c r="AT7307" s="12"/>
      <c r="AU7307" s="12"/>
      <c r="AV7307" s="12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12"/>
      <c r="BG7307" s="12"/>
      <c r="BH7307" s="12"/>
      <c r="BI7307" s="12"/>
      <c r="BJ7307" s="13"/>
      <c r="BK7307" s="13"/>
      <c r="BL7307" s="13"/>
      <c r="BM7307" s="13"/>
      <c r="BN7307" s="13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1"/>
      <c r="L7308" s="11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  <c r="AQ7308" s="12"/>
      <c r="AR7308" s="12"/>
      <c r="AS7308" s="12"/>
      <c r="AT7308" s="12"/>
      <c r="AU7308" s="12"/>
      <c r="AV7308" s="12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12"/>
      <c r="BG7308" s="12"/>
      <c r="BH7308" s="12"/>
      <c r="BI7308" s="12"/>
      <c r="BJ7308" s="13"/>
      <c r="BK7308" s="13"/>
      <c r="BL7308" s="13"/>
      <c r="BM7308" s="13"/>
      <c r="BN7308" s="13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1"/>
      <c r="L7309" s="11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  <c r="AM7309" s="12"/>
      <c r="AN7309" s="12"/>
      <c r="AO7309" s="12"/>
      <c r="AP7309" s="12"/>
      <c r="AQ7309" s="12"/>
      <c r="AR7309" s="12"/>
      <c r="AS7309" s="12"/>
      <c r="AT7309" s="12"/>
      <c r="AU7309" s="12"/>
      <c r="AV7309" s="12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12"/>
      <c r="BG7309" s="12"/>
      <c r="BH7309" s="12"/>
      <c r="BI7309" s="12"/>
      <c r="BJ7309" s="13"/>
      <c r="BK7309" s="13"/>
      <c r="BL7309" s="13"/>
      <c r="BM7309" s="13"/>
      <c r="BN7309" s="13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1"/>
      <c r="L7310" s="11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  <c r="AQ7310" s="12"/>
      <c r="AR7310" s="12"/>
      <c r="AS7310" s="12"/>
      <c r="AT7310" s="12"/>
      <c r="AU7310" s="12"/>
      <c r="AV7310" s="12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12"/>
      <c r="BG7310" s="12"/>
      <c r="BH7310" s="12"/>
      <c r="BI7310" s="12"/>
      <c r="BJ7310" s="13"/>
      <c r="BK7310" s="13"/>
      <c r="BL7310" s="13"/>
      <c r="BM7310" s="13"/>
      <c r="BN7310" s="13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1"/>
      <c r="L7311" s="11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  <c r="AM7311" s="12"/>
      <c r="AN7311" s="12"/>
      <c r="AO7311" s="12"/>
      <c r="AP7311" s="12"/>
      <c r="AQ7311" s="12"/>
      <c r="AR7311" s="12"/>
      <c r="AS7311" s="12"/>
      <c r="AT7311" s="12"/>
      <c r="AU7311" s="12"/>
      <c r="AV7311" s="12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12"/>
      <c r="BG7311" s="12"/>
      <c r="BH7311" s="12"/>
      <c r="BI7311" s="12"/>
      <c r="BJ7311" s="13"/>
      <c r="BK7311" s="13"/>
      <c r="BL7311" s="13"/>
      <c r="BM7311" s="13"/>
      <c r="BN7311" s="13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1"/>
      <c r="L7312" s="11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  <c r="AQ7312" s="12"/>
      <c r="AR7312" s="12"/>
      <c r="AS7312" s="12"/>
      <c r="AT7312" s="12"/>
      <c r="AU7312" s="12"/>
      <c r="AV7312" s="12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12"/>
      <c r="BG7312" s="12"/>
      <c r="BH7312" s="12"/>
      <c r="BI7312" s="12"/>
      <c r="BJ7312" s="13"/>
      <c r="BK7312" s="13"/>
      <c r="BL7312" s="13"/>
      <c r="BM7312" s="13"/>
      <c r="BN7312" s="13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1"/>
      <c r="L7313" s="11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  <c r="AR7313" s="12"/>
      <c r="AS7313" s="12"/>
      <c r="AT7313" s="12"/>
      <c r="AU7313" s="12"/>
      <c r="AV7313" s="12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12"/>
      <c r="BG7313" s="12"/>
      <c r="BH7313" s="12"/>
      <c r="BI7313" s="12"/>
      <c r="BJ7313" s="13"/>
      <c r="BK7313" s="13"/>
      <c r="BL7313" s="13"/>
      <c r="BM7313" s="13"/>
      <c r="BN7313" s="13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1"/>
      <c r="L7314" s="11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  <c r="AR7314" s="12"/>
      <c r="AS7314" s="12"/>
      <c r="AT7314" s="12"/>
      <c r="AU7314" s="12"/>
      <c r="AV7314" s="12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12"/>
      <c r="BG7314" s="12"/>
      <c r="BH7314" s="12"/>
      <c r="BI7314" s="12"/>
      <c r="BJ7314" s="13"/>
      <c r="BK7314" s="13"/>
      <c r="BL7314" s="13"/>
      <c r="BM7314" s="13"/>
      <c r="BN7314" s="13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1"/>
      <c r="L7315" s="11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  <c r="AQ7315" s="12"/>
      <c r="AR7315" s="12"/>
      <c r="AS7315" s="12"/>
      <c r="AT7315" s="12"/>
      <c r="AU7315" s="12"/>
      <c r="AV7315" s="12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12"/>
      <c r="BG7315" s="12"/>
      <c r="BH7315" s="12"/>
      <c r="BI7315" s="12"/>
      <c r="BJ7315" s="13"/>
      <c r="BK7315" s="13"/>
      <c r="BL7315" s="13"/>
      <c r="BM7315" s="13"/>
      <c r="BN7315" s="13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1"/>
      <c r="L7316" s="11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  <c r="AR7316" s="12"/>
      <c r="AS7316" s="12"/>
      <c r="AT7316" s="12"/>
      <c r="AU7316" s="12"/>
      <c r="AV7316" s="12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12"/>
      <c r="BG7316" s="12"/>
      <c r="BH7316" s="12"/>
      <c r="BI7316" s="12"/>
      <c r="BJ7316" s="13"/>
      <c r="BK7316" s="13"/>
      <c r="BL7316" s="13"/>
      <c r="BM7316" s="13"/>
      <c r="BN7316" s="13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1"/>
      <c r="L7317" s="11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  <c r="AR7317" s="12"/>
      <c r="AS7317" s="12"/>
      <c r="AT7317" s="12"/>
      <c r="AU7317" s="12"/>
      <c r="AV7317" s="12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12"/>
      <c r="BG7317" s="12"/>
      <c r="BH7317" s="12"/>
      <c r="BI7317" s="12"/>
      <c r="BJ7317" s="13"/>
      <c r="BK7317" s="13"/>
      <c r="BL7317" s="13"/>
      <c r="BM7317" s="13"/>
      <c r="BN7317" s="13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1"/>
      <c r="L7318" s="11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  <c r="AQ7318" s="12"/>
      <c r="AR7318" s="12"/>
      <c r="AS7318" s="12"/>
      <c r="AT7318" s="12"/>
      <c r="AU7318" s="12"/>
      <c r="AV7318" s="12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12"/>
      <c r="BG7318" s="12"/>
      <c r="BH7318" s="12"/>
      <c r="BI7318" s="12"/>
      <c r="BJ7318" s="13"/>
      <c r="BK7318" s="13"/>
      <c r="BL7318" s="13"/>
      <c r="BM7318" s="13"/>
      <c r="BN7318" s="13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1"/>
      <c r="L7319" s="11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  <c r="AM7319" s="12"/>
      <c r="AN7319" s="12"/>
      <c r="AO7319" s="12"/>
      <c r="AP7319" s="12"/>
      <c r="AQ7319" s="12"/>
      <c r="AR7319" s="12"/>
      <c r="AS7319" s="12"/>
      <c r="AT7319" s="12"/>
      <c r="AU7319" s="12"/>
      <c r="AV7319" s="12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12"/>
      <c r="BG7319" s="12"/>
      <c r="BH7319" s="12"/>
      <c r="BI7319" s="12"/>
      <c r="BJ7319" s="13"/>
      <c r="BK7319" s="13"/>
      <c r="BL7319" s="13"/>
      <c r="BM7319" s="13"/>
      <c r="BN7319" s="13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1"/>
      <c r="L7320" s="11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  <c r="AR7320" s="12"/>
      <c r="AS7320" s="12"/>
      <c r="AT7320" s="12"/>
      <c r="AU7320" s="12"/>
      <c r="AV7320" s="12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12"/>
      <c r="BG7320" s="12"/>
      <c r="BH7320" s="12"/>
      <c r="BI7320" s="12"/>
      <c r="BJ7320" s="13"/>
      <c r="BK7320" s="13"/>
      <c r="BL7320" s="13"/>
      <c r="BM7320" s="13"/>
      <c r="BN7320" s="13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1"/>
      <c r="L7321" s="11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  <c r="AR7321" s="12"/>
      <c r="AS7321" s="12"/>
      <c r="AT7321" s="12"/>
      <c r="AU7321" s="12"/>
      <c r="AV7321" s="12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12"/>
      <c r="BG7321" s="12"/>
      <c r="BH7321" s="12"/>
      <c r="BI7321" s="12"/>
      <c r="BJ7321" s="13"/>
      <c r="BK7321" s="13"/>
      <c r="BL7321" s="13"/>
      <c r="BM7321" s="13"/>
      <c r="BN7321" s="13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1"/>
      <c r="L7322" s="11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  <c r="AM7322" s="12"/>
      <c r="AN7322" s="12"/>
      <c r="AO7322" s="12"/>
      <c r="AP7322" s="12"/>
      <c r="AQ7322" s="12"/>
      <c r="AR7322" s="12"/>
      <c r="AS7322" s="12"/>
      <c r="AT7322" s="12"/>
      <c r="AU7322" s="12"/>
      <c r="AV7322" s="12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12"/>
      <c r="BG7322" s="12"/>
      <c r="BH7322" s="12"/>
      <c r="BI7322" s="12"/>
      <c r="BJ7322" s="13"/>
      <c r="BK7322" s="13"/>
      <c r="BL7322" s="13"/>
      <c r="BM7322" s="13"/>
      <c r="BN7322" s="13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1"/>
      <c r="L7323" s="11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  <c r="AR7323" s="12"/>
      <c r="AS7323" s="12"/>
      <c r="AT7323" s="12"/>
      <c r="AU7323" s="12"/>
      <c r="AV7323" s="12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12"/>
      <c r="BG7323" s="12"/>
      <c r="BH7323" s="12"/>
      <c r="BI7323" s="12"/>
      <c r="BJ7323" s="13"/>
      <c r="BK7323" s="13"/>
      <c r="BL7323" s="13"/>
      <c r="BM7323" s="13"/>
      <c r="BN7323" s="13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1"/>
      <c r="L7324" s="11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  <c r="AR7324" s="12"/>
      <c r="AS7324" s="12"/>
      <c r="AT7324" s="12"/>
      <c r="AU7324" s="12"/>
      <c r="AV7324" s="12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12"/>
      <c r="BG7324" s="12"/>
      <c r="BH7324" s="12"/>
      <c r="BI7324" s="12"/>
      <c r="BJ7324" s="13"/>
      <c r="BK7324" s="13"/>
      <c r="BL7324" s="13"/>
      <c r="BM7324" s="13"/>
      <c r="BN7324" s="13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1"/>
      <c r="L7325" s="11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  <c r="AM7325" s="12"/>
      <c r="AN7325" s="12"/>
      <c r="AO7325" s="12"/>
      <c r="AP7325" s="12"/>
      <c r="AQ7325" s="12"/>
      <c r="AR7325" s="12"/>
      <c r="AS7325" s="12"/>
      <c r="AT7325" s="12"/>
      <c r="AU7325" s="12"/>
      <c r="AV7325" s="12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12"/>
      <c r="BG7325" s="12"/>
      <c r="BH7325" s="12"/>
      <c r="BI7325" s="12"/>
      <c r="BJ7325" s="13"/>
      <c r="BK7325" s="13"/>
      <c r="BL7325" s="13"/>
      <c r="BM7325" s="13"/>
      <c r="BN7325" s="13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1"/>
      <c r="L7326" s="11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  <c r="AR7326" s="12"/>
      <c r="AS7326" s="12"/>
      <c r="AT7326" s="12"/>
      <c r="AU7326" s="12"/>
      <c r="AV7326" s="12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12"/>
      <c r="BG7326" s="12"/>
      <c r="BH7326" s="12"/>
      <c r="BI7326" s="12"/>
      <c r="BJ7326" s="13"/>
      <c r="BK7326" s="13"/>
      <c r="BL7326" s="13"/>
      <c r="BM7326" s="13"/>
      <c r="BN7326" s="13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1"/>
      <c r="L7327" s="11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  <c r="AR7327" s="12"/>
      <c r="AS7327" s="12"/>
      <c r="AT7327" s="12"/>
      <c r="AU7327" s="12"/>
      <c r="AV7327" s="12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12"/>
      <c r="BG7327" s="12"/>
      <c r="BH7327" s="12"/>
      <c r="BI7327" s="12"/>
      <c r="BJ7327" s="13"/>
      <c r="BK7327" s="13"/>
      <c r="BL7327" s="13"/>
      <c r="BM7327" s="13"/>
      <c r="BN7327" s="13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1"/>
      <c r="L7328" s="11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  <c r="AQ7328" s="12"/>
      <c r="AR7328" s="12"/>
      <c r="AS7328" s="12"/>
      <c r="AT7328" s="12"/>
      <c r="AU7328" s="12"/>
      <c r="AV7328" s="12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12"/>
      <c r="BG7328" s="12"/>
      <c r="BH7328" s="12"/>
      <c r="BI7328" s="12"/>
      <c r="BJ7328" s="13"/>
      <c r="BK7328" s="13"/>
      <c r="BL7328" s="13"/>
      <c r="BM7328" s="13"/>
      <c r="BN7328" s="13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1"/>
      <c r="L7329" s="11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  <c r="AR7329" s="12"/>
      <c r="AS7329" s="12"/>
      <c r="AT7329" s="12"/>
      <c r="AU7329" s="12"/>
      <c r="AV7329" s="12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12"/>
      <c r="BG7329" s="12"/>
      <c r="BH7329" s="12"/>
      <c r="BI7329" s="12"/>
      <c r="BJ7329" s="13"/>
      <c r="BK7329" s="13"/>
      <c r="BL7329" s="13"/>
      <c r="BM7329" s="13"/>
      <c r="BN7329" s="13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1"/>
      <c r="L7330" s="11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  <c r="AR7330" s="12"/>
      <c r="AS7330" s="12"/>
      <c r="AT7330" s="12"/>
      <c r="AU7330" s="12"/>
      <c r="AV7330" s="12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12"/>
      <c r="BG7330" s="12"/>
      <c r="BH7330" s="12"/>
      <c r="BI7330" s="12"/>
      <c r="BJ7330" s="13"/>
      <c r="BK7330" s="13"/>
      <c r="BL7330" s="13"/>
      <c r="BM7330" s="13"/>
      <c r="BN7330" s="13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1"/>
      <c r="L7331" s="11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  <c r="AQ7331" s="12"/>
      <c r="AR7331" s="12"/>
      <c r="AS7331" s="12"/>
      <c r="AT7331" s="12"/>
      <c r="AU7331" s="12"/>
      <c r="AV7331" s="12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12"/>
      <c r="BG7331" s="12"/>
      <c r="BH7331" s="12"/>
      <c r="BI7331" s="12"/>
      <c r="BJ7331" s="13"/>
      <c r="BK7331" s="13"/>
      <c r="BL7331" s="13"/>
      <c r="BM7331" s="13"/>
      <c r="BN7331" s="13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1"/>
      <c r="L7332" s="11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12"/>
      <c r="AP7332" s="12"/>
      <c r="AQ7332" s="12"/>
      <c r="AR7332" s="12"/>
      <c r="AS7332" s="12"/>
      <c r="AT7332" s="12"/>
      <c r="AU7332" s="12"/>
      <c r="AV7332" s="12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12"/>
      <c r="BG7332" s="12"/>
      <c r="BH7332" s="12"/>
      <c r="BI7332" s="12"/>
      <c r="BJ7332" s="13"/>
      <c r="BK7332" s="13"/>
      <c r="BL7332" s="13"/>
      <c r="BM7332" s="13"/>
      <c r="BN7332" s="13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1"/>
      <c r="L7333" s="11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  <c r="AR7333" s="12"/>
      <c r="AS7333" s="12"/>
      <c r="AT7333" s="12"/>
      <c r="AU7333" s="12"/>
      <c r="AV7333" s="12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12"/>
      <c r="BG7333" s="12"/>
      <c r="BH7333" s="12"/>
      <c r="BI7333" s="12"/>
      <c r="BJ7333" s="13"/>
      <c r="BK7333" s="13"/>
      <c r="BL7333" s="13"/>
      <c r="BM7333" s="13"/>
      <c r="BN7333" s="13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1"/>
      <c r="L7334" s="11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  <c r="AR7334" s="12"/>
      <c r="AS7334" s="12"/>
      <c r="AT7334" s="12"/>
      <c r="AU7334" s="12"/>
      <c r="AV7334" s="12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12"/>
      <c r="BG7334" s="12"/>
      <c r="BH7334" s="12"/>
      <c r="BI7334" s="12"/>
      <c r="BJ7334" s="13"/>
      <c r="BK7334" s="13"/>
      <c r="BL7334" s="13"/>
      <c r="BM7334" s="13"/>
      <c r="BN7334" s="13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1"/>
      <c r="L7335" s="11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  <c r="AQ7335" s="12"/>
      <c r="AR7335" s="12"/>
      <c r="AS7335" s="12"/>
      <c r="AT7335" s="12"/>
      <c r="AU7335" s="12"/>
      <c r="AV7335" s="12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12"/>
      <c r="BG7335" s="12"/>
      <c r="BH7335" s="12"/>
      <c r="BI7335" s="12"/>
      <c r="BJ7335" s="13"/>
      <c r="BK7335" s="13"/>
      <c r="BL7335" s="13"/>
      <c r="BM7335" s="13"/>
      <c r="BN7335" s="13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1"/>
      <c r="L7336" s="11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  <c r="AQ7336" s="12"/>
      <c r="AR7336" s="12"/>
      <c r="AS7336" s="12"/>
      <c r="AT7336" s="12"/>
      <c r="AU7336" s="12"/>
      <c r="AV7336" s="12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12"/>
      <c r="BG7336" s="12"/>
      <c r="BH7336" s="12"/>
      <c r="BI7336" s="12"/>
      <c r="BJ7336" s="13"/>
      <c r="BK7336" s="13"/>
      <c r="BL7336" s="13"/>
      <c r="BM7336" s="13"/>
      <c r="BN7336" s="13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1"/>
      <c r="L7337" s="11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  <c r="AQ7337" s="12"/>
      <c r="AR7337" s="12"/>
      <c r="AS7337" s="12"/>
      <c r="AT7337" s="12"/>
      <c r="AU7337" s="12"/>
      <c r="AV7337" s="12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12"/>
      <c r="BG7337" s="12"/>
      <c r="BH7337" s="12"/>
      <c r="BI7337" s="12"/>
      <c r="BJ7337" s="13"/>
      <c r="BK7337" s="13"/>
      <c r="BL7337" s="13"/>
      <c r="BM7337" s="13"/>
      <c r="BN7337" s="13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1"/>
      <c r="L7338" s="11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  <c r="AM7338" s="12"/>
      <c r="AN7338" s="12"/>
      <c r="AO7338" s="12"/>
      <c r="AP7338" s="12"/>
      <c r="AQ7338" s="12"/>
      <c r="AR7338" s="12"/>
      <c r="AS7338" s="12"/>
      <c r="AT7338" s="12"/>
      <c r="AU7338" s="12"/>
      <c r="AV7338" s="12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12"/>
      <c r="BG7338" s="12"/>
      <c r="BH7338" s="12"/>
      <c r="BI7338" s="12"/>
      <c r="BJ7338" s="13"/>
      <c r="BK7338" s="13"/>
      <c r="BL7338" s="13"/>
      <c r="BM7338" s="13"/>
      <c r="BN7338" s="13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1"/>
      <c r="L7339" s="11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  <c r="AQ7339" s="12"/>
      <c r="AR7339" s="12"/>
      <c r="AS7339" s="12"/>
      <c r="AT7339" s="12"/>
      <c r="AU7339" s="12"/>
      <c r="AV7339" s="12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12"/>
      <c r="BG7339" s="12"/>
      <c r="BH7339" s="12"/>
      <c r="BI7339" s="12"/>
      <c r="BJ7339" s="13"/>
      <c r="BK7339" s="13"/>
      <c r="BL7339" s="13"/>
      <c r="BM7339" s="13"/>
      <c r="BN7339" s="13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1"/>
      <c r="L7340" s="11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  <c r="AQ7340" s="12"/>
      <c r="AR7340" s="12"/>
      <c r="AS7340" s="12"/>
      <c r="AT7340" s="12"/>
      <c r="AU7340" s="12"/>
      <c r="AV7340" s="12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12"/>
      <c r="BG7340" s="12"/>
      <c r="BH7340" s="12"/>
      <c r="BI7340" s="12"/>
      <c r="BJ7340" s="13"/>
      <c r="BK7340" s="13"/>
      <c r="BL7340" s="13"/>
      <c r="BM7340" s="13"/>
      <c r="BN7340" s="13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1"/>
      <c r="L7341" s="11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  <c r="AQ7341" s="12"/>
      <c r="AR7341" s="12"/>
      <c r="AS7341" s="12"/>
      <c r="AT7341" s="12"/>
      <c r="AU7341" s="12"/>
      <c r="AV7341" s="12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12"/>
      <c r="BG7341" s="12"/>
      <c r="BH7341" s="12"/>
      <c r="BI7341" s="12"/>
      <c r="BJ7341" s="13"/>
      <c r="BK7341" s="13"/>
      <c r="BL7341" s="13"/>
      <c r="BM7341" s="13"/>
      <c r="BN7341" s="13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1"/>
      <c r="L7342" s="11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  <c r="AM7342" s="12"/>
      <c r="AN7342" s="12"/>
      <c r="AO7342" s="12"/>
      <c r="AP7342" s="12"/>
      <c r="AQ7342" s="12"/>
      <c r="AR7342" s="12"/>
      <c r="AS7342" s="12"/>
      <c r="AT7342" s="12"/>
      <c r="AU7342" s="12"/>
      <c r="AV7342" s="12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12"/>
      <c r="BG7342" s="12"/>
      <c r="BH7342" s="12"/>
      <c r="BI7342" s="12"/>
      <c r="BJ7342" s="13"/>
      <c r="BK7342" s="13"/>
      <c r="BL7342" s="13"/>
      <c r="BM7342" s="13"/>
      <c r="BN7342" s="13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1"/>
      <c r="L7343" s="11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  <c r="AR7343" s="12"/>
      <c r="AS7343" s="12"/>
      <c r="AT7343" s="12"/>
      <c r="AU7343" s="12"/>
      <c r="AV7343" s="12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12"/>
      <c r="BG7343" s="12"/>
      <c r="BH7343" s="12"/>
      <c r="BI7343" s="12"/>
      <c r="BJ7343" s="13"/>
      <c r="BK7343" s="13"/>
      <c r="BL7343" s="13"/>
      <c r="BM7343" s="13"/>
      <c r="BN7343" s="13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1"/>
      <c r="L7344" s="11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  <c r="AR7344" s="12"/>
      <c r="AS7344" s="12"/>
      <c r="AT7344" s="12"/>
      <c r="AU7344" s="12"/>
      <c r="AV7344" s="12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12"/>
      <c r="BG7344" s="12"/>
      <c r="BH7344" s="12"/>
      <c r="BI7344" s="12"/>
      <c r="BJ7344" s="13"/>
      <c r="BK7344" s="13"/>
      <c r="BL7344" s="13"/>
      <c r="BM7344" s="13"/>
      <c r="BN7344" s="13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1"/>
      <c r="L7345" s="11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  <c r="AQ7345" s="12"/>
      <c r="AR7345" s="12"/>
      <c r="AS7345" s="12"/>
      <c r="AT7345" s="12"/>
      <c r="AU7345" s="12"/>
      <c r="AV7345" s="12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12"/>
      <c r="BG7345" s="12"/>
      <c r="BH7345" s="12"/>
      <c r="BI7345" s="12"/>
      <c r="BJ7345" s="13"/>
      <c r="BK7345" s="13"/>
      <c r="BL7345" s="13"/>
      <c r="BM7345" s="13"/>
      <c r="BN7345" s="13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1"/>
      <c r="L7346" s="11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  <c r="AQ7346" s="12"/>
      <c r="AR7346" s="12"/>
      <c r="AS7346" s="12"/>
      <c r="AT7346" s="12"/>
      <c r="AU7346" s="12"/>
      <c r="AV7346" s="12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12"/>
      <c r="BG7346" s="12"/>
      <c r="BH7346" s="12"/>
      <c r="BI7346" s="12"/>
      <c r="BJ7346" s="13"/>
      <c r="BK7346" s="13"/>
      <c r="BL7346" s="13"/>
      <c r="BM7346" s="13"/>
      <c r="BN7346" s="13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1"/>
      <c r="L7347" s="11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  <c r="AQ7347" s="12"/>
      <c r="AR7347" s="12"/>
      <c r="AS7347" s="12"/>
      <c r="AT7347" s="12"/>
      <c r="AU7347" s="12"/>
      <c r="AV7347" s="12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12"/>
      <c r="BG7347" s="12"/>
      <c r="BH7347" s="12"/>
      <c r="BI7347" s="12"/>
      <c r="BJ7347" s="13"/>
      <c r="BK7347" s="13"/>
      <c r="BL7347" s="13"/>
      <c r="BM7347" s="13"/>
      <c r="BN7347" s="13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1"/>
      <c r="L7348" s="11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  <c r="AQ7348" s="12"/>
      <c r="AR7348" s="12"/>
      <c r="AS7348" s="12"/>
      <c r="AT7348" s="12"/>
      <c r="AU7348" s="12"/>
      <c r="AV7348" s="12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12"/>
      <c r="BG7348" s="12"/>
      <c r="BH7348" s="12"/>
      <c r="BI7348" s="12"/>
      <c r="BJ7348" s="13"/>
      <c r="BK7348" s="13"/>
      <c r="BL7348" s="13"/>
      <c r="BM7348" s="13"/>
      <c r="BN7348" s="13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1"/>
      <c r="L7349" s="11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  <c r="AQ7349" s="12"/>
      <c r="AR7349" s="12"/>
      <c r="AS7349" s="12"/>
      <c r="AT7349" s="12"/>
      <c r="AU7349" s="12"/>
      <c r="AV7349" s="12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12"/>
      <c r="BG7349" s="12"/>
      <c r="BH7349" s="12"/>
      <c r="BI7349" s="12"/>
      <c r="BJ7349" s="13"/>
      <c r="BK7349" s="13"/>
      <c r="BL7349" s="13"/>
      <c r="BM7349" s="13"/>
      <c r="BN7349" s="13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1"/>
      <c r="L7350" s="11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  <c r="AQ7350" s="12"/>
      <c r="AR7350" s="12"/>
      <c r="AS7350" s="12"/>
      <c r="AT7350" s="12"/>
      <c r="AU7350" s="12"/>
      <c r="AV7350" s="12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12"/>
      <c r="BG7350" s="12"/>
      <c r="BH7350" s="12"/>
      <c r="BI7350" s="12"/>
      <c r="BJ7350" s="13"/>
      <c r="BK7350" s="13"/>
      <c r="BL7350" s="13"/>
      <c r="BM7350" s="13"/>
      <c r="BN7350" s="13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1"/>
      <c r="L7351" s="11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  <c r="AQ7351" s="12"/>
      <c r="AR7351" s="12"/>
      <c r="AS7351" s="12"/>
      <c r="AT7351" s="12"/>
      <c r="AU7351" s="12"/>
      <c r="AV7351" s="12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12"/>
      <c r="BG7351" s="12"/>
      <c r="BH7351" s="12"/>
      <c r="BI7351" s="12"/>
      <c r="BJ7351" s="13"/>
      <c r="BK7351" s="13"/>
      <c r="BL7351" s="13"/>
      <c r="BM7351" s="13"/>
      <c r="BN7351" s="13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1"/>
      <c r="L7352" s="11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  <c r="AR7352" s="12"/>
      <c r="AS7352" s="12"/>
      <c r="AT7352" s="12"/>
      <c r="AU7352" s="12"/>
      <c r="AV7352" s="12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12"/>
      <c r="BG7352" s="12"/>
      <c r="BH7352" s="12"/>
      <c r="BI7352" s="12"/>
      <c r="BJ7352" s="13"/>
      <c r="BK7352" s="13"/>
      <c r="BL7352" s="13"/>
      <c r="BM7352" s="13"/>
      <c r="BN7352" s="13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1"/>
      <c r="L7353" s="11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  <c r="AR7353" s="12"/>
      <c r="AS7353" s="12"/>
      <c r="AT7353" s="12"/>
      <c r="AU7353" s="12"/>
      <c r="AV7353" s="12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12"/>
      <c r="BG7353" s="12"/>
      <c r="BH7353" s="12"/>
      <c r="BI7353" s="12"/>
      <c r="BJ7353" s="13"/>
      <c r="BK7353" s="13"/>
      <c r="BL7353" s="13"/>
      <c r="BM7353" s="13"/>
      <c r="BN7353" s="13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1"/>
      <c r="L7354" s="11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  <c r="AQ7354" s="12"/>
      <c r="AR7354" s="12"/>
      <c r="AS7354" s="12"/>
      <c r="AT7354" s="12"/>
      <c r="AU7354" s="12"/>
      <c r="AV7354" s="12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12"/>
      <c r="BG7354" s="12"/>
      <c r="BH7354" s="12"/>
      <c r="BI7354" s="12"/>
      <c r="BJ7354" s="13"/>
      <c r="BK7354" s="13"/>
      <c r="BL7354" s="13"/>
      <c r="BM7354" s="13"/>
      <c r="BN7354" s="13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1"/>
      <c r="L7355" s="11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12"/>
      <c r="AP7355" s="12"/>
      <c r="AQ7355" s="12"/>
      <c r="AR7355" s="12"/>
      <c r="AS7355" s="12"/>
      <c r="AT7355" s="12"/>
      <c r="AU7355" s="12"/>
      <c r="AV7355" s="12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12"/>
      <c r="BG7355" s="12"/>
      <c r="BH7355" s="12"/>
      <c r="BI7355" s="12"/>
      <c r="BJ7355" s="13"/>
      <c r="BK7355" s="13"/>
      <c r="BL7355" s="13"/>
      <c r="BM7355" s="13"/>
      <c r="BN7355" s="13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1"/>
      <c r="L7356" s="11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12"/>
      <c r="AP7356" s="12"/>
      <c r="AQ7356" s="12"/>
      <c r="AR7356" s="12"/>
      <c r="AS7356" s="12"/>
      <c r="AT7356" s="12"/>
      <c r="AU7356" s="12"/>
      <c r="AV7356" s="12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12"/>
      <c r="BG7356" s="12"/>
      <c r="BH7356" s="12"/>
      <c r="BI7356" s="12"/>
      <c r="BJ7356" s="13"/>
      <c r="BK7356" s="13"/>
      <c r="BL7356" s="13"/>
      <c r="BM7356" s="13"/>
      <c r="BN7356" s="13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1"/>
      <c r="L7357" s="11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12"/>
      <c r="AP7357" s="12"/>
      <c r="AQ7357" s="12"/>
      <c r="AR7357" s="12"/>
      <c r="AS7357" s="12"/>
      <c r="AT7357" s="12"/>
      <c r="AU7357" s="12"/>
      <c r="AV7357" s="12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12"/>
      <c r="BG7357" s="12"/>
      <c r="BH7357" s="12"/>
      <c r="BI7357" s="12"/>
      <c r="BJ7357" s="13"/>
      <c r="BK7357" s="13"/>
      <c r="BL7357" s="13"/>
      <c r="BM7357" s="13"/>
      <c r="BN7357" s="13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1"/>
      <c r="L7358" s="11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  <c r="AQ7358" s="12"/>
      <c r="AR7358" s="12"/>
      <c r="AS7358" s="12"/>
      <c r="AT7358" s="12"/>
      <c r="AU7358" s="12"/>
      <c r="AV7358" s="12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12"/>
      <c r="BG7358" s="12"/>
      <c r="BH7358" s="12"/>
      <c r="BI7358" s="12"/>
      <c r="BJ7358" s="13"/>
      <c r="BK7358" s="13"/>
      <c r="BL7358" s="13"/>
      <c r="BM7358" s="13"/>
      <c r="BN7358" s="13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1"/>
      <c r="L7359" s="11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  <c r="AR7359" s="12"/>
      <c r="AS7359" s="12"/>
      <c r="AT7359" s="12"/>
      <c r="AU7359" s="12"/>
      <c r="AV7359" s="12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12"/>
      <c r="BG7359" s="12"/>
      <c r="BH7359" s="12"/>
      <c r="BI7359" s="12"/>
      <c r="BJ7359" s="13"/>
      <c r="BK7359" s="13"/>
      <c r="BL7359" s="13"/>
      <c r="BM7359" s="13"/>
      <c r="BN7359" s="13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1"/>
      <c r="L7360" s="11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  <c r="AR7360" s="12"/>
      <c r="AS7360" s="12"/>
      <c r="AT7360" s="12"/>
      <c r="AU7360" s="12"/>
      <c r="AV7360" s="12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12"/>
      <c r="BG7360" s="12"/>
      <c r="BH7360" s="12"/>
      <c r="BI7360" s="12"/>
      <c r="BJ7360" s="13"/>
      <c r="BK7360" s="13"/>
      <c r="BL7360" s="13"/>
      <c r="BM7360" s="13"/>
      <c r="BN7360" s="13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1"/>
      <c r="L7361" s="11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  <c r="AQ7361" s="12"/>
      <c r="AR7361" s="12"/>
      <c r="AS7361" s="12"/>
      <c r="AT7361" s="12"/>
      <c r="AU7361" s="12"/>
      <c r="AV7361" s="12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12"/>
      <c r="BG7361" s="12"/>
      <c r="BH7361" s="12"/>
      <c r="BI7361" s="12"/>
      <c r="BJ7361" s="13"/>
      <c r="BK7361" s="13"/>
      <c r="BL7361" s="13"/>
      <c r="BM7361" s="13"/>
      <c r="BN7361" s="13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1"/>
      <c r="L7362" s="11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  <c r="AQ7362" s="12"/>
      <c r="AR7362" s="12"/>
      <c r="AS7362" s="12"/>
      <c r="AT7362" s="12"/>
      <c r="AU7362" s="12"/>
      <c r="AV7362" s="12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12"/>
      <c r="BG7362" s="12"/>
      <c r="BH7362" s="12"/>
      <c r="BI7362" s="12"/>
      <c r="BJ7362" s="13"/>
      <c r="BK7362" s="13"/>
      <c r="BL7362" s="13"/>
      <c r="BM7362" s="13"/>
      <c r="BN7362" s="13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1"/>
      <c r="L7363" s="11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  <c r="AR7363" s="12"/>
      <c r="AS7363" s="12"/>
      <c r="AT7363" s="12"/>
      <c r="AU7363" s="12"/>
      <c r="AV7363" s="12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12"/>
      <c r="BG7363" s="12"/>
      <c r="BH7363" s="12"/>
      <c r="BI7363" s="12"/>
      <c r="BJ7363" s="13"/>
      <c r="BK7363" s="13"/>
      <c r="BL7363" s="13"/>
      <c r="BM7363" s="13"/>
      <c r="BN7363" s="13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1"/>
      <c r="L7364" s="11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  <c r="AR7364" s="12"/>
      <c r="AS7364" s="12"/>
      <c r="AT7364" s="12"/>
      <c r="AU7364" s="12"/>
      <c r="AV7364" s="12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12"/>
      <c r="BG7364" s="12"/>
      <c r="BH7364" s="12"/>
      <c r="BI7364" s="12"/>
      <c r="BJ7364" s="13"/>
      <c r="BK7364" s="13"/>
      <c r="BL7364" s="13"/>
      <c r="BM7364" s="13"/>
      <c r="BN7364" s="13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1"/>
      <c r="L7365" s="11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  <c r="AQ7365" s="12"/>
      <c r="AR7365" s="12"/>
      <c r="AS7365" s="12"/>
      <c r="AT7365" s="12"/>
      <c r="AU7365" s="12"/>
      <c r="AV7365" s="12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12"/>
      <c r="BG7365" s="12"/>
      <c r="BH7365" s="12"/>
      <c r="BI7365" s="12"/>
      <c r="BJ7365" s="13"/>
      <c r="BK7365" s="13"/>
      <c r="BL7365" s="13"/>
      <c r="BM7365" s="13"/>
      <c r="BN7365" s="13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1"/>
      <c r="L7366" s="11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  <c r="AQ7366" s="12"/>
      <c r="AR7366" s="12"/>
      <c r="AS7366" s="12"/>
      <c r="AT7366" s="12"/>
      <c r="AU7366" s="12"/>
      <c r="AV7366" s="12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12"/>
      <c r="BG7366" s="12"/>
      <c r="BH7366" s="12"/>
      <c r="BI7366" s="12"/>
      <c r="BJ7366" s="13"/>
      <c r="BK7366" s="13"/>
      <c r="BL7366" s="13"/>
      <c r="BM7366" s="13"/>
      <c r="BN7366" s="13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1"/>
      <c r="L7367" s="11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  <c r="AQ7367" s="12"/>
      <c r="AR7367" s="12"/>
      <c r="AS7367" s="12"/>
      <c r="AT7367" s="12"/>
      <c r="AU7367" s="12"/>
      <c r="AV7367" s="12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12"/>
      <c r="BG7367" s="12"/>
      <c r="BH7367" s="12"/>
      <c r="BI7367" s="12"/>
      <c r="BJ7367" s="13"/>
      <c r="BK7367" s="13"/>
      <c r="BL7367" s="13"/>
      <c r="BM7367" s="13"/>
      <c r="BN7367" s="13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1"/>
      <c r="L7368" s="11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  <c r="AQ7368" s="12"/>
      <c r="AR7368" s="12"/>
      <c r="AS7368" s="12"/>
      <c r="AT7368" s="12"/>
      <c r="AU7368" s="12"/>
      <c r="AV7368" s="12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12"/>
      <c r="BG7368" s="12"/>
      <c r="BH7368" s="12"/>
      <c r="BI7368" s="12"/>
      <c r="BJ7368" s="13"/>
      <c r="BK7368" s="13"/>
      <c r="BL7368" s="13"/>
      <c r="BM7368" s="13"/>
      <c r="BN7368" s="13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1"/>
      <c r="L7369" s="11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  <c r="AQ7369" s="12"/>
      <c r="AR7369" s="12"/>
      <c r="AS7369" s="12"/>
      <c r="AT7369" s="12"/>
      <c r="AU7369" s="12"/>
      <c r="AV7369" s="12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12"/>
      <c r="BG7369" s="12"/>
      <c r="BH7369" s="12"/>
      <c r="BI7369" s="12"/>
      <c r="BJ7369" s="13"/>
      <c r="BK7369" s="13"/>
      <c r="BL7369" s="13"/>
      <c r="BM7369" s="13"/>
      <c r="BN7369" s="13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1"/>
      <c r="L7370" s="11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  <c r="AQ7370" s="12"/>
      <c r="AR7370" s="12"/>
      <c r="AS7370" s="12"/>
      <c r="AT7370" s="12"/>
      <c r="AU7370" s="12"/>
      <c r="AV7370" s="12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12"/>
      <c r="BG7370" s="12"/>
      <c r="BH7370" s="12"/>
      <c r="BI7370" s="12"/>
      <c r="BJ7370" s="13"/>
      <c r="BK7370" s="13"/>
      <c r="BL7370" s="13"/>
      <c r="BM7370" s="13"/>
      <c r="BN7370" s="13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1"/>
      <c r="L7371" s="11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  <c r="AQ7371" s="12"/>
      <c r="AR7371" s="12"/>
      <c r="AS7371" s="12"/>
      <c r="AT7371" s="12"/>
      <c r="AU7371" s="12"/>
      <c r="AV7371" s="12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12"/>
      <c r="BG7371" s="12"/>
      <c r="BH7371" s="12"/>
      <c r="BI7371" s="12"/>
      <c r="BJ7371" s="13"/>
      <c r="BK7371" s="13"/>
      <c r="BL7371" s="13"/>
      <c r="BM7371" s="13"/>
      <c r="BN7371" s="13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1"/>
      <c r="L7372" s="11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12"/>
      <c r="AP7372" s="12"/>
      <c r="AQ7372" s="12"/>
      <c r="AR7372" s="12"/>
      <c r="AS7372" s="12"/>
      <c r="AT7372" s="12"/>
      <c r="AU7372" s="12"/>
      <c r="AV7372" s="12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12"/>
      <c r="BG7372" s="12"/>
      <c r="BH7372" s="12"/>
      <c r="BI7372" s="12"/>
      <c r="BJ7372" s="13"/>
      <c r="BK7372" s="13"/>
      <c r="BL7372" s="13"/>
      <c r="BM7372" s="13"/>
      <c r="BN7372" s="13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1"/>
      <c r="L7373" s="11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12"/>
      <c r="AP7373" s="12"/>
      <c r="AQ7373" s="12"/>
      <c r="AR7373" s="12"/>
      <c r="AS7373" s="12"/>
      <c r="AT7373" s="12"/>
      <c r="AU7373" s="12"/>
      <c r="AV7373" s="12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12"/>
      <c r="BG7373" s="12"/>
      <c r="BH7373" s="12"/>
      <c r="BI7373" s="12"/>
      <c r="BJ7373" s="13"/>
      <c r="BK7373" s="13"/>
      <c r="BL7373" s="13"/>
      <c r="BM7373" s="13"/>
      <c r="BN7373" s="13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1"/>
      <c r="L7374" s="11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  <c r="AQ7374" s="12"/>
      <c r="AR7374" s="12"/>
      <c r="AS7374" s="12"/>
      <c r="AT7374" s="12"/>
      <c r="AU7374" s="12"/>
      <c r="AV7374" s="12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12"/>
      <c r="BG7374" s="12"/>
      <c r="BH7374" s="12"/>
      <c r="BI7374" s="12"/>
      <c r="BJ7374" s="13"/>
      <c r="BK7374" s="13"/>
      <c r="BL7374" s="13"/>
      <c r="BM7374" s="13"/>
      <c r="BN7374" s="13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1"/>
      <c r="L7375" s="11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  <c r="AR7375" s="12"/>
      <c r="AS7375" s="12"/>
      <c r="AT7375" s="12"/>
      <c r="AU7375" s="12"/>
      <c r="AV7375" s="12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12"/>
      <c r="BG7375" s="12"/>
      <c r="BH7375" s="12"/>
      <c r="BI7375" s="12"/>
      <c r="BJ7375" s="13"/>
      <c r="BK7375" s="13"/>
      <c r="BL7375" s="13"/>
      <c r="BM7375" s="13"/>
      <c r="BN7375" s="13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1"/>
      <c r="L7376" s="11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  <c r="AR7376" s="12"/>
      <c r="AS7376" s="12"/>
      <c r="AT7376" s="12"/>
      <c r="AU7376" s="12"/>
      <c r="AV7376" s="12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12"/>
      <c r="BG7376" s="12"/>
      <c r="BH7376" s="12"/>
      <c r="BI7376" s="12"/>
      <c r="BJ7376" s="13"/>
      <c r="BK7376" s="13"/>
      <c r="BL7376" s="13"/>
      <c r="BM7376" s="13"/>
      <c r="BN7376" s="13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1"/>
      <c r="L7377" s="11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  <c r="AQ7377" s="12"/>
      <c r="AR7377" s="12"/>
      <c r="AS7377" s="12"/>
      <c r="AT7377" s="12"/>
      <c r="AU7377" s="12"/>
      <c r="AV7377" s="12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12"/>
      <c r="BG7377" s="12"/>
      <c r="BH7377" s="12"/>
      <c r="BI7377" s="12"/>
      <c r="BJ7377" s="13"/>
      <c r="BK7377" s="13"/>
      <c r="BL7377" s="13"/>
      <c r="BM7377" s="13"/>
      <c r="BN7377" s="13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1"/>
      <c r="L7378" s="11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  <c r="AR7378" s="12"/>
      <c r="AS7378" s="12"/>
      <c r="AT7378" s="12"/>
      <c r="AU7378" s="12"/>
      <c r="AV7378" s="12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12"/>
      <c r="BG7378" s="12"/>
      <c r="BH7378" s="12"/>
      <c r="BI7378" s="12"/>
      <c r="BJ7378" s="13"/>
      <c r="BK7378" s="13"/>
      <c r="BL7378" s="13"/>
      <c r="BM7378" s="13"/>
      <c r="BN7378" s="13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1"/>
      <c r="L7379" s="11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  <c r="AR7379" s="12"/>
      <c r="AS7379" s="12"/>
      <c r="AT7379" s="12"/>
      <c r="AU7379" s="12"/>
      <c r="AV7379" s="12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12"/>
      <c r="BG7379" s="12"/>
      <c r="BH7379" s="12"/>
      <c r="BI7379" s="12"/>
      <c r="BJ7379" s="13"/>
      <c r="BK7379" s="13"/>
      <c r="BL7379" s="13"/>
      <c r="BM7379" s="13"/>
      <c r="BN7379" s="13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1"/>
      <c r="L7380" s="11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  <c r="AQ7380" s="12"/>
      <c r="AR7380" s="12"/>
      <c r="AS7380" s="12"/>
      <c r="AT7380" s="12"/>
      <c r="AU7380" s="12"/>
      <c r="AV7380" s="12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12"/>
      <c r="BG7380" s="12"/>
      <c r="BH7380" s="12"/>
      <c r="BI7380" s="12"/>
      <c r="BJ7380" s="13"/>
      <c r="BK7380" s="13"/>
      <c r="BL7380" s="13"/>
      <c r="BM7380" s="13"/>
      <c r="BN7380" s="13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1"/>
      <c r="L7381" s="11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  <c r="AQ7381" s="12"/>
      <c r="AR7381" s="12"/>
      <c r="AS7381" s="12"/>
      <c r="AT7381" s="12"/>
      <c r="AU7381" s="12"/>
      <c r="AV7381" s="12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12"/>
      <c r="BG7381" s="12"/>
      <c r="BH7381" s="12"/>
      <c r="BI7381" s="12"/>
      <c r="BJ7381" s="13"/>
      <c r="BK7381" s="13"/>
      <c r="BL7381" s="13"/>
      <c r="BM7381" s="13"/>
      <c r="BN7381" s="13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1"/>
      <c r="L7382" s="11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  <c r="AQ7382" s="12"/>
      <c r="AR7382" s="12"/>
      <c r="AS7382" s="12"/>
      <c r="AT7382" s="12"/>
      <c r="AU7382" s="12"/>
      <c r="AV7382" s="12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12"/>
      <c r="BG7382" s="12"/>
      <c r="BH7382" s="12"/>
      <c r="BI7382" s="12"/>
      <c r="BJ7382" s="13"/>
      <c r="BK7382" s="13"/>
      <c r="BL7382" s="13"/>
      <c r="BM7382" s="13"/>
      <c r="BN7382" s="13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1"/>
      <c r="L7383" s="11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  <c r="AQ7383" s="12"/>
      <c r="AR7383" s="12"/>
      <c r="AS7383" s="12"/>
      <c r="AT7383" s="12"/>
      <c r="AU7383" s="12"/>
      <c r="AV7383" s="12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12"/>
      <c r="BG7383" s="12"/>
      <c r="BH7383" s="12"/>
      <c r="BI7383" s="12"/>
      <c r="BJ7383" s="13"/>
      <c r="BK7383" s="13"/>
      <c r="BL7383" s="13"/>
      <c r="BM7383" s="13"/>
      <c r="BN7383" s="13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1"/>
      <c r="L7384" s="11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  <c r="AQ7384" s="12"/>
      <c r="AR7384" s="12"/>
      <c r="AS7384" s="12"/>
      <c r="AT7384" s="12"/>
      <c r="AU7384" s="12"/>
      <c r="AV7384" s="12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12"/>
      <c r="BG7384" s="12"/>
      <c r="BH7384" s="12"/>
      <c r="BI7384" s="12"/>
      <c r="BJ7384" s="13"/>
      <c r="BK7384" s="13"/>
      <c r="BL7384" s="13"/>
      <c r="BM7384" s="13"/>
      <c r="BN7384" s="13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1"/>
      <c r="L7385" s="11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  <c r="AR7385" s="12"/>
      <c r="AS7385" s="12"/>
      <c r="AT7385" s="12"/>
      <c r="AU7385" s="12"/>
      <c r="AV7385" s="12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12"/>
      <c r="BG7385" s="12"/>
      <c r="BH7385" s="12"/>
      <c r="BI7385" s="12"/>
      <c r="BJ7385" s="13"/>
      <c r="BK7385" s="13"/>
      <c r="BL7385" s="13"/>
      <c r="BM7385" s="13"/>
      <c r="BN7385" s="13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1"/>
      <c r="L7386" s="11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  <c r="AR7386" s="12"/>
      <c r="AS7386" s="12"/>
      <c r="AT7386" s="12"/>
      <c r="AU7386" s="12"/>
      <c r="AV7386" s="12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12"/>
      <c r="BG7386" s="12"/>
      <c r="BH7386" s="12"/>
      <c r="BI7386" s="12"/>
      <c r="BJ7386" s="13"/>
      <c r="BK7386" s="13"/>
      <c r="BL7386" s="13"/>
      <c r="BM7386" s="13"/>
      <c r="BN7386" s="13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1"/>
      <c r="L7387" s="11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  <c r="AQ7387" s="12"/>
      <c r="AR7387" s="12"/>
      <c r="AS7387" s="12"/>
      <c r="AT7387" s="12"/>
      <c r="AU7387" s="12"/>
      <c r="AV7387" s="12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12"/>
      <c r="BG7387" s="12"/>
      <c r="BH7387" s="12"/>
      <c r="BI7387" s="12"/>
      <c r="BJ7387" s="13"/>
      <c r="BK7387" s="13"/>
      <c r="BL7387" s="13"/>
      <c r="BM7387" s="13"/>
      <c r="BN7387" s="13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1"/>
      <c r="L7388" s="11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  <c r="AQ7388" s="12"/>
      <c r="AR7388" s="12"/>
      <c r="AS7388" s="12"/>
      <c r="AT7388" s="12"/>
      <c r="AU7388" s="12"/>
      <c r="AV7388" s="12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12"/>
      <c r="BG7388" s="12"/>
      <c r="BH7388" s="12"/>
      <c r="BI7388" s="12"/>
      <c r="BJ7388" s="13"/>
      <c r="BK7388" s="13"/>
      <c r="BL7388" s="13"/>
      <c r="BM7388" s="13"/>
      <c r="BN7388" s="13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1"/>
      <c r="L7389" s="11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  <c r="AQ7389" s="12"/>
      <c r="AR7389" s="12"/>
      <c r="AS7389" s="12"/>
      <c r="AT7389" s="12"/>
      <c r="AU7389" s="12"/>
      <c r="AV7389" s="12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12"/>
      <c r="BG7389" s="12"/>
      <c r="BH7389" s="12"/>
      <c r="BI7389" s="12"/>
      <c r="BJ7389" s="13"/>
      <c r="BK7389" s="13"/>
      <c r="BL7389" s="13"/>
      <c r="BM7389" s="13"/>
      <c r="BN7389" s="13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1"/>
      <c r="L7390" s="11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  <c r="AQ7390" s="12"/>
      <c r="AR7390" s="12"/>
      <c r="AS7390" s="12"/>
      <c r="AT7390" s="12"/>
      <c r="AU7390" s="12"/>
      <c r="AV7390" s="12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12"/>
      <c r="BG7390" s="12"/>
      <c r="BH7390" s="12"/>
      <c r="BI7390" s="12"/>
      <c r="BJ7390" s="13"/>
      <c r="BK7390" s="13"/>
      <c r="BL7390" s="13"/>
      <c r="BM7390" s="13"/>
      <c r="BN7390" s="13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1"/>
      <c r="L7391" s="11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  <c r="AQ7391" s="12"/>
      <c r="AR7391" s="12"/>
      <c r="AS7391" s="12"/>
      <c r="AT7391" s="12"/>
      <c r="AU7391" s="12"/>
      <c r="AV7391" s="12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12"/>
      <c r="BG7391" s="12"/>
      <c r="BH7391" s="12"/>
      <c r="BI7391" s="12"/>
      <c r="BJ7391" s="13"/>
      <c r="BK7391" s="13"/>
      <c r="BL7391" s="13"/>
      <c r="BM7391" s="13"/>
      <c r="BN7391" s="13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1"/>
      <c r="L7392" s="11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  <c r="AQ7392" s="12"/>
      <c r="AR7392" s="12"/>
      <c r="AS7392" s="12"/>
      <c r="AT7392" s="12"/>
      <c r="AU7392" s="12"/>
      <c r="AV7392" s="12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12"/>
      <c r="BG7392" s="12"/>
      <c r="BH7392" s="12"/>
      <c r="BI7392" s="12"/>
      <c r="BJ7392" s="13"/>
      <c r="BK7392" s="13"/>
      <c r="BL7392" s="13"/>
      <c r="BM7392" s="13"/>
      <c r="BN7392" s="13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1"/>
      <c r="L7393" s="11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  <c r="AQ7393" s="12"/>
      <c r="AR7393" s="12"/>
      <c r="AS7393" s="12"/>
      <c r="AT7393" s="12"/>
      <c r="AU7393" s="12"/>
      <c r="AV7393" s="12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12"/>
      <c r="BG7393" s="12"/>
      <c r="BH7393" s="12"/>
      <c r="BI7393" s="12"/>
      <c r="BJ7393" s="13"/>
      <c r="BK7393" s="13"/>
      <c r="BL7393" s="13"/>
      <c r="BM7393" s="13"/>
      <c r="BN7393" s="13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1"/>
      <c r="L7394" s="11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  <c r="AQ7394" s="12"/>
      <c r="AR7394" s="12"/>
      <c r="AS7394" s="12"/>
      <c r="AT7394" s="12"/>
      <c r="AU7394" s="12"/>
      <c r="AV7394" s="12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12"/>
      <c r="BG7394" s="12"/>
      <c r="BH7394" s="12"/>
      <c r="BI7394" s="12"/>
      <c r="BJ7394" s="13"/>
      <c r="BK7394" s="13"/>
      <c r="BL7394" s="13"/>
      <c r="BM7394" s="13"/>
      <c r="BN7394" s="13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1"/>
      <c r="L7395" s="11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  <c r="AQ7395" s="12"/>
      <c r="AR7395" s="12"/>
      <c r="AS7395" s="12"/>
      <c r="AT7395" s="12"/>
      <c r="AU7395" s="12"/>
      <c r="AV7395" s="12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12"/>
      <c r="BG7395" s="12"/>
      <c r="BH7395" s="12"/>
      <c r="BI7395" s="12"/>
      <c r="BJ7395" s="13"/>
      <c r="BK7395" s="13"/>
      <c r="BL7395" s="13"/>
      <c r="BM7395" s="13"/>
      <c r="BN7395" s="13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1"/>
      <c r="L7396" s="11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  <c r="AQ7396" s="12"/>
      <c r="AR7396" s="12"/>
      <c r="AS7396" s="12"/>
      <c r="AT7396" s="12"/>
      <c r="AU7396" s="12"/>
      <c r="AV7396" s="12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12"/>
      <c r="BG7396" s="12"/>
      <c r="BH7396" s="12"/>
      <c r="BI7396" s="12"/>
      <c r="BJ7396" s="13"/>
      <c r="BK7396" s="13"/>
      <c r="BL7396" s="13"/>
      <c r="BM7396" s="13"/>
      <c r="BN7396" s="13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1"/>
      <c r="L7397" s="11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  <c r="AQ7397" s="12"/>
      <c r="AR7397" s="12"/>
      <c r="AS7397" s="12"/>
      <c r="AT7397" s="12"/>
      <c r="AU7397" s="12"/>
      <c r="AV7397" s="12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12"/>
      <c r="BG7397" s="12"/>
      <c r="BH7397" s="12"/>
      <c r="BI7397" s="12"/>
      <c r="BJ7397" s="13"/>
      <c r="BK7397" s="13"/>
      <c r="BL7397" s="13"/>
      <c r="BM7397" s="13"/>
      <c r="BN7397" s="13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1"/>
      <c r="L7398" s="11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  <c r="AQ7398" s="12"/>
      <c r="AR7398" s="12"/>
      <c r="AS7398" s="12"/>
      <c r="AT7398" s="12"/>
      <c r="AU7398" s="12"/>
      <c r="AV7398" s="12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12"/>
      <c r="BG7398" s="12"/>
      <c r="BH7398" s="12"/>
      <c r="BI7398" s="12"/>
      <c r="BJ7398" s="13"/>
      <c r="BK7398" s="13"/>
      <c r="BL7398" s="13"/>
      <c r="BM7398" s="13"/>
      <c r="BN7398" s="13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1"/>
      <c r="L7399" s="11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  <c r="AQ7399" s="12"/>
      <c r="AR7399" s="12"/>
      <c r="AS7399" s="12"/>
      <c r="AT7399" s="12"/>
      <c r="AU7399" s="12"/>
      <c r="AV7399" s="12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12"/>
      <c r="BG7399" s="12"/>
      <c r="BH7399" s="12"/>
      <c r="BI7399" s="12"/>
      <c r="BJ7399" s="13"/>
      <c r="BK7399" s="13"/>
      <c r="BL7399" s="13"/>
      <c r="BM7399" s="13"/>
      <c r="BN7399" s="13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1"/>
      <c r="L7400" s="11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12"/>
      <c r="AP7400" s="12"/>
      <c r="AQ7400" s="12"/>
      <c r="AR7400" s="12"/>
      <c r="AS7400" s="12"/>
      <c r="AT7400" s="12"/>
      <c r="AU7400" s="12"/>
      <c r="AV7400" s="12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12"/>
      <c r="BG7400" s="12"/>
      <c r="BH7400" s="12"/>
      <c r="BI7400" s="12"/>
      <c r="BJ7400" s="13"/>
      <c r="BK7400" s="13"/>
      <c r="BL7400" s="13"/>
      <c r="BM7400" s="13"/>
      <c r="BN7400" s="13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1"/>
      <c r="L7401" s="11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12"/>
      <c r="AP7401" s="12"/>
      <c r="AQ7401" s="12"/>
      <c r="AR7401" s="12"/>
      <c r="AS7401" s="12"/>
      <c r="AT7401" s="12"/>
      <c r="AU7401" s="12"/>
      <c r="AV7401" s="12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12"/>
      <c r="BG7401" s="12"/>
      <c r="BH7401" s="12"/>
      <c r="BI7401" s="12"/>
      <c r="BJ7401" s="13"/>
      <c r="BK7401" s="13"/>
      <c r="BL7401" s="13"/>
      <c r="BM7401" s="13"/>
      <c r="BN7401" s="13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1"/>
      <c r="L7402" s="11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  <c r="AQ7402" s="12"/>
      <c r="AR7402" s="12"/>
      <c r="AS7402" s="12"/>
      <c r="AT7402" s="12"/>
      <c r="AU7402" s="12"/>
      <c r="AV7402" s="12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12"/>
      <c r="BG7402" s="12"/>
      <c r="BH7402" s="12"/>
      <c r="BI7402" s="12"/>
      <c r="BJ7402" s="13"/>
      <c r="BK7402" s="13"/>
      <c r="BL7402" s="13"/>
      <c r="BM7402" s="13"/>
      <c r="BN7402" s="13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1"/>
      <c r="L7403" s="11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  <c r="AQ7403" s="12"/>
      <c r="AR7403" s="12"/>
      <c r="AS7403" s="12"/>
      <c r="AT7403" s="12"/>
      <c r="AU7403" s="12"/>
      <c r="AV7403" s="12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12"/>
      <c r="BG7403" s="12"/>
      <c r="BH7403" s="12"/>
      <c r="BI7403" s="12"/>
      <c r="BJ7403" s="13"/>
      <c r="BK7403" s="13"/>
      <c r="BL7403" s="13"/>
      <c r="BM7403" s="13"/>
      <c r="BN7403" s="13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1"/>
      <c r="L7404" s="11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  <c r="AQ7404" s="12"/>
      <c r="AR7404" s="12"/>
      <c r="AS7404" s="12"/>
      <c r="AT7404" s="12"/>
      <c r="AU7404" s="12"/>
      <c r="AV7404" s="12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12"/>
      <c r="BG7404" s="12"/>
      <c r="BH7404" s="12"/>
      <c r="BI7404" s="12"/>
      <c r="BJ7404" s="13"/>
      <c r="BK7404" s="13"/>
      <c r="BL7404" s="13"/>
      <c r="BM7404" s="13"/>
      <c r="BN7404" s="13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1"/>
      <c r="L7405" s="11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  <c r="AQ7405" s="12"/>
      <c r="AR7405" s="12"/>
      <c r="AS7405" s="12"/>
      <c r="AT7405" s="12"/>
      <c r="AU7405" s="12"/>
      <c r="AV7405" s="12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12"/>
      <c r="BG7405" s="12"/>
      <c r="BH7405" s="12"/>
      <c r="BI7405" s="12"/>
      <c r="BJ7405" s="13"/>
      <c r="BK7405" s="13"/>
      <c r="BL7405" s="13"/>
      <c r="BM7405" s="13"/>
      <c r="BN7405" s="13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1"/>
      <c r="L7406" s="11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  <c r="AQ7406" s="12"/>
      <c r="AR7406" s="12"/>
      <c r="AS7406" s="12"/>
      <c r="AT7406" s="12"/>
      <c r="AU7406" s="12"/>
      <c r="AV7406" s="12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12"/>
      <c r="BG7406" s="12"/>
      <c r="BH7406" s="12"/>
      <c r="BI7406" s="12"/>
      <c r="BJ7406" s="13"/>
      <c r="BK7406" s="13"/>
      <c r="BL7406" s="13"/>
      <c r="BM7406" s="13"/>
      <c r="BN7406" s="13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1"/>
      <c r="L7407" s="11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  <c r="AQ7407" s="12"/>
      <c r="AR7407" s="12"/>
      <c r="AS7407" s="12"/>
      <c r="AT7407" s="12"/>
      <c r="AU7407" s="12"/>
      <c r="AV7407" s="12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12"/>
      <c r="BG7407" s="12"/>
      <c r="BH7407" s="12"/>
      <c r="BI7407" s="12"/>
      <c r="BJ7407" s="13"/>
      <c r="BK7407" s="13"/>
      <c r="BL7407" s="13"/>
      <c r="BM7407" s="13"/>
      <c r="BN7407" s="13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1"/>
      <c r="L7408" s="11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  <c r="AR7408" s="12"/>
      <c r="AS7408" s="12"/>
      <c r="AT7408" s="12"/>
      <c r="AU7408" s="12"/>
      <c r="AV7408" s="12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12"/>
      <c r="BG7408" s="12"/>
      <c r="BH7408" s="12"/>
      <c r="BI7408" s="12"/>
      <c r="BJ7408" s="13"/>
      <c r="BK7408" s="13"/>
      <c r="BL7408" s="13"/>
      <c r="BM7408" s="13"/>
      <c r="BN7408" s="13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1"/>
      <c r="L7409" s="11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  <c r="AR7409" s="12"/>
      <c r="AS7409" s="12"/>
      <c r="AT7409" s="12"/>
      <c r="AU7409" s="12"/>
      <c r="AV7409" s="12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12"/>
      <c r="BG7409" s="12"/>
      <c r="BH7409" s="12"/>
      <c r="BI7409" s="12"/>
      <c r="BJ7409" s="13"/>
      <c r="BK7409" s="13"/>
      <c r="BL7409" s="13"/>
      <c r="BM7409" s="13"/>
      <c r="BN7409" s="13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1"/>
      <c r="L7410" s="11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  <c r="AQ7410" s="12"/>
      <c r="AR7410" s="12"/>
      <c r="AS7410" s="12"/>
      <c r="AT7410" s="12"/>
      <c r="AU7410" s="12"/>
      <c r="AV7410" s="12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12"/>
      <c r="BG7410" s="12"/>
      <c r="BH7410" s="12"/>
      <c r="BI7410" s="12"/>
      <c r="BJ7410" s="13"/>
      <c r="BK7410" s="13"/>
      <c r="BL7410" s="13"/>
      <c r="BM7410" s="13"/>
      <c r="BN7410" s="13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1"/>
      <c r="L7411" s="11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  <c r="AQ7411" s="12"/>
      <c r="AR7411" s="12"/>
      <c r="AS7411" s="12"/>
      <c r="AT7411" s="12"/>
      <c r="AU7411" s="12"/>
      <c r="AV7411" s="12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12"/>
      <c r="BG7411" s="12"/>
      <c r="BH7411" s="12"/>
      <c r="BI7411" s="12"/>
      <c r="BJ7411" s="13"/>
      <c r="BK7411" s="13"/>
      <c r="BL7411" s="13"/>
      <c r="BM7411" s="13"/>
      <c r="BN7411" s="13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1"/>
      <c r="L7412" s="11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12"/>
      <c r="AP7412" s="12"/>
      <c r="AQ7412" s="12"/>
      <c r="AR7412" s="12"/>
      <c r="AS7412" s="12"/>
      <c r="AT7412" s="12"/>
      <c r="AU7412" s="12"/>
      <c r="AV7412" s="12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12"/>
      <c r="BG7412" s="12"/>
      <c r="BH7412" s="12"/>
      <c r="BI7412" s="12"/>
      <c r="BJ7412" s="13"/>
      <c r="BK7412" s="13"/>
      <c r="BL7412" s="13"/>
      <c r="BM7412" s="13"/>
      <c r="BN7412" s="13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1"/>
      <c r="L7413" s="11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12"/>
      <c r="AP7413" s="12"/>
      <c r="AQ7413" s="12"/>
      <c r="AR7413" s="12"/>
      <c r="AS7413" s="12"/>
      <c r="AT7413" s="12"/>
      <c r="AU7413" s="12"/>
      <c r="AV7413" s="12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12"/>
      <c r="BG7413" s="12"/>
      <c r="BH7413" s="12"/>
      <c r="BI7413" s="12"/>
      <c r="BJ7413" s="13"/>
      <c r="BK7413" s="13"/>
      <c r="BL7413" s="13"/>
      <c r="BM7413" s="13"/>
      <c r="BN7413" s="13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1"/>
      <c r="L7414" s="11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  <c r="AQ7414" s="12"/>
      <c r="AR7414" s="12"/>
      <c r="AS7414" s="12"/>
      <c r="AT7414" s="12"/>
      <c r="AU7414" s="12"/>
      <c r="AV7414" s="12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12"/>
      <c r="BG7414" s="12"/>
      <c r="BH7414" s="12"/>
      <c r="BI7414" s="12"/>
      <c r="BJ7414" s="13"/>
      <c r="BK7414" s="13"/>
      <c r="BL7414" s="13"/>
      <c r="BM7414" s="13"/>
      <c r="BN7414" s="13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1"/>
      <c r="L7415" s="11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  <c r="AQ7415" s="12"/>
      <c r="AR7415" s="12"/>
      <c r="AS7415" s="12"/>
      <c r="AT7415" s="12"/>
      <c r="AU7415" s="12"/>
      <c r="AV7415" s="12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12"/>
      <c r="BG7415" s="12"/>
      <c r="BH7415" s="12"/>
      <c r="BI7415" s="12"/>
      <c r="BJ7415" s="13"/>
      <c r="BK7415" s="13"/>
      <c r="BL7415" s="13"/>
      <c r="BM7415" s="13"/>
      <c r="BN7415" s="13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1"/>
      <c r="L7416" s="11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  <c r="AQ7416" s="12"/>
      <c r="AR7416" s="12"/>
      <c r="AS7416" s="12"/>
      <c r="AT7416" s="12"/>
      <c r="AU7416" s="12"/>
      <c r="AV7416" s="12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12"/>
      <c r="BG7416" s="12"/>
      <c r="BH7416" s="12"/>
      <c r="BI7416" s="12"/>
      <c r="BJ7416" s="13"/>
      <c r="BK7416" s="13"/>
      <c r="BL7416" s="13"/>
      <c r="BM7416" s="13"/>
      <c r="BN7416" s="13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1"/>
      <c r="L7417" s="11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  <c r="AQ7417" s="12"/>
      <c r="AR7417" s="12"/>
      <c r="AS7417" s="12"/>
      <c r="AT7417" s="12"/>
      <c r="AU7417" s="12"/>
      <c r="AV7417" s="12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12"/>
      <c r="BG7417" s="12"/>
      <c r="BH7417" s="12"/>
      <c r="BI7417" s="12"/>
      <c r="BJ7417" s="13"/>
      <c r="BK7417" s="13"/>
      <c r="BL7417" s="13"/>
      <c r="BM7417" s="13"/>
      <c r="BN7417" s="13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1"/>
      <c r="L7418" s="11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  <c r="AQ7418" s="12"/>
      <c r="AR7418" s="12"/>
      <c r="AS7418" s="12"/>
      <c r="AT7418" s="12"/>
      <c r="AU7418" s="12"/>
      <c r="AV7418" s="12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12"/>
      <c r="BG7418" s="12"/>
      <c r="BH7418" s="12"/>
      <c r="BI7418" s="12"/>
      <c r="BJ7418" s="13"/>
      <c r="BK7418" s="13"/>
      <c r="BL7418" s="13"/>
      <c r="BM7418" s="13"/>
      <c r="BN7418" s="13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1"/>
      <c r="L7419" s="11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  <c r="AQ7419" s="12"/>
      <c r="AR7419" s="12"/>
      <c r="AS7419" s="12"/>
      <c r="AT7419" s="12"/>
      <c r="AU7419" s="12"/>
      <c r="AV7419" s="12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12"/>
      <c r="BG7419" s="12"/>
      <c r="BH7419" s="12"/>
      <c r="BI7419" s="12"/>
      <c r="BJ7419" s="13"/>
      <c r="BK7419" s="13"/>
      <c r="BL7419" s="13"/>
      <c r="BM7419" s="13"/>
      <c r="BN7419" s="13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1"/>
      <c r="L7420" s="11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  <c r="AQ7420" s="12"/>
      <c r="AR7420" s="12"/>
      <c r="AS7420" s="12"/>
      <c r="AT7420" s="12"/>
      <c r="AU7420" s="12"/>
      <c r="AV7420" s="12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12"/>
      <c r="BG7420" s="12"/>
      <c r="BH7420" s="12"/>
      <c r="BI7420" s="12"/>
      <c r="BJ7420" s="13"/>
      <c r="BK7420" s="13"/>
      <c r="BL7420" s="13"/>
      <c r="BM7420" s="13"/>
      <c r="BN7420" s="13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1"/>
      <c r="L7421" s="11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  <c r="AQ7421" s="12"/>
      <c r="AR7421" s="12"/>
      <c r="AS7421" s="12"/>
      <c r="AT7421" s="12"/>
      <c r="AU7421" s="12"/>
      <c r="AV7421" s="12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12"/>
      <c r="BG7421" s="12"/>
      <c r="BH7421" s="12"/>
      <c r="BI7421" s="12"/>
      <c r="BJ7421" s="13"/>
      <c r="BK7421" s="13"/>
      <c r="BL7421" s="13"/>
      <c r="BM7421" s="13"/>
      <c r="BN7421" s="13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1"/>
      <c r="L7422" s="11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  <c r="AQ7422" s="12"/>
      <c r="AR7422" s="12"/>
      <c r="AS7422" s="12"/>
      <c r="AT7422" s="12"/>
      <c r="AU7422" s="12"/>
      <c r="AV7422" s="12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12"/>
      <c r="BG7422" s="12"/>
      <c r="BH7422" s="12"/>
      <c r="BI7422" s="12"/>
      <c r="BJ7422" s="13"/>
      <c r="BK7422" s="13"/>
      <c r="BL7422" s="13"/>
      <c r="BM7422" s="13"/>
      <c r="BN7422" s="13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1"/>
      <c r="L7423" s="11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  <c r="AQ7423" s="12"/>
      <c r="AR7423" s="12"/>
      <c r="AS7423" s="12"/>
      <c r="AT7423" s="12"/>
      <c r="AU7423" s="12"/>
      <c r="AV7423" s="12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12"/>
      <c r="BG7423" s="12"/>
      <c r="BH7423" s="12"/>
      <c r="BI7423" s="12"/>
      <c r="BJ7423" s="13"/>
      <c r="BK7423" s="13"/>
      <c r="BL7423" s="13"/>
      <c r="BM7423" s="13"/>
      <c r="BN7423" s="13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1"/>
      <c r="L7424" s="11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  <c r="AR7424" s="12"/>
      <c r="AS7424" s="12"/>
      <c r="AT7424" s="12"/>
      <c r="AU7424" s="12"/>
      <c r="AV7424" s="12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12"/>
      <c r="BG7424" s="12"/>
      <c r="BH7424" s="12"/>
      <c r="BI7424" s="12"/>
      <c r="BJ7424" s="13"/>
      <c r="BK7424" s="13"/>
      <c r="BL7424" s="13"/>
      <c r="BM7424" s="13"/>
      <c r="BN7424" s="13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1"/>
      <c r="L7425" s="11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  <c r="AR7425" s="12"/>
      <c r="AS7425" s="12"/>
      <c r="AT7425" s="12"/>
      <c r="AU7425" s="12"/>
      <c r="AV7425" s="12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12"/>
      <c r="BG7425" s="12"/>
      <c r="BH7425" s="12"/>
      <c r="BI7425" s="12"/>
      <c r="BJ7425" s="13"/>
      <c r="BK7425" s="13"/>
      <c r="BL7425" s="13"/>
      <c r="BM7425" s="13"/>
      <c r="BN7425" s="13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1"/>
      <c r="L7426" s="11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  <c r="AQ7426" s="12"/>
      <c r="AR7426" s="12"/>
      <c r="AS7426" s="12"/>
      <c r="AT7426" s="12"/>
      <c r="AU7426" s="12"/>
      <c r="AV7426" s="12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12"/>
      <c r="BG7426" s="12"/>
      <c r="BH7426" s="12"/>
      <c r="BI7426" s="12"/>
      <c r="BJ7426" s="13"/>
      <c r="BK7426" s="13"/>
      <c r="BL7426" s="13"/>
      <c r="BM7426" s="13"/>
      <c r="BN7426" s="13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1"/>
      <c r="L7427" s="11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  <c r="AR7427" s="12"/>
      <c r="AS7427" s="12"/>
      <c r="AT7427" s="12"/>
      <c r="AU7427" s="12"/>
      <c r="AV7427" s="12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12"/>
      <c r="BG7427" s="12"/>
      <c r="BH7427" s="12"/>
      <c r="BI7427" s="12"/>
      <c r="BJ7427" s="13"/>
      <c r="BK7427" s="13"/>
      <c r="BL7427" s="13"/>
      <c r="BM7427" s="13"/>
      <c r="BN7427" s="13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1"/>
      <c r="L7428" s="11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  <c r="AR7428" s="12"/>
      <c r="AS7428" s="12"/>
      <c r="AT7428" s="12"/>
      <c r="AU7428" s="12"/>
      <c r="AV7428" s="12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12"/>
      <c r="BG7428" s="12"/>
      <c r="BH7428" s="12"/>
      <c r="BI7428" s="12"/>
      <c r="BJ7428" s="13"/>
      <c r="BK7428" s="13"/>
      <c r="BL7428" s="13"/>
      <c r="BM7428" s="13"/>
      <c r="BN7428" s="13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1"/>
      <c r="L7429" s="11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12"/>
      <c r="AP7429" s="12"/>
      <c r="AQ7429" s="12"/>
      <c r="AR7429" s="12"/>
      <c r="AS7429" s="12"/>
      <c r="AT7429" s="12"/>
      <c r="AU7429" s="12"/>
      <c r="AV7429" s="12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12"/>
      <c r="BG7429" s="12"/>
      <c r="BH7429" s="12"/>
      <c r="BI7429" s="12"/>
      <c r="BJ7429" s="13"/>
      <c r="BK7429" s="13"/>
      <c r="BL7429" s="13"/>
      <c r="BM7429" s="13"/>
      <c r="BN7429" s="13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1"/>
      <c r="L7430" s="11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  <c r="AQ7430" s="12"/>
      <c r="AR7430" s="12"/>
      <c r="AS7430" s="12"/>
      <c r="AT7430" s="12"/>
      <c r="AU7430" s="12"/>
      <c r="AV7430" s="12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12"/>
      <c r="BG7430" s="12"/>
      <c r="BH7430" s="12"/>
      <c r="BI7430" s="12"/>
      <c r="BJ7430" s="13"/>
      <c r="BK7430" s="13"/>
      <c r="BL7430" s="13"/>
      <c r="BM7430" s="13"/>
      <c r="BN7430" s="13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1"/>
      <c r="L7431" s="11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  <c r="AQ7431" s="12"/>
      <c r="AR7431" s="12"/>
      <c r="AS7431" s="12"/>
      <c r="AT7431" s="12"/>
      <c r="AU7431" s="12"/>
      <c r="AV7431" s="12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12"/>
      <c r="BG7431" s="12"/>
      <c r="BH7431" s="12"/>
      <c r="BI7431" s="12"/>
      <c r="BJ7431" s="13"/>
      <c r="BK7431" s="13"/>
      <c r="BL7431" s="13"/>
      <c r="BM7431" s="13"/>
      <c r="BN7431" s="13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1"/>
      <c r="L7432" s="11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  <c r="AQ7432" s="12"/>
      <c r="AR7432" s="12"/>
      <c r="AS7432" s="12"/>
      <c r="AT7432" s="12"/>
      <c r="AU7432" s="12"/>
      <c r="AV7432" s="12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12"/>
      <c r="BG7432" s="12"/>
      <c r="BH7432" s="12"/>
      <c r="BI7432" s="12"/>
      <c r="BJ7432" s="13"/>
      <c r="BK7432" s="13"/>
      <c r="BL7432" s="13"/>
      <c r="BM7432" s="13"/>
      <c r="BN7432" s="13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1"/>
      <c r="L7433" s="11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  <c r="AQ7433" s="12"/>
      <c r="AR7433" s="12"/>
      <c r="AS7433" s="12"/>
      <c r="AT7433" s="12"/>
      <c r="AU7433" s="12"/>
      <c r="AV7433" s="12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12"/>
      <c r="BG7433" s="12"/>
      <c r="BH7433" s="12"/>
      <c r="BI7433" s="12"/>
      <c r="BJ7433" s="13"/>
      <c r="BK7433" s="13"/>
      <c r="BL7433" s="13"/>
      <c r="BM7433" s="13"/>
      <c r="BN7433" s="13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1"/>
      <c r="L7434" s="11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  <c r="AQ7434" s="12"/>
      <c r="AR7434" s="12"/>
      <c r="AS7434" s="12"/>
      <c r="AT7434" s="12"/>
      <c r="AU7434" s="12"/>
      <c r="AV7434" s="12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12"/>
      <c r="BG7434" s="12"/>
      <c r="BH7434" s="12"/>
      <c r="BI7434" s="12"/>
      <c r="BJ7434" s="13"/>
      <c r="BK7434" s="13"/>
      <c r="BL7434" s="13"/>
      <c r="BM7434" s="13"/>
      <c r="BN7434" s="13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1"/>
      <c r="L7435" s="11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  <c r="AQ7435" s="12"/>
      <c r="AR7435" s="12"/>
      <c r="AS7435" s="12"/>
      <c r="AT7435" s="12"/>
      <c r="AU7435" s="12"/>
      <c r="AV7435" s="12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12"/>
      <c r="BG7435" s="12"/>
      <c r="BH7435" s="12"/>
      <c r="BI7435" s="12"/>
      <c r="BJ7435" s="13"/>
      <c r="BK7435" s="13"/>
      <c r="BL7435" s="13"/>
      <c r="BM7435" s="13"/>
      <c r="BN7435" s="13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1"/>
      <c r="L7436" s="11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  <c r="AQ7436" s="12"/>
      <c r="AR7436" s="12"/>
      <c r="AS7436" s="12"/>
      <c r="AT7436" s="12"/>
      <c r="AU7436" s="12"/>
      <c r="AV7436" s="12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12"/>
      <c r="BG7436" s="12"/>
      <c r="BH7436" s="12"/>
      <c r="BI7436" s="12"/>
      <c r="BJ7436" s="13"/>
      <c r="BK7436" s="13"/>
      <c r="BL7436" s="13"/>
      <c r="BM7436" s="13"/>
      <c r="BN7436" s="13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1"/>
      <c r="L7437" s="11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  <c r="AQ7437" s="12"/>
      <c r="AR7437" s="12"/>
      <c r="AS7437" s="12"/>
      <c r="AT7437" s="12"/>
      <c r="AU7437" s="12"/>
      <c r="AV7437" s="12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12"/>
      <c r="BG7437" s="12"/>
      <c r="BH7437" s="12"/>
      <c r="BI7437" s="12"/>
      <c r="BJ7437" s="13"/>
      <c r="BK7437" s="13"/>
      <c r="BL7437" s="13"/>
      <c r="BM7437" s="13"/>
      <c r="BN7437" s="13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1"/>
      <c r="L7438" s="11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  <c r="AQ7438" s="12"/>
      <c r="AR7438" s="12"/>
      <c r="AS7438" s="12"/>
      <c r="AT7438" s="12"/>
      <c r="AU7438" s="12"/>
      <c r="AV7438" s="12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12"/>
      <c r="BG7438" s="12"/>
      <c r="BH7438" s="12"/>
      <c r="BI7438" s="12"/>
      <c r="BJ7438" s="13"/>
      <c r="BK7438" s="13"/>
      <c r="BL7438" s="13"/>
      <c r="BM7438" s="13"/>
      <c r="BN7438" s="13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1"/>
      <c r="L7439" s="11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/>
      <c r="AF7439" s="12"/>
      <c r="AG7439" s="12"/>
      <c r="AH7439" s="12"/>
      <c r="AI7439" s="12"/>
      <c r="AJ7439" s="12"/>
      <c r="AK7439" s="12"/>
      <c r="AL7439" s="12"/>
      <c r="AM7439" s="12"/>
      <c r="AN7439" s="12"/>
      <c r="AO7439" s="12"/>
      <c r="AP7439" s="12"/>
      <c r="AQ7439" s="12"/>
      <c r="AR7439" s="12"/>
      <c r="AS7439" s="12"/>
      <c r="AT7439" s="12"/>
      <c r="AU7439" s="12"/>
      <c r="AV7439" s="12"/>
      <c r="AW7439" s="12"/>
      <c r="AX7439" s="12"/>
      <c r="AY7439" s="12"/>
      <c r="AZ7439" s="12"/>
      <c r="BA7439" s="12"/>
      <c r="BB7439" s="12"/>
      <c r="BC7439" s="12"/>
      <c r="BD7439" s="12"/>
      <c r="BE7439" s="12"/>
      <c r="BF7439" s="12"/>
      <c r="BG7439" s="12"/>
      <c r="BH7439" s="12"/>
      <c r="BI7439" s="12"/>
      <c r="BJ7439" s="13"/>
      <c r="BK7439" s="13"/>
      <c r="BL7439" s="13"/>
      <c r="BM7439" s="13"/>
      <c r="BN7439" s="13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1"/>
      <c r="L7440" s="11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  <c r="AQ7440" s="12"/>
      <c r="AR7440" s="12"/>
      <c r="AS7440" s="12"/>
      <c r="AT7440" s="12"/>
      <c r="AU7440" s="12"/>
      <c r="AV7440" s="12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12"/>
      <c r="BG7440" s="12"/>
      <c r="BH7440" s="12"/>
      <c r="BI7440" s="12"/>
      <c r="BJ7440" s="13"/>
      <c r="BK7440" s="13"/>
      <c r="BL7440" s="13"/>
      <c r="BM7440" s="13"/>
      <c r="BN7440" s="13"/>
    </row>
    <row r="7441" spans="4:66" s="14" customFormat="1" x14ac:dyDescent="0.25">
      <c r="K7441" s="16"/>
      <c r="L7441" s="16"/>
      <c r="M7441" s="17"/>
      <c r="N7441" s="17"/>
      <c r="O7441" s="17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7"/>
      <c r="AC7441" s="17"/>
      <c r="AD7441" s="17"/>
      <c r="AE7441" s="17"/>
      <c r="AF7441" s="17"/>
      <c r="AG7441" s="17"/>
      <c r="AH7441" s="17"/>
      <c r="AI7441" s="17"/>
      <c r="AJ7441" s="17"/>
      <c r="AK7441" s="17"/>
      <c r="AL7441" s="17"/>
      <c r="AM7441" s="17"/>
      <c r="AN7441" s="17"/>
      <c r="AO7441" s="17"/>
      <c r="AP7441" s="17"/>
      <c r="AQ7441" s="17"/>
      <c r="AR7441" s="17"/>
      <c r="AS7441" s="17"/>
      <c r="AT7441" s="17"/>
      <c r="AU7441" s="17"/>
      <c r="AV7441" s="17"/>
      <c r="AW7441" s="17"/>
      <c r="AX7441" s="17"/>
      <c r="AY7441" s="17"/>
      <c r="AZ7441" s="17"/>
      <c r="BA7441" s="17"/>
      <c r="BB7441" s="17"/>
      <c r="BC7441" s="17"/>
      <c r="BD7441" s="17"/>
      <c r="BE7441" s="17"/>
      <c r="BF7441" s="17"/>
      <c r="BG7441" s="17"/>
      <c r="BH7441" s="17"/>
      <c r="BI7441" s="17"/>
      <c r="BJ7441" s="18"/>
      <c r="BK7441" s="18"/>
      <c r="BL7441" s="18"/>
      <c r="BM7441" s="18"/>
      <c r="BN7441" s="18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1"/>
      <c r="L7442" s="11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  <c r="AQ7442" s="12"/>
      <c r="AR7442" s="12"/>
      <c r="AS7442" s="12"/>
      <c r="AT7442" s="12"/>
      <c r="AU7442" s="12"/>
      <c r="AV7442" s="12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12"/>
      <c r="BG7442" s="12"/>
      <c r="BH7442" s="12"/>
      <c r="BI7442" s="12"/>
      <c r="BJ7442" s="13"/>
      <c r="BK7442" s="13"/>
      <c r="BL7442" s="13"/>
      <c r="BM7442" s="13"/>
      <c r="BN7442" s="13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1"/>
      <c r="L7443" s="11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  <c r="AQ7443" s="12"/>
      <c r="AR7443" s="12"/>
      <c r="AS7443" s="12"/>
      <c r="AT7443" s="12"/>
      <c r="AU7443" s="12"/>
      <c r="AV7443" s="12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12"/>
      <c r="BG7443" s="12"/>
      <c r="BH7443" s="12"/>
      <c r="BI7443" s="12"/>
      <c r="BJ7443" s="13"/>
      <c r="BK7443" s="13"/>
      <c r="BL7443" s="13"/>
      <c r="BM7443" s="13"/>
      <c r="BN7443" s="13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1"/>
      <c r="L7444" s="11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  <c r="AR7444" s="12"/>
      <c r="AS7444" s="12"/>
      <c r="AT7444" s="12"/>
      <c r="AU7444" s="12"/>
      <c r="AV7444" s="12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12"/>
      <c r="BG7444" s="12"/>
      <c r="BH7444" s="12"/>
      <c r="BI7444" s="12"/>
      <c r="BJ7444" s="13"/>
      <c r="BK7444" s="13"/>
      <c r="BL7444" s="13"/>
      <c r="BM7444" s="13"/>
      <c r="BN7444" s="13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1"/>
      <c r="L7445" s="11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  <c r="AR7445" s="12"/>
      <c r="AS7445" s="12"/>
      <c r="AT7445" s="12"/>
      <c r="AU7445" s="12"/>
      <c r="AV7445" s="12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12"/>
      <c r="BG7445" s="12"/>
      <c r="BH7445" s="12"/>
      <c r="BI7445" s="12"/>
      <c r="BJ7445" s="13"/>
      <c r="BK7445" s="13"/>
      <c r="BL7445" s="13"/>
      <c r="BM7445" s="13"/>
      <c r="BN7445" s="13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1"/>
      <c r="L7446" s="11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  <c r="AQ7446" s="12"/>
      <c r="AR7446" s="12"/>
      <c r="AS7446" s="12"/>
      <c r="AT7446" s="12"/>
      <c r="AU7446" s="12"/>
      <c r="AV7446" s="12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12"/>
      <c r="BG7446" s="12"/>
      <c r="BH7446" s="12"/>
      <c r="BI7446" s="12"/>
      <c r="BJ7446" s="13"/>
      <c r="BK7446" s="13"/>
      <c r="BL7446" s="13"/>
      <c r="BM7446" s="13"/>
      <c r="BN7446" s="13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1"/>
      <c r="L7447" s="11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  <c r="AQ7447" s="12"/>
      <c r="AR7447" s="12"/>
      <c r="AS7447" s="12"/>
      <c r="AT7447" s="12"/>
      <c r="AU7447" s="12"/>
      <c r="AV7447" s="12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12"/>
      <c r="BG7447" s="12"/>
      <c r="BH7447" s="12"/>
      <c r="BI7447" s="12"/>
      <c r="BJ7447" s="13"/>
      <c r="BK7447" s="13"/>
      <c r="BL7447" s="13"/>
      <c r="BM7447" s="13"/>
      <c r="BN7447" s="13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1"/>
      <c r="L7448" s="11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  <c r="AQ7448" s="12"/>
      <c r="AR7448" s="12"/>
      <c r="AS7448" s="12"/>
      <c r="AT7448" s="12"/>
      <c r="AU7448" s="12"/>
      <c r="AV7448" s="12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12"/>
      <c r="BG7448" s="12"/>
      <c r="BH7448" s="12"/>
      <c r="BI7448" s="12"/>
      <c r="BJ7448" s="13"/>
      <c r="BK7448" s="13"/>
      <c r="BL7448" s="13"/>
      <c r="BM7448" s="13"/>
      <c r="BN7448" s="13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1"/>
      <c r="L7449" s="11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  <c r="AQ7449" s="12"/>
      <c r="AR7449" s="12"/>
      <c r="AS7449" s="12"/>
      <c r="AT7449" s="12"/>
      <c r="AU7449" s="12"/>
      <c r="AV7449" s="12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12"/>
      <c r="BG7449" s="12"/>
      <c r="BH7449" s="12"/>
      <c r="BI7449" s="12"/>
      <c r="BJ7449" s="13"/>
      <c r="BK7449" s="13"/>
      <c r="BL7449" s="13"/>
      <c r="BM7449" s="13"/>
      <c r="BN7449" s="13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1"/>
      <c r="L7450" s="11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  <c r="AQ7450" s="12"/>
      <c r="AR7450" s="12"/>
      <c r="AS7450" s="12"/>
      <c r="AT7450" s="12"/>
      <c r="AU7450" s="12"/>
      <c r="AV7450" s="12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12"/>
      <c r="BG7450" s="12"/>
      <c r="BH7450" s="12"/>
      <c r="BI7450" s="12"/>
      <c r="BJ7450" s="13"/>
      <c r="BK7450" s="13"/>
      <c r="BL7450" s="13"/>
      <c r="BM7450" s="13"/>
      <c r="BN7450" s="13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1"/>
      <c r="L7451" s="11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  <c r="AQ7451" s="12"/>
      <c r="AR7451" s="12"/>
      <c r="AS7451" s="12"/>
      <c r="AT7451" s="12"/>
      <c r="AU7451" s="12"/>
      <c r="AV7451" s="12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12"/>
      <c r="BG7451" s="12"/>
      <c r="BH7451" s="12"/>
      <c r="BI7451" s="12"/>
      <c r="BJ7451" s="13"/>
      <c r="BK7451" s="13"/>
      <c r="BL7451" s="13"/>
      <c r="BM7451" s="13"/>
      <c r="BN7451" s="13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1"/>
      <c r="L7452" s="11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  <c r="AQ7452" s="12"/>
      <c r="AR7452" s="12"/>
      <c r="AS7452" s="12"/>
      <c r="AT7452" s="12"/>
      <c r="AU7452" s="12"/>
      <c r="AV7452" s="12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12"/>
      <c r="BG7452" s="12"/>
      <c r="BH7452" s="12"/>
      <c r="BI7452" s="12"/>
      <c r="BJ7452" s="13"/>
      <c r="BK7452" s="13"/>
      <c r="BL7452" s="13"/>
      <c r="BM7452" s="13"/>
      <c r="BN7452" s="13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1"/>
      <c r="L7453" s="11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  <c r="AQ7453" s="12"/>
      <c r="AR7453" s="12"/>
      <c r="AS7453" s="12"/>
      <c r="AT7453" s="12"/>
      <c r="AU7453" s="12"/>
      <c r="AV7453" s="12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12"/>
      <c r="BG7453" s="12"/>
      <c r="BH7453" s="12"/>
      <c r="BI7453" s="12"/>
      <c r="BJ7453" s="13"/>
      <c r="BK7453" s="13"/>
      <c r="BL7453" s="13"/>
      <c r="BM7453" s="13"/>
      <c r="BN7453" s="13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1"/>
      <c r="L7454" s="11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  <c r="AQ7454" s="12"/>
      <c r="AR7454" s="12"/>
      <c r="AS7454" s="12"/>
      <c r="AT7454" s="12"/>
      <c r="AU7454" s="12"/>
      <c r="AV7454" s="12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12"/>
      <c r="BG7454" s="12"/>
      <c r="BH7454" s="12"/>
      <c r="BI7454" s="12"/>
      <c r="BJ7454" s="13"/>
      <c r="BK7454" s="13"/>
      <c r="BL7454" s="13"/>
      <c r="BM7454" s="13"/>
      <c r="BN7454" s="13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1"/>
      <c r="L7455" s="11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  <c r="AQ7455" s="12"/>
      <c r="AR7455" s="12"/>
      <c r="AS7455" s="12"/>
      <c r="AT7455" s="12"/>
      <c r="AU7455" s="12"/>
      <c r="AV7455" s="12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12"/>
      <c r="BG7455" s="12"/>
      <c r="BH7455" s="12"/>
      <c r="BI7455" s="12"/>
      <c r="BJ7455" s="13"/>
      <c r="BK7455" s="13"/>
      <c r="BL7455" s="13"/>
      <c r="BM7455" s="13"/>
      <c r="BN7455" s="13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1"/>
      <c r="L7456" s="11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12"/>
      <c r="AP7456" s="12"/>
      <c r="AQ7456" s="12"/>
      <c r="AR7456" s="12"/>
      <c r="AS7456" s="12"/>
      <c r="AT7456" s="12"/>
      <c r="AU7456" s="12"/>
      <c r="AV7456" s="12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12"/>
      <c r="BG7456" s="12"/>
      <c r="BH7456" s="12"/>
      <c r="BI7456" s="12"/>
      <c r="BJ7456" s="13"/>
      <c r="BK7456" s="13"/>
      <c r="BL7456" s="13"/>
      <c r="BM7456" s="13"/>
      <c r="BN7456" s="13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1"/>
      <c r="L7457" s="11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12"/>
      <c r="AP7457" s="12"/>
      <c r="AQ7457" s="12"/>
      <c r="AR7457" s="12"/>
      <c r="AS7457" s="12"/>
      <c r="AT7457" s="12"/>
      <c r="AU7457" s="12"/>
      <c r="AV7457" s="12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12"/>
      <c r="BG7457" s="12"/>
      <c r="BH7457" s="12"/>
      <c r="BI7457" s="12"/>
      <c r="BJ7457" s="13"/>
      <c r="BK7457" s="13"/>
      <c r="BL7457" s="13"/>
      <c r="BM7457" s="13"/>
      <c r="BN7457" s="13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1"/>
      <c r="L7458" s="11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12"/>
      <c r="AP7458" s="12"/>
      <c r="AQ7458" s="12"/>
      <c r="AR7458" s="12"/>
      <c r="AS7458" s="12"/>
      <c r="AT7458" s="12"/>
      <c r="AU7458" s="12"/>
      <c r="AV7458" s="12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12"/>
      <c r="BG7458" s="12"/>
      <c r="BH7458" s="12"/>
      <c r="BI7458" s="12"/>
      <c r="BJ7458" s="13"/>
      <c r="BK7458" s="13"/>
      <c r="BL7458" s="13"/>
      <c r="BM7458" s="13"/>
      <c r="BN7458" s="13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1"/>
      <c r="L7459" s="11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12"/>
      <c r="AP7459" s="12"/>
      <c r="AQ7459" s="12"/>
      <c r="AR7459" s="12"/>
      <c r="AS7459" s="12"/>
      <c r="AT7459" s="12"/>
      <c r="AU7459" s="12"/>
      <c r="AV7459" s="12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12"/>
      <c r="BG7459" s="12"/>
      <c r="BH7459" s="12"/>
      <c r="BI7459" s="12"/>
      <c r="BJ7459" s="13"/>
      <c r="BK7459" s="13"/>
      <c r="BL7459" s="13"/>
      <c r="BM7459" s="13"/>
      <c r="BN7459" s="13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1"/>
      <c r="L7460" s="11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  <c r="AQ7460" s="12"/>
      <c r="AR7460" s="12"/>
      <c r="AS7460" s="12"/>
      <c r="AT7460" s="12"/>
      <c r="AU7460" s="12"/>
      <c r="AV7460" s="12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12"/>
      <c r="BG7460" s="12"/>
      <c r="BH7460" s="12"/>
      <c r="BI7460" s="12"/>
      <c r="BJ7460" s="13"/>
      <c r="BK7460" s="13"/>
      <c r="BL7460" s="13"/>
      <c r="BM7460" s="13"/>
      <c r="BN7460" s="13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1"/>
      <c r="L7461" s="11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  <c r="AQ7461" s="12"/>
      <c r="AR7461" s="12"/>
      <c r="AS7461" s="12"/>
      <c r="AT7461" s="12"/>
      <c r="AU7461" s="12"/>
      <c r="AV7461" s="12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12"/>
      <c r="BG7461" s="12"/>
      <c r="BH7461" s="12"/>
      <c r="BI7461" s="12"/>
      <c r="BJ7461" s="13"/>
      <c r="BK7461" s="13"/>
      <c r="BL7461" s="13"/>
      <c r="BM7461" s="13"/>
      <c r="BN7461" s="13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1"/>
      <c r="L7462" s="11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  <c r="AQ7462" s="12"/>
      <c r="AR7462" s="12"/>
      <c r="AS7462" s="12"/>
      <c r="AT7462" s="12"/>
      <c r="AU7462" s="12"/>
      <c r="AV7462" s="12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12"/>
      <c r="BG7462" s="12"/>
      <c r="BH7462" s="12"/>
      <c r="BI7462" s="12"/>
      <c r="BJ7462" s="13"/>
      <c r="BK7462" s="13"/>
      <c r="BL7462" s="13"/>
      <c r="BM7462" s="13"/>
      <c r="BN7462" s="13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1"/>
      <c r="L7463" s="11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  <c r="AQ7463" s="12"/>
      <c r="AR7463" s="12"/>
      <c r="AS7463" s="12"/>
      <c r="AT7463" s="12"/>
      <c r="AU7463" s="12"/>
      <c r="AV7463" s="12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12"/>
      <c r="BG7463" s="12"/>
      <c r="BH7463" s="12"/>
      <c r="BI7463" s="12"/>
      <c r="BJ7463" s="13"/>
      <c r="BK7463" s="13"/>
      <c r="BL7463" s="13"/>
      <c r="BM7463" s="13"/>
      <c r="BN7463" s="13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1"/>
      <c r="L7464" s="11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2"/>
      <c r="AF7464" s="12"/>
      <c r="AG7464" s="12"/>
      <c r="AH7464" s="12"/>
      <c r="AI7464" s="12"/>
      <c r="AJ7464" s="12"/>
      <c r="AK7464" s="12"/>
      <c r="AL7464" s="12"/>
      <c r="AM7464" s="12"/>
      <c r="AN7464" s="12"/>
      <c r="AO7464" s="12"/>
      <c r="AP7464" s="12"/>
      <c r="AQ7464" s="12"/>
      <c r="AR7464" s="12"/>
      <c r="AS7464" s="12"/>
      <c r="AT7464" s="12"/>
      <c r="AU7464" s="12"/>
      <c r="AV7464" s="12"/>
      <c r="AW7464" s="12"/>
      <c r="AX7464" s="12"/>
      <c r="AY7464" s="12"/>
      <c r="AZ7464" s="12"/>
      <c r="BA7464" s="12"/>
      <c r="BB7464" s="12"/>
      <c r="BC7464" s="12"/>
      <c r="BD7464" s="12"/>
      <c r="BE7464" s="12"/>
      <c r="BF7464" s="12"/>
      <c r="BG7464" s="12"/>
      <c r="BH7464" s="12"/>
      <c r="BI7464" s="12"/>
      <c r="BJ7464" s="13"/>
      <c r="BK7464" s="13"/>
      <c r="BL7464" s="13"/>
      <c r="BM7464" s="13"/>
      <c r="BN7464" s="13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1"/>
      <c r="L7465" s="11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  <c r="AQ7465" s="12"/>
      <c r="AR7465" s="12"/>
      <c r="AS7465" s="12"/>
      <c r="AT7465" s="12"/>
      <c r="AU7465" s="12"/>
      <c r="AV7465" s="12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12"/>
      <c r="BG7465" s="12"/>
      <c r="BH7465" s="12"/>
      <c r="BI7465" s="12"/>
      <c r="BJ7465" s="13"/>
      <c r="BK7465" s="13"/>
      <c r="BL7465" s="13"/>
      <c r="BM7465" s="13"/>
      <c r="BN7465" s="13"/>
    </row>
    <row r="7466" spans="4:66" s="14" customFormat="1" x14ac:dyDescent="0.25">
      <c r="D7466" s="21"/>
      <c r="K7466" s="16"/>
      <c r="L7466" s="16"/>
      <c r="M7466" s="17"/>
      <c r="N7466" s="17"/>
      <c r="O7466" s="17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7"/>
      <c r="AC7466" s="17"/>
      <c r="AD7466" s="17"/>
      <c r="AE7466" s="17"/>
      <c r="AF7466" s="17"/>
      <c r="AG7466" s="17"/>
      <c r="AH7466" s="17"/>
      <c r="AI7466" s="17"/>
      <c r="AJ7466" s="17"/>
      <c r="AK7466" s="17"/>
      <c r="AL7466" s="17"/>
      <c r="AM7466" s="17"/>
      <c r="AN7466" s="17"/>
      <c r="AO7466" s="17"/>
      <c r="AP7466" s="17"/>
      <c r="AQ7466" s="17"/>
      <c r="AR7466" s="17"/>
      <c r="AS7466" s="17"/>
      <c r="AT7466" s="17"/>
      <c r="AU7466" s="17"/>
      <c r="AV7466" s="17"/>
      <c r="AW7466" s="17"/>
      <c r="AX7466" s="17"/>
      <c r="AY7466" s="17"/>
      <c r="AZ7466" s="17"/>
      <c r="BA7466" s="17"/>
      <c r="BB7466" s="17"/>
      <c r="BC7466" s="17"/>
      <c r="BD7466" s="17"/>
      <c r="BE7466" s="17"/>
      <c r="BF7466" s="17"/>
      <c r="BG7466" s="17"/>
      <c r="BH7466" s="17"/>
      <c r="BI7466" s="17"/>
      <c r="BJ7466" s="18"/>
      <c r="BK7466" s="18"/>
      <c r="BL7466" s="18"/>
      <c r="BM7466" s="18"/>
      <c r="BN7466" s="18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1"/>
      <c r="L7467" s="11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  <c r="AQ7467" s="12"/>
      <c r="AR7467" s="12"/>
      <c r="AS7467" s="12"/>
      <c r="AT7467" s="12"/>
      <c r="AU7467" s="12"/>
      <c r="AV7467" s="12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12"/>
      <c r="BG7467" s="12"/>
      <c r="BH7467" s="12"/>
      <c r="BI7467" s="12"/>
      <c r="BJ7467" s="13"/>
      <c r="BK7467" s="13"/>
      <c r="BL7467" s="13"/>
      <c r="BM7467" s="13"/>
      <c r="BN7467" s="13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1"/>
      <c r="L7468" s="11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  <c r="AQ7468" s="12"/>
      <c r="AR7468" s="12"/>
      <c r="AS7468" s="12"/>
      <c r="AT7468" s="12"/>
      <c r="AU7468" s="12"/>
      <c r="AV7468" s="12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12"/>
      <c r="BG7468" s="12"/>
      <c r="BH7468" s="12"/>
      <c r="BI7468" s="12"/>
      <c r="BJ7468" s="13"/>
      <c r="BK7468" s="13"/>
      <c r="BL7468" s="13"/>
      <c r="BM7468" s="13"/>
      <c r="BN7468" s="13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1"/>
      <c r="L7469" s="11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  <c r="AQ7469" s="12"/>
      <c r="AR7469" s="12"/>
      <c r="AS7469" s="12"/>
      <c r="AT7469" s="12"/>
      <c r="AU7469" s="12"/>
      <c r="AV7469" s="12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12"/>
      <c r="BG7469" s="12"/>
      <c r="BH7469" s="12"/>
      <c r="BI7469" s="12"/>
      <c r="BJ7469" s="13"/>
      <c r="BK7469" s="13"/>
      <c r="BL7469" s="13"/>
      <c r="BM7469" s="13"/>
      <c r="BN7469" s="13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1"/>
      <c r="L7470" s="11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12"/>
      <c r="AP7470" s="12"/>
      <c r="AQ7470" s="12"/>
      <c r="AR7470" s="12"/>
      <c r="AS7470" s="12"/>
      <c r="AT7470" s="12"/>
      <c r="AU7470" s="12"/>
      <c r="AV7470" s="12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12"/>
      <c r="BG7470" s="12"/>
      <c r="BH7470" s="12"/>
      <c r="BI7470" s="12"/>
      <c r="BJ7470" s="13"/>
      <c r="BK7470" s="13"/>
      <c r="BL7470" s="13"/>
      <c r="BM7470" s="13"/>
      <c r="BN7470" s="13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1"/>
      <c r="L7471" s="11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12"/>
      <c r="AP7471" s="12"/>
      <c r="AQ7471" s="12"/>
      <c r="AR7471" s="12"/>
      <c r="AS7471" s="12"/>
      <c r="AT7471" s="12"/>
      <c r="AU7471" s="12"/>
      <c r="AV7471" s="12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12"/>
      <c r="BG7471" s="12"/>
      <c r="BH7471" s="12"/>
      <c r="BI7471" s="12"/>
      <c r="BJ7471" s="13"/>
      <c r="BK7471" s="13"/>
      <c r="BL7471" s="13"/>
      <c r="BM7471" s="13"/>
      <c r="BN7471" s="13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1"/>
      <c r="L7472" s="11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  <c r="AQ7472" s="12"/>
      <c r="AR7472" s="12"/>
      <c r="AS7472" s="12"/>
      <c r="AT7472" s="12"/>
      <c r="AU7472" s="12"/>
      <c r="AV7472" s="12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12"/>
      <c r="BG7472" s="12"/>
      <c r="BH7472" s="12"/>
      <c r="BI7472" s="12"/>
      <c r="BJ7472" s="13"/>
      <c r="BK7472" s="13"/>
      <c r="BL7472" s="13"/>
      <c r="BM7472" s="13"/>
      <c r="BN7472" s="13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1"/>
      <c r="L7473" s="11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12"/>
      <c r="AP7473" s="12"/>
      <c r="AQ7473" s="12"/>
      <c r="AR7473" s="12"/>
      <c r="AS7473" s="12"/>
      <c r="AT7473" s="12"/>
      <c r="AU7473" s="12"/>
      <c r="AV7473" s="12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12"/>
      <c r="BG7473" s="12"/>
      <c r="BH7473" s="12"/>
      <c r="BI7473" s="12"/>
      <c r="BJ7473" s="13"/>
      <c r="BK7473" s="13"/>
      <c r="BL7473" s="13"/>
      <c r="BM7473" s="13"/>
      <c r="BN7473" s="13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1"/>
      <c r="L7474" s="11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  <c r="AQ7474" s="12"/>
      <c r="AR7474" s="12"/>
      <c r="AS7474" s="12"/>
      <c r="AT7474" s="12"/>
      <c r="AU7474" s="12"/>
      <c r="AV7474" s="12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12"/>
      <c r="BG7474" s="12"/>
      <c r="BH7474" s="12"/>
      <c r="BI7474" s="12"/>
      <c r="BJ7474" s="13"/>
      <c r="BK7474" s="13"/>
      <c r="BL7474" s="13"/>
      <c r="BM7474" s="13"/>
      <c r="BN7474" s="13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1"/>
      <c r="L7475" s="11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  <c r="AQ7475" s="12"/>
      <c r="AR7475" s="12"/>
      <c r="AS7475" s="12"/>
      <c r="AT7475" s="12"/>
      <c r="AU7475" s="12"/>
      <c r="AV7475" s="12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12"/>
      <c r="BG7475" s="12"/>
      <c r="BH7475" s="12"/>
      <c r="BI7475" s="12"/>
      <c r="BJ7475" s="13"/>
      <c r="BK7475" s="13"/>
      <c r="BL7475" s="13"/>
      <c r="BM7475" s="13"/>
      <c r="BN7475" s="13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1"/>
      <c r="L7476" s="11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  <c r="AQ7476" s="12"/>
      <c r="AR7476" s="12"/>
      <c r="AS7476" s="12"/>
      <c r="AT7476" s="12"/>
      <c r="AU7476" s="12"/>
      <c r="AV7476" s="12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12"/>
      <c r="BG7476" s="12"/>
      <c r="BH7476" s="12"/>
      <c r="BI7476" s="12"/>
      <c r="BJ7476" s="13"/>
      <c r="BK7476" s="13"/>
      <c r="BL7476" s="13"/>
      <c r="BM7476" s="13"/>
      <c r="BN7476" s="13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1"/>
      <c r="L7477" s="11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/>
      <c r="AR7477" s="12"/>
      <c r="AS7477" s="12"/>
      <c r="AT7477" s="12"/>
      <c r="AU7477" s="12"/>
      <c r="AV7477" s="12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12"/>
      <c r="BG7477" s="12"/>
      <c r="BH7477" s="12"/>
      <c r="BI7477" s="12"/>
      <c r="BJ7477" s="13"/>
      <c r="BK7477" s="13"/>
      <c r="BL7477" s="13"/>
      <c r="BM7477" s="13"/>
      <c r="BN7477" s="13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1"/>
      <c r="L7478" s="11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  <c r="AR7478" s="12"/>
      <c r="AS7478" s="12"/>
      <c r="AT7478" s="12"/>
      <c r="AU7478" s="12"/>
      <c r="AV7478" s="12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12"/>
      <c r="BG7478" s="12"/>
      <c r="BH7478" s="12"/>
      <c r="BI7478" s="12"/>
      <c r="BJ7478" s="13"/>
      <c r="BK7478" s="13"/>
      <c r="BL7478" s="13"/>
      <c r="BM7478" s="13"/>
      <c r="BN7478" s="13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1"/>
      <c r="L7479" s="11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  <c r="AR7479" s="12"/>
      <c r="AS7479" s="12"/>
      <c r="AT7479" s="12"/>
      <c r="AU7479" s="12"/>
      <c r="AV7479" s="12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12"/>
      <c r="BG7479" s="12"/>
      <c r="BH7479" s="12"/>
      <c r="BI7479" s="12"/>
      <c r="BJ7479" s="13"/>
      <c r="BK7479" s="13"/>
      <c r="BL7479" s="13"/>
      <c r="BM7479" s="13"/>
      <c r="BN7479" s="13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1"/>
      <c r="L7480" s="11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  <c r="AQ7480" s="12"/>
      <c r="AR7480" s="12"/>
      <c r="AS7480" s="12"/>
      <c r="AT7480" s="12"/>
      <c r="AU7480" s="12"/>
      <c r="AV7480" s="12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12"/>
      <c r="BG7480" s="12"/>
      <c r="BH7480" s="12"/>
      <c r="BI7480" s="12"/>
      <c r="BJ7480" s="13"/>
      <c r="BK7480" s="13"/>
      <c r="BL7480" s="13"/>
      <c r="BM7480" s="13"/>
      <c r="BN7480" s="13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1"/>
      <c r="L7481" s="11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  <c r="AQ7481" s="12"/>
      <c r="AR7481" s="12"/>
      <c r="AS7481" s="12"/>
      <c r="AT7481" s="12"/>
      <c r="AU7481" s="12"/>
      <c r="AV7481" s="12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12"/>
      <c r="BG7481" s="12"/>
      <c r="BH7481" s="12"/>
      <c r="BI7481" s="12"/>
      <c r="BJ7481" s="13"/>
      <c r="BK7481" s="13"/>
      <c r="BL7481" s="13"/>
      <c r="BM7481" s="13"/>
      <c r="BN7481" s="13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1"/>
      <c r="L7482" s="11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12"/>
      <c r="AP7482" s="12"/>
      <c r="AQ7482" s="12"/>
      <c r="AR7482" s="12"/>
      <c r="AS7482" s="12"/>
      <c r="AT7482" s="12"/>
      <c r="AU7482" s="12"/>
      <c r="AV7482" s="12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12"/>
      <c r="BG7482" s="12"/>
      <c r="BH7482" s="12"/>
      <c r="BI7482" s="12"/>
      <c r="BJ7482" s="13"/>
      <c r="BK7482" s="13"/>
      <c r="BL7482" s="13"/>
      <c r="BM7482" s="13"/>
      <c r="BN7482" s="13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1"/>
      <c r="L7483" s="11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12"/>
      <c r="AP7483" s="12"/>
      <c r="AQ7483" s="12"/>
      <c r="AR7483" s="12"/>
      <c r="AS7483" s="12"/>
      <c r="AT7483" s="12"/>
      <c r="AU7483" s="12"/>
      <c r="AV7483" s="12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12"/>
      <c r="BG7483" s="12"/>
      <c r="BH7483" s="12"/>
      <c r="BI7483" s="12"/>
      <c r="BJ7483" s="13"/>
      <c r="BK7483" s="13"/>
      <c r="BL7483" s="13"/>
      <c r="BM7483" s="13"/>
      <c r="BN7483" s="13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1"/>
      <c r="L7484" s="11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12"/>
      <c r="AP7484" s="12"/>
      <c r="AQ7484" s="12"/>
      <c r="AR7484" s="12"/>
      <c r="AS7484" s="12"/>
      <c r="AT7484" s="12"/>
      <c r="AU7484" s="12"/>
      <c r="AV7484" s="12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12"/>
      <c r="BG7484" s="12"/>
      <c r="BH7484" s="12"/>
      <c r="BI7484" s="12"/>
      <c r="BJ7484" s="13"/>
      <c r="BK7484" s="13"/>
      <c r="BL7484" s="13"/>
      <c r="BM7484" s="13"/>
      <c r="BN7484" s="13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1"/>
      <c r="L7485" s="11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12"/>
      <c r="AP7485" s="12"/>
      <c r="AQ7485" s="12"/>
      <c r="AR7485" s="12"/>
      <c r="AS7485" s="12"/>
      <c r="AT7485" s="12"/>
      <c r="AU7485" s="12"/>
      <c r="AV7485" s="12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12"/>
      <c r="BG7485" s="12"/>
      <c r="BH7485" s="12"/>
      <c r="BI7485" s="12"/>
      <c r="BJ7485" s="13"/>
      <c r="BK7485" s="13"/>
      <c r="BL7485" s="13"/>
      <c r="BM7485" s="13"/>
      <c r="BN7485" s="13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1"/>
      <c r="L7486" s="11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  <c r="AQ7486" s="12"/>
      <c r="AR7486" s="12"/>
      <c r="AS7486" s="12"/>
      <c r="AT7486" s="12"/>
      <c r="AU7486" s="12"/>
      <c r="AV7486" s="12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12"/>
      <c r="BG7486" s="12"/>
      <c r="BH7486" s="12"/>
      <c r="BI7486" s="12"/>
      <c r="BJ7486" s="13"/>
      <c r="BK7486" s="13"/>
      <c r="BL7486" s="13"/>
      <c r="BM7486" s="13"/>
      <c r="BN7486" s="13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1"/>
      <c r="L7487" s="11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  <c r="AQ7487" s="12"/>
      <c r="AR7487" s="12"/>
      <c r="AS7487" s="12"/>
      <c r="AT7487" s="12"/>
      <c r="AU7487" s="12"/>
      <c r="AV7487" s="12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12"/>
      <c r="BG7487" s="12"/>
      <c r="BH7487" s="12"/>
      <c r="BI7487" s="12"/>
      <c r="BJ7487" s="13"/>
      <c r="BK7487" s="13"/>
      <c r="BL7487" s="13"/>
      <c r="BM7487" s="13"/>
      <c r="BN7487" s="13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1"/>
      <c r="L7488" s="11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  <c r="AQ7488" s="12"/>
      <c r="AR7488" s="12"/>
      <c r="AS7488" s="12"/>
      <c r="AT7488" s="12"/>
      <c r="AU7488" s="12"/>
      <c r="AV7488" s="12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12"/>
      <c r="BG7488" s="12"/>
      <c r="BH7488" s="12"/>
      <c r="BI7488" s="12"/>
      <c r="BJ7488" s="13"/>
      <c r="BK7488" s="13"/>
      <c r="BL7488" s="13"/>
      <c r="BM7488" s="13"/>
      <c r="BN7488" s="13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1"/>
      <c r="L7489" s="11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  <c r="AQ7489" s="12"/>
      <c r="AR7489" s="12"/>
      <c r="AS7489" s="12"/>
      <c r="AT7489" s="12"/>
      <c r="AU7489" s="12"/>
      <c r="AV7489" s="12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12"/>
      <c r="BG7489" s="12"/>
      <c r="BH7489" s="12"/>
      <c r="BI7489" s="12"/>
      <c r="BJ7489" s="13"/>
      <c r="BK7489" s="13"/>
      <c r="BL7489" s="13"/>
      <c r="BM7489" s="13"/>
      <c r="BN7489" s="13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1"/>
      <c r="L7490" s="11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  <c r="AQ7490" s="12"/>
      <c r="AR7490" s="12"/>
      <c r="AS7490" s="12"/>
      <c r="AT7490" s="12"/>
      <c r="AU7490" s="12"/>
      <c r="AV7490" s="12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12"/>
      <c r="BG7490" s="12"/>
      <c r="BH7490" s="12"/>
      <c r="BI7490" s="12"/>
      <c r="BJ7490" s="13"/>
      <c r="BK7490" s="13"/>
      <c r="BL7490" s="13"/>
      <c r="BM7490" s="13"/>
      <c r="BN7490" s="13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1"/>
      <c r="L7491" s="11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  <c r="AQ7491" s="12"/>
      <c r="AR7491" s="12"/>
      <c r="AS7491" s="12"/>
      <c r="AT7491" s="12"/>
      <c r="AU7491" s="12"/>
      <c r="AV7491" s="12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12"/>
      <c r="BG7491" s="12"/>
      <c r="BH7491" s="12"/>
      <c r="BI7491" s="12"/>
      <c r="BJ7491" s="13"/>
      <c r="BK7491" s="13"/>
      <c r="BL7491" s="13"/>
      <c r="BM7491" s="13"/>
      <c r="BN7491" s="13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1"/>
      <c r="L7492" s="11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  <c r="AQ7492" s="12"/>
      <c r="AR7492" s="12"/>
      <c r="AS7492" s="12"/>
      <c r="AT7492" s="12"/>
      <c r="AU7492" s="12"/>
      <c r="AV7492" s="12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12"/>
      <c r="BG7492" s="12"/>
      <c r="BH7492" s="12"/>
      <c r="BI7492" s="12"/>
      <c r="BJ7492" s="13"/>
      <c r="BK7492" s="13"/>
      <c r="BL7492" s="13"/>
      <c r="BM7492" s="13"/>
      <c r="BN7492" s="13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1"/>
      <c r="L7493" s="11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  <c r="AQ7493" s="12"/>
      <c r="AR7493" s="12"/>
      <c r="AS7493" s="12"/>
      <c r="AT7493" s="12"/>
      <c r="AU7493" s="12"/>
      <c r="AV7493" s="12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12"/>
      <c r="BG7493" s="12"/>
      <c r="BH7493" s="12"/>
      <c r="BI7493" s="12"/>
      <c r="BJ7493" s="13"/>
      <c r="BK7493" s="13"/>
      <c r="BL7493" s="13"/>
      <c r="BM7493" s="13"/>
      <c r="BN7493" s="13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1"/>
      <c r="L7494" s="11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  <c r="AR7494" s="12"/>
      <c r="AS7494" s="12"/>
      <c r="AT7494" s="12"/>
      <c r="AU7494" s="12"/>
      <c r="AV7494" s="12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12"/>
      <c r="BG7494" s="12"/>
      <c r="BH7494" s="12"/>
      <c r="BI7494" s="12"/>
      <c r="BJ7494" s="13"/>
      <c r="BK7494" s="13"/>
      <c r="BL7494" s="13"/>
      <c r="BM7494" s="13"/>
      <c r="BN7494" s="13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1"/>
      <c r="L7495" s="11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  <c r="AR7495" s="12"/>
      <c r="AS7495" s="12"/>
      <c r="AT7495" s="12"/>
      <c r="AU7495" s="12"/>
      <c r="AV7495" s="12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12"/>
      <c r="BG7495" s="12"/>
      <c r="BH7495" s="12"/>
      <c r="BI7495" s="12"/>
      <c r="BJ7495" s="13"/>
      <c r="BK7495" s="13"/>
      <c r="BL7495" s="13"/>
      <c r="BM7495" s="13"/>
      <c r="BN7495" s="13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1"/>
      <c r="L7496" s="11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  <c r="AQ7496" s="12"/>
      <c r="AR7496" s="12"/>
      <c r="AS7496" s="12"/>
      <c r="AT7496" s="12"/>
      <c r="AU7496" s="12"/>
      <c r="AV7496" s="12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12"/>
      <c r="BG7496" s="12"/>
      <c r="BH7496" s="12"/>
      <c r="BI7496" s="12"/>
      <c r="BJ7496" s="13"/>
      <c r="BK7496" s="13"/>
      <c r="BL7496" s="13"/>
      <c r="BM7496" s="13"/>
      <c r="BN7496" s="13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1"/>
      <c r="L7497" s="11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12"/>
      <c r="AP7497" s="12"/>
      <c r="AQ7497" s="12"/>
      <c r="AR7497" s="12"/>
      <c r="AS7497" s="12"/>
      <c r="AT7497" s="12"/>
      <c r="AU7497" s="12"/>
      <c r="AV7497" s="12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12"/>
      <c r="BG7497" s="12"/>
      <c r="BH7497" s="12"/>
      <c r="BI7497" s="12"/>
      <c r="BJ7497" s="13"/>
      <c r="BK7497" s="13"/>
      <c r="BL7497" s="13"/>
      <c r="BM7497" s="13"/>
      <c r="BN7497" s="13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1"/>
      <c r="L7498" s="11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  <c r="AR7498" s="12"/>
      <c r="AS7498" s="12"/>
      <c r="AT7498" s="12"/>
      <c r="AU7498" s="12"/>
      <c r="AV7498" s="12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12"/>
      <c r="BG7498" s="12"/>
      <c r="BH7498" s="12"/>
      <c r="BI7498" s="12"/>
      <c r="BJ7498" s="13"/>
      <c r="BK7498" s="13"/>
      <c r="BL7498" s="13"/>
      <c r="BM7498" s="13"/>
      <c r="BN7498" s="13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1"/>
      <c r="L7499" s="11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  <c r="AR7499" s="12"/>
      <c r="AS7499" s="12"/>
      <c r="AT7499" s="12"/>
      <c r="AU7499" s="12"/>
      <c r="AV7499" s="12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12"/>
      <c r="BG7499" s="12"/>
      <c r="BH7499" s="12"/>
      <c r="BI7499" s="12"/>
      <c r="BJ7499" s="13"/>
      <c r="BK7499" s="13"/>
      <c r="BL7499" s="13"/>
      <c r="BM7499" s="13"/>
      <c r="BN7499" s="13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1"/>
      <c r="L7500" s="11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  <c r="AQ7500" s="12"/>
      <c r="AR7500" s="12"/>
      <c r="AS7500" s="12"/>
      <c r="AT7500" s="12"/>
      <c r="AU7500" s="12"/>
      <c r="AV7500" s="12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12"/>
      <c r="BG7500" s="12"/>
      <c r="BH7500" s="12"/>
      <c r="BI7500" s="12"/>
      <c r="BJ7500" s="13"/>
      <c r="BK7500" s="13"/>
      <c r="BL7500" s="13"/>
      <c r="BM7500" s="13"/>
      <c r="BN7500" s="13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1"/>
      <c r="L7501" s="11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  <c r="AQ7501" s="12"/>
      <c r="AR7501" s="12"/>
      <c r="AS7501" s="12"/>
      <c r="AT7501" s="12"/>
      <c r="AU7501" s="12"/>
      <c r="AV7501" s="12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12"/>
      <c r="BG7501" s="12"/>
      <c r="BH7501" s="12"/>
      <c r="BI7501" s="12"/>
      <c r="BJ7501" s="13"/>
      <c r="BK7501" s="13"/>
      <c r="BL7501" s="13"/>
      <c r="BM7501" s="13"/>
      <c r="BN7501" s="13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1"/>
      <c r="L7502" s="11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  <c r="AQ7502" s="12"/>
      <c r="AR7502" s="12"/>
      <c r="AS7502" s="12"/>
      <c r="AT7502" s="12"/>
      <c r="AU7502" s="12"/>
      <c r="AV7502" s="12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12"/>
      <c r="BG7502" s="12"/>
      <c r="BH7502" s="12"/>
      <c r="BI7502" s="12"/>
      <c r="BJ7502" s="13"/>
      <c r="BK7502" s="13"/>
      <c r="BL7502" s="13"/>
      <c r="BM7502" s="13"/>
      <c r="BN7502" s="13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1"/>
      <c r="L7503" s="11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  <c r="AQ7503" s="12"/>
      <c r="AR7503" s="12"/>
      <c r="AS7503" s="12"/>
      <c r="AT7503" s="12"/>
      <c r="AU7503" s="12"/>
      <c r="AV7503" s="12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12"/>
      <c r="BG7503" s="12"/>
      <c r="BH7503" s="12"/>
      <c r="BI7503" s="12"/>
      <c r="BJ7503" s="13"/>
      <c r="BK7503" s="13"/>
      <c r="BL7503" s="13"/>
      <c r="BM7503" s="13"/>
      <c r="BN7503" s="13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1"/>
      <c r="L7504" s="11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  <c r="AQ7504" s="12"/>
      <c r="AR7504" s="12"/>
      <c r="AS7504" s="12"/>
      <c r="AT7504" s="12"/>
      <c r="AU7504" s="12"/>
      <c r="AV7504" s="12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12"/>
      <c r="BG7504" s="12"/>
      <c r="BH7504" s="12"/>
      <c r="BI7504" s="12"/>
      <c r="BJ7504" s="13"/>
      <c r="BK7504" s="13"/>
      <c r="BL7504" s="13"/>
      <c r="BM7504" s="13"/>
      <c r="BN7504" s="13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1"/>
      <c r="L7505" s="11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  <c r="AQ7505" s="12"/>
      <c r="AR7505" s="12"/>
      <c r="AS7505" s="12"/>
      <c r="AT7505" s="12"/>
      <c r="AU7505" s="12"/>
      <c r="AV7505" s="12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12"/>
      <c r="BG7505" s="12"/>
      <c r="BH7505" s="12"/>
      <c r="BI7505" s="12"/>
      <c r="BJ7505" s="13"/>
      <c r="BK7505" s="13"/>
      <c r="BL7505" s="13"/>
      <c r="BM7505" s="13"/>
      <c r="BN7505" s="13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1"/>
      <c r="L7506" s="11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  <c r="AQ7506" s="12"/>
      <c r="AR7506" s="12"/>
      <c r="AS7506" s="12"/>
      <c r="AT7506" s="12"/>
      <c r="AU7506" s="12"/>
      <c r="AV7506" s="12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12"/>
      <c r="BG7506" s="12"/>
      <c r="BH7506" s="12"/>
      <c r="BI7506" s="12"/>
      <c r="BJ7506" s="13"/>
      <c r="BK7506" s="13"/>
      <c r="BL7506" s="13"/>
      <c r="BM7506" s="13"/>
      <c r="BN7506" s="13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1"/>
      <c r="L7507" s="11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12"/>
      <c r="AP7507" s="12"/>
      <c r="AQ7507" s="12"/>
      <c r="AR7507" s="12"/>
      <c r="AS7507" s="12"/>
      <c r="AT7507" s="12"/>
      <c r="AU7507" s="12"/>
      <c r="AV7507" s="12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12"/>
      <c r="BG7507" s="12"/>
      <c r="BH7507" s="12"/>
      <c r="BI7507" s="12"/>
      <c r="BJ7507" s="13"/>
      <c r="BK7507" s="13"/>
      <c r="BL7507" s="13"/>
      <c r="BM7507" s="13"/>
      <c r="BN7507" s="13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1"/>
      <c r="L7508" s="11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  <c r="AR7508" s="12"/>
      <c r="AS7508" s="12"/>
      <c r="AT7508" s="12"/>
      <c r="AU7508" s="12"/>
      <c r="AV7508" s="12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12"/>
      <c r="BG7508" s="12"/>
      <c r="BH7508" s="12"/>
      <c r="BI7508" s="12"/>
      <c r="BJ7508" s="13"/>
      <c r="BK7508" s="13"/>
      <c r="BL7508" s="13"/>
      <c r="BM7508" s="13"/>
      <c r="BN7508" s="13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1"/>
      <c r="L7509" s="11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  <c r="AR7509" s="12"/>
      <c r="AS7509" s="12"/>
      <c r="AT7509" s="12"/>
      <c r="AU7509" s="12"/>
      <c r="AV7509" s="12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12"/>
      <c r="BG7509" s="12"/>
      <c r="BH7509" s="12"/>
      <c r="BI7509" s="12"/>
      <c r="BJ7509" s="13"/>
      <c r="BK7509" s="13"/>
      <c r="BL7509" s="13"/>
      <c r="BM7509" s="13"/>
      <c r="BN7509" s="13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1"/>
      <c r="L7510" s="11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  <c r="AQ7510" s="12"/>
      <c r="AR7510" s="12"/>
      <c r="AS7510" s="12"/>
      <c r="AT7510" s="12"/>
      <c r="AU7510" s="12"/>
      <c r="AV7510" s="12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12"/>
      <c r="BG7510" s="12"/>
      <c r="BH7510" s="12"/>
      <c r="BI7510" s="12"/>
      <c r="BJ7510" s="13"/>
      <c r="BK7510" s="13"/>
      <c r="BL7510" s="13"/>
      <c r="BM7510" s="13"/>
      <c r="BN7510" s="13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1"/>
      <c r="L7511" s="11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  <c r="AR7511" s="12"/>
      <c r="AS7511" s="12"/>
      <c r="AT7511" s="12"/>
      <c r="AU7511" s="12"/>
      <c r="AV7511" s="12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12"/>
      <c r="BG7511" s="12"/>
      <c r="BH7511" s="12"/>
      <c r="BI7511" s="12"/>
      <c r="BJ7511" s="13"/>
      <c r="BK7511" s="13"/>
      <c r="BL7511" s="13"/>
      <c r="BM7511" s="13"/>
      <c r="BN7511" s="13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1"/>
      <c r="L7512" s="11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  <c r="AR7512" s="12"/>
      <c r="AS7512" s="12"/>
      <c r="AT7512" s="12"/>
      <c r="AU7512" s="12"/>
      <c r="AV7512" s="12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12"/>
      <c r="BG7512" s="12"/>
      <c r="BH7512" s="12"/>
      <c r="BI7512" s="12"/>
      <c r="BJ7512" s="13"/>
      <c r="BK7512" s="13"/>
      <c r="BL7512" s="13"/>
      <c r="BM7512" s="13"/>
      <c r="BN7512" s="13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1"/>
      <c r="L7513" s="11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12"/>
      <c r="AP7513" s="12"/>
      <c r="AQ7513" s="12"/>
      <c r="AR7513" s="12"/>
      <c r="AS7513" s="12"/>
      <c r="AT7513" s="12"/>
      <c r="AU7513" s="12"/>
      <c r="AV7513" s="12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12"/>
      <c r="BG7513" s="12"/>
      <c r="BH7513" s="12"/>
      <c r="BI7513" s="12"/>
      <c r="BJ7513" s="13"/>
      <c r="BK7513" s="13"/>
      <c r="BL7513" s="13"/>
      <c r="BM7513" s="13"/>
      <c r="BN7513" s="13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1"/>
      <c r="L7514" s="11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  <c r="AQ7514" s="12"/>
      <c r="AR7514" s="12"/>
      <c r="AS7514" s="12"/>
      <c r="AT7514" s="12"/>
      <c r="AU7514" s="12"/>
      <c r="AV7514" s="12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12"/>
      <c r="BG7514" s="12"/>
      <c r="BH7514" s="12"/>
      <c r="BI7514" s="12"/>
      <c r="BJ7514" s="13"/>
      <c r="BK7514" s="13"/>
      <c r="BL7514" s="13"/>
      <c r="BM7514" s="13"/>
      <c r="BN7514" s="13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1"/>
      <c r="L7515" s="11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  <c r="AR7515" s="12"/>
      <c r="AS7515" s="12"/>
      <c r="AT7515" s="12"/>
      <c r="AU7515" s="12"/>
      <c r="AV7515" s="12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12"/>
      <c r="BG7515" s="12"/>
      <c r="BH7515" s="12"/>
      <c r="BI7515" s="12"/>
      <c r="BJ7515" s="13"/>
      <c r="BK7515" s="13"/>
      <c r="BL7515" s="13"/>
      <c r="BM7515" s="13"/>
      <c r="BN7515" s="13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1"/>
      <c r="L7516" s="11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  <c r="AR7516" s="12"/>
      <c r="AS7516" s="12"/>
      <c r="AT7516" s="12"/>
      <c r="AU7516" s="12"/>
      <c r="AV7516" s="12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12"/>
      <c r="BG7516" s="12"/>
      <c r="BH7516" s="12"/>
      <c r="BI7516" s="12"/>
      <c r="BJ7516" s="13"/>
      <c r="BK7516" s="13"/>
      <c r="BL7516" s="13"/>
      <c r="BM7516" s="13"/>
      <c r="BN7516" s="13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1"/>
      <c r="L7517" s="11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  <c r="AQ7517" s="12"/>
      <c r="AR7517" s="12"/>
      <c r="AS7517" s="12"/>
      <c r="AT7517" s="12"/>
      <c r="AU7517" s="12"/>
      <c r="AV7517" s="12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12"/>
      <c r="BG7517" s="12"/>
      <c r="BH7517" s="12"/>
      <c r="BI7517" s="12"/>
      <c r="BJ7517" s="13"/>
      <c r="BK7517" s="13"/>
      <c r="BL7517" s="13"/>
      <c r="BM7517" s="13"/>
      <c r="BN7517" s="13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1"/>
      <c r="L7518" s="11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  <c r="AQ7518" s="12"/>
      <c r="AR7518" s="12"/>
      <c r="AS7518" s="12"/>
      <c r="AT7518" s="12"/>
      <c r="AU7518" s="12"/>
      <c r="AV7518" s="12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12"/>
      <c r="BG7518" s="12"/>
      <c r="BH7518" s="12"/>
      <c r="BI7518" s="12"/>
      <c r="BJ7518" s="13"/>
      <c r="BK7518" s="13"/>
      <c r="BL7518" s="13"/>
      <c r="BM7518" s="13"/>
      <c r="BN7518" s="13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1"/>
      <c r="L7519" s="11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  <c r="AQ7519" s="12"/>
      <c r="AR7519" s="12"/>
      <c r="AS7519" s="12"/>
      <c r="AT7519" s="12"/>
      <c r="AU7519" s="12"/>
      <c r="AV7519" s="12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12"/>
      <c r="BG7519" s="12"/>
      <c r="BH7519" s="12"/>
      <c r="BI7519" s="12"/>
      <c r="BJ7519" s="13"/>
      <c r="BK7519" s="13"/>
      <c r="BL7519" s="13"/>
      <c r="BM7519" s="13"/>
      <c r="BN7519" s="13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1"/>
      <c r="L7520" s="11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  <c r="AR7520" s="12"/>
      <c r="AS7520" s="12"/>
      <c r="AT7520" s="12"/>
      <c r="AU7520" s="12"/>
      <c r="AV7520" s="12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12"/>
      <c r="BG7520" s="12"/>
      <c r="BH7520" s="12"/>
      <c r="BI7520" s="12"/>
      <c r="BJ7520" s="13"/>
      <c r="BK7520" s="13"/>
      <c r="BL7520" s="13"/>
      <c r="BM7520" s="13"/>
      <c r="BN7520" s="13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1"/>
      <c r="L7521" s="11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  <c r="AR7521" s="12"/>
      <c r="AS7521" s="12"/>
      <c r="AT7521" s="12"/>
      <c r="AU7521" s="12"/>
      <c r="AV7521" s="12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12"/>
      <c r="BG7521" s="12"/>
      <c r="BH7521" s="12"/>
      <c r="BI7521" s="12"/>
      <c r="BJ7521" s="13"/>
      <c r="BK7521" s="13"/>
      <c r="BL7521" s="13"/>
      <c r="BM7521" s="13"/>
      <c r="BN7521" s="13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1"/>
      <c r="L7522" s="11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  <c r="AQ7522" s="12"/>
      <c r="AR7522" s="12"/>
      <c r="AS7522" s="12"/>
      <c r="AT7522" s="12"/>
      <c r="AU7522" s="12"/>
      <c r="AV7522" s="12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12"/>
      <c r="BG7522" s="12"/>
      <c r="BH7522" s="12"/>
      <c r="BI7522" s="12"/>
      <c r="BJ7522" s="13"/>
      <c r="BK7522" s="13"/>
      <c r="BL7522" s="13"/>
      <c r="BM7522" s="13"/>
      <c r="BN7522" s="13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1"/>
      <c r="L7523" s="11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  <c r="AQ7523" s="12"/>
      <c r="AR7523" s="12"/>
      <c r="AS7523" s="12"/>
      <c r="AT7523" s="12"/>
      <c r="AU7523" s="12"/>
      <c r="AV7523" s="12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12"/>
      <c r="BG7523" s="12"/>
      <c r="BH7523" s="12"/>
      <c r="BI7523" s="12"/>
      <c r="BJ7523" s="13"/>
      <c r="BK7523" s="13"/>
      <c r="BL7523" s="13"/>
      <c r="BM7523" s="13"/>
      <c r="BN7523" s="13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1"/>
      <c r="L7524" s="11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  <c r="AR7524" s="12"/>
      <c r="AS7524" s="12"/>
      <c r="AT7524" s="12"/>
      <c r="AU7524" s="12"/>
      <c r="AV7524" s="12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12"/>
      <c r="BG7524" s="12"/>
      <c r="BH7524" s="12"/>
      <c r="BI7524" s="12"/>
      <c r="BJ7524" s="13"/>
      <c r="BK7524" s="13"/>
      <c r="BL7524" s="13"/>
      <c r="BM7524" s="13"/>
      <c r="BN7524" s="13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1"/>
      <c r="L7525" s="11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  <c r="AR7525" s="12"/>
      <c r="AS7525" s="12"/>
      <c r="AT7525" s="12"/>
      <c r="AU7525" s="12"/>
      <c r="AV7525" s="12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12"/>
      <c r="BG7525" s="12"/>
      <c r="BH7525" s="12"/>
      <c r="BI7525" s="12"/>
      <c r="BJ7525" s="13"/>
      <c r="BK7525" s="13"/>
      <c r="BL7525" s="13"/>
      <c r="BM7525" s="13"/>
      <c r="BN7525" s="13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1"/>
      <c r="L7526" s="11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  <c r="AQ7526" s="12"/>
      <c r="AR7526" s="12"/>
      <c r="AS7526" s="12"/>
      <c r="AT7526" s="12"/>
      <c r="AU7526" s="12"/>
      <c r="AV7526" s="12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12"/>
      <c r="BG7526" s="12"/>
      <c r="BH7526" s="12"/>
      <c r="BI7526" s="12"/>
      <c r="BJ7526" s="13"/>
      <c r="BK7526" s="13"/>
      <c r="BL7526" s="13"/>
      <c r="BM7526" s="13"/>
      <c r="BN7526" s="13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1"/>
      <c r="L7527" s="11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  <c r="AQ7527" s="12"/>
      <c r="AR7527" s="12"/>
      <c r="AS7527" s="12"/>
      <c r="AT7527" s="12"/>
      <c r="AU7527" s="12"/>
      <c r="AV7527" s="12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12"/>
      <c r="BG7527" s="12"/>
      <c r="BH7527" s="12"/>
      <c r="BI7527" s="12"/>
      <c r="BJ7527" s="13"/>
      <c r="BK7527" s="13"/>
      <c r="BL7527" s="13"/>
      <c r="BM7527" s="13"/>
      <c r="BN7527" s="13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1"/>
      <c r="L7528" s="11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  <c r="AQ7528" s="12"/>
      <c r="AR7528" s="12"/>
      <c r="AS7528" s="12"/>
      <c r="AT7528" s="12"/>
      <c r="AU7528" s="12"/>
      <c r="AV7528" s="12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12"/>
      <c r="BG7528" s="12"/>
      <c r="BH7528" s="12"/>
      <c r="BI7528" s="12"/>
      <c r="BJ7528" s="13"/>
      <c r="BK7528" s="13"/>
      <c r="BL7528" s="13"/>
      <c r="BM7528" s="13"/>
      <c r="BN7528" s="13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1"/>
      <c r="L7529" s="11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  <c r="AQ7529" s="12"/>
      <c r="AR7529" s="12"/>
      <c r="AS7529" s="12"/>
      <c r="AT7529" s="12"/>
      <c r="AU7529" s="12"/>
      <c r="AV7529" s="12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12"/>
      <c r="BG7529" s="12"/>
      <c r="BH7529" s="12"/>
      <c r="BI7529" s="12"/>
      <c r="BJ7529" s="13"/>
      <c r="BK7529" s="13"/>
      <c r="BL7529" s="13"/>
      <c r="BM7529" s="13"/>
      <c r="BN7529" s="13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1"/>
      <c r="L7530" s="11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  <c r="AQ7530" s="12"/>
      <c r="AR7530" s="12"/>
      <c r="AS7530" s="12"/>
      <c r="AT7530" s="12"/>
      <c r="AU7530" s="12"/>
      <c r="AV7530" s="12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12"/>
      <c r="BG7530" s="12"/>
      <c r="BH7530" s="12"/>
      <c r="BI7530" s="12"/>
      <c r="BJ7530" s="13"/>
      <c r="BK7530" s="13"/>
      <c r="BL7530" s="13"/>
      <c r="BM7530" s="13"/>
      <c r="BN7530" s="13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1"/>
      <c r="L7531" s="11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  <c r="AQ7531" s="12"/>
      <c r="AR7531" s="12"/>
      <c r="AS7531" s="12"/>
      <c r="AT7531" s="12"/>
      <c r="AU7531" s="12"/>
      <c r="AV7531" s="12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12"/>
      <c r="BG7531" s="12"/>
      <c r="BH7531" s="12"/>
      <c r="BI7531" s="12"/>
      <c r="BJ7531" s="13"/>
      <c r="BK7531" s="13"/>
      <c r="BL7531" s="13"/>
      <c r="BM7531" s="13"/>
      <c r="BN7531" s="13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1"/>
      <c r="L7532" s="11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  <c r="AQ7532" s="12"/>
      <c r="AR7532" s="12"/>
      <c r="AS7532" s="12"/>
      <c r="AT7532" s="12"/>
      <c r="AU7532" s="12"/>
      <c r="AV7532" s="12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12"/>
      <c r="BG7532" s="12"/>
      <c r="BH7532" s="12"/>
      <c r="BI7532" s="12"/>
      <c r="BJ7532" s="13"/>
      <c r="BK7532" s="13"/>
      <c r="BL7532" s="13"/>
      <c r="BM7532" s="13"/>
      <c r="BN7532" s="13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1"/>
      <c r="L7533" s="11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  <c r="AQ7533" s="12"/>
      <c r="AR7533" s="12"/>
      <c r="AS7533" s="12"/>
      <c r="AT7533" s="12"/>
      <c r="AU7533" s="12"/>
      <c r="AV7533" s="12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12"/>
      <c r="BG7533" s="12"/>
      <c r="BH7533" s="12"/>
      <c r="BI7533" s="12"/>
      <c r="BJ7533" s="13"/>
      <c r="BK7533" s="13"/>
      <c r="BL7533" s="13"/>
      <c r="BM7533" s="13"/>
      <c r="BN7533" s="13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1"/>
      <c r="L7534" s="11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  <c r="AQ7534" s="12"/>
      <c r="AR7534" s="12"/>
      <c r="AS7534" s="12"/>
      <c r="AT7534" s="12"/>
      <c r="AU7534" s="12"/>
      <c r="AV7534" s="12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12"/>
      <c r="BG7534" s="12"/>
      <c r="BH7534" s="12"/>
      <c r="BI7534" s="12"/>
      <c r="BJ7534" s="13"/>
      <c r="BK7534" s="13"/>
      <c r="BL7534" s="13"/>
      <c r="BM7534" s="13"/>
      <c r="BN7534" s="13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1"/>
      <c r="L7535" s="11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  <c r="AQ7535" s="12"/>
      <c r="AR7535" s="12"/>
      <c r="AS7535" s="12"/>
      <c r="AT7535" s="12"/>
      <c r="AU7535" s="12"/>
      <c r="AV7535" s="12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12"/>
      <c r="BG7535" s="12"/>
      <c r="BH7535" s="12"/>
      <c r="BI7535" s="12"/>
      <c r="BJ7535" s="13"/>
      <c r="BK7535" s="13"/>
      <c r="BL7535" s="13"/>
      <c r="BM7535" s="13"/>
      <c r="BN7535" s="13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1"/>
      <c r="L7536" s="11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  <c r="AQ7536" s="12"/>
      <c r="AR7536" s="12"/>
      <c r="AS7536" s="12"/>
      <c r="AT7536" s="12"/>
      <c r="AU7536" s="12"/>
      <c r="AV7536" s="12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12"/>
      <c r="BG7536" s="12"/>
      <c r="BH7536" s="12"/>
      <c r="BI7536" s="12"/>
      <c r="BJ7536" s="13"/>
      <c r="BK7536" s="13"/>
      <c r="BL7536" s="13"/>
      <c r="BM7536" s="13"/>
      <c r="BN7536" s="13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1"/>
      <c r="L7537" s="11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  <c r="AQ7537" s="12"/>
      <c r="AR7537" s="12"/>
      <c r="AS7537" s="12"/>
      <c r="AT7537" s="12"/>
      <c r="AU7537" s="12"/>
      <c r="AV7537" s="12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12"/>
      <c r="BG7537" s="12"/>
      <c r="BH7537" s="12"/>
      <c r="BI7537" s="12"/>
      <c r="BJ7537" s="13"/>
      <c r="BK7537" s="13"/>
      <c r="BL7537" s="13"/>
      <c r="BM7537" s="13"/>
      <c r="BN7537" s="13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1"/>
      <c r="L7538" s="11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  <c r="AQ7538" s="12"/>
      <c r="AR7538" s="12"/>
      <c r="AS7538" s="12"/>
      <c r="AT7538" s="12"/>
      <c r="AU7538" s="12"/>
      <c r="AV7538" s="12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12"/>
      <c r="BG7538" s="12"/>
      <c r="BH7538" s="12"/>
      <c r="BI7538" s="12"/>
      <c r="BJ7538" s="13"/>
      <c r="BK7538" s="13"/>
      <c r="BL7538" s="13"/>
      <c r="BM7538" s="13"/>
      <c r="BN7538" s="13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1"/>
      <c r="L7539" s="11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  <c r="AR7539" s="12"/>
      <c r="AS7539" s="12"/>
      <c r="AT7539" s="12"/>
      <c r="AU7539" s="12"/>
      <c r="AV7539" s="12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12"/>
      <c r="BG7539" s="12"/>
      <c r="BH7539" s="12"/>
      <c r="BI7539" s="12"/>
      <c r="BJ7539" s="13"/>
      <c r="BK7539" s="13"/>
      <c r="BL7539" s="13"/>
      <c r="BM7539" s="13"/>
      <c r="BN7539" s="13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1"/>
      <c r="L7540" s="11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  <c r="AR7540" s="12"/>
      <c r="AS7540" s="12"/>
      <c r="AT7540" s="12"/>
      <c r="AU7540" s="12"/>
      <c r="AV7540" s="12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12"/>
      <c r="BG7540" s="12"/>
      <c r="BH7540" s="12"/>
      <c r="BI7540" s="12"/>
      <c r="BJ7540" s="13"/>
      <c r="BK7540" s="13"/>
      <c r="BL7540" s="13"/>
      <c r="BM7540" s="13"/>
      <c r="BN7540" s="13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1"/>
      <c r="L7541" s="11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  <c r="AQ7541" s="12"/>
      <c r="AR7541" s="12"/>
      <c r="AS7541" s="12"/>
      <c r="AT7541" s="12"/>
      <c r="AU7541" s="12"/>
      <c r="AV7541" s="12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12"/>
      <c r="BG7541" s="12"/>
      <c r="BH7541" s="12"/>
      <c r="BI7541" s="12"/>
      <c r="BJ7541" s="13"/>
      <c r="BK7541" s="13"/>
      <c r="BL7541" s="13"/>
      <c r="BM7541" s="13"/>
      <c r="BN7541" s="13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1"/>
      <c r="L7542" s="11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  <c r="AR7542" s="12"/>
      <c r="AS7542" s="12"/>
      <c r="AT7542" s="12"/>
      <c r="AU7542" s="12"/>
      <c r="AV7542" s="12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12"/>
      <c r="BG7542" s="12"/>
      <c r="BH7542" s="12"/>
      <c r="BI7542" s="12"/>
      <c r="BJ7542" s="13"/>
      <c r="BK7542" s="13"/>
      <c r="BL7542" s="13"/>
      <c r="BM7542" s="13"/>
      <c r="BN7542" s="13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1"/>
      <c r="L7543" s="11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  <c r="AR7543" s="12"/>
      <c r="AS7543" s="12"/>
      <c r="AT7543" s="12"/>
      <c r="AU7543" s="12"/>
      <c r="AV7543" s="12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12"/>
      <c r="BG7543" s="12"/>
      <c r="BH7543" s="12"/>
      <c r="BI7543" s="12"/>
      <c r="BJ7543" s="13"/>
      <c r="BK7543" s="13"/>
      <c r="BL7543" s="13"/>
      <c r="BM7543" s="13"/>
      <c r="BN7543" s="13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1"/>
      <c r="L7544" s="11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  <c r="AQ7544" s="12"/>
      <c r="AR7544" s="12"/>
      <c r="AS7544" s="12"/>
      <c r="AT7544" s="12"/>
      <c r="AU7544" s="12"/>
      <c r="AV7544" s="12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12"/>
      <c r="BG7544" s="12"/>
      <c r="BH7544" s="12"/>
      <c r="BI7544" s="12"/>
      <c r="BJ7544" s="13"/>
      <c r="BK7544" s="13"/>
      <c r="BL7544" s="13"/>
      <c r="BM7544" s="13"/>
      <c r="BN7544" s="13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1"/>
      <c r="L7545" s="11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  <c r="AQ7545" s="12"/>
      <c r="AR7545" s="12"/>
      <c r="AS7545" s="12"/>
      <c r="AT7545" s="12"/>
      <c r="AU7545" s="12"/>
      <c r="AV7545" s="12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12"/>
      <c r="BG7545" s="12"/>
      <c r="BH7545" s="12"/>
      <c r="BI7545" s="12"/>
      <c r="BJ7545" s="13"/>
      <c r="BK7545" s="13"/>
      <c r="BL7545" s="13"/>
      <c r="BM7545" s="13"/>
      <c r="BN7545" s="13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1"/>
      <c r="L7546" s="11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  <c r="AR7546" s="12"/>
      <c r="AS7546" s="12"/>
      <c r="AT7546" s="12"/>
      <c r="AU7546" s="12"/>
      <c r="AV7546" s="12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12"/>
      <c r="BG7546" s="12"/>
      <c r="BH7546" s="12"/>
      <c r="BI7546" s="12"/>
      <c r="BJ7546" s="13"/>
      <c r="BK7546" s="13"/>
      <c r="BL7546" s="13"/>
      <c r="BM7546" s="13"/>
      <c r="BN7546" s="13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1"/>
      <c r="L7547" s="11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  <c r="AR7547" s="12"/>
      <c r="AS7547" s="12"/>
      <c r="AT7547" s="12"/>
      <c r="AU7547" s="12"/>
      <c r="AV7547" s="12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12"/>
      <c r="BG7547" s="12"/>
      <c r="BH7547" s="12"/>
      <c r="BI7547" s="12"/>
      <c r="BJ7547" s="13"/>
      <c r="BK7547" s="13"/>
      <c r="BL7547" s="13"/>
      <c r="BM7547" s="13"/>
      <c r="BN7547" s="13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1"/>
      <c r="L7548" s="11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  <c r="AQ7548" s="12"/>
      <c r="AR7548" s="12"/>
      <c r="AS7548" s="12"/>
      <c r="AT7548" s="12"/>
      <c r="AU7548" s="12"/>
      <c r="AV7548" s="12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12"/>
      <c r="BG7548" s="12"/>
      <c r="BH7548" s="12"/>
      <c r="BI7548" s="12"/>
      <c r="BJ7548" s="13"/>
      <c r="BK7548" s="13"/>
      <c r="BL7548" s="13"/>
      <c r="BM7548" s="13"/>
      <c r="BN7548" s="13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1"/>
      <c r="L7549" s="11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  <c r="AQ7549" s="12"/>
      <c r="AR7549" s="12"/>
      <c r="AS7549" s="12"/>
      <c r="AT7549" s="12"/>
      <c r="AU7549" s="12"/>
      <c r="AV7549" s="12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12"/>
      <c r="BG7549" s="12"/>
      <c r="BH7549" s="12"/>
      <c r="BI7549" s="12"/>
      <c r="BJ7549" s="13"/>
      <c r="BK7549" s="13"/>
      <c r="BL7549" s="13"/>
      <c r="BM7549" s="13"/>
      <c r="BN7549" s="13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1"/>
      <c r="L7550" s="11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  <c r="AR7550" s="12"/>
      <c r="AS7550" s="12"/>
      <c r="AT7550" s="12"/>
      <c r="AU7550" s="12"/>
      <c r="AV7550" s="12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12"/>
      <c r="BG7550" s="12"/>
      <c r="BH7550" s="12"/>
      <c r="BI7550" s="12"/>
      <c r="BJ7550" s="13"/>
      <c r="BK7550" s="13"/>
      <c r="BL7550" s="13"/>
      <c r="BM7550" s="13"/>
      <c r="BN7550" s="13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1"/>
      <c r="L7551" s="11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  <c r="AR7551" s="12"/>
      <c r="AS7551" s="12"/>
      <c r="AT7551" s="12"/>
      <c r="AU7551" s="12"/>
      <c r="AV7551" s="12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12"/>
      <c r="BG7551" s="12"/>
      <c r="BH7551" s="12"/>
      <c r="BI7551" s="12"/>
      <c r="BJ7551" s="13"/>
      <c r="BK7551" s="13"/>
      <c r="BL7551" s="13"/>
      <c r="BM7551" s="13"/>
      <c r="BN7551" s="13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1"/>
      <c r="L7552" s="11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12"/>
      <c r="AP7552" s="12"/>
      <c r="AQ7552" s="12"/>
      <c r="AR7552" s="12"/>
      <c r="AS7552" s="12"/>
      <c r="AT7552" s="12"/>
      <c r="AU7552" s="12"/>
      <c r="AV7552" s="12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12"/>
      <c r="BG7552" s="12"/>
      <c r="BH7552" s="12"/>
      <c r="BI7552" s="12"/>
      <c r="BJ7552" s="13"/>
      <c r="BK7552" s="13"/>
      <c r="BL7552" s="13"/>
      <c r="BM7552" s="13"/>
      <c r="BN7552" s="13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1"/>
      <c r="L7553" s="11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12"/>
      <c r="AP7553" s="12"/>
      <c r="AQ7553" s="12"/>
      <c r="AR7553" s="12"/>
      <c r="AS7553" s="12"/>
      <c r="AT7553" s="12"/>
      <c r="AU7553" s="12"/>
      <c r="AV7553" s="12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12"/>
      <c r="BG7553" s="12"/>
      <c r="BH7553" s="12"/>
      <c r="BI7553" s="12"/>
      <c r="BJ7553" s="13"/>
      <c r="BK7553" s="13"/>
      <c r="BL7553" s="13"/>
      <c r="BM7553" s="13"/>
      <c r="BN7553" s="13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1"/>
      <c r="L7554" s="11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12"/>
      <c r="AP7554" s="12"/>
      <c r="AQ7554" s="12"/>
      <c r="AR7554" s="12"/>
      <c r="AS7554" s="12"/>
      <c r="AT7554" s="12"/>
      <c r="AU7554" s="12"/>
      <c r="AV7554" s="12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12"/>
      <c r="BG7554" s="12"/>
      <c r="BH7554" s="12"/>
      <c r="BI7554" s="12"/>
      <c r="BJ7554" s="13"/>
      <c r="BK7554" s="13"/>
      <c r="BL7554" s="13"/>
      <c r="BM7554" s="13"/>
      <c r="BN7554" s="13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1"/>
      <c r="L7555" s="11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12"/>
      <c r="AP7555" s="12"/>
      <c r="AQ7555" s="12"/>
      <c r="AR7555" s="12"/>
      <c r="AS7555" s="12"/>
      <c r="AT7555" s="12"/>
      <c r="AU7555" s="12"/>
      <c r="AV7555" s="12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12"/>
      <c r="BG7555" s="12"/>
      <c r="BH7555" s="12"/>
      <c r="BI7555" s="12"/>
      <c r="BJ7555" s="13"/>
      <c r="BK7555" s="13"/>
      <c r="BL7555" s="13"/>
      <c r="BM7555" s="13"/>
      <c r="BN7555" s="13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1"/>
      <c r="L7556" s="11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12"/>
      <c r="AP7556" s="12"/>
      <c r="AQ7556" s="12"/>
      <c r="AR7556" s="12"/>
      <c r="AS7556" s="12"/>
      <c r="AT7556" s="12"/>
      <c r="AU7556" s="12"/>
      <c r="AV7556" s="12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12"/>
      <c r="BG7556" s="12"/>
      <c r="BH7556" s="12"/>
      <c r="BI7556" s="12"/>
      <c r="BJ7556" s="13"/>
      <c r="BK7556" s="13"/>
      <c r="BL7556" s="13"/>
      <c r="BM7556" s="13"/>
      <c r="BN7556" s="13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1"/>
      <c r="L7557" s="11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12"/>
      <c r="AP7557" s="12"/>
      <c r="AQ7557" s="12"/>
      <c r="AR7557" s="12"/>
      <c r="AS7557" s="12"/>
      <c r="AT7557" s="12"/>
      <c r="AU7557" s="12"/>
      <c r="AV7557" s="12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12"/>
      <c r="BG7557" s="12"/>
      <c r="BH7557" s="12"/>
      <c r="BI7557" s="12"/>
      <c r="BJ7557" s="13"/>
      <c r="BK7557" s="13"/>
      <c r="BL7557" s="13"/>
      <c r="BM7557" s="13"/>
      <c r="BN7557" s="13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1"/>
      <c r="L7558" s="11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  <c r="AQ7558" s="12"/>
      <c r="AR7558" s="12"/>
      <c r="AS7558" s="12"/>
      <c r="AT7558" s="12"/>
      <c r="AU7558" s="12"/>
      <c r="AV7558" s="12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12"/>
      <c r="BG7558" s="12"/>
      <c r="BH7558" s="12"/>
      <c r="BI7558" s="12"/>
      <c r="BJ7558" s="13"/>
      <c r="BK7558" s="13"/>
      <c r="BL7558" s="13"/>
      <c r="BM7558" s="13"/>
      <c r="BN7558" s="13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1"/>
      <c r="L7559" s="11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  <c r="AQ7559" s="12"/>
      <c r="AR7559" s="12"/>
      <c r="AS7559" s="12"/>
      <c r="AT7559" s="12"/>
      <c r="AU7559" s="12"/>
      <c r="AV7559" s="12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12"/>
      <c r="BG7559" s="12"/>
      <c r="BH7559" s="12"/>
      <c r="BI7559" s="12"/>
      <c r="BJ7559" s="13"/>
      <c r="BK7559" s="13"/>
      <c r="BL7559" s="13"/>
      <c r="BM7559" s="13"/>
      <c r="BN7559" s="13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1"/>
      <c r="L7560" s="11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  <c r="AQ7560" s="12"/>
      <c r="AR7560" s="12"/>
      <c r="AS7560" s="12"/>
      <c r="AT7560" s="12"/>
      <c r="AU7560" s="12"/>
      <c r="AV7560" s="12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12"/>
      <c r="BG7560" s="12"/>
      <c r="BH7560" s="12"/>
      <c r="BI7560" s="12"/>
      <c r="BJ7560" s="13"/>
      <c r="BK7560" s="13"/>
      <c r="BL7560" s="13"/>
      <c r="BM7560" s="13"/>
      <c r="BN7560" s="13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1"/>
      <c r="L7561" s="11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12"/>
      <c r="AP7561" s="12"/>
      <c r="AQ7561" s="12"/>
      <c r="AR7561" s="12"/>
      <c r="AS7561" s="12"/>
      <c r="AT7561" s="12"/>
      <c r="AU7561" s="12"/>
      <c r="AV7561" s="12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12"/>
      <c r="BG7561" s="12"/>
      <c r="BH7561" s="12"/>
      <c r="BI7561" s="12"/>
      <c r="BJ7561" s="13"/>
      <c r="BK7561" s="13"/>
      <c r="BL7561" s="13"/>
      <c r="BM7561" s="13"/>
      <c r="BN7561" s="13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1"/>
      <c r="L7562" s="11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  <c r="AR7562" s="12"/>
      <c r="AS7562" s="12"/>
      <c r="AT7562" s="12"/>
      <c r="AU7562" s="12"/>
      <c r="AV7562" s="12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12"/>
      <c r="BG7562" s="12"/>
      <c r="BH7562" s="12"/>
      <c r="BI7562" s="12"/>
      <c r="BJ7562" s="13"/>
      <c r="BK7562" s="13"/>
      <c r="BL7562" s="13"/>
      <c r="BM7562" s="13"/>
      <c r="BN7562" s="13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1"/>
      <c r="L7563" s="11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  <c r="AR7563" s="12"/>
      <c r="AS7563" s="12"/>
      <c r="AT7563" s="12"/>
      <c r="AU7563" s="12"/>
      <c r="AV7563" s="12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12"/>
      <c r="BG7563" s="12"/>
      <c r="BH7563" s="12"/>
      <c r="BI7563" s="12"/>
      <c r="BJ7563" s="13"/>
      <c r="BK7563" s="13"/>
      <c r="BL7563" s="13"/>
      <c r="BM7563" s="13"/>
      <c r="BN7563" s="13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1"/>
      <c r="L7564" s="11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12"/>
      <c r="AP7564" s="12"/>
      <c r="AQ7564" s="12"/>
      <c r="AR7564" s="12"/>
      <c r="AS7564" s="12"/>
      <c r="AT7564" s="12"/>
      <c r="AU7564" s="12"/>
      <c r="AV7564" s="12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12"/>
      <c r="BG7564" s="12"/>
      <c r="BH7564" s="12"/>
      <c r="BI7564" s="12"/>
      <c r="BJ7564" s="13"/>
      <c r="BK7564" s="13"/>
      <c r="BL7564" s="13"/>
      <c r="BM7564" s="13"/>
      <c r="BN7564" s="13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1"/>
      <c r="L7565" s="11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  <c r="AR7565" s="12"/>
      <c r="AS7565" s="12"/>
      <c r="AT7565" s="12"/>
      <c r="AU7565" s="12"/>
      <c r="AV7565" s="12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12"/>
      <c r="BG7565" s="12"/>
      <c r="BH7565" s="12"/>
      <c r="BI7565" s="12"/>
      <c r="BJ7565" s="13"/>
      <c r="BK7565" s="13"/>
      <c r="BL7565" s="13"/>
      <c r="BM7565" s="13"/>
      <c r="BN7565" s="13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1"/>
      <c r="L7566" s="11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  <c r="AR7566" s="12"/>
      <c r="AS7566" s="12"/>
      <c r="AT7566" s="12"/>
      <c r="AU7566" s="12"/>
      <c r="AV7566" s="12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12"/>
      <c r="BG7566" s="12"/>
      <c r="BH7566" s="12"/>
      <c r="BI7566" s="12"/>
      <c r="BJ7566" s="13"/>
      <c r="BK7566" s="13"/>
      <c r="BL7566" s="13"/>
      <c r="BM7566" s="13"/>
      <c r="BN7566" s="13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1"/>
      <c r="L7567" s="11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  <c r="AQ7567" s="12"/>
      <c r="AR7567" s="12"/>
      <c r="AS7567" s="12"/>
      <c r="AT7567" s="12"/>
      <c r="AU7567" s="12"/>
      <c r="AV7567" s="12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12"/>
      <c r="BG7567" s="12"/>
      <c r="BH7567" s="12"/>
      <c r="BI7567" s="12"/>
      <c r="BJ7567" s="13"/>
      <c r="BK7567" s="13"/>
      <c r="BL7567" s="13"/>
      <c r="BM7567" s="13"/>
      <c r="BN7567" s="13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1"/>
      <c r="L7568" s="11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  <c r="AQ7568" s="12"/>
      <c r="AR7568" s="12"/>
      <c r="AS7568" s="12"/>
      <c r="AT7568" s="12"/>
      <c r="AU7568" s="12"/>
      <c r="AV7568" s="12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12"/>
      <c r="BG7568" s="12"/>
      <c r="BH7568" s="12"/>
      <c r="BI7568" s="12"/>
      <c r="BJ7568" s="13"/>
      <c r="BK7568" s="13"/>
      <c r="BL7568" s="13"/>
      <c r="BM7568" s="13"/>
      <c r="BN7568" s="13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1"/>
      <c r="L7569" s="11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  <c r="AQ7569" s="12"/>
      <c r="AR7569" s="12"/>
      <c r="AS7569" s="12"/>
      <c r="AT7569" s="12"/>
      <c r="AU7569" s="12"/>
      <c r="AV7569" s="12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12"/>
      <c r="BG7569" s="12"/>
      <c r="BH7569" s="12"/>
      <c r="BI7569" s="12"/>
      <c r="BJ7569" s="13"/>
      <c r="BK7569" s="13"/>
      <c r="BL7569" s="13"/>
      <c r="BM7569" s="13"/>
      <c r="BN7569" s="13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1"/>
      <c r="L7570" s="11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  <c r="AQ7570" s="12"/>
      <c r="AR7570" s="12"/>
      <c r="AS7570" s="12"/>
      <c r="AT7570" s="12"/>
      <c r="AU7570" s="12"/>
      <c r="AV7570" s="12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12"/>
      <c r="BG7570" s="12"/>
      <c r="BH7570" s="12"/>
      <c r="BI7570" s="12"/>
      <c r="BJ7570" s="13"/>
      <c r="BK7570" s="13"/>
      <c r="BL7570" s="13"/>
      <c r="BM7570" s="13"/>
      <c r="BN7570" s="13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1"/>
      <c r="L7571" s="11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  <c r="AQ7571" s="12"/>
      <c r="AR7571" s="12"/>
      <c r="AS7571" s="12"/>
      <c r="AT7571" s="12"/>
      <c r="AU7571" s="12"/>
      <c r="AV7571" s="12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12"/>
      <c r="BG7571" s="12"/>
      <c r="BH7571" s="12"/>
      <c r="BI7571" s="12"/>
      <c r="BJ7571" s="13"/>
      <c r="BK7571" s="13"/>
      <c r="BL7571" s="13"/>
      <c r="BM7571" s="13"/>
      <c r="BN7571" s="13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1"/>
      <c r="L7572" s="11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  <c r="AQ7572" s="12"/>
      <c r="AR7572" s="12"/>
      <c r="AS7572" s="12"/>
      <c r="AT7572" s="12"/>
      <c r="AU7572" s="12"/>
      <c r="AV7572" s="12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12"/>
      <c r="BG7572" s="12"/>
      <c r="BH7572" s="12"/>
      <c r="BI7572" s="12"/>
      <c r="BJ7572" s="13"/>
      <c r="BK7572" s="13"/>
      <c r="BL7572" s="13"/>
      <c r="BM7572" s="13"/>
      <c r="BN7572" s="13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1"/>
      <c r="L7573" s="11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  <c r="AQ7573" s="12"/>
      <c r="AR7573" s="12"/>
      <c r="AS7573" s="12"/>
      <c r="AT7573" s="12"/>
      <c r="AU7573" s="12"/>
      <c r="AV7573" s="12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12"/>
      <c r="BG7573" s="12"/>
      <c r="BH7573" s="12"/>
      <c r="BI7573" s="12"/>
      <c r="BJ7573" s="13"/>
      <c r="BK7573" s="13"/>
      <c r="BL7573" s="13"/>
      <c r="BM7573" s="13"/>
      <c r="BN7573" s="13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1"/>
      <c r="L7574" s="11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12"/>
      <c r="AP7574" s="12"/>
      <c r="AQ7574" s="12"/>
      <c r="AR7574" s="12"/>
      <c r="AS7574" s="12"/>
      <c r="AT7574" s="12"/>
      <c r="AU7574" s="12"/>
      <c r="AV7574" s="12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12"/>
      <c r="BG7574" s="12"/>
      <c r="BH7574" s="12"/>
      <c r="BI7574" s="12"/>
      <c r="BJ7574" s="13"/>
      <c r="BK7574" s="13"/>
      <c r="BL7574" s="13"/>
      <c r="BM7574" s="13"/>
      <c r="BN7574" s="13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1"/>
      <c r="L7575" s="11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  <c r="AQ7575" s="12"/>
      <c r="AR7575" s="12"/>
      <c r="AS7575" s="12"/>
      <c r="AT7575" s="12"/>
      <c r="AU7575" s="12"/>
      <c r="AV7575" s="12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12"/>
      <c r="BG7575" s="12"/>
      <c r="BH7575" s="12"/>
      <c r="BI7575" s="12"/>
      <c r="BJ7575" s="13"/>
      <c r="BK7575" s="13"/>
      <c r="BL7575" s="13"/>
      <c r="BM7575" s="13"/>
      <c r="BN7575" s="13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1"/>
      <c r="L7576" s="11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  <c r="AQ7576" s="12"/>
      <c r="AR7576" s="12"/>
      <c r="AS7576" s="12"/>
      <c r="AT7576" s="12"/>
      <c r="AU7576" s="12"/>
      <c r="AV7576" s="12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12"/>
      <c r="BG7576" s="12"/>
      <c r="BH7576" s="12"/>
      <c r="BI7576" s="12"/>
      <c r="BJ7576" s="13"/>
      <c r="BK7576" s="13"/>
      <c r="BL7576" s="13"/>
      <c r="BM7576" s="13"/>
      <c r="BN7576" s="13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1"/>
      <c r="L7577" s="11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  <c r="AR7577" s="12"/>
      <c r="AS7577" s="12"/>
      <c r="AT7577" s="12"/>
      <c r="AU7577" s="12"/>
      <c r="AV7577" s="12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12"/>
      <c r="BG7577" s="12"/>
      <c r="BH7577" s="12"/>
      <c r="BI7577" s="12"/>
      <c r="BJ7577" s="13"/>
      <c r="BK7577" s="13"/>
      <c r="BL7577" s="13"/>
      <c r="BM7577" s="13"/>
      <c r="BN7577" s="13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1"/>
      <c r="L7578" s="11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  <c r="AR7578" s="12"/>
      <c r="AS7578" s="12"/>
      <c r="AT7578" s="12"/>
      <c r="AU7578" s="12"/>
      <c r="AV7578" s="12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12"/>
      <c r="BG7578" s="12"/>
      <c r="BH7578" s="12"/>
      <c r="BI7578" s="12"/>
      <c r="BJ7578" s="13"/>
      <c r="BK7578" s="13"/>
      <c r="BL7578" s="13"/>
      <c r="BM7578" s="13"/>
      <c r="BN7578" s="13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1"/>
      <c r="L7579" s="11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  <c r="AQ7579" s="12"/>
      <c r="AR7579" s="12"/>
      <c r="AS7579" s="12"/>
      <c r="AT7579" s="12"/>
      <c r="AU7579" s="12"/>
      <c r="AV7579" s="12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12"/>
      <c r="BG7579" s="12"/>
      <c r="BH7579" s="12"/>
      <c r="BI7579" s="12"/>
      <c r="BJ7579" s="13"/>
      <c r="BK7579" s="13"/>
      <c r="BL7579" s="13"/>
      <c r="BM7579" s="13"/>
      <c r="BN7579" s="13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1"/>
      <c r="L7580" s="11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  <c r="AR7580" s="12"/>
      <c r="AS7580" s="12"/>
      <c r="AT7580" s="12"/>
      <c r="AU7580" s="12"/>
      <c r="AV7580" s="12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12"/>
      <c r="BG7580" s="12"/>
      <c r="BH7580" s="12"/>
      <c r="BI7580" s="12"/>
      <c r="BJ7580" s="13"/>
      <c r="BK7580" s="13"/>
      <c r="BL7580" s="13"/>
      <c r="BM7580" s="13"/>
      <c r="BN7580" s="13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1"/>
      <c r="L7581" s="11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  <c r="AR7581" s="12"/>
      <c r="AS7581" s="12"/>
      <c r="AT7581" s="12"/>
      <c r="AU7581" s="12"/>
      <c r="AV7581" s="12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12"/>
      <c r="BG7581" s="12"/>
      <c r="BH7581" s="12"/>
      <c r="BI7581" s="12"/>
      <c r="BJ7581" s="13"/>
      <c r="BK7581" s="13"/>
      <c r="BL7581" s="13"/>
      <c r="BM7581" s="13"/>
      <c r="BN7581" s="13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1"/>
      <c r="L7582" s="11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12"/>
      <c r="AP7582" s="12"/>
      <c r="AQ7582" s="12"/>
      <c r="AR7582" s="12"/>
      <c r="AS7582" s="12"/>
      <c r="AT7582" s="12"/>
      <c r="AU7582" s="12"/>
      <c r="AV7582" s="12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12"/>
      <c r="BG7582" s="12"/>
      <c r="BH7582" s="12"/>
      <c r="BI7582" s="12"/>
      <c r="BJ7582" s="13"/>
      <c r="BK7582" s="13"/>
      <c r="BL7582" s="13"/>
      <c r="BM7582" s="13"/>
      <c r="BN7582" s="13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1"/>
      <c r="L7583" s="11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  <c r="AR7583" s="12"/>
      <c r="AS7583" s="12"/>
      <c r="AT7583" s="12"/>
      <c r="AU7583" s="12"/>
      <c r="AV7583" s="12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12"/>
      <c r="BG7583" s="12"/>
      <c r="BH7583" s="12"/>
      <c r="BI7583" s="12"/>
      <c r="BJ7583" s="13"/>
      <c r="BK7583" s="13"/>
      <c r="BL7583" s="13"/>
      <c r="BM7583" s="13"/>
      <c r="BN7583" s="13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1"/>
      <c r="L7584" s="11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  <c r="AR7584" s="12"/>
      <c r="AS7584" s="12"/>
      <c r="AT7584" s="12"/>
      <c r="AU7584" s="12"/>
      <c r="AV7584" s="12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12"/>
      <c r="BG7584" s="12"/>
      <c r="BH7584" s="12"/>
      <c r="BI7584" s="12"/>
      <c r="BJ7584" s="13"/>
      <c r="BK7584" s="13"/>
      <c r="BL7584" s="13"/>
      <c r="BM7584" s="13"/>
      <c r="BN7584" s="13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1"/>
      <c r="L7585" s="11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  <c r="AQ7585" s="12"/>
      <c r="AR7585" s="12"/>
      <c r="AS7585" s="12"/>
      <c r="AT7585" s="12"/>
      <c r="AU7585" s="12"/>
      <c r="AV7585" s="12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12"/>
      <c r="BG7585" s="12"/>
      <c r="BH7585" s="12"/>
      <c r="BI7585" s="12"/>
      <c r="BJ7585" s="13"/>
      <c r="BK7585" s="13"/>
      <c r="BL7585" s="13"/>
      <c r="BM7585" s="13"/>
      <c r="BN7585" s="13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1"/>
      <c r="L7586" s="11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  <c r="AQ7586" s="12"/>
      <c r="AR7586" s="12"/>
      <c r="AS7586" s="12"/>
      <c r="AT7586" s="12"/>
      <c r="AU7586" s="12"/>
      <c r="AV7586" s="12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12"/>
      <c r="BG7586" s="12"/>
      <c r="BH7586" s="12"/>
      <c r="BI7586" s="12"/>
      <c r="BJ7586" s="13"/>
      <c r="BK7586" s="13"/>
      <c r="BL7586" s="13"/>
      <c r="BM7586" s="13"/>
      <c r="BN7586" s="13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1"/>
      <c r="L7587" s="11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  <c r="AQ7587" s="12"/>
      <c r="AR7587" s="12"/>
      <c r="AS7587" s="12"/>
      <c r="AT7587" s="12"/>
      <c r="AU7587" s="12"/>
      <c r="AV7587" s="12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12"/>
      <c r="BG7587" s="12"/>
      <c r="BH7587" s="12"/>
      <c r="BI7587" s="12"/>
      <c r="BJ7587" s="13"/>
      <c r="BK7587" s="13"/>
      <c r="BL7587" s="13"/>
      <c r="BM7587" s="13"/>
      <c r="BN7587" s="13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1"/>
      <c r="L7588" s="11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  <c r="AQ7588" s="12"/>
      <c r="AR7588" s="12"/>
      <c r="AS7588" s="12"/>
      <c r="AT7588" s="12"/>
      <c r="AU7588" s="12"/>
      <c r="AV7588" s="12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12"/>
      <c r="BG7588" s="12"/>
      <c r="BH7588" s="12"/>
      <c r="BI7588" s="12"/>
      <c r="BJ7588" s="13"/>
      <c r="BK7588" s="13"/>
      <c r="BL7588" s="13"/>
      <c r="BM7588" s="13"/>
      <c r="BN7588" s="13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1"/>
      <c r="L7589" s="11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  <c r="AR7589" s="12"/>
      <c r="AS7589" s="12"/>
      <c r="AT7589" s="12"/>
      <c r="AU7589" s="12"/>
      <c r="AV7589" s="12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12"/>
      <c r="BG7589" s="12"/>
      <c r="BH7589" s="12"/>
      <c r="BI7589" s="12"/>
      <c r="BJ7589" s="13"/>
      <c r="BK7589" s="13"/>
      <c r="BL7589" s="13"/>
      <c r="BM7589" s="13"/>
      <c r="BN7589" s="13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1"/>
      <c r="L7590" s="11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  <c r="AR7590" s="12"/>
      <c r="AS7590" s="12"/>
      <c r="AT7590" s="12"/>
      <c r="AU7590" s="12"/>
      <c r="AV7590" s="12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12"/>
      <c r="BG7590" s="12"/>
      <c r="BH7590" s="12"/>
      <c r="BI7590" s="12"/>
      <c r="BJ7590" s="13"/>
      <c r="BK7590" s="13"/>
      <c r="BL7590" s="13"/>
      <c r="BM7590" s="13"/>
      <c r="BN7590" s="13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1"/>
      <c r="L7591" s="11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  <c r="AQ7591" s="12"/>
      <c r="AR7591" s="12"/>
      <c r="AS7591" s="12"/>
      <c r="AT7591" s="12"/>
      <c r="AU7591" s="12"/>
      <c r="AV7591" s="12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12"/>
      <c r="BG7591" s="12"/>
      <c r="BH7591" s="12"/>
      <c r="BI7591" s="12"/>
      <c r="BJ7591" s="13"/>
      <c r="BK7591" s="13"/>
      <c r="BL7591" s="13"/>
      <c r="BM7591" s="13"/>
      <c r="BN7591" s="13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1"/>
      <c r="L7592" s="11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  <c r="AR7592" s="12"/>
      <c r="AS7592" s="12"/>
      <c r="AT7592" s="12"/>
      <c r="AU7592" s="12"/>
      <c r="AV7592" s="12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12"/>
      <c r="BG7592" s="12"/>
      <c r="BH7592" s="12"/>
      <c r="BI7592" s="12"/>
      <c r="BJ7592" s="13"/>
      <c r="BK7592" s="13"/>
      <c r="BL7592" s="13"/>
      <c r="BM7592" s="13"/>
      <c r="BN7592" s="13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1"/>
      <c r="L7593" s="11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  <c r="AR7593" s="12"/>
      <c r="AS7593" s="12"/>
      <c r="AT7593" s="12"/>
      <c r="AU7593" s="12"/>
      <c r="AV7593" s="12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12"/>
      <c r="BG7593" s="12"/>
      <c r="BH7593" s="12"/>
      <c r="BI7593" s="12"/>
      <c r="BJ7593" s="13"/>
      <c r="BK7593" s="13"/>
      <c r="BL7593" s="13"/>
      <c r="BM7593" s="13"/>
      <c r="BN7593" s="13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1"/>
      <c r="L7594" s="11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12"/>
      <c r="AP7594" s="12"/>
      <c r="AQ7594" s="12"/>
      <c r="AR7594" s="12"/>
      <c r="AS7594" s="12"/>
      <c r="AT7594" s="12"/>
      <c r="AU7594" s="12"/>
      <c r="AV7594" s="12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12"/>
      <c r="BG7594" s="12"/>
      <c r="BH7594" s="12"/>
      <c r="BI7594" s="12"/>
      <c r="BJ7594" s="13"/>
      <c r="BK7594" s="13"/>
      <c r="BL7594" s="13"/>
      <c r="BM7594" s="13"/>
      <c r="BN7594" s="13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1"/>
      <c r="L7595" s="11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12"/>
      <c r="AP7595" s="12"/>
      <c r="AQ7595" s="12"/>
      <c r="AR7595" s="12"/>
      <c r="AS7595" s="12"/>
      <c r="AT7595" s="12"/>
      <c r="AU7595" s="12"/>
      <c r="AV7595" s="12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12"/>
      <c r="BG7595" s="12"/>
      <c r="BH7595" s="12"/>
      <c r="BI7595" s="12"/>
      <c r="BJ7595" s="13"/>
      <c r="BK7595" s="13"/>
      <c r="BL7595" s="13"/>
      <c r="BM7595" s="13"/>
      <c r="BN7595" s="13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1"/>
      <c r="L7596" s="11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  <c r="AR7596" s="12"/>
      <c r="AS7596" s="12"/>
      <c r="AT7596" s="12"/>
      <c r="AU7596" s="12"/>
      <c r="AV7596" s="12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12"/>
      <c r="BG7596" s="12"/>
      <c r="BH7596" s="12"/>
      <c r="BI7596" s="12"/>
      <c r="BJ7596" s="13"/>
      <c r="BK7596" s="13"/>
      <c r="BL7596" s="13"/>
      <c r="BM7596" s="13"/>
      <c r="BN7596" s="13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1"/>
      <c r="L7597" s="11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  <c r="AR7597" s="12"/>
      <c r="AS7597" s="12"/>
      <c r="AT7597" s="12"/>
      <c r="AU7597" s="12"/>
      <c r="AV7597" s="12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12"/>
      <c r="BG7597" s="12"/>
      <c r="BH7597" s="12"/>
      <c r="BI7597" s="12"/>
      <c r="BJ7597" s="13"/>
      <c r="BK7597" s="13"/>
      <c r="BL7597" s="13"/>
      <c r="BM7597" s="13"/>
      <c r="BN7597" s="13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1"/>
      <c r="L7598" s="11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12"/>
      <c r="AP7598" s="12"/>
      <c r="AQ7598" s="12"/>
      <c r="AR7598" s="12"/>
      <c r="AS7598" s="12"/>
      <c r="AT7598" s="12"/>
      <c r="AU7598" s="12"/>
      <c r="AV7598" s="12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12"/>
      <c r="BG7598" s="12"/>
      <c r="BH7598" s="12"/>
      <c r="BI7598" s="12"/>
      <c r="BJ7598" s="13"/>
      <c r="BK7598" s="13"/>
      <c r="BL7598" s="13"/>
      <c r="BM7598" s="13"/>
      <c r="BN7598" s="13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1"/>
      <c r="L7599" s="11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12"/>
      <c r="AP7599" s="12"/>
      <c r="AQ7599" s="12"/>
      <c r="AR7599" s="12"/>
      <c r="AS7599" s="12"/>
      <c r="AT7599" s="12"/>
      <c r="AU7599" s="12"/>
      <c r="AV7599" s="12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12"/>
      <c r="BG7599" s="12"/>
      <c r="BH7599" s="12"/>
      <c r="BI7599" s="12"/>
      <c r="BJ7599" s="13"/>
      <c r="BK7599" s="13"/>
      <c r="BL7599" s="13"/>
      <c r="BM7599" s="13"/>
      <c r="BN7599" s="13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1"/>
      <c r="L7600" s="11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  <c r="AQ7600" s="12"/>
      <c r="AR7600" s="12"/>
      <c r="AS7600" s="12"/>
      <c r="AT7600" s="12"/>
      <c r="AU7600" s="12"/>
      <c r="AV7600" s="12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12"/>
      <c r="BG7600" s="12"/>
      <c r="BH7600" s="12"/>
      <c r="BI7600" s="12"/>
      <c r="BJ7600" s="13"/>
      <c r="BK7600" s="13"/>
      <c r="BL7600" s="13"/>
      <c r="BM7600" s="13"/>
      <c r="BN7600" s="13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1"/>
      <c r="L7601" s="11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  <c r="AQ7601" s="12"/>
      <c r="AR7601" s="12"/>
      <c r="AS7601" s="12"/>
      <c r="AT7601" s="12"/>
      <c r="AU7601" s="12"/>
      <c r="AV7601" s="12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12"/>
      <c r="BG7601" s="12"/>
      <c r="BH7601" s="12"/>
      <c r="BI7601" s="12"/>
      <c r="BJ7601" s="13"/>
      <c r="BK7601" s="13"/>
      <c r="BL7601" s="13"/>
      <c r="BM7601" s="13"/>
      <c r="BN7601" s="13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1"/>
      <c r="L7602" s="11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12"/>
      <c r="AP7602" s="12"/>
      <c r="AQ7602" s="12"/>
      <c r="AR7602" s="12"/>
      <c r="AS7602" s="12"/>
      <c r="AT7602" s="12"/>
      <c r="AU7602" s="12"/>
      <c r="AV7602" s="12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12"/>
      <c r="BG7602" s="12"/>
      <c r="BH7602" s="12"/>
      <c r="BI7602" s="12"/>
      <c r="BJ7602" s="13"/>
      <c r="BK7602" s="13"/>
      <c r="BL7602" s="13"/>
      <c r="BM7602" s="13"/>
      <c r="BN7602" s="13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1"/>
      <c r="L7603" s="11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  <c r="AQ7603" s="12"/>
      <c r="AR7603" s="12"/>
      <c r="AS7603" s="12"/>
      <c r="AT7603" s="12"/>
      <c r="AU7603" s="12"/>
      <c r="AV7603" s="12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12"/>
      <c r="BG7603" s="12"/>
      <c r="BH7603" s="12"/>
      <c r="BI7603" s="12"/>
      <c r="BJ7603" s="13"/>
      <c r="BK7603" s="13"/>
      <c r="BL7603" s="13"/>
      <c r="BM7603" s="13"/>
      <c r="BN7603" s="13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1"/>
      <c r="L7604" s="11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12"/>
      <c r="AP7604" s="12"/>
      <c r="AQ7604" s="12"/>
      <c r="AR7604" s="12"/>
      <c r="AS7604" s="12"/>
      <c r="AT7604" s="12"/>
      <c r="AU7604" s="12"/>
      <c r="AV7604" s="12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12"/>
      <c r="BG7604" s="12"/>
      <c r="BH7604" s="12"/>
      <c r="BI7604" s="12"/>
      <c r="BJ7604" s="13"/>
      <c r="BK7604" s="13"/>
      <c r="BL7604" s="13"/>
      <c r="BM7604" s="13"/>
      <c r="BN7604" s="13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1"/>
      <c r="L7605" s="11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  <c r="AQ7605" s="12"/>
      <c r="AR7605" s="12"/>
      <c r="AS7605" s="12"/>
      <c r="AT7605" s="12"/>
      <c r="AU7605" s="12"/>
      <c r="AV7605" s="12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12"/>
      <c r="BG7605" s="12"/>
      <c r="BH7605" s="12"/>
      <c r="BI7605" s="12"/>
      <c r="BJ7605" s="13"/>
      <c r="BK7605" s="13"/>
      <c r="BL7605" s="13"/>
      <c r="BM7605" s="13"/>
      <c r="BN7605" s="13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1"/>
      <c r="L7606" s="11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  <c r="AQ7606" s="12"/>
      <c r="AR7606" s="12"/>
      <c r="AS7606" s="12"/>
      <c r="AT7606" s="12"/>
      <c r="AU7606" s="12"/>
      <c r="AV7606" s="12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12"/>
      <c r="BG7606" s="12"/>
      <c r="BH7606" s="12"/>
      <c r="BI7606" s="12"/>
      <c r="BJ7606" s="13"/>
      <c r="BK7606" s="13"/>
      <c r="BL7606" s="13"/>
      <c r="BM7606" s="13"/>
      <c r="BN7606" s="13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1"/>
      <c r="L7607" s="11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  <c r="AQ7607" s="12"/>
      <c r="AR7607" s="12"/>
      <c r="AS7607" s="12"/>
      <c r="AT7607" s="12"/>
      <c r="AU7607" s="12"/>
      <c r="AV7607" s="12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12"/>
      <c r="BG7607" s="12"/>
      <c r="BH7607" s="12"/>
      <c r="BI7607" s="12"/>
      <c r="BJ7607" s="13"/>
      <c r="BK7607" s="13"/>
      <c r="BL7607" s="13"/>
      <c r="BM7607" s="13"/>
      <c r="BN7607" s="13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1"/>
      <c r="L7608" s="11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  <c r="AR7608" s="12"/>
      <c r="AS7608" s="12"/>
      <c r="AT7608" s="12"/>
      <c r="AU7608" s="12"/>
      <c r="AV7608" s="12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12"/>
      <c r="BG7608" s="12"/>
      <c r="BH7608" s="12"/>
      <c r="BI7608" s="12"/>
      <c r="BJ7608" s="13"/>
      <c r="BK7608" s="13"/>
      <c r="BL7608" s="13"/>
      <c r="BM7608" s="13"/>
      <c r="BN7608" s="13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1"/>
      <c r="L7609" s="11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  <c r="AR7609" s="12"/>
      <c r="AS7609" s="12"/>
      <c r="AT7609" s="12"/>
      <c r="AU7609" s="12"/>
      <c r="AV7609" s="12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12"/>
      <c r="BG7609" s="12"/>
      <c r="BH7609" s="12"/>
      <c r="BI7609" s="12"/>
      <c r="BJ7609" s="13"/>
      <c r="BK7609" s="13"/>
      <c r="BL7609" s="13"/>
      <c r="BM7609" s="13"/>
      <c r="BN7609" s="13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1"/>
      <c r="L7610" s="11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  <c r="AQ7610" s="12"/>
      <c r="AR7610" s="12"/>
      <c r="AS7610" s="12"/>
      <c r="AT7610" s="12"/>
      <c r="AU7610" s="12"/>
      <c r="AV7610" s="12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12"/>
      <c r="BG7610" s="12"/>
      <c r="BH7610" s="12"/>
      <c r="BI7610" s="12"/>
      <c r="BJ7610" s="13"/>
      <c r="BK7610" s="13"/>
      <c r="BL7610" s="13"/>
      <c r="BM7610" s="13"/>
      <c r="BN7610" s="13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1"/>
      <c r="L7611" s="11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  <c r="AQ7611" s="12"/>
      <c r="AR7611" s="12"/>
      <c r="AS7611" s="12"/>
      <c r="AT7611" s="12"/>
      <c r="AU7611" s="12"/>
      <c r="AV7611" s="12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12"/>
      <c r="BG7611" s="12"/>
      <c r="BH7611" s="12"/>
      <c r="BI7611" s="12"/>
      <c r="BJ7611" s="13"/>
      <c r="BK7611" s="13"/>
      <c r="BL7611" s="13"/>
      <c r="BM7611" s="13"/>
      <c r="BN7611" s="13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1"/>
      <c r="L7612" s="11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  <c r="AQ7612" s="12"/>
      <c r="AR7612" s="12"/>
      <c r="AS7612" s="12"/>
      <c r="AT7612" s="12"/>
      <c r="AU7612" s="12"/>
      <c r="AV7612" s="12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12"/>
      <c r="BG7612" s="12"/>
      <c r="BH7612" s="12"/>
      <c r="BI7612" s="12"/>
      <c r="BJ7612" s="13"/>
      <c r="BK7612" s="13"/>
      <c r="BL7612" s="13"/>
      <c r="BM7612" s="13"/>
      <c r="BN7612" s="13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1"/>
      <c r="L7613" s="11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  <c r="AQ7613" s="12"/>
      <c r="AR7613" s="12"/>
      <c r="AS7613" s="12"/>
      <c r="AT7613" s="12"/>
      <c r="AU7613" s="12"/>
      <c r="AV7613" s="12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12"/>
      <c r="BG7613" s="12"/>
      <c r="BH7613" s="12"/>
      <c r="BI7613" s="12"/>
      <c r="BJ7613" s="13"/>
      <c r="BK7613" s="13"/>
      <c r="BL7613" s="13"/>
      <c r="BM7613" s="13"/>
      <c r="BN7613" s="13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1"/>
      <c r="L7614" s="11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12"/>
      <c r="AP7614" s="12"/>
      <c r="AQ7614" s="12"/>
      <c r="AR7614" s="12"/>
      <c r="AS7614" s="12"/>
      <c r="AT7614" s="12"/>
      <c r="AU7614" s="12"/>
      <c r="AV7614" s="12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12"/>
      <c r="BG7614" s="12"/>
      <c r="BH7614" s="12"/>
      <c r="BI7614" s="12"/>
      <c r="BJ7614" s="13"/>
      <c r="BK7614" s="13"/>
      <c r="BL7614" s="13"/>
      <c r="BM7614" s="13"/>
      <c r="BN7614" s="13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1"/>
      <c r="L7615" s="11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  <c r="AR7615" s="12"/>
      <c r="AS7615" s="12"/>
      <c r="AT7615" s="12"/>
      <c r="AU7615" s="12"/>
      <c r="AV7615" s="12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12"/>
      <c r="BG7615" s="12"/>
      <c r="BH7615" s="12"/>
      <c r="BI7615" s="12"/>
      <c r="BJ7615" s="13"/>
      <c r="BK7615" s="13"/>
      <c r="BL7615" s="13"/>
      <c r="BM7615" s="13"/>
      <c r="BN7615" s="13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1"/>
      <c r="L7616" s="11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  <c r="AR7616" s="12"/>
      <c r="AS7616" s="12"/>
      <c r="AT7616" s="12"/>
      <c r="AU7616" s="12"/>
      <c r="AV7616" s="12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12"/>
      <c r="BG7616" s="12"/>
      <c r="BH7616" s="12"/>
      <c r="BI7616" s="12"/>
      <c r="BJ7616" s="13"/>
      <c r="BK7616" s="13"/>
      <c r="BL7616" s="13"/>
      <c r="BM7616" s="13"/>
      <c r="BN7616" s="13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1"/>
      <c r="L7617" s="11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12"/>
      <c r="AP7617" s="12"/>
      <c r="AQ7617" s="12"/>
      <c r="AR7617" s="12"/>
      <c r="AS7617" s="12"/>
      <c r="AT7617" s="12"/>
      <c r="AU7617" s="12"/>
      <c r="AV7617" s="12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12"/>
      <c r="BG7617" s="12"/>
      <c r="BH7617" s="12"/>
      <c r="BI7617" s="12"/>
      <c r="BJ7617" s="13"/>
      <c r="BK7617" s="13"/>
      <c r="BL7617" s="13"/>
      <c r="BM7617" s="13"/>
      <c r="BN7617" s="13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1"/>
      <c r="L7618" s="11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12"/>
      <c r="AP7618" s="12"/>
      <c r="AQ7618" s="12"/>
      <c r="AR7618" s="12"/>
      <c r="AS7618" s="12"/>
      <c r="AT7618" s="12"/>
      <c r="AU7618" s="12"/>
      <c r="AV7618" s="12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12"/>
      <c r="BG7618" s="12"/>
      <c r="BH7618" s="12"/>
      <c r="BI7618" s="12"/>
      <c r="BJ7618" s="13"/>
      <c r="BK7618" s="13"/>
      <c r="BL7618" s="13"/>
      <c r="BM7618" s="13"/>
      <c r="BN7618" s="13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1"/>
      <c r="L7619" s="11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12"/>
      <c r="AP7619" s="12"/>
      <c r="AQ7619" s="12"/>
      <c r="AR7619" s="12"/>
      <c r="AS7619" s="12"/>
      <c r="AT7619" s="12"/>
      <c r="AU7619" s="12"/>
      <c r="AV7619" s="12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12"/>
      <c r="BG7619" s="12"/>
      <c r="BH7619" s="12"/>
      <c r="BI7619" s="12"/>
      <c r="BJ7619" s="13"/>
      <c r="BK7619" s="13"/>
      <c r="BL7619" s="13"/>
      <c r="BM7619" s="13"/>
      <c r="BN7619" s="13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1"/>
      <c r="L7620" s="11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  <c r="AR7620" s="12"/>
      <c r="AS7620" s="12"/>
      <c r="AT7620" s="12"/>
      <c r="AU7620" s="12"/>
      <c r="AV7620" s="12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12"/>
      <c r="BG7620" s="12"/>
      <c r="BH7620" s="12"/>
      <c r="BI7620" s="12"/>
      <c r="BJ7620" s="13"/>
      <c r="BK7620" s="13"/>
      <c r="BL7620" s="13"/>
      <c r="BM7620" s="13"/>
      <c r="BN7620" s="13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1"/>
      <c r="L7621" s="11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  <c r="AR7621" s="12"/>
      <c r="AS7621" s="12"/>
      <c r="AT7621" s="12"/>
      <c r="AU7621" s="12"/>
      <c r="AV7621" s="12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12"/>
      <c r="BG7621" s="12"/>
      <c r="BH7621" s="12"/>
      <c r="BI7621" s="12"/>
      <c r="BJ7621" s="13"/>
      <c r="BK7621" s="13"/>
      <c r="BL7621" s="13"/>
      <c r="BM7621" s="13"/>
      <c r="BN7621" s="13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1"/>
      <c r="L7622" s="11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12"/>
      <c r="AP7622" s="12"/>
      <c r="AQ7622" s="12"/>
      <c r="AR7622" s="12"/>
      <c r="AS7622" s="12"/>
      <c r="AT7622" s="12"/>
      <c r="AU7622" s="12"/>
      <c r="AV7622" s="12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12"/>
      <c r="BG7622" s="12"/>
      <c r="BH7622" s="12"/>
      <c r="BI7622" s="12"/>
      <c r="BJ7622" s="13"/>
      <c r="BK7622" s="13"/>
      <c r="BL7622" s="13"/>
      <c r="BM7622" s="13"/>
      <c r="BN7622" s="13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1"/>
      <c r="L7623" s="11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  <c r="AQ7623" s="12"/>
      <c r="AR7623" s="12"/>
      <c r="AS7623" s="12"/>
      <c r="AT7623" s="12"/>
      <c r="AU7623" s="12"/>
      <c r="AV7623" s="12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12"/>
      <c r="BG7623" s="12"/>
      <c r="BH7623" s="12"/>
      <c r="BI7623" s="12"/>
      <c r="BJ7623" s="13"/>
      <c r="BK7623" s="13"/>
      <c r="BL7623" s="13"/>
      <c r="BM7623" s="13"/>
      <c r="BN7623" s="13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1"/>
      <c r="L7624" s="11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12"/>
      <c r="AP7624" s="12"/>
      <c r="AQ7624" s="12"/>
      <c r="AR7624" s="12"/>
      <c r="AS7624" s="12"/>
      <c r="AT7624" s="12"/>
      <c r="AU7624" s="12"/>
      <c r="AV7624" s="12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12"/>
      <c r="BG7624" s="12"/>
      <c r="BH7624" s="12"/>
      <c r="BI7624" s="12"/>
      <c r="BJ7624" s="13"/>
      <c r="BK7624" s="13"/>
      <c r="BL7624" s="13"/>
      <c r="BM7624" s="13"/>
      <c r="BN7624" s="13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1"/>
      <c r="L7625" s="11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  <c r="AQ7625" s="12"/>
      <c r="AR7625" s="12"/>
      <c r="AS7625" s="12"/>
      <c r="AT7625" s="12"/>
      <c r="AU7625" s="12"/>
      <c r="AV7625" s="12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12"/>
      <c r="BG7625" s="12"/>
      <c r="BH7625" s="12"/>
      <c r="BI7625" s="12"/>
      <c r="BJ7625" s="13"/>
      <c r="BK7625" s="13"/>
      <c r="BL7625" s="13"/>
      <c r="BM7625" s="13"/>
      <c r="BN7625" s="13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1"/>
      <c r="L7626" s="11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  <c r="AR7626" s="12"/>
      <c r="AS7626" s="12"/>
      <c r="AT7626" s="12"/>
      <c r="AU7626" s="12"/>
      <c r="AV7626" s="12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12"/>
      <c r="BG7626" s="12"/>
      <c r="BH7626" s="12"/>
      <c r="BI7626" s="12"/>
      <c r="BJ7626" s="13"/>
      <c r="BK7626" s="13"/>
      <c r="BL7626" s="13"/>
      <c r="BM7626" s="13"/>
      <c r="BN7626" s="13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1"/>
      <c r="L7627" s="11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  <c r="AR7627" s="12"/>
      <c r="AS7627" s="12"/>
      <c r="AT7627" s="12"/>
      <c r="AU7627" s="12"/>
      <c r="AV7627" s="12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12"/>
      <c r="BG7627" s="12"/>
      <c r="BH7627" s="12"/>
      <c r="BI7627" s="12"/>
      <c r="BJ7627" s="13"/>
      <c r="BK7627" s="13"/>
      <c r="BL7627" s="13"/>
      <c r="BM7627" s="13"/>
      <c r="BN7627" s="13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1"/>
      <c r="L7628" s="11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12"/>
      <c r="AP7628" s="12"/>
      <c r="AQ7628" s="12"/>
      <c r="AR7628" s="12"/>
      <c r="AS7628" s="12"/>
      <c r="AT7628" s="12"/>
      <c r="AU7628" s="12"/>
      <c r="AV7628" s="12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12"/>
      <c r="BG7628" s="12"/>
      <c r="BH7628" s="12"/>
      <c r="BI7628" s="12"/>
      <c r="BJ7628" s="13"/>
      <c r="BK7628" s="13"/>
      <c r="BL7628" s="13"/>
      <c r="BM7628" s="13"/>
      <c r="BN7628" s="13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1"/>
      <c r="L7629" s="11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2"/>
      <c r="AF7629" s="12"/>
      <c r="AG7629" s="12"/>
      <c r="AH7629" s="12"/>
      <c r="AI7629" s="12"/>
      <c r="AJ7629" s="12"/>
      <c r="AK7629" s="12"/>
      <c r="AL7629" s="12"/>
      <c r="AM7629" s="12"/>
      <c r="AN7629" s="12"/>
      <c r="AO7629" s="12"/>
      <c r="AP7629" s="12"/>
      <c r="AQ7629" s="12"/>
      <c r="AR7629" s="12"/>
      <c r="AS7629" s="12"/>
      <c r="AT7629" s="12"/>
      <c r="AU7629" s="12"/>
      <c r="AV7629" s="12"/>
      <c r="AW7629" s="12"/>
      <c r="AX7629" s="12"/>
      <c r="AY7629" s="12"/>
      <c r="AZ7629" s="12"/>
      <c r="BA7629" s="12"/>
      <c r="BB7629" s="12"/>
      <c r="BC7629" s="12"/>
      <c r="BD7629" s="12"/>
      <c r="BE7629" s="12"/>
      <c r="BF7629" s="12"/>
      <c r="BG7629" s="12"/>
      <c r="BH7629" s="12"/>
      <c r="BI7629" s="12"/>
      <c r="BJ7629" s="13"/>
      <c r="BK7629" s="13"/>
      <c r="BL7629" s="13"/>
      <c r="BM7629" s="13"/>
      <c r="BN7629" s="13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1"/>
      <c r="L7630" s="11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12"/>
      <c r="AP7630" s="12"/>
      <c r="AQ7630" s="12"/>
      <c r="AR7630" s="12"/>
      <c r="AS7630" s="12"/>
      <c r="AT7630" s="12"/>
      <c r="AU7630" s="12"/>
      <c r="AV7630" s="12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12"/>
      <c r="BG7630" s="12"/>
      <c r="BH7630" s="12"/>
      <c r="BI7630" s="12"/>
      <c r="BJ7630" s="13"/>
      <c r="BK7630" s="13"/>
      <c r="BL7630" s="13"/>
      <c r="BM7630" s="13"/>
      <c r="BN7630" s="13"/>
    </row>
    <row r="7631" spans="4:66" s="14" customFormat="1" x14ac:dyDescent="0.25">
      <c r="D7631" s="21"/>
      <c r="K7631" s="16"/>
      <c r="L7631" s="16"/>
      <c r="M7631" s="17"/>
      <c r="N7631" s="17"/>
      <c r="O7631" s="17"/>
      <c r="P7631" s="17"/>
      <c r="Q7631" s="17"/>
      <c r="R7631" s="17"/>
      <c r="S7631" s="17"/>
      <c r="T7631" s="17"/>
      <c r="U7631" s="17"/>
      <c r="V7631" s="17"/>
      <c r="W7631" s="17"/>
      <c r="X7631" s="17"/>
      <c r="Y7631" s="17"/>
      <c r="Z7631" s="17"/>
      <c r="AA7631" s="17"/>
      <c r="AB7631" s="17"/>
      <c r="AC7631" s="17"/>
      <c r="AD7631" s="17"/>
      <c r="AE7631" s="17"/>
      <c r="AF7631" s="17"/>
      <c r="AG7631" s="17"/>
      <c r="AH7631" s="17"/>
      <c r="AI7631" s="17"/>
      <c r="AJ7631" s="17"/>
      <c r="AK7631" s="17"/>
      <c r="AL7631" s="17"/>
      <c r="AM7631" s="17"/>
      <c r="AN7631" s="17"/>
      <c r="AO7631" s="17"/>
      <c r="AP7631" s="17"/>
      <c r="AQ7631" s="17"/>
      <c r="AR7631" s="17"/>
      <c r="AS7631" s="17"/>
      <c r="AT7631" s="17"/>
      <c r="AU7631" s="17"/>
      <c r="AV7631" s="17"/>
      <c r="AW7631" s="17"/>
      <c r="AX7631" s="17"/>
      <c r="AY7631" s="17"/>
      <c r="AZ7631" s="17"/>
      <c r="BA7631" s="17"/>
      <c r="BB7631" s="17"/>
      <c r="BC7631" s="17"/>
      <c r="BD7631" s="17"/>
      <c r="BE7631" s="17"/>
      <c r="BF7631" s="17"/>
      <c r="BG7631" s="17"/>
      <c r="BH7631" s="17"/>
      <c r="BI7631" s="17"/>
      <c r="BJ7631" s="18"/>
      <c r="BK7631" s="18"/>
      <c r="BL7631" s="18"/>
      <c r="BM7631" s="18"/>
      <c r="BN7631" s="18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1"/>
      <c r="L7632" s="11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12"/>
      <c r="AP7632" s="12"/>
      <c r="AQ7632" s="12"/>
      <c r="AR7632" s="12"/>
      <c r="AS7632" s="12"/>
      <c r="AT7632" s="12"/>
      <c r="AU7632" s="12"/>
      <c r="AV7632" s="12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12"/>
      <c r="BG7632" s="12"/>
      <c r="BH7632" s="12"/>
      <c r="BI7632" s="12"/>
      <c r="BJ7632" s="13"/>
      <c r="BK7632" s="13"/>
      <c r="BL7632" s="13"/>
      <c r="BM7632" s="13"/>
      <c r="BN7632" s="13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1"/>
      <c r="L7633" s="11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  <c r="AQ7633" s="12"/>
      <c r="AR7633" s="12"/>
      <c r="AS7633" s="12"/>
      <c r="AT7633" s="12"/>
      <c r="AU7633" s="12"/>
      <c r="AV7633" s="12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12"/>
      <c r="BG7633" s="12"/>
      <c r="BH7633" s="12"/>
      <c r="BI7633" s="12"/>
      <c r="BJ7633" s="13"/>
      <c r="BK7633" s="13"/>
      <c r="BL7633" s="13"/>
      <c r="BM7633" s="13"/>
      <c r="BN7633" s="13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1"/>
      <c r="L7634" s="11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  <c r="AQ7634" s="12"/>
      <c r="AR7634" s="12"/>
      <c r="AS7634" s="12"/>
      <c r="AT7634" s="12"/>
      <c r="AU7634" s="12"/>
      <c r="AV7634" s="12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12"/>
      <c r="BG7634" s="12"/>
      <c r="BH7634" s="12"/>
      <c r="BI7634" s="12"/>
      <c r="BJ7634" s="13"/>
      <c r="BK7634" s="13"/>
      <c r="BL7634" s="13"/>
      <c r="BM7634" s="13"/>
      <c r="BN7634" s="13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1"/>
      <c r="L7635" s="11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  <c r="AQ7635" s="12"/>
      <c r="AR7635" s="12"/>
      <c r="AS7635" s="12"/>
      <c r="AT7635" s="12"/>
      <c r="AU7635" s="12"/>
      <c r="AV7635" s="12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12"/>
      <c r="BG7635" s="12"/>
      <c r="BH7635" s="12"/>
      <c r="BI7635" s="12"/>
      <c r="BJ7635" s="13"/>
      <c r="BK7635" s="13"/>
      <c r="BL7635" s="13"/>
      <c r="BM7635" s="13"/>
      <c r="BN7635" s="13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1"/>
      <c r="L7636" s="11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  <c r="AQ7636" s="12"/>
      <c r="AR7636" s="12"/>
      <c r="AS7636" s="12"/>
      <c r="AT7636" s="12"/>
      <c r="AU7636" s="12"/>
      <c r="AV7636" s="12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12"/>
      <c r="BG7636" s="12"/>
      <c r="BH7636" s="12"/>
      <c r="BI7636" s="12"/>
      <c r="BJ7636" s="13"/>
      <c r="BK7636" s="13"/>
      <c r="BL7636" s="13"/>
      <c r="BM7636" s="13"/>
      <c r="BN7636" s="13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1"/>
      <c r="L7637" s="11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  <c r="AQ7637" s="12"/>
      <c r="AR7637" s="12"/>
      <c r="AS7637" s="12"/>
      <c r="AT7637" s="12"/>
      <c r="AU7637" s="12"/>
      <c r="AV7637" s="12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12"/>
      <c r="BG7637" s="12"/>
      <c r="BH7637" s="12"/>
      <c r="BI7637" s="12"/>
      <c r="BJ7637" s="13"/>
      <c r="BK7637" s="13"/>
      <c r="BL7637" s="13"/>
      <c r="BM7637" s="13"/>
      <c r="BN7637" s="13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1"/>
      <c r="L7638" s="11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12"/>
      <c r="AP7638" s="12"/>
      <c r="AQ7638" s="12"/>
      <c r="AR7638" s="12"/>
      <c r="AS7638" s="12"/>
      <c r="AT7638" s="12"/>
      <c r="AU7638" s="12"/>
      <c r="AV7638" s="12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12"/>
      <c r="BG7638" s="12"/>
      <c r="BH7638" s="12"/>
      <c r="BI7638" s="12"/>
      <c r="BJ7638" s="13"/>
      <c r="BK7638" s="13"/>
      <c r="BL7638" s="13"/>
      <c r="BM7638" s="13"/>
      <c r="BN7638" s="13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1"/>
      <c r="L7639" s="11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12"/>
      <c r="AP7639" s="12"/>
      <c r="AQ7639" s="12"/>
      <c r="AR7639" s="12"/>
      <c r="AS7639" s="12"/>
      <c r="AT7639" s="12"/>
      <c r="AU7639" s="12"/>
      <c r="AV7639" s="12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12"/>
      <c r="BG7639" s="12"/>
      <c r="BH7639" s="12"/>
      <c r="BI7639" s="12"/>
      <c r="BJ7639" s="13"/>
      <c r="BK7639" s="13"/>
      <c r="BL7639" s="13"/>
      <c r="BM7639" s="13"/>
      <c r="BN7639" s="13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1"/>
      <c r="L7640" s="11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12"/>
      <c r="AP7640" s="12"/>
      <c r="AQ7640" s="12"/>
      <c r="AR7640" s="12"/>
      <c r="AS7640" s="12"/>
      <c r="AT7640" s="12"/>
      <c r="AU7640" s="12"/>
      <c r="AV7640" s="12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12"/>
      <c r="BG7640" s="12"/>
      <c r="BH7640" s="12"/>
      <c r="BI7640" s="12"/>
      <c r="BJ7640" s="13"/>
      <c r="BK7640" s="13"/>
      <c r="BL7640" s="13"/>
      <c r="BM7640" s="13"/>
      <c r="BN7640" s="13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1"/>
      <c r="L7641" s="11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  <c r="AQ7641" s="12"/>
      <c r="AR7641" s="12"/>
      <c r="AS7641" s="12"/>
      <c r="AT7641" s="12"/>
      <c r="AU7641" s="12"/>
      <c r="AV7641" s="12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12"/>
      <c r="BG7641" s="12"/>
      <c r="BH7641" s="12"/>
      <c r="BI7641" s="12"/>
      <c r="BJ7641" s="13"/>
      <c r="BK7641" s="13"/>
      <c r="BL7641" s="13"/>
      <c r="BM7641" s="13"/>
      <c r="BN7641" s="13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1"/>
      <c r="L7642" s="11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  <c r="AR7642" s="12"/>
      <c r="AS7642" s="12"/>
      <c r="AT7642" s="12"/>
      <c r="AU7642" s="12"/>
      <c r="AV7642" s="12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12"/>
      <c r="BG7642" s="12"/>
      <c r="BH7642" s="12"/>
      <c r="BI7642" s="12"/>
      <c r="BJ7642" s="13"/>
      <c r="BK7642" s="13"/>
      <c r="BL7642" s="13"/>
      <c r="BM7642" s="13"/>
      <c r="BN7642" s="13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1"/>
      <c r="L7643" s="11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/>
      <c r="AR7643" s="12"/>
      <c r="AS7643" s="12"/>
      <c r="AT7643" s="12"/>
      <c r="AU7643" s="12"/>
      <c r="AV7643" s="12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12"/>
      <c r="BG7643" s="12"/>
      <c r="BH7643" s="12"/>
      <c r="BI7643" s="12"/>
      <c r="BJ7643" s="13"/>
      <c r="BK7643" s="13"/>
      <c r="BL7643" s="13"/>
      <c r="BM7643" s="13"/>
      <c r="BN7643" s="13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1"/>
      <c r="L7644" s="11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12"/>
      <c r="AP7644" s="12"/>
      <c r="AQ7644" s="12"/>
      <c r="AR7644" s="12"/>
      <c r="AS7644" s="12"/>
      <c r="AT7644" s="12"/>
      <c r="AU7644" s="12"/>
      <c r="AV7644" s="12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12"/>
      <c r="BG7644" s="12"/>
      <c r="BH7644" s="12"/>
      <c r="BI7644" s="12"/>
      <c r="BJ7644" s="13"/>
      <c r="BK7644" s="13"/>
      <c r="BL7644" s="13"/>
      <c r="BM7644" s="13"/>
      <c r="BN7644" s="13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1"/>
      <c r="L7645" s="11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12"/>
      <c r="AP7645" s="12"/>
      <c r="AQ7645" s="12"/>
      <c r="AR7645" s="12"/>
      <c r="AS7645" s="12"/>
      <c r="AT7645" s="12"/>
      <c r="AU7645" s="12"/>
      <c r="AV7645" s="12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12"/>
      <c r="BG7645" s="12"/>
      <c r="BH7645" s="12"/>
      <c r="BI7645" s="12"/>
      <c r="BJ7645" s="13"/>
      <c r="BK7645" s="13"/>
      <c r="BL7645" s="13"/>
      <c r="BM7645" s="13"/>
      <c r="BN7645" s="13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1"/>
      <c r="L7646" s="11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12"/>
      <c r="AP7646" s="12"/>
      <c r="AQ7646" s="12"/>
      <c r="AR7646" s="12"/>
      <c r="AS7646" s="12"/>
      <c r="AT7646" s="12"/>
      <c r="AU7646" s="12"/>
      <c r="AV7646" s="12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12"/>
      <c r="BG7646" s="12"/>
      <c r="BH7646" s="12"/>
      <c r="BI7646" s="12"/>
      <c r="BJ7646" s="13"/>
      <c r="BK7646" s="13"/>
      <c r="BL7646" s="13"/>
      <c r="BM7646" s="13"/>
      <c r="BN7646" s="13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1"/>
      <c r="L7647" s="11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12"/>
      <c r="AP7647" s="12"/>
      <c r="AQ7647" s="12"/>
      <c r="AR7647" s="12"/>
      <c r="AS7647" s="12"/>
      <c r="AT7647" s="12"/>
      <c r="AU7647" s="12"/>
      <c r="AV7647" s="12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12"/>
      <c r="BG7647" s="12"/>
      <c r="BH7647" s="12"/>
      <c r="BI7647" s="12"/>
      <c r="BJ7647" s="13"/>
      <c r="BK7647" s="13"/>
      <c r="BL7647" s="13"/>
      <c r="BM7647" s="13"/>
      <c r="BN7647" s="13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1"/>
      <c r="L7648" s="11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12"/>
      <c r="AP7648" s="12"/>
      <c r="AQ7648" s="12"/>
      <c r="AR7648" s="12"/>
      <c r="AS7648" s="12"/>
      <c r="AT7648" s="12"/>
      <c r="AU7648" s="12"/>
      <c r="AV7648" s="12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12"/>
      <c r="BG7648" s="12"/>
      <c r="BH7648" s="12"/>
      <c r="BI7648" s="12"/>
      <c r="BJ7648" s="13"/>
      <c r="BK7648" s="13"/>
      <c r="BL7648" s="13"/>
      <c r="BM7648" s="13"/>
      <c r="BN7648" s="13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1"/>
      <c r="L7649" s="11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12"/>
      <c r="AP7649" s="12"/>
      <c r="AQ7649" s="12"/>
      <c r="AR7649" s="12"/>
      <c r="AS7649" s="12"/>
      <c r="AT7649" s="12"/>
      <c r="AU7649" s="12"/>
      <c r="AV7649" s="12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12"/>
      <c r="BG7649" s="12"/>
      <c r="BH7649" s="12"/>
      <c r="BI7649" s="12"/>
      <c r="BJ7649" s="13"/>
      <c r="BK7649" s="13"/>
      <c r="BL7649" s="13"/>
      <c r="BM7649" s="13"/>
      <c r="BN7649" s="13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1"/>
      <c r="L7650" s="11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  <c r="AQ7650" s="12"/>
      <c r="AR7650" s="12"/>
      <c r="AS7650" s="12"/>
      <c r="AT7650" s="12"/>
      <c r="AU7650" s="12"/>
      <c r="AV7650" s="12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12"/>
      <c r="BG7650" s="12"/>
      <c r="BH7650" s="12"/>
      <c r="BI7650" s="12"/>
      <c r="BJ7650" s="13"/>
      <c r="BK7650" s="13"/>
      <c r="BL7650" s="13"/>
      <c r="BM7650" s="13"/>
      <c r="BN7650" s="13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1"/>
      <c r="L7651" s="11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  <c r="AR7651" s="12"/>
      <c r="AS7651" s="12"/>
      <c r="AT7651" s="12"/>
      <c r="AU7651" s="12"/>
      <c r="AV7651" s="12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12"/>
      <c r="BG7651" s="12"/>
      <c r="BH7651" s="12"/>
      <c r="BI7651" s="12"/>
      <c r="BJ7651" s="13"/>
      <c r="BK7651" s="13"/>
      <c r="BL7651" s="13"/>
      <c r="BM7651" s="13"/>
      <c r="BN7651" s="13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1"/>
      <c r="L7652" s="11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  <c r="AR7652" s="12"/>
      <c r="AS7652" s="12"/>
      <c r="AT7652" s="12"/>
      <c r="AU7652" s="12"/>
      <c r="AV7652" s="12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12"/>
      <c r="BG7652" s="12"/>
      <c r="BH7652" s="12"/>
      <c r="BI7652" s="12"/>
      <c r="BJ7652" s="13"/>
      <c r="BK7652" s="13"/>
      <c r="BL7652" s="13"/>
      <c r="BM7652" s="13"/>
      <c r="BN7652" s="13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1"/>
      <c r="L7653" s="11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  <c r="AQ7653" s="12"/>
      <c r="AR7653" s="12"/>
      <c r="AS7653" s="12"/>
      <c r="AT7653" s="12"/>
      <c r="AU7653" s="12"/>
      <c r="AV7653" s="12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12"/>
      <c r="BG7653" s="12"/>
      <c r="BH7653" s="12"/>
      <c r="BI7653" s="12"/>
      <c r="BJ7653" s="13"/>
      <c r="BK7653" s="13"/>
      <c r="BL7653" s="13"/>
      <c r="BM7653" s="13"/>
      <c r="BN7653" s="13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1"/>
      <c r="L7654" s="11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  <c r="AQ7654" s="12"/>
      <c r="AR7654" s="12"/>
      <c r="AS7654" s="12"/>
      <c r="AT7654" s="12"/>
      <c r="AU7654" s="12"/>
      <c r="AV7654" s="12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12"/>
      <c r="BG7654" s="12"/>
      <c r="BH7654" s="12"/>
      <c r="BI7654" s="12"/>
      <c r="BJ7654" s="13"/>
      <c r="BK7654" s="13"/>
      <c r="BL7654" s="13"/>
      <c r="BM7654" s="13"/>
      <c r="BN7654" s="13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1"/>
      <c r="L7655" s="11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  <c r="AQ7655" s="12"/>
      <c r="AR7655" s="12"/>
      <c r="AS7655" s="12"/>
      <c r="AT7655" s="12"/>
      <c r="AU7655" s="12"/>
      <c r="AV7655" s="12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12"/>
      <c r="BG7655" s="12"/>
      <c r="BH7655" s="12"/>
      <c r="BI7655" s="12"/>
      <c r="BJ7655" s="13"/>
      <c r="BK7655" s="13"/>
      <c r="BL7655" s="13"/>
      <c r="BM7655" s="13"/>
      <c r="BN7655" s="13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1"/>
      <c r="L7656" s="11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12"/>
      <c r="AP7656" s="12"/>
      <c r="AQ7656" s="12"/>
      <c r="AR7656" s="12"/>
      <c r="AS7656" s="12"/>
      <c r="AT7656" s="12"/>
      <c r="AU7656" s="12"/>
      <c r="AV7656" s="12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12"/>
      <c r="BG7656" s="12"/>
      <c r="BH7656" s="12"/>
      <c r="BI7656" s="12"/>
      <c r="BJ7656" s="13"/>
      <c r="BK7656" s="13"/>
      <c r="BL7656" s="13"/>
      <c r="BM7656" s="13"/>
      <c r="BN7656" s="13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1"/>
      <c r="L7657" s="11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  <c r="AQ7657" s="12"/>
      <c r="AR7657" s="12"/>
      <c r="AS7657" s="12"/>
      <c r="AT7657" s="12"/>
      <c r="AU7657" s="12"/>
      <c r="AV7657" s="12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12"/>
      <c r="BG7657" s="12"/>
      <c r="BH7657" s="12"/>
      <c r="BI7657" s="12"/>
      <c r="BJ7657" s="13"/>
      <c r="BK7657" s="13"/>
      <c r="BL7657" s="13"/>
      <c r="BM7657" s="13"/>
      <c r="BN7657" s="13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1"/>
      <c r="L7658" s="11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  <c r="AQ7658" s="12"/>
      <c r="AR7658" s="12"/>
      <c r="AS7658" s="12"/>
      <c r="AT7658" s="12"/>
      <c r="AU7658" s="12"/>
      <c r="AV7658" s="12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12"/>
      <c r="BG7658" s="12"/>
      <c r="BH7658" s="12"/>
      <c r="BI7658" s="12"/>
      <c r="BJ7658" s="13"/>
      <c r="BK7658" s="13"/>
      <c r="BL7658" s="13"/>
      <c r="BM7658" s="13"/>
      <c r="BN7658" s="13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1"/>
      <c r="L7659" s="11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  <c r="AQ7659" s="12"/>
      <c r="AR7659" s="12"/>
      <c r="AS7659" s="12"/>
      <c r="AT7659" s="12"/>
      <c r="AU7659" s="12"/>
      <c r="AV7659" s="12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12"/>
      <c r="BG7659" s="12"/>
      <c r="BH7659" s="12"/>
      <c r="BI7659" s="12"/>
      <c r="BJ7659" s="13"/>
      <c r="BK7659" s="13"/>
      <c r="BL7659" s="13"/>
      <c r="BM7659" s="13"/>
      <c r="BN7659" s="13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1"/>
      <c r="L7660" s="11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  <c r="AQ7660" s="12"/>
      <c r="AR7660" s="12"/>
      <c r="AS7660" s="12"/>
      <c r="AT7660" s="12"/>
      <c r="AU7660" s="12"/>
      <c r="AV7660" s="12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12"/>
      <c r="BG7660" s="12"/>
      <c r="BH7660" s="12"/>
      <c r="BI7660" s="12"/>
      <c r="BJ7660" s="13"/>
      <c r="BK7660" s="13"/>
      <c r="BL7660" s="13"/>
      <c r="BM7660" s="13"/>
      <c r="BN7660" s="13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1"/>
      <c r="L7661" s="11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  <c r="AQ7661" s="12"/>
      <c r="AR7661" s="12"/>
      <c r="AS7661" s="12"/>
      <c r="AT7661" s="12"/>
      <c r="AU7661" s="12"/>
      <c r="AV7661" s="12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12"/>
      <c r="BG7661" s="12"/>
      <c r="BH7661" s="12"/>
      <c r="BI7661" s="12"/>
      <c r="BJ7661" s="13"/>
      <c r="BK7661" s="13"/>
      <c r="BL7661" s="13"/>
      <c r="BM7661" s="13"/>
      <c r="BN7661" s="13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1"/>
      <c r="L7662" s="11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  <c r="AQ7662" s="12"/>
      <c r="AR7662" s="12"/>
      <c r="AS7662" s="12"/>
      <c r="AT7662" s="12"/>
      <c r="AU7662" s="12"/>
      <c r="AV7662" s="12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12"/>
      <c r="BG7662" s="12"/>
      <c r="BH7662" s="12"/>
      <c r="BI7662" s="12"/>
      <c r="BJ7662" s="13"/>
      <c r="BK7662" s="13"/>
      <c r="BL7662" s="13"/>
      <c r="BM7662" s="13"/>
      <c r="BN7662" s="13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1"/>
      <c r="L7663" s="11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  <c r="AQ7663" s="12"/>
      <c r="AR7663" s="12"/>
      <c r="AS7663" s="12"/>
      <c r="AT7663" s="12"/>
      <c r="AU7663" s="12"/>
      <c r="AV7663" s="12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12"/>
      <c r="BG7663" s="12"/>
      <c r="BH7663" s="12"/>
      <c r="BI7663" s="12"/>
      <c r="BJ7663" s="13"/>
      <c r="BK7663" s="13"/>
      <c r="BL7663" s="13"/>
      <c r="BM7663" s="13"/>
      <c r="BN7663" s="13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1"/>
      <c r="L7664" s="11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  <c r="AQ7664" s="12"/>
      <c r="AR7664" s="12"/>
      <c r="AS7664" s="12"/>
      <c r="AT7664" s="12"/>
      <c r="AU7664" s="12"/>
      <c r="AV7664" s="12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12"/>
      <c r="BG7664" s="12"/>
      <c r="BH7664" s="12"/>
      <c r="BI7664" s="12"/>
      <c r="BJ7664" s="13"/>
      <c r="BK7664" s="13"/>
      <c r="BL7664" s="13"/>
      <c r="BM7664" s="13"/>
      <c r="BN7664" s="13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1"/>
      <c r="L7665" s="11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  <c r="AQ7665" s="12"/>
      <c r="AR7665" s="12"/>
      <c r="AS7665" s="12"/>
      <c r="AT7665" s="12"/>
      <c r="AU7665" s="12"/>
      <c r="AV7665" s="12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12"/>
      <c r="BG7665" s="12"/>
      <c r="BH7665" s="12"/>
      <c r="BI7665" s="12"/>
      <c r="BJ7665" s="13"/>
      <c r="BK7665" s="13"/>
      <c r="BL7665" s="13"/>
      <c r="BM7665" s="13"/>
      <c r="BN7665" s="13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1"/>
      <c r="L7666" s="11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  <c r="AR7666" s="12"/>
      <c r="AS7666" s="12"/>
      <c r="AT7666" s="12"/>
      <c r="AU7666" s="12"/>
      <c r="AV7666" s="12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12"/>
      <c r="BG7666" s="12"/>
      <c r="BH7666" s="12"/>
      <c r="BI7666" s="12"/>
      <c r="BJ7666" s="13"/>
      <c r="BK7666" s="13"/>
      <c r="BL7666" s="13"/>
      <c r="BM7666" s="13"/>
      <c r="BN7666" s="13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1"/>
      <c r="L7667" s="11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  <c r="AR7667" s="12"/>
      <c r="AS7667" s="12"/>
      <c r="AT7667" s="12"/>
      <c r="AU7667" s="12"/>
      <c r="AV7667" s="12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12"/>
      <c r="BG7667" s="12"/>
      <c r="BH7667" s="12"/>
      <c r="BI7667" s="12"/>
      <c r="BJ7667" s="13"/>
      <c r="BK7667" s="13"/>
      <c r="BL7667" s="13"/>
      <c r="BM7667" s="13"/>
      <c r="BN7667" s="13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1"/>
      <c r="L7668" s="11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  <c r="AF7668" s="12"/>
      <c r="AG7668" s="12"/>
      <c r="AH7668" s="12"/>
      <c r="AI7668" s="12"/>
      <c r="AJ7668" s="12"/>
      <c r="AK7668" s="12"/>
      <c r="AL7668" s="12"/>
      <c r="AM7668" s="12"/>
      <c r="AN7668" s="12"/>
      <c r="AO7668" s="12"/>
      <c r="AP7668" s="12"/>
      <c r="AQ7668" s="12"/>
      <c r="AR7668" s="12"/>
      <c r="AS7668" s="12"/>
      <c r="AT7668" s="12"/>
      <c r="AU7668" s="12"/>
      <c r="AV7668" s="12"/>
      <c r="AW7668" s="12"/>
      <c r="AX7668" s="12"/>
      <c r="AY7668" s="12"/>
      <c r="AZ7668" s="12"/>
      <c r="BA7668" s="12"/>
      <c r="BB7668" s="12"/>
      <c r="BC7668" s="12"/>
      <c r="BD7668" s="12"/>
      <c r="BE7668" s="12"/>
      <c r="BF7668" s="12"/>
      <c r="BG7668" s="12"/>
      <c r="BH7668" s="12"/>
      <c r="BI7668" s="12"/>
      <c r="BJ7668" s="13"/>
      <c r="BK7668" s="13"/>
      <c r="BL7668" s="13"/>
      <c r="BM7668" s="13"/>
      <c r="BN7668" s="13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1"/>
      <c r="L7669" s="11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  <c r="AR7669" s="12"/>
      <c r="AS7669" s="12"/>
      <c r="AT7669" s="12"/>
      <c r="AU7669" s="12"/>
      <c r="AV7669" s="12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12"/>
      <c r="BG7669" s="12"/>
      <c r="BH7669" s="12"/>
      <c r="BI7669" s="12"/>
      <c r="BJ7669" s="13"/>
      <c r="BK7669" s="13"/>
      <c r="BL7669" s="13"/>
      <c r="BM7669" s="13"/>
      <c r="BN7669" s="13"/>
    </row>
    <row r="7670" spans="1:66" s="14" customFormat="1" x14ac:dyDescent="0.25">
      <c r="D7670" s="21"/>
      <c r="K7670" s="16"/>
      <c r="L7670" s="16"/>
      <c r="M7670" s="17"/>
      <c r="N7670" s="17"/>
      <c r="O7670" s="17"/>
      <c r="P7670" s="17"/>
      <c r="Q7670" s="17"/>
      <c r="R7670" s="17"/>
      <c r="S7670" s="17"/>
      <c r="T7670" s="17"/>
      <c r="U7670" s="17"/>
      <c r="V7670" s="17"/>
      <c r="W7670" s="17"/>
      <c r="X7670" s="17"/>
      <c r="Y7670" s="17"/>
      <c r="Z7670" s="17"/>
      <c r="AA7670" s="17"/>
      <c r="AB7670" s="17"/>
      <c r="AC7670" s="17"/>
      <c r="AD7670" s="17"/>
      <c r="AE7670" s="17"/>
      <c r="AF7670" s="17"/>
      <c r="AG7670" s="17"/>
      <c r="AH7670" s="17"/>
      <c r="AI7670" s="17"/>
      <c r="AJ7670" s="17"/>
      <c r="AK7670" s="17"/>
      <c r="AL7670" s="17"/>
      <c r="AM7670" s="17"/>
      <c r="AN7670" s="17"/>
      <c r="AO7670" s="17"/>
      <c r="AP7670" s="17"/>
      <c r="AQ7670" s="17"/>
      <c r="AR7670" s="17"/>
      <c r="AS7670" s="17"/>
      <c r="AT7670" s="17"/>
      <c r="AU7670" s="17"/>
      <c r="AV7670" s="17"/>
      <c r="AW7670" s="17"/>
      <c r="AX7670" s="17"/>
      <c r="AY7670" s="17"/>
      <c r="AZ7670" s="17"/>
      <c r="BA7670" s="17"/>
      <c r="BB7670" s="17"/>
      <c r="BC7670" s="17"/>
      <c r="BD7670" s="17"/>
      <c r="BE7670" s="17"/>
      <c r="BF7670" s="17"/>
      <c r="BG7670" s="17"/>
      <c r="BH7670" s="17"/>
      <c r="BI7670" s="17"/>
      <c r="BJ7670" s="18"/>
      <c r="BK7670" s="18"/>
      <c r="BL7670" s="18"/>
      <c r="BM7670" s="18"/>
      <c r="BN7670" s="18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1"/>
      <c r="L7671" s="11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12"/>
      <c r="AP7671" s="12"/>
      <c r="AQ7671" s="12"/>
      <c r="AR7671" s="12"/>
      <c r="AS7671" s="12"/>
      <c r="AT7671" s="12"/>
      <c r="AU7671" s="12"/>
      <c r="AV7671" s="12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12"/>
      <c r="BG7671" s="12"/>
      <c r="BH7671" s="12"/>
      <c r="BI7671" s="12"/>
      <c r="BJ7671" s="13"/>
      <c r="BK7671" s="13"/>
      <c r="BL7671" s="13"/>
      <c r="BM7671" s="13"/>
      <c r="BN7671" s="13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1"/>
      <c r="L7672" s="11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  <c r="AQ7672" s="12"/>
      <c r="AR7672" s="12"/>
      <c r="AS7672" s="12"/>
      <c r="AT7672" s="12"/>
      <c r="AU7672" s="12"/>
      <c r="AV7672" s="12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12"/>
      <c r="BG7672" s="12"/>
      <c r="BH7672" s="12"/>
      <c r="BI7672" s="12"/>
      <c r="BJ7672" s="13"/>
      <c r="BK7672" s="13"/>
      <c r="BL7672" s="13"/>
      <c r="BM7672" s="13"/>
      <c r="BN7672" s="13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1"/>
      <c r="L7673" s="11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  <c r="AQ7673" s="12"/>
      <c r="AR7673" s="12"/>
      <c r="AS7673" s="12"/>
      <c r="AT7673" s="12"/>
      <c r="AU7673" s="12"/>
      <c r="AV7673" s="12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12"/>
      <c r="BG7673" s="12"/>
      <c r="BH7673" s="12"/>
      <c r="BI7673" s="12"/>
      <c r="BJ7673" s="13"/>
      <c r="BK7673" s="13"/>
      <c r="BL7673" s="13"/>
      <c r="BM7673" s="13"/>
      <c r="BN7673" s="13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1"/>
      <c r="L7674" s="11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  <c r="AQ7674" s="12"/>
      <c r="AR7674" s="12"/>
      <c r="AS7674" s="12"/>
      <c r="AT7674" s="12"/>
      <c r="AU7674" s="12"/>
      <c r="AV7674" s="12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12"/>
      <c r="BG7674" s="12"/>
      <c r="BH7674" s="12"/>
      <c r="BI7674" s="12"/>
      <c r="BJ7674" s="13"/>
      <c r="BK7674" s="13"/>
      <c r="BL7674" s="13"/>
      <c r="BM7674" s="13"/>
      <c r="BN7674" s="13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1"/>
      <c r="L7675" s="11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  <c r="AQ7675" s="12"/>
      <c r="AR7675" s="12"/>
      <c r="AS7675" s="12"/>
      <c r="AT7675" s="12"/>
      <c r="AU7675" s="12"/>
      <c r="AV7675" s="12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12"/>
      <c r="BG7675" s="12"/>
      <c r="BH7675" s="12"/>
      <c r="BI7675" s="12"/>
      <c r="BJ7675" s="13"/>
      <c r="BK7675" s="13"/>
      <c r="BL7675" s="13"/>
      <c r="BM7675" s="13"/>
      <c r="BN7675" s="13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1"/>
      <c r="L7676" s="11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  <c r="AQ7676" s="12"/>
      <c r="AR7676" s="12"/>
      <c r="AS7676" s="12"/>
      <c r="AT7676" s="12"/>
      <c r="AU7676" s="12"/>
      <c r="AV7676" s="12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12"/>
      <c r="BG7676" s="12"/>
      <c r="BH7676" s="12"/>
      <c r="BI7676" s="12"/>
      <c r="BJ7676" s="13"/>
      <c r="BK7676" s="13"/>
      <c r="BL7676" s="13"/>
      <c r="BM7676" s="13"/>
      <c r="BN7676" s="13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1"/>
      <c r="L7677" s="11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  <c r="AQ7677" s="12"/>
      <c r="AR7677" s="12"/>
      <c r="AS7677" s="12"/>
      <c r="AT7677" s="12"/>
      <c r="AU7677" s="12"/>
      <c r="AV7677" s="12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12"/>
      <c r="BG7677" s="12"/>
      <c r="BH7677" s="12"/>
      <c r="BI7677" s="12"/>
      <c r="BJ7677" s="13"/>
      <c r="BK7677" s="13"/>
      <c r="BL7677" s="13"/>
      <c r="BM7677" s="13"/>
      <c r="BN7677" s="13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1"/>
      <c r="L7678" s="11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  <c r="AR7678" s="12"/>
      <c r="AS7678" s="12"/>
      <c r="AT7678" s="12"/>
      <c r="AU7678" s="12"/>
      <c r="AV7678" s="12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12"/>
      <c r="BG7678" s="12"/>
      <c r="BH7678" s="12"/>
      <c r="BI7678" s="12"/>
      <c r="BJ7678" s="13"/>
      <c r="BK7678" s="13"/>
      <c r="BL7678" s="13"/>
      <c r="BM7678" s="13"/>
      <c r="BN7678" s="13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1"/>
      <c r="L7679" s="11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  <c r="AR7679" s="12"/>
      <c r="AS7679" s="12"/>
      <c r="AT7679" s="12"/>
      <c r="AU7679" s="12"/>
      <c r="AV7679" s="12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12"/>
      <c r="BG7679" s="12"/>
      <c r="BH7679" s="12"/>
      <c r="BI7679" s="12"/>
      <c r="BJ7679" s="13"/>
      <c r="BK7679" s="13"/>
      <c r="BL7679" s="13"/>
      <c r="BM7679" s="13"/>
      <c r="BN7679" s="13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1"/>
      <c r="L7680" s="11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  <c r="AQ7680" s="12"/>
      <c r="AR7680" s="12"/>
      <c r="AS7680" s="12"/>
      <c r="AT7680" s="12"/>
      <c r="AU7680" s="12"/>
      <c r="AV7680" s="12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12"/>
      <c r="BG7680" s="12"/>
      <c r="BH7680" s="12"/>
      <c r="BI7680" s="12"/>
      <c r="BJ7680" s="13"/>
      <c r="BK7680" s="13"/>
      <c r="BL7680" s="13"/>
      <c r="BM7680" s="13"/>
      <c r="BN7680" s="13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1"/>
      <c r="L7681" s="11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  <c r="AQ7681" s="12"/>
      <c r="AR7681" s="12"/>
      <c r="AS7681" s="12"/>
      <c r="AT7681" s="12"/>
      <c r="AU7681" s="12"/>
      <c r="AV7681" s="12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12"/>
      <c r="BG7681" s="12"/>
      <c r="BH7681" s="12"/>
      <c r="BI7681" s="12"/>
      <c r="BJ7681" s="13"/>
      <c r="BK7681" s="13"/>
      <c r="BL7681" s="13"/>
      <c r="BM7681" s="13"/>
      <c r="BN7681" s="13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1"/>
      <c r="L7682" s="11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  <c r="AR7682" s="12"/>
      <c r="AS7682" s="12"/>
      <c r="AT7682" s="12"/>
      <c r="AU7682" s="12"/>
      <c r="AV7682" s="12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12"/>
      <c r="BG7682" s="12"/>
      <c r="BH7682" s="12"/>
      <c r="BI7682" s="12"/>
      <c r="BJ7682" s="13"/>
      <c r="BK7682" s="13"/>
      <c r="BL7682" s="13"/>
      <c r="BM7682" s="13"/>
      <c r="BN7682" s="13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1"/>
      <c r="L7683" s="11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  <c r="AR7683" s="12"/>
      <c r="AS7683" s="12"/>
      <c r="AT7683" s="12"/>
      <c r="AU7683" s="12"/>
      <c r="AV7683" s="12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12"/>
      <c r="BG7683" s="12"/>
      <c r="BH7683" s="12"/>
      <c r="BI7683" s="12"/>
      <c r="BJ7683" s="13"/>
      <c r="BK7683" s="13"/>
      <c r="BL7683" s="13"/>
      <c r="BM7683" s="13"/>
      <c r="BN7683" s="13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1"/>
      <c r="L7684" s="11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  <c r="AQ7684" s="12"/>
      <c r="AR7684" s="12"/>
      <c r="AS7684" s="12"/>
      <c r="AT7684" s="12"/>
      <c r="AU7684" s="12"/>
      <c r="AV7684" s="12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12"/>
      <c r="BG7684" s="12"/>
      <c r="BH7684" s="12"/>
      <c r="BI7684" s="12"/>
      <c r="BJ7684" s="13"/>
      <c r="BK7684" s="13"/>
      <c r="BL7684" s="13"/>
      <c r="BM7684" s="13"/>
      <c r="BN7684" s="13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1"/>
      <c r="L7685" s="11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  <c r="AR7685" s="12"/>
      <c r="AS7685" s="12"/>
      <c r="AT7685" s="12"/>
      <c r="AU7685" s="12"/>
      <c r="AV7685" s="12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12"/>
      <c r="BG7685" s="12"/>
      <c r="BH7685" s="12"/>
      <c r="BI7685" s="12"/>
      <c r="BJ7685" s="13"/>
      <c r="BK7685" s="13"/>
      <c r="BL7685" s="13"/>
      <c r="BM7685" s="13"/>
      <c r="BN7685" s="13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1"/>
      <c r="L7686" s="11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  <c r="AR7686" s="12"/>
      <c r="AS7686" s="12"/>
      <c r="AT7686" s="12"/>
      <c r="AU7686" s="12"/>
      <c r="AV7686" s="12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12"/>
      <c r="BG7686" s="12"/>
      <c r="BH7686" s="12"/>
      <c r="BI7686" s="12"/>
      <c r="BJ7686" s="13"/>
      <c r="BK7686" s="13"/>
      <c r="BL7686" s="13"/>
      <c r="BM7686" s="13"/>
      <c r="BN7686" s="13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1"/>
      <c r="L7687" s="11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12"/>
      <c r="AP7687" s="12"/>
      <c r="AQ7687" s="12"/>
      <c r="AR7687" s="12"/>
      <c r="AS7687" s="12"/>
      <c r="AT7687" s="12"/>
      <c r="AU7687" s="12"/>
      <c r="AV7687" s="12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12"/>
      <c r="BG7687" s="12"/>
      <c r="BH7687" s="12"/>
      <c r="BI7687" s="12"/>
      <c r="BJ7687" s="13"/>
      <c r="BK7687" s="13"/>
      <c r="BL7687" s="13"/>
      <c r="BM7687" s="13"/>
      <c r="BN7687" s="13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1"/>
      <c r="L7688" s="11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  <c r="AQ7688" s="12"/>
      <c r="AR7688" s="12"/>
      <c r="AS7688" s="12"/>
      <c r="AT7688" s="12"/>
      <c r="AU7688" s="12"/>
      <c r="AV7688" s="12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12"/>
      <c r="BG7688" s="12"/>
      <c r="BH7688" s="12"/>
      <c r="BI7688" s="12"/>
      <c r="BJ7688" s="13"/>
      <c r="BK7688" s="13"/>
      <c r="BL7688" s="13"/>
      <c r="BM7688" s="13"/>
      <c r="BN7688" s="13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1"/>
      <c r="L7689" s="11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  <c r="AQ7689" s="12"/>
      <c r="AR7689" s="12"/>
      <c r="AS7689" s="12"/>
      <c r="AT7689" s="12"/>
      <c r="AU7689" s="12"/>
      <c r="AV7689" s="12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12"/>
      <c r="BG7689" s="12"/>
      <c r="BH7689" s="12"/>
      <c r="BI7689" s="12"/>
      <c r="BJ7689" s="13"/>
      <c r="BK7689" s="13"/>
      <c r="BL7689" s="13"/>
      <c r="BM7689" s="13"/>
      <c r="BN7689" s="13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1"/>
      <c r="L7690" s="11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  <c r="AR7690" s="12"/>
      <c r="AS7690" s="12"/>
      <c r="AT7690" s="12"/>
      <c r="AU7690" s="12"/>
      <c r="AV7690" s="12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12"/>
      <c r="BG7690" s="12"/>
      <c r="BH7690" s="12"/>
      <c r="BI7690" s="12"/>
      <c r="BJ7690" s="13"/>
      <c r="BK7690" s="13"/>
      <c r="BL7690" s="13"/>
      <c r="BM7690" s="13"/>
      <c r="BN7690" s="13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1"/>
      <c r="L7691" s="11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  <c r="AR7691" s="12"/>
      <c r="AS7691" s="12"/>
      <c r="AT7691" s="12"/>
      <c r="AU7691" s="12"/>
      <c r="AV7691" s="12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12"/>
      <c r="BG7691" s="12"/>
      <c r="BH7691" s="12"/>
      <c r="BI7691" s="12"/>
      <c r="BJ7691" s="13"/>
      <c r="BK7691" s="13"/>
      <c r="BL7691" s="13"/>
      <c r="BM7691" s="13"/>
      <c r="BN7691" s="13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1"/>
      <c r="L7692" s="11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12"/>
      <c r="AP7692" s="12"/>
      <c r="AQ7692" s="12"/>
      <c r="AR7692" s="12"/>
      <c r="AS7692" s="12"/>
      <c r="AT7692" s="12"/>
      <c r="AU7692" s="12"/>
      <c r="AV7692" s="12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12"/>
      <c r="BG7692" s="12"/>
      <c r="BH7692" s="12"/>
      <c r="BI7692" s="12"/>
      <c r="BJ7692" s="13"/>
      <c r="BK7692" s="13"/>
      <c r="BL7692" s="13"/>
      <c r="BM7692" s="13"/>
      <c r="BN7692" s="13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1"/>
      <c r="L7693" s="11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12"/>
      <c r="AP7693" s="12"/>
      <c r="AQ7693" s="12"/>
      <c r="AR7693" s="12"/>
      <c r="AS7693" s="12"/>
      <c r="AT7693" s="12"/>
      <c r="AU7693" s="12"/>
      <c r="AV7693" s="12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12"/>
      <c r="BG7693" s="12"/>
      <c r="BH7693" s="12"/>
      <c r="BI7693" s="12"/>
      <c r="BJ7693" s="13"/>
      <c r="BK7693" s="13"/>
      <c r="BL7693" s="13"/>
      <c r="BM7693" s="13"/>
      <c r="BN7693" s="13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1"/>
      <c r="L7694" s="11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  <c r="AQ7694" s="12"/>
      <c r="AR7694" s="12"/>
      <c r="AS7694" s="12"/>
      <c r="AT7694" s="12"/>
      <c r="AU7694" s="12"/>
      <c r="AV7694" s="12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12"/>
      <c r="BG7694" s="12"/>
      <c r="BH7694" s="12"/>
      <c r="BI7694" s="12"/>
      <c r="BJ7694" s="13"/>
      <c r="BK7694" s="13"/>
      <c r="BL7694" s="13"/>
      <c r="BM7694" s="13"/>
      <c r="BN7694" s="13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1"/>
      <c r="L7695" s="11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  <c r="AQ7695" s="12"/>
      <c r="AR7695" s="12"/>
      <c r="AS7695" s="12"/>
      <c r="AT7695" s="12"/>
      <c r="AU7695" s="12"/>
      <c r="AV7695" s="12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12"/>
      <c r="BG7695" s="12"/>
      <c r="BH7695" s="12"/>
      <c r="BI7695" s="12"/>
      <c r="BJ7695" s="13"/>
      <c r="BK7695" s="13"/>
      <c r="BL7695" s="13"/>
      <c r="BM7695" s="13"/>
      <c r="BN7695" s="13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1"/>
      <c r="L7696" s="11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12"/>
      <c r="AP7696" s="12"/>
      <c r="AQ7696" s="12"/>
      <c r="AR7696" s="12"/>
      <c r="AS7696" s="12"/>
      <c r="AT7696" s="12"/>
      <c r="AU7696" s="12"/>
      <c r="AV7696" s="12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12"/>
      <c r="BG7696" s="12"/>
      <c r="BH7696" s="12"/>
      <c r="BI7696" s="12"/>
      <c r="BJ7696" s="13"/>
      <c r="BK7696" s="13"/>
      <c r="BL7696" s="13"/>
      <c r="BM7696" s="13"/>
      <c r="BN7696" s="13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1"/>
      <c r="L7697" s="11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  <c r="AQ7697" s="12"/>
      <c r="AR7697" s="12"/>
      <c r="AS7697" s="12"/>
      <c r="AT7697" s="12"/>
      <c r="AU7697" s="12"/>
      <c r="AV7697" s="12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12"/>
      <c r="BG7697" s="12"/>
      <c r="BH7697" s="12"/>
      <c r="BI7697" s="12"/>
      <c r="BJ7697" s="13"/>
      <c r="BK7697" s="13"/>
      <c r="BL7697" s="13"/>
      <c r="BM7697" s="13"/>
      <c r="BN7697" s="13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1"/>
      <c r="L7698" s="11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  <c r="AQ7698" s="12"/>
      <c r="AR7698" s="12"/>
      <c r="AS7698" s="12"/>
      <c r="AT7698" s="12"/>
      <c r="AU7698" s="12"/>
      <c r="AV7698" s="12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12"/>
      <c r="BG7698" s="12"/>
      <c r="BH7698" s="12"/>
      <c r="BI7698" s="12"/>
      <c r="BJ7698" s="13"/>
      <c r="BK7698" s="13"/>
      <c r="BL7698" s="13"/>
      <c r="BM7698" s="13"/>
      <c r="BN7698" s="13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1"/>
      <c r="L7699" s="11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  <c r="AQ7699" s="12"/>
      <c r="AR7699" s="12"/>
      <c r="AS7699" s="12"/>
      <c r="AT7699" s="12"/>
      <c r="AU7699" s="12"/>
      <c r="AV7699" s="12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12"/>
      <c r="BG7699" s="12"/>
      <c r="BH7699" s="12"/>
      <c r="BI7699" s="12"/>
      <c r="BJ7699" s="13"/>
      <c r="BK7699" s="13"/>
      <c r="BL7699" s="13"/>
      <c r="BM7699" s="13"/>
      <c r="BN7699" s="13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1"/>
      <c r="L7700" s="11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12"/>
      <c r="AP7700" s="12"/>
      <c r="AQ7700" s="12"/>
      <c r="AR7700" s="12"/>
      <c r="AS7700" s="12"/>
      <c r="AT7700" s="12"/>
      <c r="AU7700" s="12"/>
      <c r="AV7700" s="12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12"/>
      <c r="BG7700" s="12"/>
      <c r="BH7700" s="12"/>
      <c r="BI7700" s="12"/>
      <c r="BJ7700" s="13"/>
      <c r="BK7700" s="13"/>
      <c r="BL7700" s="13"/>
      <c r="BM7700" s="13"/>
      <c r="BN7700" s="13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1"/>
      <c r="L7701" s="11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12"/>
      <c r="AP7701" s="12"/>
      <c r="AQ7701" s="12"/>
      <c r="AR7701" s="12"/>
      <c r="AS7701" s="12"/>
      <c r="AT7701" s="12"/>
      <c r="AU7701" s="12"/>
      <c r="AV7701" s="12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12"/>
      <c r="BG7701" s="12"/>
      <c r="BH7701" s="12"/>
      <c r="BI7701" s="12"/>
      <c r="BJ7701" s="13"/>
      <c r="BK7701" s="13"/>
      <c r="BL7701" s="13"/>
      <c r="BM7701" s="13"/>
      <c r="BN7701" s="13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1"/>
      <c r="L7702" s="11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12"/>
      <c r="AP7702" s="12"/>
      <c r="AQ7702" s="12"/>
      <c r="AR7702" s="12"/>
      <c r="AS7702" s="12"/>
      <c r="AT7702" s="12"/>
      <c r="AU7702" s="12"/>
      <c r="AV7702" s="12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12"/>
      <c r="BG7702" s="12"/>
      <c r="BH7702" s="12"/>
      <c r="BI7702" s="12"/>
      <c r="BJ7702" s="13"/>
      <c r="BK7702" s="13"/>
      <c r="BL7702" s="13"/>
      <c r="BM7702" s="13"/>
      <c r="BN7702" s="13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1"/>
      <c r="L7703" s="11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12"/>
      <c r="AP7703" s="12"/>
      <c r="AQ7703" s="12"/>
      <c r="AR7703" s="12"/>
      <c r="AS7703" s="12"/>
      <c r="AT7703" s="12"/>
      <c r="AU7703" s="12"/>
      <c r="AV7703" s="12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12"/>
      <c r="BG7703" s="12"/>
      <c r="BH7703" s="12"/>
      <c r="BI7703" s="12"/>
      <c r="BJ7703" s="13"/>
      <c r="BK7703" s="13"/>
      <c r="BL7703" s="13"/>
      <c r="BM7703" s="13"/>
      <c r="BN7703" s="13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1"/>
      <c r="L7704" s="11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  <c r="AQ7704" s="12"/>
      <c r="AR7704" s="12"/>
      <c r="AS7704" s="12"/>
      <c r="AT7704" s="12"/>
      <c r="AU7704" s="12"/>
      <c r="AV7704" s="12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12"/>
      <c r="BG7704" s="12"/>
      <c r="BH7704" s="12"/>
      <c r="BI7704" s="12"/>
      <c r="BJ7704" s="13"/>
      <c r="BK7704" s="13"/>
      <c r="BL7704" s="13"/>
      <c r="BM7704" s="13"/>
      <c r="BN7704" s="13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1"/>
      <c r="L7705" s="11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  <c r="AQ7705" s="12"/>
      <c r="AR7705" s="12"/>
      <c r="AS7705" s="12"/>
      <c r="AT7705" s="12"/>
      <c r="AU7705" s="12"/>
      <c r="AV7705" s="12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12"/>
      <c r="BG7705" s="12"/>
      <c r="BH7705" s="12"/>
      <c r="BI7705" s="12"/>
      <c r="BJ7705" s="13"/>
      <c r="BK7705" s="13"/>
      <c r="BL7705" s="13"/>
      <c r="BM7705" s="13"/>
      <c r="BN7705" s="13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1"/>
      <c r="L7706" s="11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  <c r="AQ7706" s="12"/>
      <c r="AR7706" s="12"/>
      <c r="AS7706" s="12"/>
      <c r="AT7706" s="12"/>
      <c r="AU7706" s="12"/>
      <c r="AV7706" s="12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12"/>
      <c r="BG7706" s="12"/>
      <c r="BH7706" s="12"/>
      <c r="BI7706" s="12"/>
      <c r="BJ7706" s="13"/>
      <c r="BK7706" s="13"/>
      <c r="BL7706" s="13"/>
      <c r="BM7706" s="13"/>
      <c r="BN7706" s="13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1"/>
      <c r="L7707" s="11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  <c r="AQ7707" s="12"/>
      <c r="AR7707" s="12"/>
      <c r="AS7707" s="12"/>
      <c r="AT7707" s="12"/>
      <c r="AU7707" s="12"/>
      <c r="AV7707" s="12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12"/>
      <c r="BG7707" s="12"/>
      <c r="BH7707" s="12"/>
      <c r="BI7707" s="12"/>
      <c r="BJ7707" s="13"/>
      <c r="BK7707" s="13"/>
      <c r="BL7707" s="13"/>
      <c r="BM7707" s="13"/>
      <c r="BN7707" s="13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1"/>
      <c r="L7708" s="11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  <c r="AQ7708" s="12"/>
      <c r="AR7708" s="12"/>
      <c r="AS7708" s="12"/>
      <c r="AT7708" s="12"/>
      <c r="AU7708" s="12"/>
      <c r="AV7708" s="12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12"/>
      <c r="BG7708" s="12"/>
      <c r="BH7708" s="12"/>
      <c r="BI7708" s="12"/>
      <c r="BJ7708" s="13"/>
      <c r="BK7708" s="13"/>
      <c r="BL7708" s="13"/>
      <c r="BM7708" s="13"/>
      <c r="BN7708" s="13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1"/>
      <c r="L7709" s="11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  <c r="AQ7709" s="12"/>
      <c r="AR7709" s="12"/>
      <c r="AS7709" s="12"/>
      <c r="AT7709" s="12"/>
      <c r="AU7709" s="12"/>
      <c r="AV7709" s="12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12"/>
      <c r="BG7709" s="12"/>
      <c r="BH7709" s="12"/>
      <c r="BI7709" s="12"/>
      <c r="BJ7709" s="13"/>
      <c r="BK7709" s="13"/>
      <c r="BL7709" s="13"/>
      <c r="BM7709" s="13"/>
      <c r="BN7709" s="13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1"/>
      <c r="L7710" s="11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  <c r="AQ7710" s="12"/>
      <c r="AR7710" s="12"/>
      <c r="AS7710" s="12"/>
      <c r="AT7710" s="12"/>
      <c r="AU7710" s="12"/>
      <c r="AV7710" s="12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12"/>
      <c r="BG7710" s="12"/>
      <c r="BH7710" s="12"/>
      <c r="BI7710" s="12"/>
      <c r="BJ7710" s="13"/>
      <c r="BK7710" s="13"/>
      <c r="BL7710" s="13"/>
      <c r="BM7710" s="13"/>
      <c r="BN7710" s="13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1"/>
      <c r="L7711" s="11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  <c r="AQ7711" s="12"/>
      <c r="AR7711" s="12"/>
      <c r="AS7711" s="12"/>
      <c r="AT7711" s="12"/>
      <c r="AU7711" s="12"/>
      <c r="AV7711" s="12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12"/>
      <c r="BG7711" s="12"/>
      <c r="BH7711" s="12"/>
      <c r="BI7711" s="12"/>
      <c r="BJ7711" s="13"/>
      <c r="BK7711" s="13"/>
      <c r="BL7711" s="13"/>
      <c r="BM7711" s="13"/>
      <c r="BN7711" s="13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1"/>
      <c r="L7712" s="11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  <c r="AQ7712" s="12"/>
      <c r="AR7712" s="12"/>
      <c r="AS7712" s="12"/>
      <c r="AT7712" s="12"/>
      <c r="AU7712" s="12"/>
      <c r="AV7712" s="12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12"/>
      <c r="BG7712" s="12"/>
      <c r="BH7712" s="12"/>
      <c r="BI7712" s="12"/>
      <c r="BJ7712" s="13"/>
      <c r="BK7712" s="13"/>
      <c r="BL7712" s="13"/>
      <c r="BM7712" s="13"/>
      <c r="BN7712" s="13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1"/>
      <c r="L7713" s="11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  <c r="AR7713" s="12"/>
      <c r="AS7713" s="12"/>
      <c r="AT7713" s="12"/>
      <c r="AU7713" s="12"/>
      <c r="AV7713" s="12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12"/>
      <c r="BG7713" s="12"/>
      <c r="BH7713" s="12"/>
      <c r="BI7713" s="12"/>
      <c r="BJ7713" s="13"/>
      <c r="BK7713" s="13"/>
      <c r="BL7713" s="13"/>
      <c r="BM7713" s="13"/>
      <c r="BN7713" s="13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1"/>
      <c r="L7714" s="11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  <c r="AR7714" s="12"/>
      <c r="AS7714" s="12"/>
      <c r="AT7714" s="12"/>
      <c r="AU7714" s="12"/>
      <c r="AV7714" s="12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12"/>
      <c r="BG7714" s="12"/>
      <c r="BH7714" s="12"/>
      <c r="BI7714" s="12"/>
      <c r="BJ7714" s="13"/>
      <c r="BK7714" s="13"/>
      <c r="BL7714" s="13"/>
      <c r="BM7714" s="13"/>
      <c r="BN7714" s="13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1"/>
      <c r="L7715" s="11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12"/>
      <c r="AP7715" s="12"/>
      <c r="AQ7715" s="12"/>
      <c r="AR7715" s="12"/>
      <c r="AS7715" s="12"/>
      <c r="AT7715" s="12"/>
      <c r="AU7715" s="12"/>
      <c r="AV7715" s="12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12"/>
      <c r="BG7715" s="12"/>
      <c r="BH7715" s="12"/>
      <c r="BI7715" s="12"/>
      <c r="BJ7715" s="13"/>
      <c r="BK7715" s="13"/>
      <c r="BL7715" s="13"/>
      <c r="BM7715" s="13"/>
      <c r="BN7715" s="13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1"/>
      <c r="L7716" s="11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  <c r="AQ7716" s="12"/>
      <c r="AR7716" s="12"/>
      <c r="AS7716" s="12"/>
      <c r="AT7716" s="12"/>
      <c r="AU7716" s="12"/>
      <c r="AV7716" s="12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12"/>
      <c r="BG7716" s="12"/>
      <c r="BH7716" s="12"/>
      <c r="BI7716" s="12"/>
      <c r="BJ7716" s="13"/>
      <c r="BK7716" s="13"/>
      <c r="BL7716" s="13"/>
      <c r="BM7716" s="13"/>
      <c r="BN7716" s="13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1"/>
      <c r="L7717" s="11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  <c r="AR7717" s="12"/>
      <c r="AS7717" s="12"/>
      <c r="AT7717" s="12"/>
      <c r="AU7717" s="12"/>
      <c r="AV7717" s="12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12"/>
      <c r="BG7717" s="12"/>
      <c r="BH7717" s="12"/>
      <c r="BI7717" s="12"/>
      <c r="BJ7717" s="13"/>
      <c r="BK7717" s="13"/>
      <c r="BL7717" s="13"/>
      <c r="BM7717" s="13"/>
      <c r="BN7717" s="13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1"/>
      <c r="L7718" s="11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  <c r="AR7718" s="12"/>
      <c r="AS7718" s="12"/>
      <c r="AT7718" s="12"/>
      <c r="AU7718" s="12"/>
      <c r="AV7718" s="12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12"/>
      <c r="BG7718" s="12"/>
      <c r="BH7718" s="12"/>
      <c r="BI7718" s="12"/>
      <c r="BJ7718" s="13"/>
      <c r="BK7718" s="13"/>
      <c r="BL7718" s="13"/>
      <c r="BM7718" s="13"/>
      <c r="BN7718" s="13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1"/>
      <c r="L7719" s="11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  <c r="AQ7719" s="12"/>
      <c r="AR7719" s="12"/>
      <c r="AS7719" s="12"/>
      <c r="AT7719" s="12"/>
      <c r="AU7719" s="12"/>
      <c r="AV7719" s="12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12"/>
      <c r="BG7719" s="12"/>
      <c r="BH7719" s="12"/>
      <c r="BI7719" s="12"/>
      <c r="BJ7719" s="13"/>
      <c r="BK7719" s="13"/>
      <c r="BL7719" s="13"/>
      <c r="BM7719" s="13"/>
      <c r="BN7719" s="13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1"/>
      <c r="L7720" s="11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  <c r="AQ7720" s="12"/>
      <c r="AR7720" s="12"/>
      <c r="AS7720" s="12"/>
      <c r="AT7720" s="12"/>
      <c r="AU7720" s="12"/>
      <c r="AV7720" s="12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12"/>
      <c r="BG7720" s="12"/>
      <c r="BH7720" s="12"/>
      <c r="BI7720" s="12"/>
      <c r="BJ7720" s="13"/>
      <c r="BK7720" s="13"/>
      <c r="BL7720" s="13"/>
      <c r="BM7720" s="13"/>
      <c r="BN7720" s="13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1"/>
      <c r="L7721" s="11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  <c r="AQ7721" s="12"/>
      <c r="AR7721" s="12"/>
      <c r="AS7721" s="12"/>
      <c r="AT7721" s="12"/>
      <c r="AU7721" s="12"/>
      <c r="AV7721" s="12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12"/>
      <c r="BG7721" s="12"/>
      <c r="BH7721" s="12"/>
      <c r="BI7721" s="12"/>
      <c r="BJ7721" s="13"/>
      <c r="BK7721" s="13"/>
      <c r="BL7721" s="13"/>
      <c r="BM7721" s="13"/>
      <c r="BN7721" s="13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1"/>
      <c r="L7722" s="11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  <c r="AR7722" s="12"/>
      <c r="AS7722" s="12"/>
      <c r="AT7722" s="12"/>
      <c r="AU7722" s="12"/>
      <c r="AV7722" s="12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12"/>
      <c r="BG7722" s="12"/>
      <c r="BH7722" s="12"/>
      <c r="BI7722" s="12"/>
      <c r="BJ7722" s="13"/>
      <c r="BK7722" s="13"/>
      <c r="BL7722" s="13"/>
      <c r="BM7722" s="13"/>
      <c r="BN7722" s="13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1"/>
      <c r="L7723" s="11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  <c r="AR7723" s="12"/>
      <c r="AS7723" s="12"/>
      <c r="AT7723" s="12"/>
      <c r="AU7723" s="12"/>
      <c r="AV7723" s="12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12"/>
      <c r="BG7723" s="12"/>
      <c r="BH7723" s="12"/>
      <c r="BI7723" s="12"/>
      <c r="BJ7723" s="13"/>
      <c r="BK7723" s="13"/>
      <c r="BL7723" s="13"/>
      <c r="BM7723" s="13"/>
      <c r="BN7723" s="13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1"/>
      <c r="L7724" s="11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  <c r="AQ7724" s="12"/>
      <c r="AR7724" s="12"/>
      <c r="AS7724" s="12"/>
      <c r="AT7724" s="12"/>
      <c r="AU7724" s="12"/>
      <c r="AV7724" s="12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12"/>
      <c r="BG7724" s="12"/>
      <c r="BH7724" s="12"/>
      <c r="BI7724" s="12"/>
      <c r="BJ7724" s="13"/>
      <c r="BK7724" s="13"/>
      <c r="BL7724" s="13"/>
      <c r="BM7724" s="13"/>
      <c r="BN7724" s="13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1"/>
      <c r="L7725" s="11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  <c r="AQ7725" s="12"/>
      <c r="AR7725" s="12"/>
      <c r="AS7725" s="12"/>
      <c r="AT7725" s="12"/>
      <c r="AU7725" s="12"/>
      <c r="AV7725" s="12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12"/>
      <c r="BG7725" s="12"/>
      <c r="BH7725" s="12"/>
      <c r="BI7725" s="12"/>
      <c r="BJ7725" s="13"/>
      <c r="BK7725" s="13"/>
      <c r="BL7725" s="13"/>
      <c r="BM7725" s="13"/>
      <c r="BN7725" s="13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1"/>
      <c r="L7726" s="11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12"/>
      <c r="AP7726" s="12"/>
      <c r="AQ7726" s="12"/>
      <c r="AR7726" s="12"/>
      <c r="AS7726" s="12"/>
      <c r="AT7726" s="12"/>
      <c r="AU7726" s="12"/>
      <c r="AV7726" s="12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12"/>
      <c r="BG7726" s="12"/>
      <c r="BH7726" s="12"/>
      <c r="BI7726" s="12"/>
      <c r="BJ7726" s="13"/>
      <c r="BK7726" s="13"/>
      <c r="BL7726" s="13"/>
      <c r="BM7726" s="13"/>
      <c r="BN7726" s="13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1"/>
      <c r="L7727" s="11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  <c r="AQ7727" s="12"/>
      <c r="AR7727" s="12"/>
      <c r="AS7727" s="12"/>
      <c r="AT7727" s="12"/>
      <c r="AU7727" s="12"/>
      <c r="AV7727" s="12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12"/>
      <c r="BG7727" s="12"/>
      <c r="BH7727" s="12"/>
      <c r="BI7727" s="12"/>
      <c r="BJ7727" s="13"/>
      <c r="BK7727" s="13"/>
      <c r="BL7727" s="13"/>
      <c r="BM7727" s="13"/>
      <c r="BN7727" s="13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1"/>
      <c r="L7728" s="11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  <c r="AQ7728" s="12"/>
      <c r="AR7728" s="12"/>
      <c r="AS7728" s="12"/>
      <c r="AT7728" s="12"/>
      <c r="AU7728" s="12"/>
      <c r="AV7728" s="12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12"/>
      <c r="BG7728" s="12"/>
      <c r="BH7728" s="12"/>
      <c r="BI7728" s="12"/>
      <c r="BJ7728" s="13"/>
      <c r="BK7728" s="13"/>
      <c r="BL7728" s="13"/>
      <c r="BM7728" s="13"/>
      <c r="BN7728" s="13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1"/>
      <c r="L7729" s="11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  <c r="AQ7729" s="12"/>
      <c r="AR7729" s="12"/>
      <c r="AS7729" s="12"/>
      <c r="AT7729" s="12"/>
      <c r="AU7729" s="12"/>
      <c r="AV7729" s="12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12"/>
      <c r="BG7729" s="12"/>
      <c r="BH7729" s="12"/>
      <c r="BI7729" s="12"/>
      <c r="BJ7729" s="13"/>
      <c r="BK7729" s="13"/>
      <c r="BL7729" s="13"/>
      <c r="BM7729" s="13"/>
      <c r="BN7729" s="13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1"/>
      <c r="L7730" s="11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  <c r="AQ7730" s="12"/>
      <c r="AR7730" s="12"/>
      <c r="AS7730" s="12"/>
      <c r="AT7730" s="12"/>
      <c r="AU7730" s="12"/>
      <c r="AV7730" s="12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12"/>
      <c r="BG7730" s="12"/>
      <c r="BH7730" s="12"/>
      <c r="BI7730" s="12"/>
      <c r="BJ7730" s="13"/>
      <c r="BK7730" s="13"/>
      <c r="BL7730" s="13"/>
      <c r="BM7730" s="13"/>
      <c r="BN7730" s="13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1"/>
      <c r="L7731" s="11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  <c r="AQ7731" s="12"/>
      <c r="AR7731" s="12"/>
      <c r="AS7731" s="12"/>
      <c r="AT7731" s="12"/>
      <c r="AU7731" s="12"/>
      <c r="AV7731" s="12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12"/>
      <c r="BG7731" s="12"/>
      <c r="BH7731" s="12"/>
      <c r="BI7731" s="12"/>
      <c r="BJ7731" s="13"/>
      <c r="BK7731" s="13"/>
      <c r="BL7731" s="13"/>
      <c r="BM7731" s="13"/>
      <c r="BN7731" s="13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1"/>
      <c r="L7732" s="11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  <c r="AQ7732" s="12"/>
      <c r="AR7732" s="12"/>
      <c r="AS7732" s="12"/>
      <c r="AT7732" s="12"/>
      <c r="AU7732" s="12"/>
      <c r="AV7732" s="12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12"/>
      <c r="BG7732" s="12"/>
      <c r="BH7732" s="12"/>
      <c r="BI7732" s="12"/>
      <c r="BJ7732" s="13"/>
      <c r="BK7732" s="13"/>
      <c r="BL7732" s="13"/>
      <c r="BM7732" s="13"/>
      <c r="BN7732" s="13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1"/>
      <c r="L7733" s="11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  <c r="AQ7733" s="12"/>
      <c r="AR7733" s="12"/>
      <c r="AS7733" s="12"/>
      <c r="AT7733" s="12"/>
      <c r="AU7733" s="12"/>
      <c r="AV7733" s="12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12"/>
      <c r="BG7733" s="12"/>
      <c r="BH7733" s="12"/>
      <c r="BI7733" s="12"/>
      <c r="BJ7733" s="13"/>
      <c r="BK7733" s="13"/>
      <c r="BL7733" s="13"/>
      <c r="BM7733" s="13"/>
      <c r="BN7733" s="13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1"/>
      <c r="L7734" s="11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12"/>
      <c r="AP7734" s="12"/>
      <c r="AQ7734" s="12"/>
      <c r="AR7734" s="12"/>
      <c r="AS7734" s="12"/>
      <c r="AT7734" s="12"/>
      <c r="AU7734" s="12"/>
      <c r="AV7734" s="12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12"/>
      <c r="BG7734" s="12"/>
      <c r="BH7734" s="12"/>
      <c r="BI7734" s="12"/>
      <c r="BJ7734" s="13"/>
      <c r="BK7734" s="13"/>
      <c r="BL7734" s="13"/>
      <c r="BM7734" s="13"/>
      <c r="BN7734" s="13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1"/>
      <c r="L7735" s="11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  <c r="AQ7735" s="12"/>
      <c r="AR7735" s="12"/>
      <c r="AS7735" s="12"/>
      <c r="AT7735" s="12"/>
      <c r="AU7735" s="12"/>
      <c r="AV7735" s="12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12"/>
      <c r="BG7735" s="12"/>
      <c r="BH7735" s="12"/>
      <c r="BI7735" s="12"/>
      <c r="BJ7735" s="13"/>
      <c r="BK7735" s="13"/>
      <c r="BL7735" s="13"/>
      <c r="BM7735" s="13"/>
      <c r="BN7735" s="13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1"/>
      <c r="L7736" s="11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12"/>
      <c r="AP7736" s="12"/>
      <c r="AQ7736" s="12"/>
      <c r="AR7736" s="12"/>
      <c r="AS7736" s="12"/>
      <c r="AT7736" s="12"/>
      <c r="AU7736" s="12"/>
      <c r="AV7736" s="12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12"/>
      <c r="BG7736" s="12"/>
      <c r="BH7736" s="12"/>
      <c r="BI7736" s="12"/>
      <c r="BJ7736" s="13"/>
      <c r="BK7736" s="13"/>
      <c r="BL7736" s="13"/>
      <c r="BM7736" s="13"/>
      <c r="BN7736" s="13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1"/>
      <c r="L7737" s="11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  <c r="AQ7737" s="12"/>
      <c r="AR7737" s="12"/>
      <c r="AS7737" s="12"/>
      <c r="AT7737" s="12"/>
      <c r="AU7737" s="12"/>
      <c r="AV7737" s="12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12"/>
      <c r="BG7737" s="12"/>
      <c r="BH7737" s="12"/>
      <c r="BI7737" s="12"/>
      <c r="BJ7737" s="13"/>
      <c r="BK7737" s="13"/>
      <c r="BL7737" s="13"/>
      <c r="BM7737" s="13"/>
      <c r="BN7737" s="13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1"/>
      <c r="L7738" s="11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  <c r="AQ7738" s="12"/>
      <c r="AR7738" s="12"/>
      <c r="AS7738" s="12"/>
      <c r="AT7738" s="12"/>
      <c r="AU7738" s="12"/>
      <c r="AV7738" s="12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12"/>
      <c r="BG7738" s="12"/>
      <c r="BH7738" s="12"/>
      <c r="BI7738" s="12"/>
      <c r="BJ7738" s="13"/>
      <c r="BK7738" s="13"/>
      <c r="BL7738" s="13"/>
      <c r="BM7738" s="13"/>
      <c r="BN7738" s="13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1"/>
      <c r="L7739" s="11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  <c r="AQ7739" s="12"/>
      <c r="AR7739" s="12"/>
      <c r="AS7739" s="12"/>
      <c r="AT7739" s="12"/>
      <c r="AU7739" s="12"/>
      <c r="AV7739" s="12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12"/>
      <c r="BG7739" s="12"/>
      <c r="BH7739" s="12"/>
      <c r="BI7739" s="12"/>
      <c r="BJ7739" s="13"/>
      <c r="BK7739" s="13"/>
      <c r="BL7739" s="13"/>
      <c r="BM7739" s="13"/>
      <c r="BN7739" s="13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1"/>
      <c r="L7740" s="11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12"/>
      <c r="AP7740" s="12"/>
      <c r="AQ7740" s="12"/>
      <c r="AR7740" s="12"/>
      <c r="AS7740" s="12"/>
      <c r="AT7740" s="12"/>
      <c r="AU7740" s="12"/>
      <c r="AV7740" s="12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12"/>
      <c r="BG7740" s="12"/>
      <c r="BH7740" s="12"/>
      <c r="BI7740" s="12"/>
      <c r="BJ7740" s="13"/>
      <c r="BK7740" s="13"/>
      <c r="BL7740" s="13"/>
      <c r="BM7740" s="13"/>
      <c r="BN7740" s="13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1"/>
      <c r="L7741" s="11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  <c r="AQ7741" s="12"/>
      <c r="AR7741" s="12"/>
      <c r="AS7741" s="12"/>
      <c r="AT7741" s="12"/>
      <c r="AU7741" s="12"/>
      <c r="AV7741" s="12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12"/>
      <c r="BG7741" s="12"/>
      <c r="BH7741" s="12"/>
      <c r="BI7741" s="12"/>
      <c r="BJ7741" s="13"/>
      <c r="BK7741" s="13"/>
      <c r="BL7741" s="13"/>
      <c r="BM7741" s="13"/>
      <c r="BN7741" s="13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1"/>
      <c r="L7742" s="11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12"/>
      <c r="AP7742" s="12"/>
      <c r="AQ7742" s="12"/>
      <c r="AR7742" s="12"/>
      <c r="AS7742" s="12"/>
      <c r="AT7742" s="12"/>
      <c r="AU7742" s="12"/>
      <c r="AV7742" s="12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12"/>
      <c r="BG7742" s="12"/>
      <c r="BH7742" s="12"/>
      <c r="BI7742" s="12"/>
      <c r="BJ7742" s="13"/>
      <c r="BK7742" s="13"/>
      <c r="BL7742" s="13"/>
      <c r="BM7742" s="13"/>
      <c r="BN7742" s="13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1"/>
      <c r="L7743" s="11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12"/>
      <c r="AP7743" s="12"/>
      <c r="AQ7743" s="12"/>
      <c r="AR7743" s="12"/>
      <c r="AS7743" s="12"/>
      <c r="AT7743" s="12"/>
      <c r="AU7743" s="12"/>
      <c r="AV7743" s="12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12"/>
      <c r="BG7743" s="12"/>
      <c r="BH7743" s="12"/>
      <c r="BI7743" s="12"/>
      <c r="BJ7743" s="13"/>
      <c r="BK7743" s="13"/>
      <c r="BL7743" s="13"/>
      <c r="BM7743" s="13"/>
      <c r="BN7743" s="13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1"/>
      <c r="L7744" s="11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  <c r="AR7744" s="12"/>
      <c r="AS7744" s="12"/>
      <c r="AT7744" s="12"/>
      <c r="AU7744" s="12"/>
      <c r="AV7744" s="12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12"/>
      <c r="BG7744" s="12"/>
      <c r="BH7744" s="12"/>
      <c r="BI7744" s="12"/>
      <c r="BJ7744" s="13"/>
      <c r="BK7744" s="13"/>
      <c r="BL7744" s="13"/>
      <c r="BM7744" s="13"/>
      <c r="BN7744" s="13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1"/>
      <c r="L7745" s="11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  <c r="AR7745" s="12"/>
      <c r="AS7745" s="12"/>
      <c r="AT7745" s="12"/>
      <c r="AU7745" s="12"/>
      <c r="AV7745" s="12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12"/>
      <c r="BG7745" s="12"/>
      <c r="BH7745" s="12"/>
      <c r="BI7745" s="12"/>
      <c r="BJ7745" s="13"/>
      <c r="BK7745" s="13"/>
      <c r="BL7745" s="13"/>
      <c r="BM7745" s="13"/>
      <c r="BN7745" s="13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1"/>
      <c r="L7746" s="11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  <c r="AQ7746" s="12"/>
      <c r="AR7746" s="12"/>
      <c r="AS7746" s="12"/>
      <c r="AT7746" s="12"/>
      <c r="AU7746" s="12"/>
      <c r="AV7746" s="12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12"/>
      <c r="BG7746" s="12"/>
      <c r="BH7746" s="12"/>
      <c r="BI7746" s="12"/>
      <c r="BJ7746" s="13"/>
      <c r="BK7746" s="13"/>
      <c r="BL7746" s="13"/>
      <c r="BM7746" s="13"/>
      <c r="BN7746" s="13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1"/>
      <c r="L7747" s="11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  <c r="AR7747" s="12"/>
      <c r="AS7747" s="12"/>
      <c r="AT7747" s="12"/>
      <c r="AU7747" s="12"/>
      <c r="AV7747" s="12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12"/>
      <c r="BG7747" s="12"/>
      <c r="BH7747" s="12"/>
      <c r="BI7747" s="12"/>
      <c r="BJ7747" s="13"/>
      <c r="BK7747" s="13"/>
      <c r="BL7747" s="13"/>
      <c r="BM7747" s="13"/>
      <c r="BN7747" s="13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1"/>
      <c r="L7748" s="11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  <c r="AR7748" s="12"/>
      <c r="AS7748" s="12"/>
      <c r="AT7748" s="12"/>
      <c r="AU7748" s="12"/>
      <c r="AV7748" s="12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12"/>
      <c r="BG7748" s="12"/>
      <c r="BH7748" s="12"/>
      <c r="BI7748" s="12"/>
      <c r="BJ7748" s="13"/>
      <c r="BK7748" s="13"/>
      <c r="BL7748" s="13"/>
      <c r="BM7748" s="13"/>
      <c r="BN7748" s="13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1"/>
      <c r="L7749" s="11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  <c r="AQ7749" s="12"/>
      <c r="AR7749" s="12"/>
      <c r="AS7749" s="12"/>
      <c r="AT7749" s="12"/>
      <c r="AU7749" s="12"/>
      <c r="AV7749" s="12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12"/>
      <c r="BG7749" s="12"/>
      <c r="BH7749" s="12"/>
      <c r="BI7749" s="12"/>
      <c r="BJ7749" s="13"/>
      <c r="BK7749" s="13"/>
      <c r="BL7749" s="13"/>
      <c r="BM7749" s="13"/>
      <c r="BN7749" s="13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1"/>
      <c r="L7750" s="11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  <c r="AQ7750" s="12"/>
      <c r="AR7750" s="12"/>
      <c r="AS7750" s="12"/>
      <c r="AT7750" s="12"/>
      <c r="AU7750" s="12"/>
      <c r="AV7750" s="12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12"/>
      <c r="BG7750" s="12"/>
      <c r="BH7750" s="12"/>
      <c r="BI7750" s="12"/>
      <c r="BJ7750" s="13"/>
      <c r="BK7750" s="13"/>
      <c r="BL7750" s="13"/>
      <c r="BM7750" s="13"/>
      <c r="BN7750" s="13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1"/>
      <c r="L7751" s="11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  <c r="AQ7751" s="12"/>
      <c r="AR7751" s="12"/>
      <c r="AS7751" s="12"/>
      <c r="AT7751" s="12"/>
      <c r="AU7751" s="12"/>
      <c r="AV7751" s="12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12"/>
      <c r="BG7751" s="12"/>
      <c r="BH7751" s="12"/>
      <c r="BI7751" s="12"/>
      <c r="BJ7751" s="13"/>
      <c r="BK7751" s="13"/>
      <c r="BL7751" s="13"/>
      <c r="BM7751" s="13"/>
      <c r="BN7751" s="13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1"/>
      <c r="L7752" s="11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12"/>
      <c r="AP7752" s="12"/>
      <c r="AQ7752" s="12"/>
      <c r="AR7752" s="12"/>
      <c r="AS7752" s="12"/>
      <c r="AT7752" s="12"/>
      <c r="AU7752" s="12"/>
      <c r="AV7752" s="12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12"/>
      <c r="BG7752" s="12"/>
      <c r="BH7752" s="12"/>
      <c r="BI7752" s="12"/>
      <c r="BJ7752" s="13"/>
      <c r="BK7752" s="13"/>
      <c r="BL7752" s="13"/>
      <c r="BM7752" s="13"/>
      <c r="BN7752" s="13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1"/>
      <c r="L7753" s="11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12"/>
      <c r="AP7753" s="12"/>
      <c r="AQ7753" s="12"/>
      <c r="AR7753" s="12"/>
      <c r="AS7753" s="12"/>
      <c r="AT7753" s="12"/>
      <c r="AU7753" s="12"/>
      <c r="AV7753" s="12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12"/>
      <c r="BG7753" s="12"/>
      <c r="BH7753" s="12"/>
      <c r="BI7753" s="12"/>
      <c r="BJ7753" s="13"/>
      <c r="BK7753" s="13"/>
      <c r="BL7753" s="13"/>
      <c r="BM7753" s="13"/>
      <c r="BN7753" s="13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1"/>
      <c r="L7754" s="11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  <c r="AQ7754" s="12"/>
      <c r="AR7754" s="12"/>
      <c r="AS7754" s="12"/>
      <c r="AT7754" s="12"/>
      <c r="AU7754" s="12"/>
      <c r="AV7754" s="12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12"/>
      <c r="BG7754" s="12"/>
      <c r="BH7754" s="12"/>
      <c r="BI7754" s="12"/>
      <c r="BJ7754" s="13"/>
      <c r="BK7754" s="13"/>
      <c r="BL7754" s="13"/>
      <c r="BM7754" s="13"/>
      <c r="BN7754" s="13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1"/>
      <c r="L7755" s="11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  <c r="AQ7755" s="12"/>
      <c r="AR7755" s="12"/>
      <c r="AS7755" s="12"/>
      <c r="AT7755" s="12"/>
      <c r="AU7755" s="12"/>
      <c r="AV7755" s="12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12"/>
      <c r="BG7755" s="12"/>
      <c r="BH7755" s="12"/>
      <c r="BI7755" s="12"/>
      <c r="BJ7755" s="13"/>
      <c r="BK7755" s="13"/>
      <c r="BL7755" s="13"/>
      <c r="BM7755" s="13"/>
      <c r="BN7755" s="13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1"/>
      <c r="L7756" s="11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  <c r="AR7756" s="12"/>
      <c r="AS7756" s="12"/>
      <c r="AT7756" s="12"/>
      <c r="AU7756" s="12"/>
      <c r="AV7756" s="12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12"/>
      <c r="BG7756" s="12"/>
      <c r="BH7756" s="12"/>
      <c r="BI7756" s="12"/>
      <c r="BJ7756" s="13"/>
      <c r="BK7756" s="13"/>
      <c r="BL7756" s="13"/>
      <c r="BM7756" s="13"/>
      <c r="BN7756" s="13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1"/>
      <c r="L7757" s="11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  <c r="AR7757" s="12"/>
      <c r="AS7757" s="12"/>
      <c r="AT7757" s="12"/>
      <c r="AU7757" s="12"/>
      <c r="AV7757" s="12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12"/>
      <c r="BG7757" s="12"/>
      <c r="BH7757" s="12"/>
      <c r="BI7757" s="12"/>
      <c r="BJ7757" s="13"/>
      <c r="BK7757" s="13"/>
      <c r="BL7757" s="13"/>
      <c r="BM7757" s="13"/>
      <c r="BN7757" s="13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1"/>
      <c r="L7758" s="11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  <c r="AQ7758" s="12"/>
      <c r="AR7758" s="12"/>
      <c r="AS7758" s="12"/>
      <c r="AT7758" s="12"/>
      <c r="AU7758" s="12"/>
      <c r="AV7758" s="12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12"/>
      <c r="BG7758" s="12"/>
      <c r="BH7758" s="12"/>
      <c r="BI7758" s="12"/>
      <c r="BJ7758" s="13"/>
      <c r="BK7758" s="13"/>
      <c r="BL7758" s="13"/>
      <c r="BM7758" s="13"/>
      <c r="BN7758" s="13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1"/>
      <c r="L7759" s="11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  <c r="AQ7759" s="12"/>
      <c r="AR7759" s="12"/>
      <c r="AS7759" s="12"/>
      <c r="AT7759" s="12"/>
      <c r="AU7759" s="12"/>
      <c r="AV7759" s="12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12"/>
      <c r="BG7759" s="12"/>
      <c r="BH7759" s="12"/>
      <c r="BI7759" s="12"/>
      <c r="BJ7759" s="13"/>
      <c r="BK7759" s="13"/>
      <c r="BL7759" s="13"/>
      <c r="BM7759" s="13"/>
      <c r="BN7759" s="13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1"/>
      <c r="L7760" s="11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  <c r="AQ7760" s="12"/>
      <c r="AR7760" s="12"/>
      <c r="AS7760" s="12"/>
      <c r="AT7760" s="12"/>
      <c r="AU7760" s="12"/>
      <c r="AV7760" s="12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12"/>
      <c r="BG7760" s="12"/>
      <c r="BH7760" s="12"/>
      <c r="BI7760" s="12"/>
      <c r="BJ7760" s="13"/>
      <c r="BK7760" s="13"/>
      <c r="BL7760" s="13"/>
      <c r="BM7760" s="13"/>
      <c r="BN7760" s="13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1"/>
      <c r="L7761" s="11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  <c r="AR7761" s="12"/>
      <c r="AS7761" s="12"/>
      <c r="AT7761" s="12"/>
      <c r="AU7761" s="12"/>
      <c r="AV7761" s="12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12"/>
      <c r="BG7761" s="12"/>
      <c r="BH7761" s="12"/>
      <c r="BI7761" s="12"/>
      <c r="BJ7761" s="13"/>
      <c r="BK7761" s="13"/>
      <c r="BL7761" s="13"/>
      <c r="BM7761" s="13"/>
      <c r="BN7761" s="13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1"/>
      <c r="L7762" s="11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  <c r="AR7762" s="12"/>
      <c r="AS7762" s="12"/>
      <c r="AT7762" s="12"/>
      <c r="AU7762" s="12"/>
      <c r="AV7762" s="12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12"/>
      <c r="BG7762" s="12"/>
      <c r="BH7762" s="12"/>
      <c r="BI7762" s="12"/>
      <c r="BJ7762" s="13"/>
      <c r="BK7762" s="13"/>
      <c r="BL7762" s="13"/>
      <c r="BM7762" s="13"/>
      <c r="BN7762" s="13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1"/>
      <c r="L7763" s="11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  <c r="AQ7763" s="12"/>
      <c r="AR7763" s="12"/>
      <c r="AS7763" s="12"/>
      <c r="AT7763" s="12"/>
      <c r="AU7763" s="12"/>
      <c r="AV7763" s="12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12"/>
      <c r="BG7763" s="12"/>
      <c r="BH7763" s="12"/>
      <c r="BI7763" s="12"/>
      <c r="BJ7763" s="13"/>
      <c r="BK7763" s="13"/>
      <c r="BL7763" s="13"/>
      <c r="BM7763" s="13"/>
      <c r="BN7763" s="13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1"/>
      <c r="L7764" s="11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  <c r="AQ7764" s="12"/>
      <c r="AR7764" s="12"/>
      <c r="AS7764" s="12"/>
      <c r="AT7764" s="12"/>
      <c r="AU7764" s="12"/>
      <c r="AV7764" s="12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12"/>
      <c r="BG7764" s="12"/>
      <c r="BH7764" s="12"/>
      <c r="BI7764" s="12"/>
      <c r="BJ7764" s="13"/>
      <c r="BK7764" s="13"/>
      <c r="BL7764" s="13"/>
      <c r="BM7764" s="13"/>
      <c r="BN7764" s="13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1"/>
      <c r="L7765" s="11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  <c r="AQ7765" s="12"/>
      <c r="AR7765" s="12"/>
      <c r="AS7765" s="12"/>
      <c r="AT7765" s="12"/>
      <c r="AU7765" s="12"/>
      <c r="AV7765" s="12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12"/>
      <c r="BG7765" s="12"/>
      <c r="BH7765" s="12"/>
      <c r="BI7765" s="12"/>
      <c r="BJ7765" s="13"/>
      <c r="BK7765" s="13"/>
      <c r="BL7765" s="13"/>
      <c r="BM7765" s="13"/>
      <c r="BN7765" s="13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1"/>
      <c r="L7766" s="11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  <c r="AQ7766" s="12"/>
      <c r="AR7766" s="12"/>
      <c r="AS7766" s="12"/>
      <c r="AT7766" s="12"/>
      <c r="AU7766" s="12"/>
      <c r="AV7766" s="12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12"/>
      <c r="BG7766" s="12"/>
      <c r="BH7766" s="12"/>
      <c r="BI7766" s="12"/>
      <c r="BJ7766" s="13"/>
      <c r="BK7766" s="13"/>
      <c r="BL7766" s="13"/>
      <c r="BM7766" s="13"/>
      <c r="BN7766" s="13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1"/>
      <c r="L7767" s="11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  <c r="AQ7767" s="12"/>
      <c r="AR7767" s="12"/>
      <c r="AS7767" s="12"/>
      <c r="AT7767" s="12"/>
      <c r="AU7767" s="12"/>
      <c r="AV7767" s="12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12"/>
      <c r="BG7767" s="12"/>
      <c r="BH7767" s="12"/>
      <c r="BI7767" s="12"/>
      <c r="BJ7767" s="13"/>
      <c r="BK7767" s="13"/>
      <c r="BL7767" s="13"/>
      <c r="BM7767" s="13"/>
      <c r="BN7767" s="13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1"/>
      <c r="L7768" s="11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  <c r="AQ7768" s="12"/>
      <c r="AR7768" s="12"/>
      <c r="AS7768" s="12"/>
      <c r="AT7768" s="12"/>
      <c r="AU7768" s="12"/>
      <c r="AV7768" s="12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12"/>
      <c r="BG7768" s="12"/>
      <c r="BH7768" s="12"/>
      <c r="BI7768" s="12"/>
      <c r="BJ7768" s="13"/>
      <c r="BK7768" s="13"/>
      <c r="BL7768" s="13"/>
      <c r="BM7768" s="13"/>
      <c r="BN7768" s="13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1"/>
      <c r="L7769" s="11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  <c r="AQ7769" s="12"/>
      <c r="AR7769" s="12"/>
      <c r="AS7769" s="12"/>
      <c r="AT7769" s="12"/>
      <c r="AU7769" s="12"/>
      <c r="AV7769" s="12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12"/>
      <c r="BG7769" s="12"/>
      <c r="BH7769" s="12"/>
      <c r="BI7769" s="12"/>
      <c r="BJ7769" s="13"/>
      <c r="BK7769" s="13"/>
      <c r="BL7769" s="13"/>
      <c r="BM7769" s="13"/>
      <c r="BN7769" s="13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1"/>
      <c r="L7770" s="11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12"/>
      <c r="AP7770" s="12"/>
      <c r="AQ7770" s="12"/>
      <c r="AR7770" s="12"/>
      <c r="AS7770" s="12"/>
      <c r="AT7770" s="12"/>
      <c r="AU7770" s="12"/>
      <c r="AV7770" s="12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12"/>
      <c r="BG7770" s="12"/>
      <c r="BH7770" s="12"/>
      <c r="BI7770" s="12"/>
      <c r="BJ7770" s="13"/>
      <c r="BK7770" s="13"/>
      <c r="BL7770" s="13"/>
      <c r="BM7770" s="13"/>
      <c r="BN7770" s="13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1"/>
      <c r="L7771" s="11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12"/>
      <c r="AP7771" s="12"/>
      <c r="AQ7771" s="12"/>
      <c r="AR7771" s="12"/>
      <c r="AS7771" s="12"/>
      <c r="AT7771" s="12"/>
      <c r="AU7771" s="12"/>
      <c r="AV7771" s="12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12"/>
      <c r="BG7771" s="12"/>
      <c r="BH7771" s="12"/>
      <c r="BI7771" s="12"/>
      <c r="BJ7771" s="13"/>
      <c r="BK7771" s="13"/>
      <c r="BL7771" s="13"/>
      <c r="BM7771" s="13"/>
      <c r="BN7771" s="13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1"/>
      <c r="L7772" s="11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12"/>
      <c r="AP7772" s="12"/>
      <c r="AQ7772" s="12"/>
      <c r="AR7772" s="12"/>
      <c r="AS7772" s="12"/>
      <c r="AT7772" s="12"/>
      <c r="AU7772" s="12"/>
      <c r="AV7772" s="12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12"/>
      <c r="BG7772" s="12"/>
      <c r="BH7772" s="12"/>
      <c r="BI7772" s="12"/>
      <c r="BJ7772" s="13"/>
      <c r="BK7772" s="13"/>
      <c r="BL7772" s="13"/>
      <c r="BM7772" s="13"/>
      <c r="BN7772" s="13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1"/>
      <c r="L7773" s="11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12"/>
      <c r="AP7773" s="12"/>
      <c r="AQ7773" s="12"/>
      <c r="AR7773" s="12"/>
      <c r="AS7773" s="12"/>
      <c r="AT7773" s="12"/>
      <c r="AU7773" s="12"/>
      <c r="AV7773" s="12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12"/>
      <c r="BG7773" s="12"/>
      <c r="BH7773" s="12"/>
      <c r="BI7773" s="12"/>
      <c r="BJ7773" s="13"/>
      <c r="BK7773" s="13"/>
      <c r="BL7773" s="13"/>
      <c r="BM7773" s="13"/>
      <c r="BN7773" s="13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1"/>
      <c r="L7774" s="11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  <c r="AQ7774" s="12"/>
      <c r="AR7774" s="12"/>
      <c r="AS7774" s="12"/>
      <c r="AT7774" s="12"/>
      <c r="AU7774" s="12"/>
      <c r="AV7774" s="12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12"/>
      <c r="BG7774" s="12"/>
      <c r="BH7774" s="12"/>
      <c r="BI7774" s="12"/>
      <c r="BJ7774" s="13"/>
      <c r="BK7774" s="13"/>
      <c r="BL7774" s="13"/>
      <c r="BM7774" s="13"/>
      <c r="BN7774" s="13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1"/>
      <c r="L7775" s="11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  <c r="AQ7775" s="12"/>
      <c r="AR7775" s="12"/>
      <c r="AS7775" s="12"/>
      <c r="AT7775" s="12"/>
      <c r="AU7775" s="12"/>
      <c r="AV7775" s="12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12"/>
      <c r="BG7775" s="12"/>
      <c r="BH7775" s="12"/>
      <c r="BI7775" s="12"/>
      <c r="BJ7775" s="13"/>
      <c r="BK7775" s="13"/>
      <c r="BL7775" s="13"/>
      <c r="BM7775" s="13"/>
      <c r="BN7775" s="13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1"/>
      <c r="L7776" s="11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  <c r="AR7776" s="12"/>
      <c r="AS7776" s="12"/>
      <c r="AT7776" s="12"/>
      <c r="AU7776" s="12"/>
      <c r="AV7776" s="12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12"/>
      <c r="BG7776" s="12"/>
      <c r="BH7776" s="12"/>
      <c r="BI7776" s="12"/>
      <c r="BJ7776" s="13"/>
      <c r="BK7776" s="13"/>
      <c r="BL7776" s="13"/>
      <c r="BM7776" s="13"/>
      <c r="BN7776" s="13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1"/>
      <c r="L7777" s="11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  <c r="AQ7777" s="12"/>
      <c r="AR7777" s="12"/>
      <c r="AS7777" s="12"/>
      <c r="AT7777" s="12"/>
      <c r="AU7777" s="12"/>
      <c r="AV7777" s="12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12"/>
      <c r="BG7777" s="12"/>
      <c r="BH7777" s="12"/>
      <c r="BI7777" s="12"/>
      <c r="BJ7777" s="13"/>
      <c r="BK7777" s="13"/>
      <c r="BL7777" s="13"/>
      <c r="BM7777" s="13"/>
      <c r="BN7777" s="13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1"/>
      <c r="L7778" s="11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  <c r="AQ7778" s="12"/>
      <c r="AR7778" s="12"/>
      <c r="AS7778" s="12"/>
      <c r="AT7778" s="12"/>
      <c r="AU7778" s="12"/>
      <c r="AV7778" s="12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12"/>
      <c r="BG7778" s="12"/>
      <c r="BH7778" s="12"/>
      <c r="BI7778" s="12"/>
      <c r="BJ7778" s="13"/>
      <c r="BK7778" s="13"/>
      <c r="BL7778" s="13"/>
      <c r="BM7778" s="13"/>
      <c r="BN7778" s="13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1"/>
      <c r="L7779" s="11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  <c r="AQ7779" s="12"/>
      <c r="AR7779" s="12"/>
      <c r="AS7779" s="12"/>
      <c r="AT7779" s="12"/>
      <c r="AU7779" s="12"/>
      <c r="AV7779" s="12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12"/>
      <c r="BG7779" s="12"/>
      <c r="BH7779" s="12"/>
      <c r="BI7779" s="12"/>
      <c r="BJ7779" s="13"/>
      <c r="BK7779" s="13"/>
      <c r="BL7779" s="13"/>
      <c r="BM7779" s="13"/>
      <c r="BN7779" s="13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1"/>
      <c r="L7780" s="11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  <c r="AQ7780" s="12"/>
      <c r="AR7780" s="12"/>
      <c r="AS7780" s="12"/>
      <c r="AT7780" s="12"/>
      <c r="AU7780" s="12"/>
      <c r="AV7780" s="12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12"/>
      <c r="BG7780" s="12"/>
      <c r="BH7780" s="12"/>
      <c r="BI7780" s="12"/>
      <c r="BJ7780" s="13"/>
      <c r="BK7780" s="13"/>
      <c r="BL7780" s="13"/>
      <c r="BM7780" s="13"/>
      <c r="BN7780" s="13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1"/>
      <c r="L7781" s="11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  <c r="AQ7781" s="12"/>
      <c r="AR7781" s="12"/>
      <c r="AS7781" s="12"/>
      <c r="AT7781" s="12"/>
      <c r="AU7781" s="12"/>
      <c r="AV7781" s="12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12"/>
      <c r="BG7781" s="12"/>
      <c r="BH7781" s="12"/>
      <c r="BI7781" s="12"/>
      <c r="BJ7781" s="13"/>
      <c r="BK7781" s="13"/>
      <c r="BL7781" s="13"/>
      <c r="BM7781" s="13"/>
      <c r="BN7781" s="13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1"/>
      <c r="L7782" s="11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  <c r="AQ7782" s="12"/>
      <c r="AR7782" s="12"/>
      <c r="AS7782" s="12"/>
      <c r="AT7782" s="12"/>
      <c r="AU7782" s="12"/>
      <c r="AV7782" s="12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12"/>
      <c r="BG7782" s="12"/>
      <c r="BH7782" s="12"/>
      <c r="BI7782" s="12"/>
      <c r="BJ7782" s="13"/>
      <c r="BK7782" s="13"/>
      <c r="BL7782" s="13"/>
      <c r="BM7782" s="13"/>
      <c r="BN7782" s="13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1"/>
      <c r="L7783" s="11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  <c r="AQ7783" s="12"/>
      <c r="AR7783" s="12"/>
      <c r="AS7783" s="12"/>
      <c r="AT7783" s="12"/>
      <c r="AU7783" s="12"/>
      <c r="AV7783" s="12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12"/>
      <c r="BG7783" s="12"/>
      <c r="BH7783" s="12"/>
      <c r="BI7783" s="12"/>
      <c r="BJ7783" s="13"/>
      <c r="BK7783" s="13"/>
      <c r="BL7783" s="13"/>
      <c r="BM7783" s="13"/>
      <c r="BN7783" s="13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1"/>
      <c r="L7784" s="11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/>
      <c r="AR7784" s="12"/>
      <c r="AS7784" s="12"/>
      <c r="AT7784" s="12"/>
      <c r="AU7784" s="12"/>
      <c r="AV7784" s="12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12"/>
      <c r="BG7784" s="12"/>
      <c r="BH7784" s="12"/>
      <c r="BI7784" s="12"/>
      <c r="BJ7784" s="13"/>
      <c r="BK7784" s="13"/>
      <c r="BL7784" s="13"/>
      <c r="BM7784" s="13"/>
      <c r="BN7784" s="13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1"/>
      <c r="L7785" s="11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12"/>
      <c r="AP7785" s="12"/>
      <c r="AQ7785" s="12"/>
      <c r="AR7785" s="12"/>
      <c r="AS7785" s="12"/>
      <c r="AT7785" s="12"/>
      <c r="AU7785" s="12"/>
      <c r="AV7785" s="12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12"/>
      <c r="BG7785" s="12"/>
      <c r="BH7785" s="12"/>
      <c r="BI7785" s="12"/>
      <c r="BJ7785" s="13"/>
      <c r="BK7785" s="13"/>
      <c r="BL7785" s="13"/>
      <c r="BM7785" s="13"/>
      <c r="BN7785" s="13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1"/>
      <c r="L7786" s="11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12"/>
      <c r="AP7786" s="12"/>
      <c r="AQ7786" s="12"/>
      <c r="AR7786" s="12"/>
      <c r="AS7786" s="12"/>
      <c r="AT7786" s="12"/>
      <c r="AU7786" s="12"/>
      <c r="AV7786" s="12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12"/>
      <c r="BG7786" s="12"/>
      <c r="BH7786" s="12"/>
      <c r="BI7786" s="12"/>
      <c r="BJ7786" s="13"/>
      <c r="BK7786" s="13"/>
      <c r="BL7786" s="13"/>
      <c r="BM7786" s="13"/>
      <c r="BN7786" s="13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1"/>
      <c r="L7787" s="11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  <c r="AQ7787" s="12"/>
      <c r="AR7787" s="12"/>
      <c r="AS7787" s="12"/>
      <c r="AT7787" s="12"/>
      <c r="AU7787" s="12"/>
      <c r="AV7787" s="12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12"/>
      <c r="BG7787" s="12"/>
      <c r="BH7787" s="12"/>
      <c r="BI7787" s="12"/>
      <c r="BJ7787" s="13"/>
      <c r="BK7787" s="13"/>
      <c r="BL7787" s="13"/>
      <c r="BM7787" s="13"/>
      <c r="BN7787" s="13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1"/>
      <c r="L7788" s="11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12"/>
      <c r="AP7788" s="12"/>
      <c r="AQ7788" s="12"/>
      <c r="AR7788" s="12"/>
      <c r="AS7788" s="12"/>
      <c r="AT7788" s="12"/>
      <c r="AU7788" s="12"/>
      <c r="AV7788" s="12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12"/>
      <c r="BG7788" s="12"/>
      <c r="BH7788" s="12"/>
      <c r="BI7788" s="12"/>
      <c r="BJ7788" s="13"/>
      <c r="BK7788" s="13"/>
      <c r="BL7788" s="13"/>
      <c r="BM7788" s="13"/>
      <c r="BN7788" s="13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1"/>
      <c r="L7789" s="11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12"/>
      <c r="AP7789" s="12"/>
      <c r="AQ7789" s="12"/>
      <c r="AR7789" s="12"/>
      <c r="AS7789" s="12"/>
      <c r="AT7789" s="12"/>
      <c r="AU7789" s="12"/>
      <c r="AV7789" s="12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12"/>
      <c r="BG7789" s="12"/>
      <c r="BH7789" s="12"/>
      <c r="BI7789" s="12"/>
      <c r="BJ7789" s="13"/>
      <c r="BK7789" s="13"/>
      <c r="BL7789" s="13"/>
      <c r="BM7789" s="13"/>
      <c r="BN7789" s="13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1"/>
      <c r="L7790" s="11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12"/>
      <c r="AP7790" s="12"/>
      <c r="AQ7790" s="12"/>
      <c r="AR7790" s="12"/>
      <c r="AS7790" s="12"/>
      <c r="AT7790" s="12"/>
      <c r="AU7790" s="12"/>
      <c r="AV7790" s="12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12"/>
      <c r="BG7790" s="12"/>
      <c r="BH7790" s="12"/>
      <c r="BI7790" s="12"/>
      <c r="BJ7790" s="13"/>
      <c r="BK7790" s="13"/>
      <c r="BL7790" s="13"/>
      <c r="BM7790" s="13"/>
      <c r="BN7790" s="13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1"/>
      <c r="L7791" s="11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12"/>
      <c r="AP7791" s="12"/>
      <c r="AQ7791" s="12"/>
      <c r="AR7791" s="12"/>
      <c r="AS7791" s="12"/>
      <c r="AT7791" s="12"/>
      <c r="AU7791" s="12"/>
      <c r="AV7791" s="12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12"/>
      <c r="BG7791" s="12"/>
      <c r="BH7791" s="12"/>
      <c r="BI7791" s="12"/>
      <c r="BJ7791" s="13"/>
      <c r="BK7791" s="13"/>
      <c r="BL7791" s="13"/>
      <c r="BM7791" s="13"/>
      <c r="BN7791" s="13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1"/>
      <c r="L7792" s="11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  <c r="AQ7792" s="12"/>
      <c r="AR7792" s="12"/>
      <c r="AS7792" s="12"/>
      <c r="AT7792" s="12"/>
      <c r="AU7792" s="12"/>
      <c r="AV7792" s="12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12"/>
      <c r="BG7792" s="12"/>
      <c r="BH7792" s="12"/>
      <c r="BI7792" s="12"/>
      <c r="BJ7792" s="13"/>
      <c r="BK7792" s="13"/>
      <c r="BL7792" s="13"/>
      <c r="BM7792" s="13"/>
      <c r="BN7792" s="13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1"/>
      <c r="L7793" s="11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  <c r="AQ7793" s="12"/>
      <c r="AR7793" s="12"/>
      <c r="AS7793" s="12"/>
      <c r="AT7793" s="12"/>
      <c r="AU7793" s="12"/>
      <c r="AV7793" s="12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12"/>
      <c r="BG7793" s="12"/>
      <c r="BH7793" s="12"/>
      <c r="BI7793" s="12"/>
      <c r="BJ7793" s="13"/>
      <c r="BK7793" s="13"/>
      <c r="BL7793" s="13"/>
      <c r="BM7793" s="13"/>
      <c r="BN7793" s="13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1"/>
      <c r="L7794" s="11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  <c r="AR7794" s="12"/>
      <c r="AS7794" s="12"/>
      <c r="AT7794" s="12"/>
      <c r="AU7794" s="12"/>
      <c r="AV7794" s="12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12"/>
      <c r="BG7794" s="12"/>
      <c r="BH7794" s="12"/>
      <c r="BI7794" s="12"/>
      <c r="BJ7794" s="13"/>
      <c r="BK7794" s="13"/>
      <c r="BL7794" s="13"/>
      <c r="BM7794" s="13"/>
      <c r="BN7794" s="13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1"/>
      <c r="L7795" s="11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  <c r="AR7795" s="12"/>
      <c r="AS7795" s="12"/>
      <c r="AT7795" s="12"/>
      <c r="AU7795" s="12"/>
      <c r="AV7795" s="12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12"/>
      <c r="BG7795" s="12"/>
      <c r="BH7795" s="12"/>
      <c r="BI7795" s="12"/>
      <c r="BJ7795" s="13"/>
      <c r="BK7795" s="13"/>
      <c r="BL7795" s="13"/>
      <c r="BM7795" s="13"/>
      <c r="BN7795" s="13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1"/>
      <c r="L7796" s="11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12"/>
      <c r="AP7796" s="12"/>
      <c r="AQ7796" s="12"/>
      <c r="AR7796" s="12"/>
      <c r="AS7796" s="12"/>
      <c r="AT7796" s="12"/>
      <c r="AU7796" s="12"/>
      <c r="AV7796" s="12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12"/>
      <c r="BG7796" s="12"/>
      <c r="BH7796" s="12"/>
      <c r="BI7796" s="12"/>
      <c r="BJ7796" s="13"/>
      <c r="BK7796" s="13"/>
      <c r="BL7796" s="13"/>
      <c r="BM7796" s="13"/>
      <c r="BN7796" s="13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1"/>
      <c r="L7797" s="11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/>
      <c r="AF7797" s="12"/>
      <c r="AG7797" s="12"/>
      <c r="AH7797" s="12"/>
      <c r="AI7797" s="12"/>
      <c r="AJ7797" s="12"/>
      <c r="AK7797" s="12"/>
      <c r="AL7797" s="12"/>
      <c r="AM7797" s="12"/>
      <c r="AN7797" s="12"/>
      <c r="AO7797" s="12"/>
      <c r="AP7797" s="12"/>
      <c r="AQ7797" s="12"/>
      <c r="AR7797" s="12"/>
      <c r="AS7797" s="12"/>
      <c r="AT7797" s="12"/>
      <c r="AU7797" s="12"/>
      <c r="AV7797" s="12"/>
      <c r="AW7797" s="12"/>
      <c r="AX7797" s="12"/>
      <c r="AY7797" s="12"/>
      <c r="AZ7797" s="12"/>
      <c r="BA7797" s="12"/>
      <c r="BB7797" s="12"/>
      <c r="BC7797" s="12"/>
      <c r="BD7797" s="12"/>
      <c r="BE7797" s="12"/>
      <c r="BF7797" s="12"/>
      <c r="BG7797" s="12"/>
      <c r="BH7797" s="12"/>
      <c r="BI7797" s="12"/>
      <c r="BJ7797" s="13"/>
      <c r="BK7797" s="13"/>
      <c r="BL7797" s="13"/>
      <c r="BM7797" s="13"/>
      <c r="BN7797" s="13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1"/>
      <c r="L7798" s="11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  <c r="AR7798" s="12"/>
      <c r="AS7798" s="12"/>
      <c r="AT7798" s="12"/>
      <c r="AU7798" s="12"/>
      <c r="AV7798" s="12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12"/>
      <c r="BG7798" s="12"/>
      <c r="BH7798" s="12"/>
      <c r="BI7798" s="12"/>
      <c r="BJ7798" s="13"/>
      <c r="BK7798" s="13"/>
      <c r="BL7798" s="13"/>
      <c r="BM7798" s="13"/>
      <c r="BN7798" s="13"/>
    </row>
    <row r="7799" spans="1:66" s="14" customFormat="1" x14ac:dyDescent="0.25">
      <c r="A7799" s="26"/>
      <c r="K7799" s="16"/>
      <c r="L7799" s="16"/>
      <c r="M7799" s="17"/>
      <c r="N7799" s="17"/>
      <c r="O7799" s="17"/>
      <c r="P7799" s="17"/>
      <c r="Q7799" s="17"/>
      <c r="R7799" s="17"/>
      <c r="S7799" s="17"/>
      <c r="T7799" s="17"/>
      <c r="U7799" s="17"/>
      <c r="V7799" s="17"/>
      <c r="W7799" s="17"/>
      <c r="X7799" s="17"/>
      <c r="Y7799" s="17"/>
      <c r="Z7799" s="17"/>
      <c r="AA7799" s="17"/>
      <c r="AB7799" s="17"/>
      <c r="AC7799" s="17"/>
      <c r="AD7799" s="17"/>
      <c r="AE7799" s="17"/>
      <c r="AF7799" s="17"/>
      <c r="AG7799" s="17"/>
      <c r="AH7799" s="17"/>
      <c r="AI7799" s="17"/>
      <c r="AJ7799" s="17"/>
      <c r="AK7799" s="17"/>
      <c r="AL7799" s="17"/>
      <c r="AM7799" s="17"/>
      <c r="AN7799" s="17"/>
      <c r="AO7799" s="17"/>
      <c r="AP7799" s="17"/>
      <c r="AQ7799" s="17"/>
      <c r="AR7799" s="17"/>
      <c r="AS7799" s="17"/>
      <c r="AT7799" s="17"/>
      <c r="AU7799" s="17"/>
      <c r="AV7799" s="17"/>
      <c r="AW7799" s="17"/>
      <c r="AX7799" s="17"/>
      <c r="AY7799" s="17"/>
      <c r="AZ7799" s="17"/>
      <c r="BA7799" s="17"/>
      <c r="BB7799" s="17"/>
      <c r="BC7799" s="17"/>
      <c r="BD7799" s="17"/>
      <c r="BE7799" s="17"/>
      <c r="BF7799" s="17"/>
      <c r="BG7799" s="17"/>
      <c r="BH7799" s="17"/>
      <c r="BI7799" s="17"/>
      <c r="BJ7799" s="18"/>
      <c r="BK7799" s="18"/>
      <c r="BL7799" s="18"/>
      <c r="BM7799" s="18"/>
      <c r="BN7799" s="18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1"/>
      <c r="L7800" s="11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  <c r="AQ7800" s="12"/>
      <c r="AR7800" s="12"/>
      <c r="AS7800" s="12"/>
      <c r="AT7800" s="12"/>
      <c r="AU7800" s="12"/>
      <c r="AV7800" s="12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12"/>
      <c r="BG7800" s="12"/>
      <c r="BH7800" s="12"/>
      <c r="BI7800" s="12"/>
      <c r="BJ7800" s="13"/>
      <c r="BK7800" s="13"/>
      <c r="BL7800" s="13"/>
      <c r="BM7800" s="13"/>
      <c r="BN7800" s="13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1"/>
      <c r="L7801" s="11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  <c r="AQ7801" s="12"/>
      <c r="AR7801" s="12"/>
      <c r="AS7801" s="12"/>
      <c r="AT7801" s="12"/>
      <c r="AU7801" s="12"/>
      <c r="AV7801" s="12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12"/>
      <c r="BG7801" s="12"/>
      <c r="BH7801" s="12"/>
      <c r="BI7801" s="12"/>
      <c r="BJ7801" s="13"/>
      <c r="BK7801" s="13"/>
      <c r="BL7801" s="13"/>
      <c r="BM7801" s="13"/>
      <c r="BN7801" s="13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1"/>
      <c r="L7802" s="11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  <c r="AR7802" s="12"/>
      <c r="AS7802" s="12"/>
      <c r="AT7802" s="12"/>
      <c r="AU7802" s="12"/>
      <c r="AV7802" s="12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12"/>
      <c r="BG7802" s="12"/>
      <c r="BH7802" s="12"/>
      <c r="BI7802" s="12"/>
      <c r="BJ7802" s="13"/>
      <c r="BK7802" s="13"/>
      <c r="BL7802" s="13"/>
      <c r="BM7802" s="13"/>
      <c r="BN7802" s="13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1"/>
      <c r="L7803" s="11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  <c r="AR7803" s="12"/>
      <c r="AS7803" s="12"/>
      <c r="AT7803" s="12"/>
      <c r="AU7803" s="12"/>
      <c r="AV7803" s="12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12"/>
      <c r="BG7803" s="12"/>
      <c r="BH7803" s="12"/>
      <c r="BI7803" s="12"/>
      <c r="BJ7803" s="13"/>
      <c r="BK7803" s="13"/>
      <c r="BL7803" s="13"/>
      <c r="BM7803" s="13"/>
      <c r="BN7803" s="13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1"/>
      <c r="L7804" s="11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/>
      <c r="AF7804" s="12"/>
      <c r="AG7804" s="12"/>
      <c r="AH7804" s="12"/>
      <c r="AI7804" s="12"/>
      <c r="AJ7804" s="12"/>
      <c r="AK7804" s="12"/>
      <c r="AL7804" s="12"/>
      <c r="AM7804" s="12"/>
      <c r="AN7804" s="12"/>
      <c r="AO7804" s="12"/>
      <c r="AP7804" s="12"/>
      <c r="AQ7804" s="12"/>
      <c r="AR7804" s="12"/>
      <c r="AS7804" s="12"/>
      <c r="AT7804" s="12"/>
      <c r="AU7804" s="12"/>
      <c r="AV7804" s="12"/>
      <c r="AW7804" s="12"/>
      <c r="AX7804" s="12"/>
      <c r="AY7804" s="12"/>
      <c r="AZ7804" s="12"/>
      <c r="BA7804" s="12"/>
      <c r="BB7804" s="12"/>
      <c r="BC7804" s="12"/>
      <c r="BD7804" s="12"/>
      <c r="BE7804" s="12"/>
      <c r="BF7804" s="12"/>
      <c r="BG7804" s="12"/>
      <c r="BH7804" s="12"/>
      <c r="BI7804" s="12"/>
      <c r="BJ7804" s="13"/>
      <c r="BK7804" s="13"/>
      <c r="BL7804" s="13"/>
      <c r="BM7804" s="13"/>
      <c r="BN7804" s="13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1"/>
      <c r="L7805" s="11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  <c r="AQ7805" s="12"/>
      <c r="AR7805" s="12"/>
      <c r="AS7805" s="12"/>
      <c r="AT7805" s="12"/>
      <c r="AU7805" s="12"/>
      <c r="AV7805" s="12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12"/>
      <c r="BG7805" s="12"/>
      <c r="BH7805" s="12"/>
      <c r="BI7805" s="12"/>
      <c r="BJ7805" s="13"/>
      <c r="BK7805" s="13"/>
      <c r="BL7805" s="13"/>
      <c r="BM7805" s="13"/>
      <c r="BN7805" s="13"/>
    </row>
    <row r="7806" spans="1:66" s="14" customFormat="1" x14ac:dyDescent="0.25">
      <c r="K7806" s="16"/>
      <c r="L7806" s="16"/>
      <c r="M7806" s="17"/>
      <c r="N7806" s="17"/>
      <c r="O7806" s="17"/>
      <c r="P7806" s="17"/>
      <c r="Q7806" s="17"/>
      <c r="R7806" s="17"/>
      <c r="S7806" s="17"/>
      <c r="T7806" s="17"/>
      <c r="U7806" s="17"/>
      <c r="V7806" s="17"/>
      <c r="W7806" s="17"/>
      <c r="X7806" s="17"/>
      <c r="Y7806" s="17"/>
      <c r="Z7806" s="17"/>
      <c r="AA7806" s="17"/>
      <c r="AB7806" s="17"/>
      <c r="AC7806" s="17"/>
      <c r="AD7806" s="17"/>
      <c r="AE7806" s="17"/>
      <c r="AF7806" s="17"/>
      <c r="AG7806" s="17"/>
      <c r="AH7806" s="17"/>
      <c r="AI7806" s="17"/>
      <c r="AJ7806" s="17"/>
      <c r="AK7806" s="17"/>
      <c r="AL7806" s="17"/>
      <c r="AM7806" s="17"/>
      <c r="AN7806" s="17"/>
      <c r="AO7806" s="17"/>
      <c r="AP7806" s="17"/>
      <c r="AQ7806" s="17"/>
      <c r="AR7806" s="17"/>
      <c r="AS7806" s="17"/>
      <c r="AT7806" s="17"/>
      <c r="AU7806" s="17"/>
      <c r="AV7806" s="17"/>
      <c r="AW7806" s="17"/>
      <c r="AX7806" s="17"/>
      <c r="AY7806" s="17"/>
      <c r="AZ7806" s="17"/>
      <c r="BA7806" s="17"/>
      <c r="BB7806" s="17"/>
      <c r="BC7806" s="17"/>
      <c r="BD7806" s="17"/>
      <c r="BE7806" s="17"/>
      <c r="BF7806" s="17"/>
      <c r="BG7806" s="17"/>
      <c r="BH7806" s="17"/>
      <c r="BI7806" s="17"/>
      <c r="BJ7806" s="18"/>
      <c r="BK7806" s="18"/>
      <c r="BL7806" s="18"/>
      <c r="BM7806" s="18"/>
      <c r="BN7806" s="18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1"/>
      <c r="L7807" s="11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  <c r="AR7807" s="12"/>
      <c r="AS7807" s="12"/>
      <c r="AT7807" s="12"/>
      <c r="AU7807" s="12"/>
      <c r="AV7807" s="12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12"/>
      <c r="BG7807" s="12"/>
      <c r="BH7807" s="12"/>
      <c r="BI7807" s="12"/>
      <c r="BJ7807" s="13"/>
      <c r="BK7807" s="13"/>
      <c r="BL7807" s="13"/>
      <c r="BM7807" s="13"/>
      <c r="BN7807" s="13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1"/>
      <c r="L7808" s="11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  <c r="AR7808" s="12"/>
      <c r="AS7808" s="12"/>
      <c r="AT7808" s="12"/>
      <c r="AU7808" s="12"/>
      <c r="AV7808" s="12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12"/>
      <c r="BG7808" s="12"/>
      <c r="BH7808" s="12"/>
      <c r="BI7808" s="12"/>
      <c r="BJ7808" s="13"/>
      <c r="BK7808" s="13"/>
      <c r="BL7808" s="13"/>
      <c r="BM7808" s="13"/>
      <c r="BN7808" s="13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1"/>
      <c r="L7809" s="11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  <c r="AQ7809" s="12"/>
      <c r="AR7809" s="12"/>
      <c r="AS7809" s="12"/>
      <c r="AT7809" s="12"/>
      <c r="AU7809" s="12"/>
      <c r="AV7809" s="12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12"/>
      <c r="BG7809" s="12"/>
      <c r="BH7809" s="12"/>
      <c r="BI7809" s="12"/>
      <c r="BJ7809" s="13"/>
      <c r="BK7809" s="13"/>
      <c r="BL7809" s="13"/>
      <c r="BM7809" s="13"/>
      <c r="BN7809" s="13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1"/>
      <c r="L7810" s="11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12"/>
      <c r="AP7810" s="12"/>
      <c r="AQ7810" s="12"/>
      <c r="AR7810" s="12"/>
      <c r="AS7810" s="12"/>
      <c r="AT7810" s="12"/>
      <c r="AU7810" s="12"/>
      <c r="AV7810" s="12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12"/>
      <c r="BG7810" s="12"/>
      <c r="BH7810" s="12"/>
      <c r="BI7810" s="12"/>
      <c r="BJ7810" s="13"/>
      <c r="BK7810" s="13"/>
      <c r="BL7810" s="13"/>
      <c r="BM7810" s="13"/>
      <c r="BN7810" s="13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1"/>
      <c r="L7811" s="11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  <c r="AR7811" s="12"/>
      <c r="AS7811" s="12"/>
      <c r="AT7811" s="12"/>
      <c r="AU7811" s="12"/>
      <c r="AV7811" s="12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12"/>
      <c r="BG7811" s="12"/>
      <c r="BH7811" s="12"/>
      <c r="BI7811" s="12"/>
      <c r="BJ7811" s="13"/>
      <c r="BK7811" s="13"/>
      <c r="BL7811" s="13"/>
      <c r="BM7811" s="13"/>
      <c r="BN7811" s="13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1"/>
      <c r="L7812" s="11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  <c r="AR7812" s="12"/>
      <c r="AS7812" s="12"/>
      <c r="AT7812" s="12"/>
      <c r="AU7812" s="12"/>
      <c r="AV7812" s="12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12"/>
      <c r="BG7812" s="12"/>
      <c r="BH7812" s="12"/>
      <c r="BI7812" s="12"/>
      <c r="BJ7812" s="13"/>
      <c r="BK7812" s="13"/>
      <c r="BL7812" s="13"/>
      <c r="BM7812" s="13"/>
      <c r="BN7812" s="13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1"/>
      <c r="L7813" s="11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  <c r="AQ7813" s="12"/>
      <c r="AR7813" s="12"/>
      <c r="AS7813" s="12"/>
      <c r="AT7813" s="12"/>
      <c r="AU7813" s="12"/>
      <c r="AV7813" s="12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12"/>
      <c r="BG7813" s="12"/>
      <c r="BH7813" s="12"/>
      <c r="BI7813" s="12"/>
      <c r="BJ7813" s="13"/>
      <c r="BK7813" s="13"/>
      <c r="BL7813" s="13"/>
      <c r="BM7813" s="13"/>
      <c r="BN7813" s="13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1"/>
      <c r="L7814" s="11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12"/>
      <c r="AP7814" s="12"/>
      <c r="AQ7814" s="12"/>
      <c r="AR7814" s="12"/>
      <c r="AS7814" s="12"/>
      <c r="AT7814" s="12"/>
      <c r="AU7814" s="12"/>
      <c r="AV7814" s="12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12"/>
      <c r="BG7814" s="12"/>
      <c r="BH7814" s="12"/>
      <c r="BI7814" s="12"/>
      <c r="BJ7814" s="13"/>
      <c r="BK7814" s="13"/>
      <c r="BL7814" s="13"/>
      <c r="BM7814" s="13"/>
      <c r="BN7814" s="13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1"/>
      <c r="L7815" s="11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  <c r="AR7815" s="12"/>
      <c r="AS7815" s="12"/>
      <c r="AT7815" s="12"/>
      <c r="AU7815" s="12"/>
      <c r="AV7815" s="12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12"/>
      <c r="BG7815" s="12"/>
      <c r="BH7815" s="12"/>
      <c r="BI7815" s="12"/>
      <c r="BJ7815" s="13"/>
      <c r="BK7815" s="13"/>
      <c r="BL7815" s="13"/>
      <c r="BM7815" s="13"/>
      <c r="BN7815" s="13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1"/>
      <c r="L7816" s="11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  <c r="AR7816" s="12"/>
      <c r="AS7816" s="12"/>
      <c r="AT7816" s="12"/>
      <c r="AU7816" s="12"/>
      <c r="AV7816" s="12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12"/>
      <c r="BG7816" s="12"/>
      <c r="BH7816" s="12"/>
      <c r="BI7816" s="12"/>
      <c r="BJ7816" s="13"/>
      <c r="BK7816" s="13"/>
      <c r="BL7816" s="13"/>
      <c r="BM7816" s="13"/>
      <c r="BN7816" s="13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1"/>
      <c r="L7817" s="11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  <c r="AQ7817" s="12"/>
      <c r="AR7817" s="12"/>
      <c r="AS7817" s="12"/>
      <c r="AT7817" s="12"/>
      <c r="AU7817" s="12"/>
      <c r="AV7817" s="12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12"/>
      <c r="BG7817" s="12"/>
      <c r="BH7817" s="12"/>
      <c r="BI7817" s="12"/>
      <c r="BJ7817" s="13"/>
      <c r="BK7817" s="13"/>
      <c r="BL7817" s="13"/>
      <c r="BM7817" s="13"/>
      <c r="BN7817" s="13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1"/>
      <c r="L7818" s="11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  <c r="AQ7818" s="12"/>
      <c r="AR7818" s="12"/>
      <c r="AS7818" s="12"/>
      <c r="AT7818" s="12"/>
      <c r="AU7818" s="12"/>
      <c r="AV7818" s="12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12"/>
      <c r="BG7818" s="12"/>
      <c r="BH7818" s="12"/>
      <c r="BI7818" s="12"/>
      <c r="BJ7818" s="13"/>
      <c r="BK7818" s="13"/>
      <c r="BL7818" s="13"/>
      <c r="BM7818" s="13"/>
      <c r="BN7818" s="13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1"/>
      <c r="L7819" s="11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  <c r="AQ7819" s="12"/>
      <c r="AR7819" s="12"/>
      <c r="AS7819" s="12"/>
      <c r="AT7819" s="12"/>
      <c r="AU7819" s="12"/>
      <c r="AV7819" s="12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12"/>
      <c r="BG7819" s="12"/>
      <c r="BH7819" s="12"/>
      <c r="BI7819" s="12"/>
      <c r="BJ7819" s="13"/>
      <c r="BK7819" s="13"/>
      <c r="BL7819" s="13"/>
      <c r="BM7819" s="13"/>
      <c r="BN7819" s="13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1"/>
      <c r="L7820" s="11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  <c r="AQ7820" s="12"/>
      <c r="AR7820" s="12"/>
      <c r="AS7820" s="12"/>
      <c r="AT7820" s="12"/>
      <c r="AU7820" s="12"/>
      <c r="AV7820" s="12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12"/>
      <c r="BG7820" s="12"/>
      <c r="BH7820" s="12"/>
      <c r="BI7820" s="12"/>
      <c r="BJ7820" s="13"/>
      <c r="BK7820" s="13"/>
      <c r="BL7820" s="13"/>
      <c r="BM7820" s="13"/>
      <c r="BN7820" s="13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1"/>
      <c r="L7821" s="11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  <c r="AQ7821" s="12"/>
      <c r="AR7821" s="12"/>
      <c r="AS7821" s="12"/>
      <c r="AT7821" s="12"/>
      <c r="AU7821" s="12"/>
      <c r="AV7821" s="12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12"/>
      <c r="BG7821" s="12"/>
      <c r="BH7821" s="12"/>
      <c r="BI7821" s="12"/>
      <c r="BJ7821" s="13"/>
      <c r="BK7821" s="13"/>
      <c r="BL7821" s="13"/>
      <c r="BM7821" s="13"/>
      <c r="BN7821" s="13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1"/>
      <c r="L7822" s="11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12"/>
      <c r="AP7822" s="12"/>
      <c r="AQ7822" s="12"/>
      <c r="AR7822" s="12"/>
      <c r="AS7822" s="12"/>
      <c r="AT7822" s="12"/>
      <c r="AU7822" s="12"/>
      <c r="AV7822" s="12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12"/>
      <c r="BG7822" s="12"/>
      <c r="BH7822" s="12"/>
      <c r="BI7822" s="12"/>
      <c r="BJ7822" s="13"/>
      <c r="BK7822" s="13"/>
      <c r="BL7822" s="13"/>
      <c r="BM7822" s="13"/>
      <c r="BN7822" s="13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1"/>
      <c r="L7823" s="11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  <c r="AR7823" s="12"/>
      <c r="AS7823" s="12"/>
      <c r="AT7823" s="12"/>
      <c r="AU7823" s="12"/>
      <c r="AV7823" s="12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12"/>
      <c r="BG7823" s="12"/>
      <c r="BH7823" s="12"/>
      <c r="BI7823" s="12"/>
      <c r="BJ7823" s="13"/>
      <c r="BK7823" s="13"/>
      <c r="BL7823" s="13"/>
      <c r="BM7823" s="13"/>
      <c r="BN7823" s="13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1"/>
      <c r="L7824" s="11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  <c r="AR7824" s="12"/>
      <c r="AS7824" s="12"/>
      <c r="AT7824" s="12"/>
      <c r="AU7824" s="12"/>
      <c r="AV7824" s="12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12"/>
      <c r="BG7824" s="12"/>
      <c r="BH7824" s="12"/>
      <c r="BI7824" s="12"/>
      <c r="BJ7824" s="13"/>
      <c r="BK7824" s="13"/>
      <c r="BL7824" s="13"/>
      <c r="BM7824" s="13"/>
      <c r="BN7824" s="13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1"/>
      <c r="L7825" s="11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  <c r="AQ7825" s="12"/>
      <c r="AR7825" s="12"/>
      <c r="AS7825" s="12"/>
      <c r="AT7825" s="12"/>
      <c r="AU7825" s="12"/>
      <c r="AV7825" s="12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12"/>
      <c r="BG7825" s="12"/>
      <c r="BH7825" s="12"/>
      <c r="BI7825" s="12"/>
      <c r="BJ7825" s="13"/>
      <c r="BK7825" s="13"/>
      <c r="BL7825" s="13"/>
      <c r="BM7825" s="13"/>
      <c r="BN7825" s="13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1"/>
      <c r="L7826" s="11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12"/>
      <c r="AP7826" s="12"/>
      <c r="AQ7826" s="12"/>
      <c r="AR7826" s="12"/>
      <c r="AS7826" s="12"/>
      <c r="AT7826" s="12"/>
      <c r="AU7826" s="12"/>
      <c r="AV7826" s="12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12"/>
      <c r="BG7826" s="12"/>
      <c r="BH7826" s="12"/>
      <c r="BI7826" s="12"/>
      <c r="BJ7826" s="13"/>
      <c r="BK7826" s="13"/>
      <c r="BL7826" s="13"/>
      <c r="BM7826" s="13"/>
      <c r="BN7826" s="13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1"/>
      <c r="L7827" s="11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  <c r="AR7827" s="12"/>
      <c r="AS7827" s="12"/>
      <c r="AT7827" s="12"/>
      <c r="AU7827" s="12"/>
      <c r="AV7827" s="12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12"/>
      <c r="BG7827" s="12"/>
      <c r="BH7827" s="12"/>
      <c r="BI7827" s="12"/>
      <c r="BJ7827" s="13"/>
      <c r="BK7827" s="13"/>
      <c r="BL7827" s="13"/>
      <c r="BM7827" s="13"/>
      <c r="BN7827" s="13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1"/>
      <c r="L7828" s="11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  <c r="AR7828" s="12"/>
      <c r="AS7828" s="12"/>
      <c r="AT7828" s="12"/>
      <c r="AU7828" s="12"/>
      <c r="AV7828" s="12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12"/>
      <c r="BG7828" s="12"/>
      <c r="BH7828" s="12"/>
      <c r="BI7828" s="12"/>
      <c r="BJ7828" s="13"/>
      <c r="BK7828" s="13"/>
      <c r="BL7828" s="13"/>
      <c r="BM7828" s="13"/>
      <c r="BN7828" s="13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1"/>
      <c r="L7829" s="11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  <c r="AQ7829" s="12"/>
      <c r="AR7829" s="12"/>
      <c r="AS7829" s="12"/>
      <c r="AT7829" s="12"/>
      <c r="AU7829" s="12"/>
      <c r="AV7829" s="12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12"/>
      <c r="BG7829" s="12"/>
      <c r="BH7829" s="12"/>
      <c r="BI7829" s="12"/>
      <c r="BJ7829" s="13"/>
      <c r="BK7829" s="13"/>
      <c r="BL7829" s="13"/>
      <c r="BM7829" s="13"/>
      <c r="BN7829" s="13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1"/>
      <c r="L7830" s="11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  <c r="AR7830" s="12"/>
      <c r="AS7830" s="12"/>
      <c r="AT7830" s="12"/>
      <c r="AU7830" s="12"/>
      <c r="AV7830" s="12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12"/>
      <c r="BG7830" s="12"/>
      <c r="BH7830" s="12"/>
      <c r="BI7830" s="12"/>
      <c r="BJ7830" s="13"/>
      <c r="BK7830" s="13"/>
      <c r="BL7830" s="13"/>
      <c r="BM7830" s="13"/>
      <c r="BN7830" s="13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1"/>
      <c r="L7831" s="11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  <c r="AR7831" s="12"/>
      <c r="AS7831" s="12"/>
      <c r="AT7831" s="12"/>
      <c r="AU7831" s="12"/>
      <c r="AV7831" s="12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12"/>
      <c r="BG7831" s="12"/>
      <c r="BH7831" s="12"/>
      <c r="BI7831" s="12"/>
      <c r="BJ7831" s="13"/>
      <c r="BK7831" s="13"/>
      <c r="BL7831" s="13"/>
      <c r="BM7831" s="13"/>
      <c r="BN7831" s="13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1"/>
      <c r="L7832" s="11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  <c r="AQ7832" s="12"/>
      <c r="AR7832" s="12"/>
      <c r="AS7832" s="12"/>
      <c r="AT7832" s="12"/>
      <c r="AU7832" s="12"/>
      <c r="AV7832" s="12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12"/>
      <c r="BG7832" s="12"/>
      <c r="BH7832" s="12"/>
      <c r="BI7832" s="12"/>
      <c r="BJ7832" s="13"/>
      <c r="BK7832" s="13"/>
      <c r="BL7832" s="13"/>
      <c r="BM7832" s="13"/>
      <c r="BN7832" s="13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1"/>
      <c r="L7833" s="11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  <c r="AQ7833" s="12"/>
      <c r="AR7833" s="12"/>
      <c r="AS7833" s="12"/>
      <c r="AT7833" s="12"/>
      <c r="AU7833" s="12"/>
      <c r="AV7833" s="12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12"/>
      <c r="BG7833" s="12"/>
      <c r="BH7833" s="12"/>
      <c r="BI7833" s="12"/>
      <c r="BJ7833" s="13"/>
      <c r="BK7833" s="13"/>
      <c r="BL7833" s="13"/>
      <c r="BM7833" s="13"/>
      <c r="BN7833" s="13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1"/>
      <c r="L7834" s="11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  <c r="AQ7834" s="12"/>
      <c r="AR7834" s="12"/>
      <c r="AS7834" s="12"/>
      <c r="AT7834" s="12"/>
      <c r="AU7834" s="12"/>
      <c r="AV7834" s="12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12"/>
      <c r="BG7834" s="12"/>
      <c r="BH7834" s="12"/>
      <c r="BI7834" s="12"/>
      <c r="BJ7834" s="13"/>
      <c r="BK7834" s="13"/>
      <c r="BL7834" s="13"/>
      <c r="BM7834" s="13"/>
      <c r="BN7834" s="13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1"/>
      <c r="L7835" s="11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  <c r="AQ7835" s="12"/>
      <c r="AR7835" s="12"/>
      <c r="AS7835" s="12"/>
      <c r="AT7835" s="12"/>
      <c r="AU7835" s="12"/>
      <c r="AV7835" s="12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12"/>
      <c r="BG7835" s="12"/>
      <c r="BH7835" s="12"/>
      <c r="BI7835" s="12"/>
      <c r="BJ7835" s="13"/>
      <c r="BK7835" s="13"/>
      <c r="BL7835" s="13"/>
      <c r="BM7835" s="13"/>
      <c r="BN7835" s="13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1"/>
      <c r="L7836" s="11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  <c r="AQ7836" s="12"/>
      <c r="AR7836" s="12"/>
      <c r="AS7836" s="12"/>
      <c r="AT7836" s="12"/>
      <c r="AU7836" s="12"/>
      <c r="AV7836" s="12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12"/>
      <c r="BG7836" s="12"/>
      <c r="BH7836" s="12"/>
      <c r="BI7836" s="12"/>
      <c r="BJ7836" s="13"/>
      <c r="BK7836" s="13"/>
      <c r="BL7836" s="13"/>
      <c r="BM7836" s="13"/>
      <c r="BN7836" s="13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1"/>
      <c r="L7837" s="11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  <c r="AQ7837" s="12"/>
      <c r="AR7837" s="12"/>
      <c r="AS7837" s="12"/>
      <c r="AT7837" s="12"/>
      <c r="AU7837" s="12"/>
      <c r="AV7837" s="12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12"/>
      <c r="BG7837" s="12"/>
      <c r="BH7837" s="12"/>
      <c r="BI7837" s="12"/>
      <c r="BJ7837" s="13"/>
      <c r="BK7837" s="13"/>
      <c r="BL7837" s="13"/>
      <c r="BM7837" s="13"/>
      <c r="BN7837" s="13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1"/>
      <c r="L7838" s="11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  <c r="AQ7838" s="12"/>
      <c r="AR7838" s="12"/>
      <c r="AS7838" s="12"/>
      <c r="AT7838" s="12"/>
      <c r="AU7838" s="12"/>
      <c r="AV7838" s="12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12"/>
      <c r="BG7838" s="12"/>
      <c r="BH7838" s="12"/>
      <c r="BI7838" s="12"/>
      <c r="BJ7838" s="13"/>
      <c r="BK7838" s="13"/>
      <c r="BL7838" s="13"/>
      <c r="BM7838" s="13"/>
      <c r="BN7838" s="13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1"/>
      <c r="L7839" s="11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  <c r="AQ7839" s="12"/>
      <c r="AR7839" s="12"/>
      <c r="AS7839" s="12"/>
      <c r="AT7839" s="12"/>
      <c r="AU7839" s="12"/>
      <c r="AV7839" s="12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12"/>
      <c r="BG7839" s="12"/>
      <c r="BH7839" s="12"/>
      <c r="BI7839" s="12"/>
      <c r="BJ7839" s="13"/>
      <c r="BK7839" s="13"/>
      <c r="BL7839" s="13"/>
      <c r="BM7839" s="13"/>
      <c r="BN7839" s="13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1"/>
      <c r="L7840" s="11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  <c r="AQ7840" s="12"/>
      <c r="AR7840" s="12"/>
      <c r="AS7840" s="12"/>
      <c r="AT7840" s="12"/>
      <c r="AU7840" s="12"/>
      <c r="AV7840" s="12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12"/>
      <c r="BG7840" s="12"/>
      <c r="BH7840" s="12"/>
      <c r="BI7840" s="12"/>
      <c r="BJ7840" s="13"/>
      <c r="BK7840" s="13"/>
      <c r="BL7840" s="13"/>
      <c r="BM7840" s="13"/>
      <c r="BN7840" s="13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1"/>
      <c r="L7841" s="11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  <c r="AQ7841" s="12"/>
      <c r="AR7841" s="12"/>
      <c r="AS7841" s="12"/>
      <c r="AT7841" s="12"/>
      <c r="AU7841" s="12"/>
      <c r="AV7841" s="12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12"/>
      <c r="BG7841" s="12"/>
      <c r="BH7841" s="12"/>
      <c r="BI7841" s="12"/>
      <c r="BJ7841" s="13"/>
      <c r="BK7841" s="13"/>
      <c r="BL7841" s="13"/>
      <c r="BM7841" s="13"/>
      <c r="BN7841" s="13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1"/>
      <c r="L7842" s="11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  <c r="AQ7842" s="12"/>
      <c r="AR7842" s="12"/>
      <c r="AS7842" s="12"/>
      <c r="AT7842" s="12"/>
      <c r="AU7842" s="12"/>
      <c r="AV7842" s="12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12"/>
      <c r="BG7842" s="12"/>
      <c r="BH7842" s="12"/>
      <c r="BI7842" s="12"/>
      <c r="BJ7842" s="13"/>
      <c r="BK7842" s="13"/>
      <c r="BL7842" s="13"/>
      <c r="BM7842" s="13"/>
      <c r="BN7842" s="13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1"/>
      <c r="L7843" s="11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  <c r="AQ7843" s="12"/>
      <c r="AR7843" s="12"/>
      <c r="AS7843" s="12"/>
      <c r="AT7843" s="12"/>
      <c r="AU7843" s="12"/>
      <c r="AV7843" s="12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12"/>
      <c r="BG7843" s="12"/>
      <c r="BH7843" s="12"/>
      <c r="BI7843" s="12"/>
      <c r="BJ7843" s="13"/>
      <c r="BK7843" s="13"/>
      <c r="BL7843" s="13"/>
      <c r="BM7843" s="13"/>
      <c r="BN7843" s="13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1"/>
      <c r="L7844" s="11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  <c r="AQ7844" s="12"/>
      <c r="AR7844" s="12"/>
      <c r="AS7844" s="12"/>
      <c r="AT7844" s="12"/>
      <c r="AU7844" s="12"/>
      <c r="AV7844" s="12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12"/>
      <c r="BG7844" s="12"/>
      <c r="BH7844" s="12"/>
      <c r="BI7844" s="12"/>
      <c r="BJ7844" s="13"/>
      <c r="BK7844" s="13"/>
      <c r="BL7844" s="13"/>
      <c r="BM7844" s="13"/>
      <c r="BN7844" s="13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1"/>
      <c r="L7845" s="11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  <c r="AQ7845" s="12"/>
      <c r="AR7845" s="12"/>
      <c r="AS7845" s="12"/>
      <c r="AT7845" s="12"/>
      <c r="AU7845" s="12"/>
      <c r="AV7845" s="12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12"/>
      <c r="BG7845" s="12"/>
      <c r="BH7845" s="12"/>
      <c r="BI7845" s="12"/>
      <c r="BJ7845" s="13"/>
      <c r="BK7845" s="13"/>
      <c r="BL7845" s="13"/>
      <c r="BM7845" s="13"/>
      <c r="BN7845" s="13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1"/>
      <c r="L7846" s="11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  <c r="AQ7846" s="12"/>
      <c r="AR7846" s="12"/>
      <c r="AS7846" s="12"/>
      <c r="AT7846" s="12"/>
      <c r="AU7846" s="12"/>
      <c r="AV7846" s="12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12"/>
      <c r="BG7846" s="12"/>
      <c r="BH7846" s="12"/>
      <c r="BI7846" s="12"/>
      <c r="BJ7846" s="13"/>
      <c r="BK7846" s="13"/>
      <c r="BL7846" s="13"/>
      <c r="BM7846" s="13"/>
      <c r="BN7846" s="13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1"/>
      <c r="L7847" s="11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  <c r="AQ7847" s="12"/>
      <c r="AR7847" s="12"/>
      <c r="AS7847" s="12"/>
      <c r="AT7847" s="12"/>
      <c r="AU7847" s="12"/>
      <c r="AV7847" s="12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12"/>
      <c r="BG7847" s="12"/>
      <c r="BH7847" s="12"/>
      <c r="BI7847" s="12"/>
      <c r="BJ7847" s="13"/>
      <c r="BK7847" s="13"/>
      <c r="BL7847" s="13"/>
      <c r="BM7847" s="13"/>
      <c r="BN7847" s="13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1"/>
      <c r="L7848" s="11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  <c r="AQ7848" s="12"/>
      <c r="AR7848" s="12"/>
      <c r="AS7848" s="12"/>
      <c r="AT7848" s="12"/>
      <c r="AU7848" s="12"/>
      <c r="AV7848" s="12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12"/>
      <c r="BG7848" s="12"/>
      <c r="BH7848" s="12"/>
      <c r="BI7848" s="12"/>
      <c r="BJ7848" s="13"/>
      <c r="BK7848" s="13"/>
      <c r="BL7848" s="13"/>
      <c r="BM7848" s="13"/>
      <c r="BN7848" s="13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1"/>
      <c r="L7849" s="11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  <c r="AQ7849" s="12"/>
      <c r="AR7849" s="12"/>
      <c r="AS7849" s="12"/>
      <c r="AT7849" s="12"/>
      <c r="AU7849" s="12"/>
      <c r="AV7849" s="12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12"/>
      <c r="BG7849" s="12"/>
      <c r="BH7849" s="12"/>
      <c r="BI7849" s="12"/>
      <c r="BJ7849" s="13"/>
      <c r="BK7849" s="13"/>
      <c r="BL7849" s="13"/>
      <c r="BM7849" s="13"/>
      <c r="BN7849" s="13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1"/>
      <c r="L7850" s="11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  <c r="AQ7850" s="12"/>
      <c r="AR7850" s="12"/>
      <c r="AS7850" s="12"/>
      <c r="AT7850" s="12"/>
      <c r="AU7850" s="12"/>
      <c r="AV7850" s="12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12"/>
      <c r="BG7850" s="12"/>
      <c r="BH7850" s="12"/>
      <c r="BI7850" s="12"/>
      <c r="BJ7850" s="13"/>
      <c r="BK7850" s="13"/>
      <c r="BL7850" s="13"/>
      <c r="BM7850" s="13"/>
      <c r="BN7850" s="13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1"/>
      <c r="L7851" s="11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  <c r="AR7851" s="12"/>
      <c r="AS7851" s="12"/>
      <c r="AT7851" s="12"/>
      <c r="AU7851" s="12"/>
      <c r="AV7851" s="12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12"/>
      <c r="BG7851" s="12"/>
      <c r="BH7851" s="12"/>
      <c r="BI7851" s="12"/>
      <c r="BJ7851" s="13"/>
      <c r="BK7851" s="13"/>
      <c r="BL7851" s="13"/>
      <c r="BM7851" s="13"/>
      <c r="BN7851" s="13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1"/>
      <c r="L7852" s="11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  <c r="AR7852" s="12"/>
      <c r="AS7852" s="12"/>
      <c r="AT7852" s="12"/>
      <c r="AU7852" s="12"/>
      <c r="AV7852" s="12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12"/>
      <c r="BG7852" s="12"/>
      <c r="BH7852" s="12"/>
      <c r="BI7852" s="12"/>
      <c r="BJ7852" s="13"/>
      <c r="BK7852" s="13"/>
      <c r="BL7852" s="13"/>
      <c r="BM7852" s="13"/>
      <c r="BN7852" s="13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1"/>
      <c r="L7853" s="11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12"/>
      <c r="AP7853" s="12"/>
      <c r="AQ7853" s="12"/>
      <c r="AR7853" s="12"/>
      <c r="AS7853" s="12"/>
      <c r="AT7853" s="12"/>
      <c r="AU7853" s="12"/>
      <c r="AV7853" s="12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12"/>
      <c r="BG7853" s="12"/>
      <c r="BH7853" s="12"/>
      <c r="BI7853" s="12"/>
      <c r="BJ7853" s="13"/>
      <c r="BK7853" s="13"/>
      <c r="BL7853" s="13"/>
      <c r="BM7853" s="13"/>
      <c r="BN7853" s="13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1"/>
      <c r="L7854" s="11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  <c r="AQ7854" s="12"/>
      <c r="AR7854" s="12"/>
      <c r="AS7854" s="12"/>
      <c r="AT7854" s="12"/>
      <c r="AU7854" s="12"/>
      <c r="AV7854" s="12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12"/>
      <c r="BG7854" s="12"/>
      <c r="BH7854" s="12"/>
      <c r="BI7854" s="12"/>
      <c r="BJ7854" s="13"/>
      <c r="BK7854" s="13"/>
      <c r="BL7854" s="13"/>
      <c r="BM7854" s="13"/>
      <c r="BN7854" s="13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1"/>
      <c r="L7855" s="11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  <c r="AQ7855" s="12"/>
      <c r="AR7855" s="12"/>
      <c r="AS7855" s="12"/>
      <c r="AT7855" s="12"/>
      <c r="AU7855" s="12"/>
      <c r="AV7855" s="12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12"/>
      <c r="BG7855" s="12"/>
      <c r="BH7855" s="12"/>
      <c r="BI7855" s="12"/>
      <c r="BJ7855" s="13"/>
      <c r="BK7855" s="13"/>
      <c r="BL7855" s="13"/>
      <c r="BM7855" s="13"/>
      <c r="BN7855" s="13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1"/>
      <c r="L7856" s="11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  <c r="AQ7856" s="12"/>
      <c r="AR7856" s="12"/>
      <c r="AS7856" s="12"/>
      <c r="AT7856" s="12"/>
      <c r="AU7856" s="12"/>
      <c r="AV7856" s="12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12"/>
      <c r="BG7856" s="12"/>
      <c r="BH7856" s="12"/>
      <c r="BI7856" s="12"/>
      <c r="BJ7856" s="13"/>
      <c r="BK7856" s="13"/>
      <c r="BL7856" s="13"/>
      <c r="BM7856" s="13"/>
      <c r="BN7856" s="13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1"/>
      <c r="L7857" s="11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  <c r="AQ7857" s="12"/>
      <c r="AR7857" s="12"/>
      <c r="AS7857" s="12"/>
      <c r="AT7857" s="12"/>
      <c r="AU7857" s="12"/>
      <c r="AV7857" s="12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12"/>
      <c r="BG7857" s="12"/>
      <c r="BH7857" s="12"/>
      <c r="BI7857" s="12"/>
      <c r="BJ7857" s="13"/>
      <c r="BK7857" s="13"/>
      <c r="BL7857" s="13"/>
      <c r="BM7857" s="13"/>
      <c r="BN7857" s="13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1"/>
      <c r="L7858" s="11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  <c r="AQ7858" s="12"/>
      <c r="AR7858" s="12"/>
      <c r="AS7858" s="12"/>
      <c r="AT7858" s="12"/>
      <c r="AU7858" s="12"/>
      <c r="AV7858" s="12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12"/>
      <c r="BG7858" s="12"/>
      <c r="BH7858" s="12"/>
      <c r="BI7858" s="12"/>
      <c r="BJ7858" s="13"/>
      <c r="BK7858" s="13"/>
      <c r="BL7858" s="13"/>
      <c r="BM7858" s="13"/>
      <c r="BN7858" s="13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1"/>
      <c r="L7859" s="11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  <c r="AR7859" s="12"/>
      <c r="AS7859" s="12"/>
      <c r="AT7859" s="12"/>
      <c r="AU7859" s="12"/>
      <c r="AV7859" s="12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12"/>
      <c r="BG7859" s="12"/>
      <c r="BH7859" s="12"/>
      <c r="BI7859" s="12"/>
      <c r="BJ7859" s="13"/>
      <c r="BK7859" s="13"/>
      <c r="BL7859" s="13"/>
      <c r="BM7859" s="13"/>
      <c r="BN7859" s="13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1"/>
      <c r="L7860" s="11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  <c r="AR7860" s="12"/>
      <c r="AS7860" s="12"/>
      <c r="AT7860" s="12"/>
      <c r="AU7860" s="12"/>
      <c r="AV7860" s="12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12"/>
      <c r="BG7860" s="12"/>
      <c r="BH7860" s="12"/>
      <c r="BI7860" s="12"/>
      <c r="BJ7860" s="13"/>
      <c r="BK7860" s="13"/>
      <c r="BL7860" s="13"/>
      <c r="BM7860" s="13"/>
      <c r="BN7860" s="13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1"/>
      <c r="L7861" s="11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12"/>
      <c r="AP7861" s="12"/>
      <c r="AQ7861" s="12"/>
      <c r="AR7861" s="12"/>
      <c r="AS7861" s="12"/>
      <c r="AT7861" s="12"/>
      <c r="AU7861" s="12"/>
      <c r="AV7861" s="12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12"/>
      <c r="BG7861" s="12"/>
      <c r="BH7861" s="12"/>
      <c r="BI7861" s="12"/>
      <c r="BJ7861" s="13"/>
      <c r="BK7861" s="13"/>
      <c r="BL7861" s="13"/>
      <c r="BM7861" s="13"/>
      <c r="BN7861" s="13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1"/>
      <c r="L7862" s="11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  <c r="AR7862" s="12"/>
      <c r="AS7862" s="12"/>
      <c r="AT7862" s="12"/>
      <c r="AU7862" s="12"/>
      <c r="AV7862" s="12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12"/>
      <c r="BG7862" s="12"/>
      <c r="BH7862" s="12"/>
      <c r="BI7862" s="12"/>
      <c r="BJ7862" s="13"/>
      <c r="BK7862" s="13"/>
      <c r="BL7862" s="13"/>
      <c r="BM7862" s="13"/>
      <c r="BN7862" s="13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1"/>
      <c r="L7863" s="11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  <c r="AR7863" s="12"/>
      <c r="AS7863" s="12"/>
      <c r="AT7863" s="12"/>
      <c r="AU7863" s="12"/>
      <c r="AV7863" s="12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12"/>
      <c r="BG7863" s="12"/>
      <c r="BH7863" s="12"/>
      <c r="BI7863" s="12"/>
      <c r="BJ7863" s="13"/>
      <c r="BK7863" s="13"/>
      <c r="BL7863" s="13"/>
      <c r="BM7863" s="13"/>
      <c r="BN7863" s="13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1"/>
      <c r="L7864" s="11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  <c r="AQ7864" s="12"/>
      <c r="AR7864" s="12"/>
      <c r="AS7864" s="12"/>
      <c r="AT7864" s="12"/>
      <c r="AU7864" s="12"/>
      <c r="AV7864" s="12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12"/>
      <c r="BG7864" s="12"/>
      <c r="BH7864" s="12"/>
      <c r="BI7864" s="12"/>
      <c r="BJ7864" s="13"/>
      <c r="BK7864" s="13"/>
      <c r="BL7864" s="13"/>
      <c r="BM7864" s="13"/>
      <c r="BN7864" s="13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1"/>
      <c r="L7865" s="11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2"/>
      <c r="AF7865" s="12"/>
      <c r="AG7865" s="12"/>
      <c r="AH7865" s="12"/>
      <c r="AI7865" s="12"/>
      <c r="AJ7865" s="12"/>
      <c r="AK7865" s="12"/>
      <c r="AL7865" s="12"/>
      <c r="AM7865" s="12"/>
      <c r="AN7865" s="12"/>
      <c r="AO7865" s="12"/>
      <c r="AP7865" s="12"/>
      <c r="AQ7865" s="12"/>
      <c r="AR7865" s="12"/>
      <c r="AS7865" s="12"/>
      <c r="AT7865" s="12"/>
      <c r="AU7865" s="12"/>
      <c r="AV7865" s="12"/>
      <c r="AW7865" s="12"/>
      <c r="AX7865" s="12"/>
      <c r="AY7865" s="12"/>
      <c r="AZ7865" s="12"/>
      <c r="BA7865" s="12"/>
      <c r="BB7865" s="12"/>
      <c r="BC7865" s="12"/>
      <c r="BD7865" s="12"/>
      <c r="BE7865" s="12"/>
      <c r="BF7865" s="12"/>
      <c r="BG7865" s="12"/>
      <c r="BH7865" s="12"/>
      <c r="BI7865" s="12"/>
      <c r="BJ7865" s="13"/>
      <c r="BK7865" s="13"/>
      <c r="BL7865" s="13"/>
      <c r="BM7865" s="13"/>
      <c r="BN7865" s="13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1"/>
      <c r="L7866" s="11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  <c r="AR7866" s="12"/>
      <c r="AS7866" s="12"/>
      <c r="AT7866" s="12"/>
      <c r="AU7866" s="12"/>
      <c r="AV7866" s="12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12"/>
      <c r="BG7866" s="12"/>
      <c r="BH7866" s="12"/>
      <c r="BI7866" s="12"/>
      <c r="BJ7866" s="13"/>
      <c r="BK7866" s="13"/>
      <c r="BL7866" s="13"/>
      <c r="BM7866" s="13"/>
      <c r="BN7866" s="13"/>
    </row>
    <row r="7867" spans="4:66" s="14" customFormat="1" x14ac:dyDescent="0.25">
      <c r="K7867" s="16"/>
      <c r="L7867" s="16"/>
      <c r="M7867" s="17"/>
      <c r="N7867" s="17"/>
      <c r="O7867" s="17"/>
      <c r="P7867" s="17"/>
      <c r="Q7867" s="17"/>
      <c r="R7867" s="17"/>
      <c r="S7867" s="17"/>
      <c r="T7867" s="17"/>
      <c r="U7867" s="17"/>
      <c r="V7867" s="17"/>
      <c r="W7867" s="17"/>
      <c r="X7867" s="17"/>
      <c r="Y7867" s="17"/>
      <c r="Z7867" s="17"/>
      <c r="AA7867" s="17"/>
      <c r="AB7867" s="17"/>
      <c r="AC7867" s="17"/>
      <c r="AD7867" s="17"/>
      <c r="AE7867" s="17"/>
      <c r="AF7867" s="17"/>
      <c r="AG7867" s="17"/>
      <c r="AH7867" s="17"/>
      <c r="AI7867" s="17"/>
      <c r="AJ7867" s="17"/>
      <c r="AK7867" s="17"/>
      <c r="AL7867" s="17"/>
      <c r="AM7867" s="17"/>
      <c r="AN7867" s="17"/>
      <c r="AO7867" s="17"/>
      <c r="AP7867" s="17"/>
      <c r="AQ7867" s="17"/>
      <c r="AR7867" s="17"/>
      <c r="AS7867" s="17"/>
      <c r="AT7867" s="17"/>
      <c r="AU7867" s="17"/>
      <c r="AV7867" s="17"/>
      <c r="AW7867" s="17"/>
      <c r="AX7867" s="17"/>
      <c r="AY7867" s="17"/>
      <c r="AZ7867" s="17"/>
      <c r="BA7867" s="17"/>
      <c r="BB7867" s="17"/>
      <c r="BC7867" s="17"/>
      <c r="BD7867" s="17"/>
      <c r="BE7867" s="17"/>
      <c r="BF7867" s="17"/>
      <c r="BG7867" s="17"/>
      <c r="BH7867" s="17"/>
      <c r="BI7867" s="17"/>
      <c r="BJ7867" s="18"/>
      <c r="BK7867" s="18"/>
      <c r="BL7867" s="18"/>
      <c r="BM7867" s="18"/>
      <c r="BN7867" s="18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1"/>
      <c r="L7868" s="11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12"/>
      <c r="AP7868" s="12"/>
      <c r="AQ7868" s="12"/>
      <c r="AR7868" s="12"/>
      <c r="AS7868" s="12"/>
      <c r="AT7868" s="12"/>
      <c r="AU7868" s="12"/>
      <c r="AV7868" s="12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12"/>
      <c r="BG7868" s="12"/>
      <c r="BH7868" s="12"/>
      <c r="BI7868" s="12"/>
      <c r="BJ7868" s="13"/>
      <c r="BK7868" s="13"/>
      <c r="BL7868" s="13"/>
      <c r="BM7868" s="13"/>
      <c r="BN7868" s="13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1"/>
      <c r="L7869" s="11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  <c r="AR7869" s="12"/>
      <c r="AS7869" s="12"/>
      <c r="AT7869" s="12"/>
      <c r="AU7869" s="12"/>
      <c r="AV7869" s="12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12"/>
      <c r="BG7869" s="12"/>
      <c r="BH7869" s="12"/>
      <c r="BI7869" s="12"/>
      <c r="BJ7869" s="13"/>
      <c r="BK7869" s="13"/>
      <c r="BL7869" s="13"/>
      <c r="BM7869" s="13"/>
      <c r="BN7869" s="13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1"/>
      <c r="L7870" s="11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  <c r="AR7870" s="12"/>
      <c r="AS7870" s="12"/>
      <c r="AT7870" s="12"/>
      <c r="AU7870" s="12"/>
      <c r="AV7870" s="12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12"/>
      <c r="BG7870" s="12"/>
      <c r="BH7870" s="12"/>
      <c r="BI7870" s="12"/>
      <c r="BJ7870" s="13"/>
      <c r="BK7870" s="13"/>
      <c r="BL7870" s="13"/>
      <c r="BM7870" s="13"/>
      <c r="BN7870" s="13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1"/>
      <c r="L7871" s="11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12"/>
      <c r="AP7871" s="12"/>
      <c r="AQ7871" s="12"/>
      <c r="AR7871" s="12"/>
      <c r="AS7871" s="12"/>
      <c r="AT7871" s="12"/>
      <c r="AU7871" s="12"/>
      <c r="AV7871" s="12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12"/>
      <c r="BG7871" s="12"/>
      <c r="BH7871" s="12"/>
      <c r="BI7871" s="12"/>
      <c r="BJ7871" s="13"/>
      <c r="BK7871" s="13"/>
      <c r="BL7871" s="13"/>
      <c r="BM7871" s="13"/>
      <c r="BN7871" s="13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1"/>
      <c r="L7872" s="11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  <c r="AQ7872" s="12"/>
      <c r="AR7872" s="12"/>
      <c r="AS7872" s="12"/>
      <c r="AT7872" s="12"/>
      <c r="AU7872" s="12"/>
      <c r="AV7872" s="12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12"/>
      <c r="BG7872" s="12"/>
      <c r="BH7872" s="12"/>
      <c r="BI7872" s="12"/>
      <c r="BJ7872" s="13"/>
      <c r="BK7872" s="13"/>
      <c r="BL7872" s="13"/>
      <c r="BM7872" s="13"/>
      <c r="BN7872" s="13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1"/>
      <c r="L7873" s="11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  <c r="AR7873" s="12"/>
      <c r="AS7873" s="12"/>
      <c r="AT7873" s="12"/>
      <c r="AU7873" s="12"/>
      <c r="AV7873" s="12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12"/>
      <c r="BG7873" s="12"/>
      <c r="BH7873" s="12"/>
      <c r="BI7873" s="12"/>
      <c r="BJ7873" s="13"/>
      <c r="BK7873" s="13"/>
      <c r="BL7873" s="13"/>
      <c r="BM7873" s="13"/>
      <c r="BN7873" s="13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1"/>
      <c r="L7874" s="11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  <c r="AR7874" s="12"/>
      <c r="AS7874" s="12"/>
      <c r="AT7874" s="12"/>
      <c r="AU7874" s="12"/>
      <c r="AV7874" s="12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12"/>
      <c r="BG7874" s="12"/>
      <c r="BH7874" s="12"/>
      <c r="BI7874" s="12"/>
      <c r="BJ7874" s="13"/>
      <c r="BK7874" s="13"/>
      <c r="BL7874" s="13"/>
      <c r="BM7874" s="13"/>
      <c r="BN7874" s="13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1"/>
      <c r="L7875" s="11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12"/>
      <c r="AP7875" s="12"/>
      <c r="AQ7875" s="12"/>
      <c r="AR7875" s="12"/>
      <c r="AS7875" s="12"/>
      <c r="AT7875" s="12"/>
      <c r="AU7875" s="12"/>
      <c r="AV7875" s="12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12"/>
      <c r="BG7875" s="12"/>
      <c r="BH7875" s="12"/>
      <c r="BI7875" s="12"/>
      <c r="BJ7875" s="13"/>
      <c r="BK7875" s="13"/>
      <c r="BL7875" s="13"/>
      <c r="BM7875" s="13"/>
      <c r="BN7875" s="13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1"/>
      <c r="L7876" s="11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  <c r="AR7876" s="12"/>
      <c r="AS7876" s="12"/>
      <c r="AT7876" s="12"/>
      <c r="AU7876" s="12"/>
      <c r="AV7876" s="12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12"/>
      <c r="BG7876" s="12"/>
      <c r="BH7876" s="12"/>
      <c r="BI7876" s="12"/>
      <c r="BJ7876" s="13"/>
      <c r="BK7876" s="13"/>
      <c r="BL7876" s="13"/>
      <c r="BM7876" s="13"/>
      <c r="BN7876" s="13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1"/>
      <c r="L7877" s="11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  <c r="AF7877" s="12"/>
      <c r="AG7877" s="12"/>
      <c r="AH7877" s="12"/>
      <c r="AI7877" s="12"/>
      <c r="AJ7877" s="12"/>
      <c r="AK7877" s="12"/>
      <c r="AL7877" s="12"/>
      <c r="AM7877" s="12"/>
      <c r="AN7877" s="12"/>
      <c r="AO7877" s="12"/>
      <c r="AP7877" s="12"/>
      <c r="AQ7877" s="12"/>
      <c r="AR7877" s="12"/>
      <c r="AS7877" s="12"/>
      <c r="AT7877" s="12"/>
      <c r="AU7877" s="12"/>
      <c r="AV7877" s="12"/>
      <c r="AW7877" s="12"/>
      <c r="AX7877" s="12"/>
      <c r="AY7877" s="12"/>
      <c r="AZ7877" s="12"/>
      <c r="BA7877" s="12"/>
      <c r="BB7877" s="12"/>
      <c r="BC7877" s="12"/>
      <c r="BD7877" s="12"/>
      <c r="BE7877" s="12"/>
      <c r="BF7877" s="12"/>
      <c r="BG7877" s="12"/>
      <c r="BH7877" s="12"/>
      <c r="BI7877" s="12"/>
      <c r="BJ7877" s="13"/>
      <c r="BK7877" s="13"/>
      <c r="BL7877" s="13"/>
      <c r="BM7877" s="13"/>
      <c r="BN7877" s="13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1"/>
      <c r="L7878" s="11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/>
      <c r="AF7878" s="12"/>
      <c r="AG7878" s="12"/>
      <c r="AH7878" s="12"/>
      <c r="AI7878" s="12"/>
      <c r="AJ7878" s="12"/>
      <c r="AK7878" s="12"/>
      <c r="AL7878" s="12"/>
      <c r="AM7878" s="12"/>
      <c r="AN7878" s="12"/>
      <c r="AO7878" s="12"/>
      <c r="AP7878" s="12"/>
      <c r="AQ7878" s="12"/>
      <c r="AR7878" s="12"/>
      <c r="AS7878" s="12"/>
      <c r="AT7878" s="12"/>
      <c r="AU7878" s="12"/>
      <c r="AV7878" s="12"/>
      <c r="AW7878" s="12"/>
      <c r="AX7878" s="12"/>
      <c r="AY7878" s="12"/>
      <c r="AZ7878" s="12"/>
      <c r="BA7878" s="12"/>
      <c r="BB7878" s="12"/>
      <c r="BC7878" s="12"/>
      <c r="BD7878" s="12"/>
      <c r="BE7878" s="12"/>
      <c r="BF7878" s="12"/>
      <c r="BG7878" s="12"/>
      <c r="BH7878" s="12"/>
      <c r="BI7878" s="12"/>
      <c r="BJ7878" s="13"/>
      <c r="BK7878" s="13"/>
      <c r="BL7878" s="13"/>
      <c r="BM7878" s="13"/>
      <c r="BN7878" s="13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Kovan</cp:lastModifiedBy>
  <dcterms:created xsi:type="dcterms:W3CDTF">2021-01-19T16:29:10Z</dcterms:created>
  <dcterms:modified xsi:type="dcterms:W3CDTF">2022-10-04T16:41:45Z</dcterms:modified>
</cp:coreProperties>
</file>